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 codeName="ThisWorkbook"/>
  <xr:revisionPtr revIDLastSave="0" documentId="13_ncr:1_{6DBD082E-8C0E-47F5-BC7D-9E4FB54474E5}" xr6:coauthVersionLast="36" xr6:coauthVersionMax="36" xr10:uidLastSave="{00000000-0000-0000-0000-000000000000}"/>
  <bookViews>
    <workbookView xWindow="0" yWindow="0" windowWidth="27330" windowHeight="12510" tabRatio="888" xr2:uid="{00000000-000D-0000-FFFF-FFFF00000000}"/>
  </bookViews>
  <sheets>
    <sheet name="A-1(1)" sheetId="3" r:id="rId1"/>
    <sheet name="A-1(2)" sheetId="4" r:id="rId2"/>
    <sheet name="A-1(3)" sheetId="5" r:id="rId3"/>
    <sheet name="A-1(4)" sheetId="6" r:id="rId4"/>
    <sheet name="A-2" sheetId="8" r:id="rId5"/>
    <sheet name="A-3(1)" sheetId="9" r:id="rId6"/>
    <sheet name="A-3(2)" sheetId="10" r:id="rId7"/>
    <sheet name="A-3(3)" sheetId="11" r:id="rId8"/>
    <sheet name="A-3(4)" sheetId="12" r:id="rId9"/>
    <sheet name="A-3(5)" sheetId="13" r:id="rId10"/>
    <sheet name="A-3(6)" sheetId="14" r:id="rId11"/>
    <sheet name="A-3(7)" sheetId="16" r:id="rId12"/>
    <sheet name="A-4" sheetId="17" r:id="rId13"/>
    <sheet name="A-5" sheetId="18" r:id="rId14"/>
    <sheet name="A-6(1)" sheetId="19" r:id="rId15"/>
    <sheet name="A-6(2)～(4)" sheetId="20" r:id="rId16"/>
    <sheet name="A-7" sheetId="21" r:id="rId17"/>
    <sheet name="A-8(1)" sheetId="23" r:id="rId18"/>
    <sheet name="A-8(2)" sheetId="24" r:id="rId19"/>
    <sheet name="A-8(3)" sheetId="25" r:id="rId20"/>
    <sheet name="A-8(4)" sheetId="26" r:id="rId21"/>
    <sheet name="A-8(5)" sheetId="27" r:id="rId22"/>
    <sheet name="A-9" sheetId="28" r:id="rId23"/>
    <sheet name="A-10" sheetId="29" r:id="rId24"/>
  </sheets>
  <definedNames>
    <definedName name="_xlnm.Print_Area" localSheetId="0">'A-1(1)'!$B$1:$BI$102</definedName>
    <definedName name="_xlnm.Print_Area" localSheetId="1">'A-1(2)'!$B$1:$BI$102</definedName>
    <definedName name="_xlnm.Print_Area" localSheetId="2">'A-1(3)'!$B$1:$BI$102</definedName>
    <definedName name="_xlnm.Print_Area" localSheetId="3">'A-1(4)'!$B$1:$BI$102</definedName>
    <definedName name="_xlnm.Print_Area" localSheetId="23">'A-10'!$B$1:$W$94</definedName>
    <definedName name="_xlnm.Print_Area" localSheetId="4">'A-2'!$B$1:$AL$101</definedName>
    <definedName name="_xlnm.Print_Area" localSheetId="5">'A-3(1)'!$B$1:$CK$103</definedName>
    <definedName name="_xlnm.Print_Area" localSheetId="6">'A-3(2)'!$B$1:$CK$103</definedName>
    <definedName name="_xlnm.Print_Area" localSheetId="7">'A-3(3)'!$B$1:$CK$103</definedName>
    <definedName name="_xlnm.Print_Area" localSheetId="8">'A-3(4)'!$B$1:$CK$103</definedName>
    <definedName name="_xlnm.Print_Area" localSheetId="9">'A-3(5)'!$B$1:$CK$103</definedName>
    <definedName name="_xlnm.Print_Area" localSheetId="10">'A-3(6)'!$B$1:$CK$103</definedName>
    <definedName name="_xlnm.Print_Area" localSheetId="11">'A-3(7)'!$B$1:$CR$99</definedName>
    <definedName name="_xlnm.Print_Area" localSheetId="12">'A-4'!$B$1:$AM$101</definedName>
    <definedName name="_xlnm.Print_Area" localSheetId="13">'A-5'!$B$1:$BS$101</definedName>
    <definedName name="_xlnm.Print_Area" localSheetId="14">'A-6(1)'!$B$2:$I$70</definedName>
    <definedName name="_xlnm.Print_Area" localSheetId="15">'A-6(2)～(4)'!$B$2:$L$42</definedName>
    <definedName name="_xlnm.Print_Area" localSheetId="16">'A-7'!$B$1:$G$100</definedName>
    <definedName name="_xlnm.Print_Area" localSheetId="17">'A-8(1)'!$B$1:$CN$90</definedName>
    <definedName name="_xlnm.Print_Area" localSheetId="18">'A-8(2)'!$B$1:$CN$90</definedName>
    <definedName name="_xlnm.Print_Area" localSheetId="19">'A-8(3)'!$B$1:$CN$90</definedName>
    <definedName name="_xlnm.Print_Area" localSheetId="20">'A-8(4)'!$B$1:$CN$90</definedName>
    <definedName name="_xlnm.Print_Area" localSheetId="21">'A-8(5)'!$B$1:$CN$90</definedName>
    <definedName name="_xlnm.Print_Area" localSheetId="22">'A-9'!$B$1:$W$94</definedName>
    <definedName name="_xlnm.Print_Titles" localSheetId="0">'A-1(1)'!$1:$7</definedName>
    <definedName name="_xlnm.Print_Titles" localSheetId="1">'A-1(2)'!$1:$7</definedName>
    <definedName name="_xlnm.Print_Titles" localSheetId="2">'A-1(3)'!$1:$7</definedName>
    <definedName name="_xlnm.Print_Titles" localSheetId="3">'A-1(4)'!$1:$7</definedName>
    <definedName name="_xlnm.Print_Titles" localSheetId="23">'A-10'!$1:$6</definedName>
    <definedName name="_xlnm.Print_Titles" localSheetId="4">'A-2'!$1:$6</definedName>
    <definedName name="_xlnm.Print_Titles" localSheetId="5">'A-3(1)'!$1:$4</definedName>
    <definedName name="_xlnm.Print_Titles" localSheetId="6">'A-3(2)'!$1:$4</definedName>
    <definedName name="_xlnm.Print_Titles" localSheetId="7">'A-3(3)'!$1:$4</definedName>
    <definedName name="_xlnm.Print_Titles" localSheetId="8">'A-3(4)'!$1:$4</definedName>
    <definedName name="_xlnm.Print_Titles" localSheetId="9">'A-3(5)'!$1:$4</definedName>
    <definedName name="_xlnm.Print_Titles" localSheetId="10">'A-3(6)'!$1:$4</definedName>
    <definedName name="_xlnm.Print_Titles" localSheetId="11">'A-3(7)'!$1:$4</definedName>
    <definedName name="_xlnm.Print_Titles" localSheetId="12">'A-4'!$1:$6</definedName>
    <definedName name="_xlnm.Print_Titles" localSheetId="13">'A-5'!$1:$6</definedName>
    <definedName name="_xlnm.Print_Titles" localSheetId="16">'A-7'!$1:$7</definedName>
    <definedName name="_xlnm.Print_Titles" localSheetId="17">'A-8(1)'!$1:$4</definedName>
    <definedName name="_xlnm.Print_Titles" localSheetId="18">'A-8(2)'!$1:$4</definedName>
    <definedName name="_xlnm.Print_Titles" localSheetId="19">'A-8(3)'!$1:$4</definedName>
    <definedName name="_xlnm.Print_Titles" localSheetId="20">'A-8(4)'!$1:$4</definedName>
    <definedName name="_xlnm.Print_Titles" localSheetId="21">'A-8(5)'!$1:$4</definedName>
    <definedName name="_xlnm.Print_Titles" localSheetId="22">'A-9'!$1:$6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7" i="29" l="1"/>
  <c r="I87" i="29"/>
  <c r="I90" i="29" s="1"/>
  <c r="G87" i="29"/>
  <c r="W85" i="29"/>
  <c r="W87" i="29" s="1"/>
  <c r="W90" i="29" s="1"/>
  <c r="V85" i="29"/>
  <c r="V87" i="29" s="1"/>
  <c r="V90" i="29" s="1"/>
  <c r="U85" i="29"/>
  <c r="U87" i="29" s="1"/>
  <c r="T85" i="29"/>
  <c r="T87" i="29" s="1"/>
  <c r="S85" i="29"/>
  <c r="S87" i="29" s="1"/>
  <c r="R85" i="29"/>
  <c r="R87" i="29" s="1"/>
  <c r="Q85" i="29"/>
  <c r="Q87" i="29" s="1"/>
  <c r="P85" i="29"/>
  <c r="P87" i="29" s="1"/>
  <c r="O85" i="29"/>
  <c r="O87" i="29" s="1"/>
  <c r="L85" i="29"/>
  <c r="L87" i="29" s="1"/>
  <c r="K85" i="29"/>
  <c r="J85" i="29"/>
  <c r="J87" i="29" s="1"/>
  <c r="I85" i="29"/>
  <c r="H85" i="29"/>
  <c r="H87" i="29" s="1"/>
  <c r="H90" i="29" s="1"/>
  <c r="G85" i="29"/>
  <c r="F85" i="29"/>
  <c r="F87" i="29" s="1"/>
  <c r="E85" i="29"/>
  <c r="E87" i="29" s="1"/>
  <c r="D85" i="29"/>
  <c r="D87" i="29" s="1"/>
  <c r="W80" i="29"/>
  <c r="V80" i="29"/>
  <c r="U80" i="29"/>
  <c r="T80" i="29"/>
  <c r="S80" i="29"/>
  <c r="R80" i="29"/>
  <c r="Q80" i="29"/>
  <c r="P80" i="29"/>
  <c r="O80" i="29"/>
  <c r="L80" i="29"/>
  <c r="K80" i="29"/>
  <c r="J80" i="29"/>
  <c r="I80" i="29"/>
  <c r="H80" i="29"/>
  <c r="G80" i="29"/>
  <c r="F80" i="29"/>
  <c r="E80" i="29"/>
  <c r="D80" i="29"/>
  <c r="W77" i="29"/>
  <c r="W81" i="29" s="1"/>
  <c r="V77" i="29"/>
  <c r="V81" i="29" s="1"/>
  <c r="U77" i="29"/>
  <c r="U81" i="29" s="1"/>
  <c r="T77" i="29"/>
  <c r="T81" i="29" s="1"/>
  <c r="S77" i="29"/>
  <c r="S81" i="29" s="1"/>
  <c r="R77" i="29"/>
  <c r="R81" i="29" s="1"/>
  <c r="Q77" i="29"/>
  <c r="Q81" i="29" s="1"/>
  <c r="P77" i="29"/>
  <c r="P81" i="29" s="1"/>
  <c r="O77" i="29"/>
  <c r="O81" i="29" s="1"/>
  <c r="L77" i="29"/>
  <c r="L81" i="29" s="1"/>
  <c r="K77" i="29"/>
  <c r="K81" i="29" s="1"/>
  <c r="J77" i="29"/>
  <c r="J81" i="29" s="1"/>
  <c r="I77" i="29"/>
  <c r="I81" i="29" s="1"/>
  <c r="H77" i="29"/>
  <c r="H81" i="29" s="1"/>
  <c r="G77" i="29"/>
  <c r="G81" i="29" s="1"/>
  <c r="F77" i="29"/>
  <c r="F81" i="29" s="1"/>
  <c r="E77" i="29"/>
  <c r="E81" i="29" s="1"/>
  <c r="D77" i="29"/>
  <c r="D81" i="29" s="1"/>
  <c r="W67" i="29"/>
  <c r="V67" i="29"/>
  <c r="U67" i="29"/>
  <c r="T67" i="29"/>
  <c r="S67" i="29"/>
  <c r="R67" i="29"/>
  <c r="Q67" i="29"/>
  <c r="P67" i="29"/>
  <c r="O67" i="29"/>
  <c r="L67" i="29"/>
  <c r="K67" i="29"/>
  <c r="J67" i="29"/>
  <c r="I67" i="29"/>
  <c r="H67" i="29"/>
  <c r="G67" i="29"/>
  <c r="F67" i="29"/>
  <c r="E67" i="29"/>
  <c r="D67" i="29"/>
  <c r="W62" i="29"/>
  <c r="V62" i="29"/>
  <c r="U62" i="29"/>
  <c r="T62" i="29"/>
  <c r="S62" i="29"/>
  <c r="R62" i="29"/>
  <c r="Q62" i="29"/>
  <c r="P62" i="29"/>
  <c r="O62" i="29"/>
  <c r="L62" i="29"/>
  <c r="K62" i="29"/>
  <c r="J62" i="29"/>
  <c r="I62" i="29"/>
  <c r="H62" i="29"/>
  <c r="G62" i="29"/>
  <c r="F62" i="29"/>
  <c r="E62" i="29"/>
  <c r="D62" i="29"/>
  <c r="W58" i="29"/>
  <c r="V58" i="29"/>
  <c r="U58" i="29"/>
  <c r="T58" i="29"/>
  <c r="S58" i="29"/>
  <c r="R58" i="29"/>
  <c r="Q58" i="29"/>
  <c r="P58" i="29"/>
  <c r="O58" i="29"/>
  <c r="L58" i="29"/>
  <c r="K58" i="29"/>
  <c r="J58" i="29"/>
  <c r="I58" i="29"/>
  <c r="H58" i="29"/>
  <c r="G58" i="29"/>
  <c r="F58" i="29"/>
  <c r="E58" i="29"/>
  <c r="D58" i="29"/>
  <c r="W55" i="29"/>
  <c r="V55" i="29"/>
  <c r="U55" i="29"/>
  <c r="T55" i="29"/>
  <c r="S55" i="29"/>
  <c r="R55" i="29"/>
  <c r="Q55" i="29"/>
  <c r="P55" i="29"/>
  <c r="O55" i="29"/>
  <c r="L55" i="29"/>
  <c r="K55" i="29"/>
  <c r="J55" i="29"/>
  <c r="I55" i="29"/>
  <c r="H55" i="29"/>
  <c r="G55" i="29"/>
  <c r="F55" i="29"/>
  <c r="E55" i="29"/>
  <c r="D55" i="29"/>
  <c r="W48" i="29"/>
  <c r="V48" i="29"/>
  <c r="U48" i="29"/>
  <c r="T48" i="29"/>
  <c r="S48" i="29"/>
  <c r="R48" i="29"/>
  <c r="Q48" i="29"/>
  <c r="P48" i="29"/>
  <c r="O48" i="29"/>
  <c r="L48" i="29"/>
  <c r="K48" i="29"/>
  <c r="J48" i="29"/>
  <c r="I48" i="29"/>
  <c r="H48" i="29"/>
  <c r="G48" i="29"/>
  <c r="F48" i="29"/>
  <c r="E48" i="29"/>
  <c r="D48" i="29"/>
  <c r="W42" i="29"/>
  <c r="V42" i="29"/>
  <c r="U42" i="29"/>
  <c r="T42" i="29"/>
  <c r="S42" i="29"/>
  <c r="R42" i="29"/>
  <c r="Q42" i="29"/>
  <c r="P42" i="29"/>
  <c r="O42" i="29"/>
  <c r="L42" i="29"/>
  <c r="K42" i="29"/>
  <c r="J42" i="29"/>
  <c r="I42" i="29"/>
  <c r="H42" i="29"/>
  <c r="G42" i="29"/>
  <c r="F42" i="29"/>
  <c r="E42" i="29"/>
  <c r="D42" i="29"/>
  <c r="W33" i="29"/>
  <c r="W69" i="29" s="1"/>
  <c r="V33" i="29"/>
  <c r="V69" i="29" s="1"/>
  <c r="U33" i="29"/>
  <c r="U69" i="29" s="1"/>
  <c r="T33" i="29"/>
  <c r="T69" i="29" s="1"/>
  <c r="S33" i="29"/>
  <c r="S69" i="29" s="1"/>
  <c r="R33" i="29"/>
  <c r="Q33" i="29"/>
  <c r="P33" i="29"/>
  <c r="P69" i="29" s="1"/>
  <c r="O33" i="29"/>
  <c r="O69" i="29" s="1"/>
  <c r="L33" i="29"/>
  <c r="L69" i="29" s="1"/>
  <c r="K33" i="29"/>
  <c r="K69" i="29" s="1"/>
  <c r="J33" i="29"/>
  <c r="J69" i="29" s="1"/>
  <c r="I33" i="29"/>
  <c r="I69" i="29" s="1"/>
  <c r="H33" i="29"/>
  <c r="H69" i="29" s="1"/>
  <c r="G33" i="29"/>
  <c r="G69" i="29" s="1"/>
  <c r="F33" i="29"/>
  <c r="F69" i="29" s="1"/>
  <c r="E33" i="29"/>
  <c r="E69" i="29" s="1"/>
  <c r="D33" i="29"/>
  <c r="D69" i="29" s="1"/>
  <c r="W28" i="29"/>
  <c r="V28" i="29"/>
  <c r="U28" i="29"/>
  <c r="T28" i="29"/>
  <c r="S28" i="29"/>
  <c r="R28" i="29"/>
  <c r="Q28" i="29"/>
  <c r="P28" i="29"/>
  <c r="O28" i="29"/>
  <c r="L28" i="29"/>
  <c r="K28" i="29"/>
  <c r="J28" i="29"/>
  <c r="I28" i="29"/>
  <c r="H28" i="29"/>
  <c r="G28" i="29"/>
  <c r="F28" i="29"/>
  <c r="E28" i="29"/>
  <c r="D28" i="29"/>
  <c r="W18" i="29"/>
  <c r="V18" i="29"/>
  <c r="U18" i="29"/>
  <c r="T18" i="29"/>
  <c r="S18" i="29"/>
  <c r="R18" i="29"/>
  <c r="Q18" i="29"/>
  <c r="P18" i="29"/>
  <c r="O18" i="29"/>
  <c r="L18" i="29"/>
  <c r="K18" i="29"/>
  <c r="J18" i="29"/>
  <c r="I18" i="29"/>
  <c r="H18" i="29"/>
  <c r="G18" i="29"/>
  <c r="F18" i="29"/>
  <c r="E18" i="29"/>
  <c r="D18" i="29"/>
  <c r="W14" i="29"/>
  <c r="W29" i="29" s="1"/>
  <c r="V14" i="29"/>
  <c r="V29" i="29" s="1"/>
  <c r="U14" i="29"/>
  <c r="U29" i="29" s="1"/>
  <c r="T14" i="29"/>
  <c r="S14" i="29"/>
  <c r="R14" i="29"/>
  <c r="Q14" i="29"/>
  <c r="P14" i="29"/>
  <c r="P29" i="29" s="1"/>
  <c r="O14" i="29"/>
  <c r="O29" i="29" s="1"/>
  <c r="L14" i="29"/>
  <c r="L29" i="29" s="1"/>
  <c r="K14" i="29"/>
  <c r="K29" i="29" s="1"/>
  <c r="J14" i="29"/>
  <c r="J29" i="29" s="1"/>
  <c r="I14" i="29"/>
  <c r="I29" i="29" s="1"/>
  <c r="H14" i="29"/>
  <c r="H29" i="29" s="1"/>
  <c r="G14" i="29"/>
  <c r="G29" i="29" s="1"/>
  <c r="F14" i="29"/>
  <c r="E14" i="29"/>
  <c r="D14" i="29"/>
  <c r="D29" i="29" l="1"/>
  <c r="F29" i="29"/>
  <c r="R29" i="29"/>
  <c r="T29" i="29"/>
  <c r="T90" i="29" s="1"/>
  <c r="R69" i="29"/>
  <c r="E29" i="29"/>
  <c r="E90" i="29" s="1"/>
  <c r="Q29" i="29"/>
  <c r="S29" i="29"/>
  <c r="Q69" i="29"/>
  <c r="R90" i="29"/>
  <c r="F90" i="29"/>
  <c r="D90" i="29"/>
  <c r="S90" i="29"/>
  <c r="G90" i="29"/>
  <c r="L90" i="29"/>
  <c r="O90" i="29"/>
  <c r="J90" i="29"/>
  <c r="P90" i="29"/>
  <c r="K90" i="29"/>
  <c r="Q90" i="29"/>
  <c r="U90" i="29"/>
  <c r="W85" i="28" l="1"/>
  <c r="W87" i="28" s="1"/>
  <c r="V85" i="28"/>
  <c r="V87" i="28" s="1"/>
  <c r="U85" i="28"/>
  <c r="U87" i="28" s="1"/>
  <c r="T85" i="28"/>
  <c r="T87" i="28" s="1"/>
  <c r="S85" i="28"/>
  <c r="S87" i="28" s="1"/>
  <c r="R85" i="28"/>
  <c r="R87" i="28" s="1"/>
  <c r="Q85" i="28"/>
  <c r="Q87" i="28" s="1"/>
  <c r="P85" i="28"/>
  <c r="P87" i="28" s="1"/>
  <c r="O85" i="28"/>
  <c r="O87" i="28" s="1"/>
  <c r="L85" i="28"/>
  <c r="L87" i="28" s="1"/>
  <c r="K85" i="28"/>
  <c r="K87" i="28" s="1"/>
  <c r="J85" i="28"/>
  <c r="J87" i="28" s="1"/>
  <c r="I85" i="28"/>
  <c r="I87" i="28" s="1"/>
  <c r="I90" i="28" s="1"/>
  <c r="H85" i="28"/>
  <c r="H87" i="28" s="1"/>
  <c r="H90" i="28" s="1"/>
  <c r="G85" i="28"/>
  <c r="G87" i="28" s="1"/>
  <c r="F85" i="28"/>
  <c r="F87" i="28" s="1"/>
  <c r="E85" i="28"/>
  <c r="E87" i="28" s="1"/>
  <c r="D85" i="28"/>
  <c r="D87" i="28" s="1"/>
  <c r="W80" i="28"/>
  <c r="V80" i="28"/>
  <c r="U80" i="28"/>
  <c r="T80" i="28"/>
  <c r="S80" i="28"/>
  <c r="R80" i="28"/>
  <c r="Q80" i="28"/>
  <c r="P80" i="28"/>
  <c r="O80" i="28"/>
  <c r="L80" i="28"/>
  <c r="K80" i="28"/>
  <c r="J80" i="28"/>
  <c r="I80" i="28"/>
  <c r="H80" i="28"/>
  <c r="G80" i="28"/>
  <c r="F80" i="28"/>
  <c r="E80" i="28"/>
  <c r="D80" i="28"/>
  <c r="W77" i="28"/>
  <c r="W81" i="28" s="1"/>
  <c r="V77" i="28"/>
  <c r="V81" i="28" s="1"/>
  <c r="U77" i="28"/>
  <c r="U81" i="28" s="1"/>
  <c r="T77" i="28"/>
  <c r="T81" i="28" s="1"/>
  <c r="S77" i="28"/>
  <c r="S81" i="28" s="1"/>
  <c r="R77" i="28"/>
  <c r="R81" i="28" s="1"/>
  <c r="Q77" i="28"/>
  <c r="Q81" i="28" s="1"/>
  <c r="P77" i="28"/>
  <c r="P81" i="28" s="1"/>
  <c r="O77" i="28"/>
  <c r="O81" i="28" s="1"/>
  <c r="L77" i="28"/>
  <c r="L81" i="28" s="1"/>
  <c r="K77" i="28"/>
  <c r="K81" i="28" s="1"/>
  <c r="J77" i="28"/>
  <c r="J81" i="28" s="1"/>
  <c r="I77" i="28"/>
  <c r="I81" i="28" s="1"/>
  <c r="H77" i="28"/>
  <c r="H81" i="28" s="1"/>
  <c r="G77" i="28"/>
  <c r="G81" i="28" s="1"/>
  <c r="F77" i="28"/>
  <c r="F81" i="28" s="1"/>
  <c r="E77" i="28"/>
  <c r="E81" i="28" s="1"/>
  <c r="D77" i="28"/>
  <c r="D81" i="28" s="1"/>
  <c r="W67" i="28"/>
  <c r="V67" i="28"/>
  <c r="U67" i="28"/>
  <c r="T67" i="28"/>
  <c r="S67" i="28"/>
  <c r="R67" i="28"/>
  <c r="Q67" i="28"/>
  <c r="P67" i="28"/>
  <c r="O67" i="28"/>
  <c r="L67" i="28"/>
  <c r="K67" i="28"/>
  <c r="J67" i="28"/>
  <c r="I67" i="28"/>
  <c r="H67" i="28"/>
  <c r="G67" i="28"/>
  <c r="F67" i="28"/>
  <c r="E67" i="28"/>
  <c r="D67" i="28"/>
  <c r="W62" i="28"/>
  <c r="V62" i="28"/>
  <c r="U62" i="28"/>
  <c r="T62" i="28"/>
  <c r="S62" i="28"/>
  <c r="R62" i="28"/>
  <c r="Q62" i="28"/>
  <c r="P62" i="28"/>
  <c r="O62" i="28"/>
  <c r="L62" i="28"/>
  <c r="K62" i="28"/>
  <c r="J62" i="28"/>
  <c r="I62" i="28"/>
  <c r="H62" i="28"/>
  <c r="G62" i="28"/>
  <c r="F62" i="28"/>
  <c r="E62" i="28"/>
  <c r="D62" i="28"/>
  <c r="W58" i="28"/>
  <c r="V58" i="28"/>
  <c r="U58" i="28"/>
  <c r="T58" i="28"/>
  <c r="S58" i="28"/>
  <c r="R58" i="28"/>
  <c r="Q58" i="28"/>
  <c r="P58" i="28"/>
  <c r="O58" i="28"/>
  <c r="L58" i="28"/>
  <c r="K58" i="28"/>
  <c r="J58" i="28"/>
  <c r="I58" i="28"/>
  <c r="H58" i="28"/>
  <c r="G58" i="28"/>
  <c r="F58" i="28"/>
  <c r="E58" i="28"/>
  <c r="D58" i="28"/>
  <c r="W55" i="28"/>
  <c r="V55" i="28"/>
  <c r="U55" i="28"/>
  <c r="T55" i="28"/>
  <c r="S55" i="28"/>
  <c r="R55" i="28"/>
  <c r="Q55" i="28"/>
  <c r="P55" i="28"/>
  <c r="O55" i="28"/>
  <c r="L55" i="28"/>
  <c r="K55" i="28"/>
  <c r="J55" i="28"/>
  <c r="I55" i="28"/>
  <c r="H55" i="28"/>
  <c r="G55" i="28"/>
  <c r="F55" i="28"/>
  <c r="E55" i="28"/>
  <c r="D55" i="28"/>
  <c r="W48" i="28"/>
  <c r="V48" i="28"/>
  <c r="U48" i="28"/>
  <c r="T48" i="28"/>
  <c r="S48" i="28"/>
  <c r="R48" i="28"/>
  <c r="Q48" i="28"/>
  <c r="P48" i="28"/>
  <c r="O48" i="28"/>
  <c r="L48" i="28"/>
  <c r="K48" i="28"/>
  <c r="J48" i="28"/>
  <c r="I48" i="28"/>
  <c r="H48" i="28"/>
  <c r="G48" i="28"/>
  <c r="F48" i="28"/>
  <c r="E48" i="28"/>
  <c r="D48" i="28"/>
  <c r="W42" i="28"/>
  <c r="V42" i="28"/>
  <c r="U42" i="28"/>
  <c r="T42" i="28"/>
  <c r="S42" i="28"/>
  <c r="R42" i="28"/>
  <c r="Q42" i="28"/>
  <c r="P42" i="28"/>
  <c r="O42" i="28"/>
  <c r="L42" i="28"/>
  <c r="K42" i="28"/>
  <c r="J42" i="28"/>
  <c r="I42" i="28"/>
  <c r="H42" i="28"/>
  <c r="G42" i="28"/>
  <c r="F42" i="28"/>
  <c r="E42" i="28"/>
  <c r="D42" i="28"/>
  <c r="W33" i="28"/>
  <c r="W69" i="28" s="1"/>
  <c r="V33" i="28"/>
  <c r="V69" i="28" s="1"/>
  <c r="U33" i="28"/>
  <c r="T33" i="28"/>
  <c r="S33" i="28"/>
  <c r="R33" i="28"/>
  <c r="Q33" i="28"/>
  <c r="P33" i="28"/>
  <c r="O33" i="28"/>
  <c r="O69" i="28" s="1"/>
  <c r="L33" i="28"/>
  <c r="L69" i="28" s="1"/>
  <c r="K33" i="28"/>
  <c r="K69" i="28" s="1"/>
  <c r="J33" i="28"/>
  <c r="J69" i="28" s="1"/>
  <c r="I33" i="28"/>
  <c r="I69" i="28" s="1"/>
  <c r="H33" i="28"/>
  <c r="H69" i="28" s="1"/>
  <c r="G33" i="28"/>
  <c r="F33" i="28"/>
  <c r="E33" i="28"/>
  <c r="D33" i="28"/>
  <c r="W28" i="28"/>
  <c r="V28" i="28"/>
  <c r="U28" i="28"/>
  <c r="T28" i="28"/>
  <c r="S28" i="28"/>
  <c r="R28" i="28"/>
  <c r="Q28" i="28"/>
  <c r="P28" i="28"/>
  <c r="O28" i="28"/>
  <c r="L28" i="28"/>
  <c r="K28" i="28"/>
  <c r="J28" i="28"/>
  <c r="I28" i="28"/>
  <c r="H28" i="28"/>
  <c r="G28" i="28"/>
  <c r="F28" i="28"/>
  <c r="E28" i="28"/>
  <c r="D28" i="28"/>
  <c r="W18" i="28"/>
  <c r="V18" i="28"/>
  <c r="U18" i="28"/>
  <c r="T18" i="28"/>
  <c r="S18" i="28"/>
  <c r="R18" i="28"/>
  <c r="Q18" i="28"/>
  <c r="P18" i="28"/>
  <c r="O18" i="28"/>
  <c r="L18" i="28"/>
  <c r="K18" i="28"/>
  <c r="J18" i="28"/>
  <c r="I18" i="28"/>
  <c r="H18" i="28"/>
  <c r="G18" i="28"/>
  <c r="F18" i="28"/>
  <c r="E18" i="28"/>
  <c r="D18" i="28"/>
  <c r="W14" i="28"/>
  <c r="W29" i="28" s="1"/>
  <c r="V14" i="28"/>
  <c r="V29" i="28" s="1"/>
  <c r="U14" i="28"/>
  <c r="T14" i="28"/>
  <c r="S14" i="28"/>
  <c r="R14" i="28"/>
  <c r="Q14" i="28"/>
  <c r="P14" i="28"/>
  <c r="O14" i="28"/>
  <c r="O29" i="28" s="1"/>
  <c r="L14" i="28"/>
  <c r="L29" i="28" s="1"/>
  <c r="K14" i="28"/>
  <c r="K29" i="28" s="1"/>
  <c r="J14" i="28"/>
  <c r="J29" i="28" s="1"/>
  <c r="I14" i="28"/>
  <c r="I29" i="28" s="1"/>
  <c r="H14" i="28"/>
  <c r="H29" i="28" s="1"/>
  <c r="G14" i="28"/>
  <c r="F14" i="28"/>
  <c r="E14" i="28"/>
  <c r="D14" i="28"/>
  <c r="D29" i="28" l="1"/>
  <c r="F29" i="28"/>
  <c r="P29" i="28"/>
  <c r="R29" i="28"/>
  <c r="R90" i="28" s="1"/>
  <c r="T29" i="28"/>
  <c r="D69" i="28"/>
  <c r="F69" i="28"/>
  <c r="P69" i="28"/>
  <c r="P90" i="28" s="1"/>
  <c r="R69" i="28"/>
  <c r="T69" i="28"/>
  <c r="T90" i="28" s="1"/>
  <c r="E29" i="28"/>
  <c r="G29" i="28"/>
  <c r="Q29" i="28"/>
  <c r="S29" i="28"/>
  <c r="S90" i="28" s="1"/>
  <c r="U29" i="28"/>
  <c r="E69" i="28"/>
  <c r="G69" i="28"/>
  <c r="Q69" i="28"/>
  <c r="S69" i="28"/>
  <c r="U69" i="28"/>
  <c r="U90" i="28" s="1"/>
  <c r="J90" i="28"/>
  <c r="K90" i="28"/>
  <c r="Q90" i="28"/>
  <c r="E90" i="28"/>
  <c r="F90" i="28"/>
  <c r="L90" i="28"/>
  <c r="O90" i="28"/>
  <c r="D90" i="28"/>
  <c r="V90" i="28"/>
  <c r="W90" i="28"/>
  <c r="G90" i="28"/>
  <c r="CK87" i="27" l="1"/>
  <c r="CJ87" i="27"/>
  <c r="CI87" i="27"/>
  <c r="CH87" i="27"/>
  <c r="CN87" i="27" s="1"/>
  <c r="CG87" i="27"/>
  <c r="CF87" i="27"/>
  <c r="CL87" i="27" s="1"/>
  <c r="CE87" i="27"/>
  <c r="CD87" i="27"/>
  <c r="CM87" i="27" s="1"/>
  <c r="CC87" i="27"/>
  <c r="BT87" i="27"/>
  <c r="BS87" i="27"/>
  <c r="BR87" i="27"/>
  <c r="BO87" i="27"/>
  <c r="BN87" i="27"/>
  <c r="BM87" i="27"/>
  <c r="BL87" i="27"/>
  <c r="BK87" i="27"/>
  <c r="BJ87" i="27"/>
  <c r="BI87" i="27"/>
  <c r="BH87" i="27"/>
  <c r="BG87" i="27"/>
  <c r="BD87" i="27"/>
  <c r="BC87" i="27"/>
  <c r="BB87" i="27"/>
  <c r="BA87" i="27"/>
  <c r="AZ87" i="27"/>
  <c r="AY87" i="27"/>
  <c r="AX87" i="27"/>
  <c r="AW87" i="27"/>
  <c r="AV87" i="27"/>
  <c r="AS87" i="27"/>
  <c r="AR87" i="27"/>
  <c r="AQ87" i="27"/>
  <c r="AP87" i="27"/>
  <c r="AO87" i="27"/>
  <c r="AN87" i="27"/>
  <c r="AM87" i="27"/>
  <c r="AL87" i="27"/>
  <c r="AK87" i="27"/>
  <c r="AH87" i="27"/>
  <c r="AG87" i="27"/>
  <c r="AF87" i="27"/>
  <c r="AE87" i="27"/>
  <c r="AD87" i="27"/>
  <c r="AC87" i="27"/>
  <c r="AB87" i="27"/>
  <c r="AA87" i="27"/>
  <c r="Z87" i="27"/>
  <c r="W87" i="27"/>
  <c r="V87" i="27"/>
  <c r="U87" i="27"/>
  <c r="T87" i="27"/>
  <c r="S87" i="27"/>
  <c r="R87" i="27"/>
  <c r="Q87" i="27"/>
  <c r="P87" i="27"/>
  <c r="O87" i="27"/>
  <c r="L87" i="27"/>
  <c r="K87" i="27"/>
  <c r="J87" i="27"/>
  <c r="I87" i="27"/>
  <c r="H87" i="27"/>
  <c r="G87" i="27"/>
  <c r="F87" i="27"/>
  <c r="E87" i="27"/>
  <c r="D87" i="27"/>
  <c r="CN84" i="27"/>
  <c r="CM84" i="27"/>
  <c r="CL84" i="27"/>
  <c r="CN83" i="27"/>
  <c r="CM83" i="27"/>
  <c r="CL83" i="27"/>
  <c r="AZ82" i="27"/>
  <c r="H82" i="27"/>
  <c r="CN81" i="27"/>
  <c r="CM81" i="27"/>
  <c r="CL81" i="27"/>
  <c r="CK80" i="27"/>
  <c r="CK86" i="27" s="1"/>
  <c r="CJ80" i="27"/>
  <c r="CJ82" i="27" s="1"/>
  <c r="CI80" i="27"/>
  <c r="CI82" i="27" s="1"/>
  <c r="CH80" i="27"/>
  <c r="CH82" i="27" s="1"/>
  <c r="CG80" i="27"/>
  <c r="CG82" i="27" s="1"/>
  <c r="CF80" i="27"/>
  <c r="CF82" i="27" s="1"/>
  <c r="CE80" i="27"/>
  <c r="CE86" i="27" s="1"/>
  <c r="CD80" i="27"/>
  <c r="CC80" i="27"/>
  <c r="CC86" i="27" s="1"/>
  <c r="BT80" i="27"/>
  <c r="BT82" i="27" s="1"/>
  <c r="BS80" i="27"/>
  <c r="BS82" i="27" s="1"/>
  <c r="BR80" i="27"/>
  <c r="BR82" i="27" s="1"/>
  <c r="BO80" i="27"/>
  <c r="BO86" i="27" s="1"/>
  <c r="BN80" i="27"/>
  <c r="BM80" i="27"/>
  <c r="BM82" i="27" s="1"/>
  <c r="BL80" i="27"/>
  <c r="BL82" i="27" s="1"/>
  <c r="BK80" i="27"/>
  <c r="BK82" i="27" s="1"/>
  <c r="BJ80" i="27"/>
  <c r="BJ82" i="27" s="1"/>
  <c r="BI80" i="27"/>
  <c r="BI86" i="27" s="1"/>
  <c r="BH80" i="27"/>
  <c r="BG80" i="27"/>
  <c r="BG86" i="27" s="1"/>
  <c r="BD80" i="27"/>
  <c r="BD82" i="27" s="1"/>
  <c r="BC80" i="27"/>
  <c r="BC82" i="27" s="1"/>
  <c r="BB80" i="27"/>
  <c r="BB82" i="27" s="1"/>
  <c r="BA80" i="27"/>
  <c r="BA86" i="27" s="1"/>
  <c r="AZ80" i="27"/>
  <c r="AY80" i="27"/>
  <c r="AY82" i="27" s="1"/>
  <c r="AX80" i="27"/>
  <c r="AX82" i="27" s="1"/>
  <c r="AW80" i="27"/>
  <c r="AW82" i="27" s="1"/>
  <c r="AV80" i="27"/>
  <c r="AV82" i="27" s="1"/>
  <c r="AS80" i="27"/>
  <c r="AS86" i="27" s="1"/>
  <c r="AR80" i="27"/>
  <c r="AQ80" i="27"/>
  <c r="AQ86" i="27" s="1"/>
  <c r="AP80" i="27"/>
  <c r="AP82" i="27" s="1"/>
  <c r="AO80" i="27"/>
  <c r="AO82" i="27" s="1"/>
  <c r="AN80" i="27"/>
  <c r="AN82" i="27" s="1"/>
  <c r="AM80" i="27"/>
  <c r="AM86" i="27" s="1"/>
  <c r="AL80" i="27"/>
  <c r="AK80" i="27"/>
  <c r="AK86" i="27" s="1"/>
  <c r="AH80" i="27"/>
  <c r="AH82" i="27" s="1"/>
  <c r="AG80" i="27"/>
  <c r="AG82" i="27" s="1"/>
  <c r="AF80" i="27"/>
  <c r="AF82" i="27" s="1"/>
  <c r="AE80" i="27"/>
  <c r="AE86" i="27" s="1"/>
  <c r="AD80" i="27"/>
  <c r="AC80" i="27"/>
  <c r="AC86" i="27" s="1"/>
  <c r="AB80" i="27"/>
  <c r="AB82" i="27" s="1"/>
  <c r="AA80" i="27"/>
  <c r="AA82" i="27" s="1"/>
  <c r="Z80" i="27"/>
  <c r="Z82" i="27" s="1"/>
  <c r="W80" i="27"/>
  <c r="W86" i="27" s="1"/>
  <c r="V80" i="27"/>
  <c r="U80" i="27"/>
  <c r="U86" i="27" s="1"/>
  <c r="T80" i="27"/>
  <c r="T82" i="27" s="1"/>
  <c r="S80" i="27"/>
  <c r="S82" i="27" s="1"/>
  <c r="R80" i="27"/>
  <c r="R82" i="27" s="1"/>
  <c r="Q80" i="27"/>
  <c r="Q86" i="27" s="1"/>
  <c r="P80" i="27"/>
  <c r="O80" i="27"/>
  <c r="O86" i="27" s="1"/>
  <c r="L80" i="27"/>
  <c r="L82" i="27" s="1"/>
  <c r="K80" i="27"/>
  <c r="K82" i="27" s="1"/>
  <c r="J80" i="27"/>
  <c r="J82" i="27" s="1"/>
  <c r="I80" i="27"/>
  <c r="I86" i="27" s="1"/>
  <c r="H80" i="27"/>
  <c r="G80" i="27"/>
  <c r="G82" i="27" s="1"/>
  <c r="F80" i="27"/>
  <c r="F82" i="27" s="1"/>
  <c r="E80" i="27"/>
  <c r="E82" i="27" s="1"/>
  <c r="D80" i="27"/>
  <c r="D82" i="27" s="1"/>
  <c r="CN79" i="27"/>
  <c r="CM79" i="27"/>
  <c r="CL79" i="27"/>
  <c r="CN78" i="27"/>
  <c r="CM78" i="27"/>
  <c r="CL78" i="27"/>
  <c r="CN77" i="27"/>
  <c r="CM77" i="27"/>
  <c r="CL77" i="27"/>
  <c r="BI76" i="27"/>
  <c r="AM76" i="27"/>
  <c r="AC76" i="27"/>
  <c r="CM75" i="27"/>
  <c r="CK75" i="27"/>
  <c r="CJ75" i="27"/>
  <c r="CI75" i="27"/>
  <c r="CH75" i="27"/>
  <c r="CG75" i="27"/>
  <c r="CF75" i="27"/>
  <c r="CE75" i="27"/>
  <c r="CD75" i="27"/>
  <c r="CC75" i="27"/>
  <c r="CL75" i="27" s="1"/>
  <c r="BT75" i="27"/>
  <c r="BS75" i="27"/>
  <c r="BR75" i="27"/>
  <c r="BO75" i="27"/>
  <c r="BO76" i="27" s="1"/>
  <c r="BN75" i="27"/>
  <c r="BM75" i="27"/>
  <c r="BL75" i="27"/>
  <c r="BK75" i="27"/>
  <c r="BJ75" i="27"/>
  <c r="BI75" i="27"/>
  <c r="BH75" i="27"/>
  <c r="BG75" i="27"/>
  <c r="BG76" i="27" s="1"/>
  <c r="BD75" i="27"/>
  <c r="BC75" i="27"/>
  <c r="BB75" i="27"/>
  <c r="BA75" i="27"/>
  <c r="AZ75" i="27"/>
  <c r="AY75" i="27"/>
  <c r="AX75" i="27"/>
  <c r="AW75" i="27"/>
  <c r="AV75" i="27"/>
  <c r="AS75" i="27"/>
  <c r="AR75" i="27"/>
  <c r="AQ75" i="27"/>
  <c r="AP75" i="27"/>
  <c r="AO75" i="27"/>
  <c r="AN75" i="27"/>
  <c r="AM75" i="27"/>
  <c r="AL75" i="27"/>
  <c r="AK75" i="27"/>
  <c r="AH75" i="27"/>
  <c r="AG75" i="27"/>
  <c r="AF75" i="27"/>
  <c r="AE75" i="27"/>
  <c r="AE76" i="27" s="1"/>
  <c r="AD75" i="27"/>
  <c r="AC75" i="27"/>
  <c r="AB75" i="27"/>
  <c r="AA75" i="27"/>
  <c r="Z75" i="27"/>
  <c r="W75" i="27"/>
  <c r="V75" i="27"/>
  <c r="U75" i="27"/>
  <c r="T75" i="27"/>
  <c r="S75" i="27"/>
  <c r="R75" i="27"/>
  <c r="Q75" i="27"/>
  <c r="P75" i="27"/>
  <c r="O75" i="27"/>
  <c r="L75" i="27"/>
  <c r="K75" i="27"/>
  <c r="J75" i="27"/>
  <c r="I75" i="27"/>
  <c r="I76" i="27" s="1"/>
  <c r="H75" i="27"/>
  <c r="G75" i="27"/>
  <c r="F75" i="27"/>
  <c r="E75" i="27"/>
  <c r="D75" i="27"/>
  <c r="CN74" i="27"/>
  <c r="CM74" i="27"/>
  <c r="CL74" i="27"/>
  <c r="CK73" i="27"/>
  <c r="CK76" i="27" s="1"/>
  <c r="CJ73" i="27"/>
  <c r="CJ76" i="27" s="1"/>
  <c r="CI73" i="27"/>
  <c r="CH73" i="27"/>
  <c r="CH86" i="27" s="1"/>
  <c r="CG73" i="27"/>
  <c r="CF73" i="27"/>
  <c r="CF86" i="27" s="1"/>
  <c r="CE73" i="27"/>
  <c r="CE76" i="27" s="1"/>
  <c r="CD73" i="27"/>
  <c r="CM73" i="27" s="1"/>
  <c r="CC73" i="27"/>
  <c r="CC76" i="27" s="1"/>
  <c r="BT73" i="27"/>
  <c r="BT76" i="27" s="1"/>
  <c r="BS73" i="27"/>
  <c r="BR73" i="27"/>
  <c r="BO73" i="27"/>
  <c r="BN73" i="27"/>
  <c r="BN76" i="27" s="1"/>
  <c r="BM73" i="27"/>
  <c r="BL73" i="27"/>
  <c r="BL86" i="27" s="1"/>
  <c r="BK73" i="27"/>
  <c r="BJ73" i="27"/>
  <c r="BJ86" i="27" s="1"/>
  <c r="BI73" i="27"/>
  <c r="BH73" i="27"/>
  <c r="BH76" i="27" s="1"/>
  <c r="BG73" i="27"/>
  <c r="BD73" i="27"/>
  <c r="BD76" i="27" s="1"/>
  <c r="BC73" i="27"/>
  <c r="BB73" i="27"/>
  <c r="BA73" i="27"/>
  <c r="BA76" i="27" s="1"/>
  <c r="AZ73" i="27"/>
  <c r="AZ76" i="27" s="1"/>
  <c r="AY73" i="27"/>
  <c r="AX73" i="27"/>
  <c r="AX86" i="27" s="1"/>
  <c r="AW73" i="27"/>
  <c r="AV73" i="27"/>
  <c r="AV86" i="27" s="1"/>
  <c r="AS73" i="27"/>
  <c r="AS76" i="27" s="1"/>
  <c r="AR73" i="27"/>
  <c r="AR76" i="27" s="1"/>
  <c r="AQ73" i="27"/>
  <c r="AQ76" i="27" s="1"/>
  <c r="AP73" i="27"/>
  <c r="AP76" i="27" s="1"/>
  <c r="AO73" i="27"/>
  <c r="AN73" i="27"/>
  <c r="AM73" i="27"/>
  <c r="AL73" i="27"/>
  <c r="AL76" i="27" s="1"/>
  <c r="AK73" i="27"/>
  <c r="AH73" i="27"/>
  <c r="AH86" i="27" s="1"/>
  <c r="AG73" i="27"/>
  <c r="AF73" i="27"/>
  <c r="AF86" i="27" s="1"/>
  <c r="AE73" i="27"/>
  <c r="AD73" i="27"/>
  <c r="AD76" i="27" s="1"/>
  <c r="AC73" i="27"/>
  <c r="AB73" i="27"/>
  <c r="AB76" i="27" s="1"/>
  <c r="AA73" i="27"/>
  <c r="Z73" i="27"/>
  <c r="W73" i="27"/>
  <c r="W76" i="27" s="1"/>
  <c r="V73" i="27"/>
  <c r="V76" i="27" s="1"/>
  <c r="U73" i="27"/>
  <c r="T73" i="27"/>
  <c r="T86" i="27" s="1"/>
  <c r="S73" i="27"/>
  <c r="R73" i="27"/>
  <c r="R86" i="27" s="1"/>
  <c r="Q73" i="27"/>
  <c r="Q76" i="27" s="1"/>
  <c r="P73" i="27"/>
  <c r="P76" i="27" s="1"/>
  <c r="O73" i="27"/>
  <c r="O76" i="27" s="1"/>
  <c r="L73" i="27"/>
  <c r="L76" i="27" s="1"/>
  <c r="K73" i="27"/>
  <c r="J73" i="27"/>
  <c r="I73" i="27"/>
  <c r="H73" i="27"/>
  <c r="H76" i="27" s="1"/>
  <c r="G73" i="27"/>
  <c r="F73" i="27"/>
  <c r="F86" i="27" s="1"/>
  <c r="E73" i="27"/>
  <c r="D73" i="27"/>
  <c r="D86" i="27" s="1"/>
  <c r="CN72" i="27"/>
  <c r="CM72" i="27"/>
  <c r="CL72" i="27"/>
  <c r="CN71" i="27"/>
  <c r="CM71" i="27"/>
  <c r="CL71" i="27"/>
  <c r="CN70" i="27"/>
  <c r="CM70" i="27"/>
  <c r="CL70" i="27"/>
  <c r="CN69" i="27"/>
  <c r="CM69" i="27"/>
  <c r="CL69" i="27"/>
  <c r="CN68" i="27"/>
  <c r="CM68" i="27"/>
  <c r="CL68" i="27"/>
  <c r="CN67" i="27"/>
  <c r="CM67" i="27"/>
  <c r="CL67" i="27"/>
  <c r="CN65" i="27"/>
  <c r="CM65" i="27"/>
  <c r="CL65" i="27"/>
  <c r="CK64" i="27"/>
  <c r="CJ64" i="27"/>
  <c r="CI64" i="27"/>
  <c r="CH64" i="27"/>
  <c r="CG64" i="27"/>
  <c r="CF64" i="27"/>
  <c r="CE64" i="27"/>
  <c r="CN64" i="27" s="1"/>
  <c r="CD64" i="27"/>
  <c r="CC64" i="27"/>
  <c r="CL64" i="27" s="1"/>
  <c r="BT64" i="27"/>
  <c r="BS64" i="27"/>
  <c r="BR64" i="27"/>
  <c r="BO64" i="27"/>
  <c r="BN64" i="27"/>
  <c r="BM64" i="27"/>
  <c r="BL64" i="27"/>
  <c r="BK64" i="27"/>
  <c r="BJ64" i="27"/>
  <c r="BI64" i="27"/>
  <c r="BH64" i="27"/>
  <c r="BG64" i="27"/>
  <c r="BD64" i="27"/>
  <c r="BC64" i="27"/>
  <c r="BB64" i="27"/>
  <c r="BA64" i="27"/>
  <c r="AZ64" i="27"/>
  <c r="AY64" i="27"/>
  <c r="AX64" i="27"/>
  <c r="AW64" i="27"/>
  <c r="AV64" i="27"/>
  <c r="AS64" i="27"/>
  <c r="AR64" i="27"/>
  <c r="AQ64" i="27"/>
  <c r="AP64" i="27"/>
  <c r="AO64" i="27"/>
  <c r="AN64" i="27"/>
  <c r="AM64" i="27"/>
  <c r="AL64" i="27"/>
  <c r="AK64" i="27"/>
  <c r="AH64" i="27"/>
  <c r="AG64" i="27"/>
  <c r="AF64" i="27"/>
  <c r="AE64" i="27"/>
  <c r="AD64" i="27"/>
  <c r="AC64" i="27"/>
  <c r="AB64" i="27"/>
  <c r="AA64" i="27"/>
  <c r="Z64" i="27"/>
  <c r="W64" i="27"/>
  <c r="V64" i="27"/>
  <c r="U64" i="27"/>
  <c r="T64" i="27"/>
  <c r="S64" i="27"/>
  <c r="R64" i="27"/>
  <c r="Q64" i="27"/>
  <c r="P64" i="27"/>
  <c r="O64" i="27"/>
  <c r="L64" i="27"/>
  <c r="K64" i="27"/>
  <c r="J64" i="27"/>
  <c r="I64" i="27"/>
  <c r="H64" i="27"/>
  <c r="G64" i="27"/>
  <c r="F64" i="27"/>
  <c r="E64" i="27"/>
  <c r="D64" i="27"/>
  <c r="CN63" i="27"/>
  <c r="CM63" i="27"/>
  <c r="CL63" i="27"/>
  <c r="CN62" i="27"/>
  <c r="CM62" i="27"/>
  <c r="CL62" i="27"/>
  <c r="CN61" i="27"/>
  <c r="CM61" i="27"/>
  <c r="CL61" i="27"/>
  <c r="CN60" i="27"/>
  <c r="CM60" i="27"/>
  <c r="CL60" i="27"/>
  <c r="CK59" i="27"/>
  <c r="CJ59" i="27"/>
  <c r="CI59" i="27"/>
  <c r="CH59" i="27"/>
  <c r="CN59" i="27" s="1"/>
  <c r="CG59" i="27"/>
  <c r="CF59" i="27"/>
  <c r="CL59" i="27" s="1"/>
  <c r="CE59" i="27"/>
  <c r="CD59" i="27"/>
  <c r="CM59" i="27" s="1"/>
  <c r="CC59" i="27"/>
  <c r="BT59" i="27"/>
  <c r="BS59" i="27"/>
  <c r="BR59" i="27"/>
  <c r="BO59" i="27"/>
  <c r="BN59" i="27"/>
  <c r="BM59" i="27"/>
  <c r="BL59" i="27"/>
  <c r="BK59" i="27"/>
  <c r="BJ59" i="27"/>
  <c r="BI59" i="27"/>
  <c r="BH59" i="27"/>
  <c r="BG59" i="27"/>
  <c r="BD59" i="27"/>
  <c r="BC59" i="27"/>
  <c r="BB59" i="27"/>
  <c r="BA59" i="27"/>
  <c r="AZ59" i="27"/>
  <c r="AY59" i="27"/>
  <c r="AX59" i="27"/>
  <c r="AW59" i="27"/>
  <c r="AV59" i="27"/>
  <c r="AS59" i="27"/>
  <c r="AR59" i="27"/>
  <c r="AR66" i="27" s="1"/>
  <c r="AQ59" i="27"/>
  <c r="AP59" i="27"/>
  <c r="AO59" i="27"/>
  <c r="AN59" i="27"/>
  <c r="AM59" i="27"/>
  <c r="AL59" i="27"/>
  <c r="AK59" i="27"/>
  <c r="AH59" i="27"/>
  <c r="AG59" i="27"/>
  <c r="AF59" i="27"/>
  <c r="AE59" i="27"/>
  <c r="AD59" i="27"/>
  <c r="AC59" i="27"/>
  <c r="AB59" i="27"/>
  <c r="AA59" i="27"/>
  <c r="Z59" i="27"/>
  <c r="W59" i="27"/>
  <c r="V59" i="27"/>
  <c r="U59" i="27"/>
  <c r="T59" i="27"/>
  <c r="S59" i="27"/>
  <c r="R59" i="27"/>
  <c r="Q59" i="27"/>
  <c r="P59" i="27"/>
  <c r="O59" i="27"/>
  <c r="L59" i="27"/>
  <c r="K59" i="27"/>
  <c r="J59" i="27"/>
  <c r="I59" i="27"/>
  <c r="H59" i="27"/>
  <c r="G59" i="27"/>
  <c r="F59" i="27"/>
  <c r="E59" i="27"/>
  <c r="D59" i="27"/>
  <c r="CN58" i="27"/>
  <c r="CM58" i="27"/>
  <c r="CL58" i="27"/>
  <c r="CN57" i="27"/>
  <c r="CM57" i="27"/>
  <c r="CL57" i="27"/>
  <c r="CN56" i="27"/>
  <c r="CM56" i="27"/>
  <c r="CL56" i="27"/>
  <c r="CN55" i="27"/>
  <c r="CK55" i="27"/>
  <c r="CJ55" i="27"/>
  <c r="CI55" i="27"/>
  <c r="CH55" i="27"/>
  <c r="CG55" i="27"/>
  <c r="CM55" i="27" s="1"/>
  <c r="CF55" i="27"/>
  <c r="CE55" i="27"/>
  <c r="CD55" i="27"/>
  <c r="CC55" i="27"/>
  <c r="CL55" i="27" s="1"/>
  <c r="BT55" i="27"/>
  <c r="BS55" i="27"/>
  <c r="BR55" i="27"/>
  <c r="BO55" i="27"/>
  <c r="BN55" i="27"/>
  <c r="BM55" i="27"/>
  <c r="BL55" i="27"/>
  <c r="BK55" i="27"/>
  <c r="BJ55" i="27"/>
  <c r="BI55" i="27"/>
  <c r="BH55" i="27"/>
  <c r="BG55" i="27"/>
  <c r="BD55" i="27"/>
  <c r="BC55" i="27"/>
  <c r="BB55" i="27"/>
  <c r="BA55" i="27"/>
  <c r="AZ55" i="27"/>
  <c r="AY55" i="27"/>
  <c r="AX55" i="27"/>
  <c r="AW55" i="27"/>
  <c r="AV55" i="27"/>
  <c r="AS55" i="27"/>
  <c r="AR55" i="27"/>
  <c r="AQ55" i="27"/>
  <c r="AP55" i="27"/>
  <c r="AO55" i="27"/>
  <c r="AN55" i="27"/>
  <c r="AM55" i="27"/>
  <c r="AL55" i="27"/>
  <c r="AK55" i="27"/>
  <c r="AH55" i="27"/>
  <c r="AG55" i="27"/>
  <c r="AF55" i="27"/>
  <c r="AE55" i="27"/>
  <c r="AD55" i="27"/>
  <c r="AC55" i="27"/>
  <c r="AB55" i="27"/>
  <c r="AA55" i="27"/>
  <c r="Z55" i="27"/>
  <c r="W55" i="27"/>
  <c r="V55" i="27"/>
  <c r="U55" i="27"/>
  <c r="T55" i="27"/>
  <c r="S55" i="27"/>
  <c r="R55" i="27"/>
  <c r="Q55" i="27"/>
  <c r="P55" i="27"/>
  <c r="O55" i="27"/>
  <c r="L55" i="27"/>
  <c r="K55" i="27"/>
  <c r="J55" i="27"/>
  <c r="I55" i="27"/>
  <c r="H55" i="27"/>
  <c r="G55" i="27"/>
  <c r="F55" i="27"/>
  <c r="E55" i="27"/>
  <c r="D55" i="27"/>
  <c r="CN54" i="27"/>
  <c r="CM54" i="27"/>
  <c r="CL54" i="27"/>
  <c r="CN53" i="27"/>
  <c r="CM53" i="27"/>
  <c r="CL53" i="27"/>
  <c r="CK52" i="27"/>
  <c r="CJ52" i="27"/>
  <c r="CI52" i="27"/>
  <c r="CH52" i="27"/>
  <c r="CG52" i="27"/>
  <c r="CF52" i="27"/>
  <c r="CE52" i="27"/>
  <c r="CD52" i="27"/>
  <c r="CC52" i="27"/>
  <c r="BT52" i="27"/>
  <c r="BS52" i="27"/>
  <c r="BR52" i="27"/>
  <c r="BO52" i="27"/>
  <c r="BN52" i="27"/>
  <c r="BM52" i="27"/>
  <c r="BL52" i="27"/>
  <c r="BK52" i="27"/>
  <c r="BJ52" i="27"/>
  <c r="BI52" i="27"/>
  <c r="BH52" i="27"/>
  <c r="BG52" i="27"/>
  <c r="BD52" i="27"/>
  <c r="BC52" i="27"/>
  <c r="BB52" i="27"/>
  <c r="BA52" i="27"/>
  <c r="AZ52" i="27"/>
  <c r="AY52" i="27"/>
  <c r="AX52" i="27"/>
  <c r="AW52" i="27"/>
  <c r="AV52" i="27"/>
  <c r="AS52" i="27"/>
  <c r="AR52" i="27"/>
  <c r="AQ52" i="27"/>
  <c r="AP52" i="27"/>
  <c r="AO52" i="27"/>
  <c r="AN52" i="27"/>
  <c r="AM52" i="27"/>
  <c r="AL52" i="27"/>
  <c r="AK52" i="27"/>
  <c r="AH52" i="27"/>
  <c r="AG52" i="27"/>
  <c r="AF52" i="27"/>
  <c r="AE52" i="27"/>
  <c r="AD52" i="27"/>
  <c r="AC52" i="27"/>
  <c r="AB52" i="27"/>
  <c r="AA52" i="27"/>
  <c r="Z52" i="27"/>
  <c r="W52" i="27"/>
  <c r="V52" i="27"/>
  <c r="U52" i="27"/>
  <c r="T52" i="27"/>
  <c r="S52" i="27"/>
  <c r="R52" i="27"/>
  <c r="Q52" i="27"/>
  <c r="P52" i="27"/>
  <c r="O52" i="27"/>
  <c r="L52" i="27"/>
  <c r="K52" i="27"/>
  <c r="J52" i="27"/>
  <c r="I52" i="27"/>
  <c r="H52" i="27"/>
  <c r="G52" i="27"/>
  <c r="F52" i="27"/>
  <c r="E52" i="27"/>
  <c r="D52" i="27"/>
  <c r="CN51" i="27"/>
  <c r="CM51" i="27"/>
  <c r="CL51" i="27"/>
  <c r="CN50" i="27"/>
  <c r="CM50" i="27"/>
  <c r="CL50" i="27"/>
  <c r="CN49" i="27"/>
  <c r="CM49" i="27"/>
  <c r="CL49" i="27"/>
  <c r="CN48" i="27"/>
  <c r="CM48" i="27"/>
  <c r="CL48" i="27"/>
  <c r="CN47" i="27"/>
  <c r="CM47" i="27"/>
  <c r="CL47" i="27"/>
  <c r="CN46" i="27"/>
  <c r="CM46" i="27"/>
  <c r="CL46" i="27"/>
  <c r="CK45" i="27"/>
  <c r="CJ45" i="27"/>
  <c r="CI45" i="27"/>
  <c r="CH45" i="27"/>
  <c r="CN45" i="27" s="1"/>
  <c r="CG45" i="27"/>
  <c r="CF45" i="27"/>
  <c r="CE45" i="27"/>
  <c r="CD45" i="27"/>
  <c r="CM45" i="27" s="1"/>
  <c r="CC45" i="27"/>
  <c r="BT45" i="27"/>
  <c r="BS45" i="27"/>
  <c r="BR45" i="27"/>
  <c r="BO45" i="27"/>
  <c r="BN45" i="27"/>
  <c r="BM45" i="27"/>
  <c r="BL45" i="27"/>
  <c r="BK45" i="27"/>
  <c r="BJ45" i="27"/>
  <c r="BI45" i="27"/>
  <c r="BH45" i="27"/>
  <c r="BH66" i="27" s="1"/>
  <c r="BG45" i="27"/>
  <c r="BD45" i="27"/>
  <c r="BC45" i="27"/>
  <c r="BB45" i="27"/>
  <c r="BA45" i="27"/>
  <c r="AZ45" i="27"/>
  <c r="AY45" i="27"/>
  <c r="AX45" i="27"/>
  <c r="AW45" i="27"/>
  <c r="AV45" i="27"/>
  <c r="AS45" i="27"/>
  <c r="AR45" i="27"/>
  <c r="AQ45" i="27"/>
  <c r="AP45" i="27"/>
  <c r="AO45" i="27"/>
  <c r="AN45" i="27"/>
  <c r="AM45" i="27"/>
  <c r="AL45" i="27"/>
  <c r="AK45" i="27"/>
  <c r="AH45" i="27"/>
  <c r="AG45" i="27"/>
  <c r="AF45" i="27"/>
  <c r="AE45" i="27"/>
  <c r="AD45" i="27"/>
  <c r="AC45" i="27"/>
  <c r="AB45" i="27"/>
  <c r="AA45" i="27"/>
  <c r="Z45" i="27"/>
  <c r="W45" i="27"/>
  <c r="V45" i="27"/>
  <c r="U45" i="27"/>
  <c r="T45" i="27"/>
  <c r="S45" i="27"/>
  <c r="R45" i="27"/>
  <c r="Q45" i="27"/>
  <c r="P45" i="27"/>
  <c r="O45" i="27"/>
  <c r="L45" i="27"/>
  <c r="K45" i="27"/>
  <c r="J45" i="27"/>
  <c r="I45" i="27"/>
  <c r="H45" i="27"/>
  <c r="G45" i="27"/>
  <c r="F45" i="27"/>
  <c r="E45" i="27"/>
  <c r="D45" i="27"/>
  <c r="CN44" i="27"/>
  <c r="CM44" i="27"/>
  <c r="CL44" i="27"/>
  <c r="CN43" i="27"/>
  <c r="CM43" i="27"/>
  <c r="CL43" i="27"/>
  <c r="CN42" i="27"/>
  <c r="CM42" i="27"/>
  <c r="CL42" i="27"/>
  <c r="CN41" i="27"/>
  <c r="CM41" i="27"/>
  <c r="CL41" i="27"/>
  <c r="CN40" i="27"/>
  <c r="CM40" i="27"/>
  <c r="CL40" i="27"/>
  <c r="CK39" i="27"/>
  <c r="CJ39" i="27"/>
  <c r="CI39" i="27"/>
  <c r="CH39" i="27"/>
  <c r="CG39" i="27"/>
  <c r="CM39" i="27" s="1"/>
  <c r="CF39" i="27"/>
  <c r="CE39" i="27"/>
  <c r="CD39" i="27"/>
  <c r="CC39" i="27"/>
  <c r="CL39" i="27" s="1"/>
  <c r="BT39" i="27"/>
  <c r="BS39" i="27"/>
  <c r="BR39" i="27"/>
  <c r="BO39" i="27"/>
  <c r="BN39" i="27"/>
  <c r="BM39" i="27"/>
  <c r="BL39" i="27"/>
  <c r="BK39" i="27"/>
  <c r="BJ39" i="27"/>
  <c r="BI39" i="27"/>
  <c r="BH39" i="27"/>
  <c r="BG39" i="27"/>
  <c r="BD39" i="27"/>
  <c r="BC39" i="27"/>
  <c r="BB39" i="27"/>
  <c r="BA39" i="27"/>
  <c r="AZ39" i="27"/>
  <c r="AY39" i="27"/>
  <c r="AY66" i="27" s="1"/>
  <c r="AX39" i="27"/>
  <c r="AW39" i="27"/>
  <c r="AV39" i="27"/>
  <c r="AS39" i="27"/>
  <c r="AR39" i="27"/>
  <c r="AQ39" i="27"/>
  <c r="AP39" i="27"/>
  <c r="AO39" i="27"/>
  <c r="AN39" i="27"/>
  <c r="AM39" i="27"/>
  <c r="AL39" i="27"/>
  <c r="AK39" i="27"/>
  <c r="AK66" i="27" s="1"/>
  <c r="AH39" i="27"/>
  <c r="AG39" i="27"/>
  <c r="AF39" i="27"/>
  <c r="AE39" i="27"/>
  <c r="AD39" i="27"/>
  <c r="AC39" i="27"/>
  <c r="AB39" i="27"/>
  <c r="AA39" i="27"/>
  <c r="Z39" i="27"/>
  <c r="W39" i="27"/>
  <c r="V39" i="27"/>
  <c r="U39" i="27"/>
  <c r="U66" i="27" s="1"/>
  <c r="T39" i="27"/>
  <c r="S39" i="27"/>
  <c r="R39" i="27"/>
  <c r="Q39" i="27"/>
  <c r="P39" i="27"/>
  <c r="O39" i="27"/>
  <c r="O66" i="27" s="1"/>
  <c r="L39" i="27"/>
  <c r="K39" i="27"/>
  <c r="J39" i="27"/>
  <c r="I39" i="27"/>
  <c r="H39" i="27"/>
  <c r="G39" i="27"/>
  <c r="G66" i="27" s="1"/>
  <c r="F39" i="27"/>
  <c r="E39" i="27"/>
  <c r="D39" i="27"/>
  <c r="CN38" i="27"/>
  <c r="CM38" i="27"/>
  <c r="CL38" i="27"/>
  <c r="CN37" i="27"/>
  <c r="CM37" i="27"/>
  <c r="CL37" i="27"/>
  <c r="CN36" i="27"/>
  <c r="CM36" i="27"/>
  <c r="CL36" i="27"/>
  <c r="CN35" i="27"/>
  <c r="CM35" i="27"/>
  <c r="CL35" i="27"/>
  <c r="CN34" i="27"/>
  <c r="CM34" i="27"/>
  <c r="CL34" i="27"/>
  <c r="CN33" i="27"/>
  <c r="CM33" i="27"/>
  <c r="CL33" i="27"/>
  <c r="CN32" i="27"/>
  <c r="CM32" i="27"/>
  <c r="CL32" i="27"/>
  <c r="CK31" i="27"/>
  <c r="CJ31" i="27"/>
  <c r="CI31" i="27"/>
  <c r="CH31" i="27"/>
  <c r="CG31" i="27"/>
  <c r="CF31" i="27"/>
  <c r="CE31" i="27"/>
  <c r="CN31" i="27" s="1"/>
  <c r="CD31" i="27"/>
  <c r="CD66" i="27" s="1"/>
  <c r="CC31" i="27"/>
  <c r="BT31" i="27"/>
  <c r="BS31" i="27"/>
  <c r="BR31" i="27"/>
  <c r="BO31" i="27"/>
  <c r="BN31" i="27"/>
  <c r="BM31" i="27"/>
  <c r="BL31" i="27"/>
  <c r="BK31" i="27"/>
  <c r="BJ31" i="27"/>
  <c r="BI31" i="27"/>
  <c r="BH31" i="27"/>
  <c r="BG31" i="27"/>
  <c r="BD31" i="27"/>
  <c r="BC31" i="27"/>
  <c r="BB31" i="27"/>
  <c r="BA31" i="27"/>
  <c r="AZ31" i="27"/>
  <c r="AY31" i="27"/>
  <c r="AX31" i="27"/>
  <c r="AW31" i="27"/>
  <c r="AV31" i="27"/>
  <c r="AS31" i="27"/>
  <c r="AR31" i="27"/>
  <c r="AQ31" i="27"/>
  <c r="AP31" i="27"/>
  <c r="AO31" i="27"/>
  <c r="AN31" i="27"/>
  <c r="AM31" i="27"/>
  <c r="AL31" i="27"/>
  <c r="AK31" i="27"/>
  <c r="AH31" i="27"/>
  <c r="AG31" i="27"/>
  <c r="AF31" i="27"/>
  <c r="AE31" i="27"/>
  <c r="AD31" i="27"/>
  <c r="AD66" i="27" s="1"/>
  <c r="AC31" i="27"/>
  <c r="AB31" i="27"/>
  <c r="AA31" i="27"/>
  <c r="Z31" i="27"/>
  <c r="W31" i="27"/>
  <c r="V31" i="27"/>
  <c r="U31" i="27"/>
  <c r="T31" i="27"/>
  <c r="S31" i="27"/>
  <c r="R31" i="27"/>
  <c r="Q31" i="27"/>
  <c r="P31" i="27"/>
  <c r="O31" i="27"/>
  <c r="L31" i="27"/>
  <c r="K31" i="27"/>
  <c r="J31" i="27"/>
  <c r="I31" i="27"/>
  <c r="H31" i="27"/>
  <c r="G31" i="27"/>
  <c r="F31" i="27"/>
  <c r="E31" i="27"/>
  <c r="D31" i="27"/>
  <c r="CN30" i="27"/>
  <c r="CM30" i="27"/>
  <c r="CL30" i="27"/>
  <c r="CN29" i="27"/>
  <c r="CM29" i="27"/>
  <c r="CL29" i="27"/>
  <c r="CN28" i="27"/>
  <c r="CM28" i="27"/>
  <c r="CL28" i="27"/>
  <c r="CK26" i="27"/>
  <c r="CJ26" i="27"/>
  <c r="CI26" i="27"/>
  <c r="CH26" i="27"/>
  <c r="CG26" i="27"/>
  <c r="CF26" i="27"/>
  <c r="CE26" i="27"/>
  <c r="CN26" i="27" s="1"/>
  <c r="CD26" i="27"/>
  <c r="CC26" i="27"/>
  <c r="CL26" i="27" s="1"/>
  <c r="BT26" i="27"/>
  <c r="BS26" i="27"/>
  <c r="BR26" i="27"/>
  <c r="BO26" i="27"/>
  <c r="BN26" i="27"/>
  <c r="BM26" i="27"/>
  <c r="BL26" i="27"/>
  <c r="BK26" i="27"/>
  <c r="BJ26" i="27"/>
  <c r="BI26" i="27"/>
  <c r="BH26" i="27"/>
  <c r="BG26" i="27"/>
  <c r="BD26" i="27"/>
  <c r="BC26" i="27"/>
  <c r="BB26" i="27"/>
  <c r="BA26" i="27"/>
  <c r="AZ26" i="27"/>
  <c r="AY26" i="27"/>
  <c r="AX26" i="27"/>
  <c r="AW26" i="27"/>
  <c r="AV26" i="27"/>
  <c r="AS26" i="27"/>
  <c r="AR26" i="27"/>
  <c r="AQ26" i="27"/>
  <c r="AP26" i="27"/>
  <c r="AO26" i="27"/>
  <c r="AN26" i="27"/>
  <c r="AM26" i="27"/>
  <c r="AL26" i="27"/>
  <c r="AK26" i="27"/>
  <c r="AH26" i="27"/>
  <c r="AG26" i="27"/>
  <c r="AF26" i="27"/>
  <c r="AE26" i="27"/>
  <c r="AD26" i="27"/>
  <c r="AC26" i="27"/>
  <c r="AB26" i="27"/>
  <c r="AA26" i="27"/>
  <c r="Z26" i="27"/>
  <c r="W26" i="27"/>
  <c r="V26" i="27"/>
  <c r="U26" i="27"/>
  <c r="T26" i="27"/>
  <c r="S26" i="27"/>
  <c r="R26" i="27"/>
  <c r="Q26" i="27"/>
  <c r="P26" i="27"/>
  <c r="O26" i="27"/>
  <c r="L26" i="27"/>
  <c r="K26" i="27"/>
  <c r="J26" i="27"/>
  <c r="I26" i="27"/>
  <c r="H26" i="27"/>
  <c r="G26" i="27"/>
  <c r="F26" i="27"/>
  <c r="E26" i="27"/>
  <c r="D26" i="27"/>
  <c r="CN25" i="27"/>
  <c r="CM25" i="27"/>
  <c r="CL25" i="27"/>
  <c r="CN24" i="27"/>
  <c r="CM24" i="27"/>
  <c r="CL24" i="27"/>
  <c r="CN23" i="27"/>
  <c r="CM23" i="27"/>
  <c r="CL23" i="27"/>
  <c r="CN22" i="27"/>
  <c r="CM22" i="27"/>
  <c r="CL22" i="27"/>
  <c r="CN21" i="27"/>
  <c r="CM21" i="27"/>
  <c r="CL21" i="27"/>
  <c r="CN20" i="27"/>
  <c r="CM20" i="27"/>
  <c r="CL20" i="27"/>
  <c r="CN19" i="27"/>
  <c r="CM19" i="27"/>
  <c r="CL19" i="27"/>
  <c r="CN18" i="27"/>
  <c r="CM18" i="27"/>
  <c r="CL18" i="27"/>
  <c r="CN17" i="27"/>
  <c r="CM17" i="27"/>
  <c r="CL17" i="27"/>
  <c r="CK16" i="27"/>
  <c r="CJ16" i="27"/>
  <c r="CI16" i="27"/>
  <c r="CH16" i="27"/>
  <c r="CG16" i="27"/>
  <c r="CF16" i="27"/>
  <c r="CE16" i="27"/>
  <c r="CD16" i="27"/>
  <c r="CC16" i="27"/>
  <c r="BT16" i="27"/>
  <c r="BS16" i="27"/>
  <c r="BS27" i="27" s="1"/>
  <c r="BR16" i="27"/>
  <c r="BO16" i="27"/>
  <c r="BN16" i="27"/>
  <c r="BM16" i="27"/>
  <c r="BM27" i="27" s="1"/>
  <c r="BL16" i="27"/>
  <c r="BK16" i="27"/>
  <c r="BJ16" i="27"/>
  <c r="BI16" i="27"/>
  <c r="BH16" i="27"/>
  <c r="BG16" i="27"/>
  <c r="BD16" i="27"/>
  <c r="BC16" i="27"/>
  <c r="BC27" i="27" s="1"/>
  <c r="BB16" i="27"/>
  <c r="BA16" i="27"/>
  <c r="AZ16" i="27"/>
  <c r="AY16" i="27"/>
  <c r="AY27" i="27" s="1"/>
  <c r="AX16" i="27"/>
  <c r="AW16" i="27"/>
  <c r="AV16" i="27"/>
  <c r="AS16" i="27"/>
  <c r="AR16" i="27"/>
  <c r="AQ16" i="27"/>
  <c r="AP16" i="27"/>
  <c r="AO16" i="27"/>
  <c r="AO27" i="27" s="1"/>
  <c r="AN16" i="27"/>
  <c r="AM16" i="27"/>
  <c r="AL16" i="27"/>
  <c r="AK16" i="27"/>
  <c r="AH16" i="27"/>
  <c r="AG16" i="27"/>
  <c r="AF16" i="27"/>
  <c r="AE16" i="27"/>
  <c r="AD16" i="27"/>
  <c r="AC16" i="27"/>
  <c r="AB16" i="27"/>
  <c r="AA16" i="27"/>
  <c r="Z16" i="27"/>
  <c r="W16" i="27"/>
  <c r="V16" i="27"/>
  <c r="U16" i="27"/>
  <c r="U27" i="27" s="1"/>
  <c r="T16" i="27"/>
  <c r="S16" i="27"/>
  <c r="S27" i="27" s="1"/>
  <c r="R16" i="27"/>
  <c r="Q16" i="27"/>
  <c r="P16" i="27"/>
  <c r="O16" i="27"/>
  <c r="L16" i="27"/>
  <c r="K16" i="27"/>
  <c r="J16" i="27"/>
  <c r="I16" i="27"/>
  <c r="H16" i="27"/>
  <c r="G16" i="27"/>
  <c r="G27" i="27" s="1"/>
  <c r="F16" i="27"/>
  <c r="E16" i="27"/>
  <c r="E27" i="27" s="1"/>
  <c r="D16" i="27"/>
  <c r="CN15" i="27"/>
  <c r="CM15" i="27"/>
  <c r="CL15" i="27"/>
  <c r="CN14" i="27"/>
  <c r="CM14" i="27"/>
  <c r="CL14" i="27"/>
  <c r="CN13" i="27"/>
  <c r="CM13" i="27"/>
  <c r="CL13" i="27"/>
  <c r="CK12" i="27"/>
  <c r="CJ12" i="27"/>
  <c r="CI12" i="27"/>
  <c r="CH12" i="27"/>
  <c r="CH27" i="27" s="1"/>
  <c r="CG12" i="27"/>
  <c r="CF12" i="27"/>
  <c r="CF27" i="27" s="1"/>
  <c r="CE12" i="27"/>
  <c r="CD12" i="27"/>
  <c r="CC12" i="27"/>
  <c r="BT12" i="27"/>
  <c r="BT27" i="27" s="1"/>
  <c r="BS12" i="27"/>
  <c r="BR12" i="27"/>
  <c r="BR27" i="27" s="1"/>
  <c r="BO12" i="27"/>
  <c r="BN12" i="27"/>
  <c r="BM12" i="27"/>
  <c r="BL12" i="27"/>
  <c r="BL27" i="27" s="1"/>
  <c r="BK12" i="27"/>
  <c r="BJ12" i="27"/>
  <c r="BI12" i="27"/>
  <c r="BH12" i="27"/>
  <c r="BG12" i="27"/>
  <c r="BD12" i="27"/>
  <c r="BD27" i="27" s="1"/>
  <c r="BC12" i="27"/>
  <c r="BB12" i="27"/>
  <c r="BA12" i="27"/>
  <c r="AZ12" i="27"/>
  <c r="AY12" i="27"/>
  <c r="AX12" i="27"/>
  <c r="AX27" i="27" s="1"/>
  <c r="AW12" i="27"/>
  <c r="AV12" i="27"/>
  <c r="AV85" i="27" s="1"/>
  <c r="AV88" i="27" s="1"/>
  <c r="AS12" i="27"/>
  <c r="AR12" i="27"/>
  <c r="AQ12" i="27"/>
  <c r="AP12" i="27"/>
  <c r="AP27" i="27" s="1"/>
  <c r="AO12" i="27"/>
  <c r="AN12" i="27"/>
  <c r="AN27" i="27" s="1"/>
  <c r="AM12" i="27"/>
  <c r="AL12" i="27"/>
  <c r="AK12" i="27"/>
  <c r="AH12" i="27"/>
  <c r="AH27" i="27" s="1"/>
  <c r="AG12" i="27"/>
  <c r="AF12" i="27"/>
  <c r="AF27" i="27" s="1"/>
  <c r="AE12" i="27"/>
  <c r="AD12" i="27"/>
  <c r="AC12" i="27"/>
  <c r="AB12" i="27"/>
  <c r="AB27" i="27" s="1"/>
  <c r="AA12" i="27"/>
  <c r="Z12" i="27"/>
  <c r="W12" i="27"/>
  <c r="V12" i="27"/>
  <c r="U12" i="27"/>
  <c r="T12" i="27"/>
  <c r="T27" i="27" s="1"/>
  <c r="S12" i="27"/>
  <c r="R12" i="27"/>
  <c r="Q12" i="27"/>
  <c r="P12" i="27"/>
  <c r="O12" i="27"/>
  <c r="L12" i="27"/>
  <c r="L27" i="27" s="1"/>
  <c r="K12" i="27"/>
  <c r="J12" i="27"/>
  <c r="I12" i="27"/>
  <c r="H12" i="27"/>
  <c r="G12" i="27"/>
  <c r="F12" i="27"/>
  <c r="F27" i="27" s="1"/>
  <c r="E12" i="27"/>
  <c r="D12" i="27"/>
  <c r="D27" i="27" s="1"/>
  <c r="CN11" i="27"/>
  <c r="CM11" i="27"/>
  <c r="CL11" i="27"/>
  <c r="CN10" i="27"/>
  <c r="CM10" i="27"/>
  <c r="CL10" i="27"/>
  <c r="CN9" i="27"/>
  <c r="CM9" i="27"/>
  <c r="CL9" i="27"/>
  <c r="CN8" i="27"/>
  <c r="CM8" i="27"/>
  <c r="CL8" i="27"/>
  <c r="CN7" i="27"/>
  <c r="CM7" i="27"/>
  <c r="CL7" i="27"/>
  <c r="CN6" i="27"/>
  <c r="CM6" i="27"/>
  <c r="CL6" i="27"/>
  <c r="CN5" i="27"/>
  <c r="CM5" i="27"/>
  <c r="CL5" i="27"/>
  <c r="CK87" i="26"/>
  <c r="CJ87" i="26"/>
  <c r="CI87" i="26"/>
  <c r="CH87" i="26"/>
  <c r="CG87" i="26"/>
  <c r="CF87" i="26"/>
  <c r="CL87" i="26" s="1"/>
  <c r="CE87" i="26"/>
  <c r="CD87" i="26"/>
  <c r="CC87" i="26"/>
  <c r="BT87" i="26"/>
  <c r="BS87" i="26"/>
  <c r="BR87" i="26"/>
  <c r="BO87" i="26"/>
  <c r="BN87" i="26"/>
  <c r="BM87" i="26"/>
  <c r="BL87" i="26"/>
  <c r="BK87" i="26"/>
  <c r="BJ87" i="26"/>
  <c r="BI87" i="26"/>
  <c r="BH87" i="26"/>
  <c r="BG87" i="26"/>
  <c r="BD87" i="26"/>
  <c r="BC87" i="26"/>
  <c r="BB87" i="26"/>
  <c r="BA87" i="26"/>
  <c r="AZ87" i="26"/>
  <c r="AY87" i="26"/>
  <c r="AX87" i="26"/>
  <c r="AW87" i="26"/>
  <c r="AV87" i="26"/>
  <c r="AS87" i="26"/>
  <c r="AR87" i="26"/>
  <c r="AQ87" i="26"/>
  <c r="AP87" i="26"/>
  <c r="AO87" i="26"/>
  <c r="AN87" i="26"/>
  <c r="AM87" i="26"/>
  <c r="AL87" i="26"/>
  <c r="AK87" i="26"/>
  <c r="AH87" i="26"/>
  <c r="AG87" i="26"/>
  <c r="AF87" i="26"/>
  <c r="AE87" i="26"/>
  <c r="AD87" i="26"/>
  <c r="AC87" i="26"/>
  <c r="AB87" i="26"/>
  <c r="AA87" i="26"/>
  <c r="Z87" i="26"/>
  <c r="W87" i="26"/>
  <c r="V87" i="26"/>
  <c r="U87" i="26"/>
  <c r="T87" i="26"/>
  <c r="S87" i="26"/>
  <c r="R87" i="26"/>
  <c r="Q87" i="26"/>
  <c r="P87" i="26"/>
  <c r="O87" i="26"/>
  <c r="L87" i="26"/>
  <c r="K87" i="26"/>
  <c r="J87" i="26"/>
  <c r="I87" i="26"/>
  <c r="H87" i="26"/>
  <c r="G87" i="26"/>
  <c r="F87" i="26"/>
  <c r="E87" i="26"/>
  <c r="D87" i="26"/>
  <c r="CN84" i="26"/>
  <c r="CM84" i="26"/>
  <c r="CL84" i="26"/>
  <c r="CN83" i="26"/>
  <c r="CM83" i="26"/>
  <c r="CL83" i="26"/>
  <c r="CN81" i="26"/>
  <c r="CM81" i="26"/>
  <c r="CL81" i="26"/>
  <c r="CK80" i="26"/>
  <c r="CK86" i="26" s="1"/>
  <c r="CJ80" i="26"/>
  <c r="CJ82" i="26" s="1"/>
  <c r="CI80" i="26"/>
  <c r="CI86" i="26" s="1"/>
  <c r="CH80" i="26"/>
  <c r="CH82" i="26" s="1"/>
  <c r="CG80" i="26"/>
  <c r="CG82" i="26" s="1"/>
  <c r="CF80" i="26"/>
  <c r="CF82" i="26" s="1"/>
  <c r="CE80" i="26"/>
  <c r="CD80" i="26"/>
  <c r="CC80" i="26"/>
  <c r="CC86" i="26" s="1"/>
  <c r="BT80" i="26"/>
  <c r="BS80" i="26"/>
  <c r="BS82" i="26" s="1"/>
  <c r="BR80" i="26"/>
  <c r="BR82" i="26" s="1"/>
  <c r="BO80" i="26"/>
  <c r="BO86" i="26" s="1"/>
  <c r="BN80" i="26"/>
  <c r="BM80" i="26"/>
  <c r="BL80" i="26"/>
  <c r="BL82" i="26" s="1"/>
  <c r="BK80" i="26"/>
  <c r="BK82" i="26" s="1"/>
  <c r="BJ80" i="26"/>
  <c r="BJ82" i="26" s="1"/>
  <c r="BI80" i="26"/>
  <c r="BI82" i="26" s="1"/>
  <c r="BH80" i="26"/>
  <c r="BG80" i="26"/>
  <c r="BG86" i="26" s="1"/>
  <c r="BD80" i="26"/>
  <c r="BC80" i="26"/>
  <c r="BC82" i="26" s="1"/>
  <c r="BB80" i="26"/>
  <c r="BB82" i="26" s="1"/>
  <c r="BA80" i="26"/>
  <c r="BA86" i="26" s="1"/>
  <c r="AZ80" i="26"/>
  <c r="AY80" i="26"/>
  <c r="AY86" i="26" s="1"/>
  <c r="AX80" i="26"/>
  <c r="AX82" i="26" s="1"/>
  <c r="AW80" i="26"/>
  <c r="AW82" i="26" s="1"/>
  <c r="AV80" i="26"/>
  <c r="AV82" i="26" s="1"/>
  <c r="AS80" i="26"/>
  <c r="AS82" i="26" s="1"/>
  <c r="AR80" i="26"/>
  <c r="AQ80" i="26"/>
  <c r="AQ86" i="26" s="1"/>
  <c r="AP80" i="26"/>
  <c r="AO80" i="26"/>
  <c r="AO82" i="26" s="1"/>
  <c r="AN80" i="26"/>
  <c r="AN82" i="26" s="1"/>
  <c r="AM80" i="26"/>
  <c r="AM86" i="26" s="1"/>
  <c r="AL80" i="26"/>
  <c r="AK80" i="26"/>
  <c r="AK86" i="26" s="1"/>
  <c r="AH80" i="26"/>
  <c r="AH82" i="26" s="1"/>
  <c r="AG80" i="26"/>
  <c r="AG82" i="26" s="1"/>
  <c r="AF80" i="26"/>
  <c r="AF82" i="26" s="1"/>
  <c r="AE80" i="26"/>
  <c r="AE82" i="26" s="1"/>
  <c r="AD80" i="26"/>
  <c r="AC80" i="26"/>
  <c r="AC86" i="26" s="1"/>
  <c r="AB80" i="26"/>
  <c r="AA80" i="26"/>
  <c r="AA82" i="26" s="1"/>
  <c r="Z80" i="26"/>
  <c r="Z82" i="26" s="1"/>
  <c r="W80" i="26"/>
  <c r="W86" i="26" s="1"/>
  <c r="V80" i="26"/>
  <c r="U80" i="26"/>
  <c r="U86" i="26" s="1"/>
  <c r="T80" i="26"/>
  <c r="T82" i="26" s="1"/>
  <c r="S80" i="26"/>
  <c r="S82" i="26" s="1"/>
  <c r="R80" i="26"/>
  <c r="R82" i="26" s="1"/>
  <c r="Q80" i="26"/>
  <c r="Q82" i="26" s="1"/>
  <c r="P80" i="26"/>
  <c r="O80" i="26"/>
  <c r="O86" i="26" s="1"/>
  <c r="L80" i="26"/>
  <c r="K80" i="26"/>
  <c r="K82" i="26" s="1"/>
  <c r="J80" i="26"/>
  <c r="J82" i="26" s="1"/>
  <c r="I80" i="26"/>
  <c r="I86" i="26" s="1"/>
  <c r="H80" i="26"/>
  <c r="G80" i="26"/>
  <c r="G86" i="26" s="1"/>
  <c r="F80" i="26"/>
  <c r="F82" i="26" s="1"/>
  <c r="E80" i="26"/>
  <c r="E82" i="26" s="1"/>
  <c r="D80" i="26"/>
  <c r="D82" i="26" s="1"/>
  <c r="CN79" i="26"/>
  <c r="CM79" i="26"/>
  <c r="CL79" i="26"/>
  <c r="CN78" i="26"/>
  <c r="CM78" i="26"/>
  <c r="CL78" i="26"/>
  <c r="CN77" i="26"/>
  <c r="CM77" i="26"/>
  <c r="CL77" i="26"/>
  <c r="CJ76" i="26"/>
  <c r="CH76" i="26"/>
  <c r="BN76" i="26"/>
  <c r="BL76" i="26"/>
  <c r="AZ76" i="26"/>
  <c r="AX76" i="26"/>
  <c r="AL76" i="26"/>
  <c r="AH76" i="26"/>
  <c r="AC76" i="26"/>
  <c r="V76" i="26"/>
  <c r="T76" i="26"/>
  <c r="H76" i="26"/>
  <c r="F76" i="26"/>
  <c r="CK75" i="26"/>
  <c r="CJ75" i="26"/>
  <c r="CI75" i="26"/>
  <c r="CH75" i="26"/>
  <c r="CG75" i="26"/>
  <c r="CM75" i="26" s="1"/>
  <c r="CF75" i="26"/>
  <c r="CE75" i="26"/>
  <c r="CN75" i="26" s="1"/>
  <c r="CD75" i="26"/>
  <c r="CC75" i="26"/>
  <c r="CL75" i="26" s="1"/>
  <c r="BT75" i="26"/>
  <c r="BS75" i="26"/>
  <c r="BR75" i="26"/>
  <c r="BO75" i="26"/>
  <c r="BN75" i="26"/>
  <c r="BM75" i="26"/>
  <c r="BL75" i="26"/>
  <c r="BK75" i="26"/>
  <c r="BJ75" i="26"/>
  <c r="BI75" i="26"/>
  <c r="BH75" i="26"/>
  <c r="BG75" i="26"/>
  <c r="BG76" i="26" s="1"/>
  <c r="BD75" i="26"/>
  <c r="BC75" i="26"/>
  <c r="BB75" i="26"/>
  <c r="BA75" i="26"/>
  <c r="AZ75" i="26"/>
  <c r="AY75" i="26"/>
  <c r="AX75" i="26"/>
  <c r="AW75" i="26"/>
  <c r="AV75" i="26"/>
  <c r="AS75" i="26"/>
  <c r="AR75" i="26"/>
  <c r="AQ75" i="26"/>
  <c r="AP75" i="26"/>
  <c r="AO75" i="26"/>
  <c r="AN75" i="26"/>
  <c r="AM75" i="26"/>
  <c r="AL75" i="26"/>
  <c r="AK75" i="26"/>
  <c r="AH75" i="26"/>
  <c r="AG75" i="26"/>
  <c r="AF75" i="26"/>
  <c r="AE75" i="26"/>
  <c r="AD75" i="26"/>
  <c r="AC75" i="26"/>
  <c r="AB75" i="26"/>
  <c r="AA75" i="26"/>
  <c r="Z75" i="26"/>
  <c r="W75" i="26"/>
  <c r="V75" i="26"/>
  <c r="U75" i="26"/>
  <c r="T75" i="26"/>
  <c r="S75" i="26"/>
  <c r="R75" i="26"/>
  <c r="Q75" i="26"/>
  <c r="P75" i="26"/>
  <c r="O75" i="26"/>
  <c r="L75" i="26"/>
  <c r="K75" i="26"/>
  <c r="J75" i="26"/>
  <c r="I75" i="26"/>
  <c r="H75" i="26"/>
  <c r="G75" i="26"/>
  <c r="F75" i="26"/>
  <c r="E75" i="26"/>
  <c r="D75" i="26"/>
  <c r="CN74" i="26"/>
  <c r="CM74" i="26"/>
  <c r="CL74" i="26"/>
  <c r="CK73" i="26"/>
  <c r="CJ73" i="26"/>
  <c r="CI73" i="26"/>
  <c r="CH73" i="26"/>
  <c r="CH86" i="26" s="1"/>
  <c r="CG73" i="26"/>
  <c r="CF73" i="26"/>
  <c r="CF86" i="26" s="1"/>
  <c r="CE73" i="26"/>
  <c r="CD73" i="26"/>
  <c r="CD76" i="26" s="1"/>
  <c r="CC73" i="26"/>
  <c r="CL73" i="26" s="1"/>
  <c r="BT73" i="26"/>
  <c r="BT76" i="26" s="1"/>
  <c r="BS73" i="26"/>
  <c r="BR73" i="26"/>
  <c r="BO73" i="26"/>
  <c r="BN73" i="26"/>
  <c r="BM73" i="26"/>
  <c r="BL73" i="26"/>
  <c r="BL86" i="26" s="1"/>
  <c r="BK73" i="26"/>
  <c r="BJ73" i="26"/>
  <c r="BJ86" i="26" s="1"/>
  <c r="BI73" i="26"/>
  <c r="BH73" i="26"/>
  <c r="BH76" i="26" s="1"/>
  <c r="BG73" i="26"/>
  <c r="BD73" i="26"/>
  <c r="BD76" i="26" s="1"/>
  <c r="BC73" i="26"/>
  <c r="BB73" i="26"/>
  <c r="BA73" i="26"/>
  <c r="AZ73" i="26"/>
  <c r="AY73" i="26"/>
  <c r="AX73" i="26"/>
  <c r="AX86" i="26" s="1"/>
  <c r="AW73" i="26"/>
  <c r="AV73" i="26"/>
  <c r="AV86" i="26" s="1"/>
  <c r="AS73" i="26"/>
  <c r="AR73" i="26"/>
  <c r="AR76" i="26" s="1"/>
  <c r="AQ73" i="26"/>
  <c r="AQ76" i="26" s="1"/>
  <c r="AP73" i="26"/>
  <c r="AP76" i="26" s="1"/>
  <c r="AO73" i="26"/>
  <c r="AN73" i="26"/>
  <c r="AM73" i="26"/>
  <c r="AL73" i="26"/>
  <c r="AK73" i="26"/>
  <c r="AH73" i="26"/>
  <c r="AH86" i="26" s="1"/>
  <c r="AG73" i="26"/>
  <c r="AF73" i="26"/>
  <c r="AF86" i="26" s="1"/>
  <c r="AE73" i="26"/>
  <c r="AD73" i="26"/>
  <c r="AD76" i="26" s="1"/>
  <c r="AC73" i="26"/>
  <c r="AB73" i="26"/>
  <c r="AB76" i="26" s="1"/>
  <c r="AA73" i="26"/>
  <c r="Z73" i="26"/>
  <c r="W73" i="26"/>
  <c r="V73" i="26"/>
  <c r="U73" i="26"/>
  <c r="T73" i="26"/>
  <c r="T86" i="26" s="1"/>
  <c r="S73" i="26"/>
  <c r="R73" i="26"/>
  <c r="R86" i="26" s="1"/>
  <c r="Q73" i="26"/>
  <c r="P73" i="26"/>
  <c r="P76" i="26" s="1"/>
  <c r="O73" i="26"/>
  <c r="O76" i="26" s="1"/>
  <c r="L73" i="26"/>
  <c r="L76" i="26" s="1"/>
  <c r="K73" i="26"/>
  <c r="J73" i="26"/>
  <c r="I73" i="26"/>
  <c r="H73" i="26"/>
  <c r="G73" i="26"/>
  <c r="F73" i="26"/>
  <c r="F86" i="26" s="1"/>
  <c r="E73" i="26"/>
  <c r="D73" i="26"/>
  <c r="D86" i="26" s="1"/>
  <c r="CN72" i="26"/>
  <c r="CM72" i="26"/>
  <c r="CL72" i="26"/>
  <c r="CN71" i="26"/>
  <c r="CM71" i="26"/>
  <c r="CL71" i="26"/>
  <c r="CN70" i="26"/>
  <c r="CM70" i="26"/>
  <c r="CL70" i="26"/>
  <c r="CN69" i="26"/>
  <c r="CM69" i="26"/>
  <c r="CL69" i="26"/>
  <c r="CN68" i="26"/>
  <c r="CM68" i="26"/>
  <c r="CL68" i="26"/>
  <c r="CN67" i="26"/>
  <c r="CM67" i="26"/>
  <c r="CL67" i="26"/>
  <c r="CN65" i="26"/>
  <c r="CM65" i="26"/>
  <c r="CL65" i="26"/>
  <c r="CK64" i="26"/>
  <c r="CJ64" i="26"/>
  <c r="CI64" i="26"/>
  <c r="CH64" i="26"/>
  <c r="CG64" i="26"/>
  <c r="CF64" i="26"/>
  <c r="CE64" i="26"/>
  <c r="CD64" i="26"/>
  <c r="CM64" i="26" s="1"/>
  <c r="CC64" i="26"/>
  <c r="BT64" i="26"/>
  <c r="BS64" i="26"/>
  <c r="BR64" i="26"/>
  <c r="BO64" i="26"/>
  <c r="BN64" i="26"/>
  <c r="BM64" i="26"/>
  <c r="BL64" i="26"/>
  <c r="BK64" i="26"/>
  <c r="BJ64" i="26"/>
  <c r="BI64" i="26"/>
  <c r="BH64" i="26"/>
  <c r="BG64" i="26"/>
  <c r="BD64" i="26"/>
  <c r="BC64" i="26"/>
  <c r="BB64" i="26"/>
  <c r="BA64" i="26"/>
  <c r="AZ64" i="26"/>
  <c r="AY64" i="26"/>
  <c r="AX64" i="26"/>
  <c r="AW64" i="26"/>
  <c r="AV64" i="26"/>
  <c r="AS64" i="26"/>
  <c r="AR64" i="26"/>
  <c r="AQ64" i="26"/>
  <c r="AP64" i="26"/>
  <c r="AO64" i="26"/>
  <c r="AN64" i="26"/>
  <c r="AM64" i="26"/>
  <c r="AL64" i="26"/>
  <c r="AK64" i="26"/>
  <c r="AH64" i="26"/>
  <c r="AG64" i="26"/>
  <c r="AF64" i="26"/>
  <c r="AE64" i="26"/>
  <c r="AD64" i="26"/>
  <c r="AC64" i="26"/>
  <c r="AB64" i="26"/>
  <c r="AA64" i="26"/>
  <c r="Z64" i="26"/>
  <c r="W64" i="26"/>
  <c r="V64" i="26"/>
  <c r="U64" i="26"/>
  <c r="T64" i="26"/>
  <c r="S64" i="26"/>
  <c r="R64" i="26"/>
  <c r="Q64" i="26"/>
  <c r="P64" i="26"/>
  <c r="O64" i="26"/>
  <c r="L64" i="26"/>
  <c r="K64" i="26"/>
  <c r="J64" i="26"/>
  <c r="I64" i="26"/>
  <c r="H64" i="26"/>
  <c r="G64" i="26"/>
  <c r="F64" i="26"/>
  <c r="E64" i="26"/>
  <c r="D64" i="26"/>
  <c r="CN63" i="26"/>
  <c r="CM63" i="26"/>
  <c r="CL63" i="26"/>
  <c r="CN62" i="26"/>
  <c r="CM62" i="26"/>
  <c r="CL62" i="26"/>
  <c r="CN61" i="26"/>
  <c r="CM61" i="26"/>
  <c r="CL61" i="26"/>
  <c r="CN60" i="26"/>
  <c r="CM60" i="26"/>
  <c r="CL60" i="26"/>
  <c r="CK59" i="26"/>
  <c r="CJ59" i="26"/>
  <c r="CI59" i="26"/>
  <c r="CH59" i="26"/>
  <c r="CG59" i="26"/>
  <c r="CM59" i="26" s="1"/>
  <c r="CF59" i="26"/>
  <c r="CE59" i="26"/>
  <c r="CN59" i="26" s="1"/>
  <c r="CD59" i="26"/>
  <c r="CC59" i="26"/>
  <c r="CL59" i="26" s="1"/>
  <c r="BT59" i="26"/>
  <c r="BS59" i="26"/>
  <c r="BR59" i="26"/>
  <c r="BO59" i="26"/>
  <c r="BN59" i="26"/>
  <c r="BM59" i="26"/>
  <c r="BL59" i="26"/>
  <c r="BK59" i="26"/>
  <c r="BJ59" i="26"/>
  <c r="BI59" i="26"/>
  <c r="BH59" i="26"/>
  <c r="BG59" i="26"/>
  <c r="BD59" i="26"/>
  <c r="BC59" i="26"/>
  <c r="BB59" i="26"/>
  <c r="BA59" i="26"/>
  <c r="AZ59" i="26"/>
  <c r="AY59" i="26"/>
  <c r="AX59" i="26"/>
  <c r="AW59" i="26"/>
  <c r="AV59" i="26"/>
  <c r="AS59" i="26"/>
  <c r="AR59" i="26"/>
  <c r="AQ59" i="26"/>
  <c r="AQ66" i="26" s="1"/>
  <c r="AP59" i="26"/>
  <c r="AO59" i="26"/>
  <c r="AN59" i="26"/>
  <c r="AM59" i="26"/>
  <c r="AL59" i="26"/>
  <c r="AK59" i="26"/>
  <c r="AH59" i="26"/>
  <c r="AG59" i="26"/>
  <c r="AF59" i="26"/>
  <c r="AE59" i="26"/>
  <c r="AD59" i="26"/>
  <c r="AC59" i="26"/>
  <c r="AB59" i="26"/>
  <c r="AA59" i="26"/>
  <c r="Z59" i="26"/>
  <c r="W59" i="26"/>
  <c r="V59" i="26"/>
  <c r="U59" i="26"/>
  <c r="T59" i="26"/>
  <c r="S59" i="26"/>
  <c r="R59" i="26"/>
  <c r="Q59" i="26"/>
  <c r="P59" i="26"/>
  <c r="O59" i="26"/>
  <c r="L59" i="26"/>
  <c r="K59" i="26"/>
  <c r="J59" i="26"/>
  <c r="I59" i="26"/>
  <c r="H59" i="26"/>
  <c r="G59" i="26"/>
  <c r="F59" i="26"/>
  <c r="E59" i="26"/>
  <c r="D59" i="26"/>
  <c r="CN58" i="26"/>
  <c r="CM58" i="26"/>
  <c r="CL58" i="26"/>
  <c r="CN57" i="26"/>
  <c r="CM57" i="26"/>
  <c r="CL57" i="26"/>
  <c r="CN56" i="26"/>
  <c r="CM56" i="26"/>
  <c r="CL56" i="26"/>
  <c r="CK55" i="26"/>
  <c r="CJ55" i="26"/>
  <c r="CI55" i="26"/>
  <c r="CH55" i="26"/>
  <c r="CG55" i="26"/>
  <c r="CF55" i="26"/>
  <c r="CE55" i="26"/>
  <c r="CD55" i="26"/>
  <c r="CM55" i="26" s="1"/>
  <c r="CC55" i="26"/>
  <c r="BT55" i="26"/>
  <c r="BS55" i="26"/>
  <c r="BR55" i="26"/>
  <c r="BO55" i="26"/>
  <c r="BN55" i="26"/>
  <c r="BM55" i="26"/>
  <c r="BL55" i="26"/>
  <c r="BK55" i="26"/>
  <c r="BJ55" i="26"/>
  <c r="BI55" i="26"/>
  <c r="BH55" i="26"/>
  <c r="BG55" i="26"/>
  <c r="BD55" i="26"/>
  <c r="BC55" i="26"/>
  <c r="BB55" i="26"/>
  <c r="BA55" i="26"/>
  <c r="AZ55" i="26"/>
  <c r="AY55" i="26"/>
  <c r="AX55" i="26"/>
  <c r="AW55" i="26"/>
  <c r="AV55" i="26"/>
  <c r="AS55" i="26"/>
  <c r="AR55" i="26"/>
  <c r="AQ55" i="26"/>
  <c r="AP55" i="26"/>
  <c r="AO55" i="26"/>
  <c r="AN55" i="26"/>
  <c r="AM55" i="26"/>
  <c r="AL55" i="26"/>
  <c r="AK55" i="26"/>
  <c r="AH55" i="26"/>
  <c r="AG55" i="26"/>
  <c r="AF55" i="26"/>
  <c r="AE55" i="26"/>
  <c r="AD55" i="26"/>
  <c r="AC55" i="26"/>
  <c r="AB55" i="26"/>
  <c r="AA55" i="26"/>
  <c r="Z55" i="26"/>
  <c r="W55" i="26"/>
  <c r="V55" i="26"/>
  <c r="U55" i="26"/>
  <c r="T55" i="26"/>
  <c r="S55" i="26"/>
  <c r="R55" i="26"/>
  <c r="Q55" i="26"/>
  <c r="P55" i="26"/>
  <c r="O55" i="26"/>
  <c r="L55" i="26"/>
  <c r="K55" i="26"/>
  <c r="J55" i="26"/>
  <c r="I55" i="26"/>
  <c r="H55" i="26"/>
  <c r="G55" i="26"/>
  <c r="F55" i="26"/>
  <c r="E55" i="26"/>
  <c r="D55" i="26"/>
  <c r="CN54" i="26"/>
  <c r="CM54" i="26"/>
  <c r="CL54" i="26"/>
  <c r="CN53" i="26"/>
  <c r="CM53" i="26"/>
  <c r="CL53" i="26"/>
  <c r="CK52" i="26"/>
  <c r="CJ52" i="26"/>
  <c r="CI52" i="26"/>
  <c r="CH52" i="26"/>
  <c r="CN52" i="26" s="1"/>
  <c r="CG52" i="26"/>
  <c r="CF52" i="26"/>
  <c r="CE52" i="26"/>
  <c r="CD52" i="26"/>
  <c r="CM52" i="26" s="1"/>
  <c r="CC52" i="26"/>
  <c r="BT52" i="26"/>
  <c r="BS52" i="26"/>
  <c r="BR52" i="26"/>
  <c r="BO52" i="26"/>
  <c r="BN52" i="26"/>
  <c r="BM52" i="26"/>
  <c r="BL52" i="26"/>
  <c r="BK52" i="26"/>
  <c r="BJ52" i="26"/>
  <c r="BI52" i="26"/>
  <c r="BH52" i="26"/>
  <c r="BH66" i="26" s="1"/>
  <c r="BG52" i="26"/>
  <c r="BD52" i="26"/>
  <c r="BC52" i="26"/>
  <c r="BB52" i="26"/>
  <c r="BA52" i="26"/>
  <c r="AZ52" i="26"/>
  <c r="AY52" i="26"/>
  <c r="AX52" i="26"/>
  <c r="AW52" i="26"/>
  <c r="AV52" i="26"/>
  <c r="AS52" i="26"/>
  <c r="AR52" i="26"/>
  <c r="AR66" i="26" s="1"/>
  <c r="AQ52" i="26"/>
  <c r="AP52" i="26"/>
  <c r="AO52" i="26"/>
  <c r="AN52" i="26"/>
  <c r="AM52" i="26"/>
  <c r="AL52" i="26"/>
  <c r="AK52" i="26"/>
  <c r="AH52" i="26"/>
  <c r="AG52" i="26"/>
  <c r="AF52" i="26"/>
  <c r="AE52" i="26"/>
  <c r="AD52" i="26"/>
  <c r="AD66" i="26" s="1"/>
  <c r="AC52" i="26"/>
  <c r="AB52" i="26"/>
  <c r="AA52" i="26"/>
  <c r="Z52" i="26"/>
  <c r="W52" i="26"/>
  <c r="V52" i="26"/>
  <c r="U52" i="26"/>
  <c r="T52" i="26"/>
  <c r="S52" i="26"/>
  <c r="R52" i="26"/>
  <c r="Q52" i="26"/>
  <c r="P52" i="26"/>
  <c r="P66" i="26" s="1"/>
  <c r="O52" i="26"/>
  <c r="L52" i="26"/>
  <c r="K52" i="26"/>
  <c r="J52" i="26"/>
  <c r="I52" i="26"/>
  <c r="H52" i="26"/>
  <c r="G52" i="26"/>
  <c r="F52" i="26"/>
  <c r="E52" i="26"/>
  <c r="D52" i="26"/>
  <c r="CN51" i="26"/>
  <c r="CM51" i="26"/>
  <c r="CL51" i="26"/>
  <c r="CN50" i="26"/>
  <c r="CM50" i="26"/>
  <c r="CL50" i="26"/>
  <c r="CN49" i="26"/>
  <c r="CM49" i="26"/>
  <c r="CL49" i="26"/>
  <c r="CN48" i="26"/>
  <c r="CM48" i="26"/>
  <c r="CL48" i="26"/>
  <c r="CN47" i="26"/>
  <c r="CM47" i="26"/>
  <c r="CL47" i="26"/>
  <c r="CN46" i="26"/>
  <c r="CM46" i="26"/>
  <c r="CL46" i="26"/>
  <c r="CK45" i="26"/>
  <c r="CJ45" i="26"/>
  <c r="CI45" i="26"/>
  <c r="CH45" i="26"/>
  <c r="CG45" i="26"/>
  <c r="CM45" i="26" s="1"/>
  <c r="CF45" i="26"/>
  <c r="CE45" i="26"/>
  <c r="CN45" i="26" s="1"/>
  <c r="CD45" i="26"/>
  <c r="CC45" i="26"/>
  <c r="CL45" i="26" s="1"/>
  <c r="BT45" i="26"/>
  <c r="BS45" i="26"/>
  <c r="BR45" i="26"/>
  <c r="BO45" i="26"/>
  <c r="BN45" i="26"/>
  <c r="BM45" i="26"/>
  <c r="BL45" i="26"/>
  <c r="BK45" i="26"/>
  <c r="BJ45" i="26"/>
  <c r="BI45" i="26"/>
  <c r="BH45" i="26"/>
  <c r="BG45" i="26"/>
  <c r="BD45" i="26"/>
  <c r="BC45" i="26"/>
  <c r="BB45" i="26"/>
  <c r="BA45" i="26"/>
  <c r="AZ45" i="26"/>
  <c r="AY45" i="26"/>
  <c r="AX45" i="26"/>
  <c r="AW45" i="26"/>
  <c r="AV45" i="26"/>
  <c r="AS45" i="26"/>
  <c r="AR45" i="26"/>
  <c r="AQ45" i="26"/>
  <c r="AP45" i="26"/>
  <c r="AO45" i="26"/>
  <c r="AN45" i="26"/>
  <c r="AM45" i="26"/>
  <c r="AL45" i="26"/>
  <c r="AK45" i="26"/>
  <c r="AH45" i="26"/>
  <c r="AG45" i="26"/>
  <c r="AF45" i="26"/>
  <c r="AE45" i="26"/>
  <c r="AD45" i="26"/>
  <c r="AC45" i="26"/>
  <c r="AB45" i="26"/>
  <c r="AA45" i="26"/>
  <c r="Z45" i="26"/>
  <c r="W45" i="26"/>
  <c r="V45" i="26"/>
  <c r="U45" i="26"/>
  <c r="T45" i="26"/>
  <c r="S45" i="26"/>
  <c r="R45" i="26"/>
  <c r="Q45" i="26"/>
  <c r="P45" i="26"/>
  <c r="O45" i="26"/>
  <c r="L45" i="26"/>
  <c r="K45" i="26"/>
  <c r="J45" i="26"/>
  <c r="I45" i="26"/>
  <c r="H45" i="26"/>
  <c r="G45" i="26"/>
  <c r="F45" i="26"/>
  <c r="E45" i="26"/>
  <c r="D45" i="26"/>
  <c r="CN44" i="26"/>
  <c r="CM44" i="26"/>
  <c r="CL44" i="26"/>
  <c r="CN43" i="26"/>
  <c r="CM43" i="26"/>
  <c r="CL43" i="26"/>
  <c r="CN42" i="26"/>
  <c r="CM42" i="26"/>
  <c r="CL42" i="26"/>
  <c r="CN41" i="26"/>
  <c r="CM41" i="26"/>
  <c r="CL41" i="26"/>
  <c r="CN40" i="26"/>
  <c r="CM40" i="26"/>
  <c r="CL40" i="26"/>
  <c r="CK39" i="26"/>
  <c r="CJ39" i="26"/>
  <c r="CI39" i="26"/>
  <c r="CH39" i="26"/>
  <c r="CG39" i="26"/>
  <c r="CM39" i="26" s="1"/>
  <c r="CF39" i="26"/>
  <c r="CE39" i="26"/>
  <c r="CD39" i="26"/>
  <c r="CC39" i="26"/>
  <c r="CL39" i="26" s="1"/>
  <c r="BT39" i="26"/>
  <c r="BS39" i="26"/>
  <c r="BR39" i="26"/>
  <c r="BO39" i="26"/>
  <c r="BN39" i="26"/>
  <c r="BM39" i="26"/>
  <c r="BL39" i="26"/>
  <c r="BK39" i="26"/>
  <c r="BJ39" i="26"/>
  <c r="BI39" i="26"/>
  <c r="BH39" i="26"/>
  <c r="BG39" i="26"/>
  <c r="BD39" i="26"/>
  <c r="BC39" i="26"/>
  <c r="BB39" i="26"/>
  <c r="BA39" i="26"/>
  <c r="AZ39" i="26"/>
  <c r="AY39" i="26"/>
  <c r="AX39" i="26"/>
  <c r="AW39" i="26"/>
  <c r="AV39" i="26"/>
  <c r="AS39" i="26"/>
  <c r="AR39" i="26"/>
  <c r="AQ39" i="26"/>
  <c r="AP39" i="26"/>
  <c r="AO39" i="26"/>
  <c r="AN39" i="26"/>
  <c r="AM39" i="26"/>
  <c r="AL39" i="26"/>
  <c r="AK39" i="26"/>
  <c r="AH39" i="26"/>
  <c r="AG39" i="26"/>
  <c r="AF39" i="26"/>
  <c r="AE39" i="26"/>
  <c r="AD39" i="26"/>
  <c r="AC39" i="26"/>
  <c r="AB39" i="26"/>
  <c r="AA39" i="26"/>
  <c r="Z39" i="26"/>
  <c r="W39" i="26"/>
  <c r="V39" i="26"/>
  <c r="U39" i="26"/>
  <c r="T39" i="26"/>
  <c r="S39" i="26"/>
  <c r="R39" i="26"/>
  <c r="Q39" i="26"/>
  <c r="P39" i="26"/>
  <c r="O39" i="26"/>
  <c r="L39" i="26"/>
  <c r="K39" i="26"/>
  <c r="J39" i="26"/>
  <c r="I39" i="26"/>
  <c r="H39" i="26"/>
  <c r="G39" i="26"/>
  <c r="F39" i="26"/>
  <c r="E39" i="26"/>
  <c r="D39" i="26"/>
  <c r="CN38" i="26"/>
  <c r="CM38" i="26"/>
  <c r="CL38" i="26"/>
  <c r="CN37" i="26"/>
  <c r="CM37" i="26"/>
  <c r="CL37" i="26"/>
  <c r="CN36" i="26"/>
  <c r="CM36" i="26"/>
  <c r="CL36" i="26"/>
  <c r="CN35" i="26"/>
  <c r="CM35" i="26"/>
  <c r="CL35" i="26"/>
  <c r="CN34" i="26"/>
  <c r="CM34" i="26"/>
  <c r="CL34" i="26"/>
  <c r="CN33" i="26"/>
  <c r="CM33" i="26"/>
  <c r="CL33" i="26"/>
  <c r="CN32" i="26"/>
  <c r="CM32" i="26"/>
  <c r="CL32" i="26"/>
  <c r="CK31" i="26"/>
  <c r="CJ31" i="26"/>
  <c r="CI31" i="26"/>
  <c r="CH31" i="26"/>
  <c r="CG31" i="26"/>
  <c r="CF31" i="26"/>
  <c r="CE31" i="26"/>
  <c r="CD31" i="26"/>
  <c r="CC31" i="26"/>
  <c r="BT31" i="26"/>
  <c r="BS31" i="26"/>
  <c r="BR31" i="26"/>
  <c r="BO31" i="26"/>
  <c r="BN31" i="26"/>
  <c r="BM31" i="26"/>
  <c r="BL31" i="26"/>
  <c r="BK31" i="26"/>
  <c r="BJ31" i="26"/>
  <c r="BI31" i="26"/>
  <c r="BH31" i="26"/>
  <c r="BG31" i="26"/>
  <c r="BD31" i="26"/>
  <c r="BC31" i="26"/>
  <c r="BB31" i="26"/>
  <c r="BA31" i="26"/>
  <c r="AZ31" i="26"/>
  <c r="AY31" i="26"/>
  <c r="AX31" i="26"/>
  <c r="AW31" i="26"/>
  <c r="AV31" i="26"/>
  <c r="AS31" i="26"/>
  <c r="AR31" i="26"/>
  <c r="AQ31" i="26"/>
  <c r="AP31" i="26"/>
  <c r="AO31" i="26"/>
  <c r="AN31" i="26"/>
  <c r="AM31" i="26"/>
  <c r="AL31" i="26"/>
  <c r="AK31" i="26"/>
  <c r="AH31" i="26"/>
  <c r="AG31" i="26"/>
  <c r="AF31" i="26"/>
  <c r="AE31" i="26"/>
  <c r="AD31" i="26"/>
  <c r="AC31" i="26"/>
  <c r="AB31" i="26"/>
  <c r="AA31" i="26"/>
  <c r="Z31" i="26"/>
  <c r="W31" i="26"/>
  <c r="V31" i="26"/>
  <c r="U31" i="26"/>
  <c r="T31" i="26"/>
  <c r="S31" i="26"/>
  <c r="R31" i="26"/>
  <c r="Q31" i="26"/>
  <c r="P31" i="26"/>
  <c r="O31" i="26"/>
  <c r="L31" i="26"/>
  <c r="K31" i="26"/>
  <c r="J31" i="26"/>
  <c r="I31" i="26"/>
  <c r="H31" i="26"/>
  <c r="G31" i="26"/>
  <c r="F31" i="26"/>
  <c r="E31" i="26"/>
  <c r="D31" i="26"/>
  <c r="CN30" i="26"/>
  <c r="CM30" i="26"/>
  <c r="CL30" i="26"/>
  <c r="CN29" i="26"/>
  <c r="CM29" i="26"/>
  <c r="CL29" i="26"/>
  <c r="CN28" i="26"/>
  <c r="CM28" i="26"/>
  <c r="CL28" i="26"/>
  <c r="CK26" i="26"/>
  <c r="CJ26" i="26"/>
  <c r="CI26" i="26"/>
  <c r="CH26" i="26"/>
  <c r="CN26" i="26" s="1"/>
  <c r="CG26" i="26"/>
  <c r="CF26" i="26"/>
  <c r="CE26" i="26"/>
  <c r="CD26" i="26"/>
  <c r="CM26" i="26" s="1"/>
  <c r="CC26" i="26"/>
  <c r="BT26" i="26"/>
  <c r="BS26" i="26"/>
  <c r="BR26" i="26"/>
  <c r="BO26" i="26"/>
  <c r="BN26" i="26"/>
  <c r="BM26" i="26"/>
  <c r="BL26" i="26"/>
  <c r="BK26" i="26"/>
  <c r="BJ26" i="26"/>
  <c r="BI26" i="26"/>
  <c r="BH26" i="26"/>
  <c r="BG26" i="26"/>
  <c r="BD26" i="26"/>
  <c r="BC26" i="26"/>
  <c r="BB26" i="26"/>
  <c r="BA26" i="26"/>
  <c r="AZ26" i="26"/>
  <c r="AY26" i="26"/>
  <c r="AX26" i="26"/>
  <c r="AW26" i="26"/>
  <c r="AV26" i="26"/>
  <c r="AS26" i="26"/>
  <c r="AR26" i="26"/>
  <c r="AQ26" i="26"/>
  <c r="AP26" i="26"/>
  <c r="AO26" i="26"/>
  <c r="AN26" i="26"/>
  <c r="AM26" i="26"/>
  <c r="AL26" i="26"/>
  <c r="AK26" i="26"/>
  <c r="AH26" i="26"/>
  <c r="AG26" i="26"/>
  <c r="AF26" i="26"/>
  <c r="AE26" i="26"/>
  <c r="AD26" i="26"/>
  <c r="AC26" i="26"/>
  <c r="AB26" i="26"/>
  <c r="AA26" i="26"/>
  <c r="Z26" i="26"/>
  <c r="W26" i="26"/>
  <c r="V26" i="26"/>
  <c r="U26" i="26"/>
  <c r="T26" i="26"/>
  <c r="S26" i="26"/>
  <c r="R26" i="26"/>
  <c r="Q26" i="26"/>
  <c r="P26" i="26"/>
  <c r="O26" i="26"/>
  <c r="L26" i="26"/>
  <c r="K26" i="26"/>
  <c r="J26" i="26"/>
  <c r="I26" i="26"/>
  <c r="H26" i="26"/>
  <c r="G26" i="26"/>
  <c r="F26" i="26"/>
  <c r="E26" i="26"/>
  <c r="D26" i="26"/>
  <c r="CN25" i="26"/>
  <c r="CM25" i="26"/>
  <c r="CL25" i="26"/>
  <c r="CN24" i="26"/>
  <c r="CM24" i="26"/>
  <c r="CL24" i="26"/>
  <c r="CN23" i="26"/>
  <c r="CM23" i="26"/>
  <c r="CL23" i="26"/>
  <c r="CN22" i="26"/>
  <c r="CM22" i="26"/>
  <c r="CL22" i="26"/>
  <c r="CN21" i="26"/>
  <c r="CM21" i="26"/>
  <c r="CL21" i="26"/>
  <c r="CN20" i="26"/>
  <c r="CM20" i="26"/>
  <c r="CL20" i="26"/>
  <c r="CN19" i="26"/>
  <c r="CM19" i="26"/>
  <c r="CL19" i="26"/>
  <c r="CN18" i="26"/>
  <c r="CM18" i="26"/>
  <c r="CL18" i="26"/>
  <c r="CN17" i="26"/>
  <c r="CM17" i="26"/>
  <c r="CL17" i="26"/>
  <c r="CK16" i="26"/>
  <c r="CJ16" i="26"/>
  <c r="CI16" i="26"/>
  <c r="CH16" i="26"/>
  <c r="CN16" i="26" s="1"/>
  <c r="CG16" i="26"/>
  <c r="CF16" i="26"/>
  <c r="CF27" i="26" s="1"/>
  <c r="CE16" i="26"/>
  <c r="CD16" i="26"/>
  <c r="CM16" i="26" s="1"/>
  <c r="CC16" i="26"/>
  <c r="BT16" i="26"/>
  <c r="BT85" i="26" s="1"/>
  <c r="BS16" i="26"/>
  <c r="BR16" i="26"/>
  <c r="BO16" i="26"/>
  <c r="BN16" i="26"/>
  <c r="BM16" i="26"/>
  <c r="BL16" i="26"/>
  <c r="BK16" i="26"/>
  <c r="BJ16" i="26"/>
  <c r="BI16" i="26"/>
  <c r="BH16" i="26"/>
  <c r="BG16" i="26"/>
  <c r="BD16" i="26"/>
  <c r="BD85" i="26" s="1"/>
  <c r="BC16" i="26"/>
  <c r="BB16" i="26"/>
  <c r="BB27" i="26" s="1"/>
  <c r="BA16" i="26"/>
  <c r="AZ16" i="26"/>
  <c r="AY16" i="26"/>
  <c r="AX16" i="26"/>
  <c r="AW16" i="26"/>
  <c r="AV16" i="26"/>
  <c r="AV27" i="26" s="1"/>
  <c r="AS16" i="26"/>
  <c r="AR16" i="26"/>
  <c r="AQ16" i="26"/>
  <c r="AP16" i="26"/>
  <c r="AP85" i="26" s="1"/>
  <c r="AO16" i="26"/>
  <c r="AN16" i="26"/>
  <c r="AM16" i="26"/>
  <c r="AL16" i="26"/>
  <c r="AK16" i="26"/>
  <c r="AH16" i="26"/>
  <c r="AG16" i="26"/>
  <c r="AF16" i="26"/>
  <c r="AE16" i="26"/>
  <c r="AD16" i="26"/>
  <c r="AC16" i="26"/>
  <c r="AB16" i="26"/>
  <c r="AB85" i="26" s="1"/>
  <c r="AA16" i="26"/>
  <c r="Z16" i="26"/>
  <c r="Z27" i="26" s="1"/>
  <c r="W16" i="26"/>
  <c r="V16" i="26"/>
  <c r="U16" i="26"/>
  <c r="T16" i="26"/>
  <c r="S16" i="26"/>
  <c r="R16" i="26"/>
  <c r="R27" i="26" s="1"/>
  <c r="Q16" i="26"/>
  <c r="P16" i="26"/>
  <c r="O16" i="26"/>
  <c r="L16" i="26"/>
  <c r="L85" i="26" s="1"/>
  <c r="K16" i="26"/>
  <c r="J16" i="26"/>
  <c r="I16" i="26"/>
  <c r="H16" i="26"/>
  <c r="G16" i="26"/>
  <c r="F16" i="26"/>
  <c r="E16" i="26"/>
  <c r="D16" i="26"/>
  <c r="CN15" i="26"/>
  <c r="CM15" i="26"/>
  <c r="CL15" i="26"/>
  <c r="CN14" i="26"/>
  <c r="CM14" i="26"/>
  <c r="CL14" i="26"/>
  <c r="CN13" i="26"/>
  <c r="CM13" i="26"/>
  <c r="CL13" i="26"/>
  <c r="CK12" i="26"/>
  <c r="CK27" i="26" s="1"/>
  <c r="CJ12" i="26"/>
  <c r="CI12" i="26"/>
  <c r="CI27" i="26" s="1"/>
  <c r="CH12" i="26"/>
  <c r="CG12" i="26"/>
  <c r="CG27" i="26" s="1"/>
  <c r="CF12" i="26"/>
  <c r="CE12" i="26"/>
  <c r="CD12" i="26"/>
  <c r="CC12" i="26"/>
  <c r="BT12" i="26"/>
  <c r="BS12" i="26"/>
  <c r="BS27" i="26" s="1"/>
  <c r="BR12" i="26"/>
  <c r="BO12" i="26"/>
  <c r="BO27" i="26" s="1"/>
  <c r="BN12" i="26"/>
  <c r="BM12" i="26"/>
  <c r="BM27" i="26" s="1"/>
  <c r="BL12" i="26"/>
  <c r="BK12" i="26"/>
  <c r="BK27" i="26" s="1"/>
  <c r="BJ12" i="26"/>
  <c r="BI12" i="26"/>
  <c r="BI85" i="26" s="1"/>
  <c r="BH12" i="26"/>
  <c r="BG12" i="26"/>
  <c r="BD12" i="26"/>
  <c r="BC12" i="26"/>
  <c r="BC27" i="26" s="1"/>
  <c r="BB12" i="26"/>
  <c r="BA12" i="26"/>
  <c r="BA27" i="26" s="1"/>
  <c r="AZ12" i="26"/>
  <c r="AY12" i="26"/>
  <c r="AY27" i="26" s="1"/>
  <c r="AX12" i="26"/>
  <c r="AW12" i="26"/>
  <c r="AW27" i="26" s="1"/>
  <c r="AV12" i="26"/>
  <c r="AS12" i="26"/>
  <c r="AR12" i="26"/>
  <c r="AQ12" i="26"/>
  <c r="AP12" i="26"/>
  <c r="AO12" i="26"/>
  <c r="AO27" i="26" s="1"/>
  <c r="AN12" i="26"/>
  <c r="AM12" i="26"/>
  <c r="AM27" i="26" s="1"/>
  <c r="AL12" i="26"/>
  <c r="AK12" i="26"/>
  <c r="AK27" i="26" s="1"/>
  <c r="AH12" i="26"/>
  <c r="AG12" i="26"/>
  <c r="AG27" i="26" s="1"/>
  <c r="AF12" i="26"/>
  <c r="AE12" i="26"/>
  <c r="AD12" i="26"/>
  <c r="AC12" i="26"/>
  <c r="AB12" i="26"/>
  <c r="AA12" i="26"/>
  <c r="AA27" i="26" s="1"/>
  <c r="Z12" i="26"/>
  <c r="W12" i="26"/>
  <c r="W27" i="26" s="1"/>
  <c r="V12" i="26"/>
  <c r="U12" i="26"/>
  <c r="U27" i="26" s="1"/>
  <c r="T12" i="26"/>
  <c r="S12" i="26"/>
  <c r="S27" i="26" s="1"/>
  <c r="R12" i="26"/>
  <c r="Q12" i="26"/>
  <c r="P12" i="26"/>
  <c r="O12" i="26"/>
  <c r="L12" i="26"/>
  <c r="K12" i="26"/>
  <c r="K27" i="26" s="1"/>
  <c r="J12" i="26"/>
  <c r="I12" i="26"/>
  <c r="I27" i="26" s="1"/>
  <c r="H12" i="26"/>
  <c r="G12" i="26"/>
  <c r="G27" i="26" s="1"/>
  <c r="F12" i="26"/>
  <c r="E12" i="26"/>
  <c r="E27" i="26" s="1"/>
  <c r="D12" i="26"/>
  <c r="CN11" i="26"/>
  <c r="CM11" i="26"/>
  <c r="CL11" i="26"/>
  <c r="CN10" i="26"/>
  <c r="CM10" i="26"/>
  <c r="CL10" i="26"/>
  <c r="CN9" i="26"/>
  <c r="CM9" i="26"/>
  <c r="CL9" i="26"/>
  <c r="CN8" i="26"/>
  <c r="CM8" i="26"/>
  <c r="CL8" i="26"/>
  <c r="CN7" i="26"/>
  <c r="CM7" i="26"/>
  <c r="CL7" i="26"/>
  <c r="CN6" i="26"/>
  <c r="CM6" i="26"/>
  <c r="CL6" i="26"/>
  <c r="CN5" i="26"/>
  <c r="CM5" i="26"/>
  <c r="CL5" i="26"/>
  <c r="CK87" i="25"/>
  <c r="CJ87" i="25"/>
  <c r="CI87" i="25"/>
  <c r="CH87" i="25"/>
  <c r="CG87" i="25"/>
  <c r="CF87" i="25"/>
  <c r="CL87" i="25" s="1"/>
  <c r="CE87" i="25"/>
  <c r="CD87" i="25"/>
  <c r="CM87" i="25" s="1"/>
  <c r="CC87" i="25"/>
  <c r="BT87" i="25"/>
  <c r="BS87" i="25"/>
  <c r="BR87" i="25"/>
  <c r="BO87" i="25"/>
  <c r="BN87" i="25"/>
  <c r="BM87" i="25"/>
  <c r="BL87" i="25"/>
  <c r="BK87" i="25"/>
  <c r="BJ87" i="25"/>
  <c r="BI87" i="25"/>
  <c r="BH87" i="25"/>
  <c r="BG87" i="25"/>
  <c r="BD87" i="25"/>
  <c r="BC87" i="25"/>
  <c r="BB87" i="25"/>
  <c r="BA87" i="25"/>
  <c r="AZ87" i="25"/>
  <c r="AY87" i="25"/>
  <c r="AX87" i="25"/>
  <c r="AW87" i="25"/>
  <c r="AV87" i="25"/>
  <c r="AS87" i="25"/>
  <c r="AR87" i="25"/>
  <c r="AQ87" i="25"/>
  <c r="AP87" i="25"/>
  <c r="AO87" i="25"/>
  <c r="AN87" i="25"/>
  <c r="AM87" i="25"/>
  <c r="AL87" i="25"/>
  <c r="AK87" i="25"/>
  <c r="AH87" i="25"/>
  <c r="AG87" i="25"/>
  <c r="AF87" i="25"/>
  <c r="AE87" i="25"/>
  <c r="AD87" i="25"/>
  <c r="AC87" i="25"/>
  <c r="AB87" i="25"/>
  <c r="AA87" i="25"/>
  <c r="Z87" i="25"/>
  <c r="W87" i="25"/>
  <c r="V87" i="25"/>
  <c r="U87" i="25"/>
  <c r="T87" i="25"/>
  <c r="S87" i="25"/>
  <c r="R87" i="25"/>
  <c r="Q87" i="25"/>
  <c r="P87" i="25"/>
  <c r="O87" i="25"/>
  <c r="L87" i="25"/>
  <c r="K87" i="25"/>
  <c r="J87" i="25"/>
  <c r="I87" i="25"/>
  <c r="H87" i="25"/>
  <c r="G87" i="25"/>
  <c r="F87" i="25"/>
  <c r="E87" i="25"/>
  <c r="D87" i="25"/>
  <c r="CN84" i="25"/>
  <c r="CM84" i="25"/>
  <c r="CL84" i="25"/>
  <c r="CN83" i="25"/>
  <c r="CM83" i="25"/>
  <c r="CL83" i="25"/>
  <c r="CN81" i="25"/>
  <c r="CM81" i="25"/>
  <c r="CL81" i="25"/>
  <c r="CK80" i="25"/>
  <c r="CJ80" i="25"/>
  <c r="CJ82" i="25" s="1"/>
  <c r="CI80" i="25"/>
  <c r="CI82" i="25" s="1"/>
  <c r="CH80" i="25"/>
  <c r="CH82" i="25" s="1"/>
  <c r="CG80" i="25"/>
  <c r="CG82" i="25" s="1"/>
  <c r="CF80" i="25"/>
  <c r="CF82" i="25" s="1"/>
  <c r="CE80" i="25"/>
  <c r="CE82" i="25" s="1"/>
  <c r="CD80" i="25"/>
  <c r="CC80" i="25"/>
  <c r="BT80" i="25"/>
  <c r="BS80" i="25"/>
  <c r="BS82" i="25" s="1"/>
  <c r="BR80" i="25"/>
  <c r="BR82" i="25" s="1"/>
  <c r="BO80" i="25"/>
  <c r="BN80" i="25"/>
  <c r="BM80" i="25"/>
  <c r="BL80" i="25"/>
  <c r="BL82" i="25" s="1"/>
  <c r="BK80" i="25"/>
  <c r="BK82" i="25" s="1"/>
  <c r="BJ80" i="25"/>
  <c r="BJ82" i="25" s="1"/>
  <c r="BI80" i="25"/>
  <c r="BI82" i="25" s="1"/>
  <c r="BH80" i="25"/>
  <c r="BG80" i="25"/>
  <c r="BD80" i="25"/>
  <c r="BC80" i="25"/>
  <c r="BC82" i="25" s="1"/>
  <c r="BB80" i="25"/>
  <c r="BB82" i="25" s="1"/>
  <c r="BA80" i="25"/>
  <c r="AZ80" i="25"/>
  <c r="AZ82" i="25" s="1"/>
  <c r="AY80" i="25"/>
  <c r="AX80" i="25"/>
  <c r="AX82" i="25" s="1"/>
  <c r="AW80" i="25"/>
  <c r="AW82" i="25" s="1"/>
  <c r="AV80" i="25"/>
  <c r="AV82" i="25" s="1"/>
  <c r="AS80" i="25"/>
  <c r="AS82" i="25" s="1"/>
  <c r="AR80" i="25"/>
  <c r="AQ80" i="25"/>
  <c r="AP80" i="25"/>
  <c r="AO80" i="25"/>
  <c r="AO82" i="25" s="1"/>
  <c r="AN80" i="25"/>
  <c r="AN82" i="25" s="1"/>
  <c r="AM80" i="25"/>
  <c r="AL80" i="25"/>
  <c r="AK80" i="25"/>
  <c r="AK82" i="25" s="1"/>
  <c r="AH80" i="25"/>
  <c r="AH82" i="25" s="1"/>
  <c r="AG80" i="25"/>
  <c r="AG82" i="25" s="1"/>
  <c r="AF80" i="25"/>
  <c r="AF82" i="25" s="1"/>
  <c r="AE80" i="25"/>
  <c r="AE82" i="25" s="1"/>
  <c r="AD80" i="25"/>
  <c r="AC80" i="25"/>
  <c r="AB80" i="25"/>
  <c r="AA80" i="25"/>
  <c r="AA82" i="25" s="1"/>
  <c r="Z80" i="25"/>
  <c r="Z82" i="25" s="1"/>
  <c r="W80" i="25"/>
  <c r="V80" i="25"/>
  <c r="V82" i="25" s="1"/>
  <c r="U80" i="25"/>
  <c r="T80" i="25"/>
  <c r="T82" i="25" s="1"/>
  <c r="S80" i="25"/>
  <c r="S82" i="25" s="1"/>
  <c r="R80" i="25"/>
  <c r="R82" i="25" s="1"/>
  <c r="Q80" i="25"/>
  <c r="Q82" i="25" s="1"/>
  <c r="P80" i="25"/>
  <c r="O80" i="25"/>
  <c r="L80" i="25"/>
  <c r="K80" i="25"/>
  <c r="K82" i="25" s="1"/>
  <c r="J80" i="25"/>
  <c r="J82" i="25" s="1"/>
  <c r="I80" i="25"/>
  <c r="H80" i="25"/>
  <c r="G80" i="25"/>
  <c r="F80" i="25"/>
  <c r="F82" i="25" s="1"/>
  <c r="E80" i="25"/>
  <c r="E82" i="25" s="1"/>
  <c r="D80" i="25"/>
  <c r="D82" i="25" s="1"/>
  <c r="CN79" i="25"/>
  <c r="CM79" i="25"/>
  <c r="CL79" i="25"/>
  <c r="CN78" i="25"/>
  <c r="CM78" i="25"/>
  <c r="CL78" i="25"/>
  <c r="CN77" i="25"/>
  <c r="CM77" i="25"/>
  <c r="CL77" i="25"/>
  <c r="BO76" i="25"/>
  <c r="AY76" i="25"/>
  <c r="AC76" i="25"/>
  <c r="CK75" i="25"/>
  <c r="CJ75" i="25"/>
  <c r="CI75" i="25"/>
  <c r="CH75" i="25"/>
  <c r="CG75" i="25"/>
  <c r="CF75" i="25"/>
  <c r="CL75" i="25" s="1"/>
  <c r="CE75" i="25"/>
  <c r="CD75" i="25"/>
  <c r="CM75" i="25" s="1"/>
  <c r="CC75" i="25"/>
  <c r="BT75" i="25"/>
  <c r="BS75" i="25"/>
  <c r="BR75" i="25"/>
  <c r="BO75" i="25"/>
  <c r="BN75" i="25"/>
  <c r="BM75" i="25"/>
  <c r="BL75" i="25"/>
  <c r="BK75" i="25"/>
  <c r="BJ75" i="25"/>
  <c r="BI75" i="25"/>
  <c r="BH75" i="25"/>
  <c r="BH76" i="25" s="1"/>
  <c r="BG75" i="25"/>
  <c r="BD75" i="25"/>
  <c r="BC75" i="25"/>
  <c r="BB75" i="25"/>
  <c r="BA75" i="25"/>
  <c r="AZ75" i="25"/>
  <c r="AY75" i="25"/>
  <c r="AX75" i="25"/>
  <c r="AW75" i="25"/>
  <c r="AV75" i="25"/>
  <c r="AS75" i="25"/>
  <c r="AR75" i="25"/>
  <c r="AQ75" i="25"/>
  <c r="AP75" i="25"/>
  <c r="AO75" i="25"/>
  <c r="AN75" i="25"/>
  <c r="AM75" i="25"/>
  <c r="AL75" i="25"/>
  <c r="AL76" i="25" s="1"/>
  <c r="AK75" i="25"/>
  <c r="AH75" i="25"/>
  <c r="AH76" i="25" s="1"/>
  <c r="AG75" i="25"/>
  <c r="AF75" i="25"/>
  <c r="AE75" i="25"/>
  <c r="AD75" i="25"/>
  <c r="AC75" i="25"/>
  <c r="AB75" i="25"/>
  <c r="AA75" i="25"/>
  <c r="Z75" i="25"/>
  <c r="W75" i="25"/>
  <c r="V75" i="25"/>
  <c r="V76" i="25" s="1"/>
  <c r="U75" i="25"/>
  <c r="T75" i="25"/>
  <c r="T76" i="25" s="1"/>
  <c r="S75" i="25"/>
  <c r="R75" i="25"/>
  <c r="Q75" i="25"/>
  <c r="P75" i="25"/>
  <c r="O75" i="25"/>
  <c r="L75" i="25"/>
  <c r="K75" i="25"/>
  <c r="J75" i="25"/>
  <c r="I75" i="25"/>
  <c r="H75" i="25"/>
  <c r="H76" i="25" s="1"/>
  <c r="G75" i="25"/>
  <c r="F75" i="25"/>
  <c r="F76" i="25" s="1"/>
  <c r="E75" i="25"/>
  <c r="D75" i="25"/>
  <c r="CN74" i="25"/>
  <c r="CM74" i="25"/>
  <c r="CL74" i="25"/>
  <c r="CM73" i="25"/>
  <c r="CK73" i="25"/>
  <c r="CK76" i="25" s="1"/>
  <c r="CJ73" i="25"/>
  <c r="CI73" i="25"/>
  <c r="CI76" i="25" s="1"/>
  <c r="CH73" i="25"/>
  <c r="CG73" i="25"/>
  <c r="CG86" i="25" s="1"/>
  <c r="CF73" i="25"/>
  <c r="CE73" i="25"/>
  <c r="CE86" i="25" s="1"/>
  <c r="CD73" i="25"/>
  <c r="CD76" i="25" s="1"/>
  <c r="CC73" i="25"/>
  <c r="BT73" i="25"/>
  <c r="BS73" i="25"/>
  <c r="BS76" i="25" s="1"/>
  <c r="BR73" i="25"/>
  <c r="BO73" i="25"/>
  <c r="BN73" i="25"/>
  <c r="BM73" i="25"/>
  <c r="BM76" i="25" s="1"/>
  <c r="BL73" i="25"/>
  <c r="BK73" i="25"/>
  <c r="BK86" i="25" s="1"/>
  <c r="BJ73" i="25"/>
  <c r="BI73" i="25"/>
  <c r="BI86" i="25" s="1"/>
  <c r="BH73" i="25"/>
  <c r="BG73" i="25"/>
  <c r="BG76" i="25" s="1"/>
  <c r="BD73" i="25"/>
  <c r="BC73" i="25"/>
  <c r="BC76" i="25" s="1"/>
  <c r="BB73" i="25"/>
  <c r="BA73" i="25"/>
  <c r="BA76" i="25" s="1"/>
  <c r="AZ73" i="25"/>
  <c r="AY73" i="25"/>
  <c r="AX73" i="25"/>
  <c r="AW73" i="25"/>
  <c r="AW86" i="25" s="1"/>
  <c r="AV73" i="25"/>
  <c r="AS73" i="25"/>
  <c r="AS86" i="25" s="1"/>
  <c r="AR73" i="25"/>
  <c r="AR76" i="25" s="1"/>
  <c r="AQ73" i="25"/>
  <c r="AQ76" i="25" s="1"/>
  <c r="AP73" i="25"/>
  <c r="AO73" i="25"/>
  <c r="AO76" i="25" s="1"/>
  <c r="AN73" i="25"/>
  <c r="AM73" i="25"/>
  <c r="AM76" i="25" s="1"/>
  <c r="AL73" i="25"/>
  <c r="AK73" i="25"/>
  <c r="AK76" i="25" s="1"/>
  <c r="AH73" i="25"/>
  <c r="AG73" i="25"/>
  <c r="AG86" i="25" s="1"/>
  <c r="AF73" i="25"/>
  <c r="AE73" i="25"/>
  <c r="AE86" i="25" s="1"/>
  <c r="AD73" i="25"/>
  <c r="AD76" i="25" s="1"/>
  <c r="AC73" i="25"/>
  <c r="AB73" i="25"/>
  <c r="AA73" i="25"/>
  <c r="AA76" i="25" s="1"/>
  <c r="Z73" i="25"/>
  <c r="W73" i="25"/>
  <c r="W76" i="25" s="1"/>
  <c r="V73" i="25"/>
  <c r="U73" i="25"/>
  <c r="U76" i="25" s="1"/>
  <c r="T73" i="25"/>
  <c r="S73" i="25"/>
  <c r="S86" i="25" s="1"/>
  <c r="R73" i="25"/>
  <c r="Q73" i="25"/>
  <c r="Q86" i="25" s="1"/>
  <c r="P73" i="25"/>
  <c r="P76" i="25" s="1"/>
  <c r="O73" i="25"/>
  <c r="O76" i="25" s="1"/>
  <c r="L73" i="25"/>
  <c r="K73" i="25"/>
  <c r="K76" i="25" s="1"/>
  <c r="J73" i="25"/>
  <c r="I73" i="25"/>
  <c r="I76" i="25" s="1"/>
  <c r="H73" i="25"/>
  <c r="G73" i="25"/>
  <c r="G76" i="25" s="1"/>
  <c r="F73" i="25"/>
  <c r="E73" i="25"/>
  <c r="E86" i="25" s="1"/>
  <c r="D73" i="25"/>
  <c r="CN72" i="25"/>
  <c r="CM72" i="25"/>
  <c r="CL72" i="25"/>
  <c r="CN71" i="25"/>
  <c r="CM71" i="25"/>
  <c r="CL71" i="25"/>
  <c r="CN70" i="25"/>
  <c r="CM70" i="25"/>
  <c r="CL70" i="25"/>
  <c r="CN69" i="25"/>
  <c r="CM69" i="25"/>
  <c r="CL69" i="25"/>
  <c r="CN68" i="25"/>
  <c r="CM68" i="25"/>
  <c r="CL68" i="25"/>
  <c r="CN67" i="25"/>
  <c r="CM67" i="25"/>
  <c r="CL67" i="25"/>
  <c r="CN65" i="25"/>
  <c r="CM65" i="25"/>
  <c r="CL65" i="25"/>
  <c r="CK64" i="25"/>
  <c r="CJ64" i="25"/>
  <c r="CI64" i="25"/>
  <c r="CH64" i="25"/>
  <c r="CG64" i="25"/>
  <c r="CF64" i="25"/>
  <c r="CE64" i="25"/>
  <c r="CD64" i="25"/>
  <c r="CM64" i="25" s="1"/>
  <c r="CC64" i="25"/>
  <c r="BT64" i="25"/>
  <c r="BS64" i="25"/>
  <c r="BR64" i="25"/>
  <c r="BO64" i="25"/>
  <c r="BN64" i="25"/>
  <c r="BM64" i="25"/>
  <c r="BL64" i="25"/>
  <c r="BK64" i="25"/>
  <c r="BJ64" i="25"/>
  <c r="BI64" i="25"/>
  <c r="BH64" i="25"/>
  <c r="BG64" i="25"/>
  <c r="BD64" i="25"/>
  <c r="BC64" i="25"/>
  <c r="BB64" i="25"/>
  <c r="BA64" i="25"/>
  <c r="AZ64" i="25"/>
  <c r="AY64" i="25"/>
  <c r="AX64" i="25"/>
  <c r="AW64" i="25"/>
  <c r="AV64" i="25"/>
  <c r="AS64" i="25"/>
  <c r="AR64" i="25"/>
  <c r="AQ64" i="25"/>
  <c r="AP64" i="25"/>
  <c r="AO64" i="25"/>
  <c r="AN64" i="25"/>
  <c r="AM64" i="25"/>
  <c r="AL64" i="25"/>
  <c r="AK64" i="25"/>
  <c r="AH64" i="25"/>
  <c r="AG64" i="25"/>
  <c r="AF64" i="25"/>
  <c r="AE64" i="25"/>
  <c r="AD64" i="25"/>
  <c r="AC64" i="25"/>
  <c r="AB64" i="25"/>
  <c r="AA64" i="25"/>
  <c r="Z64" i="25"/>
  <c r="W64" i="25"/>
  <c r="V64" i="25"/>
  <c r="U64" i="25"/>
  <c r="T64" i="25"/>
  <c r="S64" i="25"/>
  <c r="R64" i="25"/>
  <c r="Q64" i="25"/>
  <c r="P64" i="25"/>
  <c r="O64" i="25"/>
  <c r="L64" i="25"/>
  <c r="K64" i="25"/>
  <c r="J64" i="25"/>
  <c r="I64" i="25"/>
  <c r="H64" i="25"/>
  <c r="G64" i="25"/>
  <c r="F64" i="25"/>
  <c r="E64" i="25"/>
  <c r="D64" i="25"/>
  <c r="CN63" i="25"/>
  <c r="CM63" i="25"/>
  <c r="CL63" i="25"/>
  <c r="CN62" i="25"/>
  <c r="CM62" i="25"/>
  <c r="CL62" i="25"/>
  <c r="CN61" i="25"/>
  <c r="CM61" i="25"/>
  <c r="CL61" i="25"/>
  <c r="CN60" i="25"/>
  <c r="CM60" i="25"/>
  <c r="CL60" i="25"/>
  <c r="CK59" i="25"/>
  <c r="CJ59" i="25"/>
  <c r="CI59" i="25"/>
  <c r="CH59" i="25"/>
  <c r="CG59" i="25"/>
  <c r="CF59" i="25"/>
  <c r="CL59" i="25" s="1"/>
  <c r="CE59" i="25"/>
  <c r="CD59" i="25"/>
  <c r="CM59" i="25" s="1"/>
  <c r="CC59" i="25"/>
  <c r="BT59" i="25"/>
  <c r="BS59" i="25"/>
  <c r="BR59" i="25"/>
  <c r="BO59" i="25"/>
  <c r="BN59" i="25"/>
  <c r="BM59" i="25"/>
  <c r="BL59" i="25"/>
  <c r="BK59" i="25"/>
  <c r="BJ59" i="25"/>
  <c r="BI59" i="25"/>
  <c r="BH59" i="25"/>
  <c r="BG59" i="25"/>
  <c r="BD59" i="25"/>
  <c r="BC59" i="25"/>
  <c r="BB59" i="25"/>
  <c r="BA59" i="25"/>
  <c r="AZ59" i="25"/>
  <c r="AY59" i="25"/>
  <c r="AX59" i="25"/>
  <c r="AW59" i="25"/>
  <c r="AV59" i="25"/>
  <c r="AS59" i="25"/>
  <c r="AR59" i="25"/>
  <c r="AQ59" i="25"/>
  <c r="AP59" i="25"/>
  <c r="AO59" i="25"/>
  <c r="AN59" i="25"/>
  <c r="AM59" i="25"/>
  <c r="AL59" i="25"/>
  <c r="AK59" i="25"/>
  <c r="AH59" i="25"/>
  <c r="AG59" i="25"/>
  <c r="AF59" i="25"/>
  <c r="AE59" i="25"/>
  <c r="AD59" i="25"/>
  <c r="AC59" i="25"/>
  <c r="AB59" i="25"/>
  <c r="AA59" i="25"/>
  <c r="Z59" i="25"/>
  <c r="W59" i="25"/>
  <c r="V59" i="25"/>
  <c r="U59" i="25"/>
  <c r="T59" i="25"/>
  <c r="S59" i="25"/>
  <c r="R59" i="25"/>
  <c r="Q59" i="25"/>
  <c r="P59" i="25"/>
  <c r="O59" i="25"/>
  <c r="L59" i="25"/>
  <c r="K59" i="25"/>
  <c r="J59" i="25"/>
  <c r="I59" i="25"/>
  <c r="H59" i="25"/>
  <c r="G59" i="25"/>
  <c r="F59" i="25"/>
  <c r="E59" i="25"/>
  <c r="D59" i="25"/>
  <c r="CN58" i="25"/>
  <c r="CM58" i="25"/>
  <c r="CL58" i="25"/>
  <c r="CN57" i="25"/>
  <c r="CM57" i="25"/>
  <c r="CL57" i="25"/>
  <c r="CN56" i="25"/>
  <c r="CM56" i="25"/>
  <c r="CL56" i="25"/>
  <c r="CK55" i="25"/>
  <c r="CJ55" i="25"/>
  <c r="CI55" i="25"/>
  <c r="CH55" i="25"/>
  <c r="CG55" i="25"/>
  <c r="CM55" i="25" s="1"/>
  <c r="CF55" i="25"/>
  <c r="CE55" i="25"/>
  <c r="CD55" i="25"/>
  <c r="CC55" i="25"/>
  <c r="BT55" i="25"/>
  <c r="BS55" i="25"/>
  <c r="BR55" i="25"/>
  <c r="BO55" i="25"/>
  <c r="BN55" i="25"/>
  <c r="BM55" i="25"/>
  <c r="BL55" i="25"/>
  <c r="BK55" i="25"/>
  <c r="BJ55" i="25"/>
  <c r="BI55" i="25"/>
  <c r="BH55" i="25"/>
  <c r="BG55" i="25"/>
  <c r="BD55" i="25"/>
  <c r="BC55" i="25"/>
  <c r="BB55" i="25"/>
  <c r="BA55" i="25"/>
  <c r="AZ55" i="25"/>
  <c r="AY55" i="25"/>
  <c r="AX55" i="25"/>
  <c r="AW55" i="25"/>
  <c r="AV55" i="25"/>
  <c r="AS55" i="25"/>
  <c r="AR55" i="25"/>
  <c r="AQ55" i="25"/>
  <c r="AP55" i="25"/>
  <c r="AO55" i="25"/>
  <c r="AN55" i="25"/>
  <c r="AM55" i="25"/>
  <c r="AL55" i="25"/>
  <c r="AK55" i="25"/>
  <c r="AH55" i="25"/>
  <c r="AG55" i="25"/>
  <c r="AF55" i="25"/>
  <c r="AE55" i="25"/>
  <c r="AD55" i="25"/>
  <c r="AC55" i="25"/>
  <c r="AB55" i="25"/>
  <c r="AA55" i="25"/>
  <c r="Z55" i="25"/>
  <c r="W55" i="25"/>
  <c r="V55" i="25"/>
  <c r="U55" i="25"/>
  <c r="T55" i="25"/>
  <c r="S55" i="25"/>
  <c r="R55" i="25"/>
  <c r="Q55" i="25"/>
  <c r="P55" i="25"/>
  <c r="O55" i="25"/>
  <c r="L55" i="25"/>
  <c r="K55" i="25"/>
  <c r="J55" i="25"/>
  <c r="I55" i="25"/>
  <c r="H55" i="25"/>
  <c r="G55" i="25"/>
  <c r="F55" i="25"/>
  <c r="E55" i="25"/>
  <c r="D55" i="25"/>
  <c r="CN54" i="25"/>
  <c r="CM54" i="25"/>
  <c r="CL54" i="25"/>
  <c r="CN53" i="25"/>
  <c r="CM53" i="25"/>
  <c r="CL53" i="25"/>
  <c r="CK52" i="25"/>
  <c r="CJ52" i="25"/>
  <c r="CI52" i="25"/>
  <c r="CH52" i="25"/>
  <c r="CN52" i="25" s="1"/>
  <c r="CG52" i="25"/>
  <c r="CF52" i="25"/>
  <c r="CE52" i="25"/>
  <c r="CD52" i="25"/>
  <c r="CM52" i="25" s="1"/>
  <c r="CC52" i="25"/>
  <c r="BT52" i="25"/>
  <c r="BS52" i="25"/>
  <c r="BR52" i="25"/>
  <c r="BO52" i="25"/>
  <c r="BN52" i="25"/>
  <c r="BM52" i="25"/>
  <c r="BL52" i="25"/>
  <c r="BK52" i="25"/>
  <c r="BJ52" i="25"/>
  <c r="BI52" i="25"/>
  <c r="BH52" i="25"/>
  <c r="BG52" i="25"/>
  <c r="BD52" i="25"/>
  <c r="BC52" i="25"/>
  <c r="BB52" i="25"/>
  <c r="BA52" i="25"/>
  <c r="AZ52" i="25"/>
  <c r="AY52" i="25"/>
  <c r="AX52" i="25"/>
  <c r="AW52" i="25"/>
  <c r="AV52" i="25"/>
  <c r="AS52" i="25"/>
  <c r="AR52" i="25"/>
  <c r="AQ52" i="25"/>
  <c r="AP52" i="25"/>
  <c r="AO52" i="25"/>
  <c r="AN52" i="25"/>
  <c r="AM52" i="25"/>
  <c r="AL52" i="25"/>
  <c r="AK52" i="25"/>
  <c r="AH52" i="25"/>
  <c r="AG52" i="25"/>
  <c r="AF52" i="25"/>
  <c r="AE52" i="25"/>
  <c r="AD52" i="25"/>
  <c r="AC52" i="25"/>
  <c r="AB52" i="25"/>
  <c r="AA52" i="25"/>
  <c r="Z52" i="25"/>
  <c r="W52" i="25"/>
  <c r="V52" i="25"/>
  <c r="U52" i="25"/>
  <c r="T52" i="25"/>
  <c r="S52" i="25"/>
  <c r="R52" i="25"/>
  <c r="Q52" i="25"/>
  <c r="P52" i="25"/>
  <c r="O52" i="25"/>
  <c r="L52" i="25"/>
  <c r="K52" i="25"/>
  <c r="J52" i="25"/>
  <c r="I52" i="25"/>
  <c r="H52" i="25"/>
  <c r="G52" i="25"/>
  <c r="F52" i="25"/>
  <c r="E52" i="25"/>
  <c r="D52" i="25"/>
  <c r="CN51" i="25"/>
  <c r="CM51" i="25"/>
  <c r="CL51" i="25"/>
  <c r="CN50" i="25"/>
  <c r="CM50" i="25"/>
  <c r="CL50" i="25"/>
  <c r="CN49" i="25"/>
  <c r="CM49" i="25"/>
  <c r="CL49" i="25"/>
  <c r="CN48" i="25"/>
  <c r="CM48" i="25"/>
  <c r="CL48" i="25"/>
  <c r="CN47" i="25"/>
  <c r="CM47" i="25"/>
  <c r="CL47" i="25"/>
  <c r="CN46" i="25"/>
  <c r="CM46" i="25"/>
  <c r="CL46" i="25"/>
  <c r="CK45" i="25"/>
  <c r="CJ45" i="25"/>
  <c r="CI45" i="25"/>
  <c r="CH45" i="25"/>
  <c r="CG45" i="25"/>
  <c r="CF45" i="25"/>
  <c r="CL45" i="25" s="1"/>
  <c r="CE45" i="25"/>
  <c r="CD45" i="25"/>
  <c r="CM45" i="25" s="1"/>
  <c r="CC45" i="25"/>
  <c r="BT45" i="25"/>
  <c r="BS45" i="25"/>
  <c r="BR45" i="25"/>
  <c r="BO45" i="25"/>
  <c r="BN45" i="25"/>
  <c r="BM45" i="25"/>
  <c r="BL45" i="25"/>
  <c r="BK45" i="25"/>
  <c r="BJ45" i="25"/>
  <c r="BI45" i="25"/>
  <c r="BH45" i="25"/>
  <c r="BG45" i="25"/>
  <c r="BD45" i="25"/>
  <c r="BC45" i="25"/>
  <c r="BB45" i="25"/>
  <c r="BA45" i="25"/>
  <c r="AZ45" i="25"/>
  <c r="AY45" i="25"/>
  <c r="AX45" i="25"/>
  <c r="AW45" i="25"/>
  <c r="AV45" i="25"/>
  <c r="AS45" i="25"/>
  <c r="AR45" i="25"/>
  <c r="AQ45" i="25"/>
  <c r="AP45" i="25"/>
  <c r="AO45" i="25"/>
  <c r="AN45" i="25"/>
  <c r="AM45" i="25"/>
  <c r="AL45" i="25"/>
  <c r="AK45" i="25"/>
  <c r="AH45" i="25"/>
  <c r="AG45" i="25"/>
  <c r="AF45" i="25"/>
  <c r="AE45" i="25"/>
  <c r="AD45" i="25"/>
  <c r="AC45" i="25"/>
  <c r="AB45" i="25"/>
  <c r="AA45" i="25"/>
  <c r="Z45" i="25"/>
  <c r="W45" i="25"/>
  <c r="V45" i="25"/>
  <c r="U45" i="25"/>
  <c r="T45" i="25"/>
  <c r="S45" i="25"/>
  <c r="R45" i="25"/>
  <c r="Q45" i="25"/>
  <c r="P45" i="25"/>
  <c r="O45" i="25"/>
  <c r="L45" i="25"/>
  <c r="K45" i="25"/>
  <c r="J45" i="25"/>
  <c r="I45" i="25"/>
  <c r="H45" i="25"/>
  <c r="G45" i="25"/>
  <c r="F45" i="25"/>
  <c r="E45" i="25"/>
  <c r="D45" i="25"/>
  <c r="CN44" i="25"/>
  <c r="CM44" i="25"/>
  <c r="CL44" i="25"/>
  <c r="CN43" i="25"/>
  <c r="CM43" i="25"/>
  <c r="CL43" i="25"/>
  <c r="CN42" i="25"/>
  <c r="CM42" i="25"/>
  <c r="CL42" i="25"/>
  <c r="CN41" i="25"/>
  <c r="CM41" i="25"/>
  <c r="CL41" i="25"/>
  <c r="CN40" i="25"/>
  <c r="CM40" i="25"/>
  <c r="CL40" i="25"/>
  <c r="CK39" i="25"/>
  <c r="CJ39" i="25"/>
  <c r="CI39" i="25"/>
  <c r="CH39" i="25"/>
  <c r="CG39" i="25"/>
  <c r="CM39" i="25" s="1"/>
  <c r="CF39" i="25"/>
  <c r="CE39" i="25"/>
  <c r="CE66" i="25" s="1"/>
  <c r="CD39" i="25"/>
  <c r="CC39" i="25"/>
  <c r="CL39" i="25" s="1"/>
  <c r="BT39" i="25"/>
  <c r="BS39" i="25"/>
  <c r="BR39" i="25"/>
  <c r="BO39" i="25"/>
  <c r="BN39" i="25"/>
  <c r="BM39" i="25"/>
  <c r="BL39" i="25"/>
  <c r="BK39" i="25"/>
  <c r="BJ39" i="25"/>
  <c r="BI39" i="25"/>
  <c r="BI66" i="25" s="1"/>
  <c r="BH39" i="25"/>
  <c r="BG39" i="25"/>
  <c r="BD39" i="25"/>
  <c r="BC39" i="25"/>
  <c r="BB39" i="25"/>
  <c r="BA39" i="25"/>
  <c r="AZ39" i="25"/>
  <c r="AY39" i="25"/>
  <c r="AX39" i="25"/>
  <c r="AW39" i="25"/>
  <c r="AV39" i="25"/>
  <c r="AS39" i="25"/>
  <c r="AS66" i="25" s="1"/>
  <c r="AR39" i="25"/>
  <c r="AQ39" i="25"/>
  <c r="AP39" i="25"/>
  <c r="AO39" i="25"/>
  <c r="AN39" i="25"/>
  <c r="AM39" i="25"/>
  <c r="AL39" i="25"/>
  <c r="AK39" i="25"/>
  <c r="AH39" i="25"/>
  <c r="AG39" i="25"/>
  <c r="AF39" i="25"/>
  <c r="AE39" i="25"/>
  <c r="AE66" i="25" s="1"/>
  <c r="AD39" i="25"/>
  <c r="AC39" i="25"/>
  <c r="AB39" i="25"/>
  <c r="AA39" i="25"/>
  <c r="Z39" i="25"/>
  <c r="W39" i="25"/>
  <c r="V39" i="25"/>
  <c r="U39" i="25"/>
  <c r="T39" i="25"/>
  <c r="S39" i="25"/>
  <c r="R39" i="25"/>
  <c r="Q39" i="25"/>
  <c r="Q66" i="25" s="1"/>
  <c r="P39" i="25"/>
  <c r="O39" i="25"/>
  <c r="L39" i="25"/>
  <c r="K39" i="25"/>
  <c r="J39" i="25"/>
  <c r="I39" i="25"/>
  <c r="H39" i="25"/>
  <c r="G39" i="25"/>
  <c r="F39" i="25"/>
  <c r="E39" i="25"/>
  <c r="D39" i="25"/>
  <c r="CN38" i="25"/>
  <c r="CM38" i="25"/>
  <c r="CL38" i="25"/>
  <c r="CN37" i="25"/>
  <c r="CM37" i="25"/>
  <c r="CL37" i="25"/>
  <c r="CN36" i="25"/>
  <c r="CM36" i="25"/>
  <c r="CL36" i="25"/>
  <c r="CN35" i="25"/>
  <c r="CM35" i="25"/>
  <c r="CL35" i="25"/>
  <c r="CN34" i="25"/>
  <c r="CM34" i="25"/>
  <c r="CL34" i="25"/>
  <c r="CN33" i="25"/>
  <c r="CM33" i="25"/>
  <c r="CL33" i="25"/>
  <c r="CN32" i="25"/>
  <c r="CM32" i="25"/>
  <c r="CL32" i="25"/>
  <c r="CK31" i="25"/>
  <c r="CJ31" i="25"/>
  <c r="CI31" i="25"/>
  <c r="CH31" i="25"/>
  <c r="CG31" i="25"/>
  <c r="CF31" i="25"/>
  <c r="CL31" i="25" s="1"/>
  <c r="CE31" i="25"/>
  <c r="CD31" i="25"/>
  <c r="CC31" i="25"/>
  <c r="BT31" i="25"/>
  <c r="BT66" i="25" s="1"/>
  <c r="BS31" i="25"/>
  <c r="BR31" i="25"/>
  <c r="BR66" i="25" s="1"/>
  <c r="BO31" i="25"/>
  <c r="BN31" i="25"/>
  <c r="BM31" i="25"/>
  <c r="BL31" i="25"/>
  <c r="BK31" i="25"/>
  <c r="BJ31" i="25"/>
  <c r="BJ66" i="25" s="1"/>
  <c r="BI31" i="25"/>
  <c r="BH31" i="25"/>
  <c r="BG31" i="25"/>
  <c r="BD31" i="25"/>
  <c r="BD66" i="25" s="1"/>
  <c r="BC31" i="25"/>
  <c r="BB31" i="25"/>
  <c r="BB66" i="25" s="1"/>
  <c r="BA31" i="25"/>
  <c r="AZ31" i="25"/>
  <c r="AY31" i="25"/>
  <c r="AX31" i="25"/>
  <c r="AW31" i="25"/>
  <c r="AV31" i="25"/>
  <c r="AV66" i="25" s="1"/>
  <c r="AS31" i="25"/>
  <c r="AR31" i="25"/>
  <c r="AQ31" i="25"/>
  <c r="AP31" i="25"/>
  <c r="AP66" i="25" s="1"/>
  <c r="AO31" i="25"/>
  <c r="AN31" i="25"/>
  <c r="AN66" i="25" s="1"/>
  <c r="AM31" i="25"/>
  <c r="AL31" i="25"/>
  <c r="AK31" i="25"/>
  <c r="AH31" i="25"/>
  <c r="AG31" i="25"/>
  <c r="AF31" i="25"/>
  <c r="AF66" i="25" s="1"/>
  <c r="AE31" i="25"/>
  <c r="AD31" i="25"/>
  <c r="AC31" i="25"/>
  <c r="AB31" i="25"/>
  <c r="AB66" i="25" s="1"/>
  <c r="AA31" i="25"/>
  <c r="Z31" i="25"/>
  <c r="Z66" i="25" s="1"/>
  <c r="W31" i="25"/>
  <c r="V31" i="25"/>
  <c r="U31" i="25"/>
  <c r="T31" i="25"/>
  <c r="S31" i="25"/>
  <c r="R31" i="25"/>
  <c r="R66" i="25" s="1"/>
  <c r="Q31" i="25"/>
  <c r="P31" i="25"/>
  <c r="O31" i="25"/>
  <c r="L31" i="25"/>
  <c r="L66" i="25" s="1"/>
  <c r="K31" i="25"/>
  <c r="J31" i="25"/>
  <c r="J66" i="25" s="1"/>
  <c r="I31" i="25"/>
  <c r="H31" i="25"/>
  <c r="G31" i="25"/>
  <c r="F31" i="25"/>
  <c r="E31" i="25"/>
  <c r="D31" i="25"/>
  <c r="D66" i="25" s="1"/>
  <c r="CN30" i="25"/>
  <c r="CM30" i="25"/>
  <c r="CL30" i="25"/>
  <c r="CN29" i="25"/>
  <c r="CM29" i="25"/>
  <c r="CL29" i="25"/>
  <c r="CN28" i="25"/>
  <c r="CM28" i="25"/>
  <c r="CL28" i="25"/>
  <c r="BR27" i="25"/>
  <c r="AF27" i="25"/>
  <c r="J27" i="25"/>
  <c r="CK26" i="25"/>
  <c r="CJ26" i="25"/>
  <c r="CI26" i="25"/>
  <c r="CH26" i="25"/>
  <c r="CG26" i="25"/>
  <c r="CG27" i="25" s="1"/>
  <c r="CF26" i="25"/>
  <c r="CE26" i="25"/>
  <c r="CN26" i="25" s="1"/>
  <c r="CD26" i="25"/>
  <c r="CC26" i="25"/>
  <c r="CL26" i="25" s="1"/>
  <c r="BT26" i="25"/>
  <c r="BS26" i="25"/>
  <c r="BR26" i="25"/>
  <c r="BO26" i="25"/>
  <c r="BN26" i="25"/>
  <c r="BM26" i="25"/>
  <c r="BL26" i="25"/>
  <c r="BK26" i="25"/>
  <c r="BJ26" i="25"/>
  <c r="BI26" i="25"/>
  <c r="BH26" i="25"/>
  <c r="BG26" i="25"/>
  <c r="BD26" i="25"/>
  <c r="BC26" i="25"/>
  <c r="BC27" i="25" s="1"/>
  <c r="BB26" i="25"/>
  <c r="BA26" i="25"/>
  <c r="AZ26" i="25"/>
  <c r="AY26" i="25"/>
  <c r="AX26" i="25"/>
  <c r="AW26" i="25"/>
  <c r="AV26" i="25"/>
  <c r="AS26" i="25"/>
  <c r="AS27" i="25" s="1"/>
  <c r="AR26" i="25"/>
  <c r="AQ26" i="25"/>
  <c r="AP26" i="25"/>
  <c r="AO26" i="25"/>
  <c r="AN26" i="25"/>
  <c r="AM26" i="25"/>
  <c r="AL26" i="25"/>
  <c r="AK26" i="25"/>
  <c r="AH26" i="25"/>
  <c r="AG26" i="25"/>
  <c r="AF26" i="25"/>
  <c r="AE26" i="25"/>
  <c r="AD26" i="25"/>
  <c r="AC26" i="25"/>
  <c r="AB26" i="25"/>
  <c r="AA26" i="25"/>
  <c r="Z26" i="25"/>
  <c r="W26" i="25"/>
  <c r="V26" i="25"/>
  <c r="U26" i="25"/>
  <c r="T26" i="25"/>
  <c r="S26" i="25"/>
  <c r="S27" i="25" s="1"/>
  <c r="R26" i="25"/>
  <c r="Q26" i="25"/>
  <c r="P26" i="25"/>
  <c r="O26" i="25"/>
  <c r="L26" i="25"/>
  <c r="K26" i="25"/>
  <c r="J26" i="25"/>
  <c r="I26" i="25"/>
  <c r="H26" i="25"/>
  <c r="G26" i="25"/>
  <c r="F26" i="25"/>
  <c r="E26" i="25"/>
  <c r="D26" i="25"/>
  <c r="CN25" i="25"/>
  <c r="CM25" i="25"/>
  <c r="CL25" i="25"/>
  <c r="CN24" i="25"/>
  <c r="CM24" i="25"/>
  <c r="CL24" i="25"/>
  <c r="CN23" i="25"/>
  <c r="CM23" i="25"/>
  <c r="CL23" i="25"/>
  <c r="CN22" i="25"/>
  <c r="CM22" i="25"/>
  <c r="CL22" i="25"/>
  <c r="CN21" i="25"/>
  <c r="CM21" i="25"/>
  <c r="CL21" i="25"/>
  <c r="CN20" i="25"/>
  <c r="CM20" i="25"/>
  <c r="CL20" i="25"/>
  <c r="CN19" i="25"/>
  <c r="CM19" i="25"/>
  <c r="CL19" i="25"/>
  <c r="CN18" i="25"/>
  <c r="CM18" i="25"/>
  <c r="CL18" i="25"/>
  <c r="CN17" i="25"/>
  <c r="CM17" i="25"/>
  <c r="CL17" i="25"/>
  <c r="CK16" i="25"/>
  <c r="CJ16" i="25"/>
  <c r="CI16" i="25"/>
  <c r="CH16" i="25"/>
  <c r="CG16" i="25"/>
  <c r="CF16" i="25"/>
  <c r="CE16" i="25"/>
  <c r="CN16" i="25" s="1"/>
  <c r="CD16" i="25"/>
  <c r="CC16" i="25"/>
  <c r="CL16" i="25" s="1"/>
  <c r="BT16" i="25"/>
  <c r="BS16" i="25"/>
  <c r="BR16" i="25"/>
  <c r="BO16" i="25"/>
  <c r="BN16" i="25"/>
  <c r="BM16" i="25"/>
  <c r="BL16" i="25"/>
  <c r="BK16" i="25"/>
  <c r="BJ16" i="25"/>
  <c r="BI16" i="25"/>
  <c r="BH16" i="25"/>
  <c r="BG16" i="25"/>
  <c r="BD16" i="25"/>
  <c r="BC16" i="25"/>
  <c r="BB16" i="25"/>
  <c r="BA16" i="25"/>
  <c r="AZ16" i="25"/>
  <c r="AY16" i="25"/>
  <c r="AX16" i="25"/>
  <c r="AW16" i="25"/>
  <c r="AW27" i="25" s="1"/>
  <c r="AV16" i="25"/>
  <c r="AS16" i="25"/>
  <c r="AR16" i="25"/>
  <c r="AQ16" i="25"/>
  <c r="AP16" i="25"/>
  <c r="AO16" i="25"/>
  <c r="AN16" i="25"/>
  <c r="AM16" i="25"/>
  <c r="AL16" i="25"/>
  <c r="AK16" i="25"/>
  <c r="AH16" i="25"/>
  <c r="AG16" i="25"/>
  <c r="AF16" i="25"/>
  <c r="AE16" i="25"/>
  <c r="AD16" i="25"/>
  <c r="AC16" i="25"/>
  <c r="AB16" i="25"/>
  <c r="AA16" i="25"/>
  <c r="AA27" i="25" s="1"/>
  <c r="Z16" i="25"/>
  <c r="W16" i="25"/>
  <c r="V16" i="25"/>
  <c r="U16" i="25"/>
  <c r="T16" i="25"/>
  <c r="S16" i="25"/>
  <c r="R16" i="25"/>
  <c r="Q16" i="25"/>
  <c r="Q27" i="25" s="1"/>
  <c r="P16" i="25"/>
  <c r="O16" i="25"/>
  <c r="L16" i="25"/>
  <c r="K16" i="25"/>
  <c r="J16" i="25"/>
  <c r="I16" i="25"/>
  <c r="H16" i="25"/>
  <c r="G16" i="25"/>
  <c r="F16" i="25"/>
  <c r="E16" i="25"/>
  <c r="D16" i="25"/>
  <c r="CN15" i="25"/>
  <c r="CM15" i="25"/>
  <c r="CL15" i="25"/>
  <c r="CN14" i="25"/>
  <c r="CM14" i="25"/>
  <c r="CL14" i="25"/>
  <c r="CN13" i="25"/>
  <c r="CM13" i="25"/>
  <c r="CL13" i="25"/>
  <c r="CK12" i="25"/>
  <c r="CJ12" i="25"/>
  <c r="CJ27" i="25" s="1"/>
  <c r="CI12" i="25"/>
  <c r="CH12" i="25"/>
  <c r="CH27" i="25" s="1"/>
  <c r="CG12" i="25"/>
  <c r="CF12" i="25"/>
  <c r="CF27" i="25" s="1"/>
  <c r="CE12" i="25"/>
  <c r="CD12" i="25"/>
  <c r="CC12" i="25"/>
  <c r="BT12" i="25"/>
  <c r="BS12" i="25"/>
  <c r="BS27" i="25" s="1"/>
  <c r="BR12" i="25"/>
  <c r="BO12" i="25"/>
  <c r="BN12" i="25"/>
  <c r="BN27" i="25" s="1"/>
  <c r="BM12" i="25"/>
  <c r="BL12" i="25"/>
  <c r="BL27" i="25" s="1"/>
  <c r="BK12" i="25"/>
  <c r="BK27" i="25" s="1"/>
  <c r="BJ12" i="25"/>
  <c r="BJ27" i="25" s="1"/>
  <c r="BI12" i="25"/>
  <c r="BH12" i="25"/>
  <c r="BG12" i="25"/>
  <c r="BD12" i="25"/>
  <c r="BC12" i="25"/>
  <c r="BB12" i="25"/>
  <c r="BB27" i="25" s="1"/>
  <c r="BA12" i="25"/>
  <c r="AZ12" i="25"/>
  <c r="AZ27" i="25" s="1"/>
  <c r="AY12" i="25"/>
  <c r="AX12" i="25"/>
  <c r="AX27" i="25" s="1"/>
  <c r="AW12" i="25"/>
  <c r="AV12" i="25"/>
  <c r="AV27" i="25" s="1"/>
  <c r="AS12" i="25"/>
  <c r="AR12" i="25"/>
  <c r="AQ12" i="25"/>
  <c r="AP12" i="25"/>
  <c r="AO12" i="25"/>
  <c r="AO27" i="25" s="1"/>
  <c r="AN12" i="25"/>
  <c r="AN27" i="25" s="1"/>
  <c r="AM12" i="25"/>
  <c r="AL12" i="25"/>
  <c r="AL27" i="25" s="1"/>
  <c r="AK12" i="25"/>
  <c r="AH12" i="25"/>
  <c r="AH27" i="25" s="1"/>
  <c r="AG12" i="25"/>
  <c r="AG27" i="25" s="1"/>
  <c r="AF12" i="25"/>
  <c r="AE12" i="25"/>
  <c r="AD12" i="25"/>
  <c r="AC12" i="25"/>
  <c r="AB12" i="25"/>
  <c r="AA12" i="25"/>
  <c r="Z12" i="25"/>
  <c r="Z27" i="25" s="1"/>
  <c r="W12" i="25"/>
  <c r="V12" i="25"/>
  <c r="V27" i="25" s="1"/>
  <c r="U12" i="25"/>
  <c r="T12" i="25"/>
  <c r="T27" i="25" s="1"/>
  <c r="S12" i="25"/>
  <c r="R12" i="25"/>
  <c r="R27" i="25" s="1"/>
  <c r="Q12" i="25"/>
  <c r="P12" i="25"/>
  <c r="O12" i="25"/>
  <c r="L12" i="25"/>
  <c r="K12" i="25"/>
  <c r="K27" i="25" s="1"/>
  <c r="J12" i="25"/>
  <c r="I12" i="25"/>
  <c r="H12" i="25"/>
  <c r="H27" i="25" s="1"/>
  <c r="G12" i="25"/>
  <c r="F12" i="25"/>
  <c r="F27" i="25" s="1"/>
  <c r="E12" i="25"/>
  <c r="E27" i="25" s="1"/>
  <c r="D12" i="25"/>
  <c r="D27" i="25" s="1"/>
  <c r="CN11" i="25"/>
  <c r="CM11" i="25"/>
  <c r="CL11" i="25"/>
  <c r="CN10" i="25"/>
  <c r="CM10" i="25"/>
  <c r="CL10" i="25"/>
  <c r="CN9" i="25"/>
  <c r="CM9" i="25"/>
  <c r="CL9" i="25"/>
  <c r="CN8" i="25"/>
  <c r="CM8" i="25"/>
  <c r="CL8" i="25"/>
  <c r="CN7" i="25"/>
  <c r="CM7" i="25"/>
  <c r="CL7" i="25"/>
  <c r="CN6" i="25"/>
  <c r="CM6" i="25"/>
  <c r="CL6" i="25"/>
  <c r="CN5" i="25"/>
  <c r="CM5" i="25"/>
  <c r="CL5" i="25"/>
  <c r="CK87" i="24"/>
  <c r="CJ87" i="24"/>
  <c r="CI87" i="24"/>
  <c r="CH87" i="24"/>
  <c r="CG87" i="24"/>
  <c r="CM87" i="24" s="1"/>
  <c r="CF87" i="24"/>
  <c r="CE87" i="24"/>
  <c r="CN87" i="24" s="1"/>
  <c r="CD87" i="24"/>
  <c r="CC87" i="24"/>
  <c r="CL87" i="24" s="1"/>
  <c r="BT87" i="24"/>
  <c r="BS87" i="24"/>
  <c r="BR87" i="24"/>
  <c r="BO87" i="24"/>
  <c r="BN87" i="24"/>
  <c r="BM87" i="24"/>
  <c r="BL87" i="24"/>
  <c r="BK87" i="24"/>
  <c r="BJ87" i="24"/>
  <c r="BI87" i="24"/>
  <c r="BH87" i="24"/>
  <c r="BG87" i="24"/>
  <c r="BD87" i="24"/>
  <c r="BC87" i="24"/>
  <c r="BB87" i="24"/>
  <c r="BA87" i="24"/>
  <c r="AZ87" i="24"/>
  <c r="AY87" i="24"/>
  <c r="AX87" i="24"/>
  <c r="AW87" i="24"/>
  <c r="AV87" i="24"/>
  <c r="AS87" i="24"/>
  <c r="AR87" i="24"/>
  <c r="AQ87" i="24"/>
  <c r="AP87" i="24"/>
  <c r="AO87" i="24"/>
  <c r="AN87" i="24"/>
  <c r="AM87" i="24"/>
  <c r="AL87" i="24"/>
  <c r="AK87" i="24"/>
  <c r="AH87" i="24"/>
  <c r="AG87" i="24"/>
  <c r="AF87" i="24"/>
  <c r="AE87" i="24"/>
  <c r="AD87" i="24"/>
  <c r="AC87" i="24"/>
  <c r="AB87" i="24"/>
  <c r="AA87" i="24"/>
  <c r="Z87" i="24"/>
  <c r="W87" i="24"/>
  <c r="V87" i="24"/>
  <c r="U87" i="24"/>
  <c r="T87" i="24"/>
  <c r="S87" i="24"/>
  <c r="R87" i="24"/>
  <c r="Q87" i="24"/>
  <c r="P87" i="24"/>
  <c r="O87" i="24"/>
  <c r="L87" i="24"/>
  <c r="K87" i="24"/>
  <c r="J87" i="24"/>
  <c r="I87" i="24"/>
  <c r="H87" i="24"/>
  <c r="G87" i="24"/>
  <c r="F87" i="24"/>
  <c r="E87" i="24"/>
  <c r="D87" i="24"/>
  <c r="CN84" i="24"/>
  <c r="CM84" i="24"/>
  <c r="CL84" i="24"/>
  <c r="CN83" i="24"/>
  <c r="CM83" i="24"/>
  <c r="CL83" i="24"/>
  <c r="CD82" i="24"/>
  <c r="BN82" i="24"/>
  <c r="AR82" i="24"/>
  <c r="AL82" i="24"/>
  <c r="P82" i="24"/>
  <c r="L82" i="24"/>
  <c r="CN81" i="24"/>
  <c r="CM81" i="24"/>
  <c r="CL81" i="24"/>
  <c r="CK80" i="24"/>
  <c r="CJ80" i="24"/>
  <c r="CJ82" i="24" s="1"/>
  <c r="CI80" i="24"/>
  <c r="CI82" i="24" s="1"/>
  <c r="CH80" i="24"/>
  <c r="CH82" i="24" s="1"/>
  <c r="CG80" i="24"/>
  <c r="CG82" i="24" s="1"/>
  <c r="CF80" i="24"/>
  <c r="CF82" i="24" s="1"/>
  <c r="CE80" i="24"/>
  <c r="CD80" i="24"/>
  <c r="CC80" i="24"/>
  <c r="CC82" i="24" s="1"/>
  <c r="BT80" i="24"/>
  <c r="BS80" i="24"/>
  <c r="BR80" i="24"/>
  <c r="BR82" i="24" s="1"/>
  <c r="BO80" i="24"/>
  <c r="BN80" i="24"/>
  <c r="BM80" i="24"/>
  <c r="BM82" i="24" s="1"/>
  <c r="BL80" i="24"/>
  <c r="BL82" i="24" s="1"/>
  <c r="BK80" i="24"/>
  <c r="BK82" i="24" s="1"/>
  <c r="BJ80" i="24"/>
  <c r="BJ82" i="24" s="1"/>
  <c r="BI80" i="24"/>
  <c r="BI82" i="24" s="1"/>
  <c r="BH80" i="24"/>
  <c r="BH82" i="24" s="1"/>
  <c r="BG80" i="24"/>
  <c r="BD80" i="24"/>
  <c r="BC80" i="24"/>
  <c r="BB80" i="24"/>
  <c r="BB82" i="24" s="1"/>
  <c r="BA80" i="24"/>
  <c r="AZ80" i="24"/>
  <c r="AZ82" i="24" s="1"/>
  <c r="AY80" i="24"/>
  <c r="AY82" i="24" s="1"/>
  <c r="AX80" i="24"/>
  <c r="AX82" i="24" s="1"/>
  <c r="AW80" i="24"/>
  <c r="AW82" i="24" s="1"/>
  <c r="AV80" i="24"/>
  <c r="AV82" i="24" s="1"/>
  <c r="AS80" i="24"/>
  <c r="AS82" i="24" s="1"/>
  <c r="AR80" i="24"/>
  <c r="AQ80" i="24"/>
  <c r="AQ82" i="24" s="1"/>
  <c r="AP80" i="24"/>
  <c r="AP82" i="24" s="1"/>
  <c r="AO80" i="24"/>
  <c r="AO82" i="24" s="1"/>
  <c r="AN80" i="24"/>
  <c r="AN82" i="24" s="1"/>
  <c r="AM80" i="24"/>
  <c r="AL80" i="24"/>
  <c r="AK80" i="24"/>
  <c r="AK82" i="24" s="1"/>
  <c r="AH80" i="24"/>
  <c r="AH82" i="24" s="1"/>
  <c r="AG80" i="24"/>
  <c r="AG82" i="24" s="1"/>
  <c r="AF80" i="24"/>
  <c r="AF82" i="24" s="1"/>
  <c r="AE80" i="24"/>
  <c r="AE82" i="24" s="1"/>
  <c r="AD80" i="24"/>
  <c r="AD82" i="24" s="1"/>
  <c r="AC80" i="24"/>
  <c r="AB80" i="24"/>
  <c r="AA80" i="24"/>
  <c r="Z80" i="24"/>
  <c r="Z82" i="24" s="1"/>
  <c r="W80" i="24"/>
  <c r="V80" i="24"/>
  <c r="V82" i="24" s="1"/>
  <c r="U80" i="24"/>
  <c r="U82" i="24" s="1"/>
  <c r="T80" i="24"/>
  <c r="T82" i="24" s="1"/>
  <c r="S80" i="24"/>
  <c r="S82" i="24" s="1"/>
  <c r="R80" i="24"/>
  <c r="R82" i="24" s="1"/>
  <c r="Q80" i="24"/>
  <c r="Q82" i="24" s="1"/>
  <c r="P80" i="24"/>
  <c r="O80" i="24"/>
  <c r="O82" i="24" s="1"/>
  <c r="L80" i="24"/>
  <c r="K80" i="24"/>
  <c r="K82" i="24" s="1"/>
  <c r="J80" i="24"/>
  <c r="J82" i="24" s="1"/>
  <c r="I80" i="24"/>
  <c r="H80" i="24"/>
  <c r="G80" i="24"/>
  <c r="G82" i="24" s="1"/>
  <c r="F80" i="24"/>
  <c r="F82" i="24" s="1"/>
  <c r="E80" i="24"/>
  <c r="E82" i="24" s="1"/>
  <c r="D80" i="24"/>
  <c r="D82" i="24" s="1"/>
  <c r="CN79" i="24"/>
  <c r="CM79" i="24"/>
  <c r="CL79" i="24"/>
  <c r="CN78" i="24"/>
  <c r="CM78" i="24"/>
  <c r="CL78" i="24"/>
  <c r="CN77" i="24"/>
  <c r="CM77" i="24"/>
  <c r="CL77" i="24"/>
  <c r="CK75" i="24"/>
  <c r="CJ75" i="24"/>
  <c r="CI75" i="24"/>
  <c r="CH75" i="24"/>
  <c r="CG75" i="24"/>
  <c r="CF75" i="24"/>
  <c r="CE75" i="24"/>
  <c r="CN75" i="24" s="1"/>
  <c r="CD75" i="24"/>
  <c r="CC75" i="24"/>
  <c r="CC86" i="24" s="1"/>
  <c r="BT75" i="24"/>
  <c r="BS75" i="24"/>
  <c r="BR75" i="24"/>
  <c r="BO75" i="24"/>
  <c r="BN75" i="24"/>
  <c r="BM75" i="24"/>
  <c r="BM86" i="24" s="1"/>
  <c r="BL75" i="24"/>
  <c r="BK75" i="24"/>
  <c r="BJ75" i="24"/>
  <c r="BI75" i="24"/>
  <c r="BH75" i="24"/>
  <c r="BG75" i="24"/>
  <c r="BG76" i="24" s="1"/>
  <c r="BD75" i="24"/>
  <c r="BC75" i="24"/>
  <c r="BB75" i="24"/>
  <c r="BA75" i="24"/>
  <c r="AZ75" i="24"/>
  <c r="AY75" i="24"/>
  <c r="AY86" i="24" s="1"/>
  <c r="AX75" i="24"/>
  <c r="AW75" i="24"/>
  <c r="AV75" i="24"/>
  <c r="AS75" i="24"/>
  <c r="AR75" i="24"/>
  <c r="AQ75" i="24"/>
  <c r="AQ76" i="24" s="1"/>
  <c r="AP75" i="24"/>
  <c r="AO75" i="24"/>
  <c r="AN75" i="24"/>
  <c r="AM75" i="24"/>
  <c r="AL75" i="24"/>
  <c r="AK75" i="24"/>
  <c r="AH75" i="24"/>
  <c r="AG75" i="24"/>
  <c r="AF75" i="24"/>
  <c r="AE75" i="24"/>
  <c r="AD75" i="24"/>
  <c r="AC75" i="24"/>
  <c r="AC76" i="24" s="1"/>
  <c r="AB75" i="24"/>
  <c r="AA75" i="24"/>
  <c r="Z75" i="24"/>
  <c r="W75" i="24"/>
  <c r="V75" i="24"/>
  <c r="U75" i="24"/>
  <c r="T75" i="24"/>
  <c r="S75" i="24"/>
  <c r="R75" i="24"/>
  <c r="Q75" i="24"/>
  <c r="P75" i="24"/>
  <c r="O75" i="24"/>
  <c r="O86" i="24" s="1"/>
  <c r="L75" i="24"/>
  <c r="K75" i="24"/>
  <c r="J75" i="24"/>
  <c r="I75" i="24"/>
  <c r="H75" i="24"/>
  <c r="G75" i="24"/>
  <c r="F75" i="24"/>
  <c r="E75" i="24"/>
  <c r="D75" i="24"/>
  <c r="CN74" i="24"/>
  <c r="CM74" i="24"/>
  <c r="CL74" i="24"/>
  <c r="CK73" i="24"/>
  <c r="CJ73" i="24"/>
  <c r="CJ76" i="24" s="1"/>
  <c r="CI73" i="24"/>
  <c r="CH73" i="24"/>
  <c r="CG73" i="24"/>
  <c r="CF73" i="24"/>
  <c r="CE73" i="24"/>
  <c r="CD73" i="24"/>
  <c r="CD86" i="24" s="1"/>
  <c r="CC73" i="24"/>
  <c r="BT73" i="24"/>
  <c r="BT76" i="24" s="1"/>
  <c r="BS73" i="24"/>
  <c r="BR73" i="24"/>
  <c r="BO73" i="24"/>
  <c r="BN73" i="24"/>
  <c r="BN86" i="24" s="1"/>
  <c r="BM73" i="24"/>
  <c r="BL73" i="24"/>
  <c r="BK73" i="24"/>
  <c r="BJ73" i="24"/>
  <c r="BI73" i="24"/>
  <c r="BH73" i="24"/>
  <c r="BH86" i="24" s="1"/>
  <c r="BG73" i="24"/>
  <c r="BD73" i="24"/>
  <c r="BD76" i="24" s="1"/>
  <c r="BC73" i="24"/>
  <c r="BB73" i="24"/>
  <c r="BA73" i="24"/>
  <c r="AZ73" i="24"/>
  <c r="AZ86" i="24" s="1"/>
  <c r="AY73" i="24"/>
  <c r="AX73" i="24"/>
  <c r="AW73" i="24"/>
  <c r="AV73" i="24"/>
  <c r="AS73" i="24"/>
  <c r="AR73" i="24"/>
  <c r="AR76" i="24" s="1"/>
  <c r="AQ73" i="24"/>
  <c r="AP73" i="24"/>
  <c r="AP76" i="24" s="1"/>
  <c r="AO73" i="24"/>
  <c r="AN73" i="24"/>
  <c r="AM73" i="24"/>
  <c r="AL73" i="24"/>
  <c r="AL86" i="24" s="1"/>
  <c r="AK73" i="24"/>
  <c r="AH73" i="24"/>
  <c r="AG73" i="24"/>
  <c r="AF73" i="24"/>
  <c r="AE73" i="24"/>
  <c r="AD73" i="24"/>
  <c r="AD86" i="24" s="1"/>
  <c r="AC73" i="24"/>
  <c r="AB73" i="24"/>
  <c r="AB76" i="24" s="1"/>
  <c r="AA73" i="24"/>
  <c r="Z73" i="24"/>
  <c r="W73" i="24"/>
  <c r="V73" i="24"/>
  <c r="V76" i="24" s="1"/>
  <c r="U73" i="24"/>
  <c r="T73" i="24"/>
  <c r="S73" i="24"/>
  <c r="R73" i="24"/>
  <c r="Q73" i="24"/>
  <c r="P73" i="24"/>
  <c r="P86" i="24" s="1"/>
  <c r="O73" i="24"/>
  <c r="L73" i="24"/>
  <c r="L76" i="24" s="1"/>
  <c r="K73" i="24"/>
  <c r="J73" i="24"/>
  <c r="I73" i="24"/>
  <c r="H73" i="24"/>
  <c r="H76" i="24" s="1"/>
  <c r="G73" i="24"/>
  <c r="F73" i="24"/>
  <c r="E73" i="24"/>
  <c r="D73" i="24"/>
  <c r="CN72" i="24"/>
  <c r="CM72" i="24"/>
  <c r="CL72" i="24"/>
  <c r="CN71" i="24"/>
  <c r="CM71" i="24"/>
  <c r="CL71" i="24"/>
  <c r="CN70" i="24"/>
  <c r="CM70" i="24"/>
  <c r="CL70" i="24"/>
  <c r="CN69" i="24"/>
  <c r="CM69" i="24"/>
  <c r="CL69" i="24"/>
  <c r="CN68" i="24"/>
  <c r="CM68" i="24"/>
  <c r="CL68" i="24"/>
  <c r="CN67" i="24"/>
  <c r="CM67" i="24"/>
  <c r="CL67" i="24"/>
  <c r="CN65" i="24"/>
  <c r="CM65" i="24"/>
  <c r="CL65" i="24"/>
  <c r="CK64" i="24"/>
  <c r="CJ64" i="24"/>
  <c r="CI64" i="24"/>
  <c r="CH64" i="24"/>
  <c r="CG64" i="24"/>
  <c r="CF64" i="24"/>
  <c r="CE64" i="24"/>
  <c r="CD64" i="24"/>
  <c r="CC64" i="24"/>
  <c r="BT64" i="24"/>
  <c r="BS64" i="24"/>
  <c r="BR64" i="24"/>
  <c r="BO64" i="24"/>
  <c r="BN64" i="24"/>
  <c r="BM64" i="24"/>
  <c r="BL64" i="24"/>
  <c r="BK64" i="24"/>
  <c r="BJ64" i="24"/>
  <c r="BI64" i="24"/>
  <c r="BH64" i="24"/>
  <c r="BG64" i="24"/>
  <c r="BD64" i="24"/>
  <c r="BC64" i="24"/>
  <c r="BB64" i="24"/>
  <c r="BA64" i="24"/>
  <c r="AZ64" i="24"/>
  <c r="AY64" i="24"/>
  <c r="AX64" i="24"/>
  <c r="AW64" i="24"/>
  <c r="AV64" i="24"/>
  <c r="AS64" i="24"/>
  <c r="AR64" i="24"/>
  <c r="AQ64" i="24"/>
  <c r="AP64" i="24"/>
  <c r="AO64" i="24"/>
  <c r="AN64" i="24"/>
  <c r="AM64" i="24"/>
  <c r="AL64" i="24"/>
  <c r="AK64" i="24"/>
  <c r="AH64" i="24"/>
  <c r="AG64" i="24"/>
  <c r="AF64" i="24"/>
  <c r="AE64" i="24"/>
  <c r="AD64" i="24"/>
  <c r="AC64" i="24"/>
  <c r="AB64" i="24"/>
  <c r="AA64" i="24"/>
  <c r="Z64" i="24"/>
  <c r="W64" i="24"/>
  <c r="V64" i="24"/>
  <c r="U64" i="24"/>
  <c r="T64" i="24"/>
  <c r="S64" i="24"/>
  <c r="R64" i="24"/>
  <c r="Q64" i="24"/>
  <c r="P64" i="24"/>
  <c r="O64" i="24"/>
  <c r="L64" i="24"/>
  <c r="K64" i="24"/>
  <c r="J64" i="24"/>
  <c r="I64" i="24"/>
  <c r="H64" i="24"/>
  <c r="G64" i="24"/>
  <c r="F64" i="24"/>
  <c r="E64" i="24"/>
  <c r="D64" i="24"/>
  <c r="CN63" i="24"/>
  <c r="CM63" i="24"/>
  <c r="CL63" i="24"/>
  <c r="CN62" i="24"/>
  <c r="CM62" i="24"/>
  <c r="CL62" i="24"/>
  <c r="CN61" i="24"/>
  <c r="CM61" i="24"/>
  <c r="CL61" i="24"/>
  <c r="CN60" i="24"/>
  <c r="CM60" i="24"/>
  <c r="CL60" i="24"/>
  <c r="CK59" i="24"/>
  <c r="CJ59" i="24"/>
  <c r="CI59" i="24"/>
  <c r="CH59" i="24"/>
  <c r="CG59" i="24"/>
  <c r="CM59" i="24" s="1"/>
  <c r="CF59" i="24"/>
  <c r="CE59" i="24"/>
  <c r="CN59" i="24" s="1"/>
  <c r="CD59" i="24"/>
  <c r="CC59" i="24"/>
  <c r="BT59" i="24"/>
  <c r="BS59" i="24"/>
  <c r="BR59" i="24"/>
  <c r="BO59" i="24"/>
  <c r="BN59" i="24"/>
  <c r="BM59" i="24"/>
  <c r="BL59" i="24"/>
  <c r="BK59" i="24"/>
  <c r="BJ59" i="24"/>
  <c r="BI59" i="24"/>
  <c r="BH59" i="24"/>
  <c r="BG59" i="24"/>
  <c r="BD59" i="24"/>
  <c r="BC59" i="24"/>
  <c r="BB59" i="24"/>
  <c r="BA59" i="24"/>
  <c r="AZ59" i="24"/>
  <c r="AY59" i="24"/>
  <c r="AX59" i="24"/>
  <c r="AW59" i="24"/>
  <c r="AV59" i="24"/>
  <c r="AS59" i="24"/>
  <c r="AR59" i="24"/>
  <c r="AQ59" i="24"/>
  <c r="AP59" i="24"/>
  <c r="AO59" i="24"/>
  <c r="AN59" i="24"/>
  <c r="AM59" i="24"/>
  <c r="AL59" i="24"/>
  <c r="AK59" i="24"/>
  <c r="AH59" i="24"/>
  <c r="AG59" i="24"/>
  <c r="AF59" i="24"/>
  <c r="AE59" i="24"/>
  <c r="AD59" i="24"/>
  <c r="AC59" i="24"/>
  <c r="AB59" i="24"/>
  <c r="AA59" i="24"/>
  <c r="Z59" i="24"/>
  <c r="W59" i="24"/>
  <c r="V59" i="24"/>
  <c r="U59" i="24"/>
  <c r="T59" i="24"/>
  <c r="S59" i="24"/>
  <c r="R59" i="24"/>
  <c r="Q59" i="24"/>
  <c r="P59" i="24"/>
  <c r="O59" i="24"/>
  <c r="L59" i="24"/>
  <c r="K59" i="24"/>
  <c r="J59" i="24"/>
  <c r="I59" i="24"/>
  <c r="H59" i="24"/>
  <c r="G59" i="24"/>
  <c r="F59" i="24"/>
  <c r="E59" i="24"/>
  <c r="D59" i="24"/>
  <c r="CN58" i="24"/>
  <c r="CM58" i="24"/>
  <c r="CL58" i="24"/>
  <c r="CN57" i="24"/>
  <c r="CM57" i="24"/>
  <c r="CL57" i="24"/>
  <c r="CN56" i="24"/>
  <c r="CM56" i="24"/>
  <c r="CL56" i="24"/>
  <c r="CK55" i="24"/>
  <c r="CJ55" i="24"/>
  <c r="CI55" i="24"/>
  <c r="CH55" i="24"/>
  <c r="CN55" i="24" s="1"/>
  <c r="CG55" i="24"/>
  <c r="CF55" i="24"/>
  <c r="CL55" i="24" s="1"/>
  <c r="CE55" i="24"/>
  <c r="CD55" i="24"/>
  <c r="CM55" i="24" s="1"/>
  <c r="CC55" i="24"/>
  <c r="BT55" i="24"/>
  <c r="BS55" i="24"/>
  <c r="BR55" i="24"/>
  <c r="BO55" i="24"/>
  <c r="BN55" i="24"/>
  <c r="BM55" i="24"/>
  <c r="BL55" i="24"/>
  <c r="BK55" i="24"/>
  <c r="BJ55" i="24"/>
  <c r="BI55" i="24"/>
  <c r="BH55" i="24"/>
  <c r="BG55" i="24"/>
  <c r="BD55" i="24"/>
  <c r="BC55" i="24"/>
  <c r="BB55" i="24"/>
  <c r="BA55" i="24"/>
  <c r="AZ55" i="24"/>
  <c r="AY55" i="24"/>
  <c r="AX55" i="24"/>
  <c r="AW55" i="24"/>
  <c r="AV55" i="24"/>
  <c r="AS55" i="24"/>
  <c r="AR55" i="24"/>
  <c r="AQ55" i="24"/>
  <c r="AP55" i="24"/>
  <c r="AO55" i="24"/>
  <c r="AN55" i="24"/>
  <c r="AM55" i="24"/>
  <c r="AL55" i="24"/>
  <c r="AK55" i="24"/>
  <c r="AH55" i="24"/>
  <c r="AG55" i="24"/>
  <c r="AF55" i="24"/>
  <c r="AE55" i="24"/>
  <c r="AD55" i="24"/>
  <c r="AC55" i="24"/>
  <c r="AB55" i="24"/>
  <c r="AA55" i="24"/>
  <c r="Z55" i="24"/>
  <c r="W55" i="24"/>
  <c r="V55" i="24"/>
  <c r="U55" i="24"/>
  <c r="T55" i="24"/>
  <c r="S55" i="24"/>
  <c r="R55" i="24"/>
  <c r="Q55" i="24"/>
  <c r="P55" i="24"/>
  <c r="O55" i="24"/>
  <c r="L55" i="24"/>
  <c r="K55" i="24"/>
  <c r="J55" i="24"/>
  <c r="I55" i="24"/>
  <c r="H55" i="24"/>
  <c r="G55" i="24"/>
  <c r="F55" i="24"/>
  <c r="E55" i="24"/>
  <c r="D55" i="24"/>
  <c r="CN54" i="24"/>
  <c r="CM54" i="24"/>
  <c r="CL54" i="24"/>
  <c r="CN53" i="24"/>
  <c r="CM53" i="24"/>
  <c r="CL53" i="24"/>
  <c r="CK52" i="24"/>
  <c r="CJ52" i="24"/>
  <c r="CI52" i="24"/>
  <c r="CH52" i="24"/>
  <c r="CG52" i="24"/>
  <c r="CF52" i="24"/>
  <c r="CE52" i="24"/>
  <c r="CN52" i="24" s="1"/>
  <c r="CD52" i="24"/>
  <c r="CC52" i="24"/>
  <c r="CL52" i="24" s="1"/>
  <c r="BT52" i="24"/>
  <c r="BS52" i="24"/>
  <c r="BR52" i="24"/>
  <c r="BO52" i="24"/>
  <c r="BN52" i="24"/>
  <c r="BM52" i="24"/>
  <c r="BL52" i="24"/>
  <c r="BK52" i="24"/>
  <c r="BJ52" i="24"/>
  <c r="BI52" i="24"/>
  <c r="BH52" i="24"/>
  <c r="BG52" i="24"/>
  <c r="BD52" i="24"/>
  <c r="BC52" i="24"/>
  <c r="BB52" i="24"/>
  <c r="BA52" i="24"/>
  <c r="AZ52" i="24"/>
  <c r="AY52" i="24"/>
  <c r="AX52" i="24"/>
  <c r="AW52" i="24"/>
  <c r="AV52" i="24"/>
  <c r="AS52" i="24"/>
  <c r="AR52" i="24"/>
  <c r="AQ52" i="24"/>
  <c r="AP52" i="24"/>
  <c r="AO52" i="24"/>
  <c r="AN52" i="24"/>
  <c r="AM52" i="24"/>
  <c r="AL52" i="24"/>
  <c r="AK52" i="24"/>
  <c r="AH52" i="24"/>
  <c r="AG52" i="24"/>
  <c r="AF52" i="24"/>
  <c r="AE52" i="24"/>
  <c r="AD52" i="24"/>
  <c r="AC52" i="24"/>
  <c r="AB52" i="24"/>
  <c r="AA52" i="24"/>
  <c r="Z52" i="24"/>
  <c r="W52" i="24"/>
  <c r="V52" i="24"/>
  <c r="U52" i="24"/>
  <c r="T52" i="24"/>
  <c r="S52" i="24"/>
  <c r="R52" i="24"/>
  <c r="Q52" i="24"/>
  <c r="P52" i="24"/>
  <c r="O52" i="24"/>
  <c r="L52" i="24"/>
  <c r="K52" i="24"/>
  <c r="J52" i="24"/>
  <c r="I52" i="24"/>
  <c r="H52" i="24"/>
  <c r="G52" i="24"/>
  <c r="F52" i="24"/>
  <c r="E52" i="24"/>
  <c r="D52" i="24"/>
  <c r="CN51" i="24"/>
  <c r="CM51" i="24"/>
  <c r="CL51" i="24"/>
  <c r="CN50" i="24"/>
  <c r="CM50" i="24"/>
  <c r="CL50" i="24"/>
  <c r="CN49" i="24"/>
  <c r="CM49" i="24"/>
  <c r="CL49" i="24"/>
  <c r="CN48" i="24"/>
  <c r="CM48" i="24"/>
  <c r="CL48" i="24"/>
  <c r="CN47" i="24"/>
  <c r="CM47" i="24"/>
  <c r="CL47" i="24"/>
  <c r="CN46" i="24"/>
  <c r="CM46" i="24"/>
  <c r="CL46" i="24"/>
  <c r="CK45" i="24"/>
  <c r="CJ45" i="24"/>
  <c r="CI45" i="24"/>
  <c r="CH45" i="24"/>
  <c r="CG45" i="24"/>
  <c r="CF45" i="24"/>
  <c r="CL45" i="24" s="1"/>
  <c r="CE45" i="24"/>
  <c r="CD45" i="24"/>
  <c r="CM45" i="24" s="1"/>
  <c r="CC45" i="24"/>
  <c r="BT45" i="24"/>
  <c r="BS45" i="24"/>
  <c r="BR45" i="24"/>
  <c r="BO45" i="24"/>
  <c r="BN45" i="24"/>
  <c r="BM45" i="24"/>
  <c r="BL45" i="24"/>
  <c r="BK45" i="24"/>
  <c r="BJ45" i="24"/>
  <c r="BI45" i="24"/>
  <c r="BH45" i="24"/>
  <c r="BG45" i="24"/>
  <c r="BD45" i="24"/>
  <c r="BC45" i="24"/>
  <c r="BB45" i="24"/>
  <c r="BA45" i="24"/>
  <c r="AZ45" i="24"/>
  <c r="AY45" i="24"/>
  <c r="AX45" i="24"/>
  <c r="AW45" i="24"/>
  <c r="AV45" i="24"/>
  <c r="AS45" i="24"/>
  <c r="AR45" i="24"/>
  <c r="AQ45" i="24"/>
  <c r="AP45" i="24"/>
  <c r="AO45" i="24"/>
  <c r="AN45" i="24"/>
  <c r="AM45" i="24"/>
  <c r="AL45" i="24"/>
  <c r="AK45" i="24"/>
  <c r="AH45" i="24"/>
  <c r="AG45" i="24"/>
  <c r="AF45" i="24"/>
  <c r="AE45" i="24"/>
  <c r="AD45" i="24"/>
  <c r="AC45" i="24"/>
  <c r="AB45" i="24"/>
  <c r="AA45" i="24"/>
  <c r="Z45" i="24"/>
  <c r="W45" i="24"/>
  <c r="V45" i="24"/>
  <c r="U45" i="24"/>
  <c r="T45" i="24"/>
  <c r="S45" i="24"/>
  <c r="R45" i="24"/>
  <c r="Q45" i="24"/>
  <c r="P45" i="24"/>
  <c r="O45" i="24"/>
  <c r="L45" i="24"/>
  <c r="K45" i="24"/>
  <c r="J45" i="24"/>
  <c r="I45" i="24"/>
  <c r="H45" i="24"/>
  <c r="G45" i="24"/>
  <c r="F45" i="24"/>
  <c r="E45" i="24"/>
  <c r="D45" i="24"/>
  <c r="CN44" i="24"/>
  <c r="CM44" i="24"/>
  <c r="CL44" i="24"/>
  <c r="CN43" i="24"/>
  <c r="CM43" i="24"/>
  <c r="CL43" i="24"/>
  <c r="CN42" i="24"/>
  <c r="CM42" i="24"/>
  <c r="CL42" i="24"/>
  <c r="CN41" i="24"/>
  <c r="CM41" i="24"/>
  <c r="CL41" i="24"/>
  <c r="CN40" i="24"/>
  <c r="CM40" i="24"/>
  <c r="CL40" i="24"/>
  <c r="CK39" i="24"/>
  <c r="CJ39" i="24"/>
  <c r="CI39" i="24"/>
  <c r="CH39" i="24"/>
  <c r="CG39" i="24"/>
  <c r="CF39" i="24"/>
  <c r="CL39" i="24" s="1"/>
  <c r="CE39" i="24"/>
  <c r="CD39" i="24"/>
  <c r="CD66" i="24" s="1"/>
  <c r="CC39" i="24"/>
  <c r="BT39" i="24"/>
  <c r="BS39" i="24"/>
  <c r="BR39" i="24"/>
  <c r="BO39" i="24"/>
  <c r="BN39" i="24"/>
  <c r="BM39" i="24"/>
  <c r="BL39" i="24"/>
  <c r="BK39" i="24"/>
  <c r="BJ39" i="24"/>
  <c r="BI39" i="24"/>
  <c r="BH39" i="24"/>
  <c r="BH66" i="24" s="1"/>
  <c r="BG39" i="24"/>
  <c r="BD39" i="24"/>
  <c r="BC39" i="24"/>
  <c r="BB39" i="24"/>
  <c r="BA39" i="24"/>
  <c r="AZ39" i="24"/>
  <c r="AY39" i="24"/>
  <c r="AX39" i="24"/>
  <c r="AW39" i="24"/>
  <c r="AV39" i="24"/>
  <c r="AS39" i="24"/>
  <c r="AR39" i="24"/>
  <c r="AR66" i="24" s="1"/>
  <c r="AQ39" i="24"/>
  <c r="AP39" i="24"/>
  <c r="AO39" i="24"/>
  <c r="AN39" i="24"/>
  <c r="AM39" i="24"/>
  <c r="AL39" i="24"/>
  <c r="AK39" i="24"/>
  <c r="AH39" i="24"/>
  <c r="AG39" i="24"/>
  <c r="AF39" i="24"/>
  <c r="AE39" i="24"/>
  <c r="AD39" i="24"/>
  <c r="AD66" i="24" s="1"/>
  <c r="AC39" i="24"/>
  <c r="AB39" i="24"/>
  <c r="AA39" i="24"/>
  <c r="Z39" i="24"/>
  <c r="W39" i="24"/>
  <c r="V39" i="24"/>
  <c r="U39" i="24"/>
  <c r="T39" i="24"/>
  <c r="S39" i="24"/>
  <c r="R39" i="24"/>
  <c r="Q39" i="24"/>
  <c r="P39" i="24"/>
  <c r="P66" i="24" s="1"/>
  <c r="O39" i="24"/>
  <c r="L39" i="24"/>
  <c r="K39" i="24"/>
  <c r="J39" i="24"/>
  <c r="I39" i="24"/>
  <c r="H39" i="24"/>
  <c r="G39" i="24"/>
  <c r="F39" i="24"/>
  <c r="E39" i="24"/>
  <c r="D39" i="24"/>
  <c r="CN38" i="24"/>
  <c r="CM38" i="24"/>
  <c r="CL38" i="24"/>
  <c r="CN37" i="24"/>
  <c r="CM37" i="24"/>
  <c r="CL37" i="24"/>
  <c r="CN36" i="24"/>
  <c r="CM36" i="24"/>
  <c r="CL36" i="24"/>
  <c r="CN35" i="24"/>
  <c r="CM35" i="24"/>
  <c r="CL35" i="24"/>
  <c r="CN34" i="24"/>
  <c r="CM34" i="24"/>
  <c r="CL34" i="24"/>
  <c r="CN33" i="24"/>
  <c r="CM33" i="24"/>
  <c r="CL33" i="24"/>
  <c r="CN32" i="24"/>
  <c r="CM32" i="24"/>
  <c r="CL32" i="24"/>
  <c r="CK31" i="24"/>
  <c r="CK66" i="24" s="1"/>
  <c r="CJ31" i="24"/>
  <c r="CI31" i="24"/>
  <c r="CH31" i="24"/>
  <c r="CG31" i="24"/>
  <c r="CM31" i="24" s="1"/>
  <c r="CF31" i="24"/>
  <c r="CE31" i="24"/>
  <c r="CD31" i="24"/>
  <c r="CC31" i="24"/>
  <c r="BT31" i="24"/>
  <c r="BS31" i="24"/>
  <c r="BR31" i="24"/>
  <c r="BO31" i="24"/>
  <c r="BO66" i="24" s="1"/>
  <c r="BN31" i="24"/>
  <c r="BM31" i="24"/>
  <c r="BL31" i="24"/>
  <c r="BK31" i="24"/>
  <c r="BK66" i="24" s="1"/>
  <c r="BJ31" i="24"/>
  <c r="BI31" i="24"/>
  <c r="BH31" i="24"/>
  <c r="BG31" i="24"/>
  <c r="BD31" i="24"/>
  <c r="BC31" i="24"/>
  <c r="BB31" i="24"/>
  <c r="BA31" i="24"/>
  <c r="BA66" i="24" s="1"/>
  <c r="AZ31" i="24"/>
  <c r="AY31" i="24"/>
  <c r="AX31" i="24"/>
  <c r="AW31" i="24"/>
  <c r="AV31" i="24"/>
  <c r="AS31" i="24"/>
  <c r="AR31" i="24"/>
  <c r="AQ31" i="24"/>
  <c r="AP31" i="24"/>
  <c r="AO31" i="24"/>
  <c r="AN31" i="24"/>
  <c r="AM31" i="24"/>
  <c r="AM66" i="24" s="1"/>
  <c r="AL31" i="24"/>
  <c r="AK31" i="24"/>
  <c r="AH31" i="24"/>
  <c r="AG31" i="24"/>
  <c r="AG66" i="24" s="1"/>
  <c r="AF31" i="24"/>
  <c r="AE31" i="24"/>
  <c r="AD31" i="24"/>
  <c r="AC31" i="24"/>
  <c r="AB31" i="24"/>
  <c r="AA31" i="24"/>
  <c r="Z31" i="24"/>
  <c r="W31" i="24"/>
  <c r="W66" i="24" s="1"/>
  <c r="V31" i="24"/>
  <c r="U31" i="24"/>
  <c r="T31" i="24"/>
  <c r="S31" i="24"/>
  <c r="R31" i="24"/>
  <c r="Q31" i="24"/>
  <c r="P31" i="24"/>
  <c r="O31" i="24"/>
  <c r="L31" i="24"/>
  <c r="K31" i="24"/>
  <c r="J31" i="24"/>
  <c r="I31" i="24"/>
  <c r="I66" i="24" s="1"/>
  <c r="H31" i="24"/>
  <c r="G31" i="24"/>
  <c r="F31" i="24"/>
  <c r="E31" i="24"/>
  <c r="E66" i="24" s="1"/>
  <c r="D31" i="24"/>
  <c r="CN30" i="24"/>
  <c r="CM30" i="24"/>
  <c r="CL30" i="24"/>
  <c r="CN29" i="24"/>
  <c r="CM29" i="24"/>
  <c r="CL29" i="24"/>
  <c r="CN28" i="24"/>
  <c r="CM28" i="24"/>
  <c r="CL28" i="24"/>
  <c r="CN26" i="24"/>
  <c r="CK26" i="24"/>
  <c r="CJ26" i="24"/>
  <c r="CI26" i="24"/>
  <c r="CH26" i="24"/>
  <c r="CG26" i="24"/>
  <c r="CF26" i="24"/>
  <c r="CE26" i="24"/>
  <c r="CD26" i="24"/>
  <c r="CM26" i="24" s="1"/>
  <c r="CC26" i="24"/>
  <c r="CL26" i="24" s="1"/>
  <c r="BT26" i="24"/>
  <c r="BS26" i="24"/>
  <c r="BR26" i="24"/>
  <c r="BO26" i="24"/>
  <c r="BN26" i="24"/>
  <c r="BM26" i="24"/>
  <c r="BL26" i="24"/>
  <c r="BK26" i="24"/>
  <c r="BJ26" i="24"/>
  <c r="BI26" i="24"/>
  <c r="BH26" i="24"/>
  <c r="BG26" i="24"/>
  <c r="BD26" i="24"/>
  <c r="BC26" i="24"/>
  <c r="BB26" i="24"/>
  <c r="BA26" i="24"/>
  <c r="AZ26" i="24"/>
  <c r="AY26" i="24"/>
  <c r="AX26" i="24"/>
  <c r="AW26" i="24"/>
  <c r="AV26" i="24"/>
  <c r="AS26" i="24"/>
  <c r="AR26" i="24"/>
  <c r="AQ26" i="24"/>
  <c r="AP26" i="24"/>
  <c r="AO26" i="24"/>
  <c r="AN26" i="24"/>
  <c r="AM26" i="24"/>
  <c r="AL26" i="24"/>
  <c r="AK26" i="24"/>
  <c r="AH26" i="24"/>
  <c r="AG26" i="24"/>
  <c r="AF26" i="24"/>
  <c r="AE26" i="24"/>
  <c r="AD26" i="24"/>
  <c r="AC26" i="24"/>
  <c r="AB26" i="24"/>
  <c r="AA26" i="24"/>
  <c r="Z26" i="24"/>
  <c r="W26" i="24"/>
  <c r="V26" i="24"/>
  <c r="U26" i="24"/>
  <c r="T26" i="24"/>
  <c r="S26" i="24"/>
  <c r="R26" i="24"/>
  <c r="Q26" i="24"/>
  <c r="P26" i="24"/>
  <c r="O26" i="24"/>
  <c r="L26" i="24"/>
  <c r="K26" i="24"/>
  <c r="J26" i="24"/>
  <c r="I26" i="24"/>
  <c r="H26" i="24"/>
  <c r="G26" i="24"/>
  <c r="F26" i="24"/>
  <c r="E26" i="24"/>
  <c r="D26" i="24"/>
  <c r="CN25" i="24"/>
  <c r="CM25" i="24"/>
  <c r="CL25" i="24"/>
  <c r="CN24" i="24"/>
  <c r="CM24" i="24"/>
  <c r="CL24" i="24"/>
  <c r="CN23" i="24"/>
  <c r="CM23" i="24"/>
  <c r="CL23" i="24"/>
  <c r="CN22" i="24"/>
  <c r="CM22" i="24"/>
  <c r="CL22" i="24"/>
  <c r="CN21" i="24"/>
  <c r="CM21" i="24"/>
  <c r="CL21" i="24"/>
  <c r="CN20" i="24"/>
  <c r="CM20" i="24"/>
  <c r="CL20" i="24"/>
  <c r="CN19" i="24"/>
  <c r="CM19" i="24"/>
  <c r="CL19" i="24"/>
  <c r="CN18" i="24"/>
  <c r="CM18" i="24"/>
  <c r="CL18" i="24"/>
  <c r="CN17" i="24"/>
  <c r="CM17" i="24"/>
  <c r="CL17" i="24"/>
  <c r="CK16" i="24"/>
  <c r="CJ16" i="24"/>
  <c r="CI16" i="24"/>
  <c r="CH16" i="24"/>
  <c r="CG16" i="24"/>
  <c r="CF16" i="24"/>
  <c r="CE16" i="24"/>
  <c r="CD16" i="24"/>
  <c r="CC16" i="24"/>
  <c r="CL16" i="24" s="1"/>
  <c r="BT16" i="24"/>
  <c r="BS16" i="24"/>
  <c r="BS85" i="24" s="1"/>
  <c r="BR16" i="24"/>
  <c r="BO16" i="24"/>
  <c r="BO85" i="24" s="1"/>
  <c r="BN16" i="24"/>
  <c r="BM16" i="24"/>
  <c r="BL16" i="24"/>
  <c r="BK16" i="24"/>
  <c r="BJ16" i="24"/>
  <c r="BI16" i="24"/>
  <c r="BH16" i="24"/>
  <c r="BG16" i="24"/>
  <c r="BD16" i="24"/>
  <c r="BC16" i="24"/>
  <c r="BB16" i="24"/>
  <c r="BA16" i="24"/>
  <c r="AZ16" i="24"/>
  <c r="AY16" i="24"/>
  <c r="AX16" i="24"/>
  <c r="AW16" i="24"/>
  <c r="AV16" i="24"/>
  <c r="AS16" i="24"/>
  <c r="AR16" i="24"/>
  <c r="AQ16" i="24"/>
  <c r="AP16" i="24"/>
  <c r="AO16" i="24"/>
  <c r="AO85" i="24" s="1"/>
  <c r="AN16" i="24"/>
  <c r="AM16" i="24"/>
  <c r="AM85" i="24" s="1"/>
  <c r="AL16" i="24"/>
  <c r="AK16" i="24"/>
  <c r="AH16" i="24"/>
  <c r="AG16" i="24"/>
  <c r="AF16" i="24"/>
  <c r="AE16" i="24"/>
  <c r="AD16" i="24"/>
  <c r="AC16" i="24"/>
  <c r="AB16" i="24"/>
  <c r="AA16" i="24"/>
  <c r="AA85" i="24" s="1"/>
  <c r="Z16" i="24"/>
  <c r="W16" i="24"/>
  <c r="V16" i="24"/>
  <c r="U16" i="24"/>
  <c r="T16" i="24"/>
  <c r="S16" i="24"/>
  <c r="R16" i="24"/>
  <c r="Q16" i="24"/>
  <c r="P16" i="24"/>
  <c r="O16" i="24"/>
  <c r="L16" i="24"/>
  <c r="K16" i="24"/>
  <c r="J16" i="24"/>
  <c r="I16" i="24"/>
  <c r="H16" i="24"/>
  <c r="G16" i="24"/>
  <c r="F16" i="24"/>
  <c r="E16" i="24"/>
  <c r="E27" i="24" s="1"/>
  <c r="D16" i="24"/>
  <c r="CN15" i="24"/>
  <c r="CM15" i="24"/>
  <c r="CL15" i="24"/>
  <c r="CN14" i="24"/>
  <c r="CM14" i="24"/>
  <c r="CL14" i="24"/>
  <c r="CN13" i="24"/>
  <c r="CM13" i="24"/>
  <c r="CL13" i="24"/>
  <c r="CK12" i="24"/>
  <c r="CJ12" i="24"/>
  <c r="CI12" i="24"/>
  <c r="CH12" i="24"/>
  <c r="CH27" i="24" s="1"/>
  <c r="CG12" i="24"/>
  <c r="CF12" i="24"/>
  <c r="CF27" i="24" s="1"/>
  <c r="CE12" i="24"/>
  <c r="CD12" i="24"/>
  <c r="CD27" i="24" s="1"/>
  <c r="CC12" i="24"/>
  <c r="BT12" i="24"/>
  <c r="BS12" i="24"/>
  <c r="BR12" i="24"/>
  <c r="BR27" i="24" s="1"/>
  <c r="BO12" i="24"/>
  <c r="BN12" i="24"/>
  <c r="BM12" i="24"/>
  <c r="BL12" i="24"/>
  <c r="BL27" i="24" s="1"/>
  <c r="BK12" i="24"/>
  <c r="BJ12" i="24"/>
  <c r="BJ27" i="24" s="1"/>
  <c r="BI12" i="24"/>
  <c r="BH12" i="24"/>
  <c r="BG12" i="24"/>
  <c r="BD12" i="24"/>
  <c r="BC12" i="24"/>
  <c r="BB12" i="24"/>
  <c r="BB27" i="24" s="1"/>
  <c r="BA12" i="24"/>
  <c r="AZ12" i="24"/>
  <c r="AY12" i="24"/>
  <c r="AX12" i="24"/>
  <c r="AX27" i="24" s="1"/>
  <c r="AW12" i="24"/>
  <c r="AV12" i="24"/>
  <c r="AV27" i="24" s="1"/>
  <c r="AS12" i="24"/>
  <c r="AR12" i="24"/>
  <c r="AR27" i="24" s="1"/>
  <c r="AQ12" i="24"/>
  <c r="AP12" i="24"/>
  <c r="AO12" i="24"/>
  <c r="AN12" i="24"/>
  <c r="AN27" i="24" s="1"/>
  <c r="AM12" i="24"/>
  <c r="AL12" i="24"/>
  <c r="AK12" i="24"/>
  <c r="AH12" i="24"/>
  <c r="AH27" i="24" s="1"/>
  <c r="AG12" i="24"/>
  <c r="AF12" i="24"/>
  <c r="AF27" i="24" s="1"/>
  <c r="AE12" i="24"/>
  <c r="AD12" i="24"/>
  <c r="AC12" i="24"/>
  <c r="AB12" i="24"/>
  <c r="AB27" i="24" s="1"/>
  <c r="AA12" i="24"/>
  <c r="Z12" i="24"/>
  <c r="Z27" i="24" s="1"/>
  <c r="W12" i="24"/>
  <c r="V12" i="24"/>
  <c r="U12" i="24"/>
  <c r="T12" i="24"/>
  <c r="T27" i="24" s="1"/>
  <c r="S12" i="24"/>
  <c r="R12" i="24"/>
  <c r="R27" i="24" s="1"/>
  <c r="Q12" i="24"/>
  <c r="P12" i="24"/>
  <c r="P27" i="24" s="1"/>
  <c r="O12" i="24"/>
  <c r="L12" i="24"/>
  <c r="K12" i="24"/>
  <c r="J12" i="24"/>
  <c r="J27" i="24" s="1"/>
  <c r="I12" i="24"/>
  <c r="H12" i="24"/>
  <c r="G12" i="24"/>
  <c r="F12" i="24"/>
  <c r="F27" i="24" s="1"/>
  <c r="E12" i="24"/>
  <c r="D12" i="24"/>
  <c r="D27" i="24" s="1"/>
  <c r="CN11" i="24"/>
  <c r="CM11" i="24"/>
  <c r="CL11" i="24"/>
  <c r="CN10" i="24"/>
  <c r="CM10" i="24"/>
  <c r="CL10" i="24"/>
  <c r="CN9" i="24"/>
  <c r="CM9" i="24"/>
  <c r="CL9" i="24"/>
  <c r="CN8" i="24"/>
  <c r="CM8" i="24"/>
  <c r="CL8" i="24"/>
  <c r="CN7" i="24"/>
  <c r="CM7" i="24"/>
  <c r="CL7" i="24"/>
  <c r="CN6" i="24"/>
  <c r="CM6" i="24"/>
  <c r="CL6" i="24"/>
  <c r="CN5" i="24"/>
  <c r="CM5" i="24"/>
  <c r="CL5" i="24"/>
  <c r="CK87" i="23"/>
  <c r="CJ87" i="23"/>
  <c r="CI87" i="23"/>
  <c r="CH87" i="23"/>
  <c r="CG87" i="23"/>
  <c r="CM87" i="23" s="1"/>
  <c r="CF87" i="23"/>
  <c r="CE87" i="23"/>
  <c r="CD87" i="23"/>
  <c r="CC87" i="23"/>
  <c r="BT87" i="23"/>
  <c r="BS87" i="23"/>
  <c r="BR87" i="23"/>
  <c r="BO87" i="23"/>
  <c r="BN87" i="23"/>
  <c r="BM87" i="23"/>
  <c r="BL87" i="23"/>
  <c r="BK87" i="23"/>
  <c r="BJ87" i="23"/>
  <c r="BI87" i="23"/>
  <c r="BH87" i="23"/>
  <c r="BG87" i="23"/>
  <c r="BD87" i="23"/>
  <c r="BC87" i="23"/>
  <c r="BB87" i="23"/>
  <c r="BA87" i="23"/>
  <c r="AZ87" i="23"/>
  <c r="AY87" i="23"/>
  <c r="AX87" i="23"/>
  <c r="AW87" i="23"/>
  <c r="AV87" i="23"/>
  <c r="AS87" i="23"/>
  <c r="AR87" i="23"/>
  <c r="AQ87" i="23"/>
  <c r="AP87" i="23"/>
  <c r="AO87" i="23"/>
  <c r="AN87" i="23"/>
  <c r="AM87" i="23"/>
  <c r="AL87" i="23"/>
  <c r="AK87" i="23"/>
  <c r="AH87" i="23"/>
  <c r="AG87" i="23"/>
  <c r="AF87" i="23"/>
  <c r="AE87" i="23"/>
  <c r="AD87" i="23"/>
  <c r="AC87" i="23"/>
  <c r="AB87" i="23"/>
  <c r="AA87" i="23"/>
  <c r="Z87" i="23"/>
  <c r="W87" i="23"/>
  <c r="V87" i="23"/>
  <c r="U87" i="23"/>
  <c r="T87" i="23"/>
  <c r="S87" i="23"/>
  <c r="R87" i="23"/>
  <c r="Q87" i="23"/>
  <c r="P87" i="23"/>
  <c r="O87" i="23"/>
  <c r="L87" i="23"/>
  <c r="K87" i="23"/>
  <c r="J87" i="23"/>
  <c r="I87" i="23"/>
  <c r="H87" i="23"/>
  <c r="G87" i="23"/>
  <c r="F87" i="23"/>
  <c r="E87" i="23"/>
  <c r="D87" i="23"/>
  <c r="CN84" i="23"/>
  <c r="CM84" i="23"/>
  <c r="CL84" i="23"/>
  <c r="CN83" i="23"/>
  <c r="CM83" i="23"/>
  <c r="CL83" i="23"/>
  <c r="CK82" i="23"/>
  <c r="BM82" i="23"/>
  <c r="BA82" i="23"/>
  <c r="AW82" i="23"/>
  <c r="AK82" i="23"/>
  <c r="V82" i="23"/>
  <c r="T82" i="23"/>
  <c r="R82" i="23"/>
  <c r="G82" i="23"/>
  <c r="CN81" i="23"/>
  <c r="CM81" i="23"/>
  <c r="CL81" i="23"/>
  <c r="CK80" i="23"/>
  <c r="CJ80" i="23"/>
  <c r="CJ82" i="23" s="1"/>
  <c r="CI80" i="23"/>
  <c r="CI82" i="23" s="1"/>
  <c r="CH80" i="23"/>
  <c r="CH82" i="23" s="1"/>
  <c r="CG80" i="23"/>
  <c r="CG82" i="23" s="1"/>
  <c r="CF80" i="23"/>
  <c r="CF82" i="23" s="1"/>
  <c r="CE80" i="23"/>
  <c r="CN80" i="23" s="1"/>
  <c r="CD80" i="23"/>
  <c r="CC80" i="23"/>
  <c r="CC82" i="23" s="1"/>
  <c r="BT80" i="23"/>
  <c r="BT82" i="23" s="1"/>
  <c r="BS80" i="23"/>
  <c r="BS82" i="23" s="1"/>
  <c r="BR80" i="23"/>
  <c r="BO80" i="23"/>
  <c r="BO82" i="23" s="1"/>
  <c r="BN80" i="23"/>
  <c r="BN82" i="23" s="1"/>
  <c r="BM80" i="23"/>
  <c r="BL80" i="23"/>
  <c r="BL82" i="23" s="1"/>
  <c r="BK80" i="23"/>
  <c r="BK82" i="23" s="1"/>
  <c r="BJ80" i="23"/>
  <c r="BJ82" i="23" s="1"/>
  <c r="BI80" i="23"/>
  <c r="BH80" i="23"/>
  <c r="BG80" i="23"/>
  <c r="BD80" i="23"/>
  <c r="BD82" i="23" s="1"/>
  <c r="BC80" i="23"/>
  <c r="BC82" i="23" s="1"/>
  <c r="BB80" i="23"/>
  <c r="BA80" i="23"/>
  <c r="AZ80" i="23"/>
  <c r="AZ82" i="23" s="1"/>
  <c r="AY80" i="23"/>
  <c r="AY82" i="23" s="1"/>
  <c r="AX80" i="23"/>
  <c r="AX82" i="23" s="1"/>
  <c r="AW80" i="23"/>
  <c r="AV80" i="23"/>
  <c r="AV82" i="23" s="1"/>
  <c r="AS80" i="23"/>
  <c r="AR80" i="23"/>
  <c r="AR82" i="23" s="1"/>
  <c r="AQ80" i="23"/>
  <c r="AQ82" i="23" s="1"/>
  <c r="AP80" i="23"/>
  <c r="AP82" i="23" s="1"/>
  <c r="AO80" i="23"/>
  <c r="AO82" i="23" s="1"/>
  <c r="AN80" i="23"/>
  <c r="AM80" i="23"/>
  <c r="AM82" i="23" s="1"/>
  <c r="AL80" i="23"/>
  <c r="AL82" i="23" s="1"/>
  <c r="AK80" i="23"/>
  <c r="AH80" i="23"/>
  <c r="AH82" i="23" s="1"/>
  <c r="AG80" i="23"/>
  <c r="AG82" i="23" s="1"/>
  <c r="AF80" i="23"/>
  <c r="AF82" i="23" s="1"/>
  <c r="AE80" i="23"/>
  <c r="AE82" i="23" s="1"/>
  <c r="AD80" i="23"/>
  <c r="AC80" i="23"/>
  <c r="AC82" i="23" s="1"/>
  <c r="AB80" i="23"/>
  <c r="AB82" i="23" s="1"/>
  <c r="AA80" i="23"/>
  <c r="AA82" i="23" s="1"/>
  <c r="Z80" i="23"/>
  <c r="Z82" i="23" s="1"/>
  <c r="W80" i="23"/>
  <c r="W82" i="23" s="1"/>
  <c r="V80" i="23"/>
  <c r="U80" i="23"/>
  <c r="U82" i="23" s="1"/>
  <c r="T80" i="23"/>
  <c r="S80" i="23"/>
  <c r="S82" i="23" s="1"/>
  <c r="R80" i="23"/>
  <c r="Q80" i="23"/>
  <c r="P80" i="23"/>
  <c r="O80" i="23"/>
  <c r="L80" i="23"/>
  <c r="L82" i="23" s="1"/>
  <c r="K80" i="23"/>
  <c r="K82" i="23" s="1"/>
  <c r="J80" i="23"/>
  <c r="J82" i="23" s="1"/>
  <c r="I80" i="23"/>
  <c r="I82" i="23" s="1"/>
  <c r="H80" i="23"/>
  <c r="H82" i="23" s="1"/>
  <c r="G80" i="23"/>
  <c r="F80" i="23"/>
  <c r="F82" i="23" s="1"/>
  <c r="E80" i="23"/>
  <c r="E82" i="23" s="1"/>
  <c r="D80" i="23"/>
  <c r="D82" i="23" s="1"/>
  <c r="CN79" i="23"/>
  <c r="CM79" i="23"/>
  <c r="CL79" i="23"/>
  <c r="CN78" i="23"/>
  <c r="CM78" i="23"/>
  <c r="CL78" i="23"/>
  <c r="CN77" i="23"/>
  <c r="CM77" i="23"/>
  <c r="CL77" i="23"/>
  <c r="CK75" i="23"/>
  <c r="CJ75" i="23"/>
  <c r="CI75" i="23"/>
  <c r="CH75" i="23"/>
  <c r="CN75" i="23" s="1"/>
  <c r="CG75" i="23"/>
  <c r="CF75" i="23"/>
  <c r="CE75" i="23"/>
  <c r="CD75" i="23"/>
  <c r="CD76" i="23" s="1"/>
  <c r="CC75" i="23"/>
  <c r="BT75" i="23"/>
  <c r="BS75" i="23"/>
  <c r="BR75" i="23"/>
  <c r="BO75" i="23"/>
  <c r="BN75" i="23"/>
  <c r="BM75" i="23"/>
  <c r="BL75" i="23"/>
  <c r="BK75" i="23"/>
  <c r="BJ75" i="23"/>
  <c r="BI75" i="23"/>
  <c r="BH75" i="23"/>
  <c r="BH76" i="23" s="1"/>
  <c r="BG75" i="23"/>
  <c r="BD75" i="23"/>
  <c r="BC75" i="23"/>
  <c r="BB75" i="23"/>
  <c r="BA75" i="23"/>
  <c r="AZ75" i="23"/>
  <c r="AY75" i="23"/>
  <c r="AX75" i="23"/>
  <c r="AW75" i="23"/>
  <c r="AV75" i="23"/>
  <c r="AS75" i="23"/>
  <c r="AR75" i="23"/>
  <c r="AQ75" i="23"/>
  <c r="AP75" i="23"/>
  <c r="AO75" i="23"/>
  <c r="AN75" i="23"/>
  <c r="AM75" i="23"/>
  <c r="AL75" i="23"/>
  <c r="AK75" i="23"/>
  <c r="AH75" i="23"/>
  <c r="AG75" i="23"/>
  <c r="AF75" i="23"/>
  <c r="AE75" i="23"/>
  <c r="AD75" i="23"/>
  <c r="AD76" i="23" s="1"/>
  <c r="AC75" i="23"/>
  <c r="AB75" i="23"/>
  <c r="AA75" i="23"/>
  <c r="Z75" i="23"/>
  <c r="W75" i="23"/>
  <c r="V75" i="23"/>
  <c r="U75" i="23"/>
  <c r="T75" i="23"/>
  <c r="S75" i="23"/>
  <c r="R75" i="23"/>
  <c r="Q75" i="23"/>
  <c r="P75" i="23"/>
  <c r="P76" i="23" s="1"/>
  <c r="O75" i="23"/>
  <c r="L75" i="23"/>
  <c r="K75" i="23"/>
  <c r="J75" i="23"/>
  <c r="J76" i="23" s="1"/>
  <c r="I75" i="23"/>
  <c r="H75" i="23"/>
  <c r="G75" i="23"/>
  <c r="F75" i="23"/>
  <c r="E75" i="23"/>
  <c r="D75" i="23"/>
  <c r="CN74" i="23"/>
  <c r="CM74" i="23"/>
  <c r="CL74" i="23"/>
  <c r="CK73" i="23"/>
  <c r="CK76" i="23" s="1"/>
  <c r="CJ73" i="23"/>
  <c r="CI73" i="23"/>
  <c r="CI76" i="23" s="1"/>
  <c r="CH73" i="23"/>
  <c r="CG73" i="23"/>
  <c r="CF73" i="23"/>
  <c r="CE73" i="23"/>
  <c r="CE76" i="23" s="1"/>
  <c r="CD73" i="23"/>
  <c r="CC73" i="23"/>
  <c r="BT73" i="23"/>
  <c r="BS73" i="23"/>
  <c r="BR73" i="23"/>
  <c r="BR76" i="23" s="1"/>
  <c r="BO73" i="23"/>
  <c r="BO86" i="23" s="1"/>
  <c r="BN73" i="23"/>
  <c r="BM73" i="23"/>
  <c r="BM86" i="23" s="1"/>
  <c r="BL73" i="23"/>
  <c r="BK73" i="23"/>
  <c r="BJ73" i="23"/>
  <c r="BI73" i="23"/>
  <c r="BI76" i="23" s="1"/>
  <c r="BH73" i="23"/>
  <c r="BG73" i="23"/>
  <c r="BG76" i="23" s="1"/>
  <c r="BD73" i="23"/>
  <c r="BD76" i="23" s="1"/>
  <c r="BC73" i="23"/>
  <c r="BB73" i="23"/>
  <c r="BA73" i="23"/>
  <c r="BA86" i="23" s="1"/>
  <c r="AZ73" i="23"/>
  <c r="AY73" i="23"/>
  <c r="AY86" i="23" s="1"/>
  <c r="AX73" i="23"/>
  <c r="AW73" i="23"/>
  <c r="AW76" i="23" s="1"/>
  <c r="AV73" i="23"/>
  <c r="AS73" i="23"/>
  <c r="AS76" i="23" s="1"/>
  <c r="AR73" i="23"/>
  <c r="AQ73" i="23"/>
  <c r="AQ76" i="23" s="1"/>
  <c r="AP73" i="23"/>
  <c r="AO73" i="23"/>
  <c r="AO86" i="23" s="1"/>
  <c r="AN73" i="23"/>
  <c r="AM73" i="23"/>
  <c r="AM86" i="23" s="1"/>
  <c r="AL73" i="23"/>
  <c r="AK73" i="23"/>
  <c r="AK86" i="23" s="1"/>
  <c r="AH73" i="23"/>
  <c r="AG73" i="23"/>
  <c r="AG76" i="23" s="1"/>
  <c r="AF73" i="23"/>
  <c r="AE73" i="23"/>
  <c r="AE76" i="23" s="1"/>
  <c r="AD73" i="23"/>
  <c r="AC73" i="23"/>
  <c r="AB73" i="23"/>
  <c r="AA73" i="23"/>
  <c r="Z73" i="23"/>
  <c r="Z76" i="23" s="1"/>
  <c r="W73" i="23"/>
  <c r="W86" i="23" s="1"/>
  <c r="V73" i="23"/>
  <c r="U73" i="23"/>
  <c r="U86" i="23" s="1"/>
  <c r="T73" i="23"/>
  <c r="S73" i="23"/>
  <c r="S76" i="23" s="1"/>
  <c r="R73" i="23"/>
  <c r="Q73" i="23"/>
  <c r="Q76" i="23" s="1"/>
  <c r="P73" i="23"/>
  <c r="O73" i="23"/>
  <c r="O76" i="23" s="1"/>
  <c r="L73" i="23"/>
  <c r="L76" i="23" s="1"/>
  <c r="K73" i="23"/>
  <c r="J73" i="23"/>
  <c r="I73" i="23"/>
  <c r="H73" i="23"/>
  <c r="G73" i="23"/>
  <c r="G76" i="23" s="1"/>
  <c r="F73" i="23"/>
  <c r="E73" i="23"/>
  <c r="E76" i="23" s="1"/>
  <c r="D73" i="23"/>
  <c r="CN72" i="23"/>
  <c r="CM72" i="23"/>
  <c r="CL72" i="23"/>
  <c r="CN71" i="23"/>
  <c r="CM71" i="23"/>
  <c r="CL71" i="23"/>
  <c r="CN70" i="23"/>
  <c r="CM70" i="23"/>
  <c r="CL70" i="23"/>
  <c r="CN69" i="23"/>
  <c r="CM69" i="23"/>
  <c r="CL69" i="23"/>
  <c r="CN68" i="23"/>
  <c r="CM68" i="23"/>
  <c r="CL68" i="23"/>
  <c r="CN67" i="23"/>
  <c r="CM67" i="23"/>
  <c r="CL67" i="23"/>
  <c r="CN65" i="23"/>
  <c r="CM65" i="23"/>
  <c r="CL65" i="23"/>
  <c r="CK64" i="23"/>
  <c r="CJ64" i="23"/>
  <c r="CI64" i="23"/>
  <c r="CH64" i="23"/>
  <c r="CG64" i="23"/>
  <c r="CM64" i="23" s="1"/>
  <c r="CF64" i="23"/>
  <c r="CE64" i="23"/>
  <c r="CN64" i="23" s="1"/>
  <c r="CD64" i="23"/>
  <c r="CC64" i="23"/>
  <c r="CL64" i="23" s="1"/>
  <c r="BT64" i="23"/>
  <c r="BS64" i="23"/>
  <c r="BR64" i="23"/>
  <c r="BO64" i="23"/>
  <c r="BN64" i="23"/>
  <c r="BM64" i="23"/>
  <c r="BL64" i="23"/>
  <c r="BK64" i="23"/>
  <c r="BJ64" i="23"/>
  <c r="BI64" i="23"/>
  <c r="BH64" i="23"/>
  <c r="BG64" i="23"/>
  <c r="BD64" i="23"/>
  <c r="BC64" i="23"/>
  <c r="BB64" i="23"/>
  <c r="BA64" i="23"/>
  <c r="AZ64" i="23"/>
  <c r="AY64" i="23"/>
  <c r="AX64" i="23"/>
  <c r="AW64" i="23"/>
  <c r="AV64" i="23"/>
  <c r="AS64" i="23"/>
  <c r="AR64" i="23"/>
  <c r="AQ64" i="23"/>
  <c r="AP64" i="23"/>
  <c r="AO64" i="23"/>
  <c r="AN64" i="23"/>
  <c r="AM64" i="23"/>
  <c r="AL64" i="23"/>
  <c r="AK64" i="23"/>
  <c r="AH64" i="23"/>
  <c r="AG64" i="23"/>
  <c r="AF64" i="23"/>
  <c r="AE64" i="23"/>
  <c r="AD64" i="23"/>
  <c r="AC64" i="23"/>
  <c r="AB64" i="23"/>
  <c r="AA64" i="23"/>
  <c r="Z64" i="23"/>
  <c r="W64" i="23"/>
  <c r="V64" i="23"/>
  <c r="U64" i="23"/>
  <c r="T64" i="23"/>
  <c r="S64" i="23"/>
  <c r="R64" i="23"/>
  <c r="Q64" i="23"/>
  <c r="P64" i="23"/>
  <c r="O64" i="23"/>
  <c r="L64" i="23"/>
  <c r="K64" i="23"/>
  <c r="J64" i="23"/>
  <c r="I64" i="23"/>
  <c r="H64" i="23"/>
  <c r="G64" i="23"/>
  <c r="F64" i="23"/>
  <c r="E64" i="23"/>
  <c r="D64" i="23"/>
  <c r="CN63" i="23"/>
  <c r="CM63" i="23"/>
  <c r="CL63" i="23"/>
  <c r="CN62" i="23"/>
  <c r="CM62" i="23"/>
  <c r="CL62" i="23"/>
  <c r="CN61" i="23"/>
  <c r="CM61" i="23"/>
  <c r="CL61" i="23"/>
  <c r="CN60" i="23"/>
  <c r="CM60" i="23"/>
  <c r="CL60" i="23"/>
  <c r="CK59" i="23"/>
  <c r="CJ59" i="23"/>
  <c r="CI59" i="23"/>
  <c r="CH59" i="23"/>
  <c r="CG59" i="23"/>
  <c r="CF59" i="23"/>
  <c r="CE59" i="23"/>
  <c r="CD59" i="23"/>
  <c r="CC59" i="23"/>
  <c r="BT59" i="23"/>
  <c r="BS59" i="23"/>
  <c r="BR59" i="23"/>
  <c r="BO59" i="23"/>
  <c r="BN59" i="23"/>
  <c r="BM59" i="23"/>
  <c r="BL59" i="23"/>
  <c r="BK59" i="23"/>
  <c r="BJ59" i="23"/>
  <c r="BI59" i="23"/>
  <c r="BH59" i="23"/>
  <c r="BG59" i="23"/>
  <c r="BD59" i="23"/>
  <c r="BC59" i="23"/>
  <c r="BB59" i="23"/>
  <c r="BA59" i="23"/>
  <c r="AZ59" i="23"/>
  <c r="AY59" i="23"/>
  <c r="AX59" i="23"/>
  <c r="AW59" i="23"/>
  <c r="AV59" i="23"/>
  <c r="AS59" i="23"/>
  <c r="AR59" i="23"/>
  <c r="AQ59" i="23"/>
  <c r="AP59" i="23"/>
  <c r="AO59" i="23"/>
  <c r="AN59" i="23"/>
  <c r="AM59" i="23"/>
  <c r="AL59" i="23"/>
  <c r="AK59" i="23"/>
  <c r="AH59" i="23"/>
  <c r="AG59" i="23"/>
  <c r="AF59" i="23"/>
  <c r="AE59" i="23"/>
  <c r="AD59" i="23"/>
  <c r="AC59" i="23"/>
  <c r="AB59" i="23"/>
  <c r="AA59" i="23"/>
  <c r="Z59" i="23"/>
  <c r="W59" i="23"/>
  <c r="V59" i="23"/>
  <c r="U59" i="23"/>
  <c r="T59" i="23"/>
  <c r="S59" i="23"/>
  <c r="R59" i="23"/>
  <c r="Q59" i="23"/>
  <c r="P59" i="23"/>
  <c r="O59" i="23"/>
  <c r="L59" i="23"/>
  <c r="K59" i="23"/>
  <c r="J59" i="23"/>
  <c r="I59" i="23"/>
  <c r="H59" i="23"/>
  <c r="G59" i="23"/>
  <c r="F59" i="23"/>
  <c r="E59" i="23"/>
  <c r="D59" i="23"/>
  <c r="CN58" i="23"/>
  <c r="CM58" i="23"/>
  <c r="CL58" i="23"/>
  <c r="CN57" i="23"/>
  <c r="CM57" i="23"/>
  <c r="CL57" i="23"/>
  <c r="CN56" i="23"/>
  <c r="CM56" i="23"/>
  <c r="CL56" i="23"/>
  <c r="CK55" i="23"/>
  <c r="CJ55" i="23"/>
  <c r="CI55" i="23"/>
  <c r="CH55" i="23"/>
  <c r="CG55" i="23"/>
  <c r="CF55" i="23"/>
  <c r="CE55" i="23"/>
  <c r="CN55" i="23" s="1"/>
  <c r="CD55" i="23"/>
  <c r="CC55" i="23"/>
  <c r="CL55" i="23" s="1"/>
  <c r="BT55" i="23"/>
  <c r="BS55" i="23"/>
  <c r="BR55" i="23"/>
  <c r="BO55" i="23"/>
  <c r="BN55" i="23"/>
  <c r="BM55" i="23"/>
  <c r="BL55" i="23"/>
  <c r="BK55" i="23"/>
  <c r="BJ55" i="23"/>
  <c r="BI55" i="23"/>
  <c r="BH55" i="23"/>
  <c r="BG55" i="23"/>
  <c r="BD55" i="23"/>
  <c r="BC55" i="23"/>
  <c r="BB55" i="23"/>
  <c r="BA55" i="23"/>
  <c r="AZ55" i="23"/>
  <c r="AY55" i="23"/>
  <c r="AX55" i="23"/>
  <c r="AW55" i="23"/>
  <c r="AV55" i="23"/>
  <c r="AS55" i="23"/>
  <c r="AR55" i="23"/>
  <c r="AQ55" i="23"/>
  <c r="AP55" i="23"/>
  <c r="AO55" i="23"/>
  <c r="AN55" i="23"/>
  <c r="AM55" i="23"/>
  <c r="AL55" i="23"/>
  <c r="AK55" i="23"/>
  <c r="AH55" i="23"/>
  <c r="AG55" i="23"/>
  <c r="AF55" i="23"/>
  <c r="AE55" i="23"/>
  <c r="AD55" i="23"/>
  <c r="AC55" i="23"/>
  <c r="AB55" i="23"/>
  <c r="AA55" i="23"/>
  <c r="Z55" i="23"/>
  <c r="W55" i="23"/>
  <c r="V55" i="23"/>
  <c r="U55" i="23"/>
  <c r="T55" i="23"/>
  <c r="S55" i="23"/>
  <c r="R55" i="23"/>
  <c r="Q55" i="23"/>
  <c r="P55" i="23"/>
  <c r="O55" i="23"/>
  <c r="L55" i="23"/>
  <c r="K55" i="23"/>
  <c r="J55" i="23"/>
  <c r="I55" i="23"/>
  <c r="H55" i="23"/>
  <c r="G55" i="23"/>
  <c r="F55" i="23"/>
  <c r="E55" i="23"/>
  <c r="D55" i="23"/>
  <c r="CN54" i="23"/>
  <c r="CM54" i="23"/>
  <c r="CL54" i="23"/>
  <c r="CN53" i="23"/>
  <c r="CM53" i="23"/>
  <c r="CL53" i="23"/>
  <c r="CK52" i="23"/>
  <c r="CJ52" i="23"/>
  <c r="CI52" i="23"/>
  <c r="CH52" i="23"/>
  <c r="CG52" i="23"/>
  <c r="CF52" i="23"/>
  <c r="CE52" i="23"/>
  <c r="CN52" i="23" s="1"/>
  <c r="CD52" i="23"/>
  <c r="CC52" i="23"/>
  <c r="CL52" i="23" s="1"/>
  <c r="BT52" i="23"/>
  <c r="BS52" i="23"/>
  <c r="BR52" i="23"/>
  <c r="BO52" i="23"/>
  <c r="BN52" i="23"/>
  <c r="BM52" i="23"/>
  <c r="BL52" i="23"/>
  <c r="BK52" i="23"/>
  <c r="BJ52" i="23"/>
  <c r="BI52" i="23"/>
  <c r="BH52" i="23"/>
  <c r="BG52" i="23"/>
  <c r="BD52" i="23"/>
  <c r="BC52" i="23"/>
  <c r="BB52" i="23"/>
  <c r="BA52" i="23"/>
  <c r="AZ52" i="23"/>
  <c r="AY52" i="23"/>
  <c r="AX52" i="23"/>
  <c r="AW52" i="23"/>
  <c r="AV52" i="23"/>
  <c r="AS52" i="23"/>
  <c r="AR52" i="23"/>
  <c r="AQ52" i="23"/>
  <c r="AP52" i="23"/>
  <c r="AO52" i="23"/>
  <c r="AN52" i="23"/>
  <c r="AM52" i="23"/>
  <c r="AL52" i="23"/>
  <c r="AK52" i="23"/>
  <c r="AH52" i="23"/>
  <c r="AG52" i="23"/>
  <c r="AF52" i="23"/>
  <c r="AE52" i="23"/>
  <c r="AD52" i="23"/>
  <c r="AC52" i="23"/>
  <c r="AB52" i="23"/>
  <c r="AA52" i="23"/>
  <c r="Z52" i="23"/>
  <c r="W52" i="23"/>
  <c r="V52" i="23"/>
  <c r="U52" i="23"/>
  <c r="T52" i="23"/>
  <c r="S52" i="23"/>
  <c r="R52" i="23"/>
  <c r="Q52" i="23"/>
  <c r="P52" i="23"/>
  <c r="O52" i="23"/>
  <c r="L52" i="23"/>
  <c r="K52" i="23"/>
  <c r="J52" i="23"/>
  <c r="I52" i="23"/>
  <c r="H52" i="23"/>
  <c r="G52" i="23"/>
  <c r="F52" i="23"/>
  <c r="E52" i="23"/>
  <c r="D52" i="23"/>
  <c r="CN51" i="23"/>
  <c r="CM51" i="23"/>
  <c r="CL51" i="23"/>
  <c r="CN50" i="23"/>
  <c r="CM50" i="23"/>
  <c r="CL50" i="23"/>
  <c r="CN49" i="23"/>
  <c r="CM49" i="23"/>
  <c r="CL49" i="23"/>
  <c r="CN48" i="23"/>
  <c r="CM48" i="23"/>
  <c r="CL48" i="23"/>
  <c r="CN47" i="23"/>
  <c r="CM47" i="23"/>
  <c r="CL47" i="23"/>
  <c r="CN46" i="23"/>
  <c r="CM46" i="23"/>
  <c r="CL46" i="23"/>
  <c r="CK45" i="23"/>
  <c r="CK66" i="23" s="1"/>
  <c r="CJ45" i="23"/>
  <c r="CI45" i="23"/>
  <c r="CH45" i="23"/>
  <c r="CG45" i="23"/>
  <c r="CM45" i="23" s="1"/>
  <c r="CF45" i="23"/>
  <c r="CE45" i="23"/>
  <c r="CD45" i="23"/>
  <c r="CC45" i="23"/>
  <c r="BT45" i="23"/>
  <c r="BS45" i="23"/>
  <c r="BR45" i="23"/>
  <c r="BO45" i="23"/>
  <c r="BN45" i="23"/>
  <c r="BM45" i="23"/>
  <c r="BL45" i="23"/>
  <c r="BK45" i="23"/>
  <c r="BJ45" i="23"/>
  <c r="BI45" i="23"/>
  <c r="BH45" i="23"/>
  <c r="BG45" i="23"/>
  <c r="BD45" i="23"/>
  <c r="BC45" i="23"/>
  <c r="BB45" i="23"/>
  <c r="BA45" i="23"/>
  <c r="AZ45" i="23"/>
  <c r="AY45" i="23"/>
  <c r="AX45" i="23"/>
  <c r="AW45" i="23"/>
  <c r="AV45" i="23"/>
  <c r="AS45" i="23"/>
  <c r="AR45" i="23"/>
  <c r="AQ45" i="23"/>
  <c r="AP45" i="23"/>
  <c r="AO45" i="23"/>
  <c r="AN45" i="23"/>
  <c r="AM45" i="23"/>
  <c r="AL45" i="23"/>
  <c r="AK45" i="23"/>
  <c r="AH45" i="23"/>
  <c r="AG45" i="23"/>
  <c r="AF45" i="23"/>
  <c r="AE45" i="23"/>
  <c r="AD45" i="23"/>
  <c r="AC45" i="23"/>
  <c r="AB45" i="23"/>
  <c r="AA45" i="23"/>
  <c r="Z45" i="23"/>
  <c r="W45" i="23"/>
  <c r="V45" i="23"/>
  <c r="U45" i="23"/>
  <c r="T45" i="23"/>
  <c r="S45" i="23"/>
  <c r="R45" i="23"/>
  <c r="Q45" i="23"/>
  <c r="P45" i="23"/>
  <c r="O45" i="23"/>
  <c r="L45" i="23"/>
  <c r="K45" i="23"/>
  <c r="J45" i="23"/>
  <c r="I45" i="23"/>
  <c r="H45" i="23"/>
  <c r="G45" i="23"/>
  <c r="F45" i="23"/>
  <c r="E45" i="23"/>
  <c r="D45" i="23"/>
  <c r="CN44" i="23"/>
  <c r="CM44" i="23"/>
  <c r="CL44" i="23"/>
  <c r="CN43" i="23"/>
  <c r="CM43" i="23"/>
  <c r="CL43" i="23"/>
  <c r="CN42" i="23"/>
  <c r="CM42" i="23"/>
  <c r="CL42" i="23"/>
  <c r="CN41" i="23"/>
  <c r="CM41" i="23"/>
  <c r="CL41" i="23"/>
  <c r="CN40" i="23"/>
  <c r="CM40" i="23"/>
  <c r="CL40" i="23"/>
  <c r="CK39" i="23"/>
  <c r="CJ39" i="23"/>
  <c r="CI39" i="23"/>
  <c r="CH39" i="23"/>
  <c r="CN39" i="23" s="1"/>
  <c r="CG39" i="23"/>
  <c r="CF39" i="23"/>
  <c r="CL39" i="23" s="1"/>
  <c r="CE39" i="23"/>
  <c r="CD39" i="23"/>
  <c r="CC39" i="23"/>
  <c r="BT39" i="23"/>
  <c r="BS39" i="23"/>
  <c r="BR39" i="23"/>
  <c r="BO39" i="23"/>
  <c r="BN39" i="23"/>
  <c r="BM39" i="23"/>
  <c r="BL39" i="23"/>
  <c r="BK39" i="23"/>
  <c r="BJ39" i="23"/>
  <c r="BI39" i="23"/>
  <c r="BH39" i="23"/>
  <c r="BG39" i="23"/>
  <c r="BD39" i="23"/>
  <c r="BC39" i="23"/>
  <c r="BB39" i="23"/>
  <c r="BA39" i="23"/>
  <c r="AZ39" i="23"/>
  <c r="AY39" i="23"/>
  <c r="AX39" i="23"/>
  <c r="AW39" i="23"/>
  <c r="AV39" i="23"/>
  <c r="AS39" i="23"/>
  <c r="AR39" i="23"/>
  <c r="AQ39" i="23"/>
  <c r="AP39" i="23"/>
  <c r="AO39" i="23"/>
  <c r="AN39" i="23"/>
  <c r="AM39" i="23"/>
  <c r="AL39" i="23"/>
  <c r="AK39" i="23"/>
  <c r="AH39" i="23"/>
  <c r="AG39" i="23"/>
  <c r="AF39" i="23"/>
  <c r="AE39" i="23"/>
  <c r="AD39" i="23"/>
  <c r="AC39" i="23"/>
  <c r="AB39" i="23"/>
  <c r="AA39" i="23"/>
  <c r="Z39" i="23"/>
  <c r="W39" i="23"/>
  <c r="V39" i="23"/>
  <c r="U39" i="23"/>
  <c r="T39" i="23"/>
  <c r="S39" i="23"/>
  <c r="R39" i="23"/>
  <c r="Q39" i="23"/>
  <c r="P39" i="23"/>
  <c r="O39" i="23"/>
  <c r="L39" i="23"/>
  <c r="K39" i="23"/>
  <c r="J39" i="23"/>
  <c r="I39" i="23"/>
  <c r="H39" i="23"/>
  <c r="G39" i="23"/>
  <c r="F39" i="23"/>
  <c r="E39" i="23"/>
  <c r="D39" i="23"/>
  <c r="CN38" i="23"/>
  <c r="CM38" i="23"/>
  <c r="CL38" i="23"/>
  <c r="CN37" i="23"/>
  <c r="CM37" i="23"/>
  <c r="CL37" i="23"/>
  <c r="CN36" i="23"/>
  <c r="CM36" i="23"/>
  <c r="CL36" i="23"/>
  <c r="CN35" i="23"/>
  <c r="CM35" i="23"/>
  <c r="CL35" i="23"/>
  <c r="CN34" i="23"/>
  <c r="CM34" i="23"/>
  <c r="CL34" i="23"/>
  <c r="CN33" i="23"/>
  <c r="CM33" i="23"/>
  <c r="CL33" i="23"/>
  <c r="CN32" i="23"/>
  <c r="CM32" i="23"/>
  <c r="CL32" i="23"/>
  <c r="CK31" i="23"/>
  <c r="CJ31" i="23"/>
  <c r="CI31" i="23"/>
  <c r="CH31" i="23"/>
  <c r="CN31" i="23" s="1"/>
  <c r="CG31" i="23"/>
  <c r="CF31" i="23"/>
  <c r="CL31" i="23" s="1"/>
  <c r="CE31" i="23"/>
  <c r="CD31" i="23"/>
  <c r="CM31" i="23" s="1"/>
  <c r="CC31" i="23"/>
  <c r="BT31" i="23"/>
  <c r="BT66" i="23" s="1"/>
  <c r="BS31" i="23"/>
  <c r="BR31" i="23"/>
  <c r="BR66" i="23" s="1"/>
  <c r="BO31" i="23"/>
  <c r="BN31" i="23"/>
  <c r="BM31" i="23"/>
  <c r="BL31" i="23"/>
  <c r="BK31" i="23"/>
  <c r="BJ31" i="23"/>
  <c r="BI31" i="23"/>
  <c r="BH31" i="23"/>
  <c r="BG31" i="23"/>
  <c r="BD31" i="23"/>
  <c r="BD66" i="23" s="1"/>
  <c r="BC31" i="23"/>
  <c r="BB31" i="23"/>
  <c r="BB66" i="23" s="1"/>
  <c r="BA31" i="23"/>
  <c r="AZ31" i="23"/>
  <c r="AY31" i="23"/>
  <c r="AX31" i="23"/>
  <c r="AW31" i="23"/>
  <c r="AV31" i="23"/>
  <c r="AV66" i="23" s="1"/>
  <c r="AS31" i="23"/>
  <c r="AR31" i="23"/>
  <c r="AQ31" i="23"/>
  <c r="AP31" i="23"/>
  <c r="AP66" i="23" s="1"/>
  <c r="AO31" i="23"/>
  <c r="AN31" i="23"/>
  <c r="AN66" i="23" s="1"/>
  <c r="AM31" i="23"/>
  <c r="AM66" i="23" s="1"/>
  <c r="AL31" i="23"/>
  <c r="AK31" i="23"/>
  <c r="AH31" i="23"/>
  <c r="AG31" i="23"/>
  <c r="AF31" i="23"/>
  <c r="AE31" i="23"/>
  <c r="AD31" i="23"/>
  <c r="AC31" i="23"/>
  <c r="AB31" i="23"/>
  <c r="AB66" i="23" s="1"/>
  <c r="AA31" i="23"/>
  <c r="Z31" i="23"/>
  <c r="Z66" i="23" s="1"/>
  <c r="W31" i="23"/>
  <c r="V31" i="23"/>
  <c r="U31" i="23"/>
  <c r="T31" i="23"/>
  <c r="S31" i="23"/>
  <c r="R31" i="23"/>
  <c r="Q31" i="23"/>
  <c r="P31" i="23"/>
  <c r="O31" i="23"/>
  <c r="L31" i="23"/>
  <c r="L66" i="23" s="1"/>
  <c r="K31" i="23"/>
  <c r="J31" i="23"/>
  <c r="J66" i="23" s="1"/>
  <c r="I31" i="23"/>
  <c r="H31" i="23"/>
  <c r="G31" i="23"/>
  <c r="F31" i="23"/>
  <c r="E31" i="23"/>
  <c r="D31" i="23"/>
  <c r="CN30" i="23"/>
  <c r="CM30" i="23"/>
  <c r="CL30" i="23"/>
  <c r="CN29" i="23"/>
  <c r="CM29" i="23"/>
  <c r="CL29" i="23"/>
  <c r="CN28" i="23"/>
  <c r="CM28" i="23"/>
  <c r="CL28" i="23"/>
  <c r="CK26" i="23"/>
  <c r="CJ26" i="23"/>
  <c r="CI26" i="23"/>
  <c r="CH26" i="23"/>
  <c r="CG26" i="23"/>
  <c r="CM26" i="23" s="1"/>
  <c r="CF26" i="23"/>
  <c r="CE26" i="23"/>
  <c r="CD26" i="23"/>
  <c r="CC26" i="23"/>
  <c r="BT26" i="23"/>
  <c r="BS26" i="23"/>
  <c r="BR26" i="23"/>
  <c r="BO26" i="23"/>
  <c r="BN26" i="23"/>
  <c r="BM26" i="23"/>
  <c r="BL26" i="23"/>
  <c r="BK26" i="23"/>
  <c r="BJ26" i="23"/>
  <c r="BI26" i="23"/>
  <c r="BH26" i="23"/>
  <c r="BG26" i="23"/>
  <c r="BD26" i="23"/>
  <c r="BC26" i="23"/>
  <c r="BB26" i="23"/>
  <c r="BA26" i="23"/>
  <c r="AZ26" i="23"/>
  <c r="AY26" i="23"/>
  <c r="AX26" i="23"/>
  <c r="AW26" i="23"/>
  <c r="AV26" i="23"/>
  <c r="AS26" i="23"/>
  <c r="AR26" i="23"/>
  <c r="AQ26" i="23"/>
  <c r="AP26" i="23"/>
  <c r="AO26" i="23"/>
  <c r="AN26" i="23"/>
  <c r="AM26" i="23"/>
  <c r="AL26" i="23"/>
  <c r="AK26" i="23"/>
  <c r="AH26" i="23"/>
  <c r="AG26" i="23"/>
  <c r="AF26" i="23"/>
  <c r="AE26" i="23"/>
  <c r="AD26" i="23"/>
  <c r="AC26" i="23"/>
  <c r="AB26" i="23"/>
  <c r="AA26" i="23"/>
  <c r="Z26" i="23"/>
  <c r="W26" i="23"/>
  <c r="V26" i="23"/>
  <c r="U26" i="23"/>
  <c r="T26" i="23"/>
  <c r="S26" i="23"/>
  <c r="R26" i="23"/>
  <c r="Q26" i="23"/>
  <c r="P26" i="23"/>
  <c r="O26" i="23"/>
  <c r="L26" i="23"/>
  <c r="K26" i="23"/>
  <c r="J26" i="23"/>
  <c r="I26" i="23"/>
  <c r="H26" i="23"/>
  <c r="G26" i="23"/>
  <c r="F26" i="23"/>
  <c r="E26" i="23"/>
  <c r="D26" i="23"/>
  <c r="CN25" i="23"/>
  <c r="CM25" i="23"/>
  <c r="CL25" i="23"/>
  <c r="CN24" i="23"/>
  <c r="CM24" i="23"/>
  <c r="CL24" i="23"/>
  <c r="CN23" i="23"/>
  <c r="CM23" i="23"/>
  <c r="CL23" i="23"/>
  <c r="CN22" i="23"/>
  <c r="CM22" i="23"/>
  <c r="CL22" i="23"/>
  <c r="CN21" i="23"/>
  <c r="CM21" i="23"/>
  <c r="CL21" i="23"/>
  <c r="CN20" i="23"/>
  <c r="CM20" i="23"/>
  <c r="CL20" i="23"/>
  <c r="CN19" i="23"/>
  <c r="CM19" i="23"/>
  <c r="CL19" i="23"/>
  <c r="CN18" i="23"/>
  <c r="CM18" i="23"/>
  <c r="CL18" i="23"/>
  <c r="CN17" i="23"/>
  <c r="CM17" i="23"/>
  <c r="CL17" i="23"/>
  <c r="CK16" i="23"/>
  <c r="CJ16" i="23"/>
  <c r="CI16" i="23"/>
  <c r="CH16" i="23"/>
  <c r="CH85" i="23" s="1"/>
  <c r="CG16" i="23"/>
  <c r="CF16" i="23"/>
  <c r="CL16" i="23" s="1"/>
  <c r="CE16" i="23"/>
  <c r="CD16" i="23"/>
  <c r="CC16" i="23"/>
  <c r="BT16" i="23"/>
  <c r="BS16" i="23"/>
  <c r="BR16" i="23"/>
  <c r="BO16" i="23"/>
  <c r="BN16" i="23"/>
  <c r="BM16" i="23"/>
  <c r="BL16" i="23"/>
  <c r="BL27" i="23" s="1"/>
  <c r="BK16" i="23"/>
  <c r="BJ16" i="23"/>
  <c r="BI16" i="23"/>
  <c r="BH16" i="23"/>
  <c r="BG16" i="23"/>
  <c r="BD16" i="23"/>
  <c r="BC16" i="23"/>
  <c r="BB16" i="23"/>
  <c r="BA16" i="23"/>
  <c r="AZ16" i="23"/>
  <c r="AZ27" i="23" s="1"/>
  <c r="AY16" i="23"/>
  <c r="AX16" i="23"/>
  <c r="AX85" i="23" s="1"/>
  <c r="AW16" i="23"/>
  <c r="AV16" i="23"/>
  <c r="AS16" i="23"/>
  <c r="AR16" i="23"/>
  <c r="AR27" i="23" s="1"/>
  <c r="AQ16" i="23"/>
  <c r="AP16" i="23"/>
  <c r="AO16" i="23"/>
  <c r="AN16" i="23"/>
  <c r="AM16" i="23"/>
  <c r="AL16" i="23"/>
  <c r="AK16" i="23"/>
  <c r="AH16" i="23"/>
  <c r="AH27" i="23" s="1"/>
  <c r="AG16" i="23"/>
  <c r="AF16" i="23"/>
  <c r="AE16" i="23"/>
  <c r="AD16" i="23"/>
  <c r="AD85" i="23" s="1"/>
  <c r="AC16" i="23"/>
  <c r="AB16" i="23"/>
  <c r="AA16" i="23"/>
  <c r="Z16" i="23"/>
  <c r="W16" i="23"/>
  <c r="V16" i="23"/>
  <c r="U16" i="23"/>
  <c r="T16" i="23"/>
  <c r="T85" i="23" s="1"/>
  <c r="S16" i="23"/>
  <c r="R16" i="23"/>
  <c r="Q16" i="23"/>
  <c r="P16" i="23"/>
  <c r="O16" i="23"/>
  <c r="L16" i="23"/>
  <c r="K16" i="23"/>
  <c r="J16" i="23"/>
  <c r="I16" i="23"/>
  <c r="H16" i="23"/>
  <c r="G16" i="23"/>
  <c r="F16" i="23"/>
  <c r="E16" i="23"/>
  <c r="D16" i="23"/>
  <c r="CN15" i="23"/>
  <c r="CM15" i="23"/>
  <c r="CL15" i="23"/>
  <c r="CN14" i="23"/>
  <c r="CM14" i="23"/>
  <c r="CL14" i="23"/>
  <c r="CN13" i="23"/>
  <c r="CM13" i="23"/>
  <c r="CL13" i="23"/>
  <c r="CK12" i="23"/>
  <c r="CJ12" i="23"/>
  <c r="CI12" i="23"/>
  <c r="CH12" i="23"/>
  <c r="CG12" i="23"/>
  <c r="CF12" i="23"/>
  <c r="CE12" i="23"/>
  <c r="CN12" i="23" s="1"/>
  <c r="CD12" i="23"/>
  <c r="CM12" i="23" s="1"/>
  <c r="CC12" i="23"/>
  <c r="CC85" i="23" s="1"/>
  <c r="BT12" i="23"/>
  <c r="BS12" i="23"/>
  <c r="BS27" i="23" s="1"/>
  <c r="BR12" i="23"/>
  <c r="BO12" i="23"/>
  <c r="BO27" i="23" s="1"/>
  <c r="BN12" i="23"/>
  <c r="BM12" i="23"/>
  <c r="BL12" i="23"/>
  <c r="BK12" i="23"/>
  <c r="BK27" i="23" s="1"/>
  <c r="BJ12" i="23"/>
  <c r="BI12" i="23"/>
  <c r="BH12" i="23"/>
  <c r="BG12" i="23"/>
  <c r="BG85" i="23" s="1"/>
  <c r="BD12" i="23"/>
  <c r="BC12" i="23"/>
  <c r="BC27" i="23" s="1"/>
  <c r="BB12" i="23"/>
  <c r="BA12" i="23"/>
  <c r="BA27" i="23" s="1"/>
  <c r="AZ12" i="23"/>
  <c r="AY12" i="23"/>
  <c r="AX12" i="23"/>
  <c r="AW12" i="23"/>
  <c r="AW85" i="23" s="1"/>
  <c r="AV12" i="23"/>
  <c r="AS12" i="23"/>
  <c r="AR12" i="23"/>
  <c r="AQ12" i="23"/>
  <c r="AQ85" i="23" s="1"/>
  <c r="AP12" i="23"/>
  <c r="AO12" i="23"/>
  <c r="AO27" i="23" s="1"/>
  <c r="AN12" i="23"/>
  <c r="AM12" i="23"/>
  <c r="AM27" i="23" s="1"/>
  <c r="AL12" i="23"/>
  <c r="AK12" i="23"/>
  <c r="AH12" i="23"/>
  <c r="AG12" i="23"/>
  <c r="AF12" i="23"/>
  <c r="AE12" i="23"/>
  <c r="AD12" i="23"/>
  <c r="AC12" i="23"/>
  <c r="AC27" i="23" s="1"/>
  <c r="AB12" i="23"/>
  <c r="AA12" i="23"/>
  <c r="AA85" i="23" s="1"/>
  <c r="Z12" i="23"/>
  <c r="W12" i="23"/>
  <c r="W27" i="23" s="1"/>
  <c r="V12" i="23"/>
  <c r="U12" i="23"/>
  <c r="T12" i="23"/>
  <c r="S12" i="23"/>
  <c r="R12" i="23"/>
  <c r="Q12" i="23"/>
  <c r="P12" i="23"/>
  <c r="O12" i="23"/>
  <c r="O27" i="23" s="1"/>
  <c r="L12" i="23"/>
  <c r="K12" i="23"/>
  <c r="K27" i="23" s="1"/>
  <c r="J12" i="23"/>
  <c r="I12" i="23"/>
  <c r="H12" i="23"/>
  <c r="G12" i="23"/>
  <c r="F12" i="23"/>
  <c r="E12" i="23"/>
  <c r="E27" i="23" s="1"/>
  <c r="D12" i="23"/>
  <c r="CN11" i="23"/>
  <c r="CM11" i="23"/>
  <c r="CL11" i="23"/>
  <c r="CN10" i="23"/>
  <c r="CM10" i="23"/>
  <c r="CL10" i="23"/>
  <c r="CN9" i="23"/>
  <c r="CM9" i="23"/>
  <c r="CL9" i="23"/>
  <c r="CN8" i="23"/>
  <c r="CM8" i="23"/>
  <c r="CL8" i="23"/>
  <c r="CN7" i="23"/>
  <c r="CM7" i="23"/>
  <c r="CL7" i="23"/>
  <c r="CN6" i="23"/>
  <c r="CM6" i="23"/>
  <c r="CL6" i="23"/>
  <c r="CN5" i="23"/>
  <c r="CM5" i="23"/>
  <c r="CL5" i="23"/>
  <c r="CF27" i="23" l="1"/>
  <c r="D66" i="23"/>
  <c r="AF66" i="23"/>
  <c r="BJ66" i="23"/>
  <c r="I66" i="23"/>
  <c r="Q66" i="23"/>
  <c r="AE85" i="23"/>
  <c r="AS66" i="23"/>
  <c r="BI66" i="23"/>
  <c r="W66" i="23"/>
  <c r="BO66" i="23"/>
  <c r="K86" i="23"/>
  <c r="K76" i="23"/>
  <c r="AA86" i="23"/>
  <c r="AA88" i="23" s="1"/>
  <c r="AA76" i="23"/>
  <c r="BC86" i="23"/>
  <c r="BC76" i="23"/>
  <c r="BS86" i="23"/>
  <c r="BS76" i="23"/>
  <c r="AO76" i="23"/>
  <c r="AM88" i="24"/>
  <c r="BS88" i="24"/>
  <c r="CN16" i="24"/>
  <c r="S85" i="24"/>
  <c r="AW85" i="24"/>
  <c r="CM39" i="24"/>
  <c r="G66" i="24"/>
  <c r="O66" i="24"/>
  <c r="U66" i="24"/>
  <c r="AC66" i="24"/>
  <c r="AK66" i="24"/>
  <c r="AQ66" i="24"/>
  <c r="AY66" i="24"/>
  <c r="BG66" i="24"/>
  <c r="BM66" i="24"/>
  <c r="CI66" i="24"/>
  <c r="O76" i="24"/>
  <c r="CC76" i="24"/>
  <c r="I86" i="24"/>
  <c r="W86" i="24"/>
  <c r="AA86" i="24"/>
  <c r="AA88" i="24" s="1"/>
  <c r="AC86" i="24"/>
  <c r="AM86" i="24"/>
  <c r="BA86" i="24"/>
  <c r="BG86" i="24"/>
  <c r="BO86" i="24"/>
  <c r="BO88" i="24" s="1"/>
  <c r="BS86" i="24"/>
  <c r="CE82" i="24"/>
  <c r="CN80" i="24"/>
  <c r="CK86" i="24"/>
  <c r="CM82" i="24"/>
  <c r="V86" i="24"/>
  <c r="H66" i="25"/>
  <c r="P66" i="25"/>
  <c r="V66" i="25"/>
  <c r="AD66" i="25"/>
  <c r="AL66" i="25"/>
  <c r="AR66" i="25"/>
  <c r="AZ66" i="25"/>
  <c r="BH66" i="25"/>
  <c r="BN66" i="25"/>
  <c r="CJ66" i="25"/>
  <c r="CN55" i="25"/>
  <c r="Q85" i="26"/>
  <c r="Q27" i="26"/>
  <c r="AE85" i="26"/>
  <c r="AE27" i="26"/>
  <c r="AS85" i="26"/>
  <c r="AS27" i="26"/>
  <c r="CE85" i="26"/>
  <c r="CE27" i="26"/>
  <c r="BM86" i="26"/>
  <c r="BM82" i="26"/>
  <c r="CE82" i="26"/>
  <c r="CN80" i="26"/>
  <c r="CL73" i="27"/>
  <c r="D85" i="23"/>
  <c r="J27" i="23"/>
  <c r="L27" i="23"/>
  <c r="P27" i="23"/>
  <c r="R85" i="23"/>
  <c r="Z85" i="23"/>
  <c r="AB27" i="23"/>
  <c r="AD27" i="23"/>
  <c r="AN85" i="23"/>
  <c r="AP85" i="23"/>
  <c r="AV85" i="23"/>
  <c r="BB85" i="23"/>
  <c r="BB88" i="23" s="1"/>
  <c r="BD27" i="23"/>
  <c r="BJ27" i="23"/>
  <c r="BR27" i="23"/>
  <c r="BT27" i="23"/>
  <c r="S85" i="23"/>
  <c r="U27" i="23"/>
  <c r="AG85" i="23"/>
  <c r="AK85" i="23"/>
  <c r="AY85" i="23"/>
  <c r="BK85" i="23"/>
  <c r="BM85" i="23"/>
  <c r="CM16" i="23"/>
  <c r="CI85" i="23"/>
  <c r="V27" i="23"/>
  <c r="AL27" i="23"/>
  <c r="AR85" i="23"/>
  <c r="BN27" i="23"/>
  <c r="R27" i="23"/>
  <c r="CC27" i="23"/>
  <c r="K66" i="23"/>
  <c r="O66" i="23"/>
  <c r="AA66" i="23"/>
  <c r="AC66" i="23"/>
  <c r="AO66" i="23"/>
  <c r="AQ66" i="23"/>
  <c r="BC66" i="23"/>
  <c r="BG66" i="23"/>
  <c r="BS66" i="23"/>
  <c r="CC66" i="23"/>
  <c r="G66" i="23"/>
  <c r="U66" i="23"/>
  <c r="AY66" i="23"/>
  <c r="BM66" i="23"/>
  <c r="CM39" i="23"/>
  <c r="CI66" i="23"/>
  <c r="CL45" i="23"/>
  <c r="CN45" i="23"/>
  <c r="H66" i="23"/>
  <c r="P85" i="23"/>
  <c r="AD66" i="23"/>
  <c r="AR66" i="23"/>
  <c r="AZ66" i="23"/>
  <c r="BH66" i="23"/>
  <c r="CM52" i="23"/>
  <c r="CM55" i="23"/>
  <c r="V66" i="23"/>
  <c r="BN66" i="23"/>
  <c r="CN59" i="23"/>
  <c r="CJ66" i="23"/>
  <c r="D86" i="23"/>
  <c r="F76" i="23"/>
  <c r="H86" i="23"/>
  <c r="R76" i="23"/>
  <c r="T76" i="23"/>
  <c r="V76" i="23"/>
  <c r="AF76" i="23"/>
  <c r="AH76" i="23"/>
  <c r="AL86" i="23"/>
  <c r="AN76" i="23"/>
  <c r="AP76" i="23"/>
  <c r="AR76" i="23"/>
  <c r="AV86" i="23"/>
  <c r="AX76" i="23"/>
  <c r="AZ86" i="23"/>
  <c r="BB76" i="23"/>
  <c r="BJ86" i="23"/>
  <c r="BN86" i="23"/>
  <c r="CF76" i="23"/>
  <c r="AM76" i="23"/>
  <c r="O86" i="23"/>
  <c r="Q86" i="23"/>
  <c r="BG86" i="23"/>
  <c r="BG88" i="23" s="1"/>
  <c r="BI86" i="23"/>
  <c r="BI82" i="23"/>
  <c r="S27" i="24"/>
  <c r="AW27" i="24"/>
  <c r="BK27" i="24"/>
  <c r="CM16" i="24"/>
  <c r="AA27" i="24"/>
  <c r="AO27" i="24"/>
  <c r="AX66" i="24"/>
  <c r="G76" i="24"/>
  <c r="I76" i="24"/>
  <c r="U86" i="24"/>
  <c r="W76" i="24"/>
  <c r="AK86" i="24"/>
  <c r="AM76" i="24"/>
  <c r="AQ86" i="24"/>
  <c r="AY76" i="24"/>
  <c r="BA76" i="24"/>
  <c r="BM76" i="24"/>
  <c r="BO76" i="24"/>
  <c r="CI76" i="24"/>
  <c r="CK76" i="24"/>
  <c r="AL76" i="24"/>
  <c r="AZ76" i="24"/>
  <c r="BN76" i="24"/>
  <c r="BG82" i="24"/>
  <c r="P85" i="25"/>
  <c r="AD85" i="25"/>
  <c r="AD88" i="25" s="1"/>
  <c r="AR85" i="25"/>
  <c r="BH85" i="25"/>
  <c r="CD85" i="25"/>
  <c r="CE27" i="25"/>
  <c r="F66" i="25"/>
  <c r="T66" i="25"/>
  <c r="AH66" i="25"/>
  <c r="AX66" i="25"/>
  <c r="BL66" i="25"/>
  <c r="CH66" i="25"/>
  <c r="CC76" i="25"/>
  <c r="CL73" i="25"/>
  <c r="BI27" i="26"/>
  <c r="E66" i="26"/>
  <c r="I66" i="26"/>
  <c r="K66" i="26"/>
  <c r="S66" i="26"/>
  <c r="W66" i="26"/>
  <c r="AA66" i="26"/>
  <c r="AC66" i="26"/>
  <c r="AG66" i="26"/>
  <c r="AM66" i="26"/>
  <c r="AO66" i="26"/>
  <c r="AW66" i="26"/>
  <c r="BA66" i="26"/>
  <c r="BC66" i="26"/>
  <c r="BG66" i="26"/>
  <c r="BK66" i="26"/>
  <c r="BO66" i="26"/>
  <c r="BS66" i="26"/>
  <c r="CC66" i="26"/>
  <c r="CG66" i="26"/>
  <c r="CK66" i="26"/>
  <c r="AM66" i="27"/>
  <c r="BO66" i="27"/>
  <c r="CK66" i="27"/>
  <c r="CD76" i="27"/>
  <c r="CJ76" i="23"/>
  <c r="AQ86" i="23"/>
  <c r="P86" i="23"/>
  <c r="AN86" i="23"/>
  <c r="BB86" i="23"/>
  <c r="BH86" i="23"/>
  <c r="BR86" i="23"/>
  <c r="CM80" i="23"/>
  <c r="AN82" i="23"/>
  <c r="BH82" i="23"/>
  <c r="CL87" i="23"/>
  <c r="CN87" i="23"/>
  <c r="E85" i="24"/>
  <c r="Q85" i="24"/>
  <c r="AG85" i="24"/>
  <c r="AS85" i="24"/>
  <c r="BI85" i="24"/>
  <c r="CG27" i="24"/>
  <c r="L27" i="24"/>
  <c r="AB85" i="24"/>
  <c r="AL85" i="24"/>
  <c r="AL88" i="24" s="1"/>
  <c r="AP85" i="24"/>
  <c r="BN85" i="24"/>
  <c r="BN88" i="24" s="1"/>
  <c r="BT85" i="24"/>
  <c r="D66" i="24"/>
  <c r="F66" i="24"/>
  <c r="H66" i="24"/>
  <c r="R66" i="24"/>
  <c r="V66" i="24"/>
  <c r="AH66" i="24"/>
  <c r="AL66" i="24"/>
  <c r="AV66" i="24"/>
  <c r="AZ66" i="24"/>
  <c r="BJ66" i="24"/>
  <c r="BN66" i="24"/>
  <c r="CF66" i="24"/>
  <c r="CH66" i="24"/>
  <c r="CJ66" i="24"/>
  <c r="Q66" i="24"/>
  <c r="AE66" i="24"/>
  <c r="AS66" i="24"/>
  <c r="BI66" i="24"/>
  <c r="CE66" i="24"/>
  <c r="CN45" i="24"/>
  <c r="CM52" i="24"/>
  <c r="AW66" i="24"/>
  <c r="CG85" i="24"/>
  <c r="CL59" i="24"/>
  <c r="CN64" i="24"/>
  <c r="K76" i="24"/>
  <c r="S86" i="24"/>
  <c r="AA76" i="24"/>
  <c r="AG86" i="24"/>
  <c r="AO76" i="24"/>
  <c r="AW86" i="24"/>
  <c r="BC76" i="24"/>
  <c r="BK86" i="24"/>
  <c r="BS76" i="24"/>
  <c r="P76" i="24"/>
  <c r="T76" i="24"/>
  <c r="BL76" i="24"/>
  <c r="CM75" i="24"/>
  <c r="CL75" i="24"/>
  <c r="U76" i="24"/>
  <c r="AK76" i="24"/>
  <c r="H86" i="24"/>
  <c r="L86" i="24"/>
  <c r="BT86" i="24"/>
  <c r="H82" i="24"/>
  <c r="G27" i="25"/>
  <c r="I27" i="25"/>
  <c r="O85" i="25"/>
  <c r="Q85" i="25"/>
  <c r="U27" i="25"/>
  <c r="W27" i="25"/>
  <c r="AC85" i="25"/>
  <c r="AE85" i="25"/>
  <c r="AK27" i="25"/>
  <c r="AM27" i="25"/>
  <c r="AQ85" i="25"/>
  <c r="AS85" i="25"/>
  <c r="AY27" i="25"/>
  <c r="BA27" i="25"/>
  <c r="BG85" i="25"/>
  <c r="BI85" i="25"/>
  <c r="BM27" i="25"/>
  <c r="BO27" i="25"/>
  <c r="CC85" i="25"/>
  <c r="CE85" i="25"/>
  <c r="CI27" i="25"/>
  <c r="CK27" i="25"/>
  <c r="L85" i="25"/>
  <c r="AB85" i="25"/>
  <c r="AP85" i="25"/>
  <c r="BD85" i="25"/>
  <c r="BT85" i="25"/>
  <c r="CM16" i="25"/>
  <c r="CM26" i="25"/>
  <c r="AE27" i="25"/>
  <c r="BI27" i="25"/>
  <c r="E66" i="25"/>
  <c r="I66" i="25"/>
  <c r="K66" i="25"/>
  <c r="S66" i="25"/>
  <c r="W66" i="25"/>
  <c r="AA66" i="25"/>
  <c r="AG66" i="25"/>
  <c r="AM66" i="25"/>
  <c r="AO66" i="25"/>
  <c r="AW66" i="25"/>
  <c r="BA66" i="25"/>
  <c r="BC66" i="25"/>
  <c r="BK66" i="25"/>
  <c r="BO66" i="25"/>
  <c r="BS66" i="25"/>
  <c r="CM31" i="25"/>
  <c r="CK66" i="25"/>
  <c r="CN45" i="25"/>
  <c r="G66" i="25"/>
  <c r="U66" i="25"/>
  <c r="AK66" i="25"/>
  <c r="AY66" i="25"/>
  <c r="BM66" i="25"/>
  <c r="CL52" i="25"/>
  <c r="CI66" i="25"/>
  <c r="CL55" i="25"/>
  <c r="CN59" i="25"/>
  <c r="O66" i="25"/>
  <c r="AC66" i="25"/>
  <c r="AQ66" i="25"/>
  <c r="BG66" i="25"/>
  <c r="CL64" i="25"/>
  <c r="CN64" i="25"/>
  <c r="D86" i="25"/>
  <c r="F86" i="25"/>
  <c r="J76" i="25"/>
  <c r="L76" i="25"/>
  <c r="R86" i="25"/>
  <c r="T86" i="25"/>
  <c r="Z76" i="25"/>
  <c r="AB76" i="25"/>
  <c r="AF86" i="25"/>
  <c r="AH86" i="25"/>
  <c r="AN76" i="25"/>
  <c r="AP76" i="25"/>
  <c r="AV86" i="25"/>
  <c r="AX86" i="25"/>
  <c r="AX76" i="25"/>
  <c r="AZ76" i="25"/>
  <c r="BB76" i="25"/>
  <c r="BD76" i="25"/>
  <c r="BJ86" i="25"/>
  <c r="BL86" i="25"/>
  <c r="BL76" i="25"/>
  <c r="BN76" i="25"/>
  <c r="BR76" i="25"/>
  <c r="BT76" i="25"/>
  <c r="CF86" i="25"/>
  <c r="CH86" i="25"/>
  <c r="CH76" i="25"/>
  <c r="CJ76" i="25"/>
  <c r="CN75" i="25"/>
  <c r="H86" i="25"/>
  <c r="L86" i="25"/>
  <c r="P86" i="25"/>
  <c r="AB86" i="25"/>
  <c r="AD86" i="25"/>
  <c r="AL86" i="25"/>
  <c r="AP86" i="25"/>
  <c r="AR86" i="25"/>
  <c r="BD86" i="25"/>
  <c r="BH86" i="25"/>
  <c r="BN86" i="25"/>
  <c r="BT86" i="25"/>
  <c r="CD86" i="25"/>
  <c r="CN80" i="25"/>
  <c r="D27" i="26"/>
  <c r="J27" i="26"/>
  <c r="AF27" i="26"/>
  <c r="AN27" i="26"/>
  <c r="BJ27" i="26"/>
  <c r="BR27" i="26"/>
  <c r="CM31" i="26"/>
  <c r="Q66" i="26"/>
  <c r="AE66" i="26"/>
  <c r="AS66" i="26"/>
  <c r="BI66" i="26"/>
  <c r="CE66" i="26"/>
  <c r="CN55" i="26"/>
  <c r="H66" i="26"/>
  <c r="V66" i="26"/>
  <c r="AL66" i="26"/>
  <c r="AZ66" i="26"/>
  <c r="BN66" i="26"/>
  <c r="CJ66" i="26"/>
  <c r="E86" i="26"/>
  <c r="G76" i="26"/>
  <c r="I76" i="26"/>
  <c r="K76" i="26"/>
  <c r="Q86" i="26"/>
  <c r="S86" i="26"/>
  <c r="U76" i="26"/>
  <c r="W76" i="26"/>
  <c r="AA76" i="26"/>
  <c r="AE86" i="26"/>
  <c r="AG86" i="26"/>
  <c r="AK76" i="26"/>
  <c r="AM76" i="26"/>
  <c r="AO76" i="26"/>
  <c r="AS86" i="26"/>
  <c r="AW86" i="26"/>
  <c r="AY76" i="26"/>
  <c r="BA76" i="26"/>
  <c r="BC76" i="26"/>
  <c r="BI86" i="26"/>
  <c r="BI88" i="26" s="1"/>
  <c r="BK86" i="26"/>
  <c r="BM76" i="26"/>
  <c r="BO76" i="26"/>
  <c r="BS76" i="26"/>
  <c r="CE86" i="26"/>
  <c r="CN86" i="26" s="1"/>
  <c r="CG86" i="26"/>
  <c r="CI76" i="26"/>
  <c r="CK76" i="26"/>
  <c r="CC76" i="26"/>
  <c r="K27" i="27"/>
  <c r="AA27" i="27"/>
  <c r="AW27" i="27"/>
  <c r="BK27" i="27"/>
  <c r="AC66" i="27"/>
  <c r="G86" i="25"/>
  <c r="I86" i="25"/>
  <c r="O86" i="25"/>
  <c r="U86" i="25"/>
  <c r="W86" i="25"/>
  <c r="AC86" i="25"/>
  <c r="AM86" i="25"/>
  <c r="AQ86" i="25"/>
  <c r="AY86" i="25"/>
  <c r="BA86" i="25"/>
  <c r="BG86" i="25"/>
  <c r="BM86" i="25"/>
  <c r="BO86" i="25"/>
  <c r="CC86" i="25"/>
  <c r="CK86" i="25"/>
  <c r="CN87" i="25"/>
  <c r="F27" i="26"/>
  <c r="H27" i="26"/>
  <c r="P85" i="26"/>
  <c r="P88" i="26" s="1"/>
  <c r="T27" i="26"/>
  <c r="V27" i="26"/>
  <c r="AD85" i="26"/>
  <c r="AH27" i="26"/>
  <c r="AL27" i="26"/>
  <c r="AR85" i="26"/>
  <c r="AR88" i="26" s="1"/>
  <c r="AX27" i="26"/>
  <c r="AZ27" i="26"/>
  <c r="BH85" i="26"/>
  <c r="BL27" i="26"/>
  <c r="BN27" i="26"/>
  <c r="CD85" i="26"/>
  <c r="CH27" i="26"/>
  <c r="CJ27" i="26"/>
  <c r="CL16" i="26"/>
  <c r="CL26" i="26"/>
  <c r="J66" i="26"/>
  <c r="L66" i="26"/>
  <c r="Z66" i="26"/>
  <c r="AB66" i="26"/>
  <c r="AN66" i="26"/>
  <c r="AP66" i="26"/>
  <c r="BB66" i="26"/>
  <c r="BD66" i="26"/>
  <c r="BR66" i="26"/>
  <c r="BT66" i="26"/>
  <c r="F66" i="26"/>
  <c r="T66" i="26"/>
  <c r="AH66" i="26"/>
  <c r="AX66" i="26"/>
  <c r="BL66" i="26"/>
  <c r="CH66" i="26"/>
  <c r="G66" i="26"/>
  <c r="U66" i="26"/>
  <c r="AK66" i="26"/>
  <c r="AY66" i="26"/>
  <c r="BM66" i="26"/>
  <c r="CI66" i="26"/>
  <c r="CL55" i="26"/>
  <c r="O66" i="26"/>
  <c r="CL64" i="26"/>
  <c r="CN64" i="26"/>
  <c r="H86" i="26"/>
  <c r="L86" i="26"/>
  <c r="L88" i="26" s="1"/>
  <c r="P86" i="26"/>
  <c r="V86" i="26"/>
  <c r="AB86" i="26"/>
  <c r="AB88" i="26" s="1"/>
  <c r="AD86" i="26"/>
  <c r="AL86" i="26"/>
  <c r="AP86" i="26"/>
  <c r="AP88" i="26" s="1"/>
  <c r="AR86" i="26"/>
  <c r="AZ86" i="26"/>
  <c r="BD86" i="26"/>
  <c r="BD88" i="26" s="1"/>
  <c r="BH86" i="26"/>
  <c r="BN86" i="26"/>
  <c r="BT86" i="26"/>
  <c r="BT88" i="26" s="1"/>
  <c r="CD86" i="26"/>
  <c r="CN87" i="26"/>
  <c r="CM87" i="26"/>
  <c r="AG27" i="27"/>
  <c r="AK27" i="27"/>
  <c r="CL12" i="27"/>
  <c r="CG27" i="27"/>
  <c r="CI27" i="27"/>
  <c r="AV27" i="27"/>
  <c r="CF85" i="27"/>
  <c r="CF88" i="27" s="1"/>
  <c r="E66" i="27"/>
  <c r="I66" i="27"/>
  <c r="S66" i="27"/>
  <c r="W66" i="27"/>
  <c r="AG66" i="27"/>
  <c r="AQ66" i="27"/>
  <c r="AW66" i="27"/>
  <c r="BA66" i="27"/>
  <c r="BG66" i="27"/>
  <c r="BK66" i="27"/>
  <c r="CC66" i="27"/>
  <c r="CG66" i="27"/>
  <c r="CM66" i="27" s="1"/>
  <c r="Q66" i="27"/>
  <c r="AE66" i="27"/>
  <c r="AS66" i="27"/>
  <c r="BI66" i="27"/>
  <c r="D85" i="27"/>
  <c r="D88" i="27" s="1"/>
  <c r="R85" i="27"/>
  <c r="R88" i="27" s="1"/>
  <c r="AF85" i="27"/>
  <c r="AF88" i="27" s="1"/>
  <c r="BJ27" i="27"/>
  <c r="D66" i="27"/>
  <c r="R66" i="27"/>
  <c r="AF66" i="27"/>
  <c r="AV66" i="27"/>
  <c r="BJ66" i="27"/>
  <c r="CF66" i="27"/>
  <c r="J66" i="27"/>
  <c r="Z66" i="27"/>
  <c r="BB66" i="27"/>
  <c r="CN39" i="27"/>
  <c r="CL45" i="27"/>
  <c r="P66" i="27"/>
  <c r="CM52" i="27"/>
  <c r="CJ66" i="27"/>
  <c r="CM64" i="27"/>
  <c r="E86" i="27"/>
  <c r="G76" i="27"/>
  <c r="S86" i="27"/>
  <c r="U76" i="27"/>
  <c r="AG86" i="27"/>
  <c r="AK76" i="27"/>
  <c r="AW86" i="27"/>
  <c r="AY76" i="27"/>
  <c r="BK86" i="27"/>
  <c r="BM76" i="27"/>
  <c r="CG86" i="27"/>
  <c r="CI76" i="27"/>
  <c r="CN75" i="27"/>
  <c r="H86" i="27"/>
  <c r="P86" i="27"/>
  <c r="V86" i="27"/>
  <c r="AD86" i="27"/>
  <c r="AL86" i="27"/>
  <c r="AR86" i="27"/>
  <c r="AZ86" i="27"/>
  <c r="BH86" i="27"/>
  <c r="BN86" i="27"/>
  <c r="CD86" i="27"/>
  <c r="CM86" i="27" s="1"/>
  <c r="BN82" i="27"/>
  <c r="AY86" i="27"/>
  <c r="CL16" i="27"/>
  <c r="CL52" i="27"/>
  <c r="Z76" i="27"/>
  <c r="Z86" i="27"/>
  <c r="BB76" i="27"/>
  <c r="BB86" i="27"/>
  <c r="AW85" i="27"/>
  <c r="AW88" i="27" s="1"/>
  <c r="CM16" i="27"/>
  <c r="K76" i="27"/>
  <c r="K86" i="27"/>
  <c r="AA76" i="27"/>
  <c r="AA86" i="27"/>
  <c r="AO76" i="27"/>
  <c r="AO86" i="27"/>
  <c r="BC76" i="27"/>
  <c r="BC86" i="27"/>
  <c r="BS76" i="27"/>
  <c r="BS86" i="27"/>
  <c r="V82" i="27"/>
  <c r="BJ85" i="27"/>
  <c r="BJ88" i="27" s="1"/>
  <c r="BM86" i="27"/>
  <c r="G85" i="27"/>
  <c r="U85" i="27"/>
  <c r="U88" i="27" s="1"/>
  <c r="AK85" i="27"/>
  <c r="AK88" i="27" s="1"/>
  <c r="AY85" i="27"/>
  <c r="AY88" i="27" s="1"/>
  <c r="BM85" i="27"/>
  <c r="CI85" i="27"/>
  <c r="CI88" i="27" s="1"/>
  <c r="CN16" i="27"/>
  <c r="AN66" i="27"/>
  <c r="BR66" i="27"/>
  <c r="CL31" i="27"/>
  <c r="CN52" i="27"/>
  <c r="CE66" i="27"/>
  <c r="BK85" i="27"/>
  <c r="J76" i="27"/>
  <c r="J86" i="27"/>
  <c r="AN76" i="27"/>
  <c r="AN86" i="27"/>
  <c r="BR76" i="27"/>
  <c r="BR86" i="27"/>
  <c r="CN86" i="27"/>
  <c r="U82" i="27"/>
  <c r="R27" i="27"/>
  <c r="H27" i="27"/>
  <c r="H85" i="27"/>
  <c r="H88" i="27" s="1"/>
  <c r="V27" i="27"/>
  <c r="V85" i="27"/>
  <c r="V88" i="27" s="1"/>
  <c r="AL27" i="27"/>
  <c r="AL85" i="27"/>
  <c r="AL88" i="27" s="1"/>
  <c r="AZ27" i="27"/>
  <c r="AZ85" i="27"/>
  <c r="AZ88" i="27" s="1"/>
  <c r="BN27" i="27"/>
  <c r="BN85" i="27"/>
  <c r="BN88" i="27" s="1"/>
  <c r="CJ27" i="27"/>
  <c r="CJ85" i="27"/>
  <c r="K66" i="27"/>
  <c r="K85" i="27"/>
  <c r="K88" i="27" s="1"/>
  <c r="AA66" i="27"/>
  <c r="AA85" i="27"/>
  <c r="AA88" i="27" s="1"/>
  <c r="AO66" i="27"/>
  <c r="AO85" i="27"/>
  <c r="AO88" i="27" s="1"/>
  <c r="BC66" i="27"/>
  <c r="BC85" i="27"/>
  <c r="BS66" i="27"/>
  <c r="BS85" i="27"/>
  <c r="BS88" i="27" s="1"/>
  <c r="CM31" i="27"/>
  <c r="AK82" i="27"/>
  <c r="CI86" i="27"/>
  <c r="I27" i="27"/>
  <c r="I85" i="27"/>
  <c r="I88" i="27" s="1"/>
  <c r="W27" i="27"/>
  <c r="W85" i="27"/>
  <c r="W88" i="27" s="1"/>
  <c r="AM27" i="27"/>
  <c r="AM85" i="27"/>
  <c r="AM88" i="27" s="1"/>
  <c r="BA27" i="27"/>
  <c r="BA85" i="27"/>
  <c r="BA88" i="27" s="1"/>
  <c r="BO27" i="27"/>
  <c r="BO85" i="27"/>
  <c r="BO88" i="27" s="1"/>
  <c r="CK27" i="27"/>
  <c r="CK85" i="27"/>
  <c r="CK88" i="27" s="1"/>
  <c r="L66" i="27"/>
  <c r="L85" i="27"/>
  <c r="AB66" i="27"/>
  <c r="AB85" i="27"/>
  <c r="AP66" i="27"/>
  <c r="AP85" i="27"/>
  <c r="BD66" i="27"/>
  <c r="BD85" i="27"/>
  <c r="BT66" i="27"/>
  <c r="BT85" i="27"/>
  <c r="AL82" i="27"/>
  <c r="CG85" i="27"/>
  <c r="CJ86" i="27"/>
  <c r="J85" i="27"/>
  <c r="Z85" i="27"/>
  <c r="Z88" i="27" s="1"/>
  <c r="AN85" i="27"/>
  <c r="AN88" i="27" s="1"/>
  <c r="BB85" i="27"/>
  <c r="BB88" i="27" s="1"/>
  <c r="BR85" i="27"/>
  <c r="BR88" i="27" s="1"/>
  <c r="Z27" i="27"/>
  <c r="BM66" i="27"/>
  <c r="CI66" i="27"/>
  <c r="CL66" i="27" s="1"/>
  <c r="G86" i="27"/>
  <c r="E85" i="27"/>
  <c r="E88" i="27" s="1"/>
  <c r="BB27" i="27"/>
  <c r="H66" i="27"/>
  <c r="V66" i="27"/>
  <c r="AL66" i="27"/>
  <c r="AZ66" i="27"/>
  <c r="BN66" i="27"/>
  <c r="O85" i="27"/>
  <c r="O88" i="27" s="1"/>
  <c r="O27" i="27"/>
  <c r="AC85" i="27"/>
  <c r="AC88" i="27" s="1"/>
  <c r="AC27" i="27"/>
  <c r="AQ85" i="27"/>
  <c r="AQ88" i="27" s="1"/>
  <c r="AQ27" i="27"/>
  <c r="BG85" i="27"/>
  <c r="BG88" i="27" s="1"/>
  <c r="BG27" i="27"/>
  <c r="CC85" i="27"/>
  <c r="CC27" i="27"/>
  <c r="CL27" i="27" s="1"/>
  <c r="S85" i="27"/>
  <c r="AD85" i="27"/>
  <c r="AD88" i="27" s="1"/>
  <c r="AD27" i="27"/>
  <c r="CD85" i="27"/>
  <c r="CM12" i="27"/>
  <c r="CD27" i="27"/>
  <c r="P85" i="27"/>
  <c r="P27" i="27"/>
  <c r="AR85" i="27"/>
  <c r="AR27" i="27"/>
  <c r="BH85" i="27"/>
  <c r="BH27" i="27"/>
  <c r="Q85" i="27"/>
  <c r="Q88" i="27" s="1"/>
  <c r="Q27" i="27"/>
  <c r="AE85" i="27"/>
  <c r="AE88" i="27" s="1"/>
  <c r="AE27" i="27"/>
  <c r="AS85" i="27"/>
  <c r="AS88" i="27" s="1"/>
  <c r="AS27" i="27"/>
  <c r="BI85" i="27"/>
  <c r="BI88" i="27" s="1"/>
  <c r="BI27" i="27"/>
  <c r="CE85" i="27"/>
  <c r="CN12" i="27"/>
  <c r="CE27" i="27"/>
  <c r="CM26" i="27"/>
  <c r="J27" i="27"/>
  <c r="F66" i="27"/>
  <c r="T66" i="27"/>
  <c r="AH66" i="27"/>
  <c r="AX66" i="27"/>
  <c r="BL66" i="27"/>
  <c r="CH66" i="27"/>
  <c r="CL86" i="27"/>
  <c r="AG85" i="27"/>
  <c r="CN73" i="27"/>
  <c r="I82" i="27"/>
  <c r="W82" i="27"/>
  <c r="AM82" i="27"/>
  <c r="BA82" i="27"/>
  <c r="BO82" i="27"/>
  <c r="CK82" i="27"/>
  <c r="F85" i="27"/>
  <c r="F88" i="27" s="1"/>
  <c r="T85" i="27"/>
  <c r="T88" i="27" s="1"/>
  <c r="AH85" i="27"/>
  <c r="AH88" i="27" s="1"/>
  <c r="AX85" i="27"/>
  <c r="AX88" i="27" s="1"/>
  <c r="BL85" i="27"/>
  <c r="BL88" i="27" s="1"/>
  <c r="CH85" i="27"/>
  <c r="CH88" i="27" s="1"/>
  <c r="R76" i="27"/>
  <c r="BJ76" i="27"/>
  <c r="CL80" i="27"/>
  <c r="E76" i="27"/>
  <c r="S76" i="27"/>
  <c r="AG76" i="27"/>
  <c r="AW76" i="27"/>
  <c r="BK76" i="27"/>
  <c r="CG76" i="27"/>
  <c r="CM76" i="27" s="1"/>
  <c r="CM80" i="27"/>
  <c r="D76" i="27"/>
  <c r="AF76" i="27"/>
  <c r="AV76" i="27"/>
  <c r="CF76" i="27"/>
  <c r="CL76" i="27" s="1"/>
  <c r="F76" i="27"/>
  <c r="T76" i="27"/>
  <c r="AH76" i="27"/>
  <c r="AX76" i="27"/>
  <c r="BL76" i="27"/>
  <c r="CH76" i="27"/>
  <c r="CN76" i="27" s="1"/>
  <c r="CN80" i="27"/>
  <c r="L86" i="27"/>
  <c r="AB86" i="27"/>
  <c r="AP86" i="27"/>
  <c r="BD86" i="27"/>
  <c r="BT86" i="27"/>
  <c r="O82" i="27"/>
  <c r="AC82" i="27"/>
  <c r="AQ82" i="27"/>
  <c r="BG82" i="27"/>
  <c r="CC82" i="27"/>
  <c r="CL82" i="27" s="1"/>
  <c r="P82" i="27"/>
  <c r="AD82" i="27"/>
  <c r="AR82" i="27"/>
  <c r="BH82" i="27"/>
  <c r="CD82" i="27"/>
  <c r="CM82" i="27" s="1"/>
  <c r="Q82" i="27"/>
  <c r="AE82" i="27"/>
  <c r="AS82" i="27"/>
  <c r="BI82" i="27"/>
  <c r="CE82" i="27"/>
  <c r="CL86" i="26"/>
  <c r="J85" i="26"/>
  <c r="Z85" i="26"/>
  <c r="AN85" i="26"/>
  <c r="BB85" i="26"/>
  <c r="BR85" i="26"/>
  <c r="G82" i="26"/>
  <c r="U82" i="26"/>
  <c r="CN27" i="26"/>
  <c r="AK82" i="26"/>
  <c r="O85" i="26"/>
  <c r="O88" i="26" s="1"/>
  <c r="O27" i="26"/>
  <c r="AC85" i="26"/>
  <c r="AC88" i="26" s="1"/>
  <c r="AC27" i="26"/>
  <c r="AQ85" i="26"/>
  <c r="AQ88" i="26" s="1"/>
  <c r="AQ27" i="26"/>
  <c r="BG85" i="26"/>
  <c r="BG88" i="26" s="1"/>
  <c r="BG27" i="26"/>
  <c r="CL12" i="26"/>
  <c r="CC85" i="26"/>
  <c r="CC27" i="26"/>
  <c r="CL27" i="26" s="1"/>
  <c r="D66" i="26"/>
  <c r="D85" i="26"/>
  <c r="D88" i="26" s="1"/>
  <c r="R66" i="26"/>
  <c r="R85" i="26"/>
  <c r="R88" i="26" s="1"/>
  <c r="AF66" i="26"/>
  <c r="AF85" i="26"/>
  <c r="AF88" i="26" s="1"/>
  <c r="AV66" i="26"/>
  <c r="AV85" i="26"/>
  <c r="AV88" i="26" s="1"/>
  <c r="BJ66" i="26"/>
  <c r="BJ85" i="26"/>
  <c r="BJ88" i="26" s="1"/>
  <c r="CL31" i="26"/>
  <c r="CF66" i="26"/>
  <c r="CF85" i="26"/>
  <c r="CF88" i="26" s="1"/>
  <c r="CL52" i="26"/>
  <c r="AY82" i="26"/>
  <c r="CD88" i="26"/>
  <c r="CE88" i="26"/>
  <c r="CI82" i="26"/>
  <c r="CN66" i="26"/>
  <c r="J76" i="26"/>
  <c r="J86" i="26"/>
  <c r="Z76" i="26"/>
  <c r="Z86" i="26"/>
  <c r="AN76" i="26"/>
  <c r="AN86" i="26"/>
  <c r="BB76" i="26"/>
  <c r="BB86" i="26"/>
  <c r="BR76" i="26"/>
  <c r="BR86" i="26"/>
  <c r="CD66" i="26"/>
  <c r="CM66" i="26" s="1"/>
  <c r="E85" i="26"/>
  <c r="E88" i="26" s="1"/>
  <c r="L27" i="26"/>
  <c r="AB27" i="26"/>
  <c r="AP27" i="26"/>
  <c r="BD27" i="26"/>
  <c r="BT27" i="26"/>
  <c r="CN39" i="26"/>
  <c r="CN73" i="26"/>
  <c r="Q76" i="26"/>
  <c r="AE76" i="26"/>
  <c r="AS76" i="26"/>
  <c r="BI76" i="26"/>
  <c r="CE76" i="26"/>
  <c r="CN76" i="26" s="1"/>
  <c r="I82" i="26"/>
  <c r="W82" i="26"/>
  <c r="AM82" i="26"/>
  <c r="BA82" i="26"/>
  <c r="BO82" i="26"/>
  <c r="CK82" i="26"/>
  <c r="CN82" i="26" s="1"/>
  <c r="F85" i="26"/>
  <c r="F88" i="26" s="1"/>
  <c r="T85" i="26"/>
  <c r="T88" i="26" s="1"/>
  <c r="AH85" i="26"/>
  <c r="AH88" i="26" s="1"/>
  <c r="AX85" i="26"/>
  <c r="AX88" i="26" s="1"/>
  <c r="BL85" i="26"/>
  <c r="BL88" i="26" s="1"/>
  <c r="CH85" i="26"/>
  <c r="CH88" i="26" s="1"/>
  <c r="CM73" i="26"/>
  <c r="H82" i="26"/>
  <c r="V82" i="26"/>
  <c r="AL82" i="26"/>
  <c r="AZ82" i="26"/>
  <c r="BN82" i="26"/>
  <c r="S85" i="26"/>
  <c r="S88" i="26" s="1"/>
  <c r="AG85" i="26"/>
  <c r="AG88" i="26" s="1"/>
  <c r="AW85" i="26"/>
  <c r="AW88" i="26" s="1"/>
  <c r="BK85" i="26"/>
  <c r="BK88" i="26" s="1"/>
  <c r="CG85" i="26"/>
  <c r="CG88" i="26" s="1"/>
  <c r="CJ86" i="26"/>
  <c r="CM86" i="26" s="1"/>
  <c r="D76" i="26"/>
  <c r="R76" i="26"/>
  <c r="AF76" i="26"/>
  <c r="AV76" i="26"/>
  <c r="BJ76" i="26"/>
  <c r="CF76" i="26"/>
  <c r="CL76" i="26" s="1"/>
  <c r="CL80" i="26"/>
  <c r="G85" i="26"/>
  <c r="G88" i="26" s="1"/>
  <c r="U85" i="26"/>
  <c r="U88" i="26" s="1"/>
  <c r="AK85" i="26"/>
  <c r="AK88" i="26" s="1"/>
  <c r="AY85" i="26"/>
  <c r="AY88" i="26" s="1"/>
  <c r="BM85" i="26"/>
  <c r="BM88" i="26" s="1"/>
  <c r="CI85" i="26"/>
  <c r="CI88" i="26" s="1"/>
  <c r="P27" i="26"/>
  <c r="AD27" i="26"/>
  <c r="AR27" i="26"/>
  <c r="BH27" i="26"/>
  <c r="CD27" i="26"/>
  <c r="CM27" i="26" s="1"/>
  <c r="E76" i="26"/>
  <c r="S76" i="26"/>
  <c r="AG76" i="26"/>
  <c r="AW76" i="26"/>
  <c r="BK76" i="26"/>
  <c r="CG76" i="26"/>
  <c r="CM76" i="26" s="1"/>
  <c r="CM80" i="26"/>
  <c r="H85" i="26"/>
  <c r="H88" i="26" s="1"/>
  <c r="V85" i="26"/>
  <c r="V88" i="26" s="1"/>
  <c r="AL85" i="26"/>
  <c r="AL88" i="26" s="1"/>
  <c r="AZ85" i="26"/>
  <c r="AZ88" i="26" s="1"/>
  <c r="BN85" i="26"/>
  <c r="BN88" i="26" s="1"/>
  <c r="CJ85" i="26"/>
  <c r="K86" i="26"/>
  <c r="AA86" i="26"/>
  <c r="AO86" i="26"/>
  <c r="BC86" i="26"/>
  <c r="BS86" i="26"/>
  <c r="L82" i="26"/>
  <c r="AB82" i="26"/>
  <c r="AP82" i="26"/>
  <c r="BD82" i="26"/>
  <c r="BT82" i="26"/>
  <c r="I85" i="26"/>
  <c r="I88" i="26" s="1"/>
  <c r="W85" i="26"/>
  <c r="W88" i="26" s="1"/>
  <c r="AM85" i="26"/>
  <c r="AM88" i="26" s="1"/>
  <c r="BA85" i="26"/>
  <c r="BA88" i="26" s="1"/>
  <c r="BO85" i="26"/>
  <c r="BO88" i="26" s="1"/>
  <c r="CK85" i="26"/>
  <c r="CK88" i="26" s="1"/>
  <c r="O82" i="26"/>
  <c r="AC82" i="26"/>
  <c r="AQ82" i="26"/>
  <c r="BG82" i="26"/>
  <c r="CC82" i="26"/>
  <c r="CL82" i="26" s="1"/>
  <c r="P82" i="26"/>
  <c r="AD82" i="26"/>
  <c r="AR82" i="26"/>
  <c r="BH82" i="26"/>
  <c r="CD82" i="26"/>
  <c r="CM82" i="26" s="1"/>
  <c r="K85" i="26"/>
  <c r="AA85" i="26"/>
  <c r="AA88" i="26" s="1"/>
  <c r="AO85" i="26"/>
  <c r="AO88" i="26" s="1"/>
  <c r="BC85" i="26"/>
  <c r="BC88" i="26" s="1"/>
  <c r="BS85" i="26"/>
  <c r="BS88" i="26" s="1"/>
  <c r="CN31" i="26"/>
  <c r="CM12" i="26"/>
  <c r="CN12" i="26"/>
  <c r="CN27" i="25"/>
  <c r="O88" i="25"/>
  <c r="AC88" i="25"/>
  <c r="AQ88" i="25"/>
  <c r="BG88" i="25"/>
  <c r="CC88" i="25"/>
  <c r="CD88" i="25"/>
  <c r="CN66" i="25"/>
  <c r="Q88" i="25"/>
  <c r="AE88" i="25"/>
  <c r="AS88" i="25"/>
  <c r="BI88" i="25"/>
  <c r="CE88" i="25"/>
  <c r="L88" i="25"/>
  <c r="AB88" i="25"/>
  <c r="AP88" i="25"/>
  <c r="BD88" i="25"/>
  <c r="BT88" i="25"/>
  <c r="CN86" i="25"/>
  <c r="U82" i="25"/>
  <c r="BM82" i="25"/>
  <c r="E85" i="25"/>
  <c r="E88" i="25" s="1"/>
  <c r="AW85" i="25"/>
  <c r="AW88" i="25" s="1"/>
  <c r="L27" i="25"/>
  <c r="AB27" i="25"/>
  <c r="AP27" i="25"/>
  <c r="BD27" i="25"/>
  <c r="BT27" i="25"/>
  <c r="CN39" i="25"/>
  <c r="CN73" i="25"/>
  <c r="Q76" i="25"/>
  <c r="AE76" i="25"/>
  <c r="AS76" i="25"/>
  <c r="BI76" i="25"/>
  <c r="CE76" i="25"/>
  <c r="CN76" i="25" s="1"/>
  <c r="I82" i="25"/>
  <c r="W82" i="25"/>
  <c r="AM82" i="25"/>
  <c r="BA82" i="25"/>
  <c r="BO82" i="25"/>
  <c r="CK82" i="25"/>
  <c r="CN82" i="25" s="1"/>
  <c r="F85" i="25"/>
  <c r="F88" i="25" s="1"/>
  <c r="T85" i="25"/>
  <c r="T88" i="25" s="1"/>
  <c r="AH85" i="25"/>
  <c r="AH88" i="25" s="1"/>
  <c r="AX85" i="25"/>
  <c r="AX88" i="25" s="1"/>
  <c r="BL85" i="25"/>
  <c r="BL88" i="25" s="1"/>
  <c r="CH85" i="25"/>
  <c r="CH88" i="25" s="1"/>
  <c r="G82" i="25"/>
  <c r="AY82" i="25"/>
  <c r="D85" i="25"/>
  <c r="D88" i="25" s="1"/>
  <c r="R85" i="25"/>
  <c r="R88" i="25" s="1"/>
  <c r="AF85" i="25"/>
  <c r="AF88" i="25" s="1"/>
  <c r="AV85" i="25"/>
  <c r="AV88" i="25" s="1"/>
  <c r="BJ85" i="25"/>
  <c r="BJ88" i="25" s="1"/>
  <c r="CF85" i="25"/>
  <c r="CF88" i="25" s="1"/>
  <c r="AK86" i="25"/>
  <c r="CI86" i="25"/>
  <c r="CL86" i="25" s="1"/>
  <c r="CD66" i="25"/>
  <c r="CM66" i="25" s="1"/>
  <c r="H82" i="25"/>
  <c r="AL82" i="25"/>
  <c r="BN82" i="25"/>
  <c r="S85" i="25"/>
  <c r="S88" i="25" s="1"/>
  <c r="BK85" i="25"/>
  <c r="BK88" i="25" s="1"/>
  <c r="CG85" i="25"/>
  <c r="CG88" i="25" s="1"/>
  <c r="V86" i="25"/>
  <c r="AZ86" i="25"/>
  <c r="CJ86" i="25"/>
  <c r="CM86" i="25" s="1"/>
  <c r="O27" i="25"/>
  <c r="AC27" i="25"/>
  <c r="AQ27" i="25"/>
  <c r="BG27" i="25"/>
  <c r="CC27" i="25"/>
  <c r="CL27" i="25" s="1"/>
  <c r="CF66" i="25"/>
  <c r="D76" i="25"/>
  <c r="R76" i="25"/>
  <c r="AF76" i="25"/>
  <c r="AV76" i="25"/>
  <c r="BJ76" i="25"/>
  <c r="CF76" i="25"/>
  <c r="CL76" i="25" s="1"/>
  <c r="CL80" i="25"/>
  <c r="G85" i="25"/>
  <c r="G88" i="25" s="1"/>
  <c r="U85" i="25"/>
  <c r="U88" i="25" s="1"/>
  <c r="AK85" i="25"/>
  <c r="AY85" i="25"/>
  <c r="AY88" i="25" s="1"/>
  <c r="BM85" i="25"/>
  <c r="BM88" i="25" s="1"/>
  <c r="CI85" i="25"/>
  <c r="J86" i="25"/>
  <c r="Z86" i="25"/>
  <c r="AN86" i="25"/>
  <c r="BB86" i="25"/>
  <c r="BR86" i="25"/>
  <c r="CC66" i="25"/>
  <c r="CL66" i="25" s="1"/>
  <c r="AG85" i="25"/>
  <c r="AG88" i="25" s="1"/>
  <c r="P27" i="25"/>
  <c r="AD27" i="25"/>
  <c r="AR27" i="25"/>
  <c r="BH27" i="25"/>
  <c r="CD27" i="25"/>
  <c r="CM27" i="25" s="1"/>
  <c r="CG66" i="25"/>
  <c r="E76" i="25"/>
  <c r="S76" i="25"/>
  <c r="AG76" i="25"/>
  <c r="AW76" i="25"/>
  <c r="BK76" i="25"/>
  <c r="CG76" i="25"/>
  <c r="CM76" i="25" s="1"/>
  <c r="CM80" i="25"/>
  <c r="H85" i="25"/>
  <c r="H88" i="25" s="1"/>
  <c r="V85" i="25"/>
  <c r="AL85" i="25"/>
  <c r="AL88" i="25" s="1"/>
  <c r="AZ85" i="25"/>
  <c r="AZ88" i="25" s="1"/>
  <c r="BN85" i="25"/>
  <c r="BN88" i="25" s="1"/>
  <c r="CJ85" i="25"/>
  <c r="CJ88" i="25" s="1"/>
  <c r="K86" i="25"/>
  <c r="AA86" i="25"/>
  <c r="AO86" i="25"/>
  <c r="BC86" i="25"/>
  <c r="BS86" i="25"/>
  <c r="L82" i="25"/>
  <c r="AB82" i="25"/>
  <c r="AP82" i="25"/>
  <c r="BD82" i="25"/>
  <c r="BT82" i="25"/>
  <c r="I85" i="25"/>
  <c r="I88" i="25" s="1"/>
  <c r="W85" i="25"/>
  <c r="W88" i="25" s="1"/>
  <c r="AM85" i="25"/>
  <c r="AM88" i="25" s="1"/>
  <c r="BA85" i="25"/>
  <c r="BA88" i="25" s="1"/>
  <c r="BO85" i="25"/>
  <c r="BO88" i="25" s="1"/>
  <c r="CK85" i="25"/>
  <c r="CK88" i="25" s="1"/>
  <c r="O82" i="25"/>
  <c r="AC82" i="25"/>
  <c r="AQ82" i="25"/>
  <c r="BG82" i="25"/>
  <c r="CC82" i="25"/>
  <c r="CL82" i="25" s="1"/>
  <c r="Z85" i="25"/>
  <c r="AN85" i="25"/>
  <c r="BB85" i="25"/>
  <c r="BB88" i="25" s="1"/>
  <c r="BR85" i="25"/>
  <c r="BR88" i="25" s="1"/>
  <c r="J85" i="25"/>
  <c r="P82" i="25"/>
  <c r="AD82" i="25"/>
  <c r="AR82" i="25"/>
  <c r="BH82" i="25"/>
  <c r="CD82" i="25"/>
  <c r="CM82" i="25" s="1"/>
  <c r="K85" i="25"/>
  <c r="AA85" i="25"/>
  <c r="AO85" i="25"/>
  <c r="BC85" i="25"/>
  <c r="BS85" i="25"/>
  <c r="CN31" i="25"/>
  <c r="CL12" i="25"/>
  <c r="CM12" i="25"/>
  <c r="CN12" i="25"/>
  <c r="CN66" i="24"/>
  <c r="CG66" i="24"/>
  <c r="CM66" i="24" s="1"/>
  <c r="E86" i="24"/>
  <c r="E88" i="24" s="1"/>
  <c r="E76" i="24"/>
  <c r="CG86" i="24"/>
  <c r="CG88" i="24" s="1"/>
  <c r="CG76" i="24"/>
  <c r="L85" i="24"/>
  <c r="L88" i="24" s="1"/>
  <c r="AV85" i="24"/>
  <c r="Q27" i="24"/>
  <c r="Z66" i="24"/>
  <c r="BB66" i="24"/>
  <c r="BB85" i="24"/>
  <c r="BR66" i="24"/>
  <c r="F86" i="24"/>
  <c r="T86" i="24"/>
  <c r="AH86" i="24"/>
  <c r="AX86" i="24"/>
  <c r="AX76" i="24"/>
  <c r="BL86" i="24"/>
  <c r="CH86" i="24"/>
  <c r="CH76" i="24"/>
  <c r="R85" i="24"/>
  <c r="R88" i="24" s="1"/>
  <c r="AO86" i="24"/>
  <c r="AO88" i="24" s="1"/>
  <c r="H27" i="24"/>
  <c r="H85" i="24"/>
  <c r="H88" i="24" s="1"/>
  <c r="V27" i="24"/>
  <c r="BN27" i="24"/>
  <c r="K66" i="24"/>
  <c r="AP27" i="24"/>
  <c r="J66" i="24"/>
  <c r="AN66" i="24"/>
  <c r="CL31" i="24"/>
  <c r="S66" i="24"/>
  <c r="AL27" i="24"/>
  <c r="AZ27" i="24"/>
  <c r="CJ27" i="24"/>
  <c r="CM27" i="24" s="1"/>
  <c r="CJ85" i="24"/>
  <c r="BS27" i="24"/>
  <c r="AA66" i="24"/>
  <c r="AO66" i="24"/>
  <c r="BC66" i="24"/>
  <c r="BS66" i="24"/>
  <c r="F76" i="24"/>
  <c r="AD76" i="24"/>
  <c r="AZ85" i="24"/>
  <c r="AZ88" i="24" s="1"/>
  <c r="G86" i="24"/>
  <c r="AP86" i="24"/>
  <c r="AP88" i="24" s="1"/>
  <c r="CI86" i="24"/>
  <c r="CL86" i="24" s="1"/>
  <c r="I27" i="24"/>
  <c r="I85" i="24"/>
  <c r="I88" i="24" s="1"/>
  <c r="W27" i="24"/>
  <c r="AM27" i="24"/>
  <c r="BA27" i="24"/>
  <c r="BO27" i="24"/>
  <c r="CK27" i="24"/>
  <c r="CK85" i="24"/>
  <c r="CK88" i="24" s="1"/>
  <c r="AS27" i="24"/>
  <c r="BT27" i="24"/>
  <c r="AG76" i="24"/>
  <c r="BH76" i="24"/>
  <c r="V85" i="24"/>
  <c r="V88" i="24" s="1"/>
  <c r="BA85" i="24"/>
  <c r="BA88" i="24" s="1"/>
  <c r="CJ86" i="24"/>
  <c r="AH76" i="24"/>
  <c r="BK76" i="24"/>
  <c r="CM80" i="24"/>
  <c r="W85" i="24"/>
  <c r="W88" i="24" s="1"/>
  <c r="BJ85" i="24"/>
  <c r="K86" i="24"/>
  <c r="AR86" i="24"/>
  <c r="CL64" i="24"/>
  <c r="BC82" i="24"/>
  <c r="BC86" i="24"/>
  <c r="AA82" i="24"/>
  <c r="Z85" i="24"/>
  <c r="BK85" i="24"/>
  <c r="BK88" i="24" s="1"/>
  <c r="CM64" i="24"/>
  <c r="AB86" i="24"/>
  <c r="AB88" i="24" s="1"/>
  <c r="AB82" i="24"/>
  <c r="BD82" i="24"/>
  <c r="BD86" i="24"/>
  <c r="O85" i="24"/>
  <c r="O88" i="24" s="1"/>
  <c r="O27" i="24"/>
  <c r="AQ85" i="24"/>
  <c r="AQ88" i="24" s="1"/>
  <c r="AQ27" i="24"/>
  <c r="BG85" i="24"/>
  <c r="BG88" i="24" s="1"/>
  <c r="BG27" i="24"/>
  <c r="CL12" i="24"/>
  <c r="CC85" i="24"/>
  <c r="CC27" i="24"/>
  <c r="AF66" i="24"/>
  <c r="AF85" i="24"/>
  <c r="AF88" i="24" s="1"/>
  <c r="AC85" i="24"/>
  <c r="AC88" i="24" s="1"/>
  <c r="AC27" i="24"/>
  <c r="P85" i="24"/>
  <c r="P88" i="24" s="1"/>
  <c r="AD85" i="24"/>
  <c r="AD88" i="24" s="1"/>
  <c r="AR85" i="24"/>
  <c r="BH85" i="24"/>
  <c r="BH88" i="24" s="1"/>
  <c r="CD85" i="24"/>
  <c r="CM12" i="24"/>
  <c r="K27" i="24"/>
  <c r="BC85" i="24"/>
  <c r="BC27" i="24"/>
  <c r="AD27" i="24"/>
  <c r="BH27" i="24"/>
  <c r="CN39" i="24"/>
  <c r="S76" i="24"/>
  <c r="BS82" i="24"/>
  <c r="BR85" i="24"/>
  <c r="Q88" i="24"/>
  <c r="AE85" i="24"/>
  <c r="AE27" i="24"/>
  <c r="CE85" i="24"/>
  <c r="CN12" i="24"/>
  <c r="CE27" i="24"/>
  <c r="CN27" i="24" s="1"/>
  <c r="BD85" i="24"/>
  <c r="BD88" i="24" s="1"/>
  <c r="BD27" i="24"/>
  <c r="BI27" i="24"/>
  <c r="T66" i="24"/>
  <c r="BL66" i="24"/>
  <c r="CN31" i="24"/>
  <c r="CC66" i="24"/>
  <c r="CL66" i="24" s="1"/>
  <c r="CM73" i="24"/>
  <c r="CD76" i="24"/>
  <c r="CM76" i="24" s="1"/>
  <c r="BT82" i="24"/>
  <c r="D85" i="24"/>
  <c r="AN85" i="24"/>
  <c r="Q86" i="24"/>
  <c r="Q76" i="24"/>
  <c r="AE86" i="24"/>
  <c r="AE76" i="24"/>
  <c r="AS86" i="24"/>
  <c r="AS88" i="24" s="1"/>
  <c r="AS76" i="24"/>
  <c r="BI86" i="24"/>
  <c r="BI88" i="24" s="1"/>
  <c r="BI76" i="24"/>
  <c r="CE86" i="24"/>
  <c r="CE76" i="24"/>
  <c r="CN76" i="24" s="1"/>
  <c r="CN73" i="24"/>
  <c r="AW76" i="24"/>
  <c r="CL82" i="24"/>
  <c r="J85" i="24"/>
  <c r="D86" i="24"/>
  <c r="D76" i="24"/>
  <c r="R86" i="24"/>
  <c r="R76" i="24"/>
  <c r="AF86" i="24"/>
  <c r="AF76" i="24"/>
  <c r="AV86" i="24"/>
  <c r="AV76" i="24"/>
  <c r="BJ86" i="24"/>
  <c r="BJ76" i="24"/>
  <c r="CF86" i="24"/>
  <c r="CF76" i="24"/>
  <c r="CL76" i="24" s="1"/>
  <c r="CL73" i="24"/>
  <c r="K85" i="24"/>
  <c r="K88" i="24" s="1"/>
  <c r="CF85" i="24"/>
  <c r="L66" i="24"/>
  <c r="AB66" i="24"/>
  <c r="AP66" i="24"/>
  <c r="BD66" i="24"/>
  <c r="BT66" i="24"/>
  <c r="J76" i="24"/>
  <c r="J86" i="24"/>
  <c r="Z76" i="24"/>
  <c r="Z86" i="24"/>
  <c r="AN76" i="24"/>
  <c r="AN86" i="24"/>
  <c r="BB76" i="24"/>
  <c r="BB86" i="24"/>
  <c r="BR76" i="24"/>
  <c r="BR86" i="24"/>
  <c r="CL80" i="24"/>
  <c r="F85" i="24"/>
  <c r="F88" i="24" s="1"/>
  <c r="T85" i="24"/>
  <c r="T88" i="24" s="1"/>
  <c r="AH85" i="24"/>
  <c r="AH88" i="24" s="1"/>
  <c r="AX85" i="24"/>
  <c r="AX88" i="24" s="1"/>
  <c r="BL85" i="24"/>
  <c r="BL88" i="24" s="1"/>
  <c r="CH85" i="24"/>
  <c r="AC82" i="24"/>
  <c r="G27" i="24"/>
  <c r="G85" i="24"/>
  <c r="U27" i="24"/>
  <c r="U85" i="24"/>
  <c r="U88" i="24" s="1"/>
  <c r="AK27" i="24"/>
  <c r="AK85" i="24"/>
  <c r="AK88" i="24" s="1"/>
  <c r="AY27" i="24"/>
  <c r="AY85" i="24"/>
  <c r="AY88" i="24" s="1"/>
  <c r="BM27" i="24"/>
  <c r="BM85" i="24"/>
  <c r="BM88" i="24" s="1"/>
  <c r="CI27" i="24"/>
  <c r="CI85" i="24"/>
  <c r="CI88" i="24" s="1"/>
  <c r="AG27" i="24"/>
  <c r="I82" i="24"/>
  <c r="W82" i="24"/>
  <c r="AM82" i="24"/>
  <c r="BA82" i="24"/>
  <c r="BO82" i="24"/>
  <c r="CK82" i="24"/>
  <c r="CN82" i="24" s="1"/>
  <c r="AE88" i="23"/>
  <c r="AK88" i="23"/>
  <c r="AY88" i="23"/>
  <c r="BM88" i="23"/>
  <c r="AQ88" i="23"/>
  <c r="CL82" i="23"/>
  <c r="F85" i="23"/>
  <c r="BB27" i="23"/>
  <c r="S27" i="23"/>
  <c r="CH27" i="23"/>
  <c r="AF27" i="23"/>
  <c r="CF85" i="23"/>
  <c r="D27" i="23"/>
  <c r="AN27" i="23"/>
  <c r="BG27" i="23"/>
  <c r="CI27" i="23"/>
  <c r="CL27" i="23" s="1"/>
  <c r="I86" i="23"/>
  <c r="D76" i="23"/>
  <c r="W76" i="23"/>
  <c r="BM76" i="23"/>
  <c r="BR82" i="23"/>
  <c r="T86" i="23"/>
  <c r="T88" i="23" s="1"/>
  <c r="CL26" i="23"/>
  <c r="F27" i="23"/>
  <c r="AP27" i="23"/>
  <c r="E66" i="23"/>
  <c r="S66" i="23"/>
  <c r="AG66" i="23"/>
  <c r="AW66" i="23"/>
  <c r="BK66" i="23"/>
  <c r="CG66" i="23"/>
  <c r="CL59" i="23"/>
  <c r="CL75" i="23"/>
  <c r="H76" i="23"/>
  <c r="BO76" i="23"/>
  <c r="CD82" i="23"/>
  <c r="CM82" i="23" s="1"/>
  <c r="U85" i="23"/>
  <c r="U88" i="23" s="1"/>
  <c r="AS85" i="23"/>
  <c r="V86" i="23"/>
  <c r="AR86" i="23"/>
  <c r="AR88" i="23" s="1"/>
  <c r="G85" i="23"/>
  <c r="BM27" i="23"/>
  <c r="G27" i="23"/>
  <c r="Z27" i="23"/>
  <c r="AQ27" i="23"/>
  <c r="F66" i="23"/>
  <c r="T66" i="23"/>
  <c r="AH66" i="23"/>
  <c r="AX66" i="23"/>
  <c r="BL66" i="23"/>
  <c r="CH66" i="23"/>
  <c r="BA66" i="23"/>
  <c r="L86" i="23"/>
  <c r="AB86" i="23"/>
  <c r="AP86" i="23"/>
  <c r="AP88" i="23" s="1"/>
  <c r="BD86" i="23"/>
  <c r="BT86" i="23"/>
  <c r="BT76" i="23"/>
  <c r="I76" i="23"/>
  <c r="AB76" i="23"/>
  <c r="AV76" i="23"/>
  <c r="O82" i="23"/>
  <c r="CE82" i="23"/>
  <c r="CN82" i="23" s="1"/>
  <c r="AB85" i="23"/>
  <c r="AB88" i="23" s="1"/>
  <c r="BR85" i="23"/>
  <c r="BR88" i="23" s="1"/>
  <c r="E86" i="23"/>
  <c r="AW86" i="23"/>
  <c r="AW88" i="23" s="1"/>
  <c r="H85" i="23"/>
  <c r="H88" i="23" s="1"/>
  <c r="V85" i="23"/>
  <c r="V88" i="23" s="1"/>
  <c r="AL85" i="23"/>
  <c r="AL88" i="23" s="1"/>
  <c r="AZ85" i="23"/>
  <c r="AZ88" i="23" s="1"/>
  <c r="BN85" i="23"/>
  <c r="BN88" i="23" s="1"/>
  <c r="CJ85" i="23"/>
  <c r="CJ27" i="23"/>
  <c r="CN26" i="23"/>
  <c r="H27" i="23"/>
  <c r="AA27" i="23"/>
  <c r="AK66" i="23"/>
  <c r="CD66" i="23"/>
  <c r="CM66" i="23" s="1"/>
  <c r="AC86" i="23"/>
  <c r="CL73" i="23"/>
  <c r="AC76" i="23"/>
  <c r="AY76" i="23"/>
  <c r="P82" i="23"/>
  <c r="BB82" i="23"/>
  <c r="E85" i="23"/>
  <c r="E88" i="23" s="1"/>
  <c r="AC85" i="23"/>
  <c r="BS85" i="23"/>
  <c r="BS88" i="23" s="1"/>
  <c r="F86" i="23"/>
  <c r="Z86" i="23"/>
  <c r="Z88" i="23" s="1"/>
  <c r="AX86" i="23"/>
  <c r="AX88" i="23" s="1"/>
  <c r="CC86" i="23"/>
  <c r="CC88" i="23" s="1"/>
  <c r="I85" i="23"/>
  <c r="I88" i="23" s="1"/>
  <c r="W85" i="23"/>
  <c r="W88" i="23" s="1"/>
  <c r="AM85" i="23"/>
  <c r="AM88" i="23" s="1"/>
  <c r="BA85" i="23"/>
  <c r="BA88" i="23" s="1"/>
  <c r="BO85" i="23"/>
  <c r="BO88" i="23" s="1"/>
  <c r="CK85" i="23"/>
  <c r="CK27" i="23"/>
  <c r="CN16" i="23"/>
  <c r="I27" i="23"/>
  <c r="AX27" i="23"/>
  <c r="AE66" i="23"/>
  <c r="CE66" i="23"/>
  <c r="AZ76" i="23"/>
  <c r="CC76" i="23"/>
  <c r="CL76" i="23" s="1"/>
  <c r="Q82" i="23"/>
  <c r="BG82" i="23"/>
  <c r="J85" i="23"/>
  <c r="J88" i="23" s="1"/>
  <c r="BT85" i="23"/>
  <c r="G86" i="23"/>
  <c r="AE86" i="23"/>
  <c r="CD86" i="23"/>
  <c r="CL12" i="23"/>
  <c r="AY27" i="23"/>
  <c r="CM59" i="23"/>
  <c r="CF66" i="23"/>
  <c r="CL66" i="23" s="1"/>
  <c r="CM75" i="23"/>
  <c r="CL80" i="23"/>
  <c r="K85" i="23"/>
  <c r="K88" i="23" s="1"/>
  <c r="AF86" i="23"/>
  <c r="CE86" i="23"/>
  <c r="AG27" i="23"/>
  <c r="L85" i="23"/>
  <c r="AF85" i="23"/>
  <c r="CD85" i="23"/>
  <c r="AG86" i="23"/>
  <c r="AG88" i="23" s="1"/>
  <c r="CF86" i="23"/>
  <c r="P66" i="23"/>
  <c r="BK76" i="23"/>
  <c r="BK86" i="23"/>
  <c r="BK88" i="23" s="1"/>
  <c r="CG76" i="23"/>
  <c r="CM76" i="23" s="1"/>
  <c r="CM73" i="23"/>
  <c r="O85" i="23"/>
  <c r="O88" i="23" s="1"/>
  <c r="BC85" i="23"/>
  <c r="BC88" i="23" s="1"/>
  <c r="CE85" i="23"/>
  <c r="AH86" i="23"/>
  <c r="CG86" i="23"/>
  <c r="BL76" i="23"/>
  <c r="BL86" i="23"/>
  <c r="CH76" i="23"/>
  <c r="CN76" i="23" s="1"/>
  <c r="CH86" i="23"/>
  <c r="CH88" i="23" s="1"/>
  <c r="AH85" i="23"/>
  <c r="AH88" i="23" s="1"/>
  <c r="BD85" i="23"/>
  <c r="BD88" i="23" s="1"/>
  <c r="CK86" i="23"/>
  <c r="AK27" i="23"/>
  <c r="AK76" i="23"/>
  <c r="CI86" i="23"/>
  <c r="CI88" i="23" s="1"/>
  <c r="U76" i="23"/>
  <c r="AD86" i="23"/>
  <c r="AD88" i="23" s="1"/>
  <c r="AD82" i="23"/>
  <c r="Q85" i="23"/>
  <c r="Q88" i="23" s="1"/>
  <c r="R86" i="23"/>
  <c r="R88" i="23" s="1"/>
  <c r="T27" i="23"/>
  <c r="AL66" i="23"/>
  <c r="AL76" i="23"/>
  <c r="CJ86" i="23"/>
  <c r="BJ76" i="23"/>
  <c r="AS86" i="23"/>
  <c r="AS82" i="23"/>
  <c r="BJ85" i="23"/>
  <c r="BJ88" i="23" s="1"/>
  <c r="S86" i="23"/>
  <c r="S88" i="23" s="1"/>
  <c r="CG27" i="23"/>
  <c r="AV27" i="23"/>
  <c r="BA76" i="23"/>
  <c r="AO85" i="23"/>
  <c r="AO88" i="23" s="1"/>
  <c r="AW27" i="23"/>
  <c r="CG85" i="23"/>
  <c r="CG88" i="23" s="1"/>
  <c r="R66" i="23"/>
  <c r="J86" i="23"/>
  <c r="CN73" i="23"/>
  <c r="BN76" i="23"/>
  <c r="BL85" i="23"/>
  <c r="BL88" i="23" s="1"/>
  <c r="BH27" i="23"/>
  <c r="CD27" i="23"/>
  <c r="CM27" i="23" s="1"/>
  <c r="BH85" i="23"/>
  <c r="BH88" i="23" s="1"/>
  <c r="Q27" i="23"/>
  <c r="AE27" i="23"/>
  <c r="AS27" i="23"/>
  <c r="BI27" i="23"/>
  <c r="CE27" i="23"/>
  <c r="CN27" i="23" s="1"/>
  <c r="BI85" i="23"/>
  <c r="BI88" i="23" s="1"/>
  <c r="BB88" i="26" l="1"/>
  <c r="BT88" i="24"/>
  <c r="BH88" i="25"/>
  <c r="AS88" i="26"/>
  <c r="AE88" i="26"/>
  <c r="Q88" i="26"/>
  <c r="S88" i="24"/>
  <c r="G88" i="23"/>
  <c r="AN88" i="24"/>
  <c r="CN66" i="23"/>
  <c r="CL88" i="23"/>
  <c r="CF88" i="23"/>
  <c r="CH88" i="24"/>
  <c r="CN86" i="24"/>
  <c r="D88" i="24"/>
  <c r="AE88" i="24"/>
  <c r="Z88" i="24"/>
  <c r="CM86" i="24"/>
  <c r="AA88" i="25"/>
  <c r="AK88" i="25"/>
  <c r="CL85" i="25"/>
  <c r="CJ88" i="26"/>
  <c r="CL66" i="26"/>
  <c r="BR88" i="26"/>
  <c r="CN82" i="27"/>
  <c r="AG88" i="27"/>
  <c r="CN27" i="27"/>
  <c r="BH88" i="27"/>
  <c r="AR88" i="27"/>
  <c r="P88" i="27"/>
  <c r="S88" i="27"/>
  <c r="CG88" i="27"/>
  <c r="AP88" i="27"/>
  <c r="AB88" i="27"/>
  <c r="L88" i="27"/>
  <c r="BK88" i="27"/>
  <c r="BM88" i="27"/>
  <c r="G88" i="27"/>
  <c r="BH88" i="26"/>
  <c r="AD88" i="26"/>
  <c r="AG88" i="24"/>
  <c r="AR88" i="25"/>
  <c r="P88" i="25"/>
  <c r="P88" i="23"/>
  <c r="AV88" i="23"/>
  <c r="AN88" i="23"/>
  <c r="D88" i="23"/>
  <c r="AW88" i="24"/>
  <c r="J88" i="27"/>
  <c r="BD88" i="27"/>
  <c r="CL85" i="27"/>
  <c r="CC88" i="27"/>
  <c r="CL88" i="27" s="1"/>
  <c r="CJ88" i="27"/>
  <c r="BT88" i="27"/>
  <c r="CM27" i="27"/>
  <c r="CM85" i="27"/>
  <c r="CD88" i="27"/>
  <c r="BC88" i="27"/>
  <c r="CN85" i="27"/>
  <c r="CE88" i="27"/>
  <c r="CN88" i="27" s="1"/>
  <c r="CN66" i="27"/>
  <c r="K88" i="26"/>
  <c r="CM85" i="26"/>
  <c r="CL85" i="26"/>
  <c r="CC88" i="26"/>
  <c r="CL88" i="26" s="1"/>
  <c r="CN88" i="26"/>
  <c r="CM88" i="26"/>
  <c r="CN85" i="26"/>
  <c r="AN88" i="26"/>
  <c r="Z88" i="26"/>
  <c r="J88" i="26"/>
  <c r="BS88" i="25"/>
  <c r="BC88" i="25"/>
  <c r="AN88" i="25"/>
  <c r="AO88" i="25"/>
  <c r="Z88" i="25"/>
  <c r="CI88" i="25"/>
  <c r="CL88" i="25" s="1"/>
  <c r="CM88" i="25"/>
  <c r="K88" i="25"/>
  <c r="V88" i="25"/>
  <c r="CM85" i="25"/>
  <c r="CN88" i="25"/>
  <c r="CN85" i="25"/>
  <c r="J88" i="25"/>
  <c r="CD88" i="24"/>
  <c r="CM85" i="24"/>
  <c r="J88" i="24"/>
  <c r="BR88" i="24"/>
  <c r="AR88" i="24"/>
  <c r="CJ88" i="24"/>
  <c r="BB88" i="24"/>
  <c r="BJ88" i="24"/>
  <c r="CN85" i="24"/>
  <c r="CE88" i="24"/>
  <c r="CN88" i="24" s="1"/>
  <c r="AV88" i="24"/>
  <c r="BC88" i="24"/>
  <c r="CL27" i="24"/>
  <c r="G88" i="24"/>
  <c r="CL85" i="24"/>
  <c r="CC88" i="24"/>
  <c r="CF88" i="24"/>
  <c r="AF88" i="23"/>
  <c r="CM86" i="23"/>
  <c r="CN85" i="23"/>
  <c r="CE88" i="23"/>
  <c r="L88" i="23"/>
  <c r="CL85" i="23"/>
  <c r="AC88" i="23"/>
  <c r="CN86" i="23"/>
  <c r="BT88" i="23"/>
  <c r="CK88" i="23"/>
  <c r="AS88" i="23"/>
  <c r="CJ88" i="23"/>
  <c r="CL86" i="23"/>
  <c r="F88" i="23"/>
  <c r="CD88" i="23"/>
  <c r="CM85" i="23"/>
  <c r="CN88" i="23" l="1"/>
  <c r="CM88" i="27"/>
  <c r="CL88" i="24"/>
  <c r="CM88" i="24"/>
  <c r="CM88" i="23"/>
  <c r="F93" i="21" l="1"/>
  <c r="E93" i="21"/>
  <c r="D93" i="21"/>
  <c r="G90" i="21"/>
  <c r="G89" i="21"/>
  <c r="G93" i="21" s="1"/>
  <c r="G87" i="21"/>
  <c r="F86" i="21"/>
  <c r="F88" i="21" s="1"/>
  <c r="E86" i="21"/>
  <c r="E88" i="21" s="1"/>
  <c r="D86" i="21"/>
  <c r="D88" i="21" s="1"/>
  <c r="G85" i="21"/>
  <c r="G84" i="21"/>
  <c r="G83" i="21"/>
  <c r="G86" i="21" s="1"/>
  <c r="G88" i="21" s="1"/>
  <c r="F81" i="21"/>
  <c r="E81" i="21"/>
  <c r="D81" i="21"/>
  <c r="G80" i="21"/>
  <c r="G81" i="21" s="1"/>
  <c r="F78" i="21"/>
  <c r="E78" i="21"/>
  <c r="E82" i="21" s="1"/>
  <c r="D78" i="21"/>
  <c r="D92" i="21" s="1"/>
  <c r="G77" i="21"/>
  <c r="G76" i="21"/>
  <c r="G75" i="21"/>
  <c r="G78" i="21" s="1"/>
  <c r="G73" i="21"/>
  <c r="G72" i="21"/>
  <c r="G71" i="21"/>
  <c r="G69" i="21"/>
  <c r="F68" i="21"/>
  <c r="E68" i="21"/>
  <c r="D68" i="21"/>
  <c r="G67" i="21"/>
  <c r="G66" i="21"/>
  <c r="G65" i="21"/>
  <c r="G68" i="21" s="1"/>
  <c r="G64" i="21"/>
  <c r="F63" i="21"/>
  <c r="E63" i="21"/>
  <c r="D63" i="21"/>
  <c r="G62" i="21"/>
  <c r="G61" i="21"/>
  <c r="G60" i="21"/>
  <c r="G63" i="21" s="1"/>
  <c r="F59" i="21"/>
  <c r="E59" i="21"/>
  <c r="D59" i="21"/>
  <c r="G58" i="21"/>
  <c r="G57" i="21"/>
  <c r="G59" i="21" s="1"/>
  <c r="F56" i="21"/>
  <c r="E56" i="21"/>
  <c r="D56" i="21"/>
  <c r="G55" i="21"/>
  <c r="G54" i="21"/>
  <c r="G53" i="21"/>
  <c r="G52" i="21"/>
  <c r="G51" i="21"/>
  <c r="G50" i="21"/>
  <c r="F49" i="21"/>
  <c r="E49" i="21"/>
  <c r="D49" i="21"/>
  <c r="G48" i="21"/>
  <c r="G47" i="21"/>
  <c r="G49" i="21" s="1"/>
  <c r="G46" i="21"/>
  <c r="G45" i="21"/>
  <c r="G44" i="21"/>
  <c r="F43" i="21"/>
  <c r="E43" i="21"/>
  <c r="D43" i="21"/>
  <c r="G42" i="21"/>
  <c r="G41" i="21"/>
  <c r="G40" i="21"/>
  <c r="G39" i="21"/>
  <c r="G43" i="21" s="1"/>
  <c r="G37" i="21"/>
  <c r="G36" i="21"/>
  <c r="G35" i="21"/>
  <c r="F34" i="21"/>
  <c r="F70" i="21" s="1"/>
  <c r="E34" i="21"/>
  <c r="E70" i="21" s="1"/>
  <c r="D34" i="21"/>
  <c r="D70" i="21" s="1"/>
  <c r="G33" i="21"/>
  <c r="G32" i="21"/>
  <c r="G31" i="21"/>
  <c r="G34" i="21" s="1"/>
  <c r="F29" i="21"/>
  <c r="E29" i="21"/>
  <c r="D29" i="21"/>
  <c r="G28" i="21"/>
  <c r="G27" i="21"/>
  <c r="G26" i="21"/>
  <c r="G29" i="21" s="1"/>
  <c r="G25" i="21"/>
  <c r="G24" i="21"/>
  <c r="G23" i="21"/>
  <c r="G22" i="21"/>
  <c r="G21" i="21"/>
  <c r="G20" i="21"/>
  <c r="F19" i="21"/>
  <c r="E19" i="21"/>
  <c r="D19" i="21"/>
  <c r="G18" i="21"/>
  <c r="G17" i="21"/>
  <c r="G16" i="21"/>
  <c r="G19" i="21" s="1"/>
  <c r="F15" i="21"/>
  <c r="F91" i="21" s="1"/>
  <c r="E15" i="21"/>
  <c r="E91" i="21" s="1"/>
  <c r="D15" i="21"/>
  <c r="D91" i="21" s="1"/>
  <c r="G14" i="21"/>
  <c r="G13" i="21"/>
  <c r="G12" i="21"/>
  <c r="G11" i="21"/>
  <c r="G10" i="21"/>
  <c r="G9" i="21"/>
  <c r="G8" i="21"/>
  <c r="G15" i="21" l="1"/>
  <c r="G91" i="21" s="1"/>
  <c r="G94" i="21" s="1"/>
  <c r="D30" i="21"/>
  <c r="G82" i="21"/>
  <c r="F92" i="21"/>
  <c r="D82" i="21"/>
  <c r="E92" i="21"/>
  <c r="E94" i="21" s="1"/>
  <c r="D94" i="21"/>
  <c r="G56" i="21"/>
  <c r="G70" i="21" s="1"/>
  <c r="G92" i="21"/>
  <c r="F94" i="21"/>
  <c r="F82" i="21"/>
  <c r="E30" i="21"/>
  <c r="F30" i="21"/>
  <c r="G30" i="21"/>
  <c r="J41" i="20" l="1"/>
  <c r="I41" i="20"/>
  <c r="H41" i="20"/>
  <c r="G41" i="20"/>
  <c r="L40" i="20"/>
  <c r="F41" i="20" s="1"/>
  <c r="J39" i="20"/>
  <c r="I39" i="20"/>
  <c r="H39" i="20"/>
  <c r="G39" i="20"/>
  <c r="L38" i="20"/>
  <c r="F39" i="20" s="1"/>
  <c r="E25" i="20"/>
  <c r="E24" i="20"/>
  <c r="H15" i="20"/>
  <c r="G15" i="20"/>
  <c r="F15" i="20"/>
  <c r="E15" i="20"/>
  <c r="D15" i="20"/>
  <c r="D41" i="20" l="1"/>
  <c r="E41" i="20"/>
  <c r="D39" i="20"/>
  <c r="E39" i="20"/>
  <c r="BS87" i="18" l="1"/>
  <c r="BS89" i="18" s="1"/>
  <c r="BR87" i="18"/>
  <c r="BR89" i="18" s="1"/>
  <c r="BQ87" i="18"/>
  <c r="BQ89" i="18" s="1"/>
  <c r="BP87" i="18"/>
  <c r="BP89" i="18" s="1"/>
  <c r="BO87" i="18"/>
  <c r="BO89" i="18" s="1"/>
  <c r="BN87" i="18"/>
  <c r="BN89" i="18" s="1"/>
  <c r="BM87" i="18"/>
  <c r="BM89" i="18" s="1"/>
  <c r="BL87" i="18"/>
  <c r="BL89" i="18" s="1"/>
  <c r="BI87" i="18"/>
  <c r="BI89" i="18" s="1"/>
  <c r="BH87" i="18"/>
  <c r="BH89" i="18" s="1"/>
  <c r="BG87" i="18"/>
  <c r="BG89" i="18" s="1"/>
  <c r="BF87" i="18"/>
  <c r="BF89" i="18" s="1"/>
  <c r="BE87" i="18"/>
  <c r="BE89" i="18" s="1"/>
  <c r="BD87" i="18"/>
  <c r="BD89" i="18" s="1"/>
  <c r="BC87" i="18"/>
  <c r="BC89" i="18" s="1"/>
  <c r="BB87" i="18"/>
  <c r="BB89" i="18" s="1"/>
  <c r="AY87" i="18"/>
  <c r="AY89" i="18" s="1"/>
  <c r="AX87" i="18"/>
  <c r="AX89" i="18" s="1"/>
  <c r="AW87" i="18"/>
  <c r="AW89" i="18" s="1"/>
  <c r="AV87" i="18"/>
  <c r="AV89" i="18" s="1"/>
  <c r="AU87" i="18"/>
  <c r="AU89" i="18" s="1"/>
  <c r="AT87" i="18"/>
  <c r="AT89" i="18" s="1"/>
  <c r="AS87" i="18"/>
  <c r="AS89" i="18" s="1"/>
  <c r="AR87" i="18"/>
  <c r="AR89" i="18" s="1"/>
  <c r="AO87" i="18"/>
  <c r="AO89" i="18" s="1"/>
  <c r="AN87" i="18"/>
  <c r="AN89" i="18" s="1"/>
  <c r="AM87" i="18"/>
  <c r="AM89" i="18" s="1"/>
  <c r="AL87" i="18"/>
  <c r="AL89" i="18" s="1"/>
  <c r="AK87" i="18"/>
  <c r="AK89" i="18" s="1"/>
  <c r="AJ87" i="18"/>
  <c r="AJ89" i="18" s="1"/>
  <c r="AI87" i="18"/>
  <c r="AI89" i="18" s="1"/>
  <c r="AH87" i="18"/>
  <c r="AH89" i="18" s="1"/>
  <c r="AE87" i="18"/>
  <c r="AE89" i="18" s="1"/>
  <c r="AD87" i="18"/>
  <c r="AD89" i="18" s="1"/>
  <c r="AC87" i="18"/>
  <c r="AC89" i="18" s="1"/>
  <c r="AB87" i="18"/>
  <c r="AB89" i="18" s="1"/>
  <c r="AA87" i="18"/>
  <c r="AA89" i="18" s="1"/>
  <c r="Z87" i="18"/>
  <c r="Z89" i="18" s="1"/>
  <c r="Y87" i="18"/>
  <c r="Y89" i="18" s="1"/>
  <c r="X87" i="18"/>
  <c r="X89" i="18" s="1"/>
  <c r="U87" i="18"/>
  <c r="U89" i="18" s="1"/>
  <c r="T87" i="18"/>
  <c r="T89" i="18" s="1"/>
  <c r="S87" i="18"/>
  <c r="S89" i="18" s="1"/>
  <c r="R87" i="18"/>
  <c r="R89" i="18" s="1"/>
  <c r="Q87" i="18"/>
  <c r="Q89" i="18" s="1"/>
  <c r="P87" i="18"/>
  <c r="P89" i="18" s="1"/>
  <c r="O87" i="18"/>
  <c r="O89" i="18" s="1"/>
  <c r="N87" i="18"/>
  <c r="N89" i="18" s="1"/>
  <c r="K87" i="18"/>
  <c r="K89" i="18" s="1"/>
  <c r="J87" i="18"/>
  <c r="J89" i="18" s="1"/>
  <c r="I87" i="18"/>
  <c r="I89" i="18" s="1"/>
  <c r="H87" i="18"/>
  <c r="H89" i="18" s="1"/>
  <c r="G87" i="18"/>
  <c r="G89" i="18" s="1"/>
  <c r="F87" i="18"/>
  <c r="F89" i="18" s="1"/>
  <c r="E87" i="18"/>
  <c r="E89" i="18" s="1"/>
  <c r="D87" i="18"/>
  <c r="D89" i="18" s="1"/>
  <c r="BS82" i="18"/>
  <c r="BR82" i="18"/>
  <c r="BQ82" i="18"/>
  <c r="BQ83" i="18" s="1"/>
  <c r="BP82" i="18"/>
  <c r="BP83" i="18" s="1"/>
  <c r="BO82" i="18"/>
  <c r="BO83" i="18" s="1"/>
  <c r="BN82" i="18"/>
  <c r="BN83" i="18" s="1"/>
  <c r="BM82" i="18"/>
  <c r="BL82" i="18"/>
  <c r="BI82" i="18"/>
  <c r="BH82" i="18"/>
  <c r="BG82" i="18"/>
  <c r="BF82" i="18"/>
  <c r="BE82" i="18"/>
  <c r="BD82" i="18"/>
  <c r="BC82" i="18"/>
  <c r="BC83" i="18" s="1"/>
  <c r="BB82" i="18"/>
  <c r="BB83" i="18" s="1"/>
  <c r="AY82" i="18"/>
  <c r="AY83" i="18" s="1"/>
  <c r="AX82" i="18"/>
  <c r="AX83" i="18" s="1"/>
  <c r="AW82" i="18"/>
  <c r="AV82" i="18"/>
  <c r="AU82" i="18"/>
  <c r="AT82" i="18"/>
  <c r="AS82" i="18"/>
  <c r="AR82" i="18"/>
  <c r="AO82" i="18"/>
  <c r="AN82" i="18"/>
  <c r="AM82" i="18"/>
  <c r="AL82" i="18"/>
  <c r="AK82" i="18"/>
  <c r="AJ82" i="18"/>
  <c r="AI82" i="18"/>
  <c r="AH82" i="18"/>
  <c r="AE82" i="18"/>
  <c r="AD82" i="18"/>
  <c r="AC82" i="18"/>
  <c r="AB82" i="18"/>
  <c r="AA82" i="18"/>
  <c r="Z82" i="18"/>
  <c r="Y82" i="18"/>
  <c r="X82" i="18"/>
  <c r="U82" i="18"/>
  <c r="T82" i="18"/>
  <c r="S82" i="18"/>
  <c r="R82" i="18"/>
  <c r="Q82" i="18"/>
  <c r="P82" i="18"/>
  <c r="O82" i="18"/>
  <c r="N82" i="18"/>
  <c r="K82" i="18"/>
  <c r="J82" i="18"/>
  <c r="I82" i="18"/>
  <c r="H82" i="18"/>
  <c r="G82" i="18"/>
  <c r="F82" i="18"/>
  <c r="E82" i="18"/>
  <c r="D82" i="18"/>
  <c r="BS79" i="18"/>
  <c r="BR79" i="18"/>
  <c r="BR83" i="18" s="1"/>
  <c r="BQ79" i="18"/>
  <c r="BP79" i="18"/>
  <c r="BO79" i="18"/>
  <c r="BN79" i="18"/>
  <c r="BM79" i="18"/>
  <c r="BL79" i="18"/>
  <c r="BI79" i="18"/>
  <c r="BH79" i="18"/>
  <c r="BG79" i="18"/>
  <c r="BF79" i="18"/>
  <c r="BE79" i="18"/>
  <c r="BD79" i="18"/>
  <c r="BD83" i="18" s="1"/>
  <c r="BC79" i="18"/>
  <c r="BB79" i="18"/>
  <c r="AY79" i="18"/>
  <c r="AX79" i="18"/>
  <c r="AW79" i="18"/>
  <c r="AV79" i="18"/>
  <c r="AU79" i="18"/>
  <c r="AT79" i="18"/>
  <c r="AS79" i="18"/>
  <c r="AR79" i="18"/>
  <c r="AO79" i="18"/>
  <c r="AO83" i="18" s="1"/>
  <c r="AN79" i="18"/>
  <c r="AN83" i="18" s="1"/>
  <c r="AM79" i="18"/>
  <c r="AM83" i="18" s="1"/>
  <c r="AL79" i="18"/>
  <c r="AL83" i="18" s="1"/>
  <c r="AK79" i="18"/>
  <c r="AK83" i="18" s="1"/>
  <c r="AJ79" i="18"/>
  <c r="AJ83" i="18" s="1"/>
  <c r="AI79" i="18"/>
  <c r="AI83" i="18" s="1"/>
  <c r="AH79" i="18"/>
  <c r="AH83" i="18" s="1"/>
  <c r="AE79" i="18"/>
  <c r="AE83" i="18" s="1"/>
  <c r="AD79" i="18"/>
  <c r="AD83" i="18" s="1"/>
  <c r="AC79" i="18"/>
  <c r="AC83" i="18" s="1"/>
  <c r="AB79" i="18"/>
  <c r="AB83" i="18" s="1"/>
  <c r="AA79" i="18"/>
  <c r="AA83" i="18" s="1"/>
  <c r="Z79" i="18"/>
  <c r="Z83" i="18" s="1"/>
  <c r="Y79" i="18"/>
  <c r="Y83" i="18" s="1"/>
  <c r="X79" i="18"/>
  <c r="X83" i="18" s="1"/>
  <c r="U79" i="18"/>
  <c r="U83" i="18" s="1"/>
  <c r="T79" i="18"/>
  <c r="T83" i="18" s="1"/>
  <c r="S79" i="18"/>
  <c r="S83" i="18" s="1"/>
  <c r="R79" i="18"/>
  <c r="Q79" i="18"/>
  <c r="Q83" i="18" s="1"/>
  <c r="P79" i="18"/>
  <c r="P83" i="18" s="1"/>
  <c r="O79" i="18"/>
  <c r="O83" i="18" s="1"/>
  <c r="N79" i="18"/>
  <c r="N83" i="18" s="1"/>
  <c r="K79" i="18"/>
  <c r="K83" i="18" s="1"/>
  <c r="J79" i="18"/>
  <c r="J83" i="18" s="1"/>
  <c r="I79" i="18"/>
  <c r="I83" i="18" s="1"/>
  <c r="H79" i="18"/>
  <c r="H83" i="18" s="1"/>
  <c r="G79" i="18"/>
  <c r="G83" i="18" s="1"/>
  <c r="F79" i="18"/>
  <c r="F83" i="18" s="1"/>
  <c r="E79" i="18"/>
  <c r="E83" i="18" s="1"/>
  <c r="D79" i="18"/>
  <c r="BS67" i="18"/>
  <c r="BR67" i="18"/>
  <c r="BQ67" i="18"/>
  <c r="BP67" i="18"/>
  <c r="BO67" i="18"/>
  <c r="BN67" i="18"/>
  <c r="BM67" i="18"/>
  <c r="BL67" i="18"/>
  <c r="BI67" i="18"/>
  <c r="BH67" i="18"/>
  <c r="BG67" i="18"/>
  <c r="BF67" i="18"/>
  <c r="BE67" i="18"/>
  <c r="BD67" i="18"/>
  <c r="BC67" i="18"/>
  <c r="BB67" i="18"/>
  <c r="AY67" i="18"/>
  <c r="AX67" i="18"/>
  <c r="AW67" i="18"/>
  <c r="AV67" i="18"/>
  <c r="AU67" i="18"/>
  <c r="AT67" i="18"/>
  <c r="AS67" i="18"/>
  <c r="AR67" i="18"/>
  <c r="AO67" i="18"/>
  <c r="AN67" i="18"/>
  <c r="AM67" i="18"/>
  <c r="AL67" i="18"/>
  <c r="AK67" i="18"/>
  <c r="AJ67" i="18"/>
  <c r="AI67" i="18"/>
  <c r="AH67" i="18"/>
  <c r="AE67" i="18"/>
  <c r="AD67" i="18"/>
  <c r="AC67" i="18"/>
  <c r="AB67" i="18"/>
  <c r="AA67" i="18"/>
  <c r="Z67" i="18"/>
  <c r="Y67" i="18"/>
  <c r="X67" i="18"/>
  <c r="U67" i="18"/>
  <c r="T67" i="18"/>
  <c r="S67" i="18"/>
  <c r="R67" i="18"/>
  <c r="Q67" i="18"/>
  <c r="P67" i="18"/>
  <c r="O67" i="18"/>
  <c r="N67" i="18"/>
  <c r="K67" i="18"/>
  <c r="J67" i="18"/>
  <c r="I67" i="18"/>
  <c r="H67" i="18"/>
  <c r="G67" i="18"/>
  <c r="F67" i="18"/>
  <c r="E67" i="18"/>
  <c r="D67" i="18"/>
  <c r="BS62" i="18"/>
  <c r="BR62" i="18"/>
  <c r="BQ62" i="18"/>
  <c r="BP62" i="18"/>
  <c r="BO62" i="18"/>
  <c r="BN62" i="18"/>
  <c r="BM62" i="18"/>
  <c r="BL62" i="18"/>
  <c r="BI62" i="18"/>
  <c r="BH62" i="18"/>
  <c r="BG62" i="18"/>
  <c r="BF62" i="18"/>
  <c r="BE62" i="18"/>
  <c r="BD62" i="18"/>
  <c r="BC62" i="18"/>
  <c r="BB62" i="18"/>
  <c r="AY62" i="18"/>
  <c r="AX62" i="18"/>
  <c r="AW62" i="18"/>
  <c r="AV62" i="18"/>
  <c r="AU62" i="18"/>
  <c r="AT62" i="18"/>
  <c r="AS62" i="18"/>
  <c r="AR62" i="18"/>
  <c r="AO62" i="18"/>
  <c r="AN62" i="18"/>
  <c r="AM62" i="18"/>
  <c r="AL62" i="18"/>
  <c r="AK62" i="18"/>
  <c r="AJ62" i="18"/>
  <c r="AI62" i="18"/>
  <c r="AH62" i="18"/>
  <c r="AE62" i="18"/>
  <c r="AD62" i="18"/>
  <c r="AC62" i="18"/>
  <c r="AB62" i="18"/>
  <c r="AA62" i="18"/>
  <c r="Z62" i="18"/>
  <c r="Y62" i="18"/>
  <c r="X62" i="18"/>
  <c r="U62" i="18"/>
  <c r="T62" i="18"/>
  <c r="S62" i="18"/>
  <c r="R62" i="18"/>
  <c r="Q62" i="18"/>
  <c r="P62" i="18"/>
  <c r="O62" i="18"/>
  <c r="N62" i="18"/>
  <c r="K62" i="18"/>
  <c r="J62" i="18"/>
  <c r="I62" i="18"/>
  <c r="H62" i="18"/>
  <c r="G62" i="18"/>
  <c r="F62" i="18"/>
  <c r="E62" i="18"/>
  <c r="D62" i="18"/>
  <c r="BS58" i="18"/>
  <c r="BR58" i="18"/>
  <c r="BQ58" i="18"/>
  <c r="BP58" i="18"/>
  <c r="BO58" i="18"/>
  <c r="BN58" i="18"/>
  <c r="BM58" i="18"/>
  <c r="BL58" i="18"/>
  <c r="BI58" i="18"/>
  <c r="BH58" i="18"/>
  <c r="BG58" i="18"/>
  <c r="BF58" i="18"/>
  <c r="BE58" i="18"/>
  <c r="BD58" i="18"/>
  <c r="BC58" i="18"/>
  <c r="BB58" i="18"/>
  <c r="AY58" i="18"/>
  <c r="AX58" i="18"/>
  <c r="AW58" i="18"/>
  <c r="AV58" i="18"/>
  <c r="AU58" i="18"/>
  <c r="AT58" i="18"/>
  <c r="AS58" i="18"/>
  <c r="AR58" i="18"/>
  <c r="AO58" i="18"/>
  <c r="AN58" i="18"/>
  <c r="AM58" i="18"/>
  <c r="AL58" i="18"/>
  <c r="AK58" i="18"/>
  <c r="AJ58" i="18"/>
  <c r="AI58" i="18"/>
  <c r="AH58" i="18"/>
  <c r="AE58" i="18"/>
  <c r="AD58" i="18"/>
  <c r="AC58" i="18"/>
  <c r="AB58" i="18"/>
  <c r="AA58" i="18"/>
  <c r="Z58" i="18"/>
  <c r="Y58" i="18"/>
  <c r="X58" i="18"/>
  <c r="U58" i="18"/>
  <c r="T58" i="18"/>
  <c r="S58" i="18"/>
  <c r="R58" i="18"/>
  <c r="Q58" i="18"/>
  <c r="P58" i="18"/>
  <c r="O58" i="18"/>
  <c r="N58" i="18"/>
  <c r="K58" i="18"/>
  <c r="J58" i="18"/>
  <c r="I58" i="18"/>
  <c r="H58" i="18"/>
  <c r="G58" i="18"/>
  <c r="F58" i="18"/>
  <c r="E58" i="18"/>
  <c r="D58" i="18"/>
  <c r="BS55" i="18"/>
  <c r="BR55" i="18"/>
  <c r="BQ55" i="18"/>
  <c r="BP55" i="18"/>
  <c r="BO55" i="18"/>
  <c r="BN55" i="18"/>
  <c r="BM55" i="18"/>
  <c r="BL55" i="18"/>
  <c r="BI55" i="18"/>
  <c r="BH55" i="18"/>
  <c r="BG55" i="18"/>
  <c r="BF55" i="18"/>
  <c r="BE55" i="18"/>
  <c r="BD55" i="18"/>
  <c r="BC55" i="18"/>
  <c r="BB55" i="18"/>
  <c r="AY55" i="18"/>
  <c r="AX55" i="18"/>
  <c r="AW55" i="18"/>
  <c r="AV55" i="18"/>
  <c r="AU55" i="18"/>
  <c r="AT55" i="18"/>
  <c r="AS55" i="18"/>
  <c r="AR55" i="18"/>
  <c r="AO55" i="18"/>
  <c r="AN55" i="18"/>
  <c r="AM55" i="18"/>
  <c r="AL55" i="18"/>
  <c r="AK55" i="18"/>
  <c r="AJ55" i="18"/>
  <c r="AI55" i="18"/>
  <c r="AH55" i="18"/>
  <c r="AE55" i="18"/>
  <c r="AD55" i="18"/>
  <c r="AC55" i="18"/>
  <c r="AB55" i="18"/>
  <c r="AA55" i="18"/>
  <c r="Z55" i="18"/>
  <c r="Y55" i="18"/>
  <c r="X55" i="18"/>
  <c r="U55" i="18"/>
  <c r="T55" i="18"/>
  <c r="S55" i="18"/>
  <c r="R55" i="18"/>
  <c r="Q55" i="18"/>
  <c r="P55" i="18"/>
  <c r="O55" i="18"/>
  <c r="N55" i="18"/>
  <c r="K55" i="18"/>
  <c r="J55" i="18"/>
  <c r="I55" i="18"/>
  <c r="H55" i="18"/>
  <c r="G55" i="18"/>
  <c r="F55" i="18"/>
  <c r="E55" i="18"/>
  <c r="D55" i="18"/>
  <c r="BS48" i="18"/>
  <c r="BR48" i="18"/>
  <c r="BQ48" i="18"/>
  <c r="BP48" i="18"/>
  <c r="BO48" i="18"/>
  <c r="BN48" i="18"/>
  <c r="BM48" i="18"/>
  <c r="BL48" i="18"/>
  <c r="BI48" i="18"/>
  <c r="BH48" i="18"/>
  <c r="BG48" i="18"/>
  <c r="BF48" i="18"/>
  <c r="BE48" i="18"/>
  <c r="BD48" i="18"/>
  <c r="BC48" i="18"/>
  <c r="BB48" i="18"/>
  <c r="AY48" i="18"/>
  <c r="AX48" i="18"/>
  <c r="AW48" i="18"/>
  <c r="AV48" i="18"/>
  <c r="AU48" i="18"/>
  <c r="AT48" i="18"/>
  <c r="AS48" i="18"/>
  <c r="AR48" i="18"/>
  <c r="AO48" i="18"/>
  <c r="AN48" i="18"/>
  <c r="AM48" i="18"/>
  <c r="AL48" i="18"/>
  <c r="AK48" i="18"/>
  <c r="AJ48" i="18"/>
  <c r="AI48" i="18"/>
  <c r="AH48" i="18"/>
  <c r="AE48" i="18"/>
  <c r="AD48" i="18"/>
  <c r="AC48" i="18"/>
  <c r="AB48" i="18"/>
  <c r="AA48" i="18"/>
  <c r="Z48" i="18"/>
  <c r="Y48" i="18"/>
  <c r="X48" i="18"/>
  <c r="U48" i="18"/>
  <c r="T48" i="18"/>
  <c r="S48" i="18"/>
  <c r="R48" i="18"/>
  <c r="Q48" i="18"/>
  <c r="P48" i="18"/>
  <c r="O48" i="18"/>
  <c r="N48" i="18"/>
  <c r="K48" i="18"/>
  <c r="J48" i="18"/>
  <c r="I48" i="18"/>
  <c r="H48" i="18"/>
  <c r="G48" i="18"/>
  <c r="F48" i="18"/>
  <c r="E48" i="18"/>
  <c r="D48" i="18"/>
  <c r="BS42" i="18"/>
  <c r="BR42" i="18"/>
  <c r="BQ42" i="18"/>
  <c r="BP42" i="18"/>
  <c r="BO42" i="18"/>
  <c r="BN42" i="18"/>
  <c r="BM42" i="18"/>
  <c r="BL42" i="18"/>
  <c r="BI42" i="18"/>
  <c r="BH42" i="18"/>
  <c r="BG42" i="18"/>
  <c r="BF42" i="18"/>
  <c r="BE42" i="18"/>
  <c r="BD42" i="18"/>
  <c r="BC42" i="18"/>
  <c r="BB42" i="18"/>
  <c r="AY42" i="18"/>
  <c r="AX42" i="18"/>
  <c r="AW42" i="18"/>
  <c r="AV42" i="18"/>
  <c r="AU42" i="18"/>
  <c r="AT42" i="18"/>
  <c r="AS42" i="18"/>
  <c r="AR42" i="18"/>
  <c r="AO42" i="18"/>
  <c r="AN42" i="18"/>
  <c r="AM42" i="18"/>
  <c r="AL42" i="18"/>
  <c r="AK42" i="18"/>
  <c r="AJ42" i="18"/>
  <c r="AI42" i="18"/>
  <c r="AH42" i="18"/>
  <c r="AE42" i="18"/>
  <c r="AD42" i="18"/>
  <c r="AC42" i="18"/>
  <c r="AB42" i="18"/>
  <c r="AA42" i="18"/>
  <c r="Z42" i="18"/>
  <c r="Y42" i="18"/>
  <c r="X42" i="18"/>
  <c r="U42" i="18"/>
  <c r="T42" i="18"/>
  <c r="S42" i="18"/>
  <c r="R42" i="18"/>
  <c r="Q42" i="18"/>
  <c r="P42" i="18"/>
  <c r="O42" i="18"/>
  <c r="N42" i="18"/>
  <c r="K42" i="18"/>
  <c r="J42" i="18"/>
  <c r="I42" i="18"/>
  <c r="H42" i="18"/>
  <c r="G42" i="18"/>
  <c r="F42" i="18"/>
  <c r="E42" i="18"/>
  <c r="D42" i="18"/>
  <c r="BS33" i="18"/>
  <c r="BS69" i="18" s="1"/>
  <c r="BR33" i="18"/>
  <c r="BQ33" i="18"/>
  <c r="BP33" i="18"/>
  <c r="BO33" i="18"/>
  <c r="BN33" i="18"/>
  <c r="BM33" i="18"/>
  <c r="BM69" i="18" s="1"/>
  <c r="BL33" i="18"/>
  <c r="BL69" i="18" s="1"/>
  <c r="BI33" i="18"/>
  <c r="BI69" i="18" s="1"/>
  <c r="BH33" i="18"/>
  <c r="BH69" i="18" s="1"/>
  <c r="BG33" i="18"/>
  <c r="BG69" i="18" s="1"/>
  <c r="BF33" i="18"/>
  <c r="BF69" i="18" s="1"/>
  <c r="BE33" i="18"/>
  <c r="BE69" i="18" s="1"/>
  <c r="BD33" i="18"/>
  <c r="BC33" i="18"/>
  <c r="BB33" i="18"/>
  <c r="AY33" i="18"/>
  <c r="AX33" i="18"/>
  <c r="AW33" i="18"/>
  <c r="AW69" i="18" s="1"/>
  <c r="AV33" i="18"/>
  <c r="AV69" i="18" s="1"/>
  <c r="AU33" i="18"/>
  <c r="AU69" i="18" s="1"/>
  <c r="AT33" i="18"/>
  <c r="AT69" i="18" s="1"/>
  <c r="AS33" i="18"/>
  <c r="AS69" i="18" s="1"/>
  <c r="AR33" i="18"/>
  <c r="AR69" i="18" s="1"/>
  <c r="AO33" i="18"/>
  <c r="AO69" i="18" s="1"/>
  <c r="AN33" i="18"/>
  <c r="AM33" i="18"/>
  <c r="AL33" i="18"/>
  <c r="AK33" i="18"/>
  <c r="AJ33" i="18"/>
  <c r="AI33" i="18"/>
  <c r="AI69" i="18" s="1"/>
  <c r="AH33" i="18"/>
  <c r="AH69" i="18" s="1"/>
  <c r="AE33" i="18"/>
  <c r="AE69" i="18" s="1"/>
  <c r="AD33" i="18"/>
  <c r="AD69" i="18" s="1"/>
  <c r="AC33" i="18"/>
  <c r="AC69" i="18" s="1"/>
  <c r="AB33" i="18"/>
  <c r="AB69" i="18" s="1"/>
  <c r="AA33" i="18"/>
  <c r="AA69" i="18" s="1"/>
  <c r="Z33" i="18"/>
  <c r="Y33" i="18"/>
  <c r="X33" i="18"/>
  <c r="X69" i="18" s="1"/>
  <c r="U33" i="18"/>
  <c r="T33" i="18"/>
  <c r="S33" i="18"/>
  <c r="S69" i="18" s="1"/>
  <c r="R33" i="18"/>
  <c r="R69" i="18" s="1"/>
  <c r="Q33" i="18"/>
  <c r="Q69" i="18" s="1"/>
  <c r="P33" i="18"/>
  <c r="P69" i="18" s="1"/>
  <c r="O33" i="18"/>
  <c r="O69" i="18" s="1"/>
  <c r="N33" i="18"/>
  <c r="N69" i="18" s="1"/>
  <c r="K33" i="18"/>
  <c r="K69" i="18" s="1"/>
  <c r="J33" i="18"/>
  <c r="I33" i="18"/>
  <c r="H33" i="18"/>
  <c r="G33" i="18"/>
  <c r="F33" i="18"/>
  <c r="E33" i="18"/>
  <c r="E69" i="18" s="1"/>
  <c r="D33" i="18"/>
  <c r="D69" i="18" s="1"/>
  <c r="BS28" i="18"/>
  <c r="BR28" i="18"/>
  <c r="BQ28" i="18"/>
  <c r="BP28" i="18"/>
  <c r="BO28" i="18"/>
  <c r="BN28" i="18"/>
  <c r="BM28" i="18"/>
  <c r="BL28" i="18"/>
  <c r="BI28" i="18"/>
  <c r="BH28" i="18"/>
  <c r="BG28" i="18"/>
  <c r="BF28" i="18"/>
  <c r="BE28" i="18"/>
  <c r="BD28" i="18"/>
  <c r="BC28" i="18"/>
  <c r="BB28" i="18"/>
  <c r="AY28" i="18"/>
  <c r="AX28" i="18"/>
  <c r="AW28" i="18"/>
  <c r="AV28" i="18"/>
  <c r="AU28" i="18"/>
  <c r="AT28" i="18"/>
  <c r="AS28" i="18"/>
  <c r="AR28" i="18"/>
  <c r="AO28" i="18"/>
  <c r="AN28" i="18"/>
  <c r="AM28" i="18"/>
  <c r="AL28" i="18"/>
  <c r="AK28" i="18"/>
  <c r="AJ28" i="18"/>
  <c r="AI28" i="18"/>
  <c r="AH28" i="18"/>
  <c r="AE28" i="18"/>
  <c r="AD28" i="18"/>
  <c r="AC28" i="18"/>
  <c r="AB28" i="18"/>
  <c r="AA28" i="18"/>
  <c r="Z28" i="18"/>
  <c r="Y28" i="18"/>
  <c r="X28" i="18"/>
  <c r="U28" i="18"/>
  <c r="T28" i="18"/>
  <c r="S28" i="18"/>
  <c r="R28" i="18"/>
  <c r="Q28" i="18"/>
  <c r="P28" i="18"/>
  <c r="O28" i="18"/>
  <c r="N28" i="18"/>
  <c r="K28" i="18"/>
  <c r="J28" i="18"/>
  <c r="I28" i="18"/>
  <c r="H28" i="18"/>
  <c r="G28" i="18"/>
  <c r="F28" i="18"/>
  <c r="E28" i="18"/>
  <c r="D28" i="18"/>
  <c r="BS18" i="18"/>
  <c r="BR18" i="18"/>
  <c r="BQ18" i="18"/>
  <c r="BP18" i="18"/>
  <c r="BO18" i="18"/>
  <c r="BN18" i="18"/>
  <c r="BM18" i="18"/>
  <c r="BL18" i="18"/>
  <c r="BI18" i="18"/>
  <c r="BH18" i="18"/>
  <c r="BG18" i="18"/>
  <c r="BF18" i="18"/>
  <c r="BE18" i="18"/>
  <c r="BD18" i="18"/>
  <c r="BC18" i="18"/>
  <c r="BB18" i="18"/>
  <c r="AY18" i="18"/>
  <c r="AX18" i="18"/>
  <c r="AW18" i="18"/>
  <c r="AV18" i="18"/>
  <c r="AU18" i="18"/>
  <c r="AT18" i="18"/>
  <c r="AS18" i="18"/>
  <c r="AR18" i="18"/>
  <c r="AO18" i="18"/>
  <c r="AN18" i="18"/>
  <c r="AM18" i="18"/>
  <c r="AL18" i="18"/>
  <c r="AK18" i="18"/>
  <c r="AJ18" i="18"/>
  <c r="AI18" i="18"/>
  <c r="AH18" i="18"/>
  <c r="AE18" i="18"/>
  <c r="AD18" i="18"/>
  <c r="AC18" i="18"/>
  <c r="AB18" i="18"/>
  <c r="AA18" i="18"/>
  <c r="Z18" i="18"/>
  <c r="Y18" i="18"/>
  <c r="X18" i="18"/>
  <c r="U18" i="18"/>
  <c r="T18" i="18"/>
  <c r="S18" i="18"/>
  <c r="R18" i="18"/>
  <c r="Q18" i="18"/>
  <c r="P18" i="18"/>
  <c r="O18" i="18"/>
  <c r="N18" i="18"/>
  <c r="K18" i="18"/>
  <c r="J18" i="18"/>
  <c r="I18" i="18"/>
  <c r="H18" i="18"/>
  <c r="G18" i="18"/>
  <c r="F18" i="18"/>
  <c r="E18" i="18"/>
  <c r="D18" i="18"/>
  <c r="BS14" i="18"/>
  <c r="BS29" i="18" s="1"/>
  <c r="BR14" i="18"/>
  <c r="BR29" i="18" s="1"/>
  <c r="BQ14" i="18"/>
  <c r="BQ29" i="18" s="1"/>
  <c r="BP14" i="18"/>
  <c r="BP29" i="18" s="1"/>
  <c r="BO14" i="18"/>
  <c r="BO29" i="18" s="1"/>
  <c r="BN14" i="18"/>
  <c r="BN29" i="18" s="1"/>
  <c r="BM14" i="18"/>
  <c r="BM29" i="18" s="1"/>
  <c r="BL14" i="18"/>
  <c r="BL29" i="18" s="1"/>
  <c r="BI14" i="18"/>
  <c r="BI29" i="18" s="1"/>
  <c r="BH14" i="18"/>
  <c r="BH29" i="18" s="1"/>
  <c r="BG14" i="18"/>
  <c r="BG29" i="18" s="1"/>
  <c r="BF14" i="18"/>
  <c r="BF29" i="18" s="1"/>
  <c r="BE14" i="18"/>
  <c r="BE29" i="18" s="1"/>
  <c r="BD14" i="18"/>
  <c r="BD29" i="18" s="1"/>
  <c r="BC14" i="18"/>
  <c r="BC29" i="18" s="1"/>
  <c r="BB14" i="18"/>
  <c r="BB29" i="18" s="1"/>
  <c r="AY14" i="18"/>
  <c r="AY29" i="18" s="1"/>
  <c r="AX14" i="18"/>
  <c r="AX29" i="18" s="1"/>
  <c r="AW14" i="18"/>
  <c r="AW29" i="18" s="1"/>
  <c r="AV14" i="18"/>
  <c r="AV29" i="18" s="1"/>
  <c r="AU14" i="18"/>
  <c r="AU29" i="18" s="1"/>
  <c r="AT14" i="18"/>
  <c r="AT29" i="18" s="1"/>
  <c r="AS14" i="18"/>
  <c r="AS29" i="18" s="1"/>
  <c r="AR14" i="18"/>
  <c r="AR29" i="18" s="1"/>
  <c r="AO14" i="18"/>
  <c r="AO29" i="18" s="1"/>
  <c r="AN14" i="18"/>
  <c r="AN29" i="18" s="1"/>
  <c r="AM14" i="18"/>
  <c r="AM29" i="18" s="1"/>
  <c r="AL14" i="18"/>
  <c r="AL29" i="18" s="1"/>
  <c r="AK14" i="18"/>
  <c r="AK29" i="18" s="1"/>
  <c r="AJ14" i="18"/>
  <c r="AJ29" i="18" s="1"/>
  <c r="AI14" i="18"/>
  <c r="AI29" i="18" s="1"/>
  <c r="AH14" i="18"/>
  <c r="AH29" i="18" s="1"/>
  <c r="AE14" i="18"/>
  <c r="AE29" i="18" s="1"/>
  <c r="AD14" i="18"/>
  <c r="AD29" i="18" s="1"/>
  <c r="AC14" i="18"/>
  <c r="AC29" i="18" s="1"/>
  <c r="AB14" i="18"/>
  <c r="AB29" i="18" s="1"/>
  <c r="AA14" i="18"/>
  <c r="AA29" i="18" s="1"/>
  <c r="Z14" i="18"/>
  <c r="Z29" i="18" s="1"/>
  <c r="Y14" i="18"/>
  <c r="Y29" i="18" s="1"/>
  <c r="X14" i="18"/>
  <c r="X29" i="18" s="1"/>
  <c r="U14" i="18"/>
  <c r="U29" i="18" s="1"/>
  <c r="T14" i="18"/>
  <c r="T29" i="18" s="1"/>
  <c r="S14" i="18"/>
  <c r="S29" i="18" s="1"/>
  <c r="R14" i="18"/>
  <c r="R29" i="18" s="1"/>
  <c r="Q14" i="18"/>
  <c r="Q29" i="18" s="1"/>
  <c r="P14" i="18"/>
  <c r="P29" i="18" s="1"/>
  <c r="O14" i="18"/>
  <c r="O29" i="18" s="1"/>
  <c r="N14" i="18"/>
  <c r="N29" i="18" s="1"/>
  <c r="K14" i="18"/>
  <c r="K29" i="18" s="1"/>
  <c r="J14" i="18"/>
  <c r="J29" i="18" s="1"/>
  <c r="I14" i="18"/>
  <c r="I29" i="18" s="1"/>
  <c r="H14" i="18"/>
  <c r="H29" i="18" s="1"/>
  <c r="G14" i="18"/>
  <c r="G29" i="18" s="1"/>
  <c r="F14" i="18"/>
  <c r="F29" i="18" s="1"/>
  <c r="E14" i="18"/>
  <c r="E29" i="18" s="1"/>
  <c r="D14" i="18"/>
  <c r="D29" i="18" s="1"/>
  <c r="F69" i="18" l="1"/>
  <c r="H69" i="18"/>
  <c r="J69" i="18"/>
  <c r="T69" i="18"/>
  <c r="Z69" i="18"/>
  <c r="AJ69" i="18"/>
  <c r="AL69" i="18"/>
  <c r="AN69" i="18"/>
  <c r="AX69" i="18"/>
  <c r="BB69" i="18"/>
  <c r="BD69" i="18"/>
  <c r="BN69" i="18"/>
  <c r="BP69" i="18"/>
  <c r="BR69" i="18"/>
  <c r="AS83" i="18"/>
  <c r="AU83" i="18"/>
  <c r="AW83" i="18"/>
  <c r="BE83" i="18"/>
  <c r="BG83" i="18"/>
  <c r="BI83" i="18"/>
  <c r="BM83" i="18"/>
  <c r="BS83" i="18"/>
  <c r="G69" i="18"/>
  <c r="I69" i="18"/>
  <c r="U69" i="18"/>
  <c r="Y69" i="18"/>
  <c r="AK69" i="18"/>
  <c r="AM69" i="18"/>
  <c r="AY69" i="18"/>
  <c r="BC69" i="18"/>
  <c r="BO69" i="18"/>
  <c r="BQ69" i="18"/>
  <c r="D83" i="18"/>
  <c r="R83" i="18"/>
  <c r="R95" i="18" s="1"/>
  <c r="AR83" i="18"/>
  <c r="AT83" i="18"/>
  <c r="AV83" i="18"/>
  <c r="BF83" i="18"/>
  <c r="BH83" i="18"/>
  <c r="BL83" i="18"/>
  <c r="X95" i="18"/>
  <c r="AY95" i="18"/>
  <c r="AX95" i="18"/>
  <c r="BL95" i="18"/>
  <c r="AM95" i="18"/>
  <c r="BM95" i="18"/>
  <c r="Z95" i="18"/>
  <c r="BD95" i="18"/>
  <c r="BR95" i="18"/>
  <c r="K95" i="18"/>
  <c r="AO95" i="18"/>
  <c r="BS95" i="18"/>
  <c r="T95" i="18"/>
  <c r="BN95" i="18"/>
  <c r="N95" i="18"/>
  <c r="AB95" i="18"/>
  <c r="AR95" i="18"/>
  <c r="BF95" i="18"/>
  <c r="D95" i="18"/>
  <c r="S95" i="18"/>
  <c r="U95" i="18"/>
  <c r="BI95" i="18"/>
  <c r="F95" i="18"/>
  <c r="BP95" i="18"/>
  <c r="Y95" i="18"/>
  <c r="BC95" i="18"/>
  <c r="AE95" i="18"/>
  <c r="J95" i="18"/>
  <c r="AN95" i="18"/>
  <c r="AH95" i="18"/>
  <c r="AA95" i="18"/>
  <c r="BE95" i="18"/>
  <c r="AI95" i="18"/>
  <c r="O95" i="18"/>
  <c r="AC95" i="18"/>
  <c r="AS95" i="18"/>
  <c r="BG95" i="18"/>
  <c r="E95" i="18"/>
  <c r="AT95" i="18"/>
  <c r="AK95" i="18"/>
  <c r="BB95" i="18"/>
  <c r="G95" i="18"/>
  <c r="H95" i="18"/>
  <c r="AD95" i="18"/>
  <c r="I95" i="18"/>
  <c r="BQ95" i="18"/>
  <c r="AU95" i="18"/>
  <c r="P95" i="18"/>
  <c r="AV95" i="18"/>
  <c r="AJ95" i="18"/>
  <c r="Q95" i="18"/>
  <c r="AW95" i="18"/>
  <c r="BH95" i="18"/>
  <c r="BO95" i="18"/>
  <c r="AL95" i="18"/>
  <c r="AM87" i="17" l="1"/>
  <c r="AM89" i="17" s="1"/>
  <c r="AL87" i="17"/>
  <c r="AL89" i="17" s="1"/>
  <c r="AK87" i="17"/>
  <c r="AK89" i="17" s="1"/>
  <c r="AJ87" i="17"/>
  <c r="AJ89" i="17" s="1"/>
  <c r="AI87" i="17"/>
  <c r="AI89" i="17" s="1"/>
  <c r="AH87" i="17"/>
  <c r="AH89" i="17" s="1"/>
  <c r="AG87" i="17"/>
  <c r="AG89" i="17" s="1"/>
  <c r="AF87" i="17"/>
  <c r="AF89" i="17" s="1"/>
  <c r="AC87" i="17"/>
  <c r="AC89" i="17" s="1"/>
  <c r="AB87" i="17"/>
  <c r="AB89" i="17" s="1"/>
  <c r="AA87" i="17"/>
  <c r="AA89" i="17" s="1"/>
  <c r="Z87" i="17"/>
  <c r="Z89" i="17" s="1"/>
  <c r="Y87" i="17"/>
  <c r="Y89" i="17" s="1"/>
  <c r="X87" i="17"/>
  <c r="X89" i="17" s="1"/>
  <c r="W87" i="17"/>
  <c r="W89" i="17" s="1"/>
  <c r="V87" i="17"/>
  <c r="V89" i="17" s="1"/>
  <c r="U87" i="17"/>
  <c r="U89" i="17" s="1"/>
  <c r="T87" i="17"/>
  <c r="T89" i="17" s="1"/>
  <c r="S87" i="17"/>
  <c r="S89" i="17" s="1"/>
  <c r="R87" i="17"/>
  <c r="R89" i="17" s="1"/>
  <c r="O87" i="17"/>
  <c r="O89" i="17" s="1"/>
  <c r="O95" i="17" s="1"/>
  <c r="N87" i="17"/>
  <c r="N89" i="17" s="1"/>
  <c r="M87" i="17"/>
  <c r="M89" i="17" s="1"/>
  <c r="L87" i="17"/>
  <c r="L89" i="17" s="1"/>
  <c r="K87" i="17"/>
  <c r="K89" i="17" s="1"/>
  <c r="J87" i="17"/>
  <c r="J89" i="17" s="1"/>
  <c r="I87" i="17"/>
  <c r="I89" i="17" s="1"/>
  <c r="H87" i="17"/>
  <c r="H89" i="17" s="1"/>
  <c r="G87" i="17"/>
  <c r="G89" i="17" s="1"/>
  <c r="F87" i="17"/>
  <c r="F89" i="17" s="1"/>
  <c r="E87" i="17"/>
  <c r="E89" i="17" s="1"/>
  <c r="D87" i="17"/>
  <c r="D89" i="17" s="1"/>
  <c r="AM82" i="17"/>
  <c r="AL82" i="17"/>
  <c r="AK82" i="17"/>
  <c r="AJ82" i="17"/>
  <c r="AI82" i="17"/>
  <c r="AH82" i="17"/>
  <c r="AG82" i="17"/>
  <c r="AF82" i="17"/>
  <c r="AC82" i="17"/>
  <c r="AB82" i="17"/>
  <c r="AA82" i="17"/>
  <c r="Z82" i="17"/>
  <c r="Y82" i="17"/>
  <c r="X82" i="17"/>
  <c r="W82" i="17"/>
  <c r="V82" i="17"/>
  <c r="U82" i="17"/>
  <c r="T82" i="17"/>
  <c r="S82" i="17"/>
  <c r="R82" i="17"/>
  <c r="O82" i="17"/>
  <c r="N82" i="17"/>
  <c r="M82" i="17"/>
  <c r="L82" i="17"/>
  <c r="K82" i="17"/>
  <c r="J82" i="17"/>
  <c r="I82" i="17"/>
  <c r="H82" i="17"/>
  <c r="G82" i="17"/>
  <c r="F82" i="17"/>
  <c r="E82" i="17"/>
  <c r="D82" i="17"/>
  <c r="AM79" i="17"/>
  <c r="AM83" i="17" s="1"/>
  <c r="AL79" i="17"/>
  <c r="AL83" i="17" s="1"/>
  <c r="AK79" i="17"/>
  <c r="AK83" i="17" s="1"/>
  <c r="AJ79" i="17"/>
  <c r="AJ83" i="17" s="1"/>
  <c r="AI79" i="17"/>
  <c r="AI83" i="17" s="1"/>
  <c r="AH79" i="17"/>
  <c r="AH83" i="17" s="1"/>
  <c r="AG79" i="17"/>
  <c r="AG83" i="17" s="1"/>
  <c r="AF79" i="17"/>
  <c r="AF83" i="17" s="1"/>
  <c r="AC79" i="17"/>
  <c r="AC83" i="17" s="1"/>
  <c r="AB79" i="17"/>
  <c r="AB83" i="17" s="1"/>
  <c r="AA79" i="17"/>
  <c r="AA83" i="17" s="1"/>
  <c r="Z79" i="17"/>
  <c r="Z83" i="17" s="1"/>
  <c r="Y79" i="17"/>
  <c r="Y83" i="17" s="1"/>
  <c r="X79" i="17"/>
  <c r="X83" i="17" s="1"/>
  <c r="W79" i="17"/>
  <c r="W83" i="17" s="1"/>
  <c r="V79" i="17"/>
  <c r="V83" i="17" s="1"/>
  <c r="U79" i="17"/>
  <c r="U83" i="17" s="1"/>
  <c r="T79" i="17"/>
  <c r="T83" i="17" s="1"/>
  <c r="S79" i="17"/>
  <c r="S83" i="17" s="1"/>
  <c r="R79" i="17"/>
  <c r="R83" i="17" s="1"/>
  <c r="O79" i="17"/>
  <c r="O83" i="17" s="1"/>
  <c r="N79" i="17"/>
  <c r="N83" i="17" s="1"/>
  <c r="M79" i="17"/>
  <c r="M83" i="17" s="1"/>
  <c r="L79" i="17"/>
  <c r="L83" i="17" s="1"/>
  <c r="K79" i="17"/>
  <c r="K83" i="17" s="1"/>
  <c r="J79" i="17"/>
  <c r="J83" i="17" s="1"/>
  <c r="I79" i="17"/>
  <c r="I83" i="17" s="1"/>
  <c r="H79" i="17"/>
  <c r="H83" i="17" s="1"/>
  <c r="G79" i="17"/>
  <c r="G83" i="17" s="1"/>
  <c r="F79" i="17"/>
  <c r="F83" i="17" s="1"/>
  <c r="E79" i="17"/>
  <c r="E83" i="17" s="1"/>
  <c r="D79" i="17"/>
  <c r="D83" i="17" s="1"/>
  <c r="AM67" i="17"/>
  <c r="AL67" i="17"/>
  <c r="AK67" i="17"/>
  <c r="AJ67" i="17"/>
  <c r="AI67" i="17"/>
  <c r="AH67" i="17"/>
  <c r="AG67" i="17"/>
  <c r="AF67" i="17"/>
  <c r="AC67" i="17"/>
  <c r="AB67" i="17"/>
  <c r="AA67" i="17"/>
  <c r="Z67" i="17"/>
  <c r="Y67" i="17"/>
  <c r="X67" i="17"/>
  <c r="W67" i="17"/>
  <c r="V67" i="17"/>
  <c r="U67" i="17"/>
  <c r="T67" i="17"/>
  <c r="S67" i="17"/>
  <c r="R67" i="17"/>
  <c r="O67" i="17"/>
  <c r="N67" i="17"/>
  <c r="M67" i="17"/>
  <c r="L67" i="17"/>
  <c r="K67" i="17"/>
  <c r="J67" i="17"/>
  <c r="I67" i="17"/>
  <c r="H67" i="17"/>
  <c r="G67" i="17"/>
  <c r="F67" i="17"/>
  <c r="E67" i="17"/>
  <c r="D67" i="17"/>
  <c r="AM62" i="17"/>
  <c r="AL62" i="17"/>
  <c r="AK62" i="17"/>
  <c r="AJ62" i="17"/>
  <c r="AI62" i="17"/>
  <c r="AH62" i="17"/>
  <c r="AG62" i="17"/>
  <c r="AF62" i="17"/>
  <c r="AC62" i="17"/>
  <c r="AB62" i="17"/>
  <c r="AA62" i="17"/>
  <c r="Z62" i="17"/>
  <c r="Y62" i="17"/>
  <c r="X62" i="17"/>
  <c r="W62" i="17"/>
  <c r="V62" i="17"/>
  <c r="U62" i="17"/>
  <c r="T62" i="17"/>
  <c r="S62" i="17"/>
  <c r="R62" i="17"/>
  <c r="O62" i="17"/>
  <c r="N62" i="17"/>
  <c r="M62" i="17"/>
  <c r="L62" i="17"/>
  <c r="K62" i="17"/>
  <c r="J62" i="17"/>
  <c r="I62" i="17"/>
  <c r="H62" i="17"/>
  <c r="G62" i="17"/>
  <c r="F62" i="17"/>
  <c r="E62" i="17"/>
  <c r="D62" i="17"/>
  <c r="AM58" i="17"/>
  <c r="AL58" i="17"/>
  <c r="AK58" i="17"/>
  <c r="AJ58" i="17"/>
  <c r="AI58" i="17"/>
  <c r="AH58" i="17"/>
  <c r="AG58" i="17"/>
  <c r="AF58" i="17"/>
  <c r="AC58" i="17"/>
  <c r="AB58" i="17"/>
  <c r="AA58" i="17"/>
  <c r="Z58" i="17"/>
  <c r="Y58" i="17"/>
  <c r="X58" i="17"/>
  <c r="W58" i="17"/>
  <c r="V58" i="17"/>
  <c r="U58" i="17"/>
  <c r="T58" i="17"/>
  <c r="S58" i="17"/>
  <c r="R58" i="17"/>
  <c r="O58" i="17"/>
  <c r="N58" i="17"/>
  <c r="M58" i="17"/>
  <c r="L58" i="17"/>
  <c r="K58" i="17"/>
  <c r="J58" i="17"/>
  <c r="I58" i="17"/>
  <c r="H58" i="17"/>
  <c r="G58" i="17"/>
  <c r="F58" i="17"/>
  <c r="E58" i="17"/>
  <c r="D58" i="17"/>
  <c r="AM55" i="17"/>
  <c r="AL55" i="17"/>
  <c r="AK55" i="17"/>
  <c r="AJ55" i="17"/>
  <c r="AI55" i="17"/>
  <c r="AH55" i="17"/>
  <c r="AG55" i="17"/>
  <c r="AF55" i="17"/>
  <c r="AC55" i="17"/>
  <c r="AB55" i="17"/>
  <c r="AA55" i="17"/>
  <c r="Z55" i="17"/>
  <c r="Y55" i="17"/>
  <c r="X55" i="17"/>
  <c r="W55" i="17"/>
  <c r="V55" i="17"/>
  <c r="U55" i="17"/>
  <c r="T55" i="17"/>
  <c r="S55" i="17"/>
  <c r="R55" i="17"/>
  <c r="O55" i="17"/>
  <c r="N55" i="17"/>
  <c r="M55" i="17"/>
  <c r="L55" i="17"/>
  <c r="K55" i="17"/>
  <c r="J55" i="17"/>
  <c r="I55" i="17"/>
  <c r="H55" i="17"/>
  <c r="G55" i="17"/>
  <c r="F55" i="17"/>
  <c r="E55" i="17"/>
  <c r="D55" i="17"/>
  <c r="AM48" i="17"/>
  <c r="AL48" i="17"/>
  <c r="AK48" i="17"/>
  <c r="AJ48" i="17"/>
  <c r="AI48" i="17"/>
  <c r="AH48" i="17"/>
  <c r="AG48" i="17"/>
  <c r="AF48" i="17"/>
  <c r="AC48" i="17"/>
  <c r="AB48" i="17"/>
  <c r="AA48" i="17"/>
  <c r="Z48" i="17"/>
  <c r="Y48" i="17"/>
  <c r="X48" i="17"/>
  <c r="W48" i="17"/>
  <c r="V48" i="17"/>
  <c r="U48" i="17"/>
  <c r="T48" i="17"/>
  <c r="S48" i="17"/>
  <c r="R48" i="17"/>
  <c r="O48" i="17"/>
  <c r="N48" i="17"/>
  <c r="M48" i="17"/>
  <c r="L48" i="17"/>
  <c r="K48" i="17"/>
  <c r="J48" i="17"/>
  <c r="I48" i="17"/>
  <c r="H48" i="17"/>
  <c r="G48" i="17"/>
  <c r="F48" i="17"/>
  <c r="E48" i="17"/>
  <c r="D48" i="17"/>
  <c r="AM42" i="17"/>
  <c r="AL42" i="17"/>
  <c r="AK42" i="17"/>
  <c r="AJ42" i="17"/>
  <c r="AI42" i="17"/>
  <c r="AH42" i="17"/>
  <c r="AG42" i="17"/>
  <c r="AF42" i="17"/>
  <c r="AC42" i="17"/>
  <c r="AB42" i="17"/>
  <c r="AA42" i="17"/>
  <c r="Z42" i="17"/>
  <c r="Y42" i="17"/>
  <c r="X42" i="17"/>
  <c r="W42" i="17"/>
  <c r="V42" i="17"/>
  <c r="U42" i="17"/>
  <c r="T42" i="17"/>
  <c r="S42" i="17"/>
  <c r="R42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AM33" i="17"/>
  <c r="AL33" i="17"/>
  <c r="AK33" i="17"/>
  <c r="AJ33" i="17"/>
  <c r="AI33" i="17"/>
  <c r="AH33" i="17"/>
  <c r="AH69" i="17" s="1"/>
  <c r="AG33" i="17"/>
  <c r="AG69" i="17" s="1"/>
  <c r="AF33" i="17"/>
  <c r="AF69" i="17" s="1"/>
  <c r="AC33" i="17"/>
  <c r="AC69" i="17" s="1"/>
  <c r="AB33" i="17"/>
  <c r="AA33" i="17"/>
  <c r="Z33" i="17"/>
  <c r="Y33" i="17"/>
  <c r="X33" i="17"/>
  <c r="W33" i="17"/>
  <c r="V33" i="17"/>
  <c r="U33" i="17"/>
  <c r="T33" i="17"/>
  <c r="T69" i="17" s="1"/>
  <c r="S33" i="17"/>
  <c r="S69" i="17" s="1"/>
  <c r="R33" i="17"/>
  <c r="R69" i="17" s="1"/>
  <c r="O33" i="17"/>
  <c r="O69" i="17" s="1"/>
  <c r="N33" i="17"/>
  <c r="M33" i="17"/>
  <c r="L33" i="17"/>
  <c r="K33" i="17"/>
  <c r="J33" i="17"/>
  <c r="I33" i="17"/>
  <c r="H33" i="17"/>
  <c r="G33" i="17"/>
  <c r="F33" i="17"/>
  <c r="F69" i="17" s="1"/>
  <c r="E33" i="17"/>
  <c r="E69" i="17" s="1"/>
  <c r="D33" i="17"/>
  <c r="D69" i="17" s="1"/>
  <c r="AM28" i="17"/>
  <c r="AL28" i="17"/>
  <c r="AK28" i="17"/>
  <c r="AJ28" i="17"/>
  <c r="AI28" i="17"/>
  <c r="AH28" i="17"/>
  <c r="AG28" i="17"/>
  <c r="AF28" i="17"/>
  <c r="AC28" i="17"/>
  <c r="AB28" i="17"/>
  <c r="AA28" i="17"/>
  <c r="Z28" i="17"/>
  <c r="Y28" i="17"/>
  <c r="X28" i="17"/>
  <c r="W28" i="17"/>
  <c r="V28" i="17"/>
  <c r="U28" i="17"/>
  <c r="T28" i="17"/>
  <c r="S28" i="17"/>
  <c r="R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AM18" i="17"/>
  <c r="AL18" i="17"/>
  <c r="AK18" i="17"/>
  <c r="AJ18" i="17"/>
  <c r="AI18" i="17"/>
  <c r="AH18" i="17"/>
  <c r="AG18" i="17"/>
  <c r="AF18" i="17"/>
  <c r="AC18" i="17"/>
  <c r="AB18" i="17"/>
  <c r="AA18" i="17"/>
  <c r="Z18" i="17"/>
  <c r="Y18" i="17"/>
  <c r="X18" i="17"/>
  <c r="W18" i="17"/>
  <c r="V18" i="17"/>
  <c r="U18" i="17"/>
  <c r="T18" i="17"/>
  <c r="S18" i="17"/>
  <c r="R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AM14" i="17"/>
  <c r="AM29" i="17" s="1"/>
  <c r="AL14" i="17"/>
  <c r="AL29" i="17" s="1"/>
  <c r="AK14" i="17"/>
  <c r="AK29" i="17" s="1"/>
  <c r="AJ14" i="17"/>
  <c r="AJ29" i="17" s="1"/>
  <c r="AI14" i="17"/>
  <c r="AI29" i="17" s="1"/>
  <c r="AH14" i="17"/>
  <c r="AH29" i="17" s="1"/>
  <c r="AG14" i="17"/>
  <c r="AG29" i="17" s="1"/>
  <c r="AF14" i="17"/>
  <c r="AF29" i="17" s="1"/>
  <c r="AC14" i="17"/>
  <c r="AC29" i="17" s="1"/>
  <c r="AB14" i="17"/>
  <c r="AB29" i="17" s="1"/>
  <c r="AA14" i="17"/>
  <c r="AA29" i="17" s="1"/>
  <c r="Z14" i="17"/>
  <c r="Z29" i="17" s="1"/>
  <c r="Y14" i="17"/>
  <c r="Y29" i="17" s="1"/>
  <c r="X14" i="17"/>
  <c r="X29" i="17" s="1"/>
  <c r="W14" i="17"/>
  <c r="W29" i="17" s="1"/>
  <c r="V14" i="17"/>
  <c r="V29" i="17" s="1"/>
  <c r="U14" i="17"/>
  <c r="U29" i="17" s="1"/>
  <c r="T14" i="17"/>
  <c r="T29" i="17" s="1"/>
  <c r="S14" i="17"/>
  <c r="S29" i="17" s="1"/>
  <c r="R14" i="17"/>
  <c r="R29" i="17" s="1"/>
  <c r="O14" i="17"/>
  <c r="O29" i="17" s="1"/>
  <c r="N14" i="17"/>
  <c r="N29" i="17" s="1"/>
  <c r="M14" i="17"/>
  <c r="M29" i="17" s="1"/>
  <c r="L14" i="17"/>
  <c r="L29" i="17" s="1"/>
  <c r="K14" i="17"/>
  <c r="K29" i="17" s="1"/>
  <c r="J14" i="17"/>
  <c r="J29" i="17" s="1"/>
  <c r="I14" i="17"/>
  <c r="I29" i="17" s="1"/>
  <c r="H14" i="17"/>
  <c r="H29" i="17" s="1"/>
  <c r="G14" i="17"/>
  <c r="G29" i="17" s="1"/>
  <c r="F14" i="17"/>
  <c r="F29" i="17" s="1"/>
  <c r="E14" i="17"/>
  <c r="E29" i="17" s="1"/>
  <c r="D14" i="17"/>
  <c r="D29" i="17" s="1"/>
  <c r="G69" i="17" l="1"/>
  <c r="G95" i="17" s="1"/>
  <c r="I69" i="17"/>
  <c r="K69" i="17"/>
  <c r="M69" i="17"/>
  <c r="U69" i="17"/>
  <c r="W69" i="17"/>
  <c r="Y69" i="17"/>
  <c r="AA69" i="17"/>
  <c r="AI69" i="17"/>
  <c r="AK69" i="17"/>
  <c r="AM69" i="17"/>
  <c r="H69" i="17"/>
  <c r="J69" i="17"/>
  <c r="L69" i="17"/>
  <c r="N69" i="17"/>
  <c r="V69" i="17"/>
  <c r="X69" i="17"/>
  <c r="Z69" i="17"/>
  <c r="AB69" i="17"/>
  <c r="AJ69" i="17"/>
  <c r="AL69" i="17"/>
  <c r="AF95" i="17"/>
  <c r="H95" i="17"/>
  <c r="AG95" i="17"/>
  <c r="I95" i="17"/>
  <c r="AH95" i="17"/>
  <c r="J95" i="17"/>
  <c r="U95" i="17"/>
  <c r="R95" i="17"/>
  <c r="V95" i="17"/>
  <c r="S95" i="17"/>
  <c r="W95" i="17"/>
  <c r="T95" i="17"/>
  <c r="X95" i="17"/>
  <c r="K95" i="17"/>
  <c r="Y95" i="17"/>
  <c r="AM95" i="17"/>
  <c r="AI95" i="17"/>
  <c r="L95" i="17"/>
  <c r="Z95" i="17"/>
  <c r="D95" i="17"/>
  <c r="AJ95" i="17"/>
  <c r="M95" i="17"/>
  <c r="AA95" i="17"/>
  <c r="E95" i="17"/>
  <c r="AK95" i="17"/>
  <c r="N95" i="17"/>
  <c r="AB95" i="17"/>
  <c r="F95" i="17"/>
  <c r="AL95" i="17"/>
  <c r="AC95" i="17"/>
  <c r="CR85" i="16" l="1"/>
  <c r="CR87" i="16" s="1"/>
  <c r="CQ85" i="16"/>
  <c r="CQ87" i="16" s="1"/>
  <c r="CP85" i="16"/>
  <c r="CP87" i="16" s="1"/>
  <c r="CO85" i="16"/>
  <c r="CO87" i="16" s="1"/>
  <c r="CN85" i="16"/>
  <c r="CN87" i="16" s="1"/>
  <c r="CM85" i="16"/>
  <c r="CM87" i="16" s="1"/>
  <c r="CL85" i="16"/>
  <c r="CL87" i="16" s="1"/>
  <c r="CK85" i="16"/>
  <c r="CK87" i="16" s="1"/>
  <c r="CJ85" i="16"/>
  <c r="CJ87" i="16" s="1"/>
  <c r="CE85" i="16"/>
  <c r="CE87" i="16" s="1"/>
  <c r="CD85" i="16"/>
  <c r="CD87" i="16" s="1"/>
  <c r="CC85" i="16"/>
  <c r="CC87" i="16" s="1"/>
  <c r="BZ85" i="16"/>
  <c r="BZ87" i="16" s="1"/>
  <c r="BY85" i="16"/>
  <c r="BY87" i="16" s="1"/>
  <c r="BX85" i="16"/>
  <c r="BX87" i="16" s="1"/>
  <c r="BW85" i="16"/>
  <c r="BW87" i="16" s="1"/>
  <c r="BV85" i="16"/>
  <c r="BV87" i="16" s="1"/>
  <c r="BU85" i="16"/>
  <c r="BU87" i="16" s="1"/>
  <c r="BT85" i="16"/>
  <c r="BT87" i="16" s="1"/>
  <c r="BS85" i="16"/>
  <c r="BS87" i="16" s="1"/>
  <c r="BR85" i="16"/>
  <c r="BR87" i="16" s="1"/>
  <c r="BO85" i="16"/>
  <c r="BO87" i="16" s="1"/>
  <c r="BN85" i="16"/>
  <c r="BN87" i="16" s="1"/>
  <c r="BM85" i="16"/>
  <c r="BM87" i="16" s="1"/>
  <c r="BL85" i="16"/>
  <c r="BL87" i="16" s="1"/>
  <c r="BK85" i="16"/>
  <c r="BK87" i="16" s="1"/>
  <c r="BJ85" i="16"/>
  <c r="BJ87" i="16" s="1"/>
  <c r="BI85" i="16"/>
  <c r="BI87" i="16" s="1"/>
  <c r="BH85" i="16"/>
  <c r="BH87" i="16" s="1"/>
  <c r="BG85" i="16"/>
  <c r="BG87" i="16" s="1"/>
  <c r="BD85" i="16"/>
  <c r="BD87" i="16" s="1"/>
  <c r="BC85" i="16"/>
  <c r="BC87" i="16" s="1"/>
  <c r="BB85" i="16"/>
  <c r="BB87" i="16" s="1"/>
  <c r="BA85" i="16"/>
  <c r="BA87" i="16" s="1"/>
  <c r="AZ85" i="16"/>
  <c r="AZ87" i="16" s="1"/>
  <c r="AY85" i="16"/>
  <c r="AY87" i="16" s="1"/>
  <c r="AX85" i="16"/>
  <c r="AX87" i="16" s="1"/>
  <c r="AW85" i="16"/>
  <c r="AW87" i="16" s="1"/>
  <c r="AV85" i="16"/>
  <c r="AV87" i="16" s="1"/>
  <c r="AS85" i="16"/>
  <c r="AS87" i="16" s="1"/>
  <c r="AR85" i="16"/>
  <c r="AR87" i="16" s="1"/>
  <c r="AQ85" i="16"/>
  <c r="AQ87" i="16" s="1"/>
  <c r="AP85" i="16"/>
  <c r="AP87" i="16" s="1"/>
  <c r="AO85" i="16"/>
  <c r="AO87" i="16" s="1"/>
  <c r="AN85" i="16"/>
  <c r="AN87" i="16" s="1"/>
  <c r="AM85" i="16"/>
  <c r="AM87" i="16" s="1"/>
  <c r="AL85" i="16"/>
  <c r="AL87" i="16" s="1"/>
  <c r="AK85" i="16"/>
  <c r="AK87" i="16" s="1"/>
  <c r="AH85" i="16"/>
  <c r="AH87" i="16" s="1"/>
  <c r="AG85" i="16"/>
  <c r="AG87" i="16" s="1"/>
  <c r="AF85" i="16"/>
  <c r="AF87" i="16" s="1"/>
  <c r="AE85" i="16"/>
  <c r="AE87" i="16" s="1"/>
  <c r="AD85" i="16"/>
  <c r="AD87" i="16" s="1"/>
  <c r="AC85" i="16"/>
  <c r="AC87" i="16" s="1"/>
  <c r="AB85" i="16"/>
  <c r="AB87" i="16" s="1"/>
  <c r="AA85" i="16"/>
  <c r="AA87" i="16" s="1"/>
  <c r="Z85" i="16"/>
  <c r="Z87" i="16" s="1"/>
  <c r="W85" i="16"/>
  <c r="W87" i="16" s="1"/>
  <c r="V85" i="16"/>
  <c r="V87" i="16" s="1"/>
  <c r="U85" i="16"/>
  <c r="U87" i="16" s="1"/>
  <c r="T85" i="16"/>
  <c r="T87" i="16" s="1"/>
  <c r="S85" i="16"/>
  <c r="S87" i="16" s="1"/>
  <c r="R85" i="16"/>
  <c r="R87" i="16" s="1"/>
  <c r="Q85" i="16"/>
  <c r="Q87" i="16" s="1"/>
  <c r="P85" i="16"/>
  <c r="P87" i="16" s="1"/>
  <c r="O85" i="16"/>
  <c r="O87" i="16" s="1"/>
  <c r="L85" i="16"/>
  <c r="L87" i="16" s="1"/>
  <c r="K85" i="16"/>
  <c r="K87" i="16" s="1"/>
  <c r="J85" i="16"/>
  <c r="J87" i="16" s="1"/>
  <c r="I85" i="16"/>
  <c r="I87" i="16" s="1"/>
  <c r="H85" i="16"/>
  <c r="H87" i="16" s="1"/>
  <c r="G85" i="16"/>
  <c r="G87" i="16" s="1"/>
  <c r="F85" i="16"/>
  <c r="F87" i="16" s="1"/>
  <c r="E85" i="16"/>
  <c r="E87" i="16" s="1"/>
  <c r="D85" i="16"/>
  <c r="D87" i="16" s="1"/>
  <c r="CR80" i="16"/>
  <c r="CQ80" i="16"/>
  <c r="CP80" i="16"/>
  <c r="CO80" i="16"/>
  <c r="CN80" i="16"/>
  <c r="CM80" i="16"/>
  <c r="CL80" i="16"/>
  <c r="CK80" i="16"/>
  <c r="CJ80" i="16"/>
  <c r="CE80" i="16"/>
  <c r="CD80" i="16"/>
  <c r="CC80" i="16"/>
  <c r="BZ80" i="16"/>
  <c r="BY80" i="16"/>
  <c r="BX80" i="16"/>
  <c r="BW80" i="16"/>
  <c r="BV80" i="16"/>
  <c r="BU80" i="16"/>
  <c r="BT80" i="16"/>
  <c r="BS80" i="16"/>
  <c r="BR80" i="16"/>
  <c r="BO80" i="16"/>
  <c r="BN80" i="16"/>
  <c r="BM80" i="16"/>
  <c r="BL80" i="16"/>
  <c r="BK80" i="16"/>
  <c r="BJ80" i="16"/>
  <c r="BI80" i="16"/>
  <c r="BH80" i="16"/>
  <c r="BG80" i="16"/>
  <c r="BD80" i="16"/>
  <c r="BC80" i="16"/>
  <c r="BB80" i="16"/>
  <c r="BA80" i="16"/>
  <c r="AZ80" i="16"/>
  <c r="AY80" i="16"/>
  <c r="AX80" i="16"/>
  <c r="AW80" i="16"/>
  <c r="AV80" i="16"/>
  <c r="AS80" i="16"/>
  <c r="AR80" i="16"/>
  <c r="AQ80" i="16"/>
  <c r="AP80" i="16"/>
  <c r="AO80" i="16"/>
  <c r="AN80" i="16"/>
  <c r="AM80" i="16"/>
  <c r="AL80" i="16"/>
  <c r="AK80" i="16"/>
  <c r="AH80" i="16"/>
  <c r="AG80" i="16"/>
  <c r="AF80" i="16"/>
  <c r="AE80" i="16"/>
  <c r="AD80" i="16"/>
  <c r="AC80" i="16"/>
  <c r="AB80" i="16"/>
  <c r="AA80" i="16"/>
  <c r="Z80" i="16"/>
  <c r="W80" i="16"/>
  <c r="V80" i="16"/>
  <c r="U80" i="16"/>
  <c r="T80" i="16"/>
  <c r="S80" i="16"/>
  <c r="R80" i="16"/>
  <c r="Q80" i="16"/>
  <c r="P80" i="16"/>
  <c r="O80" i="16"/>
  <c r="L80" i="16"/>
  <c r="K80" i="16"/>
  <c r="J80" i="16"/>
  <c r="I80" i="16"/>
  <c r="H80" i="16"/>
  <c r="G80" i="16"/>
  <c r="F80" i="16"/>
  <c r="E80" i="16"/>
  <c r="D80" i="16"/>
  <c r="CR77" i="16"/>
  <c r="CR81" i="16" s="1"/>
  <c r="CQ77" i="16"/>
  <c r="CQ81" i="16" s="1"/>
  <c r="CP77" i="16"/>
  <c r="CP81" i="16" s="1"/>
  <c r="CO77" i="16"/>
  <c r="CO81" i="16" s="1"/>
  <c r="CN77" i="16"/>
  <c r="CM77" i="16"/>
  <c r="CM81" i="16" s="1"/>
  <c r="CL77" i="16"/>
  <c r="CL81" i="16" s="1"/>
  <c r="CK77" i="16"/>
  <c r="CK81" i="16" s="1"/>
  <c r="CJ77" i="16"/>
  <c r="CJ81" i="16" s="1"/>
  <c r="CE77" i="16"/>
  <c r="CD77" i="16"/>
  <c r="CD81" i="16" s="1"/>
  <c r="CC77" i="16"/>
  <c r="CC81" i="16" s="1"/>
  <c r="BZ77" i="16"/>
  <c r="BZ81" i="16" s="1"/>
  <c r="BY77" i="16"/>
  <c r="BY81" i="16" s="1"/>
  <c r="BX77" i="16"/>
  <c r="BX81" i="16" s="1"/>
  <c r="BW77" i="16"/>
  <c r="BW81" i="16" s="1"/>
  <c r="BV77" i="16"/>
  <c r="BU77" i="16"/>
  <c r="BU81" i="16" s="1"/>
  <c r="BT77" i="16"/>
  <c r="BT81" i="16" s="1"/>
  <c r="BS77" i="16"/>
  <c r="BS81" i="16" s="1"/>
  <c r="BR77" i="16"/>
  <c r="BR81" i="16" s="1"/>
  <c r="BO77" i="16"/>
  <c r="BN77" i="16"/>
  <c r="BN81" i="16" s="1"/>
  <c r="BM77" i="16"/>
  <c r="BM81" i="16" s="1"/>
  <c r="BL77" i="16"/>
  <c r="BL81" i="16" s="1"/>
  <c r="BK77" i="16"/>
  <c r="BK81" i="16" s="1"/>
  <c r="BJ77" i="16"/>
  <c r="BJ81" i="16" s="1"/>
  <c r="BI77" i="16"/>
  <c r="BI81" i="16" s="1"/>
  <c r="BH77" i="16"/>
  <c r="BG77" i="16"/>
  <c r="BG81" i="16" s="1"/>
  <c r="BD77" i="16"/>
  <c r="BD81" i="16" s="1"/>
  <c r="BC77" i="16"/>
  <c r="BC81" i="16" s="1"/>
  <c r="BB77" i="16"/>
  <c r="BB81" i="16" s="1"/>
  <c r="BA77" i="16"/>
  <c r="AZ77" i="16"/>
  <c r="AZ81" i="16" s="1"/>
  <c r="AY77" i="16"/>
  <c r="AY81" i="16" s="1"/>
  <c r="AX77" i="16"/>
  <c r="AX81" i="16" s="1"/>
  <c r="AW77" i="16"/>
  <c r="AW81" i="16" s="1"/>
  <c r="AV77" i="16"/>
  <c r="AV81" i="16" s="1"/>
  <c r="AS77" i="16"/>
  <c r="AS81" i="16" s="1"/>
  <c r="AR77" i="16"/>
  <c r="AQ77" i="16"/>
  <c r="AQ81" i="16" s="1"/>
  <c r="AP77" i="16"/>
  <c r="AP81" i="16" s="1"/>
  <c r="AO77" i="16"/>
  <c r="AO81" i="16" s="1"/>
  <c r="AN77" i="16"/>
  <c r="AN81" i="16" s="1"/>
  <c r="AM77" i="16"/>
  <c r="AL77" i="16"/>
  <c r="AL81" i="16" s="1"/>
  <c r="AK77" i="16"/>
  <c r="AK81" i="16" s="1"/>
  <c r="AH77" i="16"/>
  <c r="AH81" i="16" s="1"/>
  <c r="AG77" i="16"/>
  <c r="AG81" i="16" s="1"/>
  <c r="AF77" i="16"/>
  <c r="AF81" i="16" s="1"/>
  <c r="AE77" i="16"/>
  <c r="AE81" i="16" s="1"/>
  <c r="AD77" i="16"/>
  <c r="AC77" i="16"/>
  <c r="AC81" i="16" s="1"/>
  <c r="AB77" i="16"/>
  <c r="AB81" i="16" s="1"/>
  <c r="AA77" i="16"/>
  <c r="AA81" i="16" s="1"/>
  <c r="Z77" i="16"/>
  <c r="Z81" i="16" s="1"/>
  <c r="W77" i="16"/>
  <c r="V77" i="16"/>
  <c r="V81" i="16" s="1"/>
  <c r="U77" i="16"/>
  <c r="U81" i="16" s="1"/>
  <c r="T77" i="16"/>
  <c r="T81" i="16" s="1"/>
  <c r="S77" i="16"/>
  <c r="S81" i="16" s="1"/>
  <c r="R77" i="16"/>
  <c r="R81" i="16" s="1"/>
  <c r="Q77" i="16"/>
  <c r="Q81" i="16" s="1"/>
  <c r="P77" i="16"/>
  <c r="O77" i="16"/>
  <c r="O81" i="16" s="1"/>
  <c r="L77" i="16"/>
  <c r="L81" i="16" s="1"/>
  <c r="K77" i="16"/>
  <c r="K81" i="16" s="1"/>
  <c r="J77" i="16"/>
  <c r="J81" i="16" s="1"/>
  <c r="I77" i="16"/>
  <c r="H77" i="16"/>
  <c r="H81" i="16" s="1"/>
  <c r="G77" i="16"/>
  <c r="G81" i="16" s="1"/>
  <c r="F77" i="16"/>
  <c r="F81" i="16" s="1"/>
  <c r="E77" i="16"/>
  <c r="E81" i="16" s="1"/>
  <c r="D77" i="16"/>
  <c r="D81" i="16" s="1"/>
  <c r="CR65" i="16"/>
  <c r="CQ65" i="16"/>
  <c r="CP65" i="16"/>
  <c r="CO65" i="16"/>
  <c r="CN65" i="16"/>
  <c r="CM65" i="16"/>
  <c r="CL65" i="16"/>
  <c r="CK65" i="16"/>
  <c r="CJ65" i="16"/>
  <c r="CE65" i="16"/>
  <c r="CD65" i="16"/>
  <c r="CC65" i="16"/>
  <c r="BZ65" i="16"/>
  <c r="BY65" i="16"/>
  <c r="BX65" i="16"/>
  <c r="BW65" i="16"/>
  <c r="BV65" i="16"/>
  <c r="BU65" i="16"/>
  <c r="BT65" i="16"/>
  <c r="BS65" i="16"/>
  <c r="BR65" i="16"/>
  <c r="BO65" i="16"/>
  <c r="BN65" i="16"/>
  <c r="BM65" i="16"/>
  <c r="BL65" i="16"/>
  <c r="BK65" i="16"/>
  <c r="BJ65" i="16"/>
  <c r="BI65" i="16"/>
  <c r="BH65" i="16"/>
  <c r="BG65" i="16"/>
  <c r="BD65" i="16"/>
  <c r="BC65" i="16"/>
  <c r="BB65" i="16"/>
  <c r="BA65" i="16"/>
  <c r="AZ65" i="16"/>
  <c r="AY65" i="16"/>
  <c r="AX65" i="16"/>
  <c r="AW65" i="16"/>
  <c r="AV65" i="16"/>
  <c r="AS65" i="16"/>
  <c r="AR65" i="16"/>
  <c r="AQ65" i="16"/>
  <c r="AP65" i="16"/>
  <c r="AO65" i="16"/>
  <c r="AN65" i="16"/>
  <c r="AM65" i="16"/>
  <c r="AL65" i="16"/>
  <c r="AK65" i="16"/>
  <c r="AH65" i="16"/>
  <c r="AG65" i="16"/>
  <c r="AF65" i="16"/>
  <c r="AE65" i="16"/>
  <c r="AD65" i="16"/>
  <c r="AC65" i="16"/>
  <c r="AB65" i="16"/>
  <c r="AA65" i="16"/>
  <c r="Z65" i="16"/>
  <c r="W65" i="16"/>
  <c r="V65" i="16"/>
  <c r="U65" i="16"/>
  <c r="T65" i="16"/>
  <c r="S65" i="16"/>
  <c r="R65" i="16"/>
  <c r="Q65" i="16"/>
  <c r="P65" i="16"/>
  <c r="O65" i="16"/>
  <c r="L65" i="16"/>
  <c r="K65" i="16"/>
  <c r="J65" i="16"/>
  <c r="I65" i="16"/>
  <c r="H65" i="16"/>
  <c r="G65" i="16"/>
  <c r="F65" i="16"/>
  <c r="E65" i="16"/>
  <c r="D65" i="16"/>
  <c r="CR60" i="16"/>
  <c r="CQ60" i="16"/>
  <c r="CP60" i="16"/>
  <c r="CO60" i="16"/>
  <c r="CN60" i="16"/>
  <c r="CM60" i="16"/>
  <c r="CL60" i="16"/>
  <c r="CK60" i="16"/>
  <c r="CJ60" i="16"/>
  <c r="CE60" i="16"/>
  <c r="CD60" i="16"/>
  <c r="CC60" i="16"/>
  <c r="BZ60" i="16"/>
  <c r="BY60" i="16"/>
  <c r="BX60" i="16"/>
  <c r="BW60" i="16"/>
  <c r="BV60" i="16"/>
  <c r="BU60" i="16"/>
  <c r="BT60" i="16"/>
  <c r="BS60" i="16"/>
  <c r="BR60" i="16"/>
  <c r="BO60" i="16"/>
  <c r="BN60" i="16"/>
  <c r="BM60" i="16"/>
  <c r="BL60" i="16"/>
  <c r="BK60" i="16"/>
  <c r="BJ60" i="16"/>
  <c r="BI60" i="16"/>
  <c r="BH60" i="16"/>
  <c r="BG60" i="16"/>
  <c r="BD60" i="16"/>
  <c r="BC60" i="16"/>
  <c r="BB60" i="16"/>
  <c r="BA60" i="16"/>
  <c r="AZ60" i="16"/>
  <c r="AY60" i="16"/>
  <c r="AX60" i="16"/>
  <c r="AW60" i="16"/>
  <c r="AV60" i="16"/>
  <c r="AS60" i="16"/>
  <c r="AR60" i="16"/>
  <c r="AQ60" i="16"/>
  <c r="AP60" i="16"/>
  <c r="AO60" i="16"/>
  <c r="AN60" i="16"/>
  <c r="AM60" i="16"/>
  <c r="AL60" i="16"/>
  <c r="AK60" i="16"/>
  <c r="AH60" i="16"/>
  <c r="AG60" i="16"/>
  <c r="AF60" i="16"/>
  <c r="AE60" i="16"/>
  <c r="AD60" i="16"/>
  <c r="AC60" i="16"/>
  <c r="AB60" i="16"/>
  <c r="AA60" i="16"/>
  <c r="Z60" i="16"/>
  <c r="W60" i="16"/>
  <c r="V60" i="16"/>
  <c r="U60" i="16"/>
  <c r="T60" i="16"/>
  <c r="S60" i="16"/>
  <c r="R60" i="16"/>
  <c r="Q60" i="16"/>
  <c r="P60" i="16"/>
  <c r="O60" i="16"/>
  <c r="L60" i="16"/>
  <c r="K60" i="16"/>
  <c r="J60" i="16"/>
  <c r="I60" i="16"/>
  <c r="H60" i="16"/>
  <c r="G60" i="16"/>
  <c r="F60" i="16"/>
  <c r="E60" i="16"/>
  <c r="D60" i="16"/>
  <c r="CR56" i="16"/>
  <c r="CQ56" i="16"/>
  <c r="CP56" i="16"/>
  <c r="CO56" i="16"/>
  <c r="CN56" i="16"/>
  <c r="CM56" i="16"/>
  <c r="CL56" i="16"/>
  <c r="CK56" i="16"/>
  <c r="CJ56" i="16"/>
  <c r="CE56" i="16"/>
  <c r="CD56" i="16"/>
  <c r="CC56" i="16"/>
  <c r="BZ56" i="16"/>
  <c r="BY56" i="16"/>
  <c r="BX56" i="16"/>
  <c r="BW56" i="16"/>
  <c r="BV56" i="16"/>
  <c r="BU56" i="16"/>
  <c r="BT56" i="16"/>
  <c r="BS56" i="16"/>
  <c r="BR56" i="16"/>
  <c r="BO56" i="16"/>
  <c r="BN56" i="16"/>
  <c r="BM56" i="16"/>
  <c r="BL56" i="16"/>
  <c r="BK56" i="16"/>
  <c r="BJ56" i="16"/>
  <c r="BI56" i="16"/>
  <c r="BH56" i="16"/>
  <c r="BG56" i="16"/>
  <c r="BD56" i="16"/>
  <c r="BC56" i="16"/>
  <c r="BB56" i="16"/>
  <c r="BA56" i="16"/>
  <c r="AZ56" i="16"/>
  <c r="AY56" i="16"/>
  <c r="AX56" i="16"/>
  <c r="AW56" i="16"/>
  <c r="AV56" i="16"/>
  <c r="AS56" i="16"/>
  <c r="AR56" i="16"/>
  <c r="AQ56" i="16"/>
  <c r="AP56" i="16"/>
  <c r="AO56" i="16"/>
  <c r="AN56" i="16"/>
  <c r="AM56" i="16"/>
  <c r="AL56" i="16"/>
  <c r="AK56" i="16"/>
  <c r="AH56" i="16"/>
  <c r="AG56" i="16"/>
  <c r="AF56" i="16"/>
  <c r="AE56" i="16"/>
  <c r="AD56" i="16"/>
  <c r="AC56" i="16"/>
  <c r="AB56" i="16"/>
  <c r="AA56" i="16"/>
  <c r="Z56" i="16"/>
  <c r="W56" i="16"/>
  <c r="V56" i="16"/>
  <c r="U56" i="16"/>
  <c r="T56" i="16"/>
  <c r="S56" i="16"/>
  <c r="R56" i="16"/>
  <c r="Q56" i="16"/>
  <c r="P56" i="16"/>
  <c r="O56" i="16"/>
  <c r="L56" i="16"/>
  <c r="K56" i="16"/>
  <c r="J56" i="16"/>
  <c r="I56" i="16"/>
  <c r="H56" i="16"/>
  <c r="G56" i="16"/>
  <c r="F56" i="16"/>
  <c r="E56" i="16"/>
  <c r="D56" i="16"/>
  <c r="CR53" i="16"/>
  <c r="CQ53" i="16"/>
  <c r="CP53" i="16"/>
  <c r="CO53" i="16"/>
  <c r="CN53" i="16"/>
  <c r="CM53" i="16"/>
  <c r="CL53" i="16"/>
  <c r="CK53" i="16"/>
  <c r="CJ53" i="16"/>
  <c r="CE53" i="16"/>
  <c r="CD53" i="16"/>
  <c r="CC53" i="16"/>
  <c r="BZ53" i="16"/>
  <c r="BY53" i="16"/>
  <c r="BX53" i="16"/>
  <c r="BW53" i="16"/>
  <c r="BV53" i="16"/>
  <c r="BU53" i="16"/>
  <c r="BT53" i="16"/>
  <c r="BS53" i="16"/>
  <c r="BR53" i="16"/>
  <c r="BO53" i="16"/>
  <c r="BN53" i="16"/>
  <c r="BM53" i="16"/>
  <c r="BL53" i="16"/>
  <c r="BK53" i="16"/>
  <c r="BJ53" i="16"/>
  <c r="BI53" i="16"/>
  <c r="BH53" i="16"/>
  <c r="BG53" i="16"/>
  <c r="BD53" i="16"/>
  <c r="BC53" i="16"/>
  <c r="BB53" i="16"/>
  <c r="BA53" i="16"/>
  <c r="AZ53" i="16"/>
  <c r="AY53" i="16"/>
  <c r="AX53" i="16"/>
  <c r="AW53" i="16"/>
  <c r="AV53" i="16"/>
  <c r="AS53" i="16"/>
  <c r="AR53" i="16"/>
  <c r="AQ53" i="16"/>
  <c r="AP53" i="16"/>
  <c r="AO53" i="16"/>
  <c r="AN53" i="16"/>
  <c r="AM53" i="16"/>
  <c r="AL53" i="16"/>
  <c r="AK53" i="16"/>
  <c r="AH53" i="16"/>
  <c r="AG53" i="16"/>
  <c r="AF53" i="16"/>
  <c r="AE53" i="16"/>
  <c r="AD53" i="16"/>
  <c r="AC53" i="16"/>
  <c r="AB53" i="16"/>
  <c r="AA53" i="16"/>
  <c r="Z53" i="16"/>
  <c r="W53" i="16"/>
  <c r="V53" i="16"/>
  <c r="U53" i="16"/>
  <c r="T53" i="16"/>
  <c r="S53" i="16"/>
  <c r="R53" i="16"/>
  <c r="Q53" i="16"/>
  <c r="P53" i="16"/>
  <c r="O53" i="16"/>
  <c r="L53" i="16"/>
  <c r="K53" i="16"/>
  <c r="J53" i="16"/>
  <c r="I53" i="16"/>
  <c r="H53" i="16"/>
  <c r="G53" i="16"/>
  <c r="F53" i="16"/>
  <c r="E53" i="16"/>
  <c r="D53" i="16"/>
  <c r="CR46" i="16"/>
  <c r="CQ46" i="16"/>
  <c r="CP46" i="16"/>
  <c r="CO46" i="16"/>
  <c r="CN46" i="16"/>
  <c r="CM46" i="16"/>
  <c r="CL46" i="16"/>
  <c r="CK46" i="16"/>
  <c r="CJ46" i="16"/>
  <c r="CE46" i="16"/>
  <c r="CD46" i="16"/>
  <c r="CC46" i="16"/>
  <c r="BZ46" i="16"/>
  <c r="BY46" i="16"/>
  <c r="BX46" i="16"/>
  <c r="BW46" i="16"/>
  <c r="BV46" i="16"/>
  <c r="BU46" i="16"/>
  <c r="BT46" i="16"/>
  <c r="BS46" i="16"/>
  <c r="BR46" i="16"/>
  <c r="BO46" i="16"/>
  <c r="BN46" i="16"/>
  <c r="BM46" i="16"/>
  <c r="BL46" i="16"/>
  <c r="BK46" i="16"/>
  <c r="BJ46" i="16"/>
  <c r="BI46" i="16"/>
  <c r="BH46" i="16"/>
  <c r="BG46" i="16"/>
  <c r="BD46" i="16"/>
  <c r="BC46" i="16"/>
  <c r="BB46" i="16"/>
  <c r="BA46" i="16"/>
  <c r="AZ46" i="16"/>
  <c r="AY46" i="16"/>
  <c r="AX46" i="16"/>
  <c r="AW46" i="16"/>
  <c r="AV46" i="16"/>
  <c r="AS46" i="16"/>
  <c r="AR46" i="16"/>
  <c r="AQ46" i="16"/>
  <c r="AP46" i="16"/>
  <c r="AO46" i="16"/>
  <c r="AN46" i="16"/>
  <c r="AM46" i="16"/>
  <c r="AL46" i="16"/>
  <c r="AK46" i="16"/>
  <c r="AH46" i="16"/>
  <c r="AG46" i="16"/>
  <c r="AF46" i="16"/>
  <c r="AE46" i="16"/>
  <c r="AD46" i="16"/>
  <c r="AC46" i="16"/>
  <c r="AB46" i="16"/>
  <c r="AA46" i="16"/>
  <c r="Z46" i="16"/>
  <c r="W46" i="16"/>
  <c r="V46" i="16"/>
  <c r="U46" i="16"/>
  <c r="T46" i="16"/>
  <c r="S46" i="16"/>
  <c r="R46" i="16"/>
  <c r="Q46" i="16"/>
  <c r="P46" i="16"/>
  <c r="O46" i="16"/>
  <c r="L46" i="16"/>
  <c r="K46" i="16"/>
  <c r="J46" i="16"/>
  <c r="I46" i="16"/>
  <c r="H46" i="16"/>
  <c r="G46" i="16"/>
  <c r="F46" i="16"/>
  <c r="E46" i="16"/>
  <c r="D46" i="16"/>
  <c r="CR40" i="16"/>
  <c r="CQ40" i="16"/>
  <c r="CP40" i="16"/>
  <c r="CO40" i="16"/>
  <c r="CN40" i="16"/>
  <c r="CM40" i="16"/>
  <c r="CL40" i="16"/>
  <c r="CK40" i="16"/>
  <c r="CJ40" i="16"/>
  <c r="CE40" i="16"/>
  <c r="CD40" i="16"/>
  <c r="CC40" i="16"/>
  <c r="BZ40" i="16"/>
  <c r="BY40" i="16"/>
  <c r="BX40" i="16"/>
  <c r="BW40" i="16"/>
  <c r="BV40" i="16"/>
  <c r="BU40" i="16"/>
  <c r="BT40" i="16"/>
  <c r="BS40" i="16"/>
  <c r="BR40" i="16"/>
  <c r="BO40" i="16"/>
  <c r="BN40" i="16"/>
  <c r="BM40" i="16"/>
  <c r="BL40" i="16"/>
  <c r="BK40" i="16"/>
  <c r="BJ40" i="16"/>
  <c r="BI40" i="16"/>
  <c r="BH40" i="16"/>
  <c r="BG40" i="16"/>
  <c r="BD40" i="16"/>
  <c r="BC40" i="16"/>
  <c r="BB40" i="16"/>
  <c r="BA40" i="16"/>
  <c r="AZ40" i="16"/>
  <c r="AY40" i="16"/>
  <c r="AX40" i="16"/>
  <c r="AW40" i="16"/>
  <c r="AV40" i="16"/>
  <c r="AS40" i="16"/>
  <c r="AR40" i="16"/>
  <c r="AQ40" i="16"/>
  <c r="AP40" i="16"/>
  <c r="AO40" i="16"/>
  <c r="AN40" i="16"/>
  <c r="AM40" i="16"/>
  <c r="AL40" i="16"/>
  <c r="AK40" i="16"/>
  <c r="AH40" i="16"/>
  <c r="AG40" i="16"/>
  <c r="AF40" i="16"/>
  <c r="AE40" i="16"/>
  <c r="AD40" i="16"/>
  <c r="AC40" i="16"/>
  <c r="AB40" i="16"/>
  <c r="AA40" i="16"/>
  <c r="Z40" i="16"/>
  <c r="W40" i="16"/>
  <c r="V40" i="16"/>
  <c r="U40" i="16"/>
  <c r="T40" i="16"/>
  <c r="S40" i="16"/>
  <c r="R40" i="16"/>
  <c r="Q40" i="16"/>
  <c r="P40" i="16"/>
  <c r="O40" i="16"/>
  <c r="L40" i="16"/>
  <c r="K40" i="16"/>
  <c r="J40" i="16"/>
  <c r="I40" i="16"/>
  <c r="H40" i="16"/>
  <c r="G40" i="16"/>
  <c r="F40" i="16"/>
  <c r="E40" i="16"/>
  <c r="D40" i="16"/>
  <c r="CR31" i="16"/>
  <c r="CR67" i="16" s="1"/>
  <c r="CQ31" i="16"/>
  <c r="CQ67" i="16" s="1"/>
  <c r="CP31" i="16"/>
  <c r="CP67" i="16" s="1"/>
  <c r="CO31" i="16"/>
  <c r="CN31" i="16"/>
  <c r="CM31" i="16"/>
  <c r="CL31" i="16"/>
  <c r="CL67" i="16" s="1"/>
  <c r="CK31" i="16"/>
  <c r="CK67" i="16" s="1"/>
  <c r="CJ31" i="16"/>
  <c r="CJ67" i="16" s="1"/>
  <c r="CE31" i="16"/>
  <c r="CD31" i="16"/>
  <c r="CC31" i="16"/>
  <c r="CC67" i="16" s="1"/>
  <c r="BZ31" i="16"/>
  <c r="BZ67" i="16" s="1"/>
  <c r="BY31" i="16"/>
  <c r="BY67" i="16" s="1"/>
  <c r="BX31" i="16"/>
  <c r="BX67" i="16" s="1"/>
  <c r="BW31" i="16"/>
  <c r="BV31" i="16"/>
  <c r="BU31" i="16"/>
  <c r="BT31" i="16"/>
  <c r="BT67" i="16" s="1"/>
  <c r="BS31" i="16"/>
  <c r="BS67" i="16" s="1"/>
  <c r="BR31" i="16"/>
  <c r="BR67" i="16" s="1"/>
  <c r="BO31" i="16"/>
  <c r="BN31" i="16"/>
  <c r="BM31" i="16"/>
  <c r="BM67" i="16" s="1"/>
  <c r="BL31" i="16"/>
  <c r="BL67" i="16" s="1"/>
  <c r="BK31" i="16"/>
  <c r="BK67" i="16" s="1"/>
  <c r="BJ31" i="16"/>
  <c r="BJ67" i="16" s="1"/>
  <c r="BI31" i="16"/>
  <c r="BH31" i="16"/>
  <c r="BG31" i="16"/>
  <c r="BD31" i="16"/>
  <c r="BD67" i="16" s="1"/>
  <c r="BC31" i="16"/>
  <c r="BC67" i="16" s="1"/>
  <c r="BB31" i="16"/>
  <c r="BB67" i="16" s="1"/>
  <c r="BA31" i="16"/>
  <c r="AZ31" i="16"/>
  <c r="AY31" i="16"/>
  <c r="AY67" i="16" s="1"/>
  <c r="AX31" i="16"/>
  <c r="AX67" i="16" s="1"/>
  <c r="AW31" i="16"/>
  <c r="AW67" i="16" s="1"/>
  <c r="AV31" i="16"/>
  <c r="AV67" i="16" s="1"/>
  <c r="AS31" i="16"/>
  <c r="AR31" i="16"/>
  <c r="AQ31" i="16"/>
  <c r="AP31" i="16"/>
  <c r="AP67" i="16" s="1"/>
  <c r="AO31" i="16"/>
  <c r="AO67" i="16" s="1"/>
  <c r="AN31" i="16"/>
  <c r="AN67" i="16" s="1"/>
  <c r="AM31" i="16"/>
  <c r="AL31" i="16"/>
  <c r="AK31" i="16"/>
  <c r="AK67" i="16" s="1"/>
  <c r="AH31" i="16"/>
  <c r="AH67" i="16" s="1"/>
  <c r="AG31" i="16"/>
  <c r="AG67" i="16" s="1"/>
  <c r="AF31" i="16"/>
  <c r="AF67" i="16" s="1"/>
  <c r="AE31" i="16"/>
  <c r="AD31" i="16"/>
  <c r="AC31" i="16"/>
  <c r="AB31" i="16"/>
  <c r="AB67" i="16" s="1"/>
  <c r="AA31" i="16"/>
  <c r="AA67" i="16" s="1"/>
  <c r="Z31" i="16"/>
  <c r="Z67" i="16" s="1"/>
  <c r="W31" i="16"/>
  <c r="V31" i="16"/>
  <c r="U31" i="16"/>
  <c r="U67" i="16" s="1"/>
  <c r="T31" i="16"/>
  <c r="T67" i="16" s="1"/>
  <c r="S31" i="16"/>
  <c r="S67" i="16" s="1"/>
  <c r="R31" i="16"/>
  <c r="R67" i="16" s="1"/>
  <c r="Q31" i="16"/>
  <c r="P31" i="16"/>
  <c r="O31" i="16"/>
  <c r="L31" i="16"/>
  <c r="L67" i="16" s="1"/>
  <c r="K31" i="16"/>
  <c r="K67" i="16" s="1"/>
  <c r="J31" i="16"/>
  <c r="J67" i="16" s="1"/>
  <c r="I31" i="16"/>
  <c r="H31" i="16"/>
  <c r="G31" i="16"/>
  <c r="G67" i="16" s="1"/>
  <c r="F31" i="16"/>
  <c r="F67" i="16" s="1"/>
  <c r="E31" i="16"/>
  <c r="E67" i="16" s="1"/>
  <c r="D31" i="16"/>
  <c r="D67" i="16" s="1"/>
  <c r="CR26" i="16"/>
  <c r="CQ26" i="16"/>
  <c r="CP26" i="16"/>
  <c r="CO26" i="16"/>
  <c r="CN26" i="16"/>
  <c r="CM26" i="16"/>
  <c r="CL26" i="16"/>
  <c r="CK26" i="16"/>
  <c r="CJ26" i="16"/>
  <c r="CE26" i="16"/>
  <c r="CD26" i="16"/>
  <c r="CC26" i="16"/>
  <c r="BZ26" i="16"/>
  <c r="BY26" i="16"/>
  <c r="BX26" i="16"/>
  <c r="BW26" i="16"/>
  <c r="BV26" i="16"/>
  <c r="BU26" i="16"/>
  <c r="BT26" i="16"/>
  <c r="BS26" i="16"/>
  <c r="BR26" i="16"/>
  <c r="BO26" i="16"/>
  <c r="BN26" i="16"/>
  <c r="BM26" i="16"/>
  <c r="BL26" i="16"/>
  <c r="BK26" i="16"/>
  <c r="BJ26" i="16"/>
  <c r="BI26" i="16"/>
  <c r="BH26" i="16"/>
  <c r="BG26" i="16"/>
  <c r="BD26" i="16"/>
  <c r="BC26" i="16"/>
  <c r="BB26" i="16"/>
  <c r="BA26" i="16"/>
  <c r="AZ26" i="16"/>
  <c r="AY26" i="16"/>
  <c r="AX26" i="16"/>
  <c r="AW26" i="16"/>
  <c r="AV26" i="16"/>
  <c r="AS26" i="16"/>
  <c r="AR26" i="16"/>
  <c r="AQ26" i="16"/>
  <c r="AP26" i="16"/>
  <c r="AO26" i="16"/>
  <c r="AN26" i="16"/>
  <c r="AM26" i="16"/>
  <c r="AL26" i="16"/>
  <c r="AK26" i="16"/>
  <c r="AH26" i="16"/>
  <c r="AG26" i="16"/>
  <c r="AF26" i="16"/>
  <c r="AE26" i="16"/>
  <c r="AD26" i="16"/>
  <c r="AC26" i="16"/>
  <c r="AB26" i="16"/>
  <c r="AA26" i="16"/>
  <c r="Z26" i="16"/>
  <c r="W26" i="16"/>
  <c r="V26" i="16"/>
  <c r="U26" i="16"/>
  <c r="T26" i="16"/>
  <c r="S26" i="16"/>
  <c r="R26" i="16"/>
  <c r="Q26" i="16"/>
  <c r="P26" i="16"/>
  <c r="O26" i="16"/>
  <c r="L26" i="16"/>
  <c r="K26" i="16"/>
  <c r="J26" i="16"/>
  <c r="I26" i="16"/>
  <c r="H26" i="16"/>
  <c r="G26" i="16"/>
  <c r="F26" i="16"/>
  <c r="E26" i="16"/>
  <c r="D26" i="16"/>
  <c r="CR16" i="16"/>
  <c r="CQ16" i="16"/>
  <c r="CP16" i="16"/>
  <c r="CO16" i="16"/>
  <c r="CN16" i="16"/>
  <c r="CM16" i="16"/>
  <c r="CL16" i="16"/>
  <c r="CK16" i="16"/>
  <c r="CJ16" i="16"/>
  <c r="CE16" i="16"/>
  <c r="CD16" i="16"/>
  <c r="CC16" i="16"/>
  <c r="BZ16" i="16"/>
  <c r="BY16" i="16"/>
  <c r="BX16" i="16"/>
  <c r="BW16" i="16"/>
  <c r="BV16" i="16"/>
  <c r="BU16" i="16"/>
  <c r="BT16" i="16"/>
  <c r="BS16" i="16"/>
  <c r="BR16" i="16"/>
  <c r="BO16" i="16"/>
  <c r="BN16" i="16"/>
  <c r="BM16" i="16"/>
  <c r="BL16" i="16"/>
  <c r="BK16" i="16"/>
  <c r="BJ16" i="16"/>
  <c r="BI16" i="16"/>
  <c r="BH16" i="16"/>
  <c r="BG16" i="16"/>
  <c r="BD16" i="16"/>
  <c r="BC16" i="16"/>
  <c r="BB16" i="16"/>
  <c r="BA16" i="16"/>
  <c r="AZ16" i="16"/>
  <c r="AY16" i="16"/>
  <c r="AX16" i="16"/>
  <c r="AW16" i="16"/>
  <c r="AV16" i="16"/>
  <c r="AS16" i="16"/>
  <c r="AR16" i="16"/>
  <c r="AQ16" i="16"/>
  <c r="AP16" i="16"/>
  <c r="AO16" i="16"/>
  <c r="AN16" i="16"/>
  <c r="AM16" i="16"/>
  <c r="AL16" i="16"/>
  <c r="AK16" i="16"/>
  <c r="AH16" i="16"/>
  <c r="AG16" i="16"/>
  <c r="AF16" i="16"/>
  <c r="AE16" i="16"/>
  <c r="AD16" i="16"/>
  <c r="AC16" i="16"/>
  <c r="AB16" i="16"/>
  <c r="AA16" i="16"/>
  <c r="Z16" i="16"/>
  <c r="W16" i="16"/>
  <c r="V16" i="16"/>
  <c r="U16" i="16"/>
  <c r="T16" i="16"/>
  <c r="S16" i="16"/>
  <c r="R16" i="16"/>
  <c r="Q16" i="16"/>
  <c r="P16" i="16"/>
  <c r="O16" i="16"/>
  <c r="L16" i="16"/>
  <c r="K16" i="16"/>
  <c r="J16" i="16"/>
  <c r="I16" i="16"/>
  <c r="H16" i="16"/>
  <c r="G16" i="16"/>
  <c r="F16" i="16"/>
  <c r="E16" i="16"/>
  <c r="D16" i="16"/>
  <c r="CR12" i="16"/>
  <c r="CR27" i="16" s="1"/>
  <c r="CQ12" i="16"/>
  <c r="CQ27" i="16" s="1"/>
  <c r="CP12" i="16"/>
  <c r="CP27" i="16" s="1"/>
  <c r="CO12" i="16"/>
  <c r="CO27" i="16" s="1"/>
  <c r="CN12" i="16"/>
  <c r="CN27" i="16" s="1"/>
  <c r="CM12" i="16"/>
  <c r="CM27" i="16" s="1"/>
  <c r="CL12" i="16"/>
  <c r="CL27" i="16" s="1"/>
  <c r="CK12" i="16"/>
  <c r="CK27" i="16" s="1"/>
  <c r="CJ12" i="16"/>
  <c r="CJ27" i="16" s="1"/>
  <c r="CE12" i="16"/>
  <c r="CD12" i="16"/>
  <c r="CC12" i="16"/>
  <c r="CC27" i="16" s="1"/>
  <c r="BZ12" i="16"/>
  <c r="BY12" i="16"/>
  <c r="BY27" i="16" s="1"/>
  <c r="BX12" i="16"/>
  <c r="BX27" i="16" s="1"/>
  <c r="BW12" i="16"/>
  <c r="BW27" i="16" s="1"/>
  <c r="BV12" i="16"/>
  <c r="BV27" i="16" s="1"/>
  <c r="BU12" i="16"/>
  <c r="BU27" i="16" s="1"/>
  <c r="BT12" i="16"/>
  <c r="BT27" i="16" s="1"/>
  <c r="BS12" i="16"/>
  <c r="BS27" i="16" s="1"/>
  <c r="BR12" i="16"/>
  <c r="BR27" i="16" s="1"/>
  <c r="BO12" i="16"/>
  <c r="BN12" i="16"/>
  <c r="BM12" i="16"/>
  <c r="BM27" i="16" s="1"/>
  <c r="BL12" i="16"/>
  <c r="BK12" i="16"/>
  <c r="BK27" i="16" s="1"/>
  <c r="BJ12" i="16"/>
  <c r="BJ27" i="16" s="1"/>
  <c r="BI12" i="16"/>
  <c r="BI27" i="16" s="1"/>
  <c r="BH12" i="16"/>
  <c r="BH27" i="16" s="1"/>
  <c r="BG12" i="16"/>
  <c r="BG27" i="16" s="1"/>
  <c r="BD12" i="16"/>
  <c r="BD27" i="16" s="1"/>
  <c r="BC12" i="16"/>
  <c r="BC27" i="16" s="1"/>
  <c r="BB12" i="16"/>
  <c r="BB27" i="16" s="1"/>
  <c r="BA12" i="16"/>
  <c r="AZ12" i="16"/>
  <c r="AY12" i="16"/>
  <c r="AY27" i="16" s="1"/>
  <c r="AX12" i="16"/>
  <c r="AW12" i="16"/>
  <c r="AW27" i="16" s="1"/>
  <c r="AV12" i="16"/>
  <c r="AV27" i="16" s="1"/>
  <c r="AS12" i="16"/>
  <c r="AS27" i="16" s="1"/>
  <c r="AR12" i="16"/>
  <c r="AR27" i="16" s="1"/>
  <c r="AQ12" i="16"/>
  <c r="AQ27" i="16" s="1"/>
  <c r="AP12" i="16"/>
  <c r="AP27" i="16" s="1"/>
  <c r="AO12" i="16"/>
  <c r="AO27" i="16" s="1"/>
  <c r="AN12" i="16"/>
  <c r="AN27" i="16" s="1"/>
  <c r="AM12" i="16"/>
  <c r="AL12" i="16"/>
  <c r="AK12" i="16"/>
  <c r="AK27" i="16" s="1"/>
  <c r="AH12" i="16"/>
  <c r="AG12" i="16"/>
  <c r="AG27" i="16" s="1"/>
  <c r="AF12" i="16"/>
  <c r="AF27" i="16" s="1"/>
  <c r="AE12" i="16"/>
  <c r="AE27" i="16" s="1"/>
  <c r="AD12" i="16"/>
  <c r="AD27" i="16" s="1"/>
  <c r="AC12" i="16"/>
  <c r="AC27" i="16" s="1"/>
  <c r="AB12" i="16"/>
  <c r="AB27" i="16" s="1"/>
  <c r="AA12" i="16"/>
  <c r="AA27" i="16" s="1"/>
  <c r="Z12" i="16"/>
  <c r="Z27" i="16" s="1"/>
  <c r="W12" i="16"/>
  <c r="V12" i="16"/>
  <c r="U12" i="16"/>
  <c r="U27" i="16" s="1"/>
  <c r="T12" i="16"/>
  <c r="S12" i="16"/>
  <c r="S27" i="16" s="1"/>
  <c r="R12" i="16"/>
  <c r="R27" i="16" s="1"/>
  <c r="Q12" i="16"/>
  <c r="Q27" i="16" s="1"/>
  <c r="P12" i="16"/>
  <c r="P27" i="16" s="1"/>
  <c r="O12" i="16"/>
  <c r="O27" i="16" s="1"/>
  <c r="L12" i="16"/>
  <c r="L27" i="16" s="1"/>
  <c r="K12" i="16"/>
  <c r="K27" i="16" s="1"/>
  <c r="J12" i="16"/>
  <c r="J27" i="16" s="1"/>
  <c r="I12" i="16"/>
  <c r="H12" i="16"/>
  <c r="G12" i="16"/>
  <c r="G27" i="16" s="1"/>
  <c r="F12" i="16"/>
  <c r="E12" i="16"/>
  <c r="E27" i="16" s="1"/>
  <c r="D12" i="16"/>
  <c r="D27" i="16" s="1"/>
  <c r="CK87" i="14"/>
  <c r="CK89" i="14" s="1"/>
  <c r="CJ87" i="14"/>
  <c r="CJ89" i="14" s="1"/>
  <c r="CI87" i="14"/>
  <c r="CI89" i="14" s="1"/>
  <c r="CH87" i="14"/>
  <c r="CH89" i="14" s="1"/>
  <c r="CG87" i="14"/>
  <c r="CG89" i="14" s="1"/>
  <c r="CF87" i="14"/>
  <c r="CF89" i="14" s="1"/>
  <c r="CE87" i="14"/>
  <c r="CE89" i="14" s="1"/>
  <c r="CD87" i="14"/>
  <c r="CD89" i="14" s="1"/>
  <c r="CC87" i="14"/>
  <c r="CC89" i="14" s="1"/>
  <c r="BZ87" i="14"/>
  <c r="BZ89" i="14" s="1"/>
  <c r="BY87" i="14"/>
  <c r="BY89" i="14" s="1"/>
  <c r="BX87" i="14"/>
  <c r="BX89" i="14" s="1"/>
  <c r="BW87" i="14"/>
  <c r="BW89" i="14" s="1"/>
  <c r="BV87" i="14"/>
  <c r="BV89" i="14" s="1"/>
  <c r="BU87" i="14"/>
  <c r="BU89" i="14" s="1"/>
  <c r="BT87" i="14"/>
  <c r="BT89" i="14" s="1"/>
  <c r="BS87" i="14"/>
  <c r="BS89" i="14" s="1"/>
  <c r="BR87" i="14"/>
  <c r="BR89" i="14" s="1"/>
  <c r="BO87" i="14"/>
  <c r="BO89" i="14" s="1"/>
  <c r="BN87" i="14"/>
  <c r="BN89" i="14" s="1"/>
  <c r="BM87" i="14"/>
  <c r="BM89" i="14" s="1"/>
  <c r="BL87" i="14"/>
  <c r="BL89" i="14" s="1"/>
  <c r="BK87" i="14"/>
  <c r="BK89" i="14" s="1"/>
  <c r="BJ87" i="14"/>
  <c r="BJ89" i="14" s="1"/>
  <c r="BI87" i="14"/>
  <c r="BI89" i="14" s="1"/>
  <c r="BH87" i="14"/>
  <c r="BH89" i="14" s="1"/>
  <c r="BG87" i="14"/>
  <c r="BG89" i="14" s="1"/>
  <c r="BD87" i="14"/>
  <c r="BD89" i="14" s="1"/>
  <c r="BC87" i="14"/>
  <c r="BC89" i="14" s="1"/>
  <c r="BB87" i="14"/>
  <c r="BB89" i="14" s="1"/>
  <c r="BA87" i="14"/>
  <c r="BA89" i="14" s="1"/>
  <c r="AZ87" i="14"/>
  <c r="AZ89" i="14" s="1"/>
  <c r="AY87" i="14"/>
  <c r="AY89" i="14" s="1"/>
  <c r="AX87" i="14"/>
  <c r="AX89" i="14" s="1"/>
  <c r="AW87" i="14"/>
  <c r="AW89" i="14" s="1"/>
  <c r="AV87" i="14"/>
  <c r="AV89" i="14" s="1"/>
  <c r="AS87" i="14"/>
  <c r="AS89" i="14" s="1"/>
  <c r="AR87" i="14"/>
  <c r="AR89" i="14" s="1"/>
  <c r="AQ87" i="14"/>
  <c r="AQ89" i="14" s="1"/>
  <c r="AP87" i="14"/>
  <c r="AP89" i="14" s="1"/>
  <c r="AO87" i="14"/>
  <c r="AO89" i="14" s="1"/>
  <c r="AN87" i="14"/>
  <c r="AN89" i="14" s="1"/>
  <c r="AM87" i="14"/>
  <c r="AM89" i="14" s="1"/>
  <c r="AL87" i="14"/>
  <c r="AL89" i="14" s="1"/>
  <c r="AK87" i="14"/>
  <c r="AK89" i="14" s="1"/>
  <c r="AH87" i="14"/>
  <c r="AH89" i="14" s="1"/>
  <c r="AG87" i="14"/>
  <c r="AG89" i="14" s="1"/>
  <c r="AF87" i="14"/>
  <c r="AF89" i="14" s="1"/>
  <c r="AE87" i="14"/>
  <c r="AE89" i="14" s="1"/>
  <c r="AD87" i="14"/>
  <c r="AD89" i="14" s="1"/>
  <c r="AC87" i="14"/>
  <c r="AC89" i="14" s="1"/>
  <c r="AB87" i="14"/>
  <c r="AB89" i="14" s="1"/>
  <c r="AA87" i="14"/>
  <c r="AA89" i="14" s="1"/>
  <c r="Z87" i="14"/>
  <c r="Z89" i="14" s="1"/>
  <c r="W87" i="14"/>
  <c r="W89" i="14" s="1"/>
  <c r="V87" i="14"/>
  <c r="V89" i="14" s="1"/>
  <c r="U87" i="14"/>
  <c r="U89" i="14" s="1"/>
  <c r="T87" i="14"/>
  <c r="T89" i="14" s="1"/>
  <c r="S87" i="14"/>
  <c r="S89" i="14" s="1"/>
  <c r="R87" i="14"/>
  <c r="R89" i="14" s="1"/>
  <c r="Q87" i="14"/>
  <c r="Q89" i="14" s="1"/>
  <c r="P87" i="14"/>
  <c r="P89" i="14" s="1"/>
  <c r="O87" i="14"/>
  <c r="O89" i="14" s="1"/>
  <c r="L87" i="14"/>
  <c r="L89" i="14" s="1"/>
  <c r="K87" i="14"/>
  <c r="K89" i="14" s="1"/>
  <c r="J87" i="14"/>
  <c r="J89" i="14" s="1"/>
  <c r="I87" i="14"/>
  <c r="I89" i="14" s="1"/>
  <c r="H87" i="14"/>
  <c r="H89" i="14" s="1"/>
  <c r="G87" i="14"/>
  <c r="G89" i="14" s="1"/>
  <c r="F87" i="14"/>
  <c r="F89" i="14" s="1"/>
  <c r="E87" i="14"/>
  <c r="E89" i="14" s="1"/>
  <c r="D87" i="14"/>
  <c r="D89" i="14" s="1"/>
  <c r="CK82" i="14"/>
  <c r="CJ82" i="14"/>
  <c r="CI82" i="14"/>
  <c r="CH82" i="14"/>
  <c r="CG82" i="14"/>
  <c r="CF82" i="14"/>
  <c r="CE82" i="14"/>
  <c r="CD82" i="14"/>
  <c r="CC82" i="14"/>
  <c r="BZ82" i="14"/>
  <c r="BY82" i="14"/>
  <c r="BX82" i="14"/>
  <c r="BW82" i="14"/>
  <c r="BV82" i="14"/>
  <c r="BU82" i="14"/>
  <c r="BT82" i="14"/>
  <c r="BS82" i="14"/>
  <c r="BR82" i="14"/>
  <c r="BO82" i="14"/>
  <c r="BN82" i="14"/>
  <c r="BM82" i="14"/>
  <c r="BL82" i="14"/>
  <c r="BK82" i="14"/>
  <c r="BJ82" i="14"/>
  <c r="BI82" i="14"/>
  <c r="BH82" i="14"/>
  <c r="BG82" i="14"/>
  <c r="BD82" i="14"/>
  <c r="BC82" i="14"/>
  <c r="BB82" i="14"/>
  <c r="BA82" i="14"/>
  <c r="AZ82" i="14"/>
  <c r="AY82" i="14"/>
  <c r="AX82" i="14"/>
  <c r="AW82" i="14"/>
  <c r="AV82" i="14"/>
  <c r="AS82" i="14"/>
  <c r="AR82" i="14"/>
  <c r="AQ82" i="14"/>
  <c r="AP82" i="14"/>
  <c r="AO82" i="14"/>
  <c r="AN82" i="14"/>
  <c r="AM82" i="14"/>
  <c r="AL82" i="14"/>
  <c r="AK82" i="14"/>
  <c r="AH82" i="14"/>
  <c r="AG82" i="14"/>
  <c r="AF82" i="14"/>
  <c r="AE82" i="14"/>
  <c r="AD82" i="14"/>
  <c r="AC82" i="14"/>
  <c r="AB82" i="14"/>
  <c r="AA82" i="14"/>
  <c r="Z82" i="14"/>
  <c r="W82" i="14"/>
  <c r="V82" i="14"/>
  <c r="U82" i="14"/>
  <c r="T82" i="14"/>
  <c r="S82" i="14"/>
  <c r="R82" i="14"/>
  <c r="Q82" i="14"/>
  <c r="P82" i="14"/>
  <c r="O82" i="14"/>
  <c r="L82" i="14"/>
  <c r="K82" i="14"/>
  <c r="J82" i="14"/>
  <c r="I82" i="14"/>
  <c r="H82" i="14"/>
  <c r="G82" i="14"/>
  <c r="F82" i="14"/>
  <c r="E82" i="14"/>
  <c r="D82" i="14"/>
  <c r="CK79" i="14"/>
  <c r="CK83" i="14" s="1"/>
  <c r="CJ79" i="14"/>
  <c r="CJ83" i="14" s="1"/>
  <c r="CI79" i="14"/>
  <c r="CI83" i="14" s="1"/>
  <c r="CH79" i="14"/>
  <c r="CH83" i="14" s="1"/>
  <c r="CG79" i="14"/>
  <c r="CG83" i="14" s="1"/>
  <c r="CF79" i="14"/>
  <c r="CF83" i="14" s="1"/>
  <c r="CE79" i="14"/>
  <c r="CE83" i="14" s="1"/>
  <c r="CD79" i="14"/>
  <c r="CD83" i="14" s="1"/>
  <c r="CC79" i="14"/>
  <c r="CC83" i="14" s="1"/>
  <c r="BZ79" i="14"/>
  <c r="BZ83" i="14" s="1"/>
  <c r="BY79" i="14"/>
  <c r="BY83" i="14" s="1"/>
  <c r="BX79" i="14"/>
  <c r="BX83" i="14" s="1"/>
  <c r="BW79" i="14"/>
  <c r="BW83" i="14" s="1"/>
  <c r="BV79" i="14"/>
  <c r="BV83" i="14" s="1"/>
  <c r="BU79" i="14"/>
  <c r="BU83" i="14" s="1"/>
  <c r="BT79" i="14"/>
  <c r="BT83" i="14" s="1"/>
  <c r="BS79" i="14"/>
  <c r="BS83" i="14" s="1"/>
  <c r="BR79" i="14"/>
  <c r="BR83" i="14" s="1"/>
  <c r="BO79" i="14"/>
  <c r="BO83" i="14" s="1"/>
  <c r="BN79" i="14"/>
  <c r="BN83" i="14" s="1"/>
  <c r="BM79" i="14"/>
  <c r="BM83" i="14" s="1"/>
  <c r="BL79" i="14"/>
  <c r="BL83" i="14" s="1"/>
  <c r="BK79" i="14"/>
  <c r="BK83" i="14" s="1"/>
  <c r="BJ79" i="14"/>
  <c r="BJ83" i="14" s="1"/>
  <c r="BI79" i="14"/>
  <c r="BI83" i="14" s="1"/>
  <c r="BH79" i="14"/>
  <c r="BH83" i="14" s="1"/>
  <c r="BG79" i="14"/>
  <c r="BG83" i="14" s="1"/>
  <c r="BD79" i="14"/>
  <c r="BD83" i="14" s="1"/>
  <c r="BC79" i="14"/>
  <c r="BC83" i="14" s="1"/>
  <c r="BB79" i="14"/>
  <c r="BB83" i="14" s="1"/>
  <c r="BA79" i="14"/>
  <c r="BA83" i="14" s="1"/>
  <c r="AZ79" i="14"/>
  <c r="AZ83" i="14" s="1"/>
  <c r="AY79" i="14"/>
  <c r="AY83" i="14" s="1"/>
  <c r="AX79" i="14"/>
  <c r="AX83" i="14" s="1"/>
  <c r="AW79" i="14"/>
  <c r="AW83" i="14" s="1"/>
  <c r="AV79" i="14"/>
  <c r="AV83" i="14" s="1"/>
  <c r="AS79" i="14"/>
  <c r="AS83" i="14" s="1"/>
  <c r="AR79" i="14"/>
  <c r="AR83" i="14" s="1"/>
  <c r="AQ79" i="14"/>
  <c r="AQ83" i="14" s="1"/>
  <c r="AP79" i="14"/>
  <c r="AP83" i="14" s="1"/>
  <c r="AO79" i="14"/>
  <c r="AO83" i="14" s="1"/>
  <c r="AN79" i="14"/>
  <c r="AN83" i="14" s="1"/>
  <c r="AM79" i="14"/>
  <c r="AM83" i="14" s="1"/>
  <c r="AL79" i="14"/>
  <c r="AL83" i="14" s="1"/>
  <c r="AK79" i="14"/>
  <c r="AK83" i="14" s="1"/>
  <c r="AH79" i="14"/>
  <c r="AH83" i="14" s="1"/>
  <c r="AG79" i="14"/>
  <c r="AG83" i="14" s="1"/>
  <c r="AF79" i="14"/>
  <c r="AF83" i="14" s="1"/>
  <c r="AE79" i="14"/>
  <c r="AE83" i="14" s="1"/>
  <c r="AD79" i="14"/>
  <c r="AD83" i="14" s="1"/>
  <c r="AC79" i="14"/>
  <c r="AC83" i="14" s="1"/>
  <c r="AB79" i="14"/>
  <c r="AB83" i="14" s="1"/>
  <c r="AA79" i="14"/>
  <c r="AA83" i="14" s="1"/>
  <c r="Z79" i="14"/>
  <c r="Z83" i="14" s="1"/>
  <c r="W79" i="14"/>
  <c r="W83" i="14" s="1"/>
  <c r="V79" i="14"/>
  <c r="V83" i="14" s="1"/>
  <c r="U79" i="14"/>
  <c r="U83" i="14" s="1"/>
  <c r="T79" i="14"/>
  <c r="T83" i="14" s="1"/>
  <c r="S79" i="14"/>
  <c r="S83" i="14" s="1"/>
  <c r="R79" i="14"/>
  <c r="R83" i="14" s="1"/>
  <c r="Q79" i="14"/>
  <c r="Q83" i="14" s="1"/>
  <c r="P79" i="14"/>
  <c r="P83" i="14" s="1"/>
  <c r="O79" i="14"/>
  <c r="O83" i="14" s="1"/>
  <c r="L79" i="14"/>
  <c r="L83" i="14" s="1"/>
  <c r="K79" i="14"/>
  <c r="K83" i="14" s="1"/>
  <c r="J79" i="14"/>
  <c r="J83" i="14" s="1"/>
  <c r="I79" i="14"/>
  <c r="I83" i="14" s="1"/>
  <c r="H79" i="14"/>
  <c r="H83" i="14" s="1"/>
  <c r="G79" i="14"/>
  <c r="G83" i="14" s="1"/>
  <c r="F79" i="14"/>
  <c r="F83" i="14" s="1"/>
  <c r="E79" i="14"/>
  <c r="E83" i="14" s="1"/>
  <c r="D79" i="14"/>
  <c r="D83" i="14" s="1"/>
  <c r="CK67" i="14"/>
  <c r="CJ67" i="14"/>
  <c r="CI67" i="14"/>
  <c r="CH67" i="14"/>
  <c r="CG67" i="14"/>
  <c r="CF67" i="14"/>
  <c r="CE67" i="14"/>
  <c r="CD67" i="14"/>
  <c r="CC67" i="14"/>
  <c r="BZ67" i="14"/>
  <c r="BY67" i="14"/>
  <c r="BX67" i="14"/>
  <c r="BW67" i="14"/>
  <c r="BV67" i="14"/>
  <c r="BU67" i="14"/>
  <c r="BT67" i="14"/>
  <c r="BS67" i="14"/>
  <c r="BR67" i="14"/>
  <c r="BO67" i="14"/>
  <c r="BN67" i="14"/>
  <c r="BM67" i="14"/>
  <c r="BL67" i="14"/>
  <c r="BK67" i="14"/>
  <c r="BJ67" i="14"/>
  <c r="BI67" i="14"/>
  <c r="BH67" i="14"/>
  <c r="BG67" i="14"/>
  <c r="BD67" i="14"/>
  <c r="BC67" i="14"/>
  <c r="BB67" i="14"/>
  <c r="BA67" i="14"/>
  <c r="AZ67" i="14"/>
  <c r="AY67" i="14"/>
  <c r="AX67" i="14"/>
  <c r="AW67" i="14"/>
  <c r="AV67" i="14"/>
  <c r="AS67" i="14"/>
  <c r="AR67" i="14"/>
  <c r="AQ67" i="14"/>
  <c r="AP67" i="14"/>
  <c r="AO67" i="14"/>
  <c r="AN67" i="14"/>
  <c r="AM67" i="14"/>
  <c r="AL67" i="14"/>
  <c r="AK67" i="14"/>
  <c r="AH67" i="14"/>
  <c r="AG67" i="14"/>
  <c r="AF67" i="14"/>
  <c r="AE67" i="14"/>
  <c r="AD67" i="14"/>
  <c r="AC67" i="14"/>
  <c r="AB67" i="14"/>
  <c r="AA67" i="14"/>
  <c r="Z67" i="14"/>
  <c r="W67" i="14"/>
  <c r="V67" i="14"/>
  <c r="U67" i="14"/>
  <c r="T67" i="14"/>
  <c r="S67" i="14"/>
  <c r="R67" i="14"/>
  <c r="Q67" i="14"/>
  <c r="P67" i="14"/>
  <c r="O67" i="14"/>
  <c r="L67" i="14"/>
  <c r="K67" i="14"/>
  <c r="J67" i="14"/>
  <c r="I67" i="14"/>
  <c r="H67" i="14"/>
  <c r="G67" i="14"/>
  <c r="F67" i="14"/>
  <c r="E67" i="14"/>
  <c r="D67" i="14"/>
  <c r="CK62" i="14"/>
  <c r="CJ62" i="14"/>
  <c r="CI62" i="14"/>
  <c r="CH62" i="14"/>
  <c r="CG62" i="14"/>
  <c r="CF62" i="14"/>
  <c r="CE62" i="14"/>
  <c r="CD62" i="14"/>
  <c r="CC62" i="14"/>
  <c r="BZ62" i="14"/>
  <c r="BY62" i="14"/>
  <c r="BX62" i="14"/>
  <c r="BW62" i="14"/>
  <c r="BV62" i="14"/>
  <c r="BU62" i="14"/>
  <c r="BT62" i="14"/>
  <c r="BS62" i="14"/>
  <c r="BR62" i="14"/>
  <c r="BO62" i="14"/>
  <c r="BN62" i="14"/>
  <c r="BM62" i="14"/>
  <c r="BL62" i="14"/>
  <c r="BK62" i="14"/>
  <c r="BJ62" i="14"/>
  <c r="BI62" i="14"/>
  <c r="BH62" i="14"/>
  <c r="BG62" i="14"/>
  <c r="BD62" i="14"/>
  <c r="BC62" i="14"/>
  <c r="BB62" i="14"/>
  <c r="BA62" i="14"/>
  <c r="AZ62" i="14"/>
  <c r="AY62" i="14"/>
  <c r="AX62" i="14"/>
  <c r="AW62" i="14"/>
  <c r="AV62" i="14"/>
  <c r="AS62" i="14"/>
  <c r="AR62" i="14"/>
  <c r="AQ62" i="14"/>
  <c r="AP62" i="14"/>
  <c r="AO62" i="14"/>
  <c r="AN62" i="14"/>
  <c r="AM62" i="14"/>
  <c r="AL62" i="14"/>
  <c r="AK62" i="14"/>
  <c r="AH62" i="14"/>
  <c r="AG62" i="14"/>
  <c r="AF62" i="14"/>
  <c r="AE62" i="14"/>
  <c r="AD62" i="14"/>
  <c r="AC62" i="14"/>
  <c r="AB62" i="14"/>
  <c r="AA62" i="14"/>
  <c r="Z62" i="14"/>
  <c r="W62" i="14"/>
  <c r="V62" i="14"/>
  <c r="U62" i="14"/>
  <c r="T62" i="14"/>
  <c r="S62" i="14"/>
  <c r="R62" i="14"/>
  <c r="Q62" i="14"/>
  <c r="P62" i="14"/>
  <c r="O62" i="14"/>
  <c r="L62" i="14"/>
  <c r="K62" i="14"/>
  <c r="J62" i="14"/>
  <c r="I62" i="14"/>
  <c r="H62" i="14"/>
  <c r="G62" i="14"/>
  <c r="F62" i="14"/>
  <c r="E62" i="14"/>
  <c r="D62" i="14"/>
  <c r="CK58" i="14"/>
  <c r="CJ58" i="14"/>
  <c r="CI58" i="14"/>
  <c r="CH58" i="14"/>
  <c r="CG58" i="14"/>
  <c r="CF58" i="14"/>
  <c r="CE58" i="14"/>
  <c r="CD58" i="14"/>
  <c r="CC58" i="14"/>
  <c r="BZ58" i="14"/>
  <c r="BY58" i="14"/>
  <c r="BX58" i="14"/>
  <c r="BW58" i="14"/>
  <c r="BV58" i="14"/>
  <c r="BU58" i="14"/>
  <c r="BT58" i="14"/>
  <c r="BS58" i="14"/>
  <c r="BR58" i="14"/>
  <c r="BO58" i="14"/>
  <c r="BN58" i="14"/>
  <c r="BM58" i="14"/>
  <c r="BL58" i="14"/>
  <c r="BK58" i="14"/>
  <c r="BJ58" i="14"/>
  <c r="BI58" i="14"/>
  <c r="BH58" i="14"/>
  <c r="BG58" i="14"/>
  <c r="BD58" i="14"/>
  <c r="BC58" i="14"/>
  <c r="BB58" i="14"/>
  <c r="BA58" i="14"/>
  <c r="AZ58" i="14"/>
  <c r="AY58" i="14"/>
  <c r="AX58" i="14"/>
  <c r="AW58" i="14"/>
  <c r="AV58" i="14"/>
  <c r="AS58" i="14"/>
  <c r="AR58" i="14"/>
  <c r="AQ58" i="14"/>
  <c r="AP58" i="14"/>
  <c r="AO58" i="14"/>
  <c r="AN58" i="14"/>
  <c r="AM58" i="14"/>
  <c r="AL58" i="14"/>
  <c r="AK58" i="14"/>
  <c r="AH58" i="14"/>
  <c r="AG58" i="14"/>
  <c r="AF58" i="14"/>
  <c r="AE58" i="14"/>
  <c r="AD58" i="14"/>
  <c r="AC58" i="14"/>
  <c r="AB58" i="14"/>
  <c r="AA58" i="14"/>
  <c r="Z58" i="14"/>
  <c r="W58" i="14"/>
  <c r="V58" i="14"/>
  <c r="U58" i="14"/>
  <c r="T58" i="14"/>
  <c r="S58" i="14"/>
  <c r="R58" i="14"/>
  <c r="Q58" i="14"/>
  <c r="P58" i="14"/>
  <c r="O58" i="14"/>
  <c r="L58" i="14"/>
  <c r="K58" i="14"/>
  <c r="J58" i="14"/>
  <c r="I58" i="14"/>
  <c r="H58" i="14"/>
  <c r="G58" i="14"/>
  <c r="F58" i="14"/>
  <c r="E58" i="14"/>
  <c r="D58" i="14"/>
  <c r="CK55" i="14"/>
  <c r="CJ55" i="14"/>
  <c r="CI55" i="14"/>
  <c r="CH55" i="14"/>
  <c r="CG55" i="14"/>
  <c r="CF55" i="14"/>
  <c r="CE55" i="14"/>
  <c r="CD55" i="14"/>
  <c r="CC55" i="14"/>
  <c r="BZ55" i="14"/>
  <c r="BY55" i="14"/>
  <c r="BX55" i="14"/>
  <c r="BW55" i="14"/>
  <c r="BV55" i="14"/>
  <c r="BU55" i="14"/>
  <c r="BT55" i="14"/>
  <c r="BS55" i="14"/>
  <c r="BR55" i="14"/>
  <c r="BO55" i="14"/>
  <c r="BN55" i="14"/>
  <c r="BM55" i="14"/>
  <c r="BL55" i="14"/>
  <c r="BK55" i="14"/>
  <c r="BJ55" i="14"/>
  <c r="BI55" i="14"/>
  <c r="BH55" i="14"/>
  <c r="BG55" i="14"/>
  <c r="BD55" i="14"/>
  <c r="BC55" i="14"/>
  <c r="BB55" i="14"/>
  <c r="BA55" i="14"/>
  <c r="AZ55" i="14"/>
  <c r="AY55" i="14"/>
  <c r="AX55" i="14"/>
  <c r="AW55" i="14"/>
  <c r="AV55" i="14"/>
  <c r="AS55" i="14"/>
  <c r="AR55" i="14"/>
  <c r="AQ55" i="14"/>
  <c r="AP55" i="14"/>
  <c r="AO55" i="14"/>
  <c r="AN55" i="14"/>
  <c r="AM55" i="14"/>
  <c r="AL55" i="14"/>
  <c r="AK55" i="14"/>
  <c r="AH55" i="14"/>
  <c r="AG55" i="14"/>
  <c r="AF55" i="14"/>
  <c r="AE55" i="14"/>
  <c r="AD55" i="14"/>
  <c r="AC55" i="14"/>
  <c r="AB55" i="14"/>
  <c r="AA55" i="14"/>
  <c r="Z55" i="14"/>
  <c r="W55" i="14"/>
  <c r="V55" i="14"/>
  <c r="U55" i="14"/>
  <c r="T55" i="14"/>
  <c r="S55" i="14"/>
  <c r="R55" i="14"/>
  <c r="Q55" i="14"/>
  <c r="P55" i="14"/>
  <c r="O55" i="14"/>
  <c r="L55" i="14"/>
  <c r="K55" i="14"/>
  <c r="J55" i="14"/>
  <c r="I55" i="14"/>
  <c r="H55" i="14"/>
  <c r="G55" i="14"/>
  <c r="F55" i="14"/>
  <c r="E55" i="14"/>
  <c r="D55" i="14"/>
  <c r="CK48" i="14"/>
  <c r="CJ48" i="14"/>
  <c r="CI48" i="14"/>
  <c r="CH48" i="14"/>
  <c r="CG48" i="14"/>
  <c r="CF48" i="14"/>
  <c r="CE48" i="14"/>
  <c r="CD48" i="14"/>
  <c r="CC48" i="14"/>
  <c r="BZ48" i="14"/>
  <c r="BY48" i="14"/>
  <c r="BX48" i="14"/>
  <c r="BW48" i="14"/>
  <c r="BV48" i="14"/>
  <c r="BU48" i="14"/>
  <c r="BT48" i="14"/>
  <c r="BS48" i="14"/>
  <c r="BR48" i="14"/>
  <c r="BO48" i="14"/>
  <c r="BN48" i="14"/>
  <c r="BM48" i="14"/>
  <c r="BL48" i="14"/>
  <c r="BK48" i="14"/>
  <c r="BJ48" i="14"/>
  <c r="BI48" i="14"/>
  <c r="BH48" i="14"/>
  <c r="BG48" i="14"/>
  <c r="BD48" i="14"/>
  <c r="BC48" i="14"/>
  <c r="BB48" i="14"/>
  <c r="BA48" i="14"/>
  <c r="AZ48" i="14"/>
  <c r="AY48" i="14"/>
  <c r="AX48" i="14"/>
  <c r="AW48" i="14"/>
  <c r="AV48" i="14"/>
  <c r="AS48" i="14"/>
  <c r="AR48" i="14"/>
  <c r="AQ48" i="14"/>
  <c r="AP48" i="14"/>
  <c r="AO48" i="14"/>
  <c r="AN48" i="14"/>
  <c r="AM48" i="14"/>
  <c r="AL48" i="14"/>
  <c r="AK48" i="14"/>
  <c r="AH48" i="14"/>
  <c r="AG48" i="14"/>
  <c r="AF48" i="14"/>
  <c r="AE48" i="14"/>
  <c r="AD48" i="14"/>
  <c r="AC48" i="14"/>
  <c r="AB48" i="14"/>
  <c r="AA48" i="14"/>
  <c r="Z48" i="14"/>
  <c r="W48" i="14"/>
  <c r="V48" i="14"/>
  <c r="U48" i="14"/>
  <c r="T48" i="14"/>
  <c r="S48" i="14"/>
  <c r="R48" i="14"/>
  <c r="Q48" i="14"/>
  <c r="P48" i="14"/>
  <c r="O48" i="14"/>
  <c r="L48" i="14"/>
  <c r="K48" i="14"/>
  <c r="J48" i="14"/>
  <c r="I48" i="14"/>
  <c r="H48" i="14"/>
  <c r="G48" i="14"/>
  <c r="F48" i="14"/>
  <c r="E48" i="14"/>
  <c r="D48" i="14"/>
  <c r="CK42" i="14"/>
  <c r="CJ42" i="14"/>
  <c r="CI42" i="14"/>
  <c r="CH42" i="14"/>
  <c r="CG42" i="14"/>
  <c r="CF42" i="14"/>
  <c r="CE42" i="14"/>
  <c r="CD42" i="14"/>
  <c r="CC42" i="14"/>
  <c r="BZ42" i="14"/>
  <c r="BY42" i="14"/>
  <c r="BX42" i="14"/>
  <c r="BW42" i="14"/>
  <c r="BV42" i="14"/>
  <c r="BU42" i="14"/>
  <c r="BT42" i="14"/>
  <c r="BS42" i="14"/>
  <c r="BR42" i="14"/>
  <c r="BO42" i="14"/>
  <c r="BN42" i="14"/>
  <c r="BM42" i="14"/>
  <c r="BL42" i="14"/>
  <c r="BK42" i="14"/>
  <c r="BJ42" i="14"/>
  <c r="BI42" i="14"/>
  <c r="BH42" i="14"/>
  <c r="BG42" i="14"/>
  <c r="BD42" i="14"/>
  <c r="BC42" i="14"/>
  <c r="BB42" i="14"/>
  <c r="BA42" i="14"/>
  <c r="AZ42" i="14"/>
  <c r="AY42" i="14"/>
  <c r="AX42" i="14"/>
  <c r="AW42" i="14"/>
  <c r="AV42" i="14"/>
  <c r="AS42" i="14"/>
  <c r="AR42" i="14"/>
  <c r="AQ42" i="14"/>
  <c r="AP42" i="14"/>
  <c r="AO42" i="14"/>
  <c r="AN42" i="14"/>
  <c r="AM42" i="14"/>
  <c r="AL42" i="14"/>
  <c r="AK42" i="14"/>
  <c r="AH42" i="14"/>
  <c r="AG42" i="14"/>
  <c r="AF42" i="14"/>
  <c r="AE42" i="14"/>
  <c r="AD42" i="14"/>
  <c r="AC42" i="14"/>
  <c r="AB42" i="14"/>
  <c r="AA42" i="14"/>
  <c r="Z42" i="14"/>
  <c r="W42" i="14"/>
  <c r="V42" i="14"/>
  <c r="U42" i="14"/>
  <c r="T42" i="14"/>
  <c r="S42" i="14"/>
  <c r="R42" i="14"/>
  <c r="Q42" i="14"/>
  <c r="P42" i="14"/>
  <c r="O42" i="14"/>
  <c r="L42" i="14"/>
  <c r="K42" i="14"/>
  <c r="J42" i="14"/>
  <c r="I42" i="14"/>
  <c r="H42" i="14"/>
  <c r="G42" i="14"/>
  <c r="F42" i="14"/>
  <c r="E42" i="14"/>
  <c r="D42" i="14"/>
  <c r="CK33" i="14"/>
  <c r="CK69" i="14" s="1"/>
  <c r="CJ33" i="14"/>
  <c r="CJ69" i="14" s="1"/>
  <c r="CI33" i="14"/>
  <c r="CI69" i="14" s="1"/>
  <c r="CH33" i="14"/>
  <c r="CH69" i="14" s="1"/>
  <c r="CG33" i="14"/>
  <c r="CG69" i="14" s="1"/>
  <c r="CF33" i="14"/>
  <c r="CF69" i="14" s="1"/>
  <c r="CE33" i="14"/>
  <c r="CE69" i="14" s="1"/>
  <c r="CD33" i="14"/>
  <c r="CD69" i="14" s="1"/>
  <c r="CC33" i="14"/>
  <c r="CC69" i="14" s="1"/>
  <c r="BZ33" i="14"/>
  <c r="BZ69" i="14" s="1"/>
  <c r="BY33" i="14"/>
  <c r="BY69" i="14" s="1"/>
  <c r="BX33" i="14"/>
  <c r="BX69" i="14" s="1"/>
  <c r="BW33" i="14"/>
  <c r="BW69" i="14" s="1"/>
  <c r="BV33" i="14"/>
  <c r="BV69" i="14" s="1"/>
  <c r="BU33" i="14"/>
  <c r="BU69" i="14" s="1"/>
  <c r="BT33" i="14"/>
  <c r="BT69" i="14" s="1"/>
  <c r="BS33" i="14"/>
  <c r="BS69" i="14" s="1"/>
  <c r="BR33" i="14"/>
  <c r="BR69" i="14" s="1"/>
  <c r="BO33" i="14"/>
  <c r="BO69" i="14" s="1"/>
  <c r="BN33" i="14"/>
  <c r="BN69" i="14" s="1"/>
  <c r="BM33" i="14"/>
  <c r="BM69" i="14" s="1"/>
  <c r="BL33" i="14"/>
  <c r="BL69" i="14" s="1"/>
  <c r="BK33" i="14"/>
  <c r="BK69" i="14" s="1"/>
  <c r="BJ33" i="14"/>
  <c r="BJ69" i="14" s="1"/>
  <c r="BI33" i="14"/>
  <c r="BI69" i="14" s="1"/>
  <c r="BH33" i="14"/>
  <c r="BH69" i="14" s="1"/>
  <c r="BG33" i="14"/>
  <c r="BG69" i="14" s="1"/>
  <c r="BD33" i="14"/>
  <c r="BD69" i="14" s="1"/>
  <c r="BC33" i="14"/>
  <c r="BC69" i="14" s="1"/>
  <c r="BB33" i="14"/>
  <c r="BB69" i="14" s="1"/>
  <c r="BA33" i="14"/>
  <c r="BA69" i="14" s="1"/>
  <c r="AZ33" i="14"/>
  <c r="AZ69" i="14" s="1"/>
  <c r="AY33" i="14"/>
  <c r="AY69" i="14" s="1"/>
  <c r="AX33" i="14"/>
  <c r="AX69" i="14" s="1"/>
  <c r="AW33" i="14"/>
  <c r="AW69" i="14" s="1"/>
  <c r="AV33" i="14"/>
  <c r="AS33" i="14"/>
  <c r="AS69" i="14" s="1"/>
  <c r="AR33" i="14"/>
  <c r="AR69" i="14" s="1"/>
  <c r="AQ33" i="14"/>
  <c r="AQ69" i="14" s="1"/>
  <c r="AP33" i="14"/>
  <c r="AP69" i="14" s="1"/>
  <c r="AO33" i="14"/>
  <c r="AO69" i="14" s="1"/>
  <c r="AN33" i="14"/>
  <c r="AN69" i="14" s="1"/>
  <c r="AM33" i="14"/>
  <c r="AM69" i="14" s="1"/>
  <c r="AL33" i="14"/>
  <c r="AL69" i="14" s="1"/>
  <c r="AK33" i="14"/>
  <c r="AK69" i="14" s="1"/>
  <c r="AH33" i="14"/>
  <c r="AH69" i="14" s="1"/>
  <c r="AG33" i="14"/>
  <c r="AG69" i="14" s="1"/>
  <c r="AF33" i="14"/>
  <c r="AF69" i="14" s="1"/>
  <c r="AE33" i="14"/>
  <c r="AE69" i="14" s="1"/>
  <c r="AD33" i="14"/>
  <c r="AD69" i="14" s="1"/>
  <c r="AC33" i="14"/>
  <c r="AC69" i="14" s="1"/>
  <c r="AB33" i="14"/>
  <c r="AB69" i="14" s="1"/>
  <c r="AA33" i="14"/>
  <c r="AA69" i="14" s="1"/>
  <c r="Z33" i="14"/>
  <c r="Z69" i="14" s="1"/>
  <c r="W33" i="14"/>
  <c r="W69" i="14" s="1"/>
  <c r="V33" i="14"/>
  <c r="V69" i="14" s="1"/>
  <c r="U33" i="14"/>
  <c r="U69" i="14" s="1"/>
  <c r="T33" i="14"/>
  <c r="T69" i="14" s="1"/>
  <c r="S33" i="14"/>
  <c r="S69" i="14" s="1"/>
  <c r="R33" i="14"/>
  <c r="Q33" i="14"/>
  <c r="Q69" i="14" s="1"/>
  <c r="P33" i="14"/>
  <c r="P69" i="14" s="1"/>
  <c r="O33" i="14"/>
  <c r="O69" i="14" s="1"/>
  <c r="L33" i="14"/>
  <c r="L69" i="14" s="1"/>
  <c r="K33" i="14"/>
  <c r="K69" i="14" s="1"/>
  <c r="J33" i="14"/>
  <c r="J69" i="14" s="1"/>
  <c r="I33" i="14"/>
  <c r="I69" i="14" s="1"/>
  <c r="H33" i="14"/>
  <c r="H69" i="14" s="1"/>
  <c r="G33" i="14"/>
  <c r="G69" i="14" s="1"/>
  <c r="F33" i="14"/>
  <c r="F69" i="14" s="1"/>
  <c r="E33" i="14"/>
  <c r="E69" i="14" s="1"/>
  <c r="D33" i="14"/>
  <c r="D69" i="14" s="1"/>
  <c r="CK28" i="14"/>
  <c r="CJ28" i="14"/>
  <c r="CI28" i="14"/>
  <c r="CH28" i="14"/>
  <c r="CG28" i="14"/>
  <c r="CF28" i="14"/>
  <c r="CE28" i="14"/>
  <c r="CD28" i="14"/>
  <c r="CC28" i="14"/>
  <c r="BZ28" i="14"/>
  <c r="BY28" i="14"/>
  <c r="BX28" i="14"/>
  <c r="BW28" i="14"/>
  <c r="BV28" i="14"/>
  <c r="BU28" i="14"/>
  <c r="BT28" i="14"/>
  <c r="BS28" i="14"/>
  <c r="BR28" i="14"/>
  <c r="BO28" i="14"/>
  <c r="BN28" i="14"/>
  <c r="BM28" i="14"/>
  <c r="BL28" i="14"/>
  <c r="BK28" i="14"/>
  <c r="BJ28" i="14"/>
  <c r="BI28" i="14"/>
  <c r="BH28" i="14"/>
  <c r="BG28" i="14"/>
  <c r="BD28" i="14"/>
  <c r="BC28" i="14"/>
  <c r="BB28" i="14"/>
  <c r="BA28" i="14"/>
  <c r="AZ28" i="14"/>
  <c r="AY28" i="14"/>
  <c r="AX28" i="14"/>
  <c r="AW28" i="14"/>
  <c r="AV28" i="14"/>
  <c r="AS28" i="14"/>
  <c r="AR28" i="14"/>
  <c r="AQ28" i="14"/>
  <c r="AP28" i="14"/>
  <c r="AO28" i="14"/>
  <c r="AN28" i="14"/>
  <c r="AM28" i="14"/>
  <c r="AL28" i="14"/>
  <c r="AK28" i="14"/>
  <c r="AH28" i="14"/>
  <c r="AG28" i="14"/>
  <c r="AF28" i="14"/>
  <c r="AE28" i="14"/>
  <c r="AD28" i="14"/>
  <c r="AC28" i="14"/>
  <c r="AB28" i="14"/>
  <c r="AA28" i="14"/>
  <c r="Z28" i="14"/>
  <c r="W28" i="14"/>
  <c r="V28" i="14"/>
  <c r="U28" i="14"/>
  <c r="T28" i="14"/>
  <c r="S28" i="14"/>
  <c r="R28" i="14"/>
  <c r="Q28" i="14"/>
  <c r="P28" i="14"/>
  <c r="O28" i="14"/>
  <c r="L28" i="14"/>
  <c r="K28" i="14"/>
  <c r="J28" i="14"/>
  <c r="I28" i="14"/>
  <c r="H28" i="14"/>
  <c r="G28" i="14"/>
  <c r="F28" i="14"/>
  <c r="E28" i="14"/>
  <c r="D28" i="14"/>
  <c r="CK18" i="14"/>
  <c r="CJ18" i="14"/>
  <c r="CI18" i="14"/>
  <c r="CH18" i="14"/>
  <c r="CG18" i="14"/>
  <c r="CF18" i="14"/>
  <c r="CE18" i="14"/>
  <c r="CD18" i="14"/>
  <c r="CC18" i="14"/>
  <c r="BZ18" i="14"/>
  <c r="BY18" i="14"/>
  <c r="BX18" i="14"/>
  <c r="BW18" i="14"/>
  <c r="BV18" i="14"/>
  <c r="BU18" i="14"/>
  <c r="BT18" i="14"/>
  <c r="BS18" i="14"/>
  <c r="BR18" i="14"/>
  <c r="BO18" i="14"/>
  <c r="BN18" i="14"/>
  <c r="BM18" i="14"/>
  <c r="BL18" i="14"/>
  <c r="BK18" i="14"/>
  <c r="BJ18" i="14"/>
  <c r="BI18" i="14"/>
  <c r="BH18" i="14"/>
  <c r="BG18" i="14"/>
  <c r="BD18" i="14"/>
  <c r="BC18" i="14"/>
  <c r="BB18" i="14"/>
  <c r="BA18" i="14"/>
  <c r="AZ18" i="14"/>
  <c r="AY18" i="14"/>
  <c r="AX18" i="14"/>
  <c r="AW18" i="14"/>
  <c r="AV18" i="14"/>
  <c r="AS18" i="14"/>
  <c r="AR18" i="14"/>
  <c r="AQ18" i="14"/>
  <c r="AP18" i="14"/>
  <c r="AO18" i="14"/>
  <c r="AN18" i="14"/>
  <c r="AM18" i="14"/>
  <c r="AL18" i="14"/>
  <c r="AK18" i="14"/>
  <c r="AH18" i="14"/>
  <c r="AG18" i="14"/>
  <c r="AF18" i="14"/>
  <c r="AE18" i="14"/>
  <c r="AD18" i="14"/>
  <c r="AC18" i="14"/>
  <c r="AB18" i="14"/>
  <c r="AA18" i="14"/>
  <c r="Z18" i="14"/>
  <c r="W18" i="14"/>
  <c r="V18" i="14"/>
  <c r="U18" i="14"/>
  <c r="T18" i="14"/>
  <c r="S18" i="14"/>
  <c r="R18" i="14"/>
  <c r="Q18" i="14"/>
  <c r="P18" i="14"/>
  <c r="O18" i="14"/>
  <c r="L18" i="14"/>
  <c r="K18" i="14"/>
  <c r="J18" i="14"/>
  <c r="I18" i="14"/>
  <c r="H18" i="14"/>
  <c r="G18" i="14"/>
  <c r="F18" i="14"/>
  <c r="E18" i="14"/>
  <c r="D18" i="14"/>
  <c r="CK14" i="14"/>
  <c r="CJ14" i="14"/>
  <c r="CI14" i="14"/>
  <c r="CH14" i="14"/>
  <c r="CG14" i="14"/>
  <c r="CF14" i="14"/>
  <c r="CE14" i="14"/>
  <c r="CD14" i="14"/>
  <c r="CC14" i="14"/>
  <c r="BZ14" i="14"/>
  <c r="BY14" i="14"/>
  <c r="BX14" i="14"/>
  <c r="BW14" i="14"/>
  <c r="BV14" i="14"/>
  <c r="BU14" i="14"/>
  <c r="BT14" i="14"/>
  <c r="BS14" i="14"/>
  <c r="BR14" i="14"/>
  <c r="BO14" i="14"/>
  <c r="BN14" i="14"/>
  <c r="BM14" i="14"/>
  <c r="BL14" i="14"/>
  <c r="BK14" i="14"/>
  <c r="BJ14" i="14"/>
  <c r="BI14" i="14"/>
  <c r="BH14" i="14"/>
  <c r="BG14" i="14"/>
  <c r="BD14" i="14"/>
  <c r="BC14" i="14"/>
  <c r="BB14" i="14"/>
  <c r="BA14" i="14"/>
  <c r="AZ14" i="14"/>
  <c r="AY14" i="14"/>
  <c r="AX14" i="14"/>
  <c r="AW14" i="14"/>
  <c r="AV14" i="14"/>
  <c r="AS14" i="14"/>
  <c r="AR14" i="14"/>
  <c r="AQ14" i="14"/>
  <c r="AP14" i="14"/>
  <c r="AO14" i="14"/>
  <c r="AN14" i="14"/>
  <c r="AM14" i="14"/>
  <c r="AL14" i="14"/>
  <c r="AK14" i="14"/>
  <c r="AH14" i="14"/>
  <c r="AG14" i="14"/>
  <c r="AF14" i="14"/>
  <c r="AE14" i="14"/>
  <c r="AD14" i="14"/>
  <c r="AC14" i="14"/>
  <c r="AB14" i="14"/>
  <c r="AA14" i="14"/>
  <c r="Z14" i="14"/>
  <c r="W14" i="14"/>
  <c r="V14" i="14"/>
  <c r="U14" i="14"/>
  <c r="T14" i="14"/>
  <c r="S14" i="14"/>
  <c r="R14" i="14"/>
  <c r="Q14" i="14"/>
  <c r="P14" i="14"/>
  <c r="O14" i="14"/>
  <c r="L14" i="14"/>
  <c r="K14" i="14"/>
  <c r="J14" i="14"/>
  <c r="I14" i="14"/>
  <c r="H14" i="14"/>
  <c r="G14" i="14"/>
  <c r="F14" i="14"/>
  <c r="E14" i="14"/>
  <c r="D14" i="14"/>
  <c r="CK6" i="14"/>
  <c r="CK29" i="14" s="1"/>
  <c r="CJ6" i="14"/>
  <c r="CJ29" i="14" s="1"/>
  <c r="CI6" i="14"/>
  <c r="CI29" i="14" s="1"/>
  <c r="CH6" i="14"/>
  <c r="CH29" i="14" s="1"/>
  <c r="CG6" i="14"/>
  <c r="CG29" i="14" s="1"/>
  <c r="CF6" i="14"/>
  <c r="CF29" i="14" s="1"/>
  <c r="CE6" i="14"/>
  <c r="CE29" i="14" s="1"/>
  <c r="CD6" i="14"/>
  <c r="CD29" i="14" s="1"/>
  <c r="CC6" i="14"/>
  <c r="CC29" i="14" s="1"/>
  <c r="BZ6" i="14"/>
  <c r="BZ29" i="14" s="1"/>
  <c r="BY6" i="14"/>
  <c r="BY29" i="14" s="1"/>
  <c r="BX6" i="14"/>
  <c r="BX29" i="14" s="1"/>
  <c r="BW6" i="14"/>
  <c r="BW29" i="14" s="1"/>
  <c r="BV6" i="14"/>
  <c r="BV29" i="14" s="1"/>
  <c r="BU6" i="14"/>
  <c r="BU29" i="14" s="1"/>
  <c r="BT6" i="14"/>
  <c r="BT29" i="14" s="1"/>
  <c r="BS6" i="14"/>
  <c r="BS29" i="14" s="1"/>
  <c r="BR6" i="14"/>
  <c r="BR29" i="14" s="1"/>
  <c r="BO6" i="14"/>
  <c r="BO29" i="14" s="1"/>
  <c r="BN6" i="14"/>
  <c r="BN29" i="14" s="1"/>
  <c r="BM6" i="14"/>
  <c r="BM29" i="14" s="1"/>
  <c r="BL6" i="14"/>
  <c r="BL29" i="14" s="1"/>
  <c r="BK6" i="14"/>
  <c r="BK29" i="14" s="1"/>
  <c r="BJ6" i="14"/>
  <c r="BJ29" i="14" s="1"/>
  <c r="BI6" i="14"/>
  <c r="BI29" i="14" s="1"/>
  <c r="BH6" i="14"/>
  <c r="BH29" i="14" s="1"/>
  <c r="BG6" i="14"/>
  <c r="BG29" i="14" s="1"/>
  <c r="BD6" i="14"/>
  <c r="BD29" i="14" s="1"/>
  <c r="BC6" i="14"/>
  <c r="BC29" i="14" s="1"/>
  <c r="BB6" i="14"/>
  <c r="BB29" i="14" s="1"/>
  <c r="BA6" i="14"/>
  <c r="BA29" i="14" s="1"/>
  <c r="AZ6" i="14"/>
  <c r="AZ29" i="14" s="1"/>
  <c r="AY6" i="14"/>
  <c r="AY29" i="14" s="1"/>
  <c r="AX6" i="14"/>
  <c r="AX29" i="14" s="1"/>
  <c r="AW6" i="14"/>
  <c r="AW29" i="14" s="1"/>
  <c r="AV6" i="14"/>
  <c r="AV29" i="14" s="1"/>
  <c r="AS6" i="14"/>
  <c r="AS29" i="14" s="1"/>
  <c r="AR6" i="14"/>
  <c r="AR29" i="14" s="1"/>
  <c r="AQ6" i="14"/>
  <c r="AQ29" i="14" s="1"/>
  <c r="AP6" i="14"/>
  <c r="AP29" i="14" s="1"/>
  <c r="AO6" i="14"/>
  <c r="AO29" i="14" s="1"/>
  <c r="AN6" i="14"/>
  <c r="AN29" i="14" s="1"/>
  <c r="AM6" i="14"/>
  <c r="AM29" i="14" s="1"/>
  <c r="AL6" i="14"/>
  <c r="AL29" i="14" s="1"/>
  <c r="AK6" i="14"/>
  <c r="AK29" i="14" s="1"/>
  <c r="AH6" i="14"/>
  <c r="AH29" i="14" s="1"/>
  <c r="AG6" i="14"/>
  <c r="AG29" i="14" s="1"/>
  <c r="AF6" i="14"/>
  <c r="AF29" i="14" s="1"/>
  <c r="AE6" i="14"/>
  <c r="AE29" i="14" s="1"/>
  <c r="AD6" i="14"/>
  <c r="AD29" i="14" s="1"/>
  <c r="AC6" i="14"/>
  <c r="AC29" i="14" s="1"/>
  <c r="AB6" i="14"/>
  <c r="AB29" i="14" s="1"/>
  <c r="AA6" i="14"/>
  <c r="AA29" i="14" s="1"/>
  <c r="Z6" i="14"/>
  <c r="Z29" i="14" s="1"/>
  <c r="W6" i="14"/>
  <c r="W29" i="14" s="1"/>
  <c r="V6" i="14"/>
  <c r="V29" i="14" s="1"/>
  <c r="U6" i="14"/>
  <c r="U29" i="14" s="1"/>
  <c r="T6" i="14"/>
  <c r="T29" i="14" s="1"/>
  <c r="S6" i="14"/>
  <c r="S29" i="14" s="1"/>
  <c r="R6" i="14"/>
  <c r="R29" i="14" s="1"/>
  <c r="Q6" i="14"/>
  <c r="Q29" i="14" s="1"/>
  <c r="P6" i="14"/>
  <c r="P29" i="14" s="1"/>
  <c r="O6" i="14"/>
  <c r="O29" i="14" s="1"/>
  <c r="L6" i="14"/>
  <c r="L29" i="14" s="1"/>
  <c r="K6" i="14"/>
  <c r="K29" i="14" s="1"/>
  <c r="J6" i="14"/>
  <c r="J29" i="14" s="1"/>
  <c r="I6" i="14"/>
  <c r="I29" i="14" s="1"/>
  <c r="H6" i="14"/>
  <c r="H29" i="14" s="1"/>
  <c r="G6" i="14"/>
  <c r="G29" i="14" s="1"/>
  <c r="F6" i="14"/>
  <c r="F29" i="14" s="1"/>
  <c r="E6" i="14"/>
  <c r="E29" i="14" s="1"/>
  <c r="D6" i="14"/>
  <c r="D29" i="14" s="1"/>
  <c r="CK119" i="13"/>
  <c r="CJ119" i="13"/>
  <c r="CI119" i="13"/>
  <c r="CH119" i="13"/>
  <c r="CG119" i="13"/>
  <c r="CF119" i="13"/>
  <c r="CE119" i="13"/>
  <c r="CD119" i="13"/>
  <c r="CC119" i="13"/>
  <c r="BZ119" i="13"/>
  <c r="BY119" i="13"/>
  <c r="BX119" i="13"/>
  <c r="BW119" i="13"/>
  <c r="BV119" i="13"/>
  <c r="BU119" i="13"/>
  <c r="BT119" i="13"/>
  <c r="BS119" i="13"/>
  <c r="BR119" i="13"/>
  <c r="BO119" i="13"/>
  <c r="BN119" i="13"/>
  <c r="BM119" i="13"/>
  <c r="BL119" i="13"/>
  <c r="BK119" i="13"/>
  <c r="BJ119" i="13"/>
  <c r="BI119" i="13"/>
  <c r="BH119" i="13"/>
  <c r="BG119" i="13"/>
  <c r="BD119" i="13"/>
  <c r="BC119" i="13"/>
  <c r="BB119" i="13"/>
  <c r="BA119" i="13"/>
  <c r="AZ119" i="13"/>
  <c r="AY119" i="13"/>
  <c r="AX119" i="13"/>
  <c r="AW119" i="13"/>
  <c r="AV119" i="13"/>
  <c r="AS119" i="13"/>
  <c r="AR119" i="13"/>
  <c r="AQ119" i="13"/>
  <c r="AP119" i="13"/>
  <c r="AO119" i="13"/>
  <c r="AN119" i="13"/>
  <c r="AM119" i="13"/>
  <c r="AL119" i="13"/>
  <c r="AK119" i="13"/>
  <c r="AH119" i="13"/>
  <c r="AG119" i="13"/>
  <c r="AF119" i="13"/>
  <c r="AE119" i="13"/>
  <c r="AD119" i="13"/>
  <c r="AC119" i="13"/>
  <c r="AB119" i="13"/>
  <c r="AA119" i="13"/>
  <c r="Z119" i="13"/>
  <c r="W119" i="13"/>
  <c r="V119" i="13"/>
  <c r="U119" i="13"/>
  <c r="T119" i="13"/>
  <c r="S119" i="13"/>
  <c r="R119" i="13"/>
  <c r="Q119" i="13"/>
  <c r="P119" i="13"/>
  <c r="O119" i="13"/>
  <c r="L119" i="13"/>
  <c r="K119" i="13"/>
  <c r="J119" i="13"/>
  <c r="I119" i="13"/>
  <c r="H119" i="13"/>
  <c r="G119" i="13"/>
  <c r="F119" i="13"/>
  <c r="E119" i="13"/>
  <c r="D119" i="13"/>
  <c r="CK87" i="13"/>
  <c r="CK89" i="13" s="1"/>
  <c r="CJ87" i="13"/>
  <c r="CJ89" i="13" s="1"/>
  <c r="CI87" i="13"/>
  <c r="CI89" i="13" s="1"/>
  <c r="CH87" i="13"/>
  <c r="CH89" i="13" s="1"/>
  <c r="CG87" i="13"/>
  <c r="CG89" i="13" s="1"/>
  <c r="CF87" i="13"/>
  <c r="CF89" i="13" s="1"/>
  <c r="CE87" i="13"/>
  <c r="CE89" i="13" s="1"/>
  <c r="CD87" i="13"/>
  <c r="CD89" i="13" s="1"/>
  <c r="CC87" i="13"/>
  <c r="CC89" i="13" s="1"/>
  <c r="BZ87" i="13"/>
  <c r="BZ89" i="13" s="1"/>
  <c r="BY87" i="13"/>
  <c r="BY89" i="13" s="1"/>
  <c r="BX87" i="13"/>
  <c r="BX89" i="13" s="1"/>
  <c r="BW87" i="13"/>
  <c r="BW89" i="13" s="1"/>
  <c r="BV87" i="13"/>
  <c r="BV89" i="13" s="1"/>
  <c r="BU87" i="13"/>
  <c r="BU89" i="13" s="1"/>
  <c r="BT87" i="13"/>
  <c r="BT89" i="13" s="1"/>
  <c r="BS87" i="13"/>
  <c r="BS89" i="13" s="1"/>
  <c r="BR87" i="13"/>
  <c r="BR89" i="13" s="1"/>
  <c r="BO87" i="13"/>
  <c r="BO89" i="13" s="1"/>
  <c r="BN87" i="13"/>
  <c r="BN89" i="13" s="1"/>
  <c r="BM87" i="13"/>
  <c r="BM89" i="13" s="1"/>
  <c r="BL87" i="13"/>
  <c r="BL89" i="13" s="1"/>
  <c r="BK87" i="13"/>
  <c r="BK89" i="13" s="1"/>
  <c r="BJ87" i="13"/>
  <c r="BJ89" i="13" s="1"/>
  <c r="BI87" i="13"/>
  <c r="BI89" i="13" s="1"/>
  <c r="BH87" i="13"/>
  <c r="BH89" i="13" s="1"/>
  <c r="BG87" i="13"/>
  <c r="BG89" i="13" s="1"/>
  <c r="BD87" i="13"/>
  <c r="BD89" i="13" s="1"/>
  <c r="BC87" i="13"/>
  <c r="BC89" i="13" s="1"/>
  <c r="BB87" i="13"/>
  <c r="BB89" i="13" s="1"/>
  <c r="BA87" i="13"/>
  <c r="BA89" i="13" s="1"/>
  <c r="AZ87" i="13"/>
  <c r="AZ89" i="13" s="1"/>
  <c r="AY87" i="13"/>
  <c r="AY89" i="13" s="1"/>
  <c r="AX87" i="13"/>
  <c r="AX89" i="13" s="1"/>
  <c r="AW87" i="13"/>
  <c r="AW89" i="13" s="1"/>
  <c r="AV87" i="13"/>
  <c r="AV89" i="13" s="1"/>
  <c r="AS87" i="13"/>
  <c r="AS89" i="13" s="1"/>
  <c r="AR87" i="13"/>
  <c r="AR89" i="13" s="1"/>
  <c r="AQ87" i="13"/>
  <c r="AQ89" i="13" s="1"/>
  <c r="AP87" i="13"/>
  <c r="AP89" i="13" s="1"/>
  <c r="AO87" i="13"/>
  <c r="AO89" i="13" s="1"/>
  <c r="AN87" i="13"/>
  <c r="AN89" i="13" s="1"/>
  <c r="AM87" i="13"/>
  <c r="AM89" i="13" s="1"/>
  <c r="AL87" i="13"/>
  <c r="AL89" i="13" s="1"/>
  <c r="AK87" i="13"/>
  <c r="AK89" i="13" s="1"/>
  <c r="AH87" i="13"/>
  <c r="AH89" i="13" s="1"/>
  <c r="AG87" i="13"/>
  <c r="AG89" i="13" s="1"/>
  <c r="AF87" i="13"/>
  <c r="AF89" i="13" s="1"/>
  <c r="AE87" i="13"/>
  <c r="AE89" i="13" s="1"/>
  <c r="AD87" i="13"/>
  <c r="AD89" i="13" s="1"/>
  <c r="AC87" i="13"/>
  <c r="AC89" i="13" s="1"/>
  <c r="AB87" i="13"/>
  <c r="AB89" i="13" s="1"/>
  <c r="AA87" i="13"/>
  <c r="AA89" i="13" s="1"/>
  <c r="Z87" i="13"/>
  <c r="Z89" i="13" s="1"/>
  <c r="W87" i="13"/>
  <c r="W89" i="13" s="1"/>
  <c r="V87" i="13"/>
  <c r="V89" i="13" s="1"/>
  <c r="U87" i="13"/>
  <c r="U89" i="13" s="1"/>
  <c r="T87" i="13"/>
  <c r="T89" i="13" s="1"/>
  <c r="S87" i="13"/>
  <c r="S89" i="13" s="1"/>
  <c r="R87" i="13"/>
  <c r="R89" i="13" s="1"/>
  <c r="Q87" i="13"/>
  <c r="Q89" i="13" s="1"/>
  <c r="P87" i="13"/>
  <c r="P89" i="13" s="1"/>
  <c r="O87" i="13"/>
  <c r="O89" i="13" s="1"/>
  <c r="L87" i="13"/>
  <c r="L89" i="13" s="1"/>
  <c r="K87" i="13"/>
  <c r="K89" i="13" s="1"/>
  <c r="J87" i="13"/>
  <c r="J89" i="13" s="1"/>
  <c r="I87" i="13"/>
  <c r="I89" i="13" s="1"/>
  <c r="H87" i="13"/>
  <c r="H89" i="13" s="1"/>
  <c r="G87" i="13"/>
  <c r="G89" i="13" s="1"/>
  <c r="F87" i="13"/>
  <c r="F89" i="13" s="1"/>
  <c r="E87" i="13"/>
  <c r="E89" i="13" s="1"/>
  <c r="D87" i="13"/>
  <c r="D89" i="13" s="1"/>
  <c r="CI83" i="13"/>
  <c r="CK82" i="13"/>
  <c r="CJ82" i="13"/>
  <c r="CI82" i="13"/>
  <c r="CH82" i="13"/>
  <c r="CG82" i="13"/>
  <c r="CF82" i="13"/>
  <c r="CE82" i="13"/>
  <c r="CD82" i="13"/>
  <c r="CC82" i="13"/>
  <c r="BZ82" i="13"/>
  <c r="BY82" i="13"/>
  <c r="BX82" i="13"/>
  <c r="BW82" i="13"/>
  <c r="BV82" i="13"/>
  <c r="BU82" i="13"/>
  <c r="BT82" i="13"/>
  <c r="BS82" i="13"/>
  <c r="BR82" i="13"/>
  <c r="BO82" i="13"/>
  <c r="BN82" i="13"/>
  <c r="BM82" i="13"/>
  <c r="BL82" i="13"/>
  <c r="BK82" i="13"/>
  <c r="BJ82" i="13"/>
  <c r="BI82" i="13"/>
  <c r="BH82" i="13"/>
  <c r="BG82" i="13"/>
  <c r="BD82" i="13"/>
  <c r="BC82" i="13"/>
  <c r="BB82" i="13"/>
  <c r="BA82" i="13"/>
  <c r="AZ82" i="13"/>
  <c r="AY82" i="13"/>
  <c r="AX82" i="13"/>
  <c r="AW82" i="13"/>
  <c r="AV82" i="13"/>
  <c r="AS82" i="13"/>
  <c r="AR82" i="13"/>
  <c r="AQ82" i="13"/>
  <c r="AP82" i="13"/>
  <c r="AO82" i="13"/>
  <c r="AN82" i="13"/>
  <c r="AM82" i="13"/>
  <c r="AL82" i="13"/>
  <c r="AK82" i="13"/>
  <c r="AH82" i="13"/>
  <c r="AG82" i="13"/>
  <c r="AF82" i="13"/>
  <c r="AE82" i="13"/>
  <c r="AD82" i="13"/>
  <c r="AC82" i="13"/>
  <c r="AB82" i="13"/>
  <c r="AA82" i="13"/>
  <c r="Z82" i="13"/>
  <c r="W82" i="13"/>
  <c r="V82" i="13"/>
  <c r="U82" i="13"/>
  <c r="T82" i="13"/>
  <c r="S82" i="13"/>
  <c r="R82" i="13"/>
  <c r="Q82" i="13"/>
  <c r="P82" i="13"/>
  <c r="O82" i="13"/>
  <c r="L82" i="13"/>
  <c r="K82" i="13"/>
  <c r="J82" i="13"/>
  <c r="I82" i="13"/>
  <c r="H82" i="13"/>
  <c r="G82" i="13"/>
  <c r="F82" i="13"/>
  <c r="E82" i="13"/>
  <c r="D82" i="13"/>
  <c r="CK79" i="13"/>
  <c r="CK83" i="13" s="1"/>
  <c r="CJ79" i="13"/>
  <c r="CJ83" i="13" s="1"/>
  <c r="CI79" i="13"/>
  <c r="CH79" i="13"/>
  <c r="CH83" i="13" s="1"/>
  <c r="CG79" i="13"/>
  <c r="CG83" i="13" s="1"/>
  <c r="CF79" i="13"/>
  <c r="CF83" i="13" s="1"/>
  <c r="CE79" i="13"/>
  <c r="CE83" i="13" s="1"/>
  <c r="CD79" i="13"/>
  <c r="CD83" i="13" s="1"/>
  <c r="CC79" i="13"/>
  <c r="CC83" i="13" s="1"/>
  <c r="BZ79" i="13"/>
  <c r="BZ83" i="13" s="1"/>
  <c r="BY79" i="13"/>
  <c r="BY83" i="13" s="1"/>
  <c r="BX79" i="13"/>
  <c r="BX83" i="13" s="1"/>
  <c r="BW79" i="13"/>
  <c r="BW83" i="13" s="1"/>
  <c r="BV79" i="13"/>
  <c r="BV83" i="13" s="1"/>
  <c r="BU79" i="13"/>
  <c r="BU83" i="13" s="1"/>
  <c r="BT79" i="13"/>
  <c r="BT83" i="13" s="1"/>
  <c r="BS79" i="13"/>
  <c r="BS83" i="13" s="1"/>
  <c r="BR79" i="13"/>
  <c r="BR83" i="13" s="1"/>
  <c r="BO79" i="13"/>
  <c r="BO83" i="13" s="1"/>
  <c r="BN79" i="13"/>
  <c r="BN83" i="13" s="1"/>
  <c r="BM79" i="13"/>
  <c r="BM83" i="13" s="1"/>
  <c r="BL79" i="13"/>
  <c r="BL83" i="13" s="1"/>
  <c r="BK79" i="13"/>
  <c r="BK83" i="13" s="1"/>
  <c r="BJ79" i="13"/>
  <c r="BJ83" i="13" s="1"/>
  <c r="BI79" i="13"/>
  <c r="BI83" i="13" s="1"/>
  <c r="BH79" i="13"/>
  <c r="BH83" i="13" s="1"/>
  <c r="BG79" i="13"/>
  <c r="BG83" i="13" s="1"/>
  <c r="BD79" i="13"/>
  <c r="BD83" i="13" s="1"/>
  <c r="BC79" i="13"/>
  <c r="BC83" i="13" s="1"/>
  <c r="BB79" i="13"/>
  <c r="BB83" i="13" s="1"/>
  <c r="BA79" i="13"/>
  <c r="BA83" i="13" s="1"/>
  <c r="AZ79" i="13"/>
  <c r="AZ83" i="13" s="1"/>
  <c r="AY79" i="13"/>
  <c r="AY83" i="13" s="1"/>
  <c r="AX79" i="13"/>
  <c r="AX83" i="13" s="1"/>
  <c r="AW79" i="13"/>
  <c r="AW83" i="13" s="1"/>
  <c r="AV79" i="13"/>
  <c r="AV83" i="13" s="1"/>
  <c r="AS79" i="13"/>
  <c r="AS83" i="13" s="1"/>
  <c r="AR79" i="13"/>
  <c r="AR83" i="13" s="1"/>
  <c r="AQ79" i="13"/>
  <c r="AQ83" i="13" s="1"/>
  <c r="AP79" i="13"/>
  <c r="AP83" i="13" s="1"/>
  <c r="AO79" i="13"/>
  <c r="AO83" i="13" s="1"/>
  <c r="AN79" i="13"/>
  <c r="AN83" i="13" s="1"/>
  <c r="AM79" i="13"/>
  <c r="AM83" i="13" s="1"/>
  <c r="AL79" i="13"/>
  <c r="AL83" i="13" s="1"/>
  <c r="AK79" i="13"/>
  <c r="AK83" i="13" s="1"/>
  <c r="AH79" i="13"/>
  <c r="AH83" i="13" s="1"/>
  <c r="AG79" i="13"/>
  <c r="AG83" i="13" s="1"/>
  <c r="AF79" i="13"/>
  <c r="AF83" i="13" s="1"/>
  <c r="AE79" i="13"/>
  <c r="AE83" i="13" s="1"/>
  <c r="AD79" i="13"/>
  <c r="AD83" i="13" s="1"/>
  <c r="AC79" i="13"/>
  <c r="AC83" i="13" s="1"/>
  <c r="AB79" i="13"/>
  <c r="AB83" i="13" s="1"/>
  <c r="AA79" i="13"/>
  <c r="AA83" i="13" s="1"/>
  <c r="Z79" i="13"/>
  <c r="Z83" i="13" s="1"/>
  <c r="W79" i="13"/>
  <c r="W83" i="13" s="1"/>
  <c r="V79" i="13"/>
  <c r="V83" i="13" s="1"/>
  <c r="U79" i="13"/>
  <c r="U83" i="13" s="1"/>
  <c r="T79" i="13"/>
  <c r="T83" i="13" s="1"/>
  <c r="S79" i="13"/>
  <c r="S83" i="13" s="1"/>
  <c r="R79" i="13"/>
  <c r="R83" i="13" s="1"/>
  <c r="Q79" i="13"/>
  <c r="Q83" i="13" s="1"/>
  <c r="P79" i="13"/>
  <c r="P83" i="13" s="1"/>
  <c r="O79" i="13"/>
  <c r="O83" i="13" s="1"/>
  <c r="L79" i="13"/>
  <c r="L83" i="13" s="1"/>
  <c r="K79" i="13"/>
  <c r="K83" i="13" s="1"/>
  <c r="J79" i="13"/>
  <c r="J83" i="13" s="1"/>
  <c r="I79" i="13"/>
  <c r="I83" i="13" s="1"/>
  <c r="H79" i="13"/>
  <c r="H83" i="13" s="1"/>
  <c r="G79" i="13"/>
  <c r="G83" i="13" s="1"/>
  <c r="F79" i="13"/>
  <c r="F83" i="13" s="1"/>
  <c r="E79" i="13"/>
  <c r="E83" i="13" s="1"/>
  <c r="D79" i="13"/>
  <c r="D83" i="13" s="1"/>
  <c r="CK67" i="13"/>
  <c r="CJ67" i="13"/>
  <c r="CI67" i="13"/>
  <c r="CH67" i="13"/>
  <c r="CG67" i="13"/>
  <c r="CF67" i="13"/>
  <c r="CE67" i="13"/>
  <c r="CD67" i="13"/>
  <c r="CC67" i="13"/>
  <c r="BZ67" i="13"/>
  <c r="BY67" i="13"/>
  <c r="BX67" i="13"/>
  <c r="BW67" i="13"/>
  <c r="BV67" i="13"/>
  <c r="BU67" i="13"/>
  <c r="BT67" i="13"/>
  <c r="BS67" i="13"/>
  <c r="BR67" i="13"/>
  <c r="BO67" i="13"/>
  <c r="BN67" i="13"/>
  <c r="BM67" i="13"/>
  <c r="BL67" i="13"/>
  <c r="BK67" i="13"/>
  <c r="BJ67" i="13"/>
  <c r="BI67" i="13"/>
  <c r="BH67" i="13"/>
  <c r="BG67" i="13"/>
  <c r="BD67" i="13"/>
  <c r="BC67" i="13"/>
  <c r="BB67" i="13"/>
  <c r="BA67" i="13"/>
  <c r="AZ67" i="13"/>
  <c r="AY67" i="13"/>
  <c r="AX67" i="13"/>
  <c r="AW67" i="13"/>
  <c r="AV67" i="13"/>
  <c r="AS67" i="13"/>
  <c r="AR67" i="13"/>
  <c r="AQ67" i="13"/>
  <c r="AP67" i="13"/>
  <c r="AO67" i="13"/>
  <c r="AN67" i="13"/>
  <c r="AM67" i="13"/>
  <c r="AL67" i="13"/>
  <c r="AK67" i="13"/>
  <c r="AH67" i="13"/>
  <c r="AG67" i="13"/>
  <c r="AF67" i="13"/>
  <c r="AE67" i="13"/>
  <c r="AD67" i="13"/>
  <c r="AC67" i="13"/>
  <c r="AB67" i="13"/>
  <c r="AA67" i="13"/>
  <c r="Z67" i="13"/>
  <c r="W67" i="13"/>
  <c r="V67" i="13"/>
  <c r="U67" i="13"/>
  <c r="T67" i="13"/>
  <c r="S67" i="13"/>
  <c r="R67" i="13"/>
  <c r="Q67" i="13"/>
  <c r="P67" i="13"/>
  <c r="O67" i="13"/>
  <c r="L67" i="13"/>
  <c r="K67" i="13"/>
  <c r="J67" i="13"/>
  <c r="I67" i="13"/>
  <c r="H67" i="13"/>
  <c r="G67" i="13"/>
  <c r="F67" i="13"/>
  <c r="E67" i="13"/>
  <c r="D67" i="13"/>
  <c r="CK62" i="13"/>
  <c r="CJ62" i="13"/>
  <c r="CI62" i="13"/>
  <c r="CH62" i="13"/>
  <c r="CG62" i="13"/>
  <c r="CF62" i="13"/>
  <c r="CE62" i="13"/>
  <c r="CD62" i="13"/>
  <c r="CC62" i="13"/>
  <c r="BZ62" i="13"/>
  <c r="BY62" i="13"/>
  <c r="BX62" i="13"/>
  <c r="BW62" i="13"/>
  <c r="BV62" i="13"/>
  <c r="BU62" i="13"/>
  <c r="BT62" i="13"/>
  <c r="BS62" i="13"/>
  <c r="BR62" i="13"/>
  <c r="BO62" i="13"/>
  <c r="BN62" i="13"/>
  <c r="BM62" i="13"/>
  <c r="BL62" i="13"/>
  <c r="BK62" i="13"/>
  <c r="BJ62" i="13"/>
  <c r="BI62" i="13"/>
  <c r="BH62" i="13"/>
  <c r="BG62" i="13"/>
  <c r="BD62" i="13"/>
  <c r="BC62" i="13"/>
  <c r="BB62" i="13"/>
  <c r="BA62" i="13"/>
  <c r="AZ62" i="13"/>
  <c r="AY62" i="13"/>
  <c r="AX62" i="13"/>
  <c r="AW62" i="13"/>
  <c r="AV62" i="13"/>
  <c r="AS62" i="13"/>
  <c r="AR62" i="13"/>
  <c r="AQ62" i="13"/>
  <c r="AP62" i="13"/>
  <c r="AO62" i="13"/>
  <c r="AN62" i="13"/>
  <c r="AM62" i="13"/>
  <c r="AL62" i="13"/>
  <c r="AK62" i="13"/>
  <c r="AH62" i="13"/>
  <c r="AG62" i="13"/>
  <c r="AF62" i="13"/>
  <c r="AE62" i="13"/>
  <c r="AD62" i="13"/>
  <c r="AC62" i="13"/>
  <c r="AB62" i="13"/>
  <c r="AA62" i="13"/>
  <c r="Z62" i="13"/>
  <c r="W62" i="13"/>
  <c r="V62" i="13"/>
  <c r="U62" i="13"/>
  <c r="T62" i="13"/>
  <c r="S62" i="13"/>
  <c r="R62" i="13"/>
  <c r="Q62" i="13"/>
  <c r="P62" i="13"/>
  <c r="O62" i="13"/>
  <c r="L62" i="13"/>
  <c r="K62" i="13"/>
  <c r="J62" i="13"/>
  <c r="I62" i="13"/>
  <c r="H62" i="13"/>
  <c r="G62" i="13"/>
  <c r="F62" i="13"/>
  <c r="E62" i="13"/>
  <c r="D62" i="13"/>
  <c r="CK58" i="13"/>
  <c r="CJ58" i="13"/>
  <c r="CI58" i="13"/>
  <c r="CH58" i="13"/>
  <c r="CG58" i="13"/>
  <c r="CF58" i="13"/>
  <c r="CE58" i="13"/>
  <c r="CD58" i="13"/>
  <c r="CC58" i="13"/>
  <c r="BZ58" i="13"/>
  <c r="BY58" i="13"/>
  <c r="BX58" i="13"/>
  <c r="BW58" i="13"/>
  <c r="BV58" i="13"/>
  <c r="BU58" i="13"/>
  <c r="BT58" i="13"/>
  <c r="BS58" i="13"/>
  <c r="BR58" i="13"/>
  <c r="BO58" i="13"/>
  <c r="BN58" i="13"/>
  <c r="BM58" i="13"/>
  <c r="BL58" i="13"/>
  <c r="BK58" i="13"/>
  <c r="BJ58" i="13"/>
  <c r="BI58" i="13"/>
  <c r="BH58" i="13"/>
  <c r="BG58" i="13"/>
  <c r="BD58" i="13"/>
  <c r="BC58" i="13"/>
  <c r="BB58" i="13"/>
  <c r="BA58" i="13"/>
  <c r="AZ58" i="13"/>
  <c r="AY58" i="13"/>
  <c r="AX58" i="13"/>
  <c r="AW58" i="13"/>
  <c r="AV58" i="13"/>
  <c r="AS58" i="13"/>
  <c r="AR58" i="13"/>
  <c r="AQ58" i="13"/>
  <c r="AP58" i="13"/>
  <c r="AO58" i="13"/>
  <c r="AN58" i="13"/>
  <c r="AM58" i="13"/>
  <c r="AL58" i="13"/>
  <c r="AK58" i="13"/>
  <c r="AH58" i="13"/>
  <c r="AG58" i="13"/>
  <c r="AF58" i="13"/>
  <c r="AE58" i="13"/>
  <c r="AD58" i="13"/>
  <c r="AC58" i="13"/>
  <c r="AB58" i="13"/>
  <c r="AA58" i="13"/>
  <c r="Z58" i="13"/>
  <c r="W58" i="13"/>
  <c r="V58" i="13"/>
  <c r="U58" i="13"/>
  <c r="T58" i="13"/>
  <c r="S58" i="13"/>
  <c r="R58" i="13"/>
  <c r="Q58" i="13"/>
  <c r="P58" i="13"/>
  <c r="O58" i="13"/>
  <c r="L58" i="13"/>
  <c r="K58" i="13"/>
  <c r="J58" i="13"/>
  <c r="I58" i="13"/>
  <c r="H58" i="13"/>
  <c r="G58" i="13"/>
  <c r="F58" i="13"/>
  <c r="E58" i="13"/>
  <c r="D58" i="13"/>
  <c r="CK55" i="13"/>
  <c r="CJ55" i="13"/>
  <c r="CI55" i="13"/>
  <c r="CH55" i="13"/>
  <c r="CG55" i="13"/>
  <c r="CF55" i="13"/>
  <c r="CE55" i="13"/>
  <c r="CD55" i="13"/>
  <c r="CC55" i="13"/>
  <c r="BZ55" i="13"/>
  <c r="BY55" i="13"/>
  <c r="BX55" i="13"/>
  <c r="BW55" i="13"/>
  <c r="BV55" i="13"/>
  <c r="BU55" i="13"/>
  <c r="BT55" i="13"/>
  <c r="BS55" i="13"/>
  <c r="BR55" i="13"/>
  <c r="BO55" i="13"/>
  <c r="BN55" i="13"/>
  <c r="BM55" i="13"/>
  <c r="BL55" i="13"/>
  <c r="BK55" i="13"/>
  <c r="BJ55" i="13"/>
  <c r="BI55" i="13"/>
  <c r="BH55" i="13"/>
  <c r="BG55" i="13"/>
  <c r="BD55" i="13"/>
  <c r="BC55" i="13"/>
  <c r="BB55" i="13"/>
  <c r="BA55" i="13"/>
  <c r="AZ55" i="13"/>
  <c r="AY55" i="13"/>
  <c r="AX55" i="13"/>
  <c r="AW55" i="13"/>
  <c r="AV55" i="13"/>
  <c r="AS55" i="13"/>
  <c r="AR55" i="13"/>
  <c r="AQ55" i="13"/>
  <c r="AP55" i="13"/>
  <c r="AO55" i="13"/>
  <c r="AN55" i="13"/>
  <c r="AM55" i="13"/>
  <c r="AL55" i="13"/>
  <c r="AK55" i="13"/>
  <c r="AH55" i="13"/>
  <c r="AG55" i="13"/>
  <c r="AF55" i="13"/>
  <c r="AE55" i="13"/>
  <c r="AD55" i="13"/>
  <c r="AC55" i="13"/>
  <c r="AB55" i="13"/>
  <c r="AA55" i="13"/>
  <c r="Z55" i="13"/>
  <c r="W55" i="13"/>
  <c r="V55" i="13"/>
  <c r="U55" i="13"/>
  <c r="T55" i="13"/>
  <c r="S55" i="13"/>
  <c r="R55" i="13"/>
  <c r="Q55" i="13"/>
  <c r="P55" i="13"/>
  <c r="O55" i="13"/>
  <c r="L55" i="13"/>
  <c r="K55" i="13"/>
  <c r="J55" i="13"/>
  <c r="I55" i="13"/>
  <c r="H55" i="13"/>
  <c r="G55" i="13"/>
  <c r="F55" i="13"/>
  <c r="E55" i="13"/>
  <c r="D55" i="13"/>
  <c r="CK48" i="13"/>
  <c r="CJ48" i="13"/>
  <c r="CI48" i="13"/>
  <c r="CH48" i="13"/>
  <c r="CG48" i="13"/>
  <c r="CF48" i="13"/>
  <c r="CE48" i="13"/>
  <c r="CD48" i="13"/>
  <c r="CC48" i="13"/>
  <c r="BZ48" i="13"/>
  <c r="BY48" i="13"/>
  <c r="BX48" i="13"/>
  <c r="BW48" i="13"/>
  <c r="BV48" i="13"/>
  <c r="BU48" i="13"/>
  <c r="BT48" i="13"/>
  <c r="BS48" i="13"/>
  <c r="BR48" i="13"/>
  <c r="BO48" i="13"/>
  <c r="BN48" i="13"/>
  <c r="BM48" i="13"/>
  <c r="BL48" i="13"/>
  <c r="BK48" i="13"/>
  <c r="BJ48" i="13"/>
  <c r="BI48" i="13"/>
  <c r="BH48" i="13"/>
  <c r="BG48" i="13"/>
  <c r="BD48" i="13"/>
  <c r="BC48" i="13"/>
  <c r="BB48" i="13"/>
  <c r="BA48" i="13"/>
  <c r="AZ48" i="13"/>
  <c r="AY48" i="13"/>
  <c r="AX48" i="13"/>
  <c r="AW48" i="13"/>
  <c r="AV48" i="13"/>
  <c r="AS48" i="13"/>
  <c r="AR48" i="13"/>
  <c r="AQ48" i="13"/>
  <c r="AP48" i="13"/>
  <c r="AO48" i="13"/>
  <c r="AN48" i="13"/>
  <c r="AM48" i="13"/>
  <c r="AL48" i="13"/>
  <c r="AK48" i="13"/>
  <c r="AH48" i="13"/>
  <c r="AG48" i="13"/>
  <c r="AF48" i="13"/>
  <c r="AE48" i="13"/>
  <c r="AD48" i="13"/>
  <c r="AC48" i="13"/>
  <c r="AB48" i="13"/>
  <c r="AA48" i="13"/>
  <c r="Z48" i="13"/>
  <c r="W48" i="13"/>
  <c r="V48" i="13"/>
  <c r="U48" i="13"/>
  <c r="T48" i="13"/>
  <c r="S48" i="13"/>
  <c r="R48" i="13"/>
  <c r="Q48" i="13"/>
  <c r="P48" i="13"/>
  <c r="O48" i="13"/>
  <c r="L48" i="13"/>
  <c r="K48" i="13"/>
  <c r="J48" i="13"/>
  <c r="I48" i="13"/>
  <c r="H48" i="13"/>
  <c r="G48" i="13"/>
  <c r="F48" i="13"/>
  <c r="E48" i="13"/>
  <c r="D48" i="13"/>
  <c r="CK42" i="13"/>
  <c r="CJ42" i="13"/>
  <c r="CI42" i="13"/>
  <c r="CH42" i="13"/>
  <c r="CG42" i="13"/>
  <c r="CF42" i="13"/>
  <c r="CE42" i="13"/>
  <c r="CD42" i="13"/>
  <c r="CC42" i="13"/>
  <c r="BZ42" i="13"/>
  <c r="BY42" i="13"/>
  <c r="BX42" i="13"/>
  <c r="BW42" i="13"/>
  <c r="BV42" i="13"/>
  <c r="BU42" i="13"/>
  <c r="BT42" i="13"/>
  <c r="BS42" i="13"/>
  <c r="BR42" i="13"/>
  <c r="BO42" i="13"/>
  <c r="BN42" i="13"/>
  <c r="BM42" i="13"/>
  <c r="BL42" i="13"/>
  <c r="BK42" i="13"/>
  <c r="BJ42" i="13"/>
  <c r="BI42" i="13"/>
  <c r="BH42" i="13"/>
  <c r="BG42" i="13"/>
  <c r="BD42" i="13"/>
  <c r="BC42" i="13"/>
  <c r="BB42" i="13"/>
  <c r="BA42" i="13"/>
  <c r="AZ42" i="13"/>
  <c r="AY42" i="13"/>
  <c r="AX42" i="13"/>
  <c r="AW42" i="13"/>
  <c r="AV42" i="13"/>
  <c r="AS42" i="13"/>
  <c r="AR42" i="13"/>
  <c r="AQ42" i="13"/>
  <c r="AP42" i="13"/>
  <c r="AO42" i="13"/>
  <c r="AN42" i="13"/>
  <c r="AM42" i="13"/>
  <c r="AL42" i="13"/>
  <c r="AK42" i="13"/>
  <c r="AH42" i="13"/>
  <c r="AG42" i="13"/>
  <c r="AF42" i="13"/>
  <c r="AE42" i="13"/>
  <c r="AD42" i="13"/>
  <c r="AC42" i="13"/>
  <c r="AB42" i="13"/>
  <c r="AA42" i="13"/>
  <c r="Z42" i="13"/>
  <c r="W42" i="13"/>
  <c r="V42" i="13"/>
  <c r="U42" i="13"/>
  <c r="T42" i="13"/>
  <c r="S42" i="13"/>
  <c r="R42" i="13"/>
  <c r="Q42" i="13"/>
  <c r="P42" i="13"/>
  <c r="O42" i="13"/>
  <c r="L42" i="13"/>
  <c r="K42" i="13"/>
  <c r="J42" i="13"/>
  <c r="I42" i="13"/>
  <c r="H42" i="13"/>
  <c r="G42" i="13"/>
  <c r="F42" i="13"/>
  <c r="E42" i="13"/>
  <c r="D42" i="13"/>
  <c r="CK33" i="13"/>
  <c r="CK69" i="13" s="1"/>
  <c r="CJ33" i="13"/>
  <c r="CJ69" i="13" s="1"/>
  <c r="CI33" i="13"/>
  <c r="CI69" i="13" s="1"/>
  <c r="CH33" i="13"/>
  <c r="CH69" i="13" s="1"/>
  <c r="CG33" i="13"/>
  <c r="CG69" i="13" s="1"/>
  <c r="CF33" i="13"/>
  <c r="CF69" i="13" s="1"/>
  <c r="CE33" i="13"/>
  <c r="CE69" i="13" s="1"/>
  <c r="CD33" i="13"/>
  <c r="CD69" i="13" s="1"/>
  <c r="CC33" i="13"/>
  <c r="CC69" i="13" s="1"/>
  <c r="BZ33" i="13"/>
  <c r="BZ69" i="13" s="1"/>
  <c r="BY33" i="13"/>
  <c r="BY69" i="13" s="1"/>
  <c r="BX33" i="13"/>
  <c r="BX69" i="13" s="1"/>
  <c r="BW33" i="13"/>
  <c r="BW69" i="13" s="1"/>
  <c r="BV33" i="13"/>
  <c r="BV69" i="13" s="1"/>
  <c r="BU33" i="13"/>
  <c r="BU69" i="13" s="1"/>
  <c r="BT33" i="13"/>
  <c r="BT69" i="13" s="1"/>
  <c r="BS33" i="13"/>
  <c r="BS69" i="13" s="1"/>
  <c r="BR33" i="13"/>
  <c r="BR69" i="13" s="1"/>
  <c r="BO33" i="13"/>
  <c r="BO69" i="13" s="1"/>
  <c r="BN33" i="13"/>
  <c r="BN69" i="13" s="1"/>
  <c r="BM33" i="13"/>
  <c r="BM69" i="13" s="1"/>
  <c r="BL33" i="13"/>
  <c r="BL69" i="13" s="1"/>
  <c r="BK33" i="13"/>
  <c r="BK69" i="13" s="1"/>
  <c r="BJ33" i="13"/>
  <c r="BJ69" i="13" s="1"/>
  <c r="BI33" i="13"/>
  <c r="BI69" i="13" s="1"/>
  <c r="BH33" i="13"/>
  <c r="BH69" i="13" s="1"/>
  <c r="BG33" i="13"/>
  <c r="BG69" i="13" s="1"/>
  <c r="BD33" i="13"/>
  <c r="BD69" i="13" s="1"/>
  <c r="BC33" i="13"/>
  <c r="BC69" i="13" s="1"/>
  <c r="BB33" i="13"/>
  <c r="BB69" i="13" s="1"/>
  <c r="BA33" i="13"/>
  <c r="BA69" i="13" s="1"/>
  <c r="AZ33" i="13"/>
  <c r="AZ69" i="13" s="1"/>
  <c r="AY33" i="13"/>
  <c r="AY69" i="13" s="1"/>
  <c r="AX33" i="13"/>
  <c r="AX69" i="13" s="1"/>
  <c r="AW33" i="13"/>
  <c r="AW69" i="13" s="1"/>
  <c r="AV33" i="13"/>
  <c r="AV69" i="13" s="1"/>
  <c r="AS33" i="13"/>
  <c r="AS69" i="13" s="1"/>
  <c r="AR33" i="13"/>
  <c r="AR69" i="13" s="1"/>
  <c r="AQ33" i="13"/>
  <c r="AQ69" i="13" s="1"/>
  <c r="AP33" i="13"/>
  <c r="AP69" i="13" s="1"/>
  <c r="AO33" i="13"/>
  <c r="AO69" i="13" s="1"/>
  <c r="AN33" i="13"/>
  <c r="AN69" i="13" s="1"/>
  <c r="AM33" i="13"/>
  <c r="AM69" i="13" s="1"/>
  <c r="AL33" i="13"/>
  <c r="AL69" i="13" s="1"/>
  <c r="AK33" i="13"/>
  <c r="AK69" i="13" s="1"/>
  <c r="AH33" i="13"/>
  <c r="AH69" i="13" s="1"/>
  <c r="AG33" i="13"/>
  <c r="AG69" i="13" s="1"/>
  <c r="AF33" i="13"/>
  <c r="AF69" i="13" s="1"/>
  <c r="AE33" i="13"/>
  <c r="AE69" i="13" s="1"/>
  <c r="AD33" i="13"/>
  <c r="AD69" i="13" s="1"/>
  <c r="AC33" i="13"/>
  <c r="AC69" i="13" s="1"/>
  <c r="AB33" i="13"/>
  <c r="AB69" i="13" s="1"/>
  <c r="AA33" i="13"/>
  <c r="AA69" i="13" s="1"/>
  <c r="Z33" i="13"/>
  <c r="Z69" i="13" s="1"/>
  <c r="W33" i="13"/>
  <c r="W69" i="13" s="1"/>
  <c r="V33" i="13"/>
  <c r="V69" i="13" s="1"/>
  <c r="U33" i="13"/>
  <c r="U69" i="13" s="1"/>
  <c r="T33" i="13"/>
  <c r="T69" i="13" s="1"/>
  <c r="S33" i="13"/>
  <c r="S69" i="13" s="1"/>
  <c r="R33" i="13"/>
  <c r="R69" i="13" s="1"/>
  <c r="Q33" i="13"/>
  <c r="Q69" i="13" s="1"/>
  <c r="P33" i="13"/>
  <c r="P69" i="13" s="1"/>
  <c r="O33" i="13"/>
  <c r="O69" i="13" s="1"/>
  <c r="L33" i="13"/>
  <c r="L69" i="13" s="1"/>
  <c r="K33" i="13"/>
  <c r="K69" i="13" s="1"/>
  <c r="J33" i="13"/>
  <c r="J69" i="13" s="1"/>
  <c r="I33" i="13"/>
  <c r="I69" i="13" s="1"/>
  <c r="H33" i="13"/>
  <c r="H69" i="13" s="1"/>
  <c r="G33" i="13"/>
  <c r="G69" i="13" s="1"/>
  <c r="F33" i="13"/>
  <c r="F69" i="13" s="1"/>
  <c r="E33" i="13"/>
  <c r="E69" i="13" s="1"/>
  <c r="D33" i="13"/>
  <c r="D69" i="13" s="1"/>
  <c r="CK28" i="13"/>
  <c r="CJ28" i="13"/>
  <c r="CI28" i="13"/>
  <c r="CH28" i="13"/>
  <c r="CG28" i="13"/>
  <c r="CF28" i="13"/>
  <c r="CE28" i="13"/>
  <c r="CD28" i="13"/>
  <c r="CC28" i="13"/>
  <c r="BZ28" i="13"/>
  <c r="BY28" i="13"/>
  <c r="BX28" i="13"/>
  <c r="BW28" i="13"/>
  <c r="BV28" i="13"/>
  <c r="BU28" i="13"/>
  <c r="BT28" i="13"/>
  <c r="BS28" i="13"/>
  <c r="BR28" i="13"/>
  <c r="BO28" i="13"/>
  <c r="BN28" i="13"/>
  <c r="BM28" i="13"/>
  <c r="BL28" i="13"/>
  <c r="BK28" i="13"/>
  <c r="BJ28" i="13"/>
  <c r="BI28" i="13"/>
  <c r="BH28" i="13"/>
  <c r="BG28" i="13"/>
  <c r="BD28" i="13"/>
  <c r="BC28" i="13"/>
  <c r="BB28" i="13"/>
  <c r="BA28" i="13"/>
  <c r="AZ28" i="13"/>
  <c r="AY28" i="13"/>
  <c r="AX28" i="13"/>
  <c r="AW28" i="13"/>
  <c r="AV28" i="13"/>
  <c r="AS28" i="13"/>
  <c r="AR28" i="13"/>
  <c r="AQ28" i="13"/>
  <c r="AP28" i="13"/>
  <c r="AO28" i="13"/>
  <c r="AN28" i="13"/>
  <c r="AM28" i="13"/>
  <c r="AL28" i="13"/>
  <c r="AK28" i="13"/>
  <c r="AH28" i="13"/>
  <c r="AG28" i="13"/>
  <c r="AF28" i="13"/>
  <c r="AE28" i="13"/>
  <c r="AD28" i="13"/>
  <c r="AC28" i="13"/>
  <c r="AB28" i="13"/>
  <c r="AA28" i="13"/>
  <c r="Z28" i="13"/>
  <c r="W28" i="13"/>
  <c r="V28" i="13"/>
  <c r="U28" i="13"/>
  <c r="T28" i="13"/>
  <c r="S28" i="13"/>
  <c r="R28" i="13"/>
  <c r="Q28" i="13"/>
  <c r="P28" i="13"/>
  <c r="O28" i="13"/>
  <c r="L28" i="13"/>
  <c r="K28" i="13"/>
  <c r="J28" i="13"/>
  <c r="I28" i="13"/>
  <c r="H28" i="13"/>
  <c r="G28" i="13"/>
  <c r="F28" i="13"/>
  <c r="E28" i="13"/>
  <c r="D28" i="13"/>
  <c r="CK18" i="13"/>
  <c r="CJ18" i="13"/>
  <c r="CI18" i="13"/>
  <c r="CH18" i="13"/>
  <c r="CG18" i="13"/>
  <c r="CF18" i="13"/>
  <c r="CE18" i="13"/>
  <c r="CD18" i="13"/>
  <c r="CC18" i="13"/>
  <c r="BZ18" i="13"/>
  <c r="BY18" i="13"/>
  <c r="BX18" i="13"/>
  <c r="BW18" i="13"/>
  <c r="BV18" i="13"/>
  <c r="BU18" i="13"/>
  <c r="BT18" i="13"/>
  <c r="BS18" i="13"/>
  <c r="BR18" i="13"/>
  <c r="BO18" i="13"/>
  <c r="BN18" i="13"/>
  <c r="BM18" i="13"/>
  <c r="BL18" i="13"/>
  <c r="BK18" i="13"/>
  <c r="BJ18" i="13"/>
  <c r="BI18" i="13"/>
  <c r="BH18" i="13"/>
  <c r="BG18" i="13"/>
  <c r="BD18" i="13"/>
  <c r="BC18" i="13"/>
  <c r="BB18" i="13"/>
  <c r="BA18" i="13"/>
  <c r="AZ18" i="13"/>
  <c r="AY18" i="13"/>
  <c r="AX18" i="13"/>
  <c r="AW18" i="13"/>
  <c r="AV18" i="13"/>
  <c r="AS18" i="13"/>
  <c r="AR18" i="13"/>
  <c r="AQ18" i="13"/>
  <c r="AP18" i="13"/>
  <c r="AO18" i="13"/>
  <c r="AN18" i="13"/>
  <c r="AM18" i="13"/>
  <c r="AL18" i="13"/>
  <c r="AK18" i="13"/>
  <c r="AH18" i="13"/>
  <c r="AG18" i="13"/>
  <c r="AF18" i="13"/>
  <c r="AE18" i="13"/>
  <c r="AD18" i="13"/>
  <c r="AC18" i="13"/>
  <c r="AB18" i="13"/>
  <c r="AA18" i="13"/>
  <c r="Z18" i="13"/>
  <c r="W18" i="13"/>
  <c r="V18" i="13"/>
  <c r="U18" i="13"/>
  <c r="T18" i="13"/>
  <c r="S18" i="13"/>
  <c r="R18" i="13"/>
  <c r="Q18" i="13"/>
  <c r="P18" i="13"/>
  <c r="O18" i="13"/>
  <c r="L18" i="13"/>
  <c r="K18" i="13"/>
  <c r="J18" i="13"/>
  <c r="I18" i="13"/>
  <c r="H18" i="13"/>
  <c r="G18" i="13"/>
  <c r="F18" i="13"/>
  <c r="E18" i="13"/>
  <c r="D18" i="13"/>
  <c r="CK14" i="13"/>
  <c r="CJ14" i="13"/>
  <c r="CI14" i="13"/>
  <c r="CH14" i="13"/>
  <c r="CG14" i="13"/>
  <c r="CF14" i="13"/>
  <c r="CE14" i="13"/>
  <c r="CD14" i="13"/>
  <c r="CC14" i="13"/>
  <c r="BZ14" i="13"/>
  <c r="BY14" i="13"/>
  <c r="BX14" i="13"/>
  <c r="BW14" i="13"/>
  <c r="BV14" i="13"/>
  <c r="BU14" i="13"/>
  <c r="BT14" i="13"/>
  <c r="BS14" i="13"/>
  <c r="BR14" i="13"/>
  <c r="BO14" i="13"/>
  <c r="BN14" i="13"/>
  <c r="BM14" i="13"/>
  <c r="BL14" i="13"/>
  <c r="BK14" i="13"/>
  <c r="BJ14" i="13"/>
  <c r="BI14" i="13"/>
  <c r="BH14" i="13"/>
  <c r="BG14" i="13"/>
  <c r="BD14" i="13"/>
  <c r="BC14" i="13"/>
  <c r="BB14" i="13"/>
  <c r="BA14" i="13"/>
  <c r="AZ14" i="13"/>
  <c r="AY14" i="13"/>
  <c r="AX14" i="13"/>
  <c r="AW14" i="13"/>
  <c r="AV14" i="13"/>
  <c r="AS14" i="13"/>
  <c r="AR14" i="13"/>
  <c r="AQ14" i="13"/>
  <c r="AP14" i="13"/>
  <c r="AO14" i="13"/>
  <c r="AN14" i="13"/>
  <c r="AM14" i="13"/>
  <c r="AL14" i="13"/>
  <c r="AK14" i="13"/>
  <c r="AH14" i="13"/>
  <c r="AG14" i="13"/>
  <c r="AF14" i="13"/>
  <c r="AE14" i="13"/>
  <c r="AD14" i="13"/>
  <c r="AC14" i="13"/>
  <c r="AB14" i="13"/>
  <c r="AA14" i="13"/>
  <c r="Z14" i="13"/>
  <c r="W14" i="13"/>
  <c r="V14" i="13"/>
  <c r="U14" i="13"/>
  <c r="T14" i="13"/>
  <c r="S14" i="13"/>
  <c r="R14" i="13"/>
  <c r="Q14" i="13"/>
  <c r="P14" i="13"/>
  <c r="O14" i="13"/>
  <c r="L14" i="13"/>
  <c r="K14" i="13"/>
  <c r="J14" i="13"/>
  <c r="I14" i="13"/>
  <c r="H14" i="13"/>
  <c r="G14" i="13"/>
  <c r="F14" i="13"/>
  <c r="E14" i="13"/>
  <c r="D14" i="13"/>
  <c r="CK6" i="13"/>
  <c r="CK29" i="13" s="1"/>
  <c r="CJ6" i="13"/>
  <c r="CJ29" i="13" s="1"/>
  <c r="CI6" i="13"/>
  <c r="CI29" i="13" s="1"/>
  <c r="CH6" i="13"/>
  <c r="CH29" i="13" s="1"/>
  <c r="CG6" i="13"/>
  <c r="CG29" i="13" s="1"/>
  <c r="CF6" i="13"/>
  <c r="CF29" i="13" s="1"/>
  <c r="CE6" i="13"/>
  <c r="CE29" i="13" s="1"/>
  <c r="CD6" i="13"/>
  <c r="CD29" i="13" s="1"/>
  <c r="CC6" i="13"/>
  <c r="CC29" i="13" s="1"/>
  <c r="BZ6" i="13"/>
  <c r="BZ29" i="13" s="1"/>
  <c r="BY6" i="13"/>
  <c r="BY29" i="13" s="1"/>
  <c r="BX6" i="13"/>
  <c r="BX29" i="13" s="1"/>
  <c r="BW6" i="13"/>
  <c r="BW29" i="13" s="1"/>
  <c r="BV6" i="13"/>
  <c r="BV29" i="13" s="1"/>
  <c r="BU6" i="13"/>
  <c r="BU29" i="13" s="1"/>
  <c r="BT6" i="13"/>
  <c r="BT29" i="13" s="1"/>
  <c r="BS6" i="13"/>
  <c r="BS29" i="13" s="1"/>
  <c r="BR6" i="13"/>
  <c r="BR29" i="13" s="1"/>
  <c r="BO6" i="13"/>
  <c r="BO29" i="13" s="1"/>
  <c r="BN6" i="13"/>
  <c r="BN29" i="13" s="1"/>
  <c r="BM6" i="13"/>
  <c r="BM29" i="13" s="1"/>
  <c r="BL6" i="13"/>
  <c r="BL29" i="13" s="1"/>
  <c r="BK6" i="13"/>
  <c r="BK29" i="13" s="1"/>
  <c r="BJ6" i="13"/>
  <c r="BJ29" i="13" s="1"/>
  <c r="BI6" i="13"/>
  <c r="BI29" i="13" s="1"/>
  <c r="BH6" i="13"/>
  <c r="BH29" i="13" s="1"/>
  <c r="BG6" i="13"/>
  <c r="BG29" i="13" s="1"/>
  <c r="BD6" i="13"/>
  <c r="BD29" i="13" s="1"/>
  <c r="BC6" i="13"/>
  <c r="BC29" i="13" s="1"/>
  <c r="BB6" i="13"/>
  <c r="BB29" i="13" s="1"/>
  <c r="BA6" i="13"/>
  <c r="BA29" i="13" s="1"/>
  <c r="AZ6" i="13"/>
  <c r="AZ29" i="13" s="1"/>
  <c r="AY6" i="13"/>
  <c r="AY29" i="13" s="1"/>
  <c r="AX6" i="13"/>
  <c r="AX29" i="13" s="1"/>
  <c r="AW6" i="13"/>
  <c r="AW29" i="13" s="1"/>
  <c r="AV6" i="13"/>
  <c r="AV29" i="13" s="1"/>
  <c r="AS6" i="13"/>
  <c r="AS29" i="13" s="1"/>
  <c r="AR6" i="13"/>
  <c r="AR29" i="13" s="1"/>
  <c r="AQ6" i="13"/>
  <c r="AQ29" i="13" s="1"/>
  <c r="AP6" i="13"/>
  <c r="AP29" i="13" s="1"/>
  <c r="AO6" i="13"/>
  <c r="AO29" i="13" s="1"/>
  <c r="AN6" i="13"/>
  <c r="AN29" i="13" s="1"/>
  <c r="AM6" i="13"/>
  <c r="AM29" i="13" s="1"/>
  <c r="AL6" i="13"/>
  <c r="AL29" i="13" s="1"/>
  <c r="AK6" i="13"/>
  <c r="AK29" i="13" s="1"/>
  <c r="AH6" i="13"/>
  <c r="AH29" i="13" s="1"/>
  <c r="AG6" i="13"/>
  <c r="AG29" i="13" s="1"/>
  <c r="AF6" i="13"/>
  <c r="AF29" i="13" s="1"/>
  <c r="AE6" i="13"/>
  <c r="AE29" i="13" s="1"/>
  <c r="AD6" i="13"/>
  <c r="AD29" i="13" s="1"/>
  <c r="AC6" i="13"/>
  <c r="AC29" i="13" s="1"/>
  <c r="AB6" i="13"/>
  <c r="AB29" i="13" s="1"/>
  <c r="AA6" i="13"/>
  <c r="AA29" i="13" s="1"/>
  <c r="Z6" i="13"/>
  <c r="Z29" i="13" s="1"/>
  <c r="W6" i="13"/>
  <c r="W29" i="13" s="1"/>
  <c r="V6" i="13"/>
  <c r="V29" i="13" s="1"/>
  <c r="U6" i="13"/>
  <c r="U29" i="13" s="1"/>
  <c r="T6" i="13"/>
  <c r="T29" i="13" s="1"/>
  <c r="S6" i="13"/>
  <c r="S29" i="13" s="1"/>
  <c r="R6" i="13"/>
  <c r="R29" i="13" s="1"/>
  <c r="Q6" i="13"/>
  <c r="Q29" i="13" s="1"/>
  <c r="P6" i="13"/>
  <c r="P29" i="13" s="1"/>
  <c r="O6" i="13"/>
  <c r="O29" i="13" s="1"/>
  <c r="L6" i="13"/>
  <c r="L29" i="13" s="1"/>
  <c r="K6" i="13"/>
  <c r="K29" i="13" s="1"/>
  <c r="J6" i="13"/>
  <c r="J29" i="13" s="1"/>
  <c r="I6" i="13"/>
  <c r="I29" i="13" s="1"/>
  <c r="H6" i="13"/>
  <c r="H29" i="13" s="1"/>
  <c r="G6" i="13"/>
  <c r="G29" i="13" s="1"/>
  <c r="F6" i="13"/>
  <c r="F29" i="13" s="1"/>
  <c r="E6" i="13"/>
  <c r="E29" i="13" s="1"/>
  <c r="D6" i="13"/>
  <c r="D29" i="13" s="1"/>
  <c r="CK119" i="12"/>
  <c r="CJ119" i="12"/>
  <c r="CI119" i="12"/>
  <c r="CH119" i="12"/>
  <c r="CG119" i="12"/>
  <c r="CF119" i="12"/>
  <c r="CE119" i="12"/>
  <c r="CD119" i="12"/>
  <c r="CC119" i="12"/>
  <c r="BZ119" i="12"/>
  <c r="BY119" i="12"/>
  <c r="BX119" i="12"/>
  <c r="BW119" i="12"/>
  <c r="BV119" i="12"/>
  <c r="BU119" i="12"/>
  <c r="BT119" i="12"/>
  <c r="BS119" i="12"/>
  <c r="BR119" i="12"/>
  <c r="BO119" i="12"/>
  <c r="BN119" i="12"/>
  <c r="BM119" i="12"/>
  <c r="BL119" i="12"/>
  <c r="BK119" i="12"/>
  <c r="BJ119" i="12"/>
  <c r="BI119" i="12"/>
  <c r="BH119" i="12"/>
  <c r="BG119" i="12"/>
  <c r="BD119" i="12"/>
  <c r="BC119" i="12"/>
  <c r="BB119" i="12"/>
  <c r="BA119" i="12"/>
  <c r="AZ119" i="12"/>
  <c r="AY119" i="12"/>
  <c r="AX119" i="12"/>
  <c r="AW119" i="12"/>
  <c r="AV119" i="12"/>
  <c r="AS119" i="12"/>
  <c r="AR119" i="12"/>
  <c r="AQ119" i="12"/>
  <c r="AP119" i="12"/>
  <c r="AO119" i="12"/>
  <c r="AN119" i="12"/>
  <c r="AM119" i="12"/>
  <c r="AL119" i="12"/>
  <c r="AK119" i="12"/>
  <c r="AH119" i="12"/>
  <c r="AG119" i="12"/>
  <c r="AF119" i="12"/>
  <c r="AE119" i="12"/>
  <c r="AD119" i="12"/>
  <c r="AC119" i="12"/>
  <c r="AB119" i="12"/>
  <c r="AA119" i="12"/>
  <c r="Z119" i="12"/>
  <c r="W119" i="12"/>
  <c r="V119" i="12"/>
  <c r="U119" i="12"/>
  <c r="T119" i="12"/>
  <c r="S119" i="12"/>
  <c r="R119" i="12"/>
  <c r="Q119" i="12"/>
  <c r="P119" i="12"/>
  <c r="O119" i="12"/>
  <c r="L119" i="12"/>
  <c r="K119" i="12"/>
  <c r="J119" i="12"/>
  <c r="I119" i="12"/>
  <c r="H119" i="12"/>
  <c r="G119" i="12"/>
  <c r="F119" i="12"/>
  <c r="E119" i="12"/>
  <c r="D119" i="12"/>
  <c r="CK87" i="12"/>
  <c r="CK89" i="12" s="1"/>
  <c r="CJ87" i="12"/>
  <c r="CJ89" i="12" s="1"/>
  <c r="CI87" i="12"/>
  <c r="CI89" i="12" s="1"/>
  <c r="CH87" i="12"/>
  <c r="CH89" i="12" s="1"/>
  <c r="CG87" i="12"/>
  <c r="CG89" i="12" s="1"/>
  <c r="CF87" i="12"/>
  <c r="CF89" i="12" s="1"/>
  <c r="CE87" i="12"/>
  <c r="CE89" i="12" s="1"/>
  <c r="CD87" i="12"/>
  <c r="CD89" i="12" s="1"/>
  <c r="CC87" i="12"/>
  <c r="CC89" i="12" s="1"/>
  <c r="BZ87" i="12"/>
  <c r="BZ89" i="12" s="1"/>
  <c r="BY87" i="12"/>
  <c r="BY89" i="12" s="1"/>
  <c r="BX87" i="12"/>
  <c r="BX89" i="12" s="1"/>
  <c r="BW87" i="12"/>
  <c r="BW89" i="12" s="1"/>
  <c r="BV87" i="12"/>
  <c r="BV89" i="12" s="1"/>
  <c r="BU87" i="12"/>
  <c r="BU89" i="12" s="1"/>
  <c r="BT87" i="12"/>
  <c r="BT89" i="12" s="1"/>
  <c r="BS87" i="12"/>
  <c r="BS89" i="12" s="1"/>
  <c r="BR87" i="12"/>
  <c r="BR89" i="12" s="1"/>
  <c r="BO87" i="12"/>
  <c r="BO89" i="12" s="1"/>
  <c r="BN87" i="12"/>
  <c r="BN89" i="12" s="1"/>
  <c r="BM87" i="12"/>
  <c r="BM89" i="12" s="1"/>
  <c r="BL87" i="12"/>
  <c r="BL89" i="12" s="1"/>
  <c r="BK87" i="12"/>
  <c r="BK89" i="12" s="1"/>
  <c r="BJ87" i="12"/>
  <c r="BJ89" i="12" s="1"/>
  <c r="BI87" i="12"/>
  <c r="BI89" i="12" s="1"/>
  <c r="BH87" i="12"/>
  <c r="BH89" i="12" s="1"/>
  <c r="BG87" i="12"/>
  <c r="BG89" i="12" s="1"/>
  <c r="BD87" i="12"/>
  <c r="BD89" i="12" s="1"/>
  <c r="BC87" i="12"/>
  <c r="BC89" i="12" s="1"/>
  <c r="BB87" i="12"/>
  <c r="BB89" i="12" s="1"/>
  <c r="BA87" i="12"/>
  <c r="BA89" i="12" s="1"/>
  <c r="AZ87" i="12"/>
  <c r="AZ89" i="12" s="1"/>
  <c r="AY87" i="12"/>
  <c r="AY89" i="12" s="1"/>
  <c r="AX87" i="12"/>
  <c r="AX89" i="12" s="1"/>
  <c r="AW87" i="12"/>
  <c r="AW89" i="12" s="1"/>
  <c r="AV87" i="12"/>
  <c r="AV89" i="12" s="1"/>
  <c r="AS87" i="12"/>
  <c r="AS89" i="12" s="1"/>
  <c r="AR87" i="12"/>
  <c r="AR89" i="12" s="1"/>
  <c r="AQ87" i="12"/>
  <c r="AQ89" i="12" s="1"/>
  <c r="AP87" i="12"/>
  <c r="AP89" i="12" s="1"/>
  <c r="AO87" i="12"/>
  <c r="AO89" i="12" s="1"/>
  <c r="AN87" i="12"/>
  <c r="AN89" i="12" s="1"/>
  <c r="AM87" i="12"/>
  <c r="AM89" i="12" s="1"/>
  <c r="AL87" i="12"/>
  <c r="AL89" i="12" s="1"/>
  <c r="AK87" i="12"/>
  <c r="AK89" i="12" s="1"/>
  <c r="AH87" i="12"/>
  <c r="AH89" i="12" s="1"/>
  <c r="AG87" i="12"/>
  <c r="AG89" i="12" s="1"/>
  <c r="AF87" i="12"/>
  <c r="AF89" i="12" s="1"/>
  <c r="AE87" i="12"/>
  <c r="AE89" i="12" s="1"/>
  <c r="AD87" i="12"/>
  <c r="AD89" i="12" s="1"/>
  <c r="AC87" i="12"/>
  <c r="AC89" i="12" s="1"/>
  <c r="AB87" i="12"/>
  <c r="AB89" i="12" s="1"/>
  <c r="AA87" i="12"/>
  <c r="AA89" i="12" s="1"/>
  <c r="Z87" i="12"/>
  <c r="Z89" i="12" s="1"/>
  <c r="W87" i="12"/>
  <c r="W89" i="12" s="1"/>
  <c r="V87" i="12"/>
  <c r="V89" i="12" s="1"/>
  <c r="U87" i="12"/>
  <c r="U89" i="12" s="1"/>
  <c r="T87" i="12"/>
  <c r="T89" i="12" s="1"/>
  <c r="S87" i="12"/>
  <c r="S89" i="12" s="1"/>
  <c r="R87" i="12"/>
  <c r="R89" i="12" s="1"/>
  <c r="Q87" i="12"/>
  <c r="Q89" i="12" s="1"/>
  <c r="P87" i="12"/>
  <c r="P89" i="12" s="1"/>
  <c r="O87" i="12"/>
  <c r="O89" i="12" s="1"/>
  <c r="L87" i="12"/>
  <c r="L89" i="12" s="1"/>
  <c r="K87" i="12"/>
  <c r="K89" i="12" s="1"/>
  <c r="J87" i="12"/>
  <c r="J89" i="12" s="1"/>
  <c r="I87" i="12"/>
  <c r="I89" i="12" s="1"/>
  <c r="H87" i="12"/>
  <c r="H89" i="12" s="1"/>
  <c r="G87" i="12"/>
  <c r="G89" i="12" s="1"/>
  <c r="F87" i="12"/>
  <c r="F89" i="12" s="1"/>
  <c r="E87" i="12"/>
  <c r="E89" i="12" s="1"/>
  <c r="D87" i="12"/>
  <c r="D89" i="12" s="1"/>
  <c r="CK82" i="12"/>
  <c r="CJ82" i="12"/>
  <c r="CI82" i="12"/>
  <c r="CH82" i="12"/>
  <c r="CG82" i="12"/>
  <c r="CF82" i="12"/>
  <c r="CE82" i="12"/>
  <c r="CD82" i="12"/>
  <c r="CC82" i="12"/>
  <c r="BZ82" i="12"/>
  <c r="BY82" i="12"/>
  <c r="BX82" i="12"/>
  <c r="BW82" i="12"/>
  <c r="BV82" i="12"/>
  <c r="BU82" i="12"/>
  <c r="BT82" i="12"/>
  <c r="BS82" i="12"/>
  <c r="BR82" i="12"/>
  <c r="BO82" i="12"/>
  <c r="BN82" i="12"/>
  <c r="BM82" i="12"/>
  <c r="BL82" i="12"/>
  <c r="BK82" i="12"/>
  <c r="BJ82" i="12"/>
  <c r="BI82" i="12"/>
  <c r="BH82" i="12"/>
  <c r="BG82" i="12"/>
  <c r="BD82" i="12"/>
  <c r="BC82" i="12"/>
  <c r="BB82" i="12"/>
  <c r="BA82" i="12"/>
  <c r="AZ82" i="12"/>
  <c r="AY82" i="12"/>
  <c r="AX82" i="12"/>
  <c r="AW82" i="12"/>
  <c r="AV82" i="12"/>
  <c r="AS82" i="12"/>
  <c r="AR82" i="12"/>
  <c r="AQ82" i="12"/>
  <c r="AP82" i="12"/>
  <c r="AO82" i="12"/>
  <c r="AN82" i="12"/>
  <c r="AM82" i="12"/>
  <c r="AL82" i="12"/>
  <c r="AK82" i="12"/>
  <c r="AH82" i="12"/>
  <c r="AG82" i="12"/>
  <c r="AF82" i="12"/>
  <c r="AE82" i="12"/>
  <c r="AD82" i="12"/>
  <c r="AC82" i="12"/>
  <c r="AB82" i="12"/>
  <c r="AA82" i="12"/>
  <c r="Z82" i="12"/>
  <c r="W82" i="12"/>
  <c r="V82" i="12"/>
  <c r="U82" i="12"/>
  <c r="T82" i="12"/>
  <c r="S82" i="12"/>
  <c r="R82" i="12"/>
  <c r="Q82" i="12"/>
  <c r="P82" i="12"/>
  <c r="O82" i="12"/>
  <c r="L82" i="12"/>
  <c r="K82" i="12"/>
  <c r="J82" i="12"/>
  <c r="I82" i="12"/>
  <c r="H82" i="12"/>
  <c r="G82" i="12"/>
  <c r="F82" i="12"/>
  <c r="E82" i="12"/>
  <c r="D82" i="12"/>
  <c r="CK79" i="12"/>
  <c r="CK83" i="12" s="1"/>
  <c r="CJ79" i="12"/>
  <c r="CJ83" i="12" s="1"/>
  <c r="CI79" i="12"/>
  <c r="CI83" i="12" s="1"/>
  <c r="CH79" i="12"/>
  <c r="CH83" i="12" s="1"/>
  <c r="CG79" i="12"/>
  <c r="CG83" i="12" s="1"/>
  <c r="CF79" i="12"/>
  <c r="CF83" i="12" s="1"/>
  <c r="CE79" i="12"/>
  <c r="CE83" i="12" s="1"/>
  <c r="CD79" i="12"/>
  <c r="CD83" i="12" s="1"/>
  <c r="CC79" i="12"/>
  <c r="CC83" i="12" s="1"/>
  <c r="BZ79" i="12"/>
  <c r="BZ83" i="12" s="1"/>
  <c r="BY79" i="12"/>
  <c r="BY83" i="12" s="1"/>
  <c r="BX79" i="12"/>
  <c r="BX83" i="12" s="1"/>
  <c r="BW79" i="12"/>
  <c r="BW83" i="12" s="1"/>
  <c r="BV79" i="12"/>
  <c r="BV83" i="12" s="1"/>
  <c r="BU79" i="12"/>
  <c r="BU83" i="12" s="1"/>
  <c r="BT79" i="12"/>
  <c r="BT83" i="12" s="1"/>
  <c r="BS79" i="12"/>
  <c r="BS83" i="12" s="1"/>
  <c r="BR79" i="12"/>
  <c r="BR83" i="12" s="1"/>
  <c r="BO79" i="12"/>
  <c r="BO83" i="12" s="1"/>
  <c r="BN79" i="12"/>
  <c r="BN83" i="12" s="1"/>
  <c r="BM79" i="12"/>
  <c r="BM83" i="12" s="1"/>
  <c r="BL79" i="12"/>
  <c r="BL83" i="12" s="1"/>
  <c r="BK79" i="12"/>
  <c r="BK83" i="12" s="1"/>
  <c r="BJ79" i="12"/>
  <c r="BJ83" i="12" s="1"/>
  <c r="BI79" i="12"/>
  <c r="BI83" i="12" s="1"/>
  <c r="BH79" i="12"/>
  <c r="BH83" i="12" s="1"/>
  <c r="BG79" i="12"/>
  <c r="BG83" i="12" s="1"/>
  <c r="BD79" i="12"/>
  <c r="BD83" i="12" s="1"/>
  <c r="BC79" i="12"/>
  <c r="BC83" i="12" s="1"/>
  <c r="BB79" i="12"/>
  <c r="BB83" i="12" s="1"/>
  <c r="BA79" i="12"/>
  <c r="BA83" i="12" s="1"/>
  <c r="AZ79" i="12"/>
  <c r="AZ83" i="12" s="1"/>
  <c r="AY79" i="12"/>
  <c r="AY83" i="12" s="1"/>
  <c r="AX79" i="12"/>
  <c r="AX83" i="12" s="1"/>
  <c r="AW79" i="12"/>
  <c r="AW83" i="12" s="1"/>
  <c r="AV79" i="12"/>
  <c r="AV83" i="12" s="1"/>
  <c r="AS79" i="12"/>
  <c r="AS83" i="12" s="1"/>
  <c r="AR79" i="12"/>
  <c r="AR83" i="12" s="1"/>
  <c r="AQ79" i="12"/>
  <c r="AQ83" i="12" s="1"/>
  <c r="AP79" i="12"/>
  <c r="AP83" i="12" s="1"/>
  <c r="AO79" i="12"/>
  <c r="AO83" i="12" s="1"/>
  <c r="AN79" i="12"/>
  <c r="AN83" i="12" s="1"/>
  <c r="AM79" i="12"/>
  <c r="AM83" i="12" s="1"/>
  <c r="AL79" i="12"/>
  <c r="AL83" i="12" s="1"/>
  <c r="AK79" i="12"/>
  <c r="AK83" i="12" s="1"/>
  <c r="AH79" i="12"/>
  <c r="AH83" i="12" s="1"/>
  <c r="AG79" i="12"/>
  <c r="AG83" i="12" s="1"/>
  <c r="AF79" i="12"/>
  <c r="AF83" i="12" s="1"/>
  <c r="AE79" i="12"/>
  <c r="AE83" i="12" s="1"/>
  <c r="AD79" i="12"/>
  <c r="AD83" i="12" s="1"/>
  <c r="AC79" i="12"/>
  <c r="AC83" i="12" s="1"/>
  <c r="AB79" i="12"/>
  <c r="AB83" i="12" s="1"/>
  <c r="AA79" i="12"/>
  <c r="AA83" i="12" s="1"/>
  <c r="Z79" i="12"/>
  <c r="Z83" i="12" s="1"/>
  <c r="W79" i="12"/>
  <c r="W83" i="12" s="1"/>
  <c r="V79" i="12"/>
  <c r="V83" i="12" s="1"/>
  <c r="U79" i="12"/>
  <c r="U83" i="12" s="1"/>
  <c r="T79" i="12"/>
  <c r="T83" i="12" s="1"/>
  <c r="S79" i="12"/>
  <c r="S83" i="12" s="1"/>
  <c r="R79" i="12"/>
  <c r="R83" i="12" s="1"/>
  <c r="Q79" i="12"/>
  <c r="Q83" i="12" s="1"/>
  <c r="P79" i="12"/>
  <c r="P83" i="12" s="1"/>
  <c r="O79" i="12"/>
  <c r="O83" i="12" s="1"/>
  <c r="L79" i="12"/>
  <c r="K79" i="12"/>
  <c r="K83" i="12" s="1"/>
  <c r="J79" i="12"/>
  <c r="J83" i="12" s="1"/>
  <c r="I79" i="12"/>
  <c r="I83" i="12" s="1"/>
  <c r="H79" i="12"/>
  <c r="H83" i="12" s="1"/>
  <c r="G79" i="12"/>
  <c r="G83" i="12" s="1"/>
  <c r="F79" i="12"/>
  <c r="F83" i="12" s="1"/>
  <c r="E79" i="12"/>
  <c r="E83" i="12" s="1"/>
  <c r="D79" i="12"/>
  <c r="D83" i="12" s="1"/>
  <c r="CK67" i="12"/>
  <c r="CJ67" i="12"/>
  <c r="CI67" i="12"/>
  <c r="CH67" i="12"/>
  <c r="CG67" i="12"/>
  <c r="CF67" i="12"/>
  <c r="CE67" i="12"/>
  <c r="CD67" i="12"/>
  <c r="CC67" i="12"/>
  <c r="BZ67" i="12"/>
  <c r="BY67" i="12"/>
  <c r="BX67" i="12"/>
  <c r="BW67" i="12"/>
  <c r="BV67" i="12"/>
  <c r="BU67" i="12"/>
  <c r="BT67" i="12"/>
  <c r="BS67" i="12"/>
  <c r="BR67" i="12"/>
  <c r="BO67" i="12"/>
  <c r="BN67" i="12"/>
  <c r="BM67" i="12"/>
  <c r="BL67" i="12"/>
  <c r="BK67" i="12"/>
  <c r="BJ67" i="12"/>
  <c r="BI67" i="12"/>
  <c r="BH67" i="12"/>
  <c r="BG67" i="12"/>
  <c r="BD67" i="12"/>
  <c r="BC67" i="12"/>
  <c r="BB67" i="12"/>
  <c r="BA67" i="12"/>
  <c r="AZ67" i="12"/>
  <c r="AY67" i="12"/>
  <c r="AX67" i="12"/>
  <c r="AW67" i="12"/>
  <c r="AV67" i="12"/>
  <c r="AS67" i="12"/>
  <c r="AR67" i="12"/>
  <c r="AQ67" i="12"/>
  <c r="AP67" i="12"/>
  <c r="AO67" i="12"/>
  <c r="AN67" i="12"/>
  <c r="AM67" i="12"/>
  <c r="AL67" i="12"/>
  <c r="AK67" i="12"/>
  <c r="AH67" i="12"/>
  <c r="AG67" i="12"/>
  <c r="AF67" i="12"/>
  <c r="AE67" i="12"/>
  <c r="AD67" i="12"/>
  <c r="AC67" i="12"/>
  <c r="AB67" i="12"/>
  <c r="AA67" i="12"/>
  <c r="Z67" i="12"/>
  <c r="W67" i="12"/>
  <c r="V67" i="12"/>
  <c r="U67" i="12"/>
  <c r="T67" i="12"/>
  <c r="S67" i="12"/>
  <c r="R67" i="12"/>
  <c r="Q67" i="12"/>
  <c r="P67" i="12"/>
  <c r="O67" i="12"/>
  <c r="L67" i="12"/>
  <c r="K67" i="12"/>
  <c r="J67" i="12"/>
  <c r="I67" i="12"/>
  <c r="H67" i="12"/>
  <c r="G67" i="12"/>
  <c r="F67" i="12"/>
  <c r="E67" i="12"/>
  <c r="D67" i="12"/>
  <c r="CK62" i="12"/>
  <c r="CJ62" i="12"/>
  <c r="CI62" i="12"/>
  <c r="CH62" i="12"/>
  <c r="CG62" i="12"/>
  <c r="CF62" i="12"/>
  <c r="CE62" i="12"/>
  <c r="CD62" i="12"/>
  <c r="CC62" i="12"/>
  <c r="BZ62" i="12"/>
  <c r="BY62" i="12"/>
  <c r="BX62" i="12"/>
  <c r="BW62" i="12"/>
  <c r="BV62" i="12"/>
  <c r="BU62" i="12"/>
  <c r="BT62" i="12"/>
  <c r="BS62" i="12"/>
  <c r="BR62" i="12"/>
  <c r="BO62" i="12"/>
  <c r="BN62" i="12"/>
  <c r="BM62" i="12"/>
  <c r="BL62" i="12"/>
  <c r="BK62" i="12"/>
  <c r="BJ62" i="12"/>
  <c r="BI62" i="12"/>
  <c r="BH62" i="12"/>
  <c r="BG62" i="12"/>
  <c r="BD62" i="12"/>
  <c r="BC62" i="12"/>
  <c r="BB62" i="12"/>
  <c r="BA62" i="12"/>
  <c r="AZ62" i="12"/>
  <c r="AY62" i="12"/>
  <c r="AX62" i="12"/>
  <c r="AW62" i="12"/>
  <c r="AV62" i="12"/>
  <c r="AS62" i="12"/>
  <c r="AR62" i="12"/>
  <c r="AQ62" i="12"/>
  <c r="AP62" i="12"/>
  <c r="AO62" i="12"/>
  <c r="AN62" i="12"/>
  <c r="AM62" i="12"/>
  <c r="AL62" i="12"/>
  <c r="AK62" i="12"/>
  <c r="AH62" i="12"/>
  <c r="AG62" i="12"/>
  <c r="AF62" i="12"/>
  <c r="AE62" i="12"/>
  <c r="AD62" i="12"/>
  <c r="AC62" i="12"/>
  <c r="AB62" i="12"/>
  <c r="AA62" i="12"/>
  <c r="Z62" i="12"/>
  <c r="W62" i="12"/>
  <c r="V62" i="12"/>
  <c r="U62" i="12"/>
  <c r="T62" i="12"/>
  <c r="S62" i="12"/>
  <c r="R62" i="12"/>
  <c r="Q62" i="12"/>
  <c r="P62" i="12"/>
  <c r="O62" i="12"/>
  <c r="L62" i="12"/>
  <c r="K62" i="12"/>
  <c r="J62" i="12"/>
  <c r="I62" i="12"/>
  <c r="H62" i="12"/>
  <c r="G62" i="12"/>
  <c r="F62" i="12"/>
  <c r="E62" i="12"/>
  <c r="D62" i="12"/>
  <c r="CK58" i="12"/>
  <c r="CJ58" i="12"/>
  <c r="CI58" i="12"/>
  <c r="CH58" i="12"/>
  <c r="CG58" i="12"/>
  <c r="CF58" i="12"/>
  <c r="CE58" i="12"/>
  <c r="CD58" i="12"/>
  <c r="CC58" i="12"/>
  <c r="BZ58" i="12"/>
  <c r="BY58" i="12"/>
  <c r="BX58" i="12"/>
  <c r="BW58" i="12"/>
  <c r="BV58" i="12"/>
  <c r="BU58" i="12"/>
  <c r="BT58" i="12"/>
  <c r="BS58" i="12"/>
  <c r="BR58" i="12"/>
  <c r="BO58" i="12"/>
  <c r="BN58" i="12"/>
  <c r="BM58" i="12"/>
  <c r="BL58" i="12"/>
  <c r="BK58" i="12"/>
  <c r="BJ58" i="12"/>
  <c r="BI58" i="12"/>
  <c r="BH58" i="12"/>
  <c r="BG58" i="12"/>
  <c r="BD58" i="12"/>
  <c r="BC58" i="12"/>
  <c r="BB58" i="12"/>
  <c r="BA58" i="12"/>
  <c r="AZ58" i="12"/>
  <c r="AY58" i="12"/>
  <c r="AX58" i="12"/>
  <c r="AW58" i="12"/>
  <c r="AV58" i="12"/>
  <c r="AS58" i="12"/>
  <c r="AR58" i="12"/>
  <c r="AQ58" i="12"/>
  <c r="AP58" i="12"/>
  <c r="AO58" i="12"/>
  <c r="AN58" i="12"/>
  <c r="AM58" i="12"/>
  <c r="AL58" i="12"/>
  <c r="AK58" i="12"/>
  <c r="AH58" i="12"/>
  <c r="AG58" i="12"/>
  <c r="AF58" i="12"/>
  <c r="AE58" i="12"/>
  <c r="AD58" i="12"/>
  <c r="AC58" i="12"/>
  <c r="AB58" i="12"/>
  <c r="AA58" i="12"/>
  <c r="Z58" i="12"/>
  <c r="W58" i="12"/>
  <c r="V58" i="12"/>
  <c r="U58" i="12"/>
  <c r="T58" i="12"/>
  <c r="S58" i="12"/>
  <c r="R58" i="12"/>
  <c r="Q58" i="12"/>
  <c r="P58" i="12"/>
  <c r="O58" i="12"/>
  <c r="L58" i="12"/>
  <c r="K58" i="12"/>
  <c r="J58" i="12"/>
  <c r="I58" i="12"/>
  <c r="H58" i="12"/>
  <c r="G58" i="12"/>
  <c r="F58" i="12"/>
  <c r="E58" i="12"/>
  <c r="D58" i="12"/>
  <c r="CK55" i="12"/>
  <c r="CJ55" i="12"/>
  <c r="CI55" i="12"/>
  <c r="CH55" i="12"/>
  <c r="CG55" i="12"/>
  <c r="CF55" i="12"/>
  <c r="CE55" i="12"/>
  <c r="CD55" i="12"/>
  <c r="CC55" i="12"/>
  <c r="BZ55" i="12"/>
  <c r="BY55" i="12"/>
  <c r="BX55" i="12"/>
  <c r="BW55" i="12"/>
  <c r="BV55" i="12"/>
  <c r="BU55" i="12"/>
  <c r="BT55" i="12"/>
  <c r="BS55" i="12"/>
  <c r="BR55" i="12"/>
  <c r="BO55" i="12"/>
  <c r="BN55" i="12"/>
  <c r="BM55" i="12"/>
  <c r="BL55" i="12"/>
  <c r="BK55" i="12"/>
  <c r="BJ55" i="12"/>
  <c r="BI55" i="12"/>
  <c r="BH55" i="12"/>
  <c r="BG55" i="12"/>
  <c r="BD55" i="12"/>
  <c r="BC55" i="12"/>
  <c r="BB55" i="12"/>
  <c r="BA55" i="12"/>
  <c r="AZ55" i="12"/>
  <c r="AY55" i="12"/>
  <c r="AX55" i="12"/>
  <c r="AW55" i="12"/>
  <c r="AV55" i="12"/>
  <c r="AS55" i="12"/>
  <c r="AR55" i="12"/>
  <c r="AQ55" i="12"/>
  <c r="AP55" i="12"/>
  <c r="AO55" i="12"/>
  <c r="AN55" i="12"/>
  <c r="AM55" i="12"/>
  <c r="AL55" i="12"/>
  <c r="AK55" i="12"/>
  <c r="AH55" i="12"/>
  <c r="AG55" i="12"/>
  <c r="AF55" i="12"/>
  <c r="AE55" i="12"/>
  <c r="AD55" i="12"/>
  <c r="AC55" i="12"/>
  <c r="AB55" i="12"/>
  <c r="AA55" i="12"/>
  <c r="Z55" i="12"/>
  <c r="W55" i="12"/>
  <c r="V55" i="12"/>
  <c r="U55" i="12"/>
  <c r="T55" i="12"/>
  <c r="S55" i="12"/>
  <c r="R55" i="12"/>
  <c r="Q55" i="12"/>
  <c r="P55" i="12"/>
  <c r="O55" i="12"/>
  <c r="L55" i="12"/>
  <c r="K55" i="12"/>
  <c r="J55" i="12"/>
  <c r="I55" i="12"/>
  <c r="H55" i="12"/>
  <c r="G55" i="12"/>
  <c r="F55" i="12"/>
  <c r="E55" i="12"/>
  <c r="D55" i="12"/>
  <c r="CK48" i="12"/>
  <c r="CJ48" i="12"/>
  <c r="CI48" i="12"/>
  <c r="CH48" i="12"/>
  <c r="CG48" i="12"/>
  <c r="CF48" i="12"/>
  <c r="CE48" i="12"/>
  <c r="CD48" i="12"/>
  <c r="CC48" i="12"/>
  <c r="BZ48" i="12"/>
  <c r="BY48" i="12"/>
  <c r="BX48" i="12"/>
  <c r="BW48" i="12"/>
  <c r="BV48" i="12"/>
  <c r="BU48" i="12"/>
  <c r="BT48" i="12"/>
  <c r="BS48" i="12"/>
  <c r="BR48" i="12"/>
  <c r="BO48" i="12"/>
  <c r="BN48" i="12"/>
  <c r="BM48" i="12"/>
  <c r="BL48" i="12"/>
  <c r="BK48" i="12"/>
  <c r="BJ48" i="12"/>
  <c r="BI48" i="12"/>
  <c r="BH48" i="12"/>
  <c r="BG48" i="12"/>
  <c r="BD48" i="12"/>
  <c r="BC48" i="12"/>
  <c r="BB48" i="12"/>
  <c r="BA48" i="12"/>
  <c r="AZ48" i="12"/>
  <c r="AY48" i="12"/>
  <c r="AX48" i="12"/>
  <c r="AW48" i="12"/>
  <c r="AV48" i="12"/>
  <c r="AS48" i="12"/>
  <c r="AR48" i="12"/>
  <c r="AQ48" i="12"/>
  <c r="AP48" i="12"/>
  <c r="AO48" i="12"/>
  <c r="AN48" i="12"/>
  <c r="AM48" i="12"/>
  <c r="AL48" i="12"/>
  <c r="AK48" i="12"/>
  <c r="AH48" i="12"/>
  <c r="AG48" i="12"/>
  <c r="AF48" i="12"/>
  <c r="AE48" i="12"/>
  <c r="AD48" i="12"/>
  <c r="AC48" i="12"/>
  <c r="AB48" i="12"/>
  <c r="AA48" i="12"/>
  <c r="Z48" i="12"/>
  <c r="W48" i="12"/>
  <c r="V48" i="12"/>
  <c r="U48" i="12"/>
  <c r="T48" i="12"/>
  <c r="S48" i="12"/>
  <c r="R48" i="12"/>
  <c r="Q48" i="12"/>
  <c r="P48" i="12"/>
  <c r="O48" i="12"/>
  <c r="L48" i="12"/>
  <c r="K48" i="12"/>
  <c r="J48" i="12"/>
  <c r="I48" i="12"/>
  <c r="H48" i="12"/>
  <c r="G48" i="12"/>
  <c r="F48" i="12"/>
  <c r="E48" i="12"/>
  <c r="D48" i="12"/>
  <c r="CK42" i="12"/>
  <c r="CJ42" i="12"/>
  <c r="CI42" i="12"/>
  <c r="CH42" i="12"/>
  <c r="CG42" i="12"/>
  <c r="CF42" i="12"/>
  <c r="CE42" i="12"/>
  <c r="CD42" i="12"/>
  <c r="CC42" i="12"/>
  <c r="BZ42" i="12"/>
  <c r="BY42" i="12"/>
  <c r="BX42" i="12"/>
  <c r="BW42" i="12"/>
  <c r="BV42" i="12"/>
  <c r="BU42" i="12"/>
  <c r="BT42" i="12"/>
  <c r="BS42" i="12"/>
  <c r="BR42" i="12"/>
  <c r="BO42" i="12"/>
  <c r="BN42" i="12"/>
  <c r="BM42" i="12"/>
  <c r="BL42" i="12"/>
  <c r="BK42" i="12"/>
  <c r="BJ42" i="12"/>
  <c r="BI42" i="12"/>
  <c r="BH42" i="12"/>
  <c r="BG42" i="12"/>
  <c r="BD42" i="12"/>
  <c r="BC42" i="12"/>
  <c r="BB42" i="12"/>
  <c r="BA42" i="12"/>
  <c r="AZ42" i="12"/>
  <c r="AY42" i="12"/>
  <c r="AX42" i="12"/>
  <c r="AW42" i="12"/>
  <c r="AV42" i="12"/>
  <c r="AS42" i="12"/>
  <c r="AR42" i="12"/>
  <c r="AQ42" i="12"/>
  <c r="AP42" i="12"/>
  <c r="AO42" i="12"/>
  <c r="AN42" i="12"/>
  <c r="AM42" i="12"/>
  <c r="AL42" i="12"/>
  <c r="AK42" i="12"/>
  <c r="AH42" i="12"/>
  <c r="AG42" i="12"/>
  <c r="AF42" i="12"/>
  <c r="AE42" i="12"/>
  <c r="AD42" i="12"/>
  <c r="AC42" i="12"/>
  <c r="AB42" i="12"/>
  <c r="AA42" i="12"/>
  <c r="Z42" i="12"/>
  <c r="W42" i="12"/>
  <c r="V42" i="12"/>
  <c r="U42" i="12"/>
  <c r="T42" i="12"/>
  <c r="S42" i="12"/>
  <c r="R42" i="12"/>
  <c r="Q42" i="12"/>
  <c r="P42" i="12"/>
  <c r="O42" i="12"/>
  <c r="L42" i="12"/>
  <c r="K42" i="12"/>
  <c r="J42" i="12"/>
  <c r="I42" i="12"/>
  <c r="H42" i="12"/>
  <c r="G42" i="12"/>
  <c r="F42" i="12"/>
  <c r="E42" i="12"/>
  <c r="D42" i="12"/>
  <c r="CK33" i="12"/>
  <c r="CK69" i="12" s="1"/>
  <c r="CJ33" i="12"/>
  <c r="CJ69" i="12" s="1"/>
  <c r="CI33" i="12"/>
  <c r="CI69" i="12" s="1"/>
  <c r="CH33" i="12"/>
  <c r="CH69" i="12" s="1"/>
  <c r="CG33" i="12"/>
  <c r="CG69" i="12" s="1"/>
  <c r="CF33" i="12"/>
  <c r="CF69" i="12" s="1"/>
  <c r="CE33" i="12"/>
  <c r="CE69" i="12" s="1"/>
  <c r="CD33" i="12"/>
  <c r="CD69" i="12" s="1"/>
  <c r="CC33" i="12"/>
  <c r="CC69" i="12" s="1"/>
  <c r="BZ33" i="12"/>
  <c r="BZ69" i="12" s="1"/>
  <c r="BY33" i="12"/>
  <c r="BY69" i="12" s="1"/>
  <c r="BX33" i="12"/>
  <c r="BX69" i="12" s="1"/>
  <c r="BW33" i="12"/>
  <c r="BW69" i="12" s="1"/>
  <c r="BV33" i="12"/>
  <c r="BV69" i="12" s="1"/>
  <c r="BU33" i="12"/>
  <c r="BU69" i="12" s="1"/>
  <c r="BT33" i="12"/>
  <c r="BT69" i="12" s="1"/>
  <c r="BS33" i="12"/>
  <c r="BS69" i="12" s="1"/>
  <c r="BR33" i="12"/>
  <c r="BR69" i="12" s="1"/>
  <c r="BO33" i="12"/>
  <c r="BO69" i="12" s="1"/>
  <c r="BN33" i="12"/>
  <c r="BN69" i="12" s="1"/>
  <c r="BM33" i="12"/>
  <c r="BM69" i="12" s="1"/>
  <c r="BL33" i="12"/>
  <c r="BL69" i="12" s="1"/>
  <c r="BK33" i="12"/>
  <c r="BK69" i="12" s="1"/>
  <c r="BJ33" i="12"/>
  <c r="BJ69" i="12" s="1"/>
  <c r="BI33" i="12"/>
  <c r="BI69" i="12" s="1"/>
  <c r="BH33" i="12"/>
  <c r="BH69" i="12" s="1"/>
  <c r="BG33" i="12"/>
  <c r="BG69" i="12" s="1"/>
  <c r="BD33" i="12"/>
  <c r="BD69" i="12" s="1"/>
  <c r="BC33" i="12"/>
  <c r="BC69" i="12" s="1"/>
  <c r="BB33" i="12"/>
  <c r="BB69" i="12" s="1"/>
  <c r="BA33" i="12"/>
  <c r="BA69" i="12" s="1"/>
  <c r="AZ33" i="12"/>
  <c r="AZ69" i="12" s="1"/>
  <c r="AY33" i="12"/>
  <c r="AY69" i="12" s="1"/>
  <c r="AX33" i="12"/>
  <c r="AX69" i="12" s="1"/>
  <c r="AW33" i="12"/>
  <c r="AW69" i="12" s="1"/>
  <c r="AV33" i="12"/>
  <c r="AV69" i="12" s="1"/>
  <c r="AS33" i="12"/>
  <c r="AS69" i="12" s="1"/>
  <c r="AR33" i="12"/>
  <c r="AR69" i="12" s="1"/>
  <c r="AQ33" i="12"/>
  <c r="AQ69" i="12" s="1"/>
  <c r="AP33" i="12"/>
  <c r="AP69" i="12" s="1"/>
  <c r="AO33" i="12"/>
  <c r="AO69" i="12" s="1"/>
  <c r="AN33" i="12"/>
  <c r="AN69" i="12" s="1"/>
  <c r="AM33" i="12"/>
  <c r="AM69" i="12" s="1"/>
  <c r="AL33" i="12"/>
  <c r="AL69" i="12" s="1"/>
  <c r="AK33" i="12"/>
  <c r="AK69" i="12" s="1"/>
  <c r="AH33" i="12"/>
  <c r="AH69" i="12" s="1"/>
  <c r="AG33" i="12"/>
  <c r="AG69" i="12" s="1"/>
  <c r="AF33" i="12"/>
  <c r="AF69" i="12" s="1"/>
  <c r="AE33" i="12"/>
  <c r="AE69" i="12" s="1"/>
  <c r="AD33" i="12"/>
  <c r="AD69" i="12" s="1"/>
  <c r="AC33" i="12"/>
  <c r="AC69" i="12" s="1"/>
  <c r="AB33" i="12"/>
  <c r="AB69" i="12" s="1"/>
  <c r="AA33" i="12"/>
  <c r="AA69" i="12" s="1"/>
  <c r="Z33" i="12"/>
  <c r="Z69" i="12" s="1"/>
  <c r="W33" i="12"/>
  <c r="W69" i="12" s="1"/>
  <c r="V33" i="12"/>
  <c r="V69" i="12" s="1"/>
  <c r="U33" i="12"/>
  <c r="U69" i="12" s="1"/>
  <c r="T33" i="12"/>
  <c r="T69" i="12" s="1"/>
  <c r="S33" i="12"/>
  <c r="S69" i="12" s="1"/>
  <c r="R33" i="12"/>
  <c r="R69" i="12" s="1"/>
  <c r="Q33" i="12"/>
  <c r="Q69" i="12" s="1"/>
  <c r="P33" i="12"/>
  <c r="P69" i="12" s="1"/>
  <c r="O33" i="12"/>
  <c r="O69" i="12" s="1"/>
  <c r="L33" i="12"/>
  <c r="L69" i="12" s="1"/>
  <c r="K33" i="12"/>
  <c r="K69" i="12" s="1"/>
  <c r="J33" i="12"/>
  <c r="J69" i="12" s="1"/>
  <c r="I33" i="12"/>
  <c r="I69" i="12" s="1"/>
  <c r="H33" i="12"/>
  <c r="H69" i="12" s="1"/>
  <c r="G33" i="12"/>
  <c r="G69" i="12" s="1"/>
  <c r="F33" i="12"/>
  <c r="F69" i="12" s="1"/>
  <c r="E33" i="12"/>
  <c r="E69" i="12" s="1"/>
  <c r="D33" i="12"/>
  <c r="D69" i="12" s="1"/>
  <c r="CK28" i="12"/>
  <c r="CJ28" i="12"/>
  <c r="CI28" i="12"/>
  <c r="CH28" i="12"/>
  <c r="CG28" i="12"/>
  <c r="CF28" i="12"/>
  <c r="CE28" i="12"/>
  <c r="CD28" i="12"/>
  <c r="CC28" i="12"/>
  <c r="BZ28" i="12"/>
  <c r="BY28" i="12"/>
  <c r="BX28" i="12"/>
  <c r="BW28" i="12"/>
  <c r="BV28" i="12"/>
  <c r="BU28" i="12"/>
  <c r="BT28" i="12"/>
  <c r="BS28" i="12"/>
  <c r="BR28" i="12"/>
  <c r="BO28" i="12"/>
  <c r="BN28" i="12"/>
  <c r="BM28" i="12"/>
  <c r="BL28" i="12"/>
  <c r="BK28" i="12"/>
  <c r="BJ28" i="12"/>
  <c r="BI28" i="12"/>
  <c r="BH28" i="12"/>
  <c r="BG28" i="12"/>
  <c r="BD28" i="12"/>
  <c r="BC28" i="12"/>
  <c r="BB28" i="12"/>
  <c r="BA28" i="12"/>
  <c r="AZ28" i="12"/>
  <c r="AY28" i="12"/>
  <c r="AX28" i="12"/>
  <c r="AW28" i="12"/>
  <c r="AV28" i="12"/>
  <c r="AS28" i="12"/>
  <c r="AR28" i="12"/>
  <c r="AQ28" i="12"/>
  <c r="AP28" i="12"/>
  <c r="AO28" i="12"/>
  <c r="AN28" i="12"/>
  <c r="AM28" i="12"/>
  <c r="AL28" i="12"/>
  <c r="AK28" i="12"/>
  <c r="AH28" i="12"/>
  <c r="AG28" i="12"/>
  <c r="AF28" i="12"/>
  <c r="AE28" i="12"/>
  <c r="AD28" i="12"/>
  <c r="AC28" i="12"/>
  <c r="AB28" i="12"/>
  <c r="AA28" i="12"/>
  <c r="Z28" i="12"/>
  <c r="W28" i="12"/>
  <c r="V28" i="12"/>
  <c r="U28" i="12"/>
  <c r="T28" i="12"/>
  <c r="S28" i="12"/>
  <c r="R28" i="12"/>
  <c r="Q28" i="12"/>
  <c r="P28" i="12"/>
  <c r="O28" i="12"/>
  <c r="L28" i="12"/>
  <c r="K28" i="12"/>
  <c r="J28" i="12"/>
  <c r="I28" i="12"/>
  <c r="H28" i="12"/>
  <c r="G28" i="12"/>
  <c r="F28" i="12"/>
  <c r="E28" i="12"/>
  <c r="D28" i="12"/>
  <c r="CK18" i="12"/>
  <c r="CJ18" i="12"/>
  <c r="CI18" i="12"/>
  <c r="CH18" i="12"/>
  <c r="CG18" i="12"/>
  <c r="CF18" i="12"/>
  <c r="CE18" i="12"/>
  <c r="CD18" i="12"/>
  <c r="CC18" i="12"/>
  <c r="BZ18" i="12"/>
  <c r="BY18" i="12"/>
  <c r="BX18" i="12"/>
  <c r="BW18" i="12"/>
  <c r="BV18" i="12"/>
  <c r="BU18" i="12"/>
  <c r="BT18" i="12"/>
  <c r="BS18" i="12"/>
  <c r="BR18" i="12"/>
  <c r="BO18" i="12"/>
  <c r="BN18" i="12"/>
  <c r="BM18" i="12"/>
  <c r="BL18" i="12"/>
  <c r="BK18" i="12"/>
  <c r="BJ18" i="12"/>
  <c r="BI18" i="12"/>
  <c r="BH18" i="12"/>
  <c r="BG18" i="12"/>
  <c r="BD18" i="12"/>
  <c r="BC18" i="12"/>
  <c r="BB18" i="12"/>
  <c r="BA18" i="12"/>
  <c r="AZ18" i="12"/>
  <c r="AY18" i="12"/>
  <c r="AX18" i="12"/>
  <c r="AW18" i="12"/>
  <c r="AV18" i="12"/>
  <c r="AS18" i="12"/>
  <c r="AR18" i="12"/>
  <c r="AQ18" i="12"/>
  <c r="AP18" i="12"/>
  <c r="AO18" i="12"/>
  <c r="AN18" i="12"/>
  <c r="AM18" i="12"/>
  <c r="AL18" i="12"/>
  <c r="AK18" i="12"/>
  <c r="AH18" i="12"/>
  <c r="AG18" i="12"/>
  <c r="AF18" i="12"/>
  <c r="AE18" i="12"/>
  <c r="AD18" i="12"/>
  <c r="AC18" i="12"/>
  <c r="AB18" i="12"/>
  <c r="AA18" i="12"/>
  <c r="Z18" i="12"/>
  <c r="W18" i="12"/>
  <c r="V18" i="12"/>
  <c r="U18" i="12"/>
  <c r="T18" i="12"/>
  <c r="S18" i="12"/>
  <c r="R18" i="12"/>
  <c r="Q18" i="12"/>
  <c r="P18" i="12"/>
  <c r="O18" i="12"/>
  <c r="L18" i="12"/>
  <c r="K18" i="12"/>
  <c r="J18" i="12"/>
  <c r="I18" i="12"/>
  <c r="H18" i="12"/>
  <c r="G18" i="12"/>
  <c r="F18" i="12"/>
  <c r="E18" i="12"/>
  <c r="D18" i="12"/>
  <c r="CK14" i="12"/>
  <c r="CJ14" i="12"/>
  <c r="CI14" i="12"/>
  <c r="CH14" i="12"/>
  <c r="CG14" i="12"/>
  <c r="CF14" i="12"/>
  <c r="CE14" i="12"/>
  <c r="CD14" i="12"/>
  <c r="CC14" i="12"/>
  <c r="BZ14" i="12"/>
  <c r="BY14" i="12"/>
  <c r="BX14" i="12"/>
  <c r="BW14" i="12"/>
  <c r="BV14" i="12"/>
  <c r="BU14" i="12"/>
  <c r="BT14" i="12"/>
  <c r="BS14" i="12"/>
  <c r="BR14" i="12"/>
  <c r="BO14" i="12"/>
  <c r="BN14" i="12"/>
  <c r="BM14" i="12"/>
  <c r="BL14" i="12"/>
  <c r="BK14" i="12"/>
  <c r="BJ14" i="12"/>
  <c r="BI14" i="12"/>
  <c r="BH14" i="12"/>
  <c r="BG14" i="12"/>
  <c r="BD14" i="12"/>
  <c r="BC14" i="12"/>
  <c r="BB14" i="12"/>
  <c r="BA14" i="12"/>
  <c r="AZ14" i="12"/>
  <c r="AY14" i="12"/>
  <c r="AX14" i="12"/>
  <c r="AW14" i="12"/>
  <c r="AV14" i="12"/>
  <c r="AS14" i="12"/>
  <c r="AR14" i="12"/>
  <c r="AQ14" i="12"/>
  <c r="AP14" i="12"/>
  <c r="AO14" i="12"/>
  <c r="AN14" i="12"/>
  <c r="AM14" i="12"/>
  <c r="AL14" i="12"/>
  <c r="AK14" i="12"/>
  <c r="AH14" i="12"/>
  <c r="AG14" i="12"/>
  <c r="AF14" i="12"/>
  <c r="AE14" i="12"/>
  <c r="AD14" i="12"/>
  <c r="AC14" i="12"/>
  <c r="AB14" i="12"/>
  <c r="AA14" i="12"/>
  <c r="Z14" i="12"/>
  <c r="W14" i="12"/>
  <c r="V14" i="12"/>
  <c r="U14" i="12"/>
  <c r="T14" i="12"/>
  <c r="S14" i="12"/>
  <c r="R14" i="12"/>
  <c r="Q14" i="12"/>
  <c r="P14" i="12"/>
  <c r="O14" i="12"/>
  <c r="L14" i="12"/>
  <c r="K14" i="12"/>
  <c r="J14" i="12"/>
  <c r="I14" i="12"/>
  <c r="H14" i="12"/>
  <c r="G14" i="12"/>
  <c r="F14" i="12"/>
  <c r="E14" i="12"/>
  <c r="D14" i="12"/>
  <c r="CK6" i="12"/>
  <c r="CK29" i="12" s="1"/>
  <c r="CJ6" i="12"/>
  <c r="CJ29" i="12" s="1"/>
  <c r="CI6" i="12"/>
  <c r="CI29" i="12" s="1"/>
  <c r="CH6" i="12"/>
  <c r="CH29" i="12" s="1"/>
  <c r="CG6" i="12"/>
  <c r="CG29" i="12" s="1"/>
  <c r="CF6" i="12"/>
  <c r="CF29" i="12" s="1"/>
  <c r="CE6" i="12"/>
  <c r="CE29" i="12" s="1"/>
  <c r="CD6" i="12"/>
  <c r="CD29" i="12" s="1"/>
  <c r="CC6" i="12"/>
  <c r="CC29" i="12" s="1"/>
  <c r="BZ6" i="12"/>
  <c r="BZ29" i="12" s="1"/>
  <c r="BY6" i="12"/>
  <c r="BY29" i="12" s="1"/>
  <c r="BX6" i="12"/>
  <c r="BX29" i="12" s="1"/>
  <c r="BW6" i="12"/>
  <c r="BW29" i="12" s="1"/>
  <c r="BV6" i="12"/>
  <c r="BV29" i="12" s="1"/>
  <c r="BU6" i="12"/>
  <c r="BU29" i="12" s="1"/>
  <c r="BT6" i="12"/>
  <c r="BT29" i="12" s="1"/>
  <c r="BS6" i="12"/>
  <c r="BS29" i="12" s="1"/>
  <c r="BR6" i="12"/>
  <c r="BR29" i="12" s="1"/>
  <c r="BO6" i="12"/>
  <c r="BO29" i="12" s="1"/>
  <c r="BN6" i="12"/>
  <c r="BN29" i="12" s="1"/>
  <c r="BM6" i="12"/>
  <c r="BM29" i="12" s="1"/>
  <c r="BL6" i="12"/>
  <c r="BL29" i="12" s="1"/>
  <c r="BK6" i="12"/>
  <c r="BK29" i="12" s="1"/>
  <c r="BJ6" i="12"/>
  <c r="BJ29" i="12" s="1"/>
  <c r="BI6" i="12"/>
  <c r="BI29" i="12" s="1"/>
  <c r="BH6" i="12"/>
  <c r="BH29" i="12" s="1"/>
  <c r="BG6" i="12"/>
  <c r="BG29" i="12" s="1"/>
  <c r="BD6" i="12"/>
  <c r="BD29" i="12" s="1"/>
  <c r="BC6" i="12"/>
  <c r="BC29" i="12" s="1"/>
  <c r="BB6" i="12"/>
  <c r="BB29" i="12" s="1"/>
  <c r="BA6" i="12"/>
  <c r="BA29" i="12" s="1"/>
  <c r="AZ6" i="12"/>
  <c r="AZ29" i="12" s="1"/>
  <c r="AY6" i="12"/>
  <c r="AY29" i="12" s="1"/>
  <c r="AX6" i="12"/>
  <c r="AX29" i="12" s="1"/>
  <c r="AW6" i="12"/>
  <c r="AW29" i="12" s="1"/>
  <c r="AV6" i="12"/>
  <c r="AV29" i="12" s="1"/>
  <c r="AS6" i="12"/>
  <c r="AS29" i="12" s="1"/>
  <c r="AR6" i="12"/>
  <c r="AR29" i="12" s="1"/>
  <c r="AQ6" i="12"/>
  <c r="AQ29" i="12" s="1"/>
  <c r="AP6" i="12"/>
  <c r="AP29" i="12" s="1"/>
  <c r="AO6" i="12"/>
  <c r="AO29" i="12" s="1"/>
  <c r="AN6" i="12"/>
  <c r="AN29" i="12" s="1"/>
  <c r="AM6" i="12"/>
  <c r="AM29" i="12" s="1"/>
  <c r="AL6" i="12"/>
  <c r="AL29" i="12" s="1"/>
  <c r="AK6" i="12"/>
  <c r="AK29" i="12" s="1"/>
  <c r="AH6" i="12"/>
  <c r="AH29" i="12" s="1"/>
  <c r="AG6" i="12"/>
  <c r="AG29" i="12" s="1"/>
  <c r="AF6" i="12"/>
  <c r="AF29" i="12" s="1"/>
  <c r="AE6" i="12"/>
  <c r="AE29" i="12" s="1"/>
  <c r="AD6" i="12"/>
  <c r="AD29" i="12" s="1"/>
  <c r="AC6" i="12"/>
  <c r="AC29" i="12" s="1"/>
  <c r="AB6" i="12"/>
  <c r="AB29" i="12" s="1"/>
  <c r="AA6" i="12"/>
  <c r="AA29" i="12" s="1"/>
  <c r="Z6" i="12"/>
  <c r="Z29" i="12" s="1"/>
  <c r="W6" i="12"/>
  <c r="W29" i="12" s="1"/>
  <c r="V6" i="12"/>
  <c r="V29" i="12" s="1"/>
  <c r="U6" i="12"/>
  <c r="U29" i="12" s="1"/>
  <c r="T6" i="12"/>
  <c r="T29" i="12" s="1"/>
  <c r="S6" i="12"/>
  <c r="S29" i="12" s="1"/>
  <c r="R6" i="12"/>
  <c r="R29" i="12" s="1"/>
  <c r="Q6" i="12"/>
  <c r="Q29" i="12" s="1"/>
  <c r="P6" i="12"/>
  <c r="P29" i="12" s="1"/>
  <c r="O6" i="12"/>
  <c r="O29" i="12" s="1"/>
  <c r="L6" i="12"/>
  <c r="L29" i="12" s="1"/>
  <c r="K6" i="12"/>
  <c r="K29" i="12" s="1"/>
  <c r="J6" i="12"/>
  <c r="J29" i="12" s="1"/>
  <c r="I6" i="12"/>
  <c r="I29" i="12" s="1"/>
  <c r="H6" i="12"/>
  <c r="H29" i="12" s="1"/>
  <c r="G6" i="12"/>
  <c r="G29" i="12" s="1"/>
  <c r="F6" i="12"/>
  <c r="F29" i="12" s="1"/>
  <c r="E6" i="12"/>
  <c r="E29" i="12" s="1"/>
  <c r="D6" i="12"/>
  <c r="D29" i="12" s="1"/>
  <c r="CK119" i="11"/>
  <c r="CJ119" i="11"/>
  <c r="CI119" i="11"/>
  <c r="CH119" i="11"/>
  <c r="CG119" i="11"/>
  <c r="CF119" i="11"/>
  <c r="CE119" i="11"/>
  <c r="CD119" i="11"/>
  <c r="CC119" i="11"/>
  <c r="BZ119" i="11"/>
  <c r="BY119" i="11"/>
  <c r="BX119" i="11"/>
  <c r="BW119" i="11"/>
  <c r="BV119" i="11"/>
  <c r="BU119" i="11"/>
  <c r="BT119" i="11"/>
  <c r="BS119" i="11"/>
  <c r="BR119" i="11"/>
  <c r="BO119" i="11"/>
  <c r="BN119" i="11"/>
  <c r="BM119" i="11"/>
  <c r="BL119" i="11"/>
  <c r="BK119" i="11"/>
  <c r="BJ119" i="11"/>
  <c r="BI119" i="11"/>
  <c r="BH119" i="11"/>
  <c r="BG119" i="11"/>
  <c r="BD119" i="11"/>
  <c r="BC119" i="11"/>
  <c r="BB119" i="11"/>
  <c r="BA119" i="11"/>
  <c r="AZ119" i="11"/>
  <c r="AY119" i="11"/>
  <c r="AX119" i="11"/>
  <c r="AW119" i="11"/>
  <c r="AV119" i="11"/>
  <c r="AS119" i="11"/>
  <c r="AR119" i="11"/>
  <c r="AQ119" i="11"/>
  <c r="AP119" i="11"/>
  <c r="AO119" i="11"/>
  <c r="AN119" i="11"/>
  <c r="AM119" i="11"/>
  <c r="AL119" i="11"/>
  <c r="AK119" i="11"/>
  <c r="AH119" i="11"/>
  <c r="AG119" i="11"/>
  <c r="AF119" i="11"/>
  <c r="AE119" i="11"/>
  <c r="AD119" i="11"/>
  <c r="AC119" i="11"/>
  <c r="AB119" i="11"/>
  <c r="AA119" i="11"/>
  <c r="Z119" i="11"/>
  <c r="W119" i="11"/>
  <c r="V119" i="11"/>
  <c r="U119" i="11"/>
  <c r="T119" i="11"/>
  <c r="S119" i="11"/>
  <c r="R119" i="11"/>
  <c r="Q119" i="11"/>
  <c r="P119" i="11"/>
  <c r="O119" i="11"/>
  <c r="L119" i="11"/>
  <c r="K119" i="11"/>
  <c r="J119" i="11"/>
  <c r="I119" i="11"/>
  <c r="H119" i="11"/>
  <c r="G119" i="11"/>
  <c r="F119" i="11"/>
  <c r="E119" i="11"/>
  <c r="D119" i="11"/>
  <c r="CK87" i="11"/>
  <c r="CK89" i="11" s="1"/>
  <c r="CJ87" i="11"/>
  <c r="CJ89" i="11" s="1"/>
  <c r="CI87" i="11"/>
  <c r="CI89" i="11" s="1"/>
  <c r="CH87" i="11"/>
  <c r="CH89" i="11" s="1"/>
  <c r="CG87" i="11"/>
  <c r="CG89" i="11" s="1"/>
  <c r="CF87" i="11"/>
  <c r="CF89" i="11" s="1"/>
  <c r="CE87" i="11"/>
  <c r="CE89" i="11" s="1"/>
  <c r="CD87" i="11"/>
  <c r="CD89" i="11" s="1"/>
  <c r="CC87" i="11"/>
  <c r="CC89" i="11" s="1"/>
  <c r="BZ87" i="11"/>
  <c r="BZ89" i="11" s="1"/>
  <c r="BY87" i="11"/>
  <c r="BY89" i="11" s="1"/>
  <c r="BX87" i="11"/>
  <c r="BX89" i="11" s="1"/>
  <c r="BW87" i="11"/>
  <c r="BW89" i="11" s="1"/>
  <c r="BV87" i="11"/>
  <c r="BV89" i="11" s="1"/>
  <c r="BU87" i="11"/>
  <c r="BU89" i="11" s="1"/>
  <c r="BT87" i="11"/>
  <c r="BT89" i="11" s="1"/>
  <c r="BS87" i="11"/>
  <c r="BS89" i="11" s="1"/>
  <c r="BR87" i="11"/>
  <c r="BR89" i="11" s="1"/>
  <c r="BO87" i="11"/>
  <c r="BO89" i="11" s="1"/>
  <c r="BN87" i="11"/>
  <c r="BN89" i="11" s="1"/>
  <c r="BM87" i="11"/>
  <c r="BM89" i="11" s="1"/>
  <c r="BL87" i="11"/>
  <c r="BL89" i="11" s="1"/>
  <c r="BK87" i="11"/>
  <c r="BK89" i="11" s="1"/>
  <c r="BJ87" i="11"/>
  <c r="BJ89" i="11" s="1"/>
  <c r="BI87" i="11"/>
  <c r="BI89" i="11" s="1"/>
  <c r="BH87" i="11"/>
  <c r="BH89" i="11" s="1"/>
  <c r="BG87" i="11"/>
  <c r="BG89" i="11" s="1"/>
  <c r="BD87" i="11"/>
  <c r="BD89" i="11" s="1"/>
  <c r="BC87" i="11"/>
  <c r="BC89" i="11" s="1"/>
  <c r="BB87" i="11"/>
  <c r="BB89" i="11" s="1"/>
  <c r="BA87" i="11"/>
  <c r="BA89" i="11" s="1"/>
  <c r="AZ87" i="11"/>
  <c r="AZ89" i="11" s="1"/>
  <c r="AY87" i="11"/>
  <c r="AY89" i="11" s="1"/>
  <c r="AX87" i="11"/>
  <c r="AX89" i="11" s="1"/>
  <c r="AW87" i="11"/>
  <c r="AW89" i="11" s="1"/>
  <c r="AV87" i="11"/>
  <c r="AV89" i="11" s="1"/>
  <c r="AS87" i="11"/>
  <c r="AS89" i="11" s="1"/>
  <c r="AR87" i="11"/>
  <c r="AR89" i="11" s="1"/>
  <c r="AQ87" i="11"/>
  <c r="AQ89" i="11" s="1"/>
  <c r="AP87" i="11"/>
  <c r="AP89" i="11" s="1"/>
  <c r="AO87" i="11"/>
  <c r="AO89" i="11" s="1"/>
  <c r="AN87" i="11"/>
  <c r="AN89" i="11" s="1"/>
  <c r="AM87" i="11"/>
  <c r="AM89" i="11" s="1"/>
  <c r="AL87" i="11"/>
  <c r="AL89" i="11" s="1"/>
  <c r="AK87" i="11"/>
  <c r="AK89" i="11" s="1"/>
  <c r="AH87" i="11"/>
  <c r="AH89" i="11" s="1"/>
  <c r="AG87" i="11"/>
  <c r="AG89" i="11" s="1"/>
  <c r="AF87" i="11"/>
  <c r="AF89" i="11" s="1"/>
  <c r="AE87" i="11"/>
  <c r="AE89" i="11" s="1"/>
  <c r="AD87" i="11"/>
  <c r="AD89" i="11" s="1"/>
  <c r="AC87" i="11"/>
  <c r="AC89" i="11" s="1"/>
  <c r="AB87" i="11"/>
  <c r="AB89" i="11" s="1"/>
  <c r="AA87" i="11"/>
  <c r="AA89" i="11" s="1"/>
  <c r="Z87" i="11"/>
  <c r="Z89" i="11" s="1"/>
  <c r="W87" i="11"/>
  <c r="W89" i="11" s="1"/>
  <c r="V87" i="11"/>
  <c r="V89" i="11" s="1"/>
  <c r="U87" i="11"/>
  <c r="U89" i="11" s="1"/>
  <c r="T87" i="11"/>
  <c r="T89" i="11" s="1"/>
  <c r="S87" i="11"/>
  <c r="S89" i="11" s="1"/>
  <c r="R87" i="11"/>
  <c r="R89" i="11" s="1"/>
  <c r="Q87" i="11"/>
  <c r="Q89" i="11" s="1"/>
  <c r="P87" i="11"/>
  <c r="P89" i="11" s="1"/>
  <c r="O87" i="11"/>
  <c r="O89" i="11" s="1"/>
  <c r="L87" i="11"/>
  <c r="L89" i="11" s="1"/>
  <c r="K87" i="11"/>
  <c r="K89" i="11" s="1"/>
  <c r="J87" i="11"/>
  <c r="J89" i="11" s="1"/>
  <c r="I87" i="11"/>
  <c r="I89" i="11" s="1"/>
  <c r="H87" i="11"/>
  <c r="H89" i="11" s="1"/>
  <c r="G87" i="11"/>
  <c r="G89" i="11" s="1"/>
  <c r="F87" i="11"/>
  <c r="F89" i="11" s="1"/>
  <c r="E87" i="11"/>
  <c r="E89" i="11" s="1"/>
  <c r="D87" i="11"/>
  <c r="D89" i="11" s="1"/>
  <c r="CK82" i="11"/>
  <c r="CJ82" i="11"/>
  <c r="CI82" i="11"/>
  <c r="CH82" i="11"/>
  <c r="CG82" i="11"/>
  <c r="CF82" i="11"/>
  <c r="CE82" i="11"/>
  <c r="CD82" i="11"/>
  <c r="CC82" i="11"/>
  <c r="BZ82" i="11"/>
  <c r="BY82" i="11"/>
  <c r="BX82" i="11"/>
  <c r="BW82" i="11"/>
  <c r="BV82" i="11"/>
  <c r="BU82" i="11"/>
  <c r="BT82" i="11"/>
  <c r="BS82" i="11"/>
  <c r="BR82" i="11"/>
  <c r="BO82" i="11"/>
  <c r="BN82" i="11"/>
  <c r="BM82" i="11"/>
  <c r="BL82" i="11"/>
  <c r="BK82" i="11"/>
  <c r="BJ82" i="11"/>
  <c r="BI82" i="11"/>
  <c r="BH82" i="11"/>
  <c r="BG82" i="11"/>
  <c r="BD82" i="11"/>
  <c r="BC82" i="11"/>
  <c r="BB82" i="11"/>
  <c r="BA82" i="11"/>
  <c r="AZ82" i="11"/>
  <c r="AY82" i="11"/>
  <c r="AX82" i="11"/>
  <c r="AW82" i="11"/>
  <c r="AV82" i="11"/>
  <c r="AS82" i="11"/>
  <c r="AR82" i="11"/>
  <c r="AQ82" i="11"/>
  <c r="AP82" i="11"/>
  <c r="AO82" i="11"/>
  <c r="AN82" i="11"/>
  <c r="AM82" i="11"/>
  <c r="AL82" i="11"/>
  <c r="AK82" i="11"/>
  <c r="AH82" i="11"/>
  <c r="AG82" i="11"/>
  <c r="AF82" i="11"/>
  <c r="AE82" i="11"/>
  <c r="AD82" i="11"/>
  <c r="AC82" i="11"/>
  <c r="AB82" i="11"/>
  <c r="AA82" i="11"/>
  <c r="Z82" i="11"/>
  <c r="W82" i="11"/>
  <c r="V82" i="11"/>
  <c r="U82" i="11"/>
  <c r="T82" i="11"/>
  <c r="S82" i="11"/>
  <c r="R82" i="11"/>
  <c r="Q82" i="11"/>
  <c r="P82" i="11"/>
  <c r="O82" i="11"/>
  <c r="L82" i="11"/>
  <c r="K82" i="11"/>
  <c r="J82" i="11"/>
  <c r="I82" i="11"/>
  <c r="H82" i="11"/>
  <c r="G82" i="11"/>
  <c r="F82" i="11"/>
  <c r="E82" i="11"/>
  <c r="D82" i="11"/>
  <c r="CK79" i="11"/>
  <c r="CK83" i="11" s="1"/>
  <c r="CJ79" i="11"/>
  <c r="CJ83" i="11" s="1"/>
  <c r="CI79" i="11"/>
  <c r="CI83" i="11" s="1"/>
  <c r="CH79" i="11"/>
  <c r="CH83" i="11" s="1"/>
  <c r="CG79" i="11"/>
  <c r="CG83" i="11" s="1"/>
  <c r="CF79" i="11"/>
  <c r="CF83" i="11" s="1"/>
  <c r="CE79" i="11"/>
  <c r="CE83" i="11" s="1"/>
  <c r="CD79" i="11"/>
  <c r="CD83" i="11" s="1"/>
  <c r="CC79" i="11"/>
  <c r="CC83" i="11" s="1"/>
  <c r="BZ79" i="11"/>
  <c r="BZ83" i="11" s="1"/>
  <c r="BY79" i="11"/>
  <c r="BY83" i="11" s="1"/>
  <c r="BX79" i="11"/>
  <c r="BX83" i="11" s="1"/>
  <c r="BW79" i="11"/>
  <c r="BW83" i="11" s="1"/>
  <c r="BV79" i="11"/>
  <c r="BV83" i="11" s="1"/>
  <c r="BU79" i="11"/>
  <c r="BU83" i="11" s="1"/>
  <c r="BT79" i="11"/>
  <c r="BT83" i="11" s="1"/>
  <c r="BS79" i="11"/>
  <c r="BS83" i="11" s="1"/>
  <c r="BR79" i="11"/>
  <c r="BR83" i="11" s="1"/>
  <c r="BO79" i="11"/>
  <c r="BO83" i="11" s="1"/>
  <c r="BN79" i="11"/>
  <c r="BN83" i="11" s="1"/>
  <c r="BM79" i="11"/>
  <c r="BM83" i="11" s="1"/>
  <c r="BL79" i="11"/>
  <c r="BL83" i="11" s="1"/>
  <c r="BK79" i="11"/>
  <c r="BK83" i="11" s="1"/>
  <c r="BJ79" i="11"/>
  <c r="BJ83" i="11" s="1"/>
  <c r="BI79" i="11"/>
  <c r="BI83" i="11" s="1"/>
  <c r="BH79" i="11"/>
  <c r="BH83" i="11" s="1"/>
  <c r="BG79" i="11"/>
  <c r="BG83" i="11" s="1"/>
  <c r="BD79" i="11"/>
  <c r="BD83" i="11" s="1"/>
  <c r="BC79" i="11"/>
  <c r="BC83" i="11" s="1"/>
  <c r="BB79" i="11"/>
  <c r="BB83" i="11" s="1"/>
  <c r="BA79" i="11"/>
  <c r="BA83" i="11" s="1"/>
  <c r="AZ79" i="11"/>
  <c r="AZ83" i="11" s="1"/>
  <c r="AY79" i="11"/>
  <c r="AY83" i="11" s="1"/>
  <c r="AX79" i="11"/>
  <c r="AX83" i="11" s="1"/>
  <c r="AW79" i="11"/>
  <c r="AW83" i="11" s="1"/>
  <c r="AV79" i="11"/>
  <c r="AV83" i="11" s="1"/>
  <c r="AS79" i="11"/>
  <c r="AS83" i="11" s="1"/>
  <c r="AR79" i="11"/>
  <c r="AR83" i="11" s="1"/>
  <c r="AQ79" i="11"/>
  <c r="AQ83" i="11" s="1"/>
  <c r="AP79" i="11"/>
  <c r="AP83" i="11" s="1"/>
  <c r="AO79" i="11"/>
  <c r="AO83" i="11" s="1"/>
  <c r="AN79" i="11"/>
  <c r="AN83" i="11" s="1"/>
  <c r="AM79" i="11"/>
  <c r="AM83" i="11" s="1"/>
  <c r="AL79" i="11"/>
  <c r="AL83" i="11" s="1"/>
  <c r="AK79" i="11"/>
  <c r="AK83" i="11" s="1"/>
  <c r="AH79" i="11"/>
  <c r="AH83" i="11" s="1"/>
  <c r="AG79" i="11"/>
  <c r="AG83" i="11" s="1"/>
  <c r="AF79" i="11"/>
  <c r="AF83" i="11" s="1"/>
  <c r="AE79" i="11"/>
  <c r="AE83" i="11" s="1"/>
  <c r="AD79" i="11"/>
  <c r="AD83" i="11" s="1"/>
  <c r="AC79" i="11"/>
  <c r="AC83" i="11" s="1"/>
  <c r="AB79" i="11"/>
  <c r="AB83" i="11" s="1"/>
  <c r="AA79" i="11"/>
  <c r="AA83" i="11" s="1"/>
  <c r="Z79" i="11"/>
  <c r="Z83" i="11" s="1"/>
  <c r="W79" i="11"/>
  <c r="W83" i="11" s="1"/>
  <c r="V79" i="11"/>
  <c r="V83" i="11" s="1"/>
  <c r="U79" i="11"/>
  <c r="U83" i="11" s="1"/>
  <c r="T79" i="11"/>
  <c r="T83" i="11" s="1"/>
  <c r="S79" i="11"/>
  <c r="S83" i="11" s="1"/>
  <c r="R79" i="11"/>
  <c r="R83" i="11" s="1"/>
  <c r="Q79" i="11"/>
  <c r="Q83" i="11" s="1"/>
  <c r="P79" i="11"/>
  <c r="P83" i="11" s="1"/>
  <c r="O79" i="11"/>
  <c r="O83" i="11" s="1"/>
  <c r="L79" i="11"/>
  <c r="L83" i="11" s="1"/>
  <c r="K79" i="11"/>
  <c r="K83" i="11" s="1"/>
  <c r="J79" i="11"/>
  <c r="J83" i="11" s="1"/>
  <c r="I79" i="11"/>
  <c r="I83" i="11" s="1"/>
  <c r="H79" i="11"/>
  <c r="H83" i="11" s="1"/>
  <c r="G79" i="11"/>
  <c r="G83" i="11" s="1"/>
  <c r="F79" i="11"/>
  <c r="F83" i="11" s="1"/>
  <c r="E79" i="11"/>
  <c r="E83" i="11" s="1"/>
  <c r="D79" i="11"/>
  <c r="D83" i="11" s="1"/>
  <c r="CK67" i="11"/>
  <c r="CJ67" i="11"/>
  <c r="CI67" i="11"/>
  <c r="CH67" i="11"/>
  <c r="CG67" i="11"/>
  <c r="CF67" i="11"/>
  <c r="CE67" i="11"/>
  <c r="CD67" i="11"/>
  <c r="CC67" i="11"/>
  <c r="BZ67" i="11"/>
  <c r="BY67" i="11"/>
  <c r="BX67" i="11"/>
  <c r="BW67" i="11"/>
  <c r="BV67" i="11"/>
  <c r="BU67" i="11"/>
  <c r="BT67" i="11"/>
  <c r="BS67" i="11"/>
  <c r="BR67" i="11"/>
  <c r="BO67" i="11"/>
  <c r="BN67" i="11"/>
  <c r="BM67" i="11"/>
  <c r="BL67" i="11"/>
  <c r="BK67" i="11"/>
  <c r="BJ67" i="11"/>
  <c r="BI67" i="11"/>
  <c r="BH67" i="11"/>
  <c r="BG67" i="11"/>
  <c r="BD67" i="11"/>
  <c r="BC67" i="11"/>
  <c r="BB67" i="11"/>
  <c r="BA67" i="11"/>
  <c r="AZ67" i="11"/>
  <c r="AY67" i="11"/>
  <c r="AX67" i="11"/>
  <c r="AW67" i="11"/>
  <c r="AV67" i="11"/>
  <c r="AS67" i="11"/>
  <c r="AR67" i="11"/>
  <c r="AQ67" i="11"/>
  <c r="AP67" i="11"/>
  <c r="AO67" i="11"/>
  <c r="AN67" i="11"/>
  <c r="AM67" i="11"/>
  <c r="AL67" i="11"/>
  <c r="AK67" i="11"/>
  <c r="AH67" i="11"/>
  <c r="AG67" i="11"/>
  <c r="AF67" i="11"/>
  <c r="AE67" i="11"/>
  <c r="AD67" i="11"/>
  <c r="AC67" i="11"/>
  <c r="AB67" i="11"/>
  <c r="AA67" i="11"/>
  <c r="Z67" i="11"/>
  <c r="W67" i="11"/>
  <c r="V67" i="11"/>
  <c r="U67" i="11"/>
  <c r="T67" i="11"/>
  <c r="S67" i="11"/>
  <c r="R67" i="11"/>
  <c r="Q67" i="11"/>
  <c r="P67" i="11"/>
  <c r="O67" i="11"/>
  <c r="L67" i="11"/>
  <c r="K67" i="11"/>
  <c r="J67" i="11"/>
  <c r="I67" i="11"/>
  <c r="H67" i="11"/>
  <c r="G67" i="11"/>
  <c r="F67" i="11"/>
  <c r="E67" i="11"/>
  <c r="D67" i="11"/>
  <c r="CK62" i="11"/>
  <c r="CJ62" i="11"/>
  <c r="CI62" i="11"/>
  <c r="CH62" i="11"/>
  <c r="CG62" i="11"/>
  <c r="CF62" i="11"/>
  <c r="CE62" i="11"/>
  <c r="CD62" i="11"/>
  <c r="CC62" i="11"/>
  <c r="BZ62" i="11"/>
  <c r="BY62" i="11"/>
  <c r="BX62" i="11"/>
  <c r="BW62" i="11"/>
  <c r="BV62" i="11"/>
  <c r="BU62" i="11"/>
  <c r="BT62" i="11"/>
  <c r="BS62" i="11"/>
  <c r="BR62" i="11"/>
  <c r="BO62" i="11"/>
  <c r="BN62" i="11"/>
  <c r="BM62" i="11"/>
  <c r="BL62" i="11"/>
  <c r="BK62" i="11"/>
  <c r="BJ62" i="11"/>
  <c r="BI62" i="11"/>
  <c r="BH62" i="11"/>
  <c r="BG62" i="11"/>
  <c r="BD62" i="11"/>
  <c r="BC62" i="11"/>
  <c r="BB62" i="11"/>
  <c r="BA62" i="11"/>
  <c r="AZ62" i="11"/>
  <c r="AY62" i="11"/>
  <c r="AX62" i="11"/>
  <c r="AW62" i="11"/>
  <c r="AV62" i="11"/>
  <c r="AS62" i="11"/>
  <c r="AR62" i="11"/>
  <c r="AQ62" i="11"/>
  <c r="AP62" i="11"/>
  <c r="AO62" i="11"/>
  <c r="AN62" i="11"/>
  <c r="AM62" i="11"/>
  <c r="AL62" i="11"/>
  <c r="AK62" i="11"/>
  <c r="AH62" i="11"/>
  <c r="AG62" i="11"/>
  <c r="AF62" i="11"/>
  <c r="AE62" i="11"/>
  <c r="AD62" i="11"/>
  <c r="AC62" i="11"/>
  <c r="AB62" i="11"/>
  <c r="AA62" i="11"/>
  <c r="Z62" i="11"/>
  <c r="W62" i="11"/>
  <c r="V62" i="11"/>
  <c r="U62" i="11"/>
  <c r="T62" i="11"/>
  <c r="S62" i="11"/>
  <c r="R62" i="11"/>
  <c r="Q62" i="11"/>
  <c r="P62" i="11"/>
  <c r="O62" i="11"/>
  <c r="L62" i="11"/>
  <c r="K62" i="11"/>
  <c r="J62" i="11"/>
  <c r="I62" i="11"/>
  <c r="H62" i="11"/>
  <c r="G62" i="11"/>
  <c r="F62" i="11"/>
  <c r="E62" i="11"/>
  <c r="D62" i="11"/>
  <c r="CK58" i="11"/>
  <c r="CJ58" i="11"/>
  <c r="CI58" i="11"/>
  <c r="CH58" i="11"/>
  <c r="CG58" i="11"/>
  <c r="CF58" i="11"/>
  <c r="CE58" i="11"/>
  <c r="CD58" i="11"/>
  <c r="CC58" i="11"/>
  <c r="BZ58" i="11"/>
  <c r="BY58" i="11"/>
  <c r="BX58" i="11"/>
  <c r="BW58" i="11"/>
  <c r="BV58" i="11"/>
  <c r="BU58" i="11"/>
  <c r="BT58" i="11"/>
  <c r="BS58" i="11"/>
  <c r="BR58" i="11"/>
  <c r="BO58" i="11"/>
  <c r="BN58" i="11"/>
  <c r="BM58" i="11"/>
  <c r="BL58" i="11"/>
  <c r="BK58" i="11"/>
  <c r="BJ58" i="11"/>
  <c r="BI58" i="11"/>
  <c r="BH58" i="11"/>
  <c r="BG58" i="11"/>
  <c r="BD58" i="11"/>
  <c r="BC58" i="11"/>
  <c r="BB58" i="11"/>
  <c r="BA58" i="11"/>
  <c r="AZ58" i="11"/>
  <c r="AY58" i="11"/>
  <c r="AX58" i="11"/>
  <c r="AW58" i="11"/>
  <c r="AV58" i="11"/>
  <c r="AS58" i="11"/>
  <c r="AR58" i="11"/>
  <c r="AQ58" i="11"/>
  <c r="AP58" i="11"/>
  <c r="AO58" i="11"/>
  <c r="AN58" i="11"/>
  <c r="AM58" i="11"/>
  <c r="AL58" i="11"/>
  <c r="AK58" i="11"/>
  <c r="AH58" i="11"/>
  <c r="AG58" i="11"/>
  <c r="AF58" i="11"/>
  <c r="AE58" i="11"/>
  <c r="AD58" i="11"/>
  <c r="AC58" i="11"/>
  <c r="AB58" i="11"/>
  <c r="AA58" i="11"/>
  <c r="Z58" i="11"/>
  <c r="W58" i="11"/>
  <c r="V58" i="11"/>
  <c r="U58" i="11"/>
  <c r="T58" i="11"/>
  <c r="S58" i="11"/>
  <c r="R58" i="11"/>
  <c r="Q58" i="11"/>
  <c r="P58" i="11"/>
  <c r="O58" i="11"/>
  <c r="L58" i="11"/>
  <c r="K58" i="11"/>
  <c r="J58" i="11"/>
  <c r="I58" i="11"/>
  <c r="H58" i="11"/>
  <c r="G58" i="11"/>
  <c r="F58" i="11"/>
  <c r="E58" i="11"/>
  <c r="D58" i="11"/>
  <c r="CK55" i="11"/>
  <c r="CJ55" i="11"/>
  <c r="CI55" i="11"/>
  <c r="CH55" i="11"/>
  <c r="CG55" i="11"/>
  <c r="CF55" i="11"/>
  <c r="CE55" i="11"/>
  <c r="CD55" i="11"/>
  <c r="CC55" i="11"/>
  <c r="BZ55" i="11"/>
  <c r="BY55" i="11"/>
  <c r="BX55" i="11"/>
  <c r="BW55" i="11"/>
  <c r="BV55" i="11"/>
  <c r="BU55" i="11"/>
  <c r="BT55" i="11"/>
  <c r="BS55" i="11"/>
  <c r="BR55" i="11"/>
  <c r="BO55" i="11"/>
  <c r="BN55" i="11"/>
  <c r="BM55" i="11"/>
  <c r="BL55" i="11"/>
  <c r="BK55" i="11"/>
  <c r="BJ55" i="11"/>
  <c r="BI55" i="11"/>
  <c r="BH55" i="11"/>
  <c r="BG55" i="11"/>
  <c r="BD55" i="11"/>
  <c r="BC55" i="11"/>
  <c r="BB55" i="11"/>
  <c r="BA55" i="11"/>
  <c r="AZ55" i="11"/>
  <c r="AY55" i="11"/>
  <c r="AX55" i="11"/>
  <c r="AW55" i="11"/>
  <c r="AV55" i="11"/>
  <c r="AS55" i="11"/>
  <c r="AR55" i="11"/>
  <c r="AQ55" i="11"/>
  <c r="AP55" i="11"/>
  <c r="AO55" i="11"/>
  <c r="AN55" i="11"/>
  <c r="AM55" i="11"/>
  <c r="AL55" i="11"/>
  <c r="AK55" i="11"/>
  <c r="AH55" i="11"/>
  <c r="AG55" i="11"/>
  <c r="AF55" i="11"/>
  <c r="AE55" i="11"/>
  <c r="AD55" i="11"/>
  <c r="AC55" i="11"/>
  <c r="AB55" i="11"/>
  <c r="AA55" i="11"/>
  <c r="Z55" i="11"/>
  <c r="W55" i="11"/>
  <c r="V55" i="11"/>
  <c r="U55" i="11"/>
  <c r="T55" i="11"/>
  <c r="S55" i="11"/>
  <c r="R55" i="11"/>
  <c r="Q55" i="11"/>
  <c r="P55" i="11"/>
  <c r="O55" i="11"/>
  <c r="L55" i="11"/>
  <c r="K55" i="11"/>
  <c r="J55" i="11"/>
  <c r="I55" i="11"/>
  <c r="H55" i="11"/>
  <c r="G55" i="11"/>
  <c r="F55" i="11"/>
  <c r="E55" i="11"/>
  <c r="D55" i="11"/>
  <c r="CK48" i="11"/>
  <c r="CJ48" i="11"/>
  <c r="CI48" i="11"/>
  <c r="CH48" i="11"/>
  <c r="CG48" i="11"/>
  <c r="CF48" i="11"/>
  <c r="CE48" i="11"/>
  <c r="CD48" i="11"/>
  <c r="CC48" i="11"/>
  <c r="BZ48" i="11"/>
  <c r="BY48" i="11"/>
  <c r="BX48" i="11"/>
  <c r="BW48" i="11"/>
  <c r="BV48" i="11"/>
  <c r="BU48" i="11"/>
  <c r="BT48" i="11"/>
  <c r="BS48" i="11"/>
  <c r="BR48" i="11"/>
  <c r="BO48" i="11"/>
  <c r="BN48" i="11"/>
  <c r="BM48" i="11"/>
  <c r="BL48" i="11"/>
  <c r="BK48" i="11"/>
  <c r="BJ48" i="11"/>
  <c r="BI48" i="11"/>
  <c r="BH48" i="11"/>
  <c r="BG48" i="11"/>
  <c r="BD48" i="11"/>
  <c r="BC48" i="11"/>
  <c r="BB48" i="11"/>
  <c r="BA48" i="11"/>
  <c r="AZ48" i="11"/>
  <c r="AY48" i="11"/>
  <c r="AX48" i="11"/>
  <c r="AW48" i="11"/>
  <c r="AV48" i="11"/>
  <c r="AS48" i="11"/>
  <c r="AR48" i="11"/>
  <c r="AQ48" i="11"/>
  <c r="AP48" i="11"/>
  <c r="AO48" i="11"/>
  <c r="AN48" i="11"/>
  <c r="AM48" i="11"/>
  <c r="AL48" i="11"/>
  <c r="AK48" i="11"/>
  <c r="AH48" i="11"/>
  <c r="AG48" i="11"/>
  <c r="AF48" i="11"/>
  <c r="AE48" i="11"/>
  <c r="AD48" i="11"/>
  <c r="AC48" i="11"/>
  <c r="AB48" i="11"/>
  <c r="AA48" i="11"/>
  <c r="Z48" i="11"/>
  <c r="W48" i="11"/>
  <c r="V48" i="11"/>
  <c r="U48" i="11"/>
  <c r="T48" i="11"/>
  <c r="S48" i="11"/>
  <c r="R48" i="11"/>
  <c r="Q48" i="11"/>
  <c r="P48" i="11"/>
  <c r="O48" i="11"/>
  <c r="L48" i="11"/>
  <c r="K48" i="11"/>
  <c r="J48" i="11"/>
  <c r="I48" i="11"/>
  <c r="H48" i="11"/>
  <c r="G48" i="11"/>
  <c r="F48" i="11"/>
  <c r="E48" i="11"/>
  <c r="D48" i="11"/>
  <c r="CK42" i="11"/>
  <c r="CJ42" i="11"/>
  <c r="CI42" i="11"/>
  <c r="CH42" i="11"/>
  <c r="CG42" i="11"/>
  <c r="CF42" i="11"/>
  <c r="CE42" i="11"/>
  <c r="CD42" i="11"/>
  <c r="CC42" i="11"/>
  <c r="BZ42" i="11"/>
  <c r="BY42" i="11"/>
  <c r="BX42" i="11"/>
  <c r="BW42" i="11"/>
  <c r="BV42" i="11"/>
  <c r="BU42" i="11"/>
  <c r="BT42" i="11"/>
  <c r="BS42" i="11"/>
  <c r="BR42" i="11"/>
  <c r="BO42" i="11"/>
  <c r="BN42" i="11"/>
  <c r="BM42" i="11"/>
  <c r="BL42" i="11"/>
  <c r="BK42" i="11"/>
  <c r="BJ42" i="11"/>
  <c r="BI42" i="11"/>
  <c r="BH42" i="11"/>
  <c r="BG42" i="11"/>
  <c r="BD42" i="11"/>
  <c r="BC42" i="11"/>
  <c r="BB42" i="11"/>
  <c r="BA42" i="11"/>
  <c r="AZ42" i="11"/>
  <c r="AY42" i="11"/>
  <c r="AX42" i="11"/>
  <c r="AW42" i="11"/>
  <c r="AV42" i="11"/>
  <c r="AS42" i="11"/>
  <c r="AR42" i="11"/>
  <c r="AQ42" i="11"/>
  <c r="AP42" i="11"/>
  <c r="AO42" i="11"/>
  <c r="AN42" i="11"/>
  <c r="AM42" i="11"/>
  <c r="AL42" i="11"/>
  <c r="AK42" i="11"/>
  <c r="AH42" i="11"/>
  <c r="AG42" i="11"/>
  <c r="AF42" i="11"/>
  <c r="AE42" i="11"/>
  <c r="AD42" i="11"/>
  <c r="AC42" i="11"/>
  <c r="AB42" i="11"/>
  <c r="AA42" i="11"/>
  <c r="Z42" i="11"/>
  <c r="W42" i="11"/>
  <c r="V42" i="11"/>
  <c r="U42" i="11"/>
  <c r="T42" i="11"/>
  <c r="S42" i="11"/>
  <c r="R42" i="11"/>
  <c r="Q42" i="11"/>
  <c r="P42" i="11"/>
  <c r="O42" i="11"/>
  <c r="L42" i="11"/>
  <c r="K42" i="11"/>
  <c r="J42" i="11"/>
  <c r="I42" i="11"/>
  <c r="H42" i="11"/>
  <c r="G42" i="11"/>
  <c r="F42" i="11"/>
  <c r="E42" i="11"/>
  <c r="D42" i="11"/>
  <c r="CK33" i="11"/>
  <c r="CK69" i="11" s="1"/>
  <c r="CJ33" i="11"/>
  <c r="CJ69" i="11" s="1"/>
  <c r="CI33" i="11"/>
  <c r="CI69" i="11" s="1"/>
  <c r="CH33" i="11"/>
  <c r="CH69" i="11" s="1"/>
  <c r="CG33" i="11"/>
  <c r="CG69" i="11" s="1"/>
  <c r="CF33" i="11"/>
  <c r="CF69" i="11" s="1"/>
  <c r="CE33" i="11"/>
  <c r="CE69" i="11" s="1"/>
  <c r="CD33" i="11"/>
  <c r="CD69" i="11" s="1"/>
  <c r="CC33" i="11"/>
  <c r="CC69" i="11" s="1"/>
  <c r="BZ33" i="11"/>
  <c r="BZ69" i="11" s="1"/>
  <c r="BY33" i="11"/>
  <c r="BY69" i="11" s="1"/>
  <c r="BX33" i="11"/>
  <c r="BX69" i="11" s="1"/>
  <c r="BW33" i="11"/>
  <c r="BW69" i="11" s="1"/>
  <c r="BV33" i="11"/>
  <c r="BV69" i="11" s="1"/>
  <c r="BU33" i="11"/>
  <c r="BU69" i="11" s="1"/>
  <c r="BT33" i="11"/>
  <c r="BT69" i="11" s="1"/>
  <c r="BS33" i="11"/>
  <c r="BS69" i="11" s="1"/>
  <c r="BR33" i="11"/>
  <c r="BR69" i="11" s="1"/>
  <c r="BO33" i="11"/>
  <c r="BO69" i="11" s="1"/>
  <c r="BN33" i="11"/>
  <c r="BN69" i="11" s="1"/>
  <c r="BM33" i="11"/>
  <c r="BM69" i="11" s="1"/>
  <c r="BL33" i="11"/>
  <c r="BL69" i="11" s="1"/>
  <c r="BK33" i="11"/>
  <c r="BK69" i="11" s="1"/>
  <c r="BJ33" i="11"/>
  <c r="BJ69" i="11" s="1"/>
  <c r="BI33" i="11"/>
  <c r="BI69" i="11" s="1"/>
  <c r="BH33" i="11"/>
  <c r="BH69" i="11" s="1"/>
  <c r="BG33" i="11"/>
  <c r="BG69" i="11" s="1"/>
  <c r="BD33" i="11"/>
  <c r="BD69" i="11" s="1"/>
  <c r="BC33" i="11"/>
  <c r="BC69" i="11" s="1"/>
  <c r="BB33" i="11"/>
  <c r="BB69" i="11" s="1"/>
  <c r="BA33" i="11"/>
  <c r="BA69" i="11" s="1"/>
  <c r="AZ33" i="11"/>
  <c r="AZ69" i="11" s="1"/>
  <c r="AY33" i="11"/>
  <c r="AY69" i="11" s="1"/>
  <c r="AX33" i="11"/>
  <c r="AX69" i="11" s="1"/>
  <c r="AW33" i="11"/>
  <c r="AW69" i="11" s="1"/>
  <c r="AV33" i="11"/>
  <c r="AV69" i="11" s="1"/>
  <c r="AS33" i="11"/>
  <c r="AS69" i="11" s="1"/>
  <c r="AR33" i="11"/>
  <c r="AR69" i="11" s="1"/>
  <c r="AQ33" i="11"/>
  <c r="AQ69" i="11" s="1"/>
  <c r="AP33" i="11"/>
  <c r="AP69" i="11" s="1"/>
  <c r="AO33" i="11"/>
  <c r="AO69" i="11" s="1"/>
  <c r="AN33" i="11"/>
  <c r="AN69" i="11" s="1"/>
  <c r="AM33" i="11"/>
  <c r="AM69" i="11" s="1"/>
  <c r="AL33" i="11"/>
  <c r="AL69" i="11" s="1"/>
  <c r="AK33" i="11"/>
  <c r="AK69" i="11" s="1"/>
  <c r="AH33" i="11"/>
  <c r="AH69" i="11" s="1"/>
  <c r="AG33" i="11"/>
  <c r="AG69" i="11" s="1"/>
  <c r="AF33" i="11"/>
  <c r="AF69" i="11" s="1"/>
  <c r="AE33" i="11"/>
  <c r="AE69" i="11" s="1"/>
  <c r="AD33" i="11"/>
  <c r="AD69" i="11" s="1"/>
  <c r="AC33" i="11"/>
  <c r="AC69" i="11" s="1"/>
  <c r="AB33" i="11"/>
  <c r="AB69" i="11" s="1"/>
  <c r="AA33" i="11"/>
  <c r="AA69" i="11" s="1"/>
  <c r="Z33" i="11"/>
  <c r="Z69" i="11" s="1"/>
  <c r="W33" i="11"/>
  <c r="W69" i="11" s="1"/>
  <c r="V33" i="11"/>
  <c r="V69" i="11" s="1"/>
  <c r="U33" i="11"/>
  <c r="U69" i="11" s="1"/>
  <c r="T33" i="11"/>
  <c r="T69" i="11" s="1"/>
  <c r="S33" i="11"/>
  <c r="S69" i="11" s="1"/>
  <c r="R33" i="11"/>
  <c r="R69" i="11" s="1"/>
  <c r="Q33" i="11"/>
  <c r="Q69" i="11" s="1"/>
  <c r="P33" i="11"/>
  <c r="P69" i="11" s="1"/>
  <c r="O33" i="11"/>
  <c r="O69" i="11" s="1"/>
  <c r="L33" i="11"/>
  <c r="L69" i="11" s="1"/>
  <c r="K33" i="11"/>
  <c r="K69" i="11" s="1"/>
  <c r="J33" i="11"/>
  <c r="J69" i="11" s="1"/>
  <c r="I33" i="11"/>
  <c r="I69" i="11" s="1"/>
  <c r="H33" i="11"/>
  <c r="H69" i="11" s="1"/>
  <c r="G33" i="11"/>
  <c r="G69" i="11" s="1"/>
  <c r="F33" i="11"/>
  <c r="F69" i="11" s="1"/>
  <c r="E33" i="11"/>
  <c r="E69" i="11" s="1"/>
  <c r="D33" i="11"/>
  <c r="D69" i="11" s="1"/>
  <c r="CK28" i="11"/>
  <c r="CJ28" i="11"/>
  <c r="CI28" i="11"/>
  <c r="CH28" i="11"/>
  <c r="CG28" i="11"/>
  <c r="CF28" i="11"/>
  <c r="CE28" i="11"/>
  <c r="CD28" i="11"/>
  <c r="CC28" i="11"/>
  <c r="BZ28" i="11"/>
  <c r="BY28" i="11"/>
  <c r="BX28" i="11"/>
  <c r="BW28" i="11"/>
  <c r="BV28" i="11"/>
  <c r="BU28" i="11"/>
  <c r="BT28" i="11"/>
  <c r="BS28" i="11"/>
  <c r="BR28" i="11"/>
  <c r="BO28" i="11"/>
  <c r="BN28" i="11"/>
  <c r="BM28" i="11"/>
  <c r="BL28" i="11"/>
  <c r="BK28" i="11"/>
  <c r="BJ28" i="11"/>
  <c r="BI28" i="11"/>
  <c r="BH28" i="11"/>
  <c r="BG28" i="11"/>
  <c r="BD28" i="11"/>
  <c r="BC28" i="11"/>
  <c r="BB28" i="11"/>
  <c r="BA28" i="11"/>
  <c r="AZ28" i="11"/>
  <c r="AY28" i="11"/>
  <c r="AX28" i="11"/>
  <c r="AW28" i="11"/>
  <c r="AV28" i="11"/>
  <c r="AS28" i="11"/>
  <c r="AR28" i="11"/>
  <c r="AQ28" i="11"/>
  <c r="AP28" i="11"/>
  <c r="AO28" i="11"/>
  <c r="AN28" i="11"/>
  <c r="AM28" i="11"/>
  <c r="AL28" i="11"/>
  <c r="AK28" i="11"/>
  <c r="AH28" i="11"/>
  <c r="AG28" i="11"/>
  <c r="AF28" i="11"/>
  <c r="AE28" i="11"/>
  <c r="AD28" i="11"/>
  <c r="AC28" i="11"/>
  <c r="AB28" i="11"/>
  <c r="AA28" i="11"/>
  <c r="Z28" i="11"/>
  <c r="W28" i="11"/>
  <c r="V28" i="11"/>
  <c r="U28" i="11"/>
  <c r="T28" i="11"/>
  <c r="S28" i="11"/>
  <c r="R28" i="11"/>
  <c r="Q28" i="11"/>
  <c r="P28" i="11"/>
  <c r="O28" i="11"/>
  <c r="L28" i="11"/>
  <c r="K28" i="11"/>
  <c r="J28" i="11"/>
  <c r="I28" i="11"/>
  <c r="H28" i="11"/>
  <c r="G28" i="11"/>
  <c r="F28" i="11"/>
  <c r="E28" i="11"/>
  <c r="D28" i="11"/>
  <c r="CK18" i="11"/>
  <c r="CJ18" i="11"/>
  <c r="CI18" i="11"/>
  <c r="CH18" i="11"/>
  <c r="CG18" i="11"/>
  <c r="CF18" i="11"/>
  <c r="CE18" i="11"/>
  <c r="CD18" i="11"/>
  <c r="CC18" i="11"/>
  <c r="BZ18" i="11"/>
  <c r="BY18" i="11"/>
  <c r="BX18" i="11"/>
  <c r="BW18" i="11"/>
  <c r="BV18" i="11"/>
  <c r="BU18" i="11"/>
  <c r="BT18" i="11"/>
  <c r="BS18" i="11"/>
  <c r="BR18" i="11"/>
  <c r="BO18" i="11"/>
  <c r="BN18" i="11"/>
  <c r="BM18" i="11"/>
  <c r="BL18" i="11"/>
  <c r="BK18" i="11"/>
  <c r="BJ18" i="11"/>
  <c r="BI18" i="11"/>
  <c r="BH18" i="11"/>
  <c r="BG18" i="11"/>
  <c r="BD18" i="11"/>
  <c r="BC18" i="11"/>
  <c r="BB18" i="11"/>
  <c r="BA18" i="11"/>
  <c r="AZ18" i="11"/>
  <c r="AY18" i="11"/>
  <c r="AX18" i="11"/>
  <c r="AW18" i="11"/>
  <c r="AV18" i="11"/>
  <c r="AS18" i="11"/>
  <c r="AR18" i="11"/>
  <c r="AQ18" i="11"/>
  <c r="AP18" i="11"/>
  <c r="AO18" i="11"/>
  <c r="AN18" i="11"/>
  <c r="AM18" i="11"/>
  <c r="AL18" i="11"/>
  <c r="AK18" i="11"/>
  <c r="AH18" i="11"/>
  <c r="AG18" i="11"/>
  <c r="AF18" i="11"/>
  <c r="AE18" i="11"/>
  <c r="AD18" i="11"/>
  <c r="AC18" i="11"/>
  <c r="AB18" i="11"/>
  <c r="AA18" i="11"/>
  <c r="Z18" i="11"/>
  <c r="W18" i="11"/>
  <c r="V18" i="11"/>
  <c r="U18" i="11"/>
  <c r="T18" i="11"/>
  <c r="S18" i="11"/>
  <c r="R18" i="11"/>
  <c r="Q18" i="11"/>
  <c r="P18" i="11"/>
  <c r="O18" i="11"/>
  <c r="L18" i="11"/>
  <c r="K18" i="11"/>
  <c r="J18" i="11"/>
  <c r="I18" i="11"/>
  <c r="H18" i="11"/>
  <c r="G18" i="11"/>
  <c r="F18" i="11"/>
  <c r="E18" i="11"/>
  <c r="D18" i="11"/>
  <c r="CK14" i="11"/>
  <c r="CJ14" i="11"/>
  <c r="CI14" i="11"/>
  <c r="CH14" i="11"/>
  <c r="CG14" i="11"/>
  <c r="CF14" i="11"/>
  <c r="CE14" i="11"/>
  <c r="CD14" i="11"/>
  <c r="CC14" i="11"/>
  <c r="BZ14" i="11"/>
  <c r="BY14" i="11"/>
  <c r="BX14" i="11"/>
  <c r="BW14" i="11"/>
  <c r="BV14" i="11"/>
  <c r="BU14" i="11"/>
  <c r="BT14" i="11"/>
  <c r="BS14" i="11"/>
  <c r="BR14" i="11"/>
  <c r="BO14" i="11"/>
  <c r="BN14" i="11"/>
  <c r="BM14" i="11"/>
  <c r="BL14" i="11"/>
  <c r="BK14" i="11"/>
  <c r="BJ14" i="11"/>
  <c r="BI14" i="11"/>
  <c r="BH14" i="11"/>
  <c r="BG14" i="11"/>
  <c r="BD14" i="11"/>
  <c r="BC14" i="11"/>
  <c r="BB14" i="11"/>
  <c r="BA14" i="11"/>
  <c r="AZ14" i="11"/>
  <c r="AY14" i="11"/>
  <c r="AX14" i="11"/>
  <c r="AW14" i="11"/>
  <c r="AV14" i="11"/>
  <c r="AS14" i="11"/>
  <c r="AR14" i="11"/>
  <c r="AQ14" i="11"/>
  <c r="AP14" i="11"/>
  <c r="AO14" i="11"/>
  <c r="AN14" i="11"/>
  <c r="AM14" i="11"/>
  <c r="AL14" i="11"/>
  <c r="AK14" i="11"/>
  <c r="AH14" i="11"/>
  <c r="AG14" i="11"/>
  <c r="AF14" i="11"/>
  <c r="AE14" i="11"/>
  <c r="AD14" i="11"/>
  <c r="AC14" i="11"/>
  <c r="AB14" i="11"/>
  <c r="AA14" i="11"/>
  <c r="Z14" i="11"/>
  <c r="W14" i="11"/>
  <c r="V14" i="11"/>
  <c r="U14" i="11"/>
  <c r="T14" i="11"/>
  <c r="S14" i="11"/>
  <c r="R14" i="11"/>
  <c r="Q14" i="11"/>
  <c r="P14" i="11"/>
  <c r="O14" i="11"/>
  <c r="L14" i="11"/>
  <c r="K14" i="11"/>
  <c r="J14" i="11"/>
  <c r="I14" i="11"/>
  <c r="H14" i="11"/>
  <c r="G14" i="11"/>
  <c r="F14" i="11"/>
  <c r="E14" i="11"/>
  <c r="D14" i="11"/>
  <c r="CK6" i="11"/>
  <c r="CK29" i="11" s="1"/>
  <c r="CJ6" i="11"/>
  <c r="CJ29" i="11" s="1"/>
  <c r="CI6" i="11"/>
  <c r="CI29" i="11" s="1"/>
  <c r="CH6" i="11"/>
  <c r="CH29" i="11" s="1"/>
  <c r="CG6" i="11"/>
  <c r="CG29" i="11" s="1"/>
  <c r="CF6" i="11"/>
  <c r="CF29" i="11" s="1"/>
  <c r="CE6" i="11"/>
  <c r="CE29" i="11" s="1"/>
  <c r="CD6" i="11"/>
  <c r="CD29" i="11" s="1"/>
  <c r="CC6" i="11"/>
  <c r="CC29" i="11" s="1"/>
  <c r="BZ6" i="11"/>
  <c r="BZ29" i="11" s="1"/>
  <c r="BY6" i="11"/>
  <c r="BY29" i="11" s="1"/>
  <c r="BX6" i="11"/>
  <c r="BX29" i="11" s="1"/>
  <c r="BW6" i="11"/>
  <c r="BW29" i="11" s="1"/>
  <c r="BV6" i="11"/>
  <c r="BV29" i="11" s="1"/>
  <c r="BU6" i="11"/>
  <c r="BU29" i="11" s="1"/>
  <c r="BT6" i="11"/>
  <c r="BT29" i="11" s="1"/>
  <c r="BS6" i="11"/>
  <c r="BS29" i="11" s="1"/>
  <c r="BR6" i="11"/>
  <c r="BR29" i="11" s="1"/>
  <c r="BO6" i="11"/>
  <c r="BO29" i="11" s="1"/>
  <c r="BN6" i="11"/>
  <c r="BN29" i="11" s="1"/>
  <c r="BM6" i="11"/>
  <c r="BM29" i="11" s="1"/>
  <c r="BL6" i="11"/>
  <c r="BL29" i="11" s="1"/>
  <c r="BK6" i="11"/>
  <c r="BK29" i="11" s="1"/>
  <c r="BJ6" i="11"/>
  <c r="BJ29" i="11" s="1"/>
  <c r="BI6" i="11"/>
  <c r="BI29" i="11" s="1"/>
  <c r="BH6" i="11"/>
  <c r="BH29" i="11" s="1"/>
  <c r="BG6" i="11"/>
  <c r="BG29" i="11" s="1"/>
  <c r="BD6" i="11"/>
  <c r="BD29" i="11" s="1"/>
  <c r="BC6" i="11"/>
  <c r="BC29" i="11" s="1"/>
  <c r="BB6" i="11"/>
  <c r="BB29" i="11" s="1"/>
  <c r="BA6" i="11"/>
  <c r="BA29" i="11" s="1"/>
  <c r="AZ6" i="11"/>
  <c r="AZ29" i="11" s="1"/>
  <c r="AY6" i="11"/>
  <c r="AY29" i="11" s="1"/>
  <c r="AX6" i="11"/>
  <c r="AX29" i="11" s="1"/>
  <c r="AW6" i="11"/>
  <c r="AW29" i="11" s="1"/>
  <c r="AV6" i="11"/>
  <c r="AV29" i="11" s="1"/>
  <c r="AS6" i="11"/>
  <c r="AS29" i="11" s="1"/>
  <c r="AR6" i="11"/>
  <c r="AR29" i="11" s="1"/>
  <c r="AQ6" i="11"/>
  <c r="AQ29" i="11" s="1"/>
  <c r="AP6" i="11"/>
  <c r="AP29" i="11" s="1"/>
  <c r="AO6" i="11"/>
  <c r="AO29" i="11" s="1"/>
  <c r="AN6" i="11"/>
  <c r="AN29" i="11" s="1"/>
  <c r="AM6" i="11"/>
  <c r="AM29" i="11" s="1"/>
  <c r="AL6" i="11"/>
  <c r="AL29" i="11" s="1"/>
  <c r="AK6" i="11"/>
  <c r="AK29" i="11" s="1"/>
  <c r="AH6" i="11"/>
  <c r="AH29" i="11" s="1"/>
  <c r="AG6" i="11"/>
  <c r="AG29" i="11" s="1"/>
  <c r="AF6" i="11"/>
  <c r="AF29" i="11" s="1"/>
  <c r="AE6" i="11"/>
  <c r="AE29" i="11" s="1"/>
  <c r="AD6" i="11"/>
  <c r="AD29" i="11" s="1"/>
  <c r="AC6" i="11"/>
  <c r="AC29" i="11" s="1"/>
  <c r="AB6" i="11"/>
  <c r="AB29" i="11" s="1"/>
  <c r="AA6" i="11"/>
  <c r="AA29" i="11" s="1"/>
  <c r="Z6" i="11"/>
  <c r="Z29" i="11" s="1"/>
  <c r="W6" i="11"/>
  <c r="W29" i="11" s="1"/>
  <c r="V6" i="11"/>
  <c r="V29" i="11" s="1"/>
  <c r="U6" i="11"/>
  <c r="U29" i="11" s="1"/>
  <c r="T6" i="11"/>
  <c r="T29" i="11" s="1"/>
  <c r="S6" i="11"/>
  <c r="S29" i="11" s="1"/>
  <c r="R6" i="11"/>
  <c r="R29" i="11" s="1"/>
  <c r="Q6" i="11"/>
  <c r="Q29" i="11" s="1"/>
  <c r="P6" i="11"/>
  <c r="P29" i="11" s="1"/>
  <c r="O6" i="11"/>
  <c r="O29" i="11" s="1"/>
  <c r="L6" i="11"/>
  <c r="L29" i="11" s="1"/>
  <c r="K6" i="11"/>
  <c r="K29" i="11" s="1"/>
  <c r="J6" i="11"/>
  <c r="J29" i="11" s="1"/>
  <c r="I6" i="11"/>
  <c r="I29" i="11" s="1"/>
  <c r="H6" i="11"/>
  <c r="H29" i="11" s="1"/>
  <c r="G6" i="11"/>
  <c r="G29" i="11" s="1"/>
  <c r="F6" i="11"/>
  <c r="F29" i="11" s="1"/>
  <c r="E6" i="11"/>
  <c r="E29" i="11" s="1"/>
  <c r="D6" i="11"/>
  <c r="D29" i="11" s="1"/>
  <c r="CK119" i="10"/>
  <c r="CJ119" i="10"/>
  <c r="CI119" i="10"/>
  <c r="CH119" i="10"/>
  <c r="CG119" i="10"/>
  <c r="CF119" i="10"/>
  <c r="CE119" i="10"/>
  <c r="CD119" i="10"/>
  <c r="CC119" i="10"/>
  <c r="BZ119" i="10"/>
  <c r="BY119" i="10"/>
  <c r="BX119" i="10"/>
  <c r="BW119" i="10"/>
  <c r="BV119" i="10"/>
  <c r="BU119" i="10"/>
  <c r="BT119" i="10"/>
  <c r="BS119" i="10"/>
  <c r="BR119" i="10"/>
  <c r="BO119" i="10"/>
  <c r="BN119" i="10"/>
  <c r="BM119" i="10"/>
  <c r="BL119" i="10"/>
  <c r="BK119" i="10"/>
  <c r="BJ119" i="10"/>
  <c r="BI119" i="10"/>
  <c r="BH119" i="10"/>
  <c r="BG119" i="10"/>
  <c r="BD119" i="10"/>
  <c r="BC119" i="10"/>
  <c r="BB119" i="10"/>
  <c r="BA119" i="10"/>
  <c r="AZ119" i="10"/>
  <c r="AY119" i="10"/>
  <c r="AX119" i="10"/>
  <c r="AW119" i="10"/>
  <c r="AV119" i="10"/>
  <c r="AS119" i="10"/>
  <c r="AR119" i="10"/>
  <c r="AQ119" i="10"/>
  <c r="AP119" i="10"/>
  <c r="AO119" i="10"/>
  <c r="AN119" i="10"/>
  <c r="AM119" i="10"/>
  <c r="AL119" i="10"/>
  <c r="AK119" i="10"/>
  <c r="AH119" i="10"/>
  <c r="AG119" i="10"/>
  <c r="AF119" i="10"/>
  <c r="AE119" i="10"/>
  <c r="AD119" i="10"/>
  <c r="AC119" i="10"/>
  <c r="AB119" i="10"/>
  <c r="AA119" i="10"/>
  <c r="Z119" i="10"/>
  <c r="W119" i="10"/>
  <c r="V119" i="10"/>
  <c r="U119" i="10"/>
  <c r="T119" i="10"/>
  <c r="S119" i="10"/>
  <c r="R119" i="10"/>
  <c r="Q119" i="10"/>
  <c r="P119" i="10"/>
  <c r="O119" i="10"/>
  <c r="L119" i="10"/>
  <c r="K119" i="10"/>
  <c r="J119" i="10"/>
  <c r="I119" i="10"/>
  <c r="H119" i="10"/>
  <c r="G119" i="10"/>
  <c r="F119" i="10"/>
  <c r="E119" i="10"/>
  <c r="D119" i="10"/>
  <c r="CK87" i="10"/>
  <c r="CK89" i="10" s="1"/>
  <c r="CJ87" i="10"/>
  <c r="CJ89" i="10" s="1"/>
  <c r="CI87" i="10"/>
  <c r="CI89" i="10" s="1"/>
  <c r="CH87" i="10"/>
  <c r="CH89" i="10" s="1"/>
  <c r="CG87" i="10"/>
  <c r="CG89" i="10" s="1"/>
  <c r="CF87" i="10"/>
  <c r="CF89" i="10" s="1"/>
  <c r="CE87" i="10"/>
  <c r="CE89" i="10" s="1"/>
  <c r="CE95" i="10" s="1"/>
  <c r="CD87" i="10"/>
  <c r="CD89" i="10" s="1"/>
  <c r="CC87" i="10"/>
  <c r="CC89" i="10" s="1"/>
  <c r="BZ87" i="10"/>
  <c r="BZ89" i="10" s="1"/>
  <c r="BY87" i="10"/>
  <c r="BY89" i="10" s="1"/>
  <c r="BX87" i="10"/>
  <c r="BX89" i="10" s="1"/>
  <c r="BW87" i="10"/>
  <c r="BW89" i="10" s="1"/>
  <c r="BV87" i="10"/>
  <c r="BV89" i="10" s="1"/>
  <c r="BU87" i="10"/>
  <c r="BU89" i="10" s="1"/>
  <c r="BT87" i="10"/>
  <c r="BT89" i="10" s="1"/>
  <c r="BS87" i="10"/>
  <c r="BS89" i="10" s="1"/>
  <c r="BR87" i="10"/>
  <c r="BR89" i="10" s="1"/>
  <c r="BO87" i="10"/>
  <c r="BO89" i="10" s="1"/>
  <c r="BN87" i="10"/>
  <c r="BN89" i="10" s="1"/>
  <c r="BM87" i="10"/>
  <c r="BM89" i="10" s="1"/>
  <c r="BL87" i="10"/>
  <c r="BL89" i="10" s="1"/>
  <c r="BK87" i="10"/>
  <c r="BK89" i="10" s="1"/>
  <c r="BJ87" i="10"/>
  <c r="BJ89" i="10" s="1"/>
  <c r="BI87" i="10"/>
  <c r="BI89" i="10" s="1"/>
  <c r="BH87" i="10"/>
  <c r="BH89" i="10" s="1"/>
  <c r="BG87" i="10"/>
  <c r="BG89" i="10" s="1"/>
  <c r="BD87" i="10"/>
  <c r="BD89" i="10" s="1"/>
  <c r="BC87" i="10"/>
  <c r="BC89" i="10" s="1"/>
  <c r="BB87" i="10"/>
  <c r="BB89" i="10" s="1"/>
  <c r="BA87" i="10"/>
  <c r="BA89" i="10" s="1"/>
  <c r="AZ87" i="10"/>
  <c r="AZ89" i="10" s="1"/>
  <c r="AY87" i="10"/>
  <c r="AY89" i="10" s="1"/>
  <c r="AX87" i="10"/>
  <c r="AX89" i="10" s="1"/>
  <c r="AW87" i="10"/>
  <c r="AW89" i="10" s="1"/>
  <c r="AV87" i="10"/>
  <c r="AV89" i="10" s="1"/>
  <c r="AS87" i="10"/>
  <c r="AS89" i="10" s="1"/>
  <c r="AR87" i="10"/>
  <c r="AR89" i="10" s="1"/>
  <c r="AQ87" i="10"/>
  <c r="AQ89" i="10" s="1"/>
  <c r="AP87" i="10"/>
  <c r="AP89" i="10" s="1"/>
  <c r="AO87" i="10"/>
  <c r="AO89" i="10" s="1"/>
  <c r="AN87" i="10"/>
  <c r="AN89" i="10" s="1"/>
  <c r="AM87" i="10"/>
  <c r="AM89" i="10" s="1"/>
  <c r="AL87" i="10"/>
  <c r="AL89" i="10" s="1"/>
  <c r="AK87" i="10"/>
  <c r="AK89" i="10" s="1"/>
  <c r="AH87" i="10"/>
  <c r="AH89" i="10" s="1"/>
  <c r="AG87" i="10"/>
  <c r="AG89" i="10" s="1"/>
  <c r="AF87" i="10"/>
  <c r="AF89" i="10" s="1"/>
  <c r="AE87" i="10"/>
  <c r="AE89" i="10" s="1"/>
  <c r="AD87" i="10"/>
  <c r="AD89" i="10" s="1"/>
  <c r="AC87" i="10"/>
  <c r="AC89" i="10" s="1"/>
  <c r="AB87" i="10"/>
  <c r="AB89" i="10" s="1"/>
  <c r="AA87" i="10"/>
  <c r="AA89" i="10" s="1"/>
  <c r="Z87" i="10"/>
  <c r="Z89" i="10" s="1"/>
  <c r="W87" i="10"/>
  <c r="W89" i="10" s="1"/>
  <c r="V87" i="10"/>
  <c r="V89" i="10" s="1"/>
  <c r="U87" i="10"/>
  <c r="U89" i="10" s="1"/>
  <c r="T87" i="10"/>
  <c r="T89" i="10" s="1"/>
  <c r="S87" i="10"/>
  <c r="S89" i="10" s="1"/>
  <c r="R87" i="10"/>
  <c r="R89" i="10" s="1"/>
  <c r="Q87" i="10"/>
  <c r="Q89" i="10" s="1"/>
  <c r="P87" i="10"/>
  <c r="P89" i="10" s="1"/>
  <c r="O87" i="10"/>
  <c r="O89" i="10" s="1"/>
  <c r="L87" i="10"/>
  <c r="L89" i="10" s="1"/>
  <c r="K87" i="10"/>
  <c r="K89" i="10" s="1"/>
  <c r="J87" i="10"/>
  <c r="J89" i="10" s="1"/>
  <c r="I87" i="10"/>
  <c r="I89" i="10" s="1"/>
  <c r="H87" i="10"/>
  <c r="H89" i="10" s="1"/>
  <c r="G87" i="10"/>
  <c r="G89" i="10" s="1"/>
  <c r="F87" i="10"/>
  <c r="F89" i="10" s="1"/>
  <c r="E87" i="10"/>
  <c r="E89" i="10" s="1"/>
  <c r="D87" i="10"/>
  <c r="D89" i="10" s="1"/>
  <c r="CK82" i="10"/>
  <c r="CJ82" i="10"/>
  <c r="CI82" i="10"/>
  <c r="CH82" i="10"/>
  <c r="CG82" i="10"/>
  <c r="CF82" i="10"/>
  <c r="CE82" i="10"/>
  <c r="CD82" i="10"/>
  <c r="CC82" i="10"/>
  <c r="BZ82" i="10"/>
  <c r="BY82" i="10"/>
  <c r="BX82" i="10"/>
  <c r="BW82" i="10"/>
  <c r="BV82" i="10"/>
  <c r="BU82" i="10"/>
  <c r="BT82" i="10"/>
  <c r="BS82" i="10"/>
  <c r="BR82" i="10"/>
  <c r="BO82" i="10"/>
  <c r="BN82" i="10"/>
  <c r="BM82" i="10"/>
  <c r="BL82" i="10"/>
  <c r="BK82" i="10"/>
  <c r="BJ82" i="10"/>
  <c r="BI82" i="10"/>
  <c r="BH82" i="10"/>
  <c r="BG82" i="10"/>
  <c r="BD82" i="10"/>
  <c r="BC82" i="10"/>
  <c r="BB82" i="10"/>
  <c r="BA82" i="10"/>
  <c r="AZ82" i="10"/>
  <c r="AY82" i="10"/>
  <c r="AX82" i="10"/>
  <c r="AW82" i="10"/>
  <c r="AV82" i="10"/>
  <c r="AS82" i="10"/>
  <c r="AR82" i="10"/>
  <c r="AQ82" i="10"/>
  <c r="AP82" i="10"/>
  <c r="AO82" i="10"/>
  <c r="AN82" i="10"/>
  <c r="AM82" i="10"/>
  <c r="AL82" i="10"/>
  <c r="AK82" i="10"/>
  <c r="AH82" i="10"/>
  <c r="AG82" i="10"/>
  <c r="AF82" i="10"/>
  <c r="AE82" i="10"/>
  <c r="AD82" i="10"/>
  <c r="AC82" i="10"/>
  <c r="AB82" i="10"/>
  <c r="AA82" i="10"/>
  <c r="Z82" i="10"/>
  <c r="W82" i="10"/>
  <c r="V82" i="10"/>
  <c r="U82" i="10"/>
  <c r="T82" i="10"/>
  <c r="S82" i="10"/>
  <c r="R82" i="10"/>
  <c r="Q82" i="10"/>
  <c r="P82" i="10"/>
  <c r="O82" i="10"/>
  <c r="L82" i="10"/>
  <c r="K82" i="10"/>
  <c r="J82" i="10"/>
  <c r="I82" i="10"/>
  <c r="H82" i="10"/>
  <c r="G82" i="10"/>
  <c r="F82" i="10"/>
  <c r="E82" i="10"/>
  <c r="D82" i="10"/>
  <c r="CK79" i="10"/>
  <c r="CK83" i="10" s="1"/>
  <c r="CJ79" i="10"/>
  <c r="CJ83" i="10" s="1"/>
  <c r="CI79" i="10"/>
  <c r="CI83" i="10" s="1"/>
  <c r="CH79" i="10"/>
  <c r="CH83" i="10" s="1"/>
  <c r="CG79" i="10"/>
  <c r="CG83" i="10" s="1"/>
  <c r="CF79" i="10"/>
  <c r="CF83" i="10" s="1"/>
  <c r="CE79" i="10"/>
  <c r="CE83" i="10" s="1"/>
  <c r="CD79" i="10"/>
  <c r="CD83" i="10" s="1"/>
  <c r="CC79" i="10"/>
  <c r="CC83" i="10" s="1"/>
  <c r="BZ79" i="10"/>
  <c r="BZ83" i="10" s="1"/>
  <c r="BY79" i="10"/>
  <c r="BY83" i="10" s="1"/>
  <c r="BX79" i="10"/>
  <c r="BX83" i="10" s="1"/>
  <c r="BW79" i="10"/>
  <c r="BW83" i="10" s="1"/>
  <c r="BV79" i="10"/>
  <c r="BV83" i="10" s="1"/>
  <c r="BU79" i="10"/>
  <c r="BU83" i="10" s="1"/>
  <c r="BT79" i="10"/>
  <c r="BT83" i="10" s="1"/>
  <c r="BS79" i="10"/>
  <c r="BS83" i="10" s="1"/>
  <c r="BR79" i="10"/>
  <c r="BR83" i="10" s="1"/>
  <c r="BO79" i="10"/>
  <c r="BO83" i="10" s="1"/>
  <c r="BN79" i="10"/>
  <c r="BN83" i="10" s="1"/>
  <c r="BM79" i="10"/>
  <c r="BM83" i="10" s="1"/>
  <c r="BL79" i="10"/>
  <c r="BL83" i="10" s="1"/>
  <c r="BK79" i="10"/>
  <c r="BK83" i="10" s="1"/>
  <c r="BJ79" i="10"/>
  <c r="BJ83" i="10" s="1"/>
  <c r="BI79" i="10"/>
  <c r="BI83" i="10" s="1"/>
  <c r="BH79" i="10"/>
  <c r="BH83" i="10" s="1"/>
  <c r="BG79" i="10"/>
  <c r="BG83" i="10" s="1"/>
  <c r="BD79" i="10"/>
  <c r="BD83" i="10" s="1"/>
  <c r="BC79" i="10"/>
  <c r="BC83" i="10" s="1"/>
  <c r="BB79" i="10"/>
  <c r="BB83" i="10" s="1"/>
  <c r="BA79" i="10"/>
  <c r="BA83" i="10" s="1"/>
  <c r="AZ79" i="10"/>
  <c r="AZ83" i="10" s="1"/>
  <c r="AY79" i="10"/>
  <c r="AY83" i="10" s="1"/>
  <c r="AX79" i="10"/>
  <c r="AX83" i="10" s="1"/>
  <c r="AW79" i="10"/>
  <c r="AW83" i="10" s="1"/>
  <c r="AV79" i="10"/>
  <c r="AV83" i="10" s="1"/>
  <c r="AS79" i="10"/>
  <c r="AS83" i="10" s="1"/>
  <c r="AR79" i="10"/>
  <c r="AR83" i="10" s="1"/>
  <c r="AQ79" i="10"/>
  <c r="AQ83" i="10" s="1"/>
  <c r="AP79" i="10"/>
  <c r="AP83" i="10" s="1"/>
  <c r="AO79" i="10"/>
  <c r="AO83" i="10" s="1"/>
  <c r="AN79" i="10"/>
  <c r="AN83" i="10" s="1"/>
  <c r="AM79" i="10"/>
  <c r="AM83" i="10" s="1"/>
  <c r="AL79" i="10"/>
  <c r="AL83" i="10" s="1"/>
  <c r="AK79" i="10"/>
  <c r="AK83" i="10" s="1"/>
  <c r="AH79" i="10"/>
  <c r="AH83" i="10" s="1"/>
  <c r="AG79" i="10"/>
  <c r="AG83" i="10" s="1"/>
  <c r="AF79" i="10"/>
  <c r="AF83" i="10" s="1"/>
  <c r="AE79" i="10"/>
  <c r="AE83" i="10" s="1"/>
  <c r="AD79" i="10"/>
  <c r="AD83" i="10" s="1"/>
  <c r="AC79" i="10"/>
  <c r="AC83" i="10" s="1"/>
  <c r="AB79" i="10"/>
  <c r="AB83" i="10" s="1"/>
  <c r="AA79" i="10"/>
  <c r="AA83" i="10" s="1"/>
  <c r="Z79" i="10"/>
  <c r="Z83" i="10" s="1"/>
  <c r="W79" i="10"/>
  <c r="W83" i="10" s="1"/>
  <c r="V79" i="10"/>
  <c r="V83" i="10" s="1"/>
  <c r="U79" i="10"/>
  <c r="U83" i="10" s="1"/>
  <c r="T79" i="10"/>
  <c r="T83" i="10" s="1"/>
  <c r="S79" i="10"/>
  <c r="S83" i="10" s="1"/>
  <c r="R79" i="10"/>
  <c r="R83" i="10" s="1"/>
  <c r="Q79" i="10"/>
  <c r="Q83" i="10" s="1"/>
  <c r="P79" i="10"/>
  <c r="P83" i="10" s="1"/>
  <c r="O79" i="10"/>
  <c r="O83" i="10" s="1"/>
  <c r="L79" i="10"/>
  <c r="L83" i="10" s="1"/>
  <c r="K79" i="10"/>
  <c r="K83" i="10" s="1"/>
  <c r="J79" i="10"/>
  <c r="J83" i="10" s="1"/>
  <c r="I79" i="10"/>
  <c r="I83" i="10" s="1"/>
  <c r="H79" i="10"/>
  <c r="H83" i="10" s="1"/>
  <c r="G79" i="10"/>
  <c r="G83" i="10" s="1"/>
  <c r="F79" i="10"/>
  <c r="F83" i="10" s="1"/>
  <c r="E79" i="10"/>
  <c r="E83" i="10" s="1"/>
  <c r="D79" i="10"/>
  <c r="D83" i="10" s="1"/>
  <c r="CK67" i="10"/>
  <c r="CJ67" i="10"/>
  <c r="CI67" i="10"/>
  <c r="CH67" i="10"/>
  <c r="CG67" i="10"/>
  <c r="CF67" i="10"/>
  <c r="CE67" i="10"/>
  <c r="CD67" i="10"/>
  <c r="CC67" i="10"/>
  <c r="BZ67" i="10"/>
  <c r="BY67" i="10"/>
  <c r="BX67" i="10"/>
  <c r="BW67" i="10"/>
  <c r="BV67" i="10"/>
  <c r="BU67" i="10"/>
  <c r="BT67" i="10"/>
  <c r="BS67" i="10"/>
  <c r="BR67" i="10"/>
  <c r="BO67" i="10"/>
  <c r="BN67" i="10"/>
  <c r="BM67" i="10"/>
  <c r="BL67" i="10"/>
  <c r="BK67" i="10"/>
  <c r="BJ67" i="10"/>
  <c r="BI67" i="10"/>
  <c r="BH67" i="10"/>
  <c r="BG67" i="10"/>
  <c r="BD67" i="10"/>
  <c r="BC67" i="10"/>
  <c r="BB67" i="10"/>
  <c r="BA67" i="10"/>
  <c r="AZ67" i="10"/>
  <c r="AY67" i="10"/>
  <c r="AX67" i="10"/>
  <c r="AW67" i="10"/>
  <c r="AV67" i="10"/>
  <c r="AS67" i="10"/>
  <c r="AR67" i="10"/>
  <c r="AQ67" i="10"/>
  <c r="AP67" i="10"/>
  <c r="AO67" i="10"/>
  <c r="AN67" i="10"/>
  <c r="AM67" i="10"/>
  <c r="AL67" i="10"/>
  <c r="AK67" i="10"/>
  <c r="AH67" i="10"/>
  <c r="AG67" i="10"/>
  <c r="AF67" i="10"/>
  <c r="AE67" i="10"/>
  <c r="AD67" i="10"/>
  <c r="AC67" i="10"/>
  <c r="AB67" i="10"/>
  <c r="AA67" i="10"/>
  <c r="Z67" i="10"/>
  <c r="W67" i="10"/>
  <c r="V67" i="10"/>
  <c r="U67" i="10"/>
  <c r="T67" i="10"/>
  <c r="S67" i="10"/>
  <c r="R67" i="10"/>
  <c r="Q67" i="10"/>
  <c r="P67" i="10"/>
  <c r="O67" i="10"/>
  <c r="L67" i="10"/>
  <c r="K67" i="10"/>
  <c r="J67" i="10"/>
  <c r="I67" i="10"/>
  <c r="H67" i="10"/>
  <c r="G67" i="10"/>
  <c r="F67" i="10"/>
  <c r="E67" i="10"/>
  <c r="D67" i="10"/>
  <c r="CK62" i="10"/>
  <c r="CJ62" i="10"/>
  <c r="CI62" i="10"/>
  <c r="CH62" i="10"/>
  <c r="CG62" i="10"/>
  <c r="CF62" i="10"/>
  <c r="CE62" i="10"/>
  <c r="CD62" i="10"/>
  <c r="CC62" i="10"/>
  <c r="BZ62" i="10"/>
  <c r="BY62" i="10"/>
  <c r="BX62" i="10"/>
  <c r="BW62" i="10"/>
  <c r="BV62" i="10"/>
  <c r="BU62" i="10"/>
  <c r="BT62" i="10"/>
  <c r="BS62" i="10"/>
  <c r="BR62" i="10"/>
  <c r="BO62" i="10"/>
  <c r="BN62" i="10"/>
  <c r="BM62" i="10"/>
  <c r="BL62" i="10"/>
  <c r="BK62" i="10"/>
  <c r="BJ62" i="10"/>
  <c r="BI62" i="10"/>
  <c r="BH62" i="10"/>
  <c r="BG62" i="10"/>
  <c r="BD62" i="10"/>
  <c r="BC62" i="10"/>
  <c r="BB62" i="10"/>
  <c r="BA62" i="10"/>
  <c r="AZ62" i="10"/>
  <c r="AY62" i="10"/>
  <c r="AX62" i="10"/>
  <c r="AW62" i="10"/>
  <c r="AV62" i="10"/>
  <c r="AS62" i="10"/>
  <c r="AR62" i="10"/>
  <c r="AQ62" i="10"/>
  <c r="AP62" i="10"/>
  <c r="AO62" i="10"/>
  <c r="AN62" i="10"/>
  <c r="AM62" i="10"/>
  <c r="AL62" i="10"/>
  <c r="AK62" i="10"/>
  <c r="AH62" i="10"/>
  <c r="AG62" i="10"/>
  <c r="AF62" i="10"/>
  <c r="AE62" i="10"/>
  <c r="AD62" i="10"/>
  <c r="AC62" i="10"/>
  <c r="AB62" i="10"/>
  <c r="AA62" i="10"/>
  <c r="Z62" i="10"/>
  <c r="W62" i="10"/>
  <c r="V62" i="10"/>
  <c r="U62" i="10"/>
  <c r="T62" i="10"/>
  <c r="S62" i="10"/>
  <c r="R62" i="10"/>
  <c r="Q62" i="10"/>
  <c r="P62" i="10"/>
  <c r="O62" i="10"/>
  <c r="L62" i="10"/>
  <c r="K62" i="10"/>
  <c r="J62" i="10"/>
  <c r="I62" i="10"/>
  <c r="H62" i="10"/>
  <c r="G62" i="10"/>
  <c r="F62" i="10"/>
  <c r="E62" i="10"/>
  <c r="D62" i="10"/>
  <c r="CK58" i="10"/>
  <c r="CJ58" i="10"/>
  <c r="CI58" i="10"/>
  <c r="CH58" i="10"/>
  <c r="CG58" i="10"/>
  <c r="CF58" i="10"/>
  <c r="CE58" i="10"/>
  <c r="CD58" i="10"/>
  <c r="CC58" i="10"/>
  <c r="BZ58" i="10"/>
  <c r="BY58" i="10"/>
  <c r="BX58" i="10"/>
  <c r="BW58" i="10"/>
  <c r="BV58" i="10"/>
  <c r="BU58" i="10"/>
  <c r="BT58" i="10"/>
  <c r="BS58" i="10"/>
  <c r="BR58" i="10"/>
  <c r="BO58" i="10"/>
  <c r="BN58" i="10"/>
  <c r="BM58" i="10"/>
  <c r="BL58" i="10"/>
  <c r="BK58" i="10"/>
  <c r="BJ58" i="10"/>
  <c r="BI58" i="10"/>
  <c r="BH58" i="10"/>
  <c r="BG58" i="10"/>
  <c r="BD58" i="10"/>
  <c r="BC58" i="10"/>
  <c r="BB58" i="10"/>
  <c r="BA58" i="10"/>
  <c r="AZ58" i="10"/>
  <c r="AY58" i="10"/>
  <c r="AX58" i="10"/>
  <c r="AW58" i="10"/>
  <c r="AV58" i="10"/>
  <c r="AS58" i="10"/>
  <c r="AR58" i="10"/>
  <c r="AQ58" i="10"/>
  <c r="AP58" i="10"/>
  <c r="AO58" i="10"/>
  <c r="AN58" i="10"/>
  <c r="AM58" i="10"/>
  <c r="AL58" i="10"/>
  <c r="AK58" i="10"/>
  <c r="AH58" i="10"/>
  <c r="AG58" i="10"/>
  <c r="AF58" i="10"/>
  <c r="AE58" i="10"/>
  <c r="AD58" i="10"/>
  <c r="AC58" i="10"/>
  <c r="AB58" i="10"/>
  <c r="AA58" i="10"/>
  <c r="Z58" i="10"/>
  <c r="W58" i="10"/>
  <c r="V58" i="10"/>
  <c r="U58" i="10"/>
  <c r="T58" i="10"/>
  <c r="S58" i="10"/>
  <c r="R58" i="10"/>
  <c r="Q58" i="10"/>
  <c r="P58" i="10"/>
  <c r="O58" i="10"/>
  <c r="L58" i="10"/>
  <c r="K58" i="10"/>
  <c r="J58" i="10"/>
  <c r="I58" i="10"/>
  <c r="H58" i="10"/>
  <c r="G58" i="10"/>
  <c r="F58" i="10"/>
  <c r="E58" i="10"/>
  <c r="D58" i="10"/>
  <c r="CK55" i="10"/>
  <c r="CJ55" i="10"/>
  <c r="CI55" i="10"/>
  <c r="CH55" i="10"/>
  <c r="CG55" i="10"/>
  <c r="CF55" i="10"/>
  <c r="CE55" i="10"/>
  <c r="CD55" i="10"/>
  <c r="CC55" i="10"/>
  <c r="BZ55" i="10"/>
  <c r="BY55" i="10"/>
  <c r="BX55" i="10"/>
  <c r="BW55" i="10"/>
  <c r="BV55" i="10"/>
  <c r="BU55" i="10"/>
  <c r="BT55" i="10"/>
  <c r="BS55" i="10"/>
  <c r="BR55" i="10"/>
  <c r="BO55" i="10"/>
  <c r="BN55" i="10"/>
  <c r="BM55" i="10"/>
  <c r="BL55" i="10"/>
  <c r="BK55" i="10"/>
  <c r="BJ55" i="10"/>
  <c r="BI55" i="10"/>
  <c r="BH55" i="10"/>
  <c r="BG55" i="10"/>
  <c r="BD55" i="10"/>
  <c r="BC55" i="10"/>
  <c r="BB55" i="10"/>
  <c r="BA55" i="10"/>
  <c r="AZ55" i="10"/>
  <c r="AY55" i="10"/>
  <c r="AX55" i="10"/>
  <c r="AW55" i="10"/>
  <c r="AV55" i="10"/>
  <c r="AS55" i="10"/>
  <c r="AR55" i="10"/>
  <c r="AQ55" i="10"/>
  <c r="AP55" i="10"/>
  <c r="AO55" i="10"/>
  <c r="AN55" i="10"/>
  <c r="AM55" i="10"/>
  <c r="AL55" i="10"/>
  <c r="AK55" i="10"/>
  <c r="AH55" i="10"/>
  <c r="AG55" i="10"/>
  <c r="AF55" i="10"/>
  <c r="AE55" i="10"/>
  <c r="AD55" i="10"/>
  <c r="AC55" i="10"/>
  <c r="AB55" i="10"/>
  <c r="AA55" i="10"/>
  <c r="Z55" i="10"/>
  <c r="W55" i="10"/>
  <c r="V55" i="10"/>
  <c r="U55" i="10"/>
  <c r="T55" i="10"/>
  <c r="S55" i="10"/>
  <c r="R55" i="10"/>
  <c r="Q55" i="10"/>
  <c r="P55" i="10"/>
  <c r="O55" i="10"/>
  <c r="L55" i="10"/>
  <c r="K55" i="10"/>
  <c r="J55" i="10"/>
  <c r="I55" i="10"/>
  <c r="H55" i="10"/>
  <c r="G55" i="10"/>
  <c r="F55" i="10"/>
  <c r="E55" i="10"/>
  <c r="D55" i="10"/>
  <c r="CK48" i="10"/>
  <c r="CJ48" i="10"/>
  <c r="CI48" i="10"/>
  <c r="CH48" i="10"/>
  <c r="CG48" i="10"/>
  <c r="CF48" i="10"/>
  <c r="CE48" i="10"/>
  <c r="CD48" i="10"/>
  <c r="CC48" i="10"/>
  <c r="BZ48" i="10"/>
  <c r="BY48" i="10"/>
  <c r="BX48" i="10"/>
  <c r="BW48" i="10"/>
  <c r="BV48" i="10"/>
  <c r="BU48" i="10"/>
  <c r="BT48" i="10"/>
  <c r="BS48" i="10"/>
  <c r="BR48" i="10"/>
  <c r="BO48" i="10"/>
  <c r="BN48" i="10"/>
  <c r="BM48" i="10"/>
  <c r="BL48" i="10"/>
  <c r="BK48" i="10"/>
  <c r="BJ48" i="10"/>
  <c r="BI48" i="10"/>
  <c r="BH48" i="10"/>
  <c r="BG48" i="10"/>
  <c r="BD48" i="10"/>
  <c r="BC48" i="10"/>
  <c r="BB48" i="10"/>
  <c r="BA48" i="10"/>
  <c r="AZ48" i="10"/>
  <c r="AY48" i="10"/>
  <c r="AX48" i="10"/>
  <c r="AW48" i="10"/>
  <c r="AV48" i="10"/>
  <c r="AS48" i="10"/>
  <c r="AR48" i="10"/>
  <c r="AQ48" i="10"/>
  <c r="AP48" i="10"/>
  <c r="AO48" i="10"/>
  <c r="AN48" i="10"/>
  <c r="AM48" i="10"/>
  <c r="AL48" i="10"/>
  <c r="AK48" i="10"/>
  <c r="AH48" i="10"/>
  <c r="AG48" i="10"/>
  <c r="AF48" i="10"/>
  <c r="AE48" i="10"/>
  <c r="AD48" i="10"/>
  <c r="AC48" i="10"/>
  <c r="AB48" i="10"/>
  <c r="AA48" i="10"/>
  <c r="Z48" i="10"/>
  <c r="W48" i="10"/>
  <c r="V48" i="10"/>
  <c r="U48" i="10"/>
  <c r="T48" i="10"/>
  <c r="S48" i="10"/>
  <c r="R48" i="10"/>
  <c r="Q48" i="10"/>
  <c r="P48" i="10"/>
  <c r="O48" i="10"/>
  <c r="L48" i="10"/>
  <c r="K48" i="10"/>
  <c r="J48" i="10"/>
  <c r="I48" i="10"/>
  <c r="H48" i="10"/>
  <c r="G48" i="10"/>
  <c r="F48" i="10"/>
  <c r="E48" i="10"/>
  <c r="D48" i="10"/>
  <c r="CK42" i="10"/>
  <c r="CJ42" i="10"/>
  <c r="CI42" i="10"/>
  <c r="CH42" i="10"/>
  <c r="CG42" i="10"/>
  <c r="CF42" i="10"/>
  <c r="CE42" i="10"/>
  <c r="CD42" i="10"/>
  <c r="CC42" i="10"/>
  <c r="BZ42" i="10"/>
  <c r="BY42" i="10"/>
  <c r="BX42" i="10"/>
  <c r="BW42" i="10"/>
  <c r="BV42" i="10"/>
  <c r="BU42" i="10"/>
  <c r="BT42" i="10"/>
  <c r="BS42" i="10"/>
  <c r="BR42" i="10"/>
  <c r="BO42" i="10"/>
  <c r="BN42" i="10"/>
  <c r="BM42" i="10"/>
  <c r="BL42" i="10"/>
  <c r="BK42" i="10"/>
  <c r="BJ42" i="10"/>
  <c r="BI42" i="10"/>
  <c r="BH42" i="10"/>
  <c r="BG42" i="10"/>
  <c r="BD42" i="10"/>
  <c r="BC42" i="10"/>
  <c r="BB42" i="10"/>
  <c r="BA42" i="10"/>
  <c r="AZ42" i="10"/>
  <c r="AY42" i="10"/>
  <c r="AX42" i="10"/>
  <c r="AW42" i="10"/>
  <c r="AV42" i="10"/>
  <c r="AS42" i="10"/>
  <c r="AR42" i="10"/>
  <c r="AQ42" i="10"/>
  <c r="AP42" i="10"/>
  <c r="AO42" i="10"/>
  <c r="AN42" i="10"/>
  <c r="AM42" i="10"/>
  <c r="AL42" i="10"/>
  <c r="AK42" i="10"/>
  <c r="AH42" i="10"/>
  <c r="AG42" i="10"/>
  <c r="AF42" i="10"/>
  <c r="AE42" i="10"/>
  <c r="AD42" i="10"/>
  <c r="AC42" i="10"/>
  <c r="AB42" i="10"/>
  <c r="AA42" i="10"/>
  <c r="Z42" i="10"/>
  <c r="W42" i="10"/>
  <c r="V42" i="10"/>
  <c r="U42" i="10"/>
  <c r="T42" i="10"/>
  <c r="S42" i="10"/>
  <c r="R42" i="10"/>
  <c r="Q42" i="10"/>
  <c r="P42" i="10"/>
  <c r="O42" i="10"/>
  <c r="L42" i="10"/>
  <c r="K42" i="10"/>
  <c r="J42" i="10"/>
  <c r="I42" i="10"/>
  <c r="H42" i="10"/>
  <c r="G42" i="10"/>
  <c r="F42" i="10"/>
  <c r="E42" i="10"/>
  <c r="D42" i="10"/>
  <c r="CK33" i="10"/>
  <c r="CK69" i="10" s="1"/>
  <c r="CJ33" i="10"/>
  <c r="CJ69" i="10" s="1"/>
  <c r="CI33" i="10"/>
  <c r="CI69" i="10" s="1"/>
  <c r="CH33" i="10"/>
  <c r="CH69" i="10" s="1"/>
  <c r="CG33" i="10"/>
  <c r="CG69" i="10" s="1"/>
  <c r="CF33" i="10"/>
  <c r="CF69" i="10" s="1"/>
  <c r="CE33" i="10"/>
  <c r="CE69" i="10" s="1"/>
  <c r="CD33" i="10"/>
  <c r="CD69" i="10" s="1"/>
  <c r="CC33" i="10"/>
  <c r="CC69" i="10" s="1"/>
  <c r="BZ33" i="10"/>
  <c r="BZ69" i="10" s="1"/>
  <c r="BY33" i="10"/>
  <c r="BY69" i="10" s="1"/>
  <c r="BX33" i="10"/>
  <c r="BX69" i="10" s="1"/>
  <c r="BW33" i="10"/>
  <c r="BW69" i="10" s="1"/>
  <c r="BV33" i="10"/>
  <c r="BV69" i="10" s="1"/>
  <c r="BU33" i="10"/>
  <c r="BU69" i="10" s="1"/>
  <c r="BT33" i="10"/>
  <c r="BT69" i="10" s="1"/>
  <c r="BS33" i="10"/>
  <c r="BS69" i="10" s="1"/>
  <c r="BR33" i="10"/>
  <c r="BR69" i="10" s="1"/>
  <c r="BO33" i="10"/>
  <c r="BO69" i="10" s="1"/>
  <c r="BN33" i="10"/>
  <c r="BN69" i="10" s="1"/>
  <c r="BM33" i="10"/>
  <c r="BM69" i="10" s="1"/>
  <c r="BL33" i="10"/>
  <c r="BL69" i="10" s="1"/>
  <c r="BK33" i="10"/>
  <c r="BK69" i="10" s="1"/>
  <c r="BJ33" i="10"/>
  <c r="BJ69" i="10" s="1"/>
  <c r="BI33" i="10"/>
  <c r="BI69" i="10" s="1"/>
  <c r="BH33" i="10"/>
  <c r="BH69" i="10" s="1"/>
  <c r="BG33" i="10"/>
  <c r="BG69" i="10" s="1"/>
  <c r="BD33" i="10"/>
  <c r="BD69" i="10" s="1"/>
  <c r="BC33" i="10"/>
  <c r="BC69" i="10" s="1"/>
  <c r="BB33" i="10"/>
  <c r="BB69" i="10" s="1"/>
  <c r="BA33" i="10"/>
  <c r="BA69" i="10" s="1"/>
  <c r="AZ33" i="10"/>
  <c r="AZ69" i="10" s="1"/>
  <c r="AY33" i="10"/>
  <c r="AY69" i="10" s="1"/>
  <c r="AX33" i="10"/>
  <c r="AX69" i="10" s="1"/>
  <c r="AW33" i="10"/>
  <c r="AW69" i="10" s="1"/>
  <c r="AV33" i="10"/>
  <c r="AV69" i="10" s="1"/>
  <c r="AS33" i="10"/>
  <c r="AS69" i="10" s="1"/>
  <c r="AR33" i="10"/>
  <c r="AR69" i="10" s="1"/>
  <c r="AQ33" i="10"/>
  <c r="AQ69" i="10" s="1"/>
  <c r="AP33" i="10"/>
  <c r="AP69" i="10" s="1"/>
  <c r="AO33" i="10"/>
  <c r="AO69" i="10" s="1"/>
  <c r="AN33" i="10"/>
  <c r="AN69" i="10" s="1"/>
  <c r="AM33" i="10"/>
  <c r="AM69" i="10" s="1"/>
  <c r="AL33" i="10"/>
  <c r="AL69" i="10" s="1"/>
  <c r="AK33" i="10"/>
  <c r="AK69" i="10" s="1"/>
  <c r="AH33" i="10"/>
  <c r="AH69" i="10" s="1"/>
  <c r="AG33" i="10"/>
  <c r="AG69" i="10" s="1"/>
  <c r="AF33" i="10"/>
  <c r="AF69" i="10" s="1"/>
  <c r="AE33" i="10"/>
  <c r="AE69" i="10" s="1"/>
  <c r="AD33" i="10"/>
  <c r="AD69" i="10" s="1"/>
  <c r="AC33" i="10"/>
  <c r="AC69" i="10" s="1"/>
  <c r="AB33" i="10"/>
  <c r="AB69" i="10" s="1"/>
  <c r="AA33" i="10"/>
  <c r="AA69" i="10" s="1"/>
  <c r="Z33" i="10"/>
  <c r="Z69" i="10" s="1"/>
  <c r="W33" i="10"/>
  <c r="W69" i="10" s="1"/>
  <c r="V33" i="10"/>
  <c r="V69" i="10" s="1"/>
  <c r="U33" i="10"/>
  <c r="U69" i="10" s="1"/>
  <c r="T33" i="10"/>
  <c r="T69" i="10" s="1"/>
  <c r="S33" i="10"/>
  <c r="S69" i="10" s="1"/>
  <c r="R33" i="10"/>
  <c r="R69" i="10" s="1"/>
  <c r="Q33" i="10"/>
  <c r="Q69" i="10" s="1"/>
  <c r="P33" i="10"/>
  <c r="P69" i="10" s="1"/>
  <c r="O33" i="10"/>
  <c r="O69" i="10" s="1"/>
  <c r="L33" i="10"/>
  <c r="L69" i="10" s="1"/>
  <c r="K33" i="10"/>
  <c r="K69" i="10" s="1"/>
  <c r="J33" i="10"/>
  <c r="J69" i="10" s="1"/>
  <c r="I33" i="10"/>
  <c r="I69" i="10" s="1"/>
  <c r="H33" i="10"/>
  <c r="H69" i="10" s="1"/>
  <c r="G33" i="10"/>
  <c r="G69" i="10" s="1"/>
  <c r="F33" i="10"/>
  <c r="F69" i="10" s="1"/>
  <c r="E33" i="10"/>
  <c r="E69" i="10" s="1"/>
  <c r="D33" i="10"/>
  <c r="D69" i="10" s="1"/>
  <c r="CK28" i="10"/>
  <c r="CJ28" i="10"/>
  <c r="CI28" i="10"/>
  <c r="CH28" i="10"/>
  <c r="CG28" i="10"/>
  <c r="CF28" i="10"/>
  <c r="CE28" i="10"/>
  <c r="CD28" i="10"/>
  <c r="CC28" i="10"/>
  <c r="BZ28" i="10"/>
  <c r="BY28" i="10"/>
  <c r="BX28" i="10"/>
  <c r="BW28" i="10"/>
  <c r="BV28" i="10"/>
  <c r="BU28" i="10"/>
  <c r="BT28" i="10"/>
  <c r="BS28" i="10"/>
  <c r="BR28" i="10"/>
  <c r="BO28" i="10"/>
  <c r="BN28" i="10"/>
  <c r="BM28" i="10"/>
  <c r="BL28" i="10"/>
  <c r="BK28" i="10"/>
  <c r="BJ28" i="10"/>
  <c r="BI28" i="10"/>
  <c r="BH28" i="10"/>
  <c r="BG28" i="10"/>
  <c r="BD28" i="10"/>
  <c r="BC28" i="10"/>
  <c r="BB28" i="10"/>
  <c r="BA28" i="10"/>
  <c r="AZ28" i="10"/>
  <c r="AY28" i="10"/>
  <c r="AX28" i="10"/>
  <c r="AW28" i="10"/>
  <c r="AV28" i="10"/>
  <c r="AS28" i="10"/>
  <c r="AR28" i="10"/>
  <c r="AQ28" i="10"/>
  <c r="AP28" i="10"/>
  <c r="AO28" i="10"/>
  <c r="AN28" i="10"/>
  <c r="AM28" i="10"/>
  <c r="AL28" i="10"/>
  <c r="AK28" i="10"/>
  <c r="AH28" i="10"/>
  <c r="AG28" i="10"/>
  <c r="AF28" i="10"/>
  <c r="AE28" i="10"/>
  <c r="AD28" i="10"/>
  <c r="AC28" i="10"/>
  <c r="AB28" i="10"/>
  <c r="AA28" i="10"/>
  <c r="Z28" i="10"/>
  <c r="W28" i="10"/>
  <c r="V28" i="10"/>
  <c r="U28" i="10"/>
  <c r="T28" i="10"/>
  <c r="S28" i="10"/>
  <c r="R28" i="10"/>
  <c r="Q28" i="10"/>
  <c r="P28" i="10"/>
  <c r="O28" i="10"/>
  <c r="L28" i="10"/>
  <c r="K28" i="10"/>
  <c r="J28" i="10"/>
  <c r="I28" i="10"/>
  <c r="H28" i="10"/>
  <c r="G28" i="10"/>
  <c r="F28" i="10"/>
  <c r="E28" i="10"/>
  <c r="D28" i="10"/>
  <c r="CK18" i="10"/>
  <c r="CJ18" i="10"/>
  <c r="CI18" i="10"/>
  <c r="CH18" i="10"/>
  <c r="CG18" i="10"/>
  <c r="CF18" i="10"/>
  <c r="CE18" i="10"/>
  <c r="CD18" i="10"/>
  <c r="CC18" i="10"/>
  <c r="BZ18" i="10"/>
  <c r="BY18" i="10"/>
  <c r="BX18" i="10"/>
  <c r="BW18" i="10"/>
  <c r="BV18" i="10"/>
  <c r="BU18" i="10"/>
  <c r="BT18" i="10"/>
  <c r="BS18" i="10"/>
  <c r="BR18" i="10"/>
  <c r="BO18" i="10"/>
  <c r="BN18" i="10"/>
  <c r="BM18" i="10"/>
  <c r="BL18" i="10"/>
  <c r="BK18" i="10"/>
  <c r="BJ18" i="10"/>
  <c r="BI18" i="10"/>
  <c r="BH18" i="10"/>
  <c r="BG18" i="10"/>
  <c r="BD18" i="10"/>
  <c r="BC18" i="10"/>
  <c r="BB18" i="10"/>
  <c r="BA18" i="10"/>
  <c r="AZ18" i="10"/>
  <c r="AY18" i="10"/>
  <c r="AX18" i="10"/>
  <c r="AW18" i="10"/>
  <c r="AV18" i="10"/>
  <c r="AS18" i="10"/>
  <c r="AR18" i="10"/>
  <c r="AQ18" i="10"/>
  <c r="AP18" i="10"/>
  <c r="AO18" i="10"/>
  <c r="AN18" i="10"/>
  <c r="AM18" i="10"/>
  <c r="AL18" i="10"/>
  <c r="AK18" i="10"/>
  <c r="AH18" i="10"/>
  <c r="AG18" i="10"/>
  <c r="AF18" i="10"/>
  <c r="AE18" i="10"/>
  <c r="AD18" i="10"/>
  <c r="AC18" i="10"/>
  <c r="AB18" i="10"/>
  <c r="AA18" i="10"/>
  <c r="Z18" i="10"/>
  <c r="W18" i="10"/>
  <c r="V18" i="10"/>
  <c r="U18" i="10"/>
  <c r="T18" i="10"/>
  <c r="S18" i="10"/>
  <c r="R18" i="10"/>
  <c r="Q18" i="10"/>
  <c r="P18" i="10"/>
  <c r="O18" i="10"/>
  <c r="L18" i="10"/>
  <c r="K18" i="10"/>
  <c r="J18" i="10"/>
  <c r="I18" i="10"/>
  <c r="H18" i="10"/>
  <c r="G18" i="10"/>
  <c r="F18" i="10"/>
  <c r="E18" i="10"/>
  <c r="D18" i="10"/>
  <c r="CK14" i="10"/>
  <c r="CJ14" i="10"/>
  <c r="CI14" i="10"/>
  <c r="CH14" i="10"/>
  <c r="CG14" i="10"/>
  <c r="CF14" i="10"/>
  <c r="CE14" i="10"/>
  <c r="CD14" i="10"/>
  <c r="CC14" i="10"/>
  <c r="BZ14" i="10"/>
  <c r="BY14" i="10"/>
  <c r="BX14" i="10"/>
  <c r="BW14" i="10"/>
  <c r="BV14" i="10"/>
  <c r="BU14" i="10"/>
  <c r="BT14" i="10"/>
  <c r="BS14" i="10"/>
  <c r="BR14" i="10"/>
  <c r="BO14" i="10"/>
  <c r="BN14" i="10"/>
  <c r="BM14" i="10"/>
  <c r="BL14" i="10"/>
  <c r="BK14" i="10"/>
  <c r="BJ14" i="10"/>
  <c r="BI14" i="10"/>
  <c r="BH14" i="10"/>
  <c r="BG14" i="10"/>
  <c r="BD14" i="10"/>
  <c r="BC14" i="10"/>
  <c r="BB14" i="10"/>
  <c r="BA14" i="10"/>
  <c r="AZ14" i="10"/>
  <c r="AY14" i="10"/>
  <c r="AX14" i="10"/>
  <c r="AW14" i="10"/>
  <c r="AV14" i="10"/>
  <c r="AS14" i="10"/>
  <c r="AR14" i="10"/>
  <c r="AQ14" i="10"/>
  <c r="AP14" i="10"/>
  <c r="AO14" i="10"/>
  <c r="AN14" i="10"/>
  <c r="AM14" i="10"/>
  <c r="AL14" i="10"/>
  <c r="AK14" i="10"/>
  <c r="AH14" i="10"/>
  <c r="AG14" i="10"/>
  <c r="AF14" i="10"/>
  <c r="AE14" i="10"/>
  <c r="AD14" i="10"/>
  <c r="AC14" i="10"/>
  <c r="AB14" i="10"/>
  <c r="AA14" i="10"/>
  <c r="Z14" i="10"/>
  <c r="W14" i="10"/>
  <c r="V14" i="10"/>
  <c r="U14" i="10"/>
  <c r="T14" i="10"/>
  <c r="S14" i="10"/>
  <c r="R14" i="10"/>
  <c r="Q14" i="10"/>
  <c r="P14" i="10"/>
  <c r="O14" i="10"/>
  <c r="L14" i="10"/>
  <c r="K14" i="10"/>
  <c r="J14" i="10"/>
  <c r="I14" i="10"/>
  <c r="H14" i="10"/>
  <c r="G14" i="10"/>
  <c r="F14" i="10"/>
  <c r="E14" i="10"/>
  <c r="D14" i="10"/>
  <c r="CK6" i="10"/>
  <c r="CK29" i="10" s="1"/>
  <c r="CJ6" i="10"/>
  <c r="CJ29" i="10" s="1"/>
  <c r="CI6" i="10"/>
  <c r="CI29" i="10" s="1"/>
  <c r="CH6" i="10"/>
  <c r="CH29" i="10" s="1"/>
  <c r="CG6" i="10"/>
  <c r="CG29" i="10" s="1"/>
  <c r="CF6" i="10"/>
  <c r="CF29" i="10" s="1"/>
  <c r="CE6" i="10"/>
  <c r="CE29" i="10" s="1"/>
  <c r="CD6" i="10"/>
  <c r="CD29" i="10" s="1"/>
  <c r="CC6" i="10"/>
  <c r="CC29" i="10" s="1"/>
  <c r="BZ6" i="10"/>
  <c r="BZ29" i="10" s="1"/>
  <c r="BY6" i="10"/>
  <c r="BY29" i="10" s="1"/>
  <c r="BX6" i="10"/>
  <c r="BX29" i="10" s="1"/>
  <c r="BW6" i="10"/>
  <c r="BW29" i="10" s="1"/>
  <c r="BV6" i="10"/>
  <c r="BV29" i="10" s="1"/>
  <c r="BU6" i="10"/>
  <c r="BU29" i="10" s="1"/>
  <c r="BT6" i="10"/>
  <c r="BT29" i="10" s="1"/>
  <c r="BS6" i="10"/>
  <c r="BS29" i="10" s="1"/>
  <c r="BR6" i="10"/>
  <c r="BR29" i="10" s="1"/>
  <c r="BO6" i="10"/>
  <c r="BO29" i="10" s="1"/>
  <c r="BN6" i="10"/>
  <c r="BN29" i="10" s="1"/>
  <c r="BM6" i="10"/>
  <c r="BM29" i="10" s="1"/>
  <c r="BL6" i="10"/>
  <c r="BL29" i="10" s="1"/>
  <c r="BK6" i="10"/>
  <c r="BK29" i="10" s="1"/>
  <c r="BJ6" i="10"/>
  <c r="BJ29" i="10" s="1"/>
  <c r="BI6" i="10"/>
  <c r="BI29" i="10" s="1"/>
  <c r="BH6" i="10"/>
  <c r="BH29" i="10" s="1"/>
  <c r="BG6" i="10"/>
  <c r="BG29" i="10" s="1"/>
  <c r="BD6" i="10"/>
  <c r="BD29" i="10" s="1"/>
  <c r="BC6" i="10"/>
  <c r="BC29" i="10" s="1"/>
  <c r="BB6" i="10"/>
  <c r="BB29" i="10" s="1"/>
  <c r="BA6" i="10"/>
  <c r="BA29" i="10" s="1"/>
  <c r="AZ6" i="10"/>
  <c r="AZ29" i="10" s="1"/>
  <c r="AY6" i="10"/>
  <c r="AY29" i="10" s="1"/>
  <c r="AX6" i="10"/>
  <c r="AX29" i="10" s="1"/>
  <c r="AW6" i="10"/>
  <c r="AW29" i="10" s="1"/>
  <c r="AV6" i="10"/>
  <c r="AV29" i="10" s="1"/>
  <c r="AS6" i="10"/>
  <c r="AS29" i="10" s="1"/>
  <c r="AR6" i="10"/>
  <c r="AR29" i="10" s="1"/>
  <c r="AQ6" i="10"/>
  <c r="AQ29" i="10" s="1"/>
  <c r="AP6" i="10"/>
  <c r="AP29" i="10" s="1"/>
  <c r="AO6" i="10"/>
  <c r="AO29" i="10" s="1"/>
  <c r="AN6" i="10"/>
  <c r="AN29" i="10" s="1"/>
  <c r="AM6" i="10"/>
  <c r="AM29" i="10" s="1"/>
  <c r="AL6" i="10"/>
  <c r="AL29" i="10" s="1"/>
  <c r="AK6" i="10"/>
  <c r="AK29" i="10" s="1"/>
  <c r="AH6" i="10"/>
  <c r="AH29" i="10" s="1"/>
  <c r="AG6" i="10"/>
  <c r="AG29" i="10" s="1"/>
  <c r="AF6" i="10"/>
  <c r="AF29" i="10" s="1"/>
  <c r="AE6" i="10"/>
  <c r="AE29" i="10" s="1"/>
  <c r="AD6" i="10"/>
  <c r="AD29" i="10" s="1"/>
  <c r="AC6" i="10"/>
  <c r="AC29" i="10" s="1"/>
  <c r="AB6" i="10"/>
  <c r="AB29" i="10" s="1"/>
  <c r="AA6" i="10"/>
  <c r="AA29" i="10" s="1"/>
  <c r="Z6" i="10"/>
  <c r="Z29" i="10" s="1"/>
  <c r="W6" i="10"/>
  <c r="W29" i="10" s="1"/>
  <c r="V6" i="10"/>
  <c r="V29" i="10" s="1"/>
  <c r="U6" i="10"/>
  <c r="U29" i="10" s="1"/>
  <c r="T6" i="10"/>
  <c r="T29" i="10" s="1"/>
  <c r="S6" i="10"/>
  <c r="S29" i="10" s="1"/>
  <c r="R6" i="10"/>
  <c r="R29" i="10" s="1"/>
  <c r="Q6" i="10"/>
  <c r="Q29" i="10" s="1"/>
  <c r="P6" i="10"/>
  <c r="P29" i="10" s="1"/>
  <c r="O6" i="10"/>
  <c r="O29" i="10" s="1"/>
  <c r="L6" i="10"/>
  <c r="L29" i="10" s="1"/>
  <c r="K6" i="10"/>
  <c r="K29" i="10" s="1"/>
  <c r="J6" i="10"/>
  <c r="J29" i="10" s="1"/>
  <c r="I6" i="10"/>
  <c r="I29" i="10" s="1"/>
  <c r="H6" i="10"/>
  <c r="H29" i="10" s="1"/>
  <c r="G6" i="10"/>
  <c r="G29" i="10" s="1"/>
  <c r="F6" i="10"/>
  <c r="F29" i="10" s="1"/>
  <c r="E6" i="10"/>
  <c r="E29" i="10" s="1"/>
  <c r="D6" i="10"/>
  <c r="D29" i="10" s="1"/>
  <c r="CK119" i="9"/>
  <c r="CJ119" i="9"/>
  <c r="CI119" i="9"/>
  <c r="CH119" i="9"/>
  <c r="CG119" i="9"/>
  <c r="CF119" i="9"/>
  <c r="CE119" i="9"/>
  <c r="CD119" i="9"/>
  <c r="CC119" i="9"/>
  <c r="BZ119" i="9"/>
  <c r="BY119" i="9"/>
  <c r="BX119" i="9"/>
  <c r="BW119" i="9"/>
  <c r="BV119" i="9"/>
  <c r="BU119" i="9"/>
  <c r="BT119" i="9"/>
  <c r="BS119" i="9"/>
  <c r="BR119" i="9"/>
  <c r="BO119" i="9"/>
  <c r="BN119" i="9"/>
  <c r="BM119" i="9"/>
  <c r="BL119" i="9"/>
  <c r="BK119" i="9"/>
  <c r="BJ119" i="9"/>
  <c r="BI119" i="9"/>
  <c r="BH119" i="9"/>
  <c r="BG119" i="9"/>
  <c r="BD119" i="9"/>
  <c r="BC119" i="9"/>
  <c r="BB119" i="9"/>
  <c r="BA119" i="9"/>
  <c r="AZ119" i="9"/>
  <c r="AY119" i="9"/>
  <c r="AX119" i="9"/>
  <c r="AW119" i="9"/>
  <c r="AV119" i="9"/>
  <c r="AS119" i="9"/>
  <c r="AR119" i="9"/>
  <c r="AQ119" i="9"/>
  <c r="AP119" i="9"/>
  <c r="AO119" i="9"/>
  <c r="AN119" i="9"/>
  <c r="AM119" i="9"/>
  <c r="AL119" i="9"/>
  <c r="AK119" i="9"/>
  <c r="AH119" i="9"/>
  <c r="AG119" i="9"/>
  <c r="AF119" i="9"/>
  <c r="AE119" i="9"/>
  <c r="AD119" i="9"/>
  <c r="AC119" i="9"/>
  <c r="AB119" i="9"/>
  <c r="AA119" i="9"/>
  <c r="Z119" i="9"/>
  <c r="W119" i="9"/>
  <c r="V119" i="9"/>
  <c r="U119" i="9"/>
  <c r="T119" i="9"/>
  <c r="S119" i="9"/>
  <c r="R119" i="9"/>
  <c r="Q119" i="9"/>
  <c r="P119" i="9"/>
  <c r="O119" i="9"/>
  <c r="L119" i="9"/>
  <c r="K119" i="9"/>
  <c r="J119" i="9"/>
  <c r="I119" i="9"/>
  <c r="H119" i="9"/>
  <c r="G119" i="9"/>
  <c r="F119" i="9"/>
  <c r="E119" i="9"/>
  <c r="D119" i="9"/>
  <c r="CK87" i="9"/>
  <c r="CK89" i="9" s="1"/>
  <c r="CJ87" i="9"/>
  <c r="CJ89" i="9" s="1"/>
  <c r="CI87" i="9"/>
  <c r="CI89" i="9" s="1"/>
  <c r="CH87" i="9"/>
  <c r="CH89" i="9" s="1"/>
  <c r="CG87" i="9"/>
  <c r="CG89" i="9" s="1"/>
  <c r="CF87" i="9"/>
  <c r="CF89" i="9" s="1"/>
  <c r="CE87" i="9"/>
  <c r="CE89" i="9" s="1"/>
  <c r="CD87" i="9"/>
  <c r="CD89" i="9" s="1"/>
  <c r="CC87" i="9"/>
  <c r="CC89" i="9" s="1"/>
  <c r="BZ87" i="9"/>
  <c r="BZ89" i="9" s="1"/>
  <c r="BY87" i="9"/>
  <c r="BY89" i="9" s="1"/>
  <c r="BX87" i="9"/>
  <c r="BX89" i="9" s="1"/>
  <c r="BW87" i="9"/>
  <c r="BW89" i="9" s="1"/>
  <c r="BV87" i="9"/>
  <c r="BV89" i="9" s="1"/>
  <c r="BU87" i="9"/>
  <c r="BU89" i="9" s="1"/>
  <c r="BT87" i="9"/>
  <c r="BT89" i="9" s="1"/>
  <c r="BS87" i="9"/>
  <c r="BS89" i="9" s="1"/>
  <c r="BR87" i="9"/>
  <c r="BR89" i="9" s="1"/>
  <c r="BO87" i="9"/>
  <c r="BO89" i="9" s="1"/>
  <c r="BN87" i="9"/>
  <c r="BN89" i="9" s="1"/>
  <c r="BM87" i="9"/>
  <c r="BM89" i="9" s="1"/>
  <c r="BL87" i="9"/>
  <c r="BL89" i="9" s="1"/>
  <c r="BK87" i="9"/>
  <c r="BK89" i="9" s="1"/>
  <c r="BJ87" i="9"/>
  <c r="BJ89" i="9" s="1"/>
  <c r="BI87" i="9"/>
  <c r="BI89" i="9" s="1"/>
  <c r="BH87" i="9"/>
  <c r="BH89" i="9" s="1"/>
  <c r="BG87" i="9"/>
  <c r="BG89" i="9" s="1"/>
  <c r="BD87" i="9"/>
  <c r="BD89" i="9" s="1"/>
  <c r="BC87" i="9"/>
  <c r="BC89" i="9" s="1"/>
  <c r="BB87" i="9"/>
  <c r="BB89" i="9" s="1"/>
  <c r="BA87" i="9"/>
  <c r="BA89" i="9" s="1"/>
  <c r="AZ87" i="9"/>
  <c r="AZ89" i="9" s="1"/>
  <c r="AY87" i="9"/>
  <c r="AY89" i="9" s="1"/>
  <c r="AX87" i="9"/>
  <c r="AX89" i="9" s="1"/>
  <c r="AW87" i="9"/>
  <c r="AW89" i="9" s="1"/>
  <c r="AV87" i="9"/>
  <c r="AV89" i="9" s="1"/>
  <c r="AS87" i="9"/>
  <c r="AS89" i="9" s="1"/>
  <c r="AR87" i="9"/>
  <c r="AR89" i="9" s="1"/>
  <c r="AQ87" i="9"/>
  <c r="AQ89" i="9" s="1"/>
  <c r="AP87" i="9"/>
  <c r="AP89" i="9" s="1"/>
  <c r="AO87" i="9"/>
  <c r="AO89" i="9" s="1"/>
  <c r="AN87" i="9"/>
  <c r="AN89" i="9" s="1"/>
  <c r="AM87" i="9"/>
  <c r="AM89" i="9" s="1"/>
  <c r="AL87" i="9"/>
  <c r="AL89" i="9" s="1"/>
  <c r="AK87" i="9"/>
  <c r="AK89" i="9" s="1"/>
  <c r="AH87" i="9"/>
  <c r="AH89" i="9" s="1"/>
  <c r="AG87" i="9"/>
  <c r="AG89" i="9" s="1"/>
  <c r="AF87" i="9"/>
  <c r="AF89" i="9" s="1"/>
  <c r="AE87" i="9"/>
  <c r="AE89" i="9" s="1"/>
  <c r="AD87" i="9"/>
  <c r="AD89" i="9" s="1"/>
  <c r="AC87" i="9"/>
  <c r="AC89" i="9" s="1"/>
  <c r="AB87" i="9"/>
  <c r="AB89" i="9" s="1"/>
  <c r="AA87" i="9"/>
  <c r="AA89" i="9" s="1"/>
  <c r="Z87" i="9"/>
  <c r="Z89" i="9" s="1"/>
  <c r="W87" i="9"/>
  <c r="W89" i="9" s="1"/>
  <c r="V87" i="9"/>
  <c r="V89" i="9" s="1"/>
  <c r="U87" i="9"/>
  <c r="U89" i="9" s="1"/>
  <c r="T87" i="9"/>
  <c r="T89" i="9" s="1"/>
  <c r="S87" i="9"/>
  <c r="S89" i="9" s="1"/>
  <c r="R87" i="9"/>
  <c r="R89" i="9" s="1"/>
  <c r="Q87" i="9"/>
  <c r="Q89" i="9" s="1"/>
  <c r="P87" i="9"/>
  <c r="P89" i="9" s="1"/>
  <c r="O87" i="9"/>
  <c r="O89" i="9" s="1"/>
  <c r="L87" i="9"/>
  <c r="L89" i="9" s="1"/>
  <c r="K87" i="9"/>
  <c r="K89" i="9" s="1"/>
  <c r="J87" i="9"/>
  <c r="J89" i="9" s="1"/>
  <c r="I87" i="9"/>
  <c r="I89" i="9" s="1"/>
  <c r="H87" i="9"/>
  <c r="H89" i="9" s="1"/>
  <c r="G87" i="9"/>
  <c r="G89" i="9" s="1"/>
  <c r="F87" i="9"/>
  <c r="F89" i="9" s="1"/>
  <c r="E87" i="9"/>
  <c r="E89" i="9" s="1"/>
  <c r="D87" i="9"/>
  <c r="D89" i="9" s="1"/>
  <c r="CK82" i="9"/>
  <c r="CJ82" i="9"/>
  <c r="CI82" i="9"/>
  <c r="CH82" i="9"/>
  <c r="CG82" i="9"/>
  <c r="CF82" i="9"/>
  <c r="CE82" i="9"/>
  <c r="CD82" i="9"/>
  <c r="CC82" i="9"/>
  <c r="BZ82" i="9"/>
  <c r="BY82" i="9"/>
  <c r="BX82" i="9"/>
  <c r="BW82" i="9"/>
  <c r="BV82" i="9"/>
  <c r="BU82" i="9"/>
  <c r="BT82" i="9"/>
  <c r="BS82" i="9"/>
  <c r="BR82" i="9"/>
  <c r="BO82" i="9"/>
  <c r="BN82" i="9"/>
  <c r="BM82" i="9"/>
  <c r="BL82" i="9"/>
  <c r="BK82" i="9"/>
  <c r="BJ82" i="9"/>
  <c r="BI82" i="9"/>
  <c r="BH82" i="9"/>
  <c r="BG82" i="9"/>
  <c r="BD82" i="9"/>
  <c r="BC82" i="9"/>
  <c r="BB82" i="9"/>
  <c r="BA82" i="9"/>
  <c r="AZ82" i="9"/>
  <c r="AY82" i="9"/>
  <c r="AX82" i="9"/>
  <c r="AW82" i="9"/>
  <c r="AV82" i="9"/>
  <c r="AS82" i="9"/>
  <c r="AR82" i="9"/>
  <c r="AQ82" i="9"/>
  <c r="AP82" i="9"/>
  <c r="AO82" i="9"/>
  <c r="AN82" i="9"/>
  <c r="AM82" i="9"/>
  <c r="AL82" i="9"/>
  <c r="AK82" i="9"/>
  <c r="AH82" i="9"/>
  <c r="AG82" i="9"/>
  <c r="AF82" i="9"/>
  <c r="AE82" i="9"/>
  <c r="AD82" i="9"/>
  <c r="AC82" i="9"/>
  <c r="AB82" i="9"/>
  <c r="AA82" i="9"/>
  <c r="Z82" i="9"/>
  <c r="W82" i="9"/>
  <c r="V82" i="9"/>
  <c r="U82" i="9"/>
  <c r="T82" i="9"/>
  <c r="S82" i="9"/>
  <c r="R82" i="9"/>
  <c r="Q82" i="9"/>
  <c r="P82" i="9"/>
  <c r="O82" i="9"/>
  <c r="L82" i="9"/>
  <c r="K82" i="9"/>
  <c r="J82" i="9"/>
  <c r="I82" i="9"/>
  <c r="H82" i="9"/>
  <c r="G82" i="9"/>
  <c r="F82" i="9"/>
  <c r="E82" i="9"/>
  <c r="D82" i="9"/>
  <c r="CK79" i="9"/>
  <c r="CK83" i="9" s="1"/>
  <c r="CJ79" i="9"/>
  <c r="CJ83" i="9" s="1"/>
  <c r="CI79" i="9"/>
  <c r="CI83" i="9" s="1"/>
  <c r="CH79" i="9"/>
  <c r="CH83" i="9" s="1"/>
  <c r="CG79" i="9"/>
  <c r="CG83" i="9" s="1"/>
  <c r="CF79" i="9"/>
  <c r="CF83" i="9" s="1"/>
  <c r="CE79" i="9"/>
  <c r="CE83" i="9" s="1"/>
  <c r="CD79" i="9"/>
  <c r="CD83" i="9" s="1"/>
  <c r="CC79" i="9"/>
  <c r="CC83" i="9" s="1"/>
  <c r="BZ79" i="9"/>
  <c r="BZ83" i="9" s="1"/>
  <c r="BY79" i="9"/>
  <c r="BY83" i="9" s="1"/>
  <c r="BX79" i="9"/>
  <c r="BX83" i="9" s="1"/>
  <c r="BW79" i="9"/>
  <c r="BW83" i="9" s="1"/>
  <c r="BV79" i="9"/>
  <c r="BV83" i="9" s="1"/>
  <c r="BU79" i="9"/>
  <c r="BU83" i="9" s="1"/>
  <c r="BT79" i="9"/>
  <c r="BT83" i="9" s="1"/>
  <c r="BS79" i="9"/>
  <c r="BS83" i="9" s="1"/>
  <c r="BR79" i="9"/>
  <c r="BR83" i="9" s="1"/>
  <c r="BO79" i="9"/>
  <c r="BO83" i="9" s="1"/>
  <c r="BN79" i="9"/>
  <c r="BN83" i="9" s="1"/>
  <c r="BM79" i="9"/>
  <c r="BM83" i="9" s="1"/>
  <c r="BL79" i="9"/>
  <c r="BL83" i="9" s="1"/>
  <c r="BK79" i="9"/>
  <c r="BK83" i="9" s="1"/>
  <c r="BJ79" i="9"/>
  <c r="BJ83" i="9" s="1"/>
  <c r="BI79" i="9"/>
  <c r="BI83" i="9" s="1"/>
  <c r="BH79" i="9"/>
  <c r="BH83" i="9" s="1"/>
  <c r="BG79" i="9"/>
  <c r="BG83" i="9" s="1"/>
  <c r="BD79" i="9"/>
  <c r="BD83" i="9" s="1"/>
  <c r="BC79" i="9"/>
  <c r="BC83" i="9" s="1"/>
  <c r="BB79" i="9"/>
  <c r="BB83" i="9" s="1"/>
  <c r="BA79" i="9"/>
  <c r="BA83" i="9" s="1"/>
  <c r="AZ79" i="9"/>
  <c r="AZ83" i="9" s="1"/>
  <c r="AY79" i="9"/>
  <c r="AY83" i="9" s="1"/>
  <c r="AX79" i="9"/>
  <c r="AX83" i="9" s="1"/>
  <c r="AW79" i="9"/>
  <c r="AW83" i="9" s="1"/>
  <c r="AV79" i="9"/>
  <c r="AV83" i="9" s="1"/>
  <c r="AS79" i="9"/>
  <c r="AS83" i="9" s="1"/>
  <c r="AR79" i="9"/>
  <c r="AR83" i="9" s="1"/>
  <c r="AQ79" i="9"/>
  <c r="AQ83" i="9" s="1"/>
  <c r="AP79" i="9"/>
  <c r="AP83" i="9" s="1"/>
  <c r="AO79" i="9"/>
  <c r="AO83" i="9" s="1"/>
  <c r="AN79" i="9"/>
  <c r="AN83" i="9" s="1"/>
  <c r="AM79" i="9"/>
  <c r="AM83" i="9" s="1"/>
  <c r="AL79" i="9"/>
  <c r="AL83" i="9" s="1"/>
  <c r="AK79" i="9"/>
  <c r="AK83" i="9" s="1"/>
  <c r="AH79" i="9"/>
  <c r="AH83" i="9" s="1"/>
  <c r="AG79" i="9"/>
  <c r="AG83" i="9" s="1"/>
  <c r="AF79" i="9"/>
  <c r="AF83" i="9" s="1"/>
  <c r="AE79" i="9"/>
  <c r="AE83" i="9" s="1"/>
  <c r="AD79" i="9"/>
  <c r="AD83" i="9" s="1"/>
  <c r="AC79" i="9"/>
  <c r="AC83" i="9" s="1"/>
  <c r="AB79" i="9"/>
  <c r="AB83" i="9" s="1"/>
  <c r="AA79" i="9"/>
  <c r="AA83" i="9" s="1"/>
  <c r="Z79" i="9"/>
  <c r="Z83" i="9" s="1"/>
  <c r="W79" i="9"/>
  <c r="W83" i="9" s="1"/>
  <c r="V79" i="9"/>
  <c r="V83" i="9" s="1"/>
  <c r="U79" i="9"/>
  <c r="U83" i="9" s="1"/>
  <c r="T79" i="9"/>
  <c r="T83" i="9" s="1"/>
  <c r="S79" i="9"/>
  <c r="S83" i="9" s="1"/>
  <c r="R79" i="9"/>
  <c r="R83" i="9" s="1"/>
  <c r="Q79" i="9"/>
  <c r="Q83" i="9" s="1"/>
  <c r="P79" i="9"/>
  <c r="P83" i="9" s="1"/>
  <c r="O79" i="9"/>
  <c r="O83" i="9" s="1"/>
  <c r="L79" i="9"/>
  <c r="L83" i="9" s="1"/>
  <c r="K79" i="9"/>
  <c r="K83" i="9" s="1"/>
  <c r="J79" i="9"/>
  <c r="J83" i="9" s="1"/>
  <c r="I79" i="9"/>
  <c r="I83" i="9" s="1"/>
  <c r="H79" i="9"/>
  <c r="H83" i="9" s="1"/>
  <c r="G79" i="9"/>
  <c r="G83" i="9" s="1"/>
  <c r="F79" i="9"/>
  <c r="F83" i="9" s="1"/>
  <c r="E79" i="9"/>
  <c r="E83" i="9" s="1"/>
  <c r="D79" i="9"/>
  <c r="D83" i="9" s="1"/>
  <c r="CK67" i="9"/>
  <c r="CJ67" i="9"/>
  <c r="CI67" i="9"/>
  <c r="CH67" i="9"/>
  <c r="CG67" i="9"/>
  <c r="CF67" i="9"/>
  <c r="CE67" i="9"/>
  <c r="CD67" i="9"/>
  <c r="CC67" i="9"/>
  <c r="BZ67" i="9"/>
  <c r="BY67" i="9"/>
  <c r="BX67" i="9"/>
  <c r="BW67" i="9"/>
  <c r="BV67" i="9"/>
  <c r="BU67" i="9"/>
  <c r="BT67" i="9"/>
  <c r="BS67" i="9"/>
  <c r="BR67" i="9"/>
  <c r="BO67" i="9"/>
  <c r="BN67" i="9"/>
  <c r="BM67" i="9"/>
  <c r="BL67" i="9"/>
  <c r="BK67" i="9"/>
  <c r="BJ67" i="9"/>
  <c r="BI67" i="9"/>
  <c r="BH67" i="9"/>
  <c r="BG67" i="9"/>
  <c r="BD67" i="9"/>
  <c r="BC67" i="9"/>
  <c r="BB67" i="9"/>
  <c r="BA67" i="9"/>
  <c r="AZ67" i="9"/>
  <c r="AY67" i="9"/>
  <c r="AX67" i="9"/>
  <c r="AW67" i="9"/>
  <c r="AV67" i="9"/>
  <c r="AS67" i="9"/>
  <c r="AR67" i="9"/>
  <c r="AQ67" i="9"/>
  <c r="AP67" i="9"/>
  <c r="AO67" i="9"/>
  <c r="AN67" i="9"/>
  <c r="AM67" i="9"/>
  <c r="AL67" i="9"/>
  <c r="AK67" i="9"/>
  <c r="AH67" i="9"/>
  <c r="AG67" i="9"/>
  <c r="AF67" i="9"/>
  <c r="AE67" i="9"/>
  <c r="AD67" i="9"/>
  <c r="AC67" i="9"/>
  <c r="AB67" i="9"/>
  <c r="AA67" i="9"/>
  <c r="Z67" i="9"/>
  <c r="W67" i="9"/>
  <c r="V67" i="9"/>
  <c r="U67" i="9"/>
  <c r="T67" i="9"/>
  <c r="S67" i="9"/>
  <c r="R67" i="9"/>
  <c r="Q67" i="9"/>
  <c r="P67" i="9"/>
  <c r="O67" i="9"/>
  <c r="L67" i="9"/>
  <c r="K67" i="9"/>
  <c r="J67" i="9"/>
  <c r="I67" i="9"/>
  <c r="H67" i="9"/>
  <c r="G67" i="9"/>
  <c r="F67" i="9"/>
  <c r="E67" i="9"/>
  <c r="D67" i="9"/>
  <c r="CK62" i="9"/>
  <c r="CJ62" i="9"/>
  <c r="CI62" i="9"/>
  <c r="CH62" i="9"/>
  <c r="CG62" i="9"/>
  <c r="CF62" i="9"/>
  <c r="CE62" i="9"/>
  <c r="CD62" i="9"/>
  <c r="CC62" i="9"/>
  <c r="BZ62" i="9"/>
  <c r="BY62" i="9"/>
  <c r="BX62" i="9"/>
  <c r="BW62" i="9"/>
  <c r="BV62" i="9"/>
  <c r="BU62" i="9"/>
  <c r="BT62" i="9"/>
  <c r="BS62" i="9"/>
  <c r="BR62" i="9"/>
  <c r="BO62" i="9"/>
  <c r="BN62" i="9"/>
  <c r="BM62" i="9"/>
  <c r="BL62" i="9"/>
  <c r="BK62" i="9"/>
  <c r="BJ62" i="9"/>
  <c r="BI62" i="9"/>
  <c r="BH62" i="9"/>
  <c r="BG62" i="9"/>
  <c r="BD62" i="9"/>
  <c r="BC62" i="9"/>
  <c r="BB62" i="9"/>
  <c r="BA62" i="9"/>
  <c r="AZ62" i="9"/>
  <c r="AY62" i="9"/>
  <c r="AX62" i="9"/>
  <c r="AW62" i="9"/>
  <c r="AV62" i="9"/>
  <c r="AS62" i="9"/>
  <c r="AR62" i="9"/>
  <c r="AQ62" i="9"/>
  <c r="AP62" i="9"/>
  <c r="AO62" i="9"/>
  <c r="AN62" i="9"/>
  <c r="AM62" i="9"/>
  <c r="AL62" i="9"/>
  <c r="AK62" i="9"/>
  <c r="AH62" i="9"/>
  <c r="AG62" i="9"/>
  <c r="AF62" i="9"/>
  <c r="AE62" i="9"/>
  <c r="AD62" i="9"/>
  <c r="AC62" i="9"/>
  <c r="AB62" i="9"/>
  <c r="AA62" i="9"/>
  <c r="Z62" i="9"/>
  <c r="W62" i="9"/>
  <c r="V62" i="9"/>
  <c r="U62" i="9"/>
  <c r="T62" i="9"/>
  <c r="S62" i="9"/>
  <c r="R62" i="9"/>
  <c r="Q62" i="9"/>
  <c r="P62" i="9"/>
  <c r="O62" i="9"/>
  <c r="L62" i="9"/>
  <c r="K62" i="9"/>
  <c r="J62" i="9"/>
  <c r="I62" i="9"/>
  <c r="H62" i="9"/>
  <c r="G62" i="9"/>
  <c r="F62" i="9"/>
  <c r="E62" i="9"/>
  <c r="D62" i="9"/>
  <c r="CK58" i="9"/>
  <c r="CJ58" i="9"/>
  <c r="CI58" i="9"/>
  <c r="CH58" i="9"/>
  <c r="CG58" i="9"/>
  <c r="CF58" i="9"/>
  <c r="CE58" i="9"/>
  <c r="CD58" i="9"/>
  <c r="CC58" i="9"/>
  <c r="BZ58" i="9"/>
  <c r="BY58" i="9"/>
  <c r="BX58" i="9"/>
  <c r="BW58" i="9"/>
  <c r="BV58" i="9"/>
  <c r="BU58" i="9"/>
  <c r="BT58" i="9"/>
  <c r="BS58" i="9"/>
  <c r="BR58" i="9"/>
  <c r="BO58" i="9"/>
  <c r="BN58" i="9"/>
  <c r="BM58" i="9"/>
  <c r="BL58" i="9"/>
  <c r="BK58" i="9"/>
  <c r="BJ58" i="9"/>
  <c r="BI58" i="9"/>
  <c r="BH58" i="9"/>
  <c r="BG58" i="9"/>
  <c r="BD58" i="9"/>
  <c r="BC58" i="9"/>
  <c r="BB58" i="9"/>
  <c r="BA58" i="9"/>
  <c r="AZ58" i="9"/>
  <c r="AY58" i="9"/>
  <c r="AX58" i="9"/>
  <c r="AW58" i="9"/>
  <c r="AV58" i="9"/>
  <c r="AS58" i="9"/>
  <c r="AR58" i="9"/>
  <c r="AQ58" i="9"/>
  <c r="AP58" i="9"/>
  <c r="AO58" i="9"/>
  <c r="AN58" i="9"/>
  <c r="AM58" i="9"/>
  <c r="AL58" i="9"/>
  <c r="AK58" i="9"/>
  <c r="AH58" i="9"/>
  <c r="AG58" i="9"/>
  <c r="AF58" i="9"/>
  <c r="AE58" i="9"/>
  <c r="AD58" i="9"/>
  <c r="AC58" i="9"/>
  <c r="AB58" i="9"/>
  <c r="AA58" i="9"/>
  <c r="Z58" i="9"/>
  <c r="W58" i="9"/>
  <c r="V58" i="9"/>
  <c r="U58" i="9"/>
  <c r="T58" i="9"/>
  <c r="S58" i="9"/>
  <c r="R58" i="9"/>
  <c r="Q58" i="9"/>
  <c r="P58" i="9"/>
  <c r="O58" i="9"/>
  <c r="L58" i="9"/>
  <c r="K58" i="9"/>
  <c r="J58" i="9"/>
  <c r="I58" i="9"/>
  <c r="H58" i="9"/>
  <c r="G58" i="9"/>
  <c r="F58" i="9"/>
  <c r="E58" i="9"/>
  <c r="D58" i="9"/>
  <c r="CK55" i="9"/>
  <c r="CJ55" i="9"/>
  <c r="CI55" i="9"/>
  <c r="CH55" i="9"/>
  <c r="CG55" i="9"/>
  <c r="CF55" i="9"/>
  <c r="CE55" i="9"/>
  <c r="CD55" i="9"/>
  <c r="CC55" i="9"/>
  <c r="BZ55" i="9"/>
  <c r="BY55" i="9"/>
  <c r="BX55" i="9"/>
  <c r="BW55" i="9"/>
  <c r="BV55" i="9"/>
  <c r="BU55" i="9"/>
  <c r="BT55" i="9"/>
  <c r="BS55" i="9"/>
  <c r="BR55" i="9"/>
  <c r="BO55" i="9"/>
  <c r="BN55" i="9"/>
  <c r="BM55" i="9"/>
  <c r="BL55" i="9"/>
  <c r="BK55" i="9"/>
  <c r="BJ55" i="9"/>
  <c r="BI55" i="9"/>
  <c r="BH55" i="9"/>
  <c r="BG55" i="9"/>
  <c r="BD55" i="9"/>
  <c r="BC55" i="9"/>
  <c r="BB55" i="9"/>
  <c r="BA55" i="9"/>
  <c r="AZ55" i="9"/>
  <c r="AY55" i="9"/>
  <c r="AX55" i="9"/>
  <c r="AW55" i="9"/>
  <c r="AV55" i="9"/>
  <c r="AS55" i="9"/>
  <c r="AR55" i="9"/>
  <c r="AQ55" i="9"/>
  <c r="AP55" i="9"/>
  <c r="AO55" i="9"/>
  <c r="AN55" i="9"/>
  <c r="AM55" i="9"/>
  <c r="AL55" i="9"/>
  <c r="AK55" i="9"/>
  <c r="AH55" i="9"/>
  <c r="AG55" i="9"/>
  <c r="AF55" i="9"/>
  <c r="AE55" i="9"/>
  <c r="AD55" i="9"/>
  <c r="AC55" i="9"/>
  <c r="AB55" i="9"/>
  <c r="AA55" i="9"/>
  <c r="Z55" i="9"/>
  <c r="W55" i="9"/>
  <c r="V55" i="9"/>
  <c r="U55" i="9"/>
  <c r="T55" i="9"/>
  <c r="S55" i="9"/>
  <c r="R55" i="9"/>
  <c r="Q55" i="9"/>
  <c r="P55" i="9"/>
  <c r="O55" i="9"/>
  <c r="L55" i="9"/>
  <c r="K55" i="9"/>
  <c r="J55" i="9"/>
  <c r="I55" i="9"/>
  <c r="H55" i="9"/>
  <c r="G55" i="9"/>
  <c r="F55" i="9"/>
  <c r="E55" i="9"/>
  <c r="D55" i="9"/>
  <c r="CK48" i="9"/>
  <c r="CJ48" i="9"/>
  <c r="CI48" i="9"/>
  <c r="CH48" i="9"/>
  <c r="CG48" i="9"/>
  <c r="CF48" i="9"/>
  <c r="CE48" i="9"/>
  <c r="CD48" i="9"/>
  <c r="CC48" i="9"/>
  <c r="BZ48" i="9"/>
  <c r="BY48" i="9"/>
  <c r="BX48" i="9"/>
  <c r="BW48" i="9"/>
  <c r="BV48" i="9"/>
  <c r="BU48" i="9"/>
  <c r="BT48" i="9"/>
  <c r="BS48" i="9"/>
  <c r="BR48" i="9"/>
  <c r="BO48" i="9"/>
  <c r="BN48" i="9"/>
  <c r="BM48" i="9"/>
  <c r="BL48" i="9"/>
  <c r="BK48" i="9"/>
  <c r="BJ48" i="9"/>
  <c r="BI48" i="9"/>
  <c r="BH48" i="9"/>
  <c r="BG48" i="9"/>
  <c r="BD48" i="9"/>
  <c r="BC48" i="9"/>
  <c r="BB48" i="9"/>
  <c r="BA48" i="9"/>
  <c r="AZ48" i="9"/>
  <c r="AY48" i="9"/>
  <c r="AX48" i="9"/>
  <c r="AW48" i="9"/>
  <c r="AV48" i="9"/>
  <c r="AS48" i="9"/>
  <c r="AR48" i="9"/>
  <c r="AQ48" i="9"/>
  <c r="AP48" i="9"/>
  <c r="AO48" i="9"/>
  <c r="AN48" i="9"/>
  <c r="AM48" i="9"/>
  <c r="AL48" i="9"/>
  <c r="AK48" i="9"/>
  <c r="AH48" i="9"/>
  <c r="AG48" i="9"/>
  <c r="AF48" i="9"/>
  <c r="AE48" i="9"/>
  <c r="AD48" i="9"/>
  <c r="AC48" i="9"/>
  <c r="AB48" i="9"/>
  <c r="AA48" i="9"/>
  <c r="Z48" i="9"/>
  <c r="W48" i="9"/>
  <c r="V48" i="9"/>
  <c r="U48" i="9"/>
  <c r="T48" i="9"/>
  <c r="S48" i="9"/>
  <c r="R48" i="9"/>
  <c r="Q48" i="9"/>
  <c r="P48" i="9"/>
  <c r="O48" i="9"/>
  <c r="L48" i="9"/>
  <c r="K48" i="9"/>
  <c r="J48" i="9"/>
  <c r="I48" i="9"/>
  <c r="H48" i="9"/>
  <c r="G48" i="9"/>
  <c r="F48" i="9"/>
  <c r="E48" i="9"/>
  <c r="D48" i="9"/>
  <c r="CK42" i="9"/>
  <c r="CJ42" i="9"/>
  <c r="CI42" i="9"/>
  <c r="CH42" i="9"/>
  <c r="CG42" i="9"/>
  <c r="CF42" i="9"/>
  <c r="CE42" i="9"/>
  <c r="CD42" i="9"/>
  <c r="CC42" i="9"/>
  <c r="BZ42" i="9"/>
  <c r="BY42" i="9"/>
  <c r="BX42" i="9"/>
  <c r="BW42" i="9"/>
  <c r="BV42" i="9"/>
  <c r="BU42" i="9"/>
  <c r="BT42" i="9"/>
  <c r="BS42" i="9"/>
  <c r="BR42" i="9"/>
  <c r="BO42" i="9"/>
  <c r="BN42" i="9"/>
  <c r="BM42" i="9"/>
  <c r="BL42" i="9"/>
  <c r="BK42" i="9"/>
  <c r="BJ42" i="9"/>
  <c r="BI42" i="9"/>
  <c r="BH42" i="9"/>
  <c r="BG42" i="9"/>
  <c r="BD42" i="9"/>
  <c r="BC42" i="9"/>
  <c r="BB42" i="9"/>
  <c r="BA42" i="9"/>
  <c r="AZ42" i="9"/>
  <c r="AY42" i="9"/>
  <c r="AX42" i="9"/>
  <c r="AW42" i="9"/>
  <c r="AV42" i="9"/>
  <c r="AS42" i="9"/>
  <c r="AR42" i="9"/>
  <c r="AQ42" i="9"/>
  <c r="AP42" i="9"/>
  <c r="AO42" i="9"/>
  <c r="AN42" i="9"/>
  <c r="AM42" i="9"/>
  <c r="AL42" i="9"/>
  <c r="AK42" i="9"/>
  <c r="AH42" i="9"/>
  <c r="AG42" i="9"/>
  <c r="AF42" i="9"/>
  <c r="AE42" i="9"/>
  <c r="AD42" i="9"/>
  <c r="AC42" i="9"/>
  <c r="AB42" i="9"/>
  <c r="AA42" i="9"/>
  <c r="Z42" i="9"/>
  <c r="W42" i="9"/>
  <c r="V42" i="9"/>
  <c r="U42" i="9"/>
  <c r="T42" i="9"/>
  <c r="S42" i="9"/>
  <c r="R42" i="9"/>
  <c r="Q42" i="9"/>
  <c r="P42" i="9"/>
  <c r="O42" i="9"/>
  <c r="L42" i="9"/>
  <c r="K42" i="9"/>
  <c r="J42" i="9"/>
  <c r="I42" i="9"/>
  <c r="H42" i="9"/>
  <c r="G42" i="9"/>
  <c r="F42" i="9"/>
  <c r="E42" i="9"/>
  <c r="D42" i="9"/>
  <c r="CK33" i="9"/>
  <c r="CK69" i="9" s="1"/>
  <c r="CJ33" i="9"/>
  <c r="CJ69" i="9" s="1"/>
  <c r="CI33" i="9"/>
  <c r="CI69" i="9" s="1"/>
  <c r="CH33" i="9"/>
  <c r="CH69" i="9" s="1"/>
  <c r="CG33" i="9"/>
  <c r="CG69" i="9" s="1"/>
  <c r="CF33" i="9"/>
  <c r="CF69" i="9" s="1"/>
  <c r="CE33" i="9"/>
  <c r="CE69" i="9" s="1"/>
  <c r="CD33" i="9"/>
  <c r="CD69" i="9" s="1"/>
  <c r="CC33" i="9"/>
  <c r="CC69" i="9" s="1"/>
  <c r="BZ33" i="9"/>
  <c r="BZ69" i="9" s="1"/>
  <c r="BY33" i="9"/>
  <c r="BY69" i="9" s="1"/>
  <c r="BX33" i="9"/>
  <c r="BX69" i="9" s="1"/>
  <c r="BW33" i="9"/>
  <c r="BW69" i="9" s="1"/>
  <c r="BV33" i="9"/>
  <c r="BV69" i="9" s="1"/>
  <c r="BU33" i="9"/>
  <c r="BU69" i="9" s="1"/>
  <c r="BT33" i="9"/>
  <c r="BT69" i="9" s="1"/>
  <c r="BS33" i="9"/>
  <c r="BS69" i="9" s="1"/>
  <c r="BR33" i="9"/>
  <c r="BR69" i="9" s="1"/>
  <c r="BO33" i="9"/>
  <c r="BO69" i="9" s="1"/>
  <c r="BN33" i="9"/>
  <c r="BN69" i="9" s="1"/>
  <c r="BM33" i="9"/>
  <c r="BM69" i="9" s="1"/>
  <c r="BL33" i="9"/>
  <c r="BL69" i="9" s="1"/>
  <c r="BK33" i="9"/>
  <c r="BK69" i="9" s="1"/>
  <c r="BJ33" i="9"/>
  <c r="BJ69" i="9" s="1"/>
  <c r="BI33" i="9"/>
  <c r="BI69" i="9" s="1"/>
  <c r="BH33" i="9"/>
  <c r="BH69" i="9" s="1"/>
  <c r="BG33" i="9"/>
  <c r="BG69" i="9" s="1"/>
  <c r="BD33" i="9"/>
  <c r="BD69" i="9" s="1"/>
  <c r="BC33" i="9"/>
  <c r="BC69" i="9" s="1"/>
  <c r="BB33" i="9"/>
  <c r="BB69" i="9" s="1"/>
  <c r="BA33" i="9"/>
  <c r="BA69" i="9" s="1"/>
  <c r="AZ33" i="9"/>
  <c r="AZ69" i="9" s="1"/>
  <c r="AY33" i="9"/>
  <c r="AY69" i="9" s="1"/>
  <c r="AX33" i="9"/>
  <c r="AX69" i="9" s="1"/>
  <c r="AW33" i="9"/>
  <c r="AW69" i="9" s="1"/>
  <c r="AV33" i="9"/>
  <c r="AV69" i="9" s="1"/>
  <c r="AS33" i="9"/>
  <c r="AS69" i="9" s="1"/>
  <c r="AR33" i="9"/>
  <c r="AR69" i="9" s="1"/>
  <c r="AQ33" i="9"/>
  <c r="AQ69" i="9" s="1"/>
  <c r="AP33" i="9"/>
  <c r="AP69" i="9" s="1"/>
  <c r="AO33" i="9"/>
  <c r="AO69" i="9" s="1"/>
  <c r="AN33" i="9"/>
  <c r="AN69" i="9" s="1"/>
  <c r="AM33" i="9"/>
  <c r="AM69" i="9" s="1"/>
  <c r="AL33" i="9"/>
  <c r="AL69" i="9" s="1"/>
  <c r="AK33" i="9"/>
  <c r="AK69" i="9" s="1"/>
  <c r="AH33" i="9"/>
  <c r="AH69" i="9" s="1"/>
  <c r="AG33" i="9"/>
  <c r="AG69" i="9" s="1"/>
  <c r="AF33" i="9"/>
  <c r="AF69" i="9" s="1"/>
  <c r="AE33" i="9"/>
  <c r="AE69" i="9" s="1"/>
  <c r="AD33" i="9"/>
  <c r="AD69" i="9" s="1"/>
  <c r="AC33" i="9"/>
  <c r="AC69" i="9" s="1"/>
  <c r="AB33" i="9"/>
  <c r="AB69" i="9" s="1"/>
  <c r="AA33" i="9"/>
  <c r="AA69" i="9" s="1"/>
  <c r="Z33" i="9"/>
  <c r="Z69" i="9" s="1"/>
  <c r="W33" i="9"/>
  <c r="W69" i="9" s="1"/>
  <c r="V33" i="9"/>
  <c r="V69" i="9" s="1"/>
  <c r="U33" i="9"/>
  <c r="U69" i="9" s="1"/>
  <c r="T33" i="9"/>
  <c r="T69" i="9" s="1"/>
  <c r="S33" i="9"/>
  <c r="S69" i="9" s="1"/>
  <c r="R33" i="9"/>
  <c r="R69" i="9" s="1"/>
  <c r="Q33" i="9"/>
  <c r="Q69" i="9" s="1"/>
  <c r="P33" i="9"/>
  <c r="P69" i="9" s="1"/>
  <c r="O33" i="9"/>
  <c r="O69" i="9" s="1"/>
  <c r="L33" i="9"/>
  <c r="L69" i="9" s="1"/>
  <c r="K33" i="9"/>
  <c r="K69" i="9" s="1"/>
  <c r="J33" i="9"/>
  <c r="J69" i="9" s="1"/>
  <c r="I33" i="9"/>
  <c r="I69" i="9" s="1"/>
  <c r="H33" i="9"/>
  <c r="H69" i="9" s="1"/>
  <c r="G33" i="9"/>
  <c r="G69" i="9" s="1"/>
  <c r="F33" i="9"/>
  <c r="F69" i="9" s="1"/>
  <c r="E33" i="9"/>
  <c r="E69" i="9" s="1"/>
  <c r="D33" i="9"/>
  <c r="D69" i="9" s="1"/>
  <c r="CK28" i="9"/>
  <c r="CJ28" i="9"/>
  <c r="CI28" i="9"/>
  <c r="CH28" i="9"/>
  <c r="CG28" i="9"/>
  <c r="CF28" i="9"/>
  <c r="CE28" i="9"/>
  <c r="CD28" i="9"/>
  <c r="CC28" i="9"/>
  <c r="BZ28" i="9"/>
  <c r="BY28" i="9"/>
  <c r="BX28" i="9"/>
  <c r="BW28" i="9"/>
  <c r="BV28" i="9"/>
  <c r="BU28" i="9"/>
  <c r="BT28" i="9"/>
  <c r="BS28" i="9"/>
  <c r="BR28" i="9"/>
  <c r="BO28" i="9"/>
  <c r="BN28" i="9"/>
  <c r="BM28" i="9"/>
  <c r="BL28" i="9"/>
  <c r="BK28" i="9"/>
  <c r="BJ28" i="9"/>
  <c r="BI28" i="9"/>
  <c r="BH28" i="9"/>
  <c r="BG28" i="9"/>
  <c r="BD28" i="9"/>
  <c r="BC28" i="9"/>
  <c r="BB28" i="9"/>
  <c r="BA28" i="9"/>
  <c r="AZ28" i="9"/>
  <c r="AY28" i="9"/>
  <c r="AX28" i="9"/>
  <c r="AW28" i="9"/>
  <c r="AV28" i="9"/>
  <c r="AS28" i="9"/>
  <c r="AR28" i="9"/>
  <c r="AQ28" i="9"/>
  <c r="AP28" i="9"/>
  <c r="AO28" i="9"/>
  <c r="AN28" i="9"/>
  <c r="AM28" i="9"/>
  <c r="AL28" i="9"/>
  <c r="AK28" i="9"/>
  <c r="AH28" i="9"/>
  <c r="AG28" i="9"/>
  <c r="AF28" i="9"/>
  <c r="AE28" i="9"/>
  <c r="AD28" i="9"/>
  <c r="AC28" i="9"/>
  <c r="AB28" i="9"/>
  <c r="AA28" i="9"/>
  <c r="Z28" i="9"/>
  <c r="W28" i="9"/>
  <c r="V28" i="9"/>
  <c r="U28" i="9"/>
  <c r="T28" i="9"/>
  <c r="S28" i="9"/>
  <c r="R28" i="9"/>
  <c r="Q28" i="9"/>
  <c r="P28" i="9"/>
  <c r="O28" i="9"/>
  <c r="L28" i="9"/>
  <c r="K28" i="9"/>
  <c r="J28" i="9"/>
  <c r="I28" i="9"/>
  <c r="H28" i="9"/>
  <c r="G28" i="9"/>
  <c r="F28" i="9"/>
  <c r="E28" i="9"/>
  <c r="D28" i="9"/>
  <c r="CK18" i="9"/>
  <c r="CJ18" i="9"/>
  <c r="CI18" i="9"/>
  <c r="CH18" i="9"/>
  <c r="CG18" i="9"/>
  <c r="CF18" i="9"/>
  <c r="CE18" i="9"/>
  <c r="CD18" i="9"/>
  <c r="CC18" i="9"/>
  <c r="BZ18" i="9"/>
  <c r="BY18" i="9"/>
  <c r="BX18" i="9"/>
  <c r="BW18" i="9"/>
  <c r="BV18" i="9"/>
  <c r="BU18" i="9"/>
  <c r="BT18" i="9"/>
  <c r="BS18" i="9"/>
  <c r="BR18" i="9"/>
  <c r="BO18" i="9"/>
  <c r="BN18" i="9"/>
  <c r="BM18" i="9"/>
  <c r="BL18" i="9"/>
  <c r="BK18" i="9"/>
  <c r="BJ18" i="9"/>
  <c r="BI18" i="9"/>
  <c r="BH18" i="9"/>
  <c r="BG18" i="9"/>
  <c r="BD18" i="9"/>
  <c r="BC18" i="9"/>
  <c r="BB18" i="9"/>
  <c r="BA18" i="9"/>
  <c r="AZ18" i="9"/>
  <c r="AY18" i="9"/>
  <c r="AX18" i="9"/>
  <c r="AW18" i="9"/>
  <c r="AV18" i="9"/>
  <c r="AS18" i="9"/>
  <c r="AR18" i="9"/>
  <c r="AQ18" i="9"/>
  <c r="AP18" i="9"/>
  <c r="AO18" i="9"/>
  <c r="AN18" i="9"/>
  <c r="AM18" i="9"/>
  <c r="AL18" i="9"/>
  <c r="AK18" i="9"/>
  <c r="AH18" i="9"/>
  <c r="AG18" i="9"/>
  <c r="AF18" i="9"/>
  <c r="AE18" i="9"/>
  <c r="AD18" i="9"/>
  <c r="AC18" i="9"/>
  <c r="AB18" i="9"/>
  <c r="AA18" i="9"/>
  <c r="Z18" i="9"/>
  <c r="W18" i="9"/>
  <c r="V18" i="9"/>
  <c r="U18" i="9"/>
  <c r="T18" i="9"/>
  <c r="S18" i="9"/>
  <c r="R18" i="9"/>
  <c r="Q18" i="9"/>
  <c r="P18" i="9"/>
  <c r="O18" i="9"/>
  <c r="L18" i="9"/>
  <c r="K18" i="9"/>
  <c r="J18" i="9"/>
  <c r="I18" i="9"/>
  <c r="H18" i="9"/>
  <c r="G18" i="9"/>
  <c r="F18" i="9"/>
  <c r="E18" i="9"/>
  <c r="D18" i="9"/>
  <c r="CK14" i="9"/>
  <c r="CJ14" i="9"/>
  <c r="CI14" i="9"/>
  <c r="CH14" i="9"/>
  <c r="CG14" i="9"/>
  <c r="CF14" i="9"/>
  <c r="CE14" i="9"/>
  <c r="CD14" i="9"/>
  <c r="CC14" i="9"/>
  <c r="BZ14" i="9"/>
  <c r="BY14" i="9"/>
  <c r="BX14" i="9"/>
  <c r="BW14" i="9"/>
  <c r="BV14" i="9"/>
  <c r="BU14" i="9"/>
  <c r="BT14" i="9"/>
  <c r="BS14" i="9"/>
  <c r="BR14" i="9"/>
  <c r="BO14" i="9"/>
  <c r="BN14" i="9"/>
  <c r="BM14" i="9"/>
  <c r="BL14" i="9"/>
  <c r="BK14" i="9"/>
  <c r="BJ14" i="9"/>
  <c r="BI14" i="9"/>
  <c r="BH14" i="9"/>
  <c r="BG14" i="9"/>
  <c r="BD14" i="9"/>
  <c r="BC14" i="9"/>
  <c r="BB14" i="9"/>
  <c r="BA14" i="9"/>
  <c r="AZ14" i="9"/>
  <c r="AY14" i="9"/>
  <c r="AX14" i="9"/>
  <c r="AW14" i="9"/>
  <c r="AV14" i="9"/>
  <c r="AS14" i="9"/>
  <c r="AR14" i="9"/>
  <c r="AQ14" i="9"/>
  <c r="AP14" i="9"/>
  <c r="AO14" i="9"/>
  <c r="AN14" i="9"/>
  <c r="AM14" i="9"/>
  <c r="AL14" i="9"/>
  <c r="AK14" i="9"/>
  <c r="AH14" i="9"/>
  <c r="AG14" i="9"/>
  <c r="AF14" i="9"/>
  <c r="AE14" i="9"/>
  <c r="AD14" i="9"/>
  <c r="AC14" i="9"/>
  <c r="AB14" i="9"/>
  <c r="AA14" i="9"/>
  <c r="Z14" i="9"/>
  <c r="W14" i="9"/>
  <c r="V14" i="9"/>
  <c r="U14" i="9"/>
  <c r="T14" i="9"/>
  <c r="S14" i="9"/>
  <c r="R14" i="9"/>
  <c r="Q14" i="9"/>
  <c r="P14" i="9"/>
  <c r="O14" i="9"/>
  <c r="L14" i="9"/>
  <c r="K14" i="9"/>
  <c r="J14" i="9"/>
  <c r="I14" i="9"/>
  <c r="H14" i="9"/>
  <c r="G14" i="9"/>
  <c r="F14" i="9"/>
  <c r="E14" i="9"/>
  <c r="D14" i="9"/>
  <c r="CK6" i="9"/>
  <c r="CK29" i="9" s="1"/>
  <c r="CJ6" i="9"/>
  <c r="CJ29" i="9" s="1"/>
  <c r="CI6" i="9"/>
  <c r="CI29" i="9" s="1"/>
  <c r="CH6" i="9"/>
  <c r="CH29" i="9" s="1"/>
  <c r="CG6" i="9"/>
  <c r="CG29" i="9" s="1"/>
  <c r="CF6" i="9"/>
  <c r="CF29" i="9" s="1"/>
  <c r="CE6" i="9"/>
  <c r="CE29" i="9" s="1"/>
  <c r="CD6" i="9"/>
  <c r="CD29" i="9" s="1"/>
  <c r="CC6" i="9"/>
  <c r="CC29" i="9" s="1"/>
  <c r="BZ6" i="9"/>
  <c r="BZ29" i="9" s="1"/>
  <c r="BY6" i="9"/>
  <c r="BY29" i="9" s="1"/>
  <c r="BX6" i="9"/>
  <c r="BX29" i="9" s="1"/>
  <c r="BW6" i="9"/>
  <c r="BW29" i="9" s="1"/>
  <c r="BV6" i="9"/>
  <c r="BV29" i="9" s="1"/>
  <c r="BU6" i="9"/>
  <c r="BU29" i="9" s="1"/>
  <c r="BT6" i="9"/>
  <c r="BT29" i="9" s="1"/>
  <c r="BS6" i="9"/>
  <c r="BS29" i="9" s="1"/>
  <c r="BR6" i="9"/>
  <c r="BR29" i="9" s="1"/>
  <c r="BO6" i="9"/>
  <c r="BO29" i="9" s="1"/>
  <c r="BN6" i="9"/>
  <c r="BN29" i="9" s="1"/>
  <c r="BM6" i="9"/>
  <c r="BM29" i="9" s="1"/>
  <c r="BL6" i="9"/>
  <c r="BL29" i="9" s="1"/>
  <c r="BK6" i="9"/>
  <c r="BK29" i="9" s="1"/>
  <c r="BJ6" i="9"/>
  <c r="BJ29" i="9" s="1"/>
  <c r="BI6" i="9"/>
  <c r="BI29" i="9" s="1"/>
  <c r="BH6" i="9"/>
  <c r="BH29" i="9" s="1"/>
  <c r="BG6" i="9"/>
  <c r="BG29" i="9" s="1"/>
  <c r="BD6" i="9"/>
  <c r="BD29" i="9" s="1"/>
  <c r="BC6" i="9"/>
  <c r="BC29" i="9" s="1"/>
  <c r="BB6" i="9"/>
  <c r="BB29" i="9" s="1"/>
  <c r="BA6" i="9"/>
  <c r="BA29" i="9" s="1"/>
  <c r="AZ6" i="9"/>
  <c r="AZ29" i="9" s="1"/>
  <c r="AY6" i="9"/>
  <c r="AY29" i="9" s="1"/>
  <c r="AX6" i="9"/>
  <c r="AX29" i="9" s="1"/>
  <c r="AW6" i="9"/>
  <c r="AW29" i="9" s="1"/>
  <c r="AV6" i="9"/>
  <c r="AV29" i="9" s="1"/>
  <c r="AS6" i="9"/>
  <c r="AS29" i="9" s="1"/>
  <c r="AR6" i="9"/>
  <c r="AR29" i="9" s="1"/>
  <c r="AQ6" i="9"/>
  <c r="AQ29" i="9" s="1"/>
  <c r="AP6" i="9"/>
  <c r="AP29" i="9" s="1"/>
  <c r="AO6" i="9"/>
  <c r="AO29" i="9" s="1"/>
  <c r="AN6" i="9"/>
  <c r="AN29" i="9" s="1"/>
  <c r="AM6" i="9"/>
  <c r="AM29" i="9" s="1"/>
  <c r="AL6" i="9"/>
  <c r="AL29" i="9" s="1"/>
  <c r="AK6" i="9"/>
  <c r="AK29" i="9" s="1"/>
  <c r="AH6" i="9"/>
  <c r="AH29" i="9" s="1"/>
  <c r="AG6" i="9"/>
  <c r="AG29" i="9" s="1"/>
  <c r="AF6" i="9"/>
  <c r="AF29" i="9" s="1"/>
  <c r="AE6" i="9"/>
  <c r="AE29" i="9" s="1"/>
  <c r="AD6" i="9"/>
  <c r="AD29" i="9" s="1"/>
  <c r="AC6" i="9"/>
  <c r="AC29" i="9" s="1"/>
  <c r="AB6" i="9"/>
  <c r="AB29" i="9" s="1"/>
  <c r="AA6" i="9"/>
  <c r="AA29" i="9" s="1"/>
  <c r="Z6" i="9"/>
  <c r="Z29" i="9" s="1"/>
  <c r="W6" i="9"/>
  <c r="W29" i="9" s="1"/>
  <c r="V6" i="9"/>
  <c r="V29" i="9" s="1"/>
  <c r="U6" i="9"/>
  <c r="U29" i="9" s="1"/>
  <c r="T6" i="9"/>
  <c r="T29" i="9" s="1"/>
  <c r="S6" i="9"/>
  <c r="S29" i="9" s="1"/>
  <c r="R6" i="9"/>
  <c r="R29" i="9" s="1"/>
  <c r="Q6" i="9"/>
  <c r="Q29" i="9" s="1"/>
  <c r="P6" i="9"/>
  <c r="P29" i="9" s="1"/>
  <c r="O6" i="9"/>
  <c r="O29" i="9" s="1"/>
  <c r="L6" i="9"/>
  <c r="L29" i="9" s="1"/>
  <c r="K6" i="9"/>
  <c r="K29" i="9" s="1"/>
  <c r="J6" i="9"/>
  <c r="J29" i="9" s="1"/>
  <c r="I6" i="9"/>
  <c r="I29" i="9" s="1"/>
  <c r="H6" i="9"/>
  <c r="H29" i="9" s="1"/>
  <c r="G6" i="9"/>
  <c r="G29" i="9" s="1"/>
  <c r="F6" i="9"/>
  <c r="F29" i="9" s="1"/>
  <c r="E6" i="9"/>
  <c r="E29" i="9" s="1"/>
  <c r="D6" i="9"/>
  <c r="D29" i="9" s="1"/>
  <c r="G95" i="11" l="1"/>
  <c r="U95" i="11"/>
  <c r="AK95" i="11"/>
  <c r="AY95" i="11"/>
  <c r="BM95" i="11"/>
  <c r="CC95" i="11"/>
  <c r="L83" i="12"/>
  <c r="I95" i="13"/>
  <c r="K95" i="13"/>
  <c r="Q95" i="13"/>
  <c r="W95" i="13"/>
  <c r="AA95" i="13"/>
  <c r="AE95" i="13"/>
  <c r="AM95" i="13"/>
  <c r="AO95" i="13"/>
  <c r="AS95" i="13"/>
  <c r="BA95" i="13"/>
  <c r="BC95" i="13"/>
  <c r="BI95" i="13"/>
  <c r="BO95" i="13"/>
  <c r="F95" i="11"/>
  <c r="L95" i="11"/>
  <c r="T95" i="11"/>
  <c r="AB95" i="11"/>
  <c r="AH95" i="11"/>
  <c r="AP95" i="11"/>
  <c r="AX95" i="11"/>
  <c r="BD95" i="11"/>
  <c r="BL95" i="11"/>
  <c r="BT95" i="11"/>
  <c r="BZ95" i="11"/>
  <c r="CH95" i="11"/>
  <c r="BS95" i="13"/>
  <c r="BW95" i="13"/>
  <c r="CE95" i="13"/>
  <c r="CG95" i="13"/>
  <c r="CK95" i="13"/>
  <c r="AS95" i="14"/>
  <c r="BI95" i="14"/>
  <c r="BW95" i="14"/>
  <c r="K93" i="16"/>
  <c r="AO93" i="16"/>
  <c r="BS93" i="16"/>
  <c r="CK93" i="16"/>
  <c r="H27" i="16"/>
  <c r="V27" i="16"/>
  <c r="AL27" i="16"/>
  <c r="AZ27" i="16"/>
  <c r="BN27" i="16"/>
  <c r="CD27" i="16"/>
  <c r="I67" i="16"/>
  <c r="W67" i="16"/>
  <c r="AM67" i="16"/>
  <c r="BA67" i="16"/>
  <c r="BO67" i="16"/>
  <c r="CE67" i="16"/>
  <c r="O67" i="16"/>
  <c r="Q67" i="16"/>
  <c r="AC67" i="16"/>
  <c r="AE67" i="16"/>
  <c r="AE93" i="16" s="1"/>
  <c r="AQ67" i="16"/>
  <c r="AS67" i="16"/>
  <c r="AS93" i="16" s="1"/>
  <c r="BG67" i="16"/>
  <c r="BG93" i="16" s="1"/>
  <c r="BI67" i="16"/>
  <c r="BI93" i="16" s="1"/>
  <c r="BU67" i="16"/>
  <c r="BW67" i="16"/>
  <c r="CM67" i="16"/>
  <c r="CO67" i="16"/>
  <c r="CO93" i="16" s="1"/>
  <c r="P81" i="16"/>
  <c r="AD81" i="16"/>
  <c r="AR81" i="16"/>
  <c r="BH81" i="16"/>
  <c r="BV81" i="16"/>
  <c r="CN81" i="16"/>
  <c r="BJ95" i="14"/>
  <c r="AF95" i="14"/>
  <c r="D93" i="16"/>
  <c r="J93" i="16"/>
  <c r="L93" i="16"/>
  <c r="R93" i="16"/>
  <c r="Z93" i="16"/>
  <c r="AB93" i="16"/>
  <c r="AF93" i="16"/>
  <c r="AN93" i="16"/>
  <c r="AP93" i="16"/>
  <c r="AV93" i="16"/>
  <c r="BB93" i="16"/>
  <c r="BD93" i="16"/>
  <c r="BJ93" i="16"/>
  <c r="BR93" i="16"/>
  <c r="BT93" i="16"/>
  <c r="BX93" i="16"/>
  <c r="CJ93" i="16"/>
  <c r="CL93" i="16"/>
  <c r="CP93" i="16"/>
  <c r="CR93" i="16"/>
  <c r="I27" i="16"/>
  <c r="W27" i="16"/>
  <c r="AM27" i="16"/>
  <c r="BA27" i="16"/>
  <c r="BO27" i="16"/>
  <c r="CE27" i="16"/>
  <c r="F27" i="16"/>
  <c r="F93" i="16" s="1"/>
  <c r="T27" i="16"/>
  <c r="T93" i="16" s="1"/>
  <c r="AH27" i="16"/>
  <c r="AH93" i="16" s="1"/>
  <c r="AX27" i="16"/>
  <c r="AX93" i="16" s="1"/>
  <c r="BL27" i="16"/>
  <c r="BL93" i="16" s="1"/>
  <c r="BZ27" i="16"/>
  <c r="BZ93" i="16" s="1"/>
  <c r="H67" i="16"/>
  <c r="V67" i="16"/>
  <c r="AL67" i="16"/>
  <c r="AZ67" i="16"/>
  <c r="BN67" i="16"/>
  <c r="CD67" i="16"/>
  <c r="P67" i="16"/>
  <c r="AD67" i="16"/>
  <c r="AR67" i="16"/>
  <c r="BH67" i="16"/>
  <c r="BV67" i="16"/>
  <c r="CN67" i="16"/>
  <c r="I81" i="16"/>
  <c r="W81" i="16"/>
  <c r="AM81" i="16"/>
  <c r="BA81" i="16"/>
  <c r="BO81" i="16"/>
  <c r="CE81" i="16"/>
  <c r="AA93" i="16"/>
  <c r="BC93" i="16"/>
  <c r="BH93" i="16"/>
  <c r="O93" i="16"/>
  <c r="BU93" i="16"/>
  <c r="P93" i="16"/>
  <c r="BV93" i="16"/>
  <c r="Q93" i="16"/>
  <c r="BW93" i="16"/>
  <c r="AC93" i="16"/>
  <c r="CM93" i="16"/>
  <c r="E93" i="16"/>
  <c r="S93" i="16"/>
  <c r="AG93" i="16"/>
  <c r="AW93" i="16"/>
  <c r="BK93" i="16"/>
  <c r="BY93" i="16"/>
  <c r="CQ93" i="16"/>
  <c r="AD93" i="16"/>
  <c r="CN93" i="16"/>
  <c r="G93" i="16"/>
  <c r="U93" i="16"/>
  <c r="AK93" i="16"/>
  <c r="AY93" i="16"/>
  <c r="BM93" i="16"/>
  <c r="CC93" i="16"/>
  <c r="AQ93" i="16"/>
  <c r="AR93" i="16"/>
  <c r="D95" i="14"/>
  <c r="F95" i="14"/>
  <c r="T95" i="14"/>
  <c r="AH95" i="14"/>
  <c r="AX95" i="14"/>
  <c r="BL95" i="14"/>
  <c r="BZ95" i="14"/>
  <c r="G95" i="14"/>
  <c r="U95" i="14"/>
  <c r="AK95" i="14"/>
  <c r="AY95" i="14"/>
  <c r="BM95" i="14"/>
  <c r="CC95" i="14"/>
  <c r="BK95" i="14"/>
  <c r="R69" i="14"/>
  <c r="R95" i="14" s="1"/>
  <c r="AV69" i="14"/>
  <c r="AV95" i="14" s="1"/>
  <c r="Q95" i="14"/>
  <c r="AE95" i="14"/>
  <c r="CK95" i="14"/>
  <c r="E95" i="14"/>
  <c r="S95" i="14"/>
  <c r="AG95" i="14"/>
  <c r="AW95" i="14"/>
  <c r="H95" i="14"/>
  <c r="V95" i="14"/>
  <c r="AL95" i="14"/>
  <c r="AZ95" i="14"/>
  <c r="BN95" i="14"/>
  <c r="CD95" i="14"/>
  <c r="BX95" i="14"/>
  <c r="I95" i="14"/>
  <c r="W95" i="14"/>
  <c r="AM95" i="14"/>
  <c r="BA95" i="14"/>
  <c r="BO95" i="14"/>
  <c r="CE95" i="14"/>
  <c r="BY95" i="14"/>
  <c r="J95" i="14"/>
  <c r="Z95" i="14"/>
  <c r="AN95" i="14"/>
  <c r="BB95" i="14"/>
  <c r="BR95" i="14"/>
  <c r="CF95" i="14"/>
  <c r="K95" i="14"/>
  <c r="AA95" i="14"/>
  <c r="AO95" i="14"/>
  <c r="BC95" i="14"/>
  <c r="BS95" i="14"/>
  <c r="CG95" i="14"/>
  <c r="L95" i="14"/>
  <c r="AB95" i="14"/>
  <c r="AP95" i="14"/>
  <c r="BD95" i="14"/>
  <c r="BT95" i="14"/>
  <c r="CH95" i="14"/>
  <c r="O95" i="14"/>
  <c r="AC95" i="14"/>
  <c r="AQ95" i="14"/>
  <c r="BG95" i="14"/>
  <c r="BU95" i="14"/>
  <c r="CI95" i="14"/>
  <c r="P95" i="14"/>
  <c r="AD95" i="14"/>
  <c r="AR95" i="14"/>
  <c r="BH95" i="14"/>
  <c r="BV95" i="14"/>
  <c r="CJ95" i="14"/>
  <c r="F95" i="13"/>
  <c r="T95" i="13"/>
  <c r="AH95" i="13"/>
  <c r="AX95" i="13"/>
  <c r="BL95" i="13"/>
  <c r="BZ95" i="13"/>
  <c r="D95" i="13"/>
  <c r="R95" i="13"/>
  <c r="AF95" i="13"/>
  <c r="AV95" i="13"/>
  <c r="BJ95" i="13"/>
  <c r="BX95" i="13"/>
  <c r="E95" i="13"/>
  <c r="AG95" i="13"/>
  <c r="BK95" i="13"/>
  <c r="G95" i="13"/>
  <c r="U95" i="13"/>
  <c r="AK95" i="13"/>
  <c r="AY95" i="13"/>
  <c r="BM95" i="13"/>
  <c r="CC95" i="13"/>
  <c r="S95" i="13"/>
  <c r="AW95" i="13"/>
  <c r="BY95" i="13"/>
  <c r="H95" i="13"/>
  <c r="V95" i="13"/>
  <c r="AL95" i="13"/>
  <c r="AZ95" i="13"/>
  <c r="BN95" i="13"/>
  <c r="CD95" i="13"/>
  <c r="J95" i="13"/>
  <c r="Z95" i="13"/>
  <c r="AN95" i="13"/>
  <c r="BB95" i="13"/>
  <c r="BR95" i="13"/>
  <c r="CF95" i="13"/>
  <c r="L95" i="13"/>
  <c r="AB95" i="13"/>
  <c r="AP95" i="13"/>
  <c r="BD95" i="13"/>
  <c r="BT95" i="13"/>
  <c r="CH95" i="13"/>
  <c r="O95" i="13"/>
  <c r="AC95" i="13"/>
  <c r="AQ95" i="13"/>
  <c r="BG95" i="13"/>
  <c r="BU95" i="13"/>
  <c r="CI95" i="13"/>
  <c r="P95" i="13"/>
  <c r="AD95" i="13"/>
  <c r="AR95" i="13"/>
  <c r="BH95" i="13"/>
  <c r="BV95" i="13"/>
  <c r="CJ95" i="13"/>
  <c r="D95" i="12"/>
  <c r="R95" i="12"/>
  <c r="AF95" i="12"/>
  <c r="AV95" i="12"/>
  <c r="BJ95" i="12"/>
  <c r="BX95" i="12"/>
  <c r="E95" i="12"/>
  <c r="S95" i="12"/>
  <c r="AG95" i="12"/>
  <c r="AW95" i="12"/>
  <c r="BK95" i="12"/>
  <c r="BY95" i="12"/>
  <c r="F95" i="12"/>
  <c r="T95" i="12"/>
  <c r="AH95" i="12"/>
  <c r="AX95" i="12"/>
  <c r="BL95" i="12"/>
  <c r="BZ95" i="12"/>
  <c r="G95" i="12"/>
  <c r="U95" i="12"/>
  <c r="AK95" i="12"/>
  <c r="AY95" i="12"/>
  <c r="BM95" i="12"/>
  <c r="CC95" i="12"/>
  <c r="H95" i="12"/>
  <c r="V95" i="12"/>
  <c r="AL95" i="12"/>
  <c r="AZ95" i="12"/>
  <c r="BN95" i="12"/>
  <c r="CD95" i="12"/>
  <c r="I95" i="12"/>
  <c r="W95" i="12"/>
  <c r="AM95" i="12"/>
  <c r="BA95" i="12"/>
  <c r="BO95" i="12"/>
  <c r="CE95" i="12"/>
  <c r="J95" i="12"/>
  <c r="Z95" i="12"/>
  <c r="AN95" i="12"/>
  <c r="BB95" i="12"/>
  <c r="BR95" i="12"/>
  <c r="CF95" i="12"/>
  <c r="K95" i="12"/>
  <c r="AA95" i="12"/>
  <c r="AO95" i="12"/>
  <c r="BC95" i="12"/>
  <c r="BS95" i="12"/>
  <c r="CG95" i="12"/>
  <c r="L95" i="12"/>
  <c r="AB95" i="12"/>
  <c r="AP95" i="12"/>
  <c r="BD95" i="12"/>
  <c r="BT95" i="12"/>
  <c r="CH95" i="12"/>
  <c r="O95" i="12"/>
  <c r="AC95" i="12"/>
  <c r="AQ95" i="12"/>
  <c r="BG95" i="12"/>
  <c r="BU95" i="12"/>
  <c r="CI95" i="12"/>
  <c r="P95" i="12"/>
  <c r="AD95" i="12"/>
  <c r="AR95" i="12"/>
  <c r="BH95" i="12"/>
  <c r="BV95" i="12"/>
  <c r="CJ95" i="12"/>
  <c r="Q95" i="12"/>
  <c r="AE95" i="12"/>
  <c r="AS95" i="12"/>
  <c r="BI95" i="12"/>
  <c r="BW95" i="12"/>
  <c r="CK95" i="12"/>
  <c r="H95" i="11"/>
  <c r="AL95" i="11"/>
  <c r="CD95" i="11"/>
  <c r="W95" i="11"/>
  <c r="BA95" i="11"/>
  <c r="BO95" i="11"/>
  <c r="J95" i="11"/>
  <c r="Z95" i="11"/>
  <c r="AN95" i="11"/>
  <c r="BB95" i="11"/>
  <c r="BR95" i="11"/>
  <c r="CF95" i="11"/>
  <c r="V95" i="11"/>
  <c r="AZ95" i="11"/>
  <c r="BN95" i="11"/>
  <c r="I95" i="11"/>
  <c r="AM95" i="11"/>
  <c r="CE95" i="11"/>
  <c r="K95" i="11"/>
  <c r="AA95" i="11"/>
  <c r="AO95" i="11"/>
  <c r="BC95" i="11"/>
  <c r="BS95" i="11"/>
  <c r="CG95" i="11"/>
  <c r="O95" i="11"/>
  <c r="AQ95" i="11"/>
  <c r="BG95" i="11"/>
  <c r="CI95" i="11"/>
  <c r="BH95" i="11"/>
  <c r="Q95" i="11"/>
  <c r="AE95" i="11"/>
  <c r="AS95" i="11"/>
  <c r="BI95" i="11"/>
  <c r="BW95" i="11"/>
  <c r="CK95" i="11"/>
  <c r="AD95" i="11"/>
  <c r="BV95" i="11"/>
  <c r="CJ95" i="11"/>
  <c r="D95" i="11"/>
  <c r="R95" i="11"/>
  <c r="AF95" i="11"/>
  <c r="AV95" i="11"/>
  <c r="BJ95" i="11"/>
  <c r="AC95" i="11"/>
  <c r="P95" i="11"/>
  <c r="AR95" i="11"/>
  <c r="E95" i="11"/>
  <c r="S95" i="11"/>
  <c r="AG95" i="11"/>
  <c r="AW95" i="11"/>
  <c r="BK95" i="11"/>
  <c r="BY95" i="11"/>
  <c r="BU95" i="11"/>
  <c r="BX95" i="11"/>
  <c r="G95" i="10"/>
  <c r="H95" i="10"/>
  <c r="V95" i="10"/>
  <c r="AL95" i="10"/>
  <c r="AZ95" i="10"/>
  <c r="BN95" i="10"/>
  <c r="CD95" i="10"/>
  <c r="F95" i="10"/>
  <c r="AK95" i="10"/>
  <c r="I95" i="10"/>
  <c r="W95" i="10"/>
  <c r="AM95" i="10"/>
  <c r="BA95" i="10"/>
  <c r="BO95" i="10"/>
  <c r="E95" i="10"/>
  <c r="S95" i="10"/>
  <c r="AG95" i="10"/>
  <c r="AW95" i="10"/>
  <c r="BK95" i="10"/>
  <c r="BY95" i="10"/>
  <c r="T95" i="10"/>
  <c r="AH95" i="10"/>
  <c r="AX95" i="10"/>
  <c r="BL95" i="10"/>
  <c r="BZ95" i="10"/>
  <c r="U95" i="10"/>
  <c r="AY95" i="10"/>
  <c r="BM95" i="10"/>
  <c r="CC95" i="10"/>
  <c r="J95" i="10"/>
  <c r="Z95" i="10"/>
  <c r="AN95" i="10"/>
  <c r="BB95" i="10"/>
  <c r="BR95" i="10"/>
  <c r="CF95" i="10"/>
  <c r="K95" i="10"/>
  <c r="AA95" i="10"/>
  <c r="AO95" i="10"/>
  <c r="BC95" i="10"/>
  <c r="BS95" i="10"/>
  <c r="CG95" i="10"/>
  <c r="AB95" i="10"/>
  <c r="CH95" i="10"/>
  <c r="AP95" i="10"/>
  <c r="BT95" i="10"/>
  <c r="O95" i="10"/>
  <c r="AC95" i="10"/>
  <c r="AQ95" i="10"/>
  <c r="BG95" i="10"/>
  <c r="BU95" i="10"/>
  <c r="CI95" i="10"/>
  <c r="P95" i="10"/>
  <c r="AD95" i="10"/>
  <c r="AR95" i="10"/>
  <c r="BH95" i="10"/>
  <c r="BV95" i="10"/>
  <c r="CJ95" i="10"/>
  <c r="Q95" i="10"/>
  <c r="AE95" i="10"/>
  <c r="AS95" i="10"/>
  <c r="BI95" i="10"/>
  <c r="BW95" i="10"/>
  <c r="CK95" i="10"/>
  <c r="L95" i="10"/>
  <c r="BD95" i="10"/>
  <c r="D95" i="10"/>
  <c r="R95" i="10"/>
  <c r="AF95" i="10"/>
  <c r="AV95" i="10"/>
  <c r="BJ95" i="10"/>
  <c r="BX95" i="10"/>
  <c r="O95" i="9"/>
  <c r="AD95" i="9"/>
  <c r="AE95" i="9"/>
  <c r="R95" i="9"/>
  <c r="E95" i="9"/>
  <c r="AW95" i="9"/>
  <c r="T95" i="9"/>
  <c r="BL95" i="9"/>
  <c r="G95" i="9"/>
  <c r="U95" i="9"/>
  <c r="AK95" i="9"/>
  <c r="AY95" i="9"/>
  <c r="BM95" i="9"/>
  <c r="CC95" i="9"/>
  <c r="BH95" i="9"/>
  <c r="BV95" i="9"/>
  <c r="Q95" i="9"/>
  <c r="AS95" i="9"/>
  <c r="BI95" i="9"/>
  <c r="CK95" i="9"/>
  <c r="D95" i="9"/>
  <c r="AF95" i="9"/>
  <c r="AV95" i="9"/>
  <c r="BJ95" i="9"/>
  <c r="BX95" i="9"/>
  <c r="S95" i="9"/>
  <c r="AG95" i="9"/>
  <c r="BK95" i="9"/>
  <c r="BY95" i="9"/>
  <c r="F95" i="9"/>
  <c r="AH95" i="9"/>
  <c r="AX95" i="9"/>
  <c r="BZ95" i="9"/>
  <c r="H95" i="9"/>
  <c r="V95" i="9"/>
  <c r="AL95" i="9"/>
  <c r="AZ95" i="9"/>
  <c r="BN95" i="9"/>
  <c r="CD95" i="9"/>
  <c r="P95" i="9"/>
  <c r="I95" i="9"/>
  <c r="W95" i="9"/>
  <c r="AM95" i="9"/>
  <c r="BA95" i="9"/>
  <c r="BO95" i="9"/>
  <c r="CE95" i="9"/>
  <c r="J95" i="9"/>
  <c r="Z95" i="9"/>
  <c r="AN95" i="9"/>
  <c r="BB95" i="9"/>
  <c r="BR95" i="9"/>
  <c r="CF95" i="9"/>
  <c r="K95" i="9"/>
  <c r="AA95" i="9"/>
  <c r="AO95" i="9"/>
  <c r="BC95" i="9"/>
  <c r="BS95" i="9"/>
  <c r="CG95" i="9"/>
  <c r="L95" i="9"/>
  <c r="AB95" i="9"/>
  <c r="AP95" i="9"/>
  <c r="BD95" i="9"/>
  <c r="BT95" i="9"/>
  <c r="CH95" i="9"/>
  <c r="AC95" i="9"/>
  <c r="AQ95" i="9"/>
  <c r="BG95" i="9"/>
  <c r="BU95" i="9"/>
  <c r="CI95" i="9"/>
  <c r="CJ95" i="9"/>
  <c r="AR95" i="9"/>
  <c r="BW95" i="9"/>
  <c r="BO93" i="16" l="1"/>
  <c r="AM93" i="16"/>
  <c r="I93" i="16"/>
  <c r="BN93" i="16"/>
  <c r="AL93" i="16"/>
  <c r="H93" i="16"/>
  <c r="CE93" i="16"/>
  <c r="BA93" i="16"/>
  <c r="W93" i="16"/>
  <c r="CD93" i="16"/>
  <c r="AZ93" i="16"/>
  <c r="V93" i="16"/>
  <c r="AI94" i="8"/>
  <c r="AH94" i="8"/>
  <c r="AJ94" i="8" s="1"/>
  <c r="AK94" i="8" s="1"/>
  <c r="AD94" i="8"/>
  <c r="AC94" i="8"/>
  <c r="AG94" i="8" s="1"/>
  <c r="W94" i="8"/>
  <c r="V94" i="8"/>
  <c r="X94" i="8" s="1"/>
  <c r="Y94" i="8" s="1"/>
  <c r="U94" i="8"/>
  <c r="T94" i="8"/>
  <c r="S94" i="8"/>
  <c r="R94" i="8"/>
  <c r="Q94" i="8"/>
  <c r="P94" i="8"/>
  <c r="M94" i="8"/>
  <c r="L94" i="8"/>
  <c r="K94" i="8"/>
  <c r="J94" i="8"/>
  <c r="I94" i="8"/>
  <c r="H94" i="8"/>
  <c r="G94" i="8"/>
  <c r="F94" i="8"/>
  <c r="E94" i="8"/>
  <c r="D94" i="8"/>
  <c r="AL91" i="8"/>
  <c r="AJ91" i="8"/>
  <c r="AK91" i="8" s="1"/>
  <c r="AG91" i="8"/>
  <c r="AE91" i="8"/>
  <c r="AF91" i="8" s="1"/>
  <c r="Z91" i="8"/>
  <c r="Y91" i="8"/>
  <c r="X91" i="8"/>
  <c r="AL90" i="8"/>
  <c r="AJ90" i="8"/>
  <c r="AK90" i="8" s="1"/>
  <c r="AG90" i="8"/>
  <c r="AE90" i="8"/>
  <c r="AF90" i="8" s="1"/>
  <c r="Z90" i="8"/>
  <c r="Y90" i="8"/>
  <c r="X90" i="8"/>
  <c r="AD89" i="8"/>
  <c r="W89" i="8"/>
  <c r="Q89" i="8"/>
  <c r="M89" i="8"/>
  <c r="AL88" i="8"/>
  <c r="AK88" i="8"/>
  <c r="AJ88" i="8"/>
  <c r="AG88" i="8"/>
  <c r="AE88" i="8"/>
  <c r="AF88" i="8" s="1"/>
  <c r="Z88" i="8"/>
  <c r="X88" i="8"/>
  <c r="Y88" i="8" s="1"/>
  <c r="AI87" i="8"/>
  <c r="AI89" i="8" s="1"/>
  <c r="AH87" i="8"/>
  <c r="AD87" i="8"/>
  <c r="AC87" i="8"/>
  <c r="AC89" i="8" s="1"/>
  <c r="W87" i="8"/>
  <c r="V87" i="8"/>
  <c r="V89" i="8" s="1"/>
  <c r="U87" i="8"/>
  <c r="U89" i="8" s="1"/>
  <c r="T87" i="8"/>
  <c r="T89" i="8" s="1"/>
  <c r="S87" i="8"/>
  <c r="S89" i="8" s="1"/>
  <c r="R87" i="8"/>
  <c r="R89" i="8" s="1"/>
  <c r="Q87" i="8"/>
  <c r="P87" i="8"/>
  <c r="P89" i="8" s="1"/>
  <c r="M87" i="8"/>
  <c r="L87" i="8"/>
  <c r="L89" i="8" s="1"/>
  <c r="K87" i="8"/>
  <c r="K89" i="8" s="1"/>
  <c r="J87" i="8"/>
  <c r="J89" i="8" s="1"/>
  <c r="I87" i="8"/>
  <c r="I89" i="8" s="1"/>
  <c r="H87" i="8"/>
  <c r="H89" i="8" s="1"/>
  <c r="G87" i="8"/>
  <c r="G89" i="8" s="1"/>
  <c r="F87" i="8"/>
  <c r="F89" i="8" s="1"/>
  <c r="E87" i="8"/>
  <c r="E89" i="8" s="1"/>
  <c r="D87" i="8"/>
  <c r="D89" i="8" s="1"/>
  <c r="AG86" i="8"/>
  <c r="AE86" i="8"/>
  <c r="AF86" i="8" s="1"/>
  <c r="Z86" i="8"/>
  <c r="X86" i="8"/>
  <c r="Y86" i="8" s="1"/>
  <c r="AG85" i="8"/>
  <c r="AF85" i="8"/>
  <c r="AE85" i="8"/>
  <c r="Z85" i="8"/>
  <c r="X85" i="8"/>
  <c r="Y85" i="8" s="1"/>
  <c r="AG84" i="8"/>
  <c r="AE84" i="8"/>
  <c r="AF84" i="8" s="1"/>
  <c r="Z84" i="8"/>
  <c r="X84" i="8"/>
  <c r="Y84" i="8" s="1"/>
  <c r="AI82" i="8"/>
  <c r="AH82" i="8"/>
  <c r="AD82" i="8"/>
  <c r="AC82" i="8"/>
  <c r="W82" i="8"/>
  <c r="V82" i="8"/>
  <c r="Z82" i="8" s="1"/>
  <c r="U82" i="8"/>
  <c r="T82" i="8"/>
  <c r="X82" i="8" s="1"/>
  <c r="Y82" i="8" s="1"/>
  <c r="S82" i="8"/>
  <c r="R82" i="8"/>
  <c r="Q82" i="8"/>
  <c r="P82" i="8"/>
  <c r="M82" i="8"/>
  <c r="L82" i="8"/>
  <c r="K82" i="8"/>
  <c r="J82" i="8"/>
  <c r="I82" i="8"/>
  <c r="H82" i="8"/>
  <c r="G82" i="8"/>
  <c r="F82" i="8"/>
  <c r="E82" i="8"/>
  <c r="D82" i="8"/>
  <c r="AG81" i="8"/>
  <c r="AE81" i="8"/>
  <c r="AF81" i="8" s="1"/>
  <c r="Z81" i="8"/>
  <c r="X81" i="8"/>
  <c r="Y81" i="8" s="1"/>
  <c r="AG80" i="8"/>
  <c r="AE80" i="8"/>
  <c r="AF80" i="8" s="1"/>
  <c r="Z80" i="8"/>
  <c r="X80" i="8"/>
  <c r="Y80" i="8" s="1"/>
  <c r="AI79" i="8"/>
  <c r="AI93" i="8" s="1"/>
  <c r="AH79" i="8"/>
  <c r="AJ79" i="8" s="1"/>
  <c r="AD79" i="8"/>
  <c r="AC79" i="8"/>
  <c r="AC83" i="8" s="1"/>
  <c r="W79" i="8"/>
  <c r="W93" i="8" s="1"/>
  <c r="V79" i="8"/>
  <c r="U79" i="8"/>
  <c r="U93" i="8" s="1"/>
  <c r="T79" i="8"/>
  <c r="T83" i="8" s="1"/>
  <c r="S79" i="8"/>
  <c r="R79" i="8"/>
  <c r="R93" i="8" s="1"/>
  <c r="Q79" i="8"/>
  <c r="Q93" i="8" s="1"/>
  <c r="P79" i="8"/>
  <c r="P93" i="8" s="1"/>
  <c r="M79" i="8"/>
  <c r="M83" i="8" s="1"/>
  <c r="L79" i="8"/>
  <c r="L93" i="8" s="1"/>
  <c r="K79" i="8"/>
  <c r="K93" i="8" s="1"/>
  <c r="J79" i="8"/>
  <c r="J93" i="8" s="1"/>
  <c r="I79" i="8"/>
  <c r="I93" i="8" s="1"/>
  <c r="H79" i="8"/>
  <c r="G79" i="8"/>
  <c r="G93" i="8" s="1"/>
  <c r="F79" i="8"/>
  <c r="F93" i="8" s="1"/>
  <c r="E79" i="8"/>
  <c r="E93" i="8" s="1"/>
  <c r="D79" i="8"/>
  <c r="D93" i="8" s="1"/>
  <c r="AG78" i="8"/>
  <c r="AE78" i="8"/>
  <c r="AF78" i="8" s="1"/>
  <c r="Z78" i="8"/>
  <c r="X78" i="8"/>
  <c r="Y78" i="8" s="1"/>
  <c r="AG77" i="8"/>
  <c r="AE77" i="8"/>
  <c r="AF77" i="8" s="1"/>
  <c r="Z77" i="8"/>
  <c r="X77" i="8"/>
  <c r="Y77" i="8" s="1"/>
  <c r="AG76" i="8"/>
  <c r="AE76" i="8"/>
  <c r="AF76" i="8" s="1"/>
  <c r="Z76" i="8"/>
  <c r="X76" i="8"/>
  <c r="Y76" i="8" s="1"/>
  <c r="AG75" i="8"/>
  <c r="AF75" i="8"/>
  <c r="AE75" i="8"/>
  <c r="Z75" i="8"/>
  <c r="X75" i="8"/>
  <c r="Y75" i="8" s="1"/>
  <c r="AG74" i="8"/>
  <c r="AE74" i="8"/>
  <c r="AF74" i="8" s="1"/>
  <c r="Z74" i="8"/>
  <c r="X74" i="8"/>
  <c r="Y74" i="8" s="1"/>
  <c r="AG73" i="8"/>
  <c r="AE73" i="8"/>
  <c r="AF73" i="8" s="1"/>
  <c r="Z73" i="8"/>
  <c r="X73" i="8"/>
  <c r="Y73" i="8" s="1"/>
  <c r="AG72" i="8"/>
  <c r="AE72" i="8"/>
  <c r="AF72" i="8" s="1"/>
  <c r="Z72" i="8"/>
  <c r="X72" i="8"/>
  <c r="Y72" i="8" s="1"/>
  <c r="AG71" i="8"/>
  <c r="AE71" i="8"/>
  <c r="AF71" i="8" s="1"/>
  <c r="Z71" i="8"/>
  <c r="X71" i="8"/>
  <c r="Y71" i="8" s="1"/>
  <c r="AG70" i="8"/>
  <c r="AE70" i="8"/>
  <c r="AF70" i="8" s="1"/>
  <c r="Z70" i="8"/>
  <c r="X70" i="8"/>
  <c r="Y70" i="8" s="1"/>
  <c r="AG68" i="8"/>
  <c r="AE68" i="8"/>
  <c r="AF68" i="8" s="1"/>
  <c r="Z68" i="8"/>
  <c r="X68" i="8"/>
  <c r="Y68" i="8" s="1"/>
  <c r="AI67" i="8"/>
  <c r="AH67" i="8"/>
  <c r="AL67" i="8" s="1"/>
  <c r="AD67" i="8"/>
  <c r="AC67" i="8"/>
  <c r="AE67" i="8" s="1"/>
  <c r="AF67" i="8" s="1"/>
  <c r="W67" i="8"/>
  <c r="V67" i="8"/>
  <c r="X67" i="8" s="1"/>
  <c r="Y67" i="8" s="1"/>
  <c r="U67" i="8"/>
  <c r="T67" i="8"/>
  <c r="S67" i="8"/>
  <c r="R67" i="8"/>
  <c r="Q67" i="8"/>
  <c r="P67" i="8"/>
  <c r="M67" i="8"/>
  <c r="L67" i="8"/>
  <c r="K67" i="8"/>
  <c r="J67" i="8"/>
  <c r="I67" i="8"/>
  <c r="H67" i="8"/>
  <c r="G67" i="8"/>
  <c r="F67" i="8"/>
  <c r="E67" i="8"/>
  <c r="D67" i="8"/>
  <c r="AG66" i="8"/>
  <c r="AF66" i="8"/>
  <c r="AE66" i="8"/>
  <c r="Z66" i="8"/>
  <c r="X66" i="8"/>
  <c r="Y66" i="8" s="1"/>
  <c r="AG65" i="8"/>
  <c r="AE65" i="8"/>
  <c r="AF65" i="8" s="1"/>
  <c r="Z65" i="8"/>
  <c r="Y65" i="8"/>
  <c r="X65" i="8"/>
  <c r="AG64" i="8"/>
  <c r="AE64" i="8"/>
  <c r="AF64" i="8" s="1"/>
  <c r="Z64" i="8"/>
  <c r="X64" i="8"/>
  <c r="Y64" i="8" s="1"/>
  <c r="AG63" i="8"/>
  <c r="AF63" i="8"/>
  <c r="AE63" i="8"/>
  <c r="Z63" i="8"/>
  <c r="X63" i="8"/>
  <c r="Y63" i="8" s="1"/>
  <c r="AI62" i="8"/>
  <c r="AH62" i="8"/>
  <c r="AL62" i="8" s="1"/>
  <c r="AD62" i="8"/>
  <c r="AC62" i="8"/>
  <c r="AG62" i="8" s="1"/>
  <c r="W62" i="8"/>
  <c r="V62" i="8"/>
  <c r="U62" i="8"/>
  <c r="T62" i="8"/>
  <c r="X62" i="8" s="1"/>
  <c r="Y62" i="8" s="1"/>
  <c r="S62" i="8"/>
  <c r="R62" i="8"/>
  <c r="Q62" i="8"/>
  <c r="P62" i="8"/>
  <c r="M62" i="8"/>
  <c r="L62" i="8"/>
  <c r="K62" i="8"/>
  <c r="J62" i="8"/>
  <c r="I62" i="8"/>
  <c r="H62" i="8"/>
  <c r="G62" i="8"/>
  <c r="F62" i="8"/>
  <c r="E62" i="8"/>
  <c r="D62" i="8"/>
  <c r="AG61" i="8"/>
  <c r="AE61" i="8"/>
  <c r="AF61" i="8" s="1"/>
  <c r="Z61" i="8"/>
  <c r="X61" i="8"/>
  <c r="Y61" i="8" s="1"/>
  <c r="AG60" i="8"/>
  <c r="AE60" i="8"/>
  <c r="AF60" i="8" s="1"/>
  <c r="Z60" i="8"/>
  <c r="X60" i="8"/>
  <c r="Y60" i="8" s="1"/>
  <c r="AG59" i="8"/>
  <c r="AE59" i="8"/>
  <c r="AF59" i="8" s="1"/>
  <c r="Z59" i="8"/>
  <c r="X59" i="8"/>
  <c r="Y59" i="8" s="1"/>
  <c r="AI58" i="8"/>
  <c r="AH58" i="8"/>
  <c r="AD58" i="8"/>
  <c r="AC58" i="8"/>
  <c r="W58" i="8"/>
  <c r="V58" i="8"/>
  <c r="Z58" i="8" s="1"/>
  <c r="U58" i="8"/>
  <c r="T58" i="8"/>
  <c r="S58" i="8"/>
  <c r="R58" i="8"/>
  <c r="Q58" i="8"/>
  <c r="P58" i="8"/>
  <c r="M58" i="8"/>
  <c r="L58" i="8"/>
  <c r="K58" i="8"/>
  <c r="J58" i="8"/>
  <c r="I58" i="8"/>
  <c r="H58" i="8"/>
  <c r="G58" i="8"/>
  <c r="F58" i="8"/>
  <c r="E58" i="8"/>
  <c r="D58" i="8"/>
  <c r="AG57" i="8"/>
  <c r="AE57" i="8"/>
  <c r="AF57" i="8" s="1"/>
  <c r="Z57" i="8"/>
  <c r="X57" i="8"/>
  <c r="Y57" i="8" s="1"/>
  <c r="AG56" i="8"/>
  <c r="AF56" i="8"/>
  <c r="AE56" i="8"/>
  <c r="Z56" i="8"/>
  <c r="X56" i="8"/>
  <c r="Y56" i="8" s="1"/>
  <c r="AI55" i="8"/>
  <c r="AH55" i="8"/>
  <c r="AD55" i="8"/>
  <c r="AC55" i="8"/>
  <c r="AE55" i="8" s="1"/>
  <c r="AF55" i="8" s="1"/>
  <c r="W55" i="8"/>
  <c r="V55" i="8"/>
  <c r="U55" i="8"/>
  <c r="T55" i="8"/>
  <c r="S55" i="8"/>
  <c r="R55" i="8"/>
  <c r="Q55" i="8"/>
  <c r="P55" i="8"/>
  <c r="M55" i="8"/>
  <c r="L55" i="8"/>
  <c r="K55" i="8"/>
  <c r="J55" i="8"/>
  <c r="I55" i="8"/>
  <c r="H55" i="8"/>
  <c r="G55" i="8"/>
  <c r="F55" i="8"/>
  <c r="E55" i="8"/>
  <c r="D55" i="8"/>
  <c r="AG54" i="8"/>
  <c r="AE54" i="8"/>
  <c r="AF54" i="8" s="1"/>
  <c r="Z54" i="8"/>
  <c r="X54" i="8"/>
  <c r="Y54" i="8" s="1"/>
  <c r="AG53" i="8"/>
  <c r="AF53" i="8"/>
  <c r="AE53" i="8"/>
  <c r="Z53" i="8"/>
  <c r="X53" i="8"/>
  <c r="Y53" i="8" s="1"/>
  <c r="AG52" i="8"/>
  <c r="AE52" i="8"/>
  <c r="AF52" i="8" s="1"/>
  <c r="Z52" i="8"/>
  <c r="Y52" i="8"/>
  <c r="X52" i="8"/>
  <c r="AG51" i="8"/>
  <c r="AE51" i="8"/>
  <c r="AF51" i="8" s="1"/>
  <c r="Z51" i="8"/>
  <c r="Y51" i="8"/>
  <c r="X51" i="8"/>
  <c r="AG50" i="8"/>
  <c r="AE50" i="8"/>
  <c r="AF50" i="8" s="1"/>
  <c r="Z50" i="8"/>
  <c r="X50" i="8"/>
  <c r="Y50" i="8" s="1"/>
  <c r="AG49" i="8"/>
  <c r="AF49" i="8"/>
  <c r="AE49" i="8"/>
  <c r="Z49" i="8"/>
  <c r="X49" i="8"/>
  <c r="Y49" i="8" s="1"/>
  <c r="AI48" i="8"/>
  <c r="AL48" i="8" s="1"/>
  <c r="AH48" i="8"/>
  <c r="AJ48" i="8" s="1"/>
  <c r="AK48" i="8" s="1"/>
  <c r="AD48" i="8"/>
  <c r="AC48" i="8"/>
  <c r="AG48" i="8" s="1"/>
  <c r="W48" i="8"/>
  <c r="V48" i="8"/>
  <c r="X48" i="8" s="1"/>
  <c r="Y48" i="8" s="1"/>
  <c r="U48" i="8"/>
  <c r="T48" i="8"/>
  <c r="S48" i="8"/>
  <c r="R48" i="8"/>
  <c r="Q48" i="8"/>
  <c r="P48" i="8"/>
  <c r="M48" i="8"/>
  <c r="L48" i="8"/>
  <c r="K48" i="8"/>
  <c r="J48" i="8"/>
  <c r="I48" i="8"/>
  <c r="H48" i="8"/>
  <c r="G48" i="8"/>
  <c r="F48" i="8"/>
  <c r="E48" i="8"/>
  <c r="D48" i="8"/>
  <c r="AG47" i="8"/>
  <c r="AE47" i="8"/>
  <c r="AF47" i="8" s="1"/>
  <c r="Z47" i="8"/>
  <c r="X47" i="8"/>
  <c r="Y47" i="8" s="1"/>
  <c r="AG46" i="8"/>
  <c r="AE46" i="8"/>
  <c r="AF46" i="8" s="1"/>
  <c r="Z46" i="8"/>
  <c r="X46" i="8"/>
  <c r="Y46" i="8" s="1"/>
  <c r="AG45" i="8"/>
  <c r="AE45" i="8"/>
  <c r="AF45" i="8" s="1"/>
  <c r="Z45" i="8"/>
  <c r="X45" i="8"/>
  <c r="Y45" i="8" s="1"/>
  <c r="AG44" i="8"/>
  <c r="AE44" i="8"/>
  <c r="AF44" i="8" s="1"/>
  <c r="Z44" i="8"/>
  <c r="X44" i="8"/>
  <c r="Y44" i="8" s="1"/>
  <c r="AG43" i="8"/>
  <c r="AE43" i="8"/>
  <c r="AF43" i="8" s="1"/>
  <c r="Z43" i="8"/>
  <c r="X43" i="8"/>
  <c r="Y43" i="8" s="1"/>
  <c r="AI42" i="8"/>
  <c r="AH42" i="8"/>
  <c r="AJ42" i="8" s="1"/>
  <c r="AK42" i="8" s="1"/>
  <c r="AD42" i="8"/>
  <c r="AC42" i="8"/>
  <c r="W42" i="8"/>
  <c r="V42" i="8"/>
  <c r="Z42" i="8" s="1"/>
  <c r="U42" i="8"/>
  <c r="T42" i="8"/>
  <c r="S42" i="8"/>
  <c r="R42" i="8"/>
  <c r="Q42" i="8"/>
  <c r="P42" i="8"/>
  <c r="M42" i="8"/>
  <c r="L42" i="8"/>
  <c r="K42" i="8"/>
  <c r="J42" i="8"/>
  <c r="I42" i="8"/>
  <c r="H42" i="8"/>
  <c r="G42" i="8"/>
  <c r="F42" i="8"/>
  <c r="E42" i="8"/>
  <c r="D42" i="8"/>
  <c r="AG41" i="8"/>
  <c r="AE41" i="8"/>
  <c r="AF41" i="8" s="1"/>
  <c r="Z41" i="8"/>
  <c r="X41" i="8"/>
  <c r="Y41" i="8" s="1"/>
  <c r="AG40" i="8"/>
  <c r="AF40" i="8"/>
  <c r="AE40" i="8"/>
  <c r="Z40" i="8"/>
  <c r="X40" i="8"/>
  <c r="Y40" i="8" s="1"/>
  <c r="AJ39" i="8"/>
  <c r="AK39" i="8" s="1"/>
  <c r="AG39" i="8"/>
  <c r="AE39" i="8"/>
  <c r="AF39" i="8" s="1"/>
  <c r="Z39" i="8"/>
  <c r="X39" i="8"/>
  <c r="Y39" i="8" s="1"/>
  <c r="AG38" i="8"/>
  <c r="AE38" i="8"/>
  <c r="AF38" i="8" s="1"/>
  <c r="Z38" i="8"/>
  <c r="X38" i="8"/>
  <c r="Y38" i="8" s="1"/>
  <c r="AG37" i="8"/>
  <c r="AE37" i="8"/>
  <c r="AF37" i="8" s="1"/>
  <c r="Z37" i="8"/>
  <c r="Y37" i="8"/>
  <c r="X37" i="8"/>
  <c r="AG36" i="8"/>
  <c r="AE36" i="8"/>
  <c r="AF36" i="8" s="1"/>
  <c r="Z36" i="8"/>
  <c r="X36" i="8"/>
  <c r="Y36" i="8" s="1"/>
  <c r="AG35" i="8"/>
  <c r="AE35" i="8"/>
  <c r="AF35" i="8" s="1"/>
  <c r="Z35" i="8"/>
  <c r="X35" i="8"/>
  <c r="Y35" i="8" s="1"/>
  <c r="AG34" i="8"/>
  <c r="AE34" i="8"/>
  <c r="AF34" i="8" s="1"/>
  <c r="Z34" i="8"/>
  <c r="X34" i="8"/>
  <c r="Y34" i="8" s="1"/>
  <c r="AI33" i="8"/>
  <c r="AI69" i="8" s="1"/>
  <c r="AH33" i="8"/>
  <c r="AJ33" i="8" s="1"/>
  <c r="AK33" i="8" s="1"/>
  <c r="AD33" i="8"/>
  <c r="AD69" i="8" s="1"/>
  <c r="AC33" i="8"/>
  <c r="W33" i="8"/>
  <c r="W69" i="8" s="1"/>
  <c r="V33" i="8"/>
  <c r="U33" i="8"/>
  <c r="T33" i="8"/>
  <c r="S33" i="8"/>
  <c r="R33" i="8"/>
  <c r="Q33" i="8"/>
  <c r="P33" i="8"/>
  <c r="P69" i="8" s="1"/>
  <c r="M33" i="8"/>
  <c r="L33" i="8"/>
  <c r="K33" i="8"/>
  <c r="J33" i="8"/>
  <c r="J69" i="8" s="1"/>
  <c r="I33" i="8"/>
  <c r="I69" i="8" s="1"/>
  <c r="H33" i="8"/>
  <c r="H69" i="8" s="1"/>
  <c r="G33" i="8"/>
  <c r="F33" i="8"/>
  <c r="E33" i="8"/>
  <c r="D33" i="8"/>
  <c r="AG32" i="8"/>
  <c r="AE32" i="8"/>
  <c r="AF32" i="8" s="1"/>
  <c r="Z32" i="8"/>
  <c r="X32" i="8"/>
  <c r="Y32" i="8" s="1"/>
  <c r="AG31" i="8"/>
  <c r="AE31" i="8"/>
  <c r="AF31" i="8" s="1"/>
  <c r="Z31" i="8"/>
  <c r="X31" i="8"/>
  <c r="Y31" i="8" s="1"/>
  <c r="AG30" i="8"/>
  <c r="AE30" i="8"/>
  <c r="AF30" i="8" s="1"/>
  <c r="Z30" i="8"/>
  <c r="X30" i="8"/>
  <c r="Y30" i="8" s="1"/>
  <c r="AI28" i="8"/>
  <c r="AH28" i="8"/>
  <c r="AD28" i="8"/>
  <c r="AC28" i="8"/>
  <c r="AG28" i="8" s="1"/>
  <c r="W28" i="8"/>
  <c r="V28" i="8"/>
  <c r="U28" i="8"/>
  <c r="T28" i="8"/>
  <c r="X28" i="8" s="1"/>
  <c r="Y28" i="8" s="1"/>
  <c r="S28" i="8"/>
  <c r="R28" i="8"/>
  <c r="Q28" i="8"/>
  <c r="P28" i="8"/>
  <c r="M28" i="8"/>
  <c r="L28" i="8"/>
  <c r="K28" i="8"/>
  <c r="J28" i="8"/>
  <c r="I28" i="8"/>
  <c r="H28" i="8"/>
  <c r="G28" i="8"/>
  <c r="F28" i="8"/>
  <c r="E28" i="8"/>
  <c r="D28" i="8"/>
  <c r="AG27" i="8"/>
  <c r="AE27" i="8"/>
  <c r="AF27" i="8" s="1"/>
  <c r="Z27" i="8"/>
  <c r="X27" i="8"/>
  <c r="Y27" i="8" s="1"/>
  <c r="AG26" i="8"/>
  <c r="AE26" i="8"/>
  <c r="AF26" i="8" s="1"/>
  <c r="Z26" i="8"/>
  <c r="X26" i="8"/>
  <c r="Y26" i="8" s="1"/>
  <c r="AG25" i="8"/>
  <c r="AE25" i="8"/>
  <c r="AF25" i="8" s="1"/>
  <c r="Z25" i="8"/>
  <c r="X25" i="8"/>
  <c r="Y25" i="8" s="1"/>
  <c r="AG24" i="8"/>
  <c r="AE24" i="8"/>
  <c r="AF24" i="8" s="1"/>
  <c r="Z24" i="8"/>
  <c r="X24" i="8"/>
  <c r="Y24" i="8" s="1"/>
  <c r="AG23" i="8"/>
  <c r="AE23" i="8"/>
  <c r="AF23" i="8" s="1"/>
  <c r="Z23" i="8"/>
  <c r="X23" i="8"/>
  <c r="Y23" i="8" s="1"/>
  <c r="AG22" i="8"/>
  <c r="AE22" i="8"/>
  <c r="AF22" i="8" s="1"/>
  <c r="Z22" i="8"/>
  <c r="X22" i="8"/>
  <c r="Y22" i="8" s="1"/>
  <c r="AG21" i="8"/>
  <c r="AE21" i="8"/>
  <c r="AF21" i="8" s="1"/>
  <c r="Z21" i="8"/>
  <c r="X21" i="8"/>
  <c r="Y21" i="8" s="1"/>
  <c r="AG20" i="8"/>
  <c r="AE20" i="8"/>
  <c r="AF20" i="8" s="1"/>
  <c r="Z20" i="8"/>
  <c r="X20" i="8"/>
  <c r="Y20" i="8" s="1"/>
  <c r="AG19" i="8"/>
  <c r="AE19" i="8"/>
  <c r="AF19" i="8" s="1"/>
  <c r="Z19" i="8"/>
  <c r="X19" i="8"/>
  <c r="Y19" i="8" s="1"/>
  <c r="AI18" i="8"/>
  <c r="AH18" i="8"/>
  <c r="AJ18" i="8" s="1"/>
  <c r="AK18" i="8" s="1"/>
  <c r="AD18" i="8"/>
  <c r="AG18" i="8" s="1"/>
  <c r="AC18" i="8"/>
  <c r="AE18" i="8" s="1"/>
  <c r="AF18" i="8" s="1"/>
  <c r="W18" i="8"/>
  <c r="V18" i="8"/>
  <c r="Z18" i="8" s="1"/>
  <c r="U18" i="8"/>
  <c r="T18" i="8"/>
  <c r="S18" i="8"/>
  <c r="R18" i="8"/>
  <c r="Q18" i="8"/>
  <c r="P18" i="8"/>
  <c r="M18" i="8"/>
  <c r="L18" i="8"/>
  <c r="K18" i="8"/>
  <c r="J18" i="8"/>
  <c r="I18" i="8"/>
  <c r="H18" i="8"/>
  <c r="G18" i="8"/>
  <c r="F18" i="8"/>
  <c r="E18" i="8"/>
  <c r="D18" i="8"/>
  <c r="AG17" i="8"/>
  <c r="AF17" i="8"/>
  <c r="AE17" i="8"/>
  <c r="Z17" i="8"/>
  <c r="X17" i="8"/>
  <c r="Y17" i="8" s="1"/>
  <c r="AG16" i="8"/>
  <c r="AE16" i="8"/>
  <c r="AF16" i="8" s="1"/>
  <c r="Z16" i="8"/>
  <c r="X16" i="8"/>
  <c r="Y16" i="8" s="1"/>
  <c r="AG15" i="8"/>
  <c r="AF15" i="8"/>
  <c r="AE15" i="8"/>
  <c r="Z15" i="8"/>
  <c r="X15" i="8"/>
  <c r="Y15" i="8" s="1"/>
  <c r="AI14" i="8"/>
  <c r="AI29" i="8" s="1"/>
  <c r="AH14" i="8"/>
  <c r="AH29" i="8" s="1"/>
  <c r="AD14" i="8"/>
  <c r="AD29" i="8" s="1"/>
  <c r="AC14" i="8"/>
  <c r="AE14" i="8" s="1"/>
  <c r="AF14" i="8" s="1"/>
  <c r="W14" i="8"/>
  <c r="W92" i="8" s="1"/>
  <c r="W95" i="8" s="1"/>
  <c r="V14" i="8"/>
  <c r="V29" i="8" s="1"/>
  <c r="U14" i="8"/>
  <c r="U92" i="8" s="1"/>
  <c r="U95" i="8" s="1"/>
  <c r="T14" i="8"/>
  <c r="T92" i="8" s="1"/>
  <c r="S14" i="8"/>
  <c r="R14" i="8"/>
  <c r="Q14" i="8"/>
  <c r="P14" i="8"/>
  <c r="P29" i="8" s="1"/>
  <c r="M14" i="8"/>
  <c r="L14" i="8"/>
  <c r="L29" i="8" s="1"/>
  <c r="K14" i="8"/>
  <c r="J14" i="8"/>
  <c r="J29" i="8" s="1"/>
  <c r="I14" i="8"/>
  <c r="I92" i="8" s="1"/>
  <c r="I95" i="8" s="1"/>
  <c r="H14" i="8"/>
  <c r="H92" i="8" s="1"/>
  <c r="G14" i="8"/>
  <c r="G92" i="8" s="1"/>
  <c r="G95" i="8" s="1"/>
  <c r="F14" i="8"/>
  <c r="F92" i="8" s="1"/>
  <c r="E14" i="8"/>
  <c r="D14" i="8"/>
  <c r="AG13" i="8"/>
  <c r="AF13" i="8"/>
  <c r="AE13" i="8"/>
  <c r="Z13" i="8"/>
  <c r="X13" i="8"/>
  <c r="Y13" i="8" s="1"/>
  <c r="AG12" i="8"/>
  <c r="AF12" i="8"/>
  <c r="AE12" i="8"/>
  <c r="Z12" i="8"/>
  <c r="X12" i="8"/>
  <c r="Y12" i="8" s="1"/>
  <c r="AG11" i="8"/>
  <c r="AE11" i="8"/>
  <c r="AF11" i="8" s="1"/>
  <c r="Z11" i="8"/>
  <c r="Y11" i="8"/>
  <c r="X11" i="8"/>
  <c r="AG10" i="8"/>
  <c r="AE10" i="8"/>
  <c r="AF10" i="8" s="1"/>
  <c r="Z10" i="8"/>
  <c r="X10" i="8"/>
  <c r="Y10" i="8" s="1"/>
  <c r="AG9" i="8"/>
  <c r="AF9" i="8"/>
  <c r="AE9" i="8"/>
  <c r="Z9" i="8"/>
  <c r="X9" i="8"/>
  <c r="Y9" i="8" s="1"/>
  <c r="AG7" i="8"/>
  <c r="AF7" i="8"/>
  <c r="AE7" i="8"/>
  <c r="Z7" i="8"/>
  <c r="X7" i="8"/>
  <c r="Y7" i="8" s="1"/>
  <c r="AL29" i="8" l="1"/>
  <c r="AG14" i="8"/>
  <c r="G29" i="8"/>
  <c r="M29" i="8"/>
  <c r="U29" i="8"/>
  <c r="AL18" i="8"/>
  <c r="M92" i="8"/>
  <c r="Z28" i="8"/>
  <c r="Z33" i="8"/>
  <c r="X33" i="8"/>
  <c r="Y33" i="8" s="1"/>
  <c r="K69" i="8"/>
  <c r="AL42" i="8"/>
  <c r="Z48" i="8"/>
  <c r="X55" i="8"/>
  <c r="Y55" i="8" s="1"/>
  <c r="Z55" i="8"/>
  <c r="AL55" i="8"/>
  <c r="AJ55" i="8"/>
  <c r="AK55" i="8" s="1"/>
  <c r="AE58" i="8"/>
  <c r="AF58" i="8" s="1"/>
  <c r="AL58" i="8"/>
  <c r="AJ58" i="8"/>
  <c r="AK58" i="8" s="1"/>
  <c r="Z62" i="8"/>
  <c r="Z67" i="8"/>
  <c r="AG67" i="8"/>
  <c r="AL79" i="8"/>
  <c r="E83" i="8"/>
  <c r="M93" i="8"/>
  <c r="S83" i="8"/>
  <c r="AD83" i="8"/>
  <c r="G83" i="8"/>
  <c r="K83" i="8"/>
  <c r="U83" i="8"/>
  <c r="AH83" i="8"/>
  <c r="AH93" i="8"/>
  <c r="Z94" i="8"/>
  <c r="F95" i="8"/>
  <c r="AJ14" i="8"/>
  <c r="AK14" i="8" s="1"/>
  <c r="X18" i="8"/>
  <c r="Y18" i="8" s="1"/>
  <c r="I29" i="8"/>
  <c r="W29" i="8"/>
  <c r="D69" i="8"/>
  <c r="R69" i="8"/>
  <c r="AE48" i="8"/>
  <c r="AF48" i="8" s="1"/>
  <c r="AG55" i="8"/>
  <c r="X58" i="8"/>
  <c r="Y58" i="8" s="1"/>
  <c r="L92" i="8"/>
  <c r="L95" i="8" s="1"/>
  <c r="AE62" i="8"/>
  <c r="AF62" i="8" s="1"/>
  <c r="AJ67" i="8"/>
  <c r="AK67" i="8" s="1"/>
  <c r="P83" i="8"/>
  <c r="F83" i="8"/>
  <c r="I83" i="8"/>
  <c r="W83" i="8"/>
  <c r="AE87" i="8"/>
  <c r="AF87" i="8" s="1"/>
  <c r="AG87" i="8"/>
  <c r="AL94" i="8"/>
  <c r="Z29" i="8"/>
  <c r="Z79" i="8"/>
  <c r="V93" i="8"/>
  <c r="X79" i="8"/>
  <c r="Y79" i="8" s="1"/>
  <c r="V83" i="8"/>
  <c r="AE79" i="8"/>
  <c r="AF79" i="8" s="1"/>
  <c r="P92" i="8"/>
  <c r="P95" i="8" s="1"/>
  <c r="AJ82" i="8"/>
  <c r="AK82" i="8" s="1"/>
  <c r="Q92" i="8"/>
  <c r="Q95" i="8" s="1"/>
  <c r="Q29" i="8"/>
  <c r="AE28" i="8"/>
  <c r="AF28" i="8" s="1"/>
  <c r="E69" i="8"/>
  <c r="S69" i="8"/>
  <c r="AL33" i="8"/>
  <c r="AG83" i="8"/>
  <c r="D92" i="8"/>
  <c r="D95" i="8" s="1"/>
  <c r="D29" i="8"/>
  <c r="R92" i="8"/>
  <c r="R95" i="8" s="1"/>
  <c r="R29" i="8"/>
  <c r="AL14" i="8"/>
  <c r="AH92" i="8"/>
  <c r="F69" i="8"/>
  <c r="T69" i="8"/>
  <c r="AD93" i="8"/>
  <c r="AG89" i="8"/>
  <c r="AE89" i="8"/>
  <c r="AF89" i="8" s="1"/>
  <c r="S93" i="8"/>
  <c r="E92" i="8"/>
  <c r="E95" i="8" s="1"/>
  <c r="E29" i="8"/>
  <c r="S92" i="8"/>
  <c r="S95" i="8" s="1"/>
  <c r="S29" i="8"/>
  <c r="AI92" i="8"/>
  <c r="AI95" i="8" s="1"/>
  <c r="AC29" i="8"/>
  <c r="AJ28" i="8"/>
  <c r="AK28" i="8" s="1"/>
  <c r="AL28" i="8"/>
  <c r="G69" i="8"/>
  <c r="U69" i="8"/>
  <c r="Q69" i="8"/>
  <c r="AG58" i="8"/>
  <c r="T93" i="8"/>
  <c r="T95" i="8" s="1"/>
  <c r="Z89" i="8"/>
  <c r="X89" i="8"/>
  <c r="Y89" i="8" s="1"/>
  <c r="AL93" i="8"/>
  <c r="F29" i="8"/>
  <c r="X14" i="8"/>
  <c r="Y14" i="8" s="1"/>
  <c r="Z14" i="8"/>
  <c r="V92" i="8"/>
  <c r="AC69" i="8"/>
  <c r="AE33" i="8"/>
  <c r="AF33" i="8" s="1"/>
  <c r="H29" i="8"/>
  <c r="AJ29" i="8"/>
  <c r="AK29" i="8" s="1"/>
  <c r="L69" i="8"/>
  <c r="K92" i="8"/>
  <c r="K95" i="8" s="1"/>
  <c r="M69" i="8"/>
  <c r="AG33" i="8"/>
  <c r="AJ83" i="8"/>
  <c r="AK83" i="8" s="1"/>
  <c r="AD92" i="8"/>
  <c r="K29" i="8"/>
  <c r="AH69" i="8"/>
  <c r="X42" i="8"/>
  <c r="Y42" i="8" s="1"/>
  <c r="V69" i="8"/>
  <c r="AG82" i="8"/>
  <c r="AE82" i="8"/>
  <c r="AF82" i="8" s="1"/>
  <c r="AC93" i="8"/>
  <c r="AJ93" i="8" s="1"/>
  <c r="AK93" i="8" s="1"/>
  <c r="AI83" i="8"/>
  <c r="AL83" i="8" s="1"/>
  <c r="AH89" i="8"/>
  <c r="AL87" i="8"/>
  <c r="AJ87" i="8"/>
  <c r="AK87" i="8" s="1"/>
  <c r="H93" i="8"/>
  <c r="H95" i="8" s="1"/>
  <c r="H83" i="8"/>
  <c r="AC92" i="8"/>
  <c r="T29" i="8"/>
  <c r="X29" i="8" s="1"/>
  <c r="Y29" i="8" s="1"/>
  <c r="AE42" i="8"/>
  <c r="AF42" i="8" s="1"/>
  <c r="AG42" i="8"/>
  <c r="AL82" i="8"/>
  <c r="Q83" i="8"/>
  <c r="AG79" i="8"/>
  <c r="D83" i="8"/>
  <c r="R83" i="8"/>
  <c r="J92" i="8"/>
  <c r="J95" i="8" s="1"/>
  <c r="AJ62" i="8"/>
  <c r="AK62" i="8" s="1"/>
  <c r="J83" i="8"/>
  <c r="L83" i="8"/>
  <c r="X87" i="8"/>
  <c r="Y87" i="8" s="1"/>
  <c r="AE94" i="8"/>
  <c r="AF94" i="8" s="1"/>
  <c r="Z87" i="8"/>
  <c r="M95" i="8" l="1"/>
  <c r="AJ89" i="8"/>
  <c r="AK89" i="8" s="1"/>
  <c r="AL89" i="8"/>
  <c r="AG29" i="8"/>
  <c r="AE29" i="8"/>
  <c r="AF29" i="8" s="1"/>
  <c r="AE93" i="8"/>
  <c r="AF93" i="8" s="1"/>
  <c r="AG93" i="8"/>
  <c r="AH95" i="8"/>
  <c r="AJ92" i="8"/>
  <c r="AK92" i="8" s="1"/>
  <c r="AL92" i="8"/>
  <c r="Z69" i="8"/>
  <c r="X69" i="8"/>
  <c r="Y69" i="8" s="1"/>
  <c r="Z83" i="8"/>
  <c r="X83" i="8"/>
  <c r="Y83" i="8" s="1"/>
  <c r="AG92" i="8"/>
  <c r="AE92" i="8"/>
  <c r="AF92" i="8" s="1"/>
  <c r="AC95" i="8"/>
  <c r="AL69" i="8"/>
  <c r="AJ69" i="8"/>
  <c r="AK69" i="8" s="1"/>
  <c r="AE69" i="8"/>
  <c r="AF69" i="8" s="1"/>
  <c r="AG69" i="8"/>
  <c r="AE83" i="8"/>
  <c r="AF83" i="8" s="1"/>
  <c r="V95" i="8"/>
  <c r="X92" i="8"/>
  <c r="Y92" i="8" s="1"/>
  <c r="Z92" i="8"/>
  <c r="Z93" i="8"/>
  <c r="X93" i="8"/>
  <c r="Y93" i="8" s="1"/>
  <c r="AD95" i="8"/>
  <c r="AL95" i="8" l="1"/>
  <c r="AJ95" i="8"/>
  <c r="AK95" i="8" s="1"/>
  <c r="AG95" i="8"/>
  <c r="AE95" i="8"/>
  <c r="AF95" i="8" s="1"/>
  <c r="X95" i="8"/>
  <c r="Y95" i="8" s="1"/>
  <c r="Z95" i="8"/>
  <c r="BH95" i="6" l="1"/>
  <c r="BG95" i="6"/>
  <c r="BF95" i="6"/>
  <c r="BE95" i="6"/>
  <c r="BA95" i="6"/>
  <c r="AV95" i="6"/>
  <c r="AU95" i="6"/>
  <c r="AT95" i="6"/>
  <c r="AS95" i="6"/>
  <c r="AR95" i="6"/>
  <c r="AQ95" i="6"/>
  <c r="AP95" i="6"/>
  <c r="AO95" i="6"/>
  <c r="AJ95" i="6"/>
  <c r="AI95" i="6"/>
  <c r="AH95" i="6"/>
  <c r="AG95" i="6"/>
  <c r="AF95" i="6"/>
  <c r="AE95" i="6"/>
  <c r="AD95" i="6"/>
  <c r="AC95" i="6"/>
  <c r="X95" i="6"/>
  <c r="W95" i="6"/>
  <c r="V95" i="6"/>
  <c r="U95" i="6"/>
  <c r="T95" i="6"/>
  <c r="S95" i="6"/>
  <c r="R95" i="6"/>
  <c r="Q95" i="6"/>
  <c r="L95" i="6"/>
  <c r="K95" i="6"/>
  <c r="J95" i="6"/>
  <c r="I95" i="6"/>
  <c r="H95" i="6"/>
  <c r="G95" i="6"/>
  <c r="F95" i="6"/>
  <c r="E95" i="6"/>
  <c r="BI88" i="6"/>
  <c r="BI90" i="6" s="1"/>
  <c r="BH88" i="6"/>
  <c r="BH90" i="6" s="1"/>
  <c r="BG88" i="6"/>
  <c r="BG90" i="6" s="1"/>
  <c r="BF88" i="6"/>
  <c r="BF90" i="6" s="1"/>
  <c r="BE88" i="6"/>
  <c r="BE90" i="6" s="1"/>
  <c r="BD88" i="6"/>
  <c r="BD90" i="6" s="1"/>
  <c r="BC88" i="6"/>
  <c r="BC90" i="6" s="1"/>
  <c r="BB88" i="6"/>
  <c r="BB90" i="6" s="1"/>
  <c r="BA88" i="6"/>
  <c r="BA90" i="6" s="1"/>
  <c r="AZ88" i="6"/>
  <c r="AZ90" i="6" s="1"/>
  <c r="AW88" i="6"/>
  <c r="AW90" i="6" s="1"/>
  <c r="AV88" i="6"/>
  <c r="AV90" i="6" s="1"/>
  <c r="AU88" i="6"/>
  <c r="AU90" i="6" s="1"/>
  <c r="AT88" i="6"/>
  <c r="AT90" i="6" s="1"/>
  <c r="AS88" i="6"/>
  <c r="AS90" i="6" s="1"/>
  <c r="AR88" i="6"/>
  <c r="AR90" i="6" s="1"/>
  <c r="AQ88" i="6"/>
  <c r="AQ90" i="6" s="1"/>
  <c r="AP88" i="6"/>
  <c r="AP90" i="6" s="1"/>
  <c r="AO88" i="6"/>
  <c r="AO90" i="6" s="1"/>
  <c r="AN88" i="6"/>
  <c r="AN90" i="6" s="1"/>
  <c r="AK88" i="6"/>
  <c r="AK90" i="6" s="1"/>
  <c r="AJ88" i="6"/>
  <c r="AJ90" i="6" s="1"/>
  <c r="AI88" i="6"/>
  <c r="AI90" i="6" s="1"/>
  <c r="AH88" i="6"/>
  <c r="AH90" i="6" s="1"/>
  <c r="AG88" i="6"/>
  <c r="AG90" i="6" s="1"/>
  <c r="AF88" i="6"/>
  <c r="AF90" i="6" s="1"/>
  <c r="AE88" i="6"/>
  <c r="AE90" i="6" s="1"/>
  <c r="AD88" i="6"/>
  <c r="AD90" i="6" s="1"/>
  <c r="AC88" i="6"/>
  <c r="AC90" i="6" s="1"/>
  <c r="AB88" i="6"/>
  <c r="AB90" i="6" s="1"/>
  <c r="Y88" i="6"/>
  <c r="Y90" i="6" s="1"/>
  <c r="X88" i="6"/>
  <c r="W88" i="6"/>
  <c r="W90" i="6" s="1"/>
  <c r="V88" i="6"/>
  <c r="V90" i="6" s="1"/>
  <c r="U88" i="6"/>
  <c r="U90" i="6" s="1"/>
  <c r="T88" i="6"/>
  <c r="T90" i="6" s="1"/>
  <c r="S88" i="6"/>
  <c r="S90" i="6" s="1"/>
  <c r="R88" i="6"/>
  <c r="R90" i="6" s="1"/>
  <c r="Q88" i="6"/>
  <c r="Q90" i="6" s="1"/>
  <c r="P88" i="6"/>
  <c r="P90" i="6" s="1"/>
  <c r="M88" i="6"/>
  <c r="M90" i="6" s="1"/>
  <c r="L88" i="6"/>
  <c r="L90" i="6" s="1"/>
  <c r="K88" i="6"/>
  <c r="K90" i="6" s="1"/>
  <c r="J88" i="6"/>
  <c r="J90" i="6" s="1"/>
  <c r="I88" i="6"/>
  <c r="I90" i="6" s="1"/>
  <c r="H88" i="6"/>
  <c r="H90" i="6" s="1"/>
  <c r="G88" i="6"/>
  <c r="G90" i="6" s="1"/>
  <c r="F88" i="6"/>
  <c r="F90" i="6" s="1"/>
  <c r="E88" i="6"/>
  <c r="E90" i="6" s="1"/>
  <c r="D88" i="6"/>
  <c r="D90" i="6" s="1"/>
  <c r="BI83" i="6"/>
  <c r="BH83" i="6"/>
  <c r="BG83" i="6"/>
  <c r="BF83" i="6"/>
  <c r="BE83" i="6"/>
  <c r="BD83" i="6"/>
  <c r="BC83" i="6"/>
  <c r="BB83" i="6"/>
  <c r="BA83" i="6"/>
  <c r="AZ83" i="6"/>
  <c r="AW83" i="6"/>
  <c r="AV83" i="6"/>
  <c r="AU83" i="6"/>
  <c r="AT83" i="6"/>
  <c r="AS83" i="6"/>
  <c r="AR83" i="6"/>
  <c r="AQ83" i="6"/>
  <c r="AP83" i="6"/>
  <c r="AO83" i="6"/>
  <c r="AN83" i="6"/>
  <c r="AK83" i="6"/>
  <c r="AJ83" i="6"/>
  <c r="AI83" i="6"/>
  <c r="AH83" i="6"/>
  <c r="AG83" i="6"/>
  <c r="AF83" i="6"/>
  <c r="AE83" i="6"/>
  <c r="AD83" i="6"/>
  <c r="AC83" i="6"/>
  <c r="AB83" i="6"/>
  <c r="Y83" i="6"/>
  <c r="X83" i="6"/>
  <c r="W83" i="6"/>
  <c r="V83" i="6"/>
  <c r="U83" i="6"/>
  <c r="T83" i="6"/>
  <c r="S83" i="6"/>
  <c r="R83" i="6"/>
  <c r="Q83" i="6"/>
  <c r="P83" i="6"/>
  <c r="M83" i="6"/>
  <c r="L83" i="6"/>
  <c r="K83" i="6"/>
  <c r="J83" i="6"/>
  <c r="I83" i="6"/>
  <c r="H83" i="6"/>
  <c r="G83" i="6"/>
  <c r="F83" i="6"/>
  <c r="E83" i="6"/>
  <c r="D83" i="6"/>
  <c r="BI80" i="6"/>
  <c r="BH80" i="6"/>
  <c r="BH94" i="6" s="1"/>
  <c r="BG80" i="6"/>
  <c r="BG94" i="6" s="1"/>
  <c r="BF80" i="6"/>
  <c r="BE80" i="6"/>
  <c r="BD80" i="6"/>
  <c r="BD84" i="6" s="1"/>
  <c r="BC80" i="6"/>
  <c r="BC84" i="6" s="1"/>
  <c r="BB80" i="6"/>
  <c r="BB84" i="6" s="1"/>
  <c r="BA80" i="6"/>
  <c r="BA94" i="6" s="1"/>
  <c r="AZ80" i="6"/>
  <c r="AZ84" i="6" s="1"/>
  <c r="AW80" i="6"/>
  <c r="AW84" i="6" s="1"/>
  <c r="AV80" i="6"/>
  <c r="AV94" i="6" s="1"/>
  <c r="AU80" i="6"/>
  <c r="AU94" i="6" s="1"/>
  <c r="AT80" i="6"/>
  <c r="AT94" i="6" s="1"/>
  <c r="AS80" i="6"/>
  <c r="AS94" i="6" s="1"/>
  <c r="AR80" i="6"/>
  <c r="AQ80" i="6"/>
  <c r="AP80" i="6"/>
  <c r="AP84" i="6" s="1"/>
  <c r="AO80" i="6"/>
  <c r="AO94" i="6" s="1"/>
  <c r="AN80" i="6"/>
  <c r="AN84" i="6" s="1"/>
  <c r="AK80" i="6"/>
  <c r="AK84" i="6" s="1"/>
  <c r="AJ80" i="6"/>
  <c r="AJ84" i="6" s="1"/>
  <c r="AI80" i="6"/>
  <c r="AI84" i="6" s="1"/>
  <c r="AH80" i="6"/>
  <c r="AG80" i="6"/>
  <c r="AG94" i="6" s="1"/>
  <c r="AF80" i="6"/>
  <c r="AF94" i="6" s="1"/>
  <c r="AE80" i="6"/>
  <c r="AE94" i="6" s="1"/>
  <c r="AD80" i="6"/>
  <c r="AD94" i="6" s="1"/>
  <c r="AC80" i="6"/>
  <c r="AB80" i="6"/>
  <c r="AB84" i="6" s="1"/>
  <c r="Y80" i="6"/>
  <c r="Y84" i="6" s="1"/>
  <c r="X80" i="6"/>
  <c r="X84" i="6" s="1"/>
  <c r="W80" i="6"/>
  <c r="W84" i="6" s="1"/>
  <c r="V80" i="6"/>
  <c r="V84" i="6" s="1"/>
  <c r="U80" i="6"/>
  <c r="U84" i="6" s="1"/>
  <c r="T80" i="6"/>
  <c r="T94" i="6" s="1"/>
  <c r="S80" i="6"/>
  <c r="R80" i="6"/>
  <c r="R84" i="6" s="1"/>
  <c r="Q80" i="6"/>
  <c r="Q94" i="6" s="1"/>
  <c r="P80" i="6"/>
  <c r="M80" i="6"/>
  <c r="L80" i="6"/>
  <c r="L84" i="6" s="1"/>
  <c r="K80" i="6"/>
  <c r="K94" i="6" s="1"/>
  <c r="J80" i="6"/>
  <c r="J84" i="6" s="1"/>
  <c r="I80" i="6"/>
  <c r="I84" i="6" s="1"/>
  <c r="H80" i="6"/>
  <c r="H84" i="6" s="1"/>
  <c r="G80" i="6"/>
  <c r="G84" i="6" s="1"/>
  <c r="F80" i="6"/>
  <c r="E80" i="6"/>
  <c r="E94" i="6" s="1"/>
  <c r="D80" i="6"/>
  <c r="D84" i="6" s="1"/>
  <c r="BI68" i="6"/>
  <c r="BH68" i="6"/>
  <c r="BG68" i="6"/>
  <c r="BF68" i="6"/>
  <c r="BE68" i="6"/>
  <c r="BD68" i="6"/>
  <c r="BC68" i="6"/>
  <c r="BB68" i="6"/>
  <c r="BA68" i="6"/>
  <c r="AZ68" i="6"/>
  <c r="AW68" i="6"/>
  <c r="AV68" i="6"/>
  <c r="AU68" i="6"/>
  <c r="AT68" i="6"/>
  <c r="AS68" i="6"/>
  <c r="AR68" i="6"/>
  <c r="AQ68" i="6"/>
  <c r="AP68" i="6"/>
  <c r="AO68" i="6"/>
  <c r="AN68" i="6"/>
  <c r="AK68" i="6"/>
  <c r="AJ68" i="6"/>
  <c r="AI68" i="6"/>
  <c r="AH68" i="6"/>
  <c r="AG68" i="6"/>
  <c r="AF68" i="6"/>
  <c r="AE68" i="6"/>
  <c r="AD68" i="6"/>
  <c r="AC68" i="6"/>
  <c r="AB68" i="6"/>
  <c r="Y68" i="6"/>
  <c r="X68" i="6"/>
  <c r="W68" i="6"/>
  <c r="V68" i="6"/>
  <c r="U68" i="6"/>
  <c r="T68" i="6"/>
  <c r="S68" i="6"/>
  <c r="R68" i="6"/>
  <c r="Q68" i="6"/>
  <c r="P68" i="6"/>
  <c r="M68" i="6"/>
  <c r="L68" i="6"/>
  <c r="K68" i="6"/>
  <c r="J68" i="6"/>
  <c r="I68" i="6"/>
  <c r="H68" i="6"/>
  <c r="G68" i="6"/>
  <c r="F68" i="6"/>
  <c r="E68" i="6"/>
  <c r="D68" i="6"/>
  <c r="BI63" i="6"/>
  <c r="BH63" i="6"/>
  <c r="BG63" i="6"/>
  <c r="BF63" i="6"/>
  <c r="BE63" i="6"/>
  <c r="BD63" i="6"/>
  <c r="BC63" i="6"/>
  <c r="BB63" i="6"/>
  <c r="BA63" i="6"/>
  <c r="AZ63" i="6"/>
  <c r="AW63" i="6"/>
  <c r="AV63" i="6"/>
  <c r="AU63" i="6"/>
  <c r="AT63" i="6"/>
  <c r="AS63" i="6"/>
  <c r="AR63" i="6"/>
  <c r="AQ63" i="6"/>
  <c r="AP63" i="6"/>
  <c r="AO63" i="6"/>
  <c r="AN63" i="6"/>
  <c r="AK63" i="6"/>
  <c r="AJ63" i="6"/>
  <c r="AI63" i="6"/>
  <c r="AH63" i="6"/>
  <c r="AG63" i="6"/>
  <c r="AF63" i="6"/>
  <c r="AE63" i="6"/>
  <c r="AD63" i="6"/>
  <c r="AC63" i="6"/>
  <c r="AB63" i="6"/>
  <c r="Y63" i="6"/>
  <c r="X63" i="6"/>
  <c r="W63" i="6"/>
  <c r="V63" i="6"/>
  <c r="U63" i="6"/>
  <c r="T63" i="6"/>
  <c r="S63" i="6"/>
  <c r="R63" i="6"/>
  <c r="Q63" i="6"/>
  <c r="P63" i="6"/>
  <c r="M63" i="6"/>
  <c r="L63" i="6"/>
  <c r="K63" i="6"/>
  <c r="J63" i="6"/>
  <c r="I63" i="6"/>
  <c r="H63" i="6"/>
  <c r="G63" i="6"/>
  <c r="F63" i="6"/>
  <c r="E63" i="6"/>
  <c r="D63" i="6"/>
  <c r="BI59" i="6"/>
  <c r="BH59" i="6"/>
  <c r="BG59" i="6"/>
  <c r="BF59" i="6"/>
  <c r="BE59" i="6"/>
  <c r="BD59" i="6"/>
  <c r="BC59" i="6"/>
  <c r="BB59" i="6"/>
  <c r="BA59" i="6"/>
  <c r="AZ59" i="6"/>
  <c r="AW59" i="6"/>
  <c r="AV59" i="6"/>
  <c r="AU59" i="6"/>
  <c r="AT59" i="6"/>
  <c r="AS59" i="6"/>
  <c r="AR59" i="6"/>
  <c r="AQ59" i="6"/>
  <c r="AP59" i="6"/>
  <c r="AO59" i="6"/>
  <c r="AN59" i="6"/>
  <c r="AK59" i="6"/>
  <c r="AJ59" i="6"/>
  <c r="AI59" i="6"/>
  <c r="AH59" i="6"/>
  <c r="AG59" i="6"/>
  <c r="AF59" i="6"/>
  <c r="AE59" i="6"/>
  <c r="AD59" i="6"/>
  <c r="AC59" i="6"/>
  <c r="AB59" i="6"/>
  <c r="Y59" i="6"/>
  <c r="X59" i="6"/>
  <c r="W59" i="6"/>
  <c r="V59" i="6"/>
  <c r="U59" i="6"/>
  <c r="T59" i="6"/>
  <c r="S59" i="6"/>
  <c r="R59" i="6"/>
  <c r="Q59" i="6"/>
  <c r="P59" i="6"/>
  <c r="M59" i="6"/>
  <c r="L59" i="6"/>
  <c r="K59" i="6"/>
  <c r="J59" i="6"/>
  <c r="I59" i="6"/>
  <c r="H59" i="6"/>
  <c r="G59" i="6"/>
  <c r="F59" i="6"/>
  <c r="E59" i="6"/>
  <c r="D59" i="6"/>
  <c r="BI56" i="6"/>
  <c r="BH56" i="6"/>
  <c r="BG56" i="6"/>
  <c r="BF56" i="6"/>
  <c r="BE56" i="6"/>
  <c r="BD56" i="6"/>
  <c r="BC56" i="6"/>
  <c r="BB56" i="6"/>
  <c r="BA56" i="6"/>
  <c r="AZ56" i="6"/>
  <c r="AW56" i="6"/>
  <c r="AV56" i="6"/>
  <c r="AU56" i="6"/>
  <c r="AT56" i="6"/>
  <c r="AS56" i="6"/>
  <c r="AR56" i="6"/>
  <c r="AQ56" i="6"/>
  <c r="AP56" i="6"/>
  <c r="AO56" i="6"/>
  <c r="AN56" i="6"/>
  <c r="AK56" i="6"/>
  <c r="AJ56" i="6"/>
  <c r="AI56" i="6"/>
  <c r="AH56" i="6"/>
  <c r="AG56" i="6"/>
  <c r="AF56" i="6"/>
  <c r="AE56" i="6"/>
  <c r="AD56" i="6"/>
  <c r="AC56" i="6"/>
  <c r="AB56" i="6"/>
  <c r="Y56" i="6"/>
  <c r="X56" i="6"/>
  <c r="W56" i="6"/>
  <c r="V56" i="6"/>
  <c r="U56" i="6"/>
  <c r="T56" i="6"/>
  <c r="S56" i="6"/>
  <c r="R56" i="6"/>
  <c r="Q56" i="6"/>
  <c r="P56" i="6"/>
  <c r="M56" i="6"/>
  <c r="L56" i="6"/>
  <c r="K56" i="6"/>
  <c r="J56" i="6"/>
  <c r="I56" i="6"/>
  <c r="H56" i="6"/>
  <c r="G56" i="6"/>
  <c r="F56" i="6"/>
  <c r="E56" i="6"/>
  <c r="D56" i="6"/>
  <c r="BI49" i="6"/>
  <c r="BH49" i="6"/>
  <c r="BG49" i="6"/>
  <c r="BF49" i="6"/>
  <c r="BE49" i="6"/>
  <c r="BD49" i="6"/>
  <c r="BC49" i="6"/>
  <c r="BB49" i="6"/>
  <c r="BA49" i="6"/>
  <c r="AZ49" i="6"/>
  <c r="AW49" i="6"/>
  <c r="AV49" i="6"/>
  <c r="AU49" i="6"/>
  <c r="AT49" i="6"/>
  <c r="AS49" i="6"/>
  <c r="AR49" i="6"/>
  <c r="AQ49" i="6"/>
  <c r="AP49" i="6"/>
  <c r="AO49" i="6"/>
  <c r="AN49" i="6"/>
  <c r="AK49" i="6"/>
  <c r="AJ49" i="6"/>
  <c r="AI49" i="6"/>
  <c r="AH49" i="6"/>
  <c r="AG49" i="6"/>
  <c r="AF49" i="6"/>
  <c r="AE49" i="6"/>
  <c r="AD49" i="6"/>
  <c r="AC49" i="6"/>
  <c r="AB49" i="6"/>
  <c r="Y49" i="6"/>
  <c r="X49" i="6"/>
  <c r="W49" i="6"/>
  <c r="V49" i="6"/>
  <c r="U49" i="6"/>
  <c r="T49" i="6"/>
  <c r="S49" i="6"/>
  <c r="R49" i="6"/>
  <c r="Q49" i="6"/>
  <c r="P49" i="6"/>
  <c r="M49" i="6"/>
  <c r="L49" i="6"/>
  <c r="K49" i="6"/>
  <c r="J49" i="6"/>
  <c r="I49" i="6"/>
  <c r="H49" i="6"/>
  <c r="G49" i="6"/>
  <c r="F49" i="6"/>
  <c r="E49" i="6"/>
  <c r="D49" i="6"/>
  <c r="BI43" i="6"/>
  <c r="BH43" i="6"/>
  <c r="BG43" i="6"/>
  <c r="BF43" i="6"/>
  <c r="BE43" i="6"/>
  <c r="BD43" i="6"/>
  <c r="BC43" i="6"/>
  <c r="BB43" i="6"/>
  <c r="BA43" i="6"/>
  <c r="AZ43" i="6"/>
  <c r="AW43" i="6"/>
  <c r="AV43" i="6"/>
  <c r="AU43" i="6"/>
  <c r="AT43" i="6"/>
  <c r="AS43" i="6"/>
  <c r="AR43" i="6"/>
  <c r="AQ43" i="6"/>
  <c r="AP43" i="6"/>
  <c r="AO43" i="6"/>
  <c r="AN43" i="6"/>
  <c r="AK43" i="6"/>
  <c r="AJ43" i="6"/>
  <c r="AI43" i="6"/>
  <c r="AH43" i="6"/>
  <c r="AG43" i="6"/>
  <c r="AF43" i="6"/>
  <c r="AE43" i="6"/>
  <c r="AD43" i="6"/>
  <c r="AC43" i="6"/>
  <c r="AB43" i="6"/>
  <c r="Y43" i="6"/>
  <c r="X43" i="6"/>
  <c r="W43" i="6"/>
  <c r="V43" i="6"/>
  <c r="U43" i="6"/>
  <c r="T43" i="6"/>
  <c r="S43" i="6"/>
  <c r="R43" i="6"/>
  <c r="Q43" i="6"/>
  <c r="P43" i="6"/>
  <c r="M43" i="6"/>
  <c r="L43" i="6"/>
  <c r="K43" i="6"/>
  <c r="J43" i="6"/>
  <c r="I43" i="6"/>
  <c r="H43" i="6"/>
  <c r="G43" i="6"/>
  <c r="F43" i="6"/>
  <c r="E43" i="6"/>
  <c r="D43" i="6"/>
  <c r="BI34" i="6"/>
  <c r="BH34" i="6"/>
  <c r="BG34" i="6"/>
  <c r="BG70" i="6" s="1"/>
  <c r="BF34" i="6"/>
  <c r="BF70" i="6" s="1"/>
  <c r="BE34" i="6"/>
  <c r="BE70" i="6" s="1"/>
  <c r="BD34" i="6"/>
  <c r="BD70" i="6" s="1"/>
  <c r="BC34" i="6"/>
  <c r="BC70" i="6" s="1"/>
  <c r="BB34" i="6"/>
  <c r="BA34" i="6"/>
  <c r="AZ34" i="6"/>
  <c r="AZ70" i="6" s="1"/>
  <c r="AW34" i="6"/>
  <c r="AW70" i="6" s="1"/>
  <c r="AV34" i="6"/>
  <c r="AU34" i="6"/>
  <c r="AT34" i="6"/>
  <c r="AS34" i="6"/>
  <c r="AS70" i="6" s="1"/>
  <c r="AR34" i="6"/>
  <c r="AR70" i="6" s="1"/>
  <c r="AQ34" i="6"/>
  <c r="AQ70" i="6" s="1"/>
  <c r="AP34" i="6"/>
  <c r="AP70" i="6" s="1"/>
  <c r="AO34" i="6"/>
  <c r="AO70" i="6" s="1"/>
  <c r="AN34" i="6"/>
  <c r="AK34" i="6"/>
  <c r="AJ34" i="6"/>
  <c r="AJ70" i="6" s="1"/>
  <c r="AI34" i="6"/>
  <c r="AI70" i="6" s="1"/>
  <c r="AH34" i="6"/>
  <c r="AG34" i="6"/>
  <c r="AF34" i="6"/>
  <c r="AE34" i="6"/>
  <c r="AE70" i="6" s="1"/>
  <c r="AD34" i="6"/>
  <c r="AD70" i="6" s="1"/>
  <c r="AC34" i="6"/>
  <c r="AC70" i="6" s="1"/>
  <c r="AB34" i="6"/>
  <c r="AB70" i="6" s="1"/>
  <c r="Y34" i="6"/>
  <c r="Y70" i="6" s="1"/>
  <c r="X34" i="6"/>
  <c r="W34" i="6"/>
  <c r="V34" i="6"/>
  <c r="V70" i="6" s="1"/>
  <c r="U34" i="6"/>
  <c r="U70" i="6" s="1"/>
  <c r="T34" i="6"/>
  <c r="S34" i="6"/>
  <c r="R34" i="6"/>
  <c r="Q34" i="6"/>
  <c r="Q70" i="6" s="1"/>
  <c r="P34" i="6"/>
  <c r="P70" i="6" s="1"/>
  <c r="M34" i="6"/>
  <c r="M70" i="6" s="1"/>
  <c r="L34" i="6"/>
  <c r="L70" i="6" s="1"/>
  <c r="K34" i="6"/>
  <c r="K70" i="6" s="1"/>
  <c r="J34" i="6"/>
  <c r="I34" i="6"/>
  <c r="H34" i="6"/>
  <c r="H70" i="6" s="1"/>
  <c r="G34" i="6"/>
  <c r="G70" i="6" s="1"/>
  <c r="F34" i="6"/>
  <c r="E34" i="6"/>
  <c r="D34" i="6"/>
  <c r="BI29" i="6"/>
  <c r="BH29" i="6"/>
  <c r="BG29" i="6"/>
  <c r="BF29" i="6"/>
  <c r="BE29" i="6"/>
  <c r="BD29" i="6"/>
  <c r="BC29" i="6"/>
  <c r="BB29" i="6"/>
  <c r="BA29" i="6"/>
  <c r="AZ29" i="6"/>
  <c r="AW29" i="6"/>
  <c r="AV29" i="6"/>
  <c r="AU29" i="6"/>
  <c r="AT29" i="6"/>
  <c r="AS29" i="6"/>
  <c r="AR29" i="6"/>
  <c r="AQ29" i="6"/>
  <c r="AP29" i="6"/>
  <c r="AO29" i="6"/>
  <c r="AN29" i="6"/>
  <c r="AK29" i="6"/>
  <c r="AJ29" i="6"/>
  <c r="AI29" i="6"/>
  <c r="AH29" i="6"/>
  <c r="AG29" i="6"/>
  <c r="AF29" i="6"/>
  <c r="AE29" i="6"/>
  <c r="AD29" i="6"/>
  <c r="AC29" i="6"/>
  <c r="AB29" i="6"/>
  <c r="Y29" i="6"/>
  <c r="X29" i="6"/>
  <c r="W29" i="6"/>
  <c r="V29" i="6"/>
  <c r="U29" i="6"/>
  <c r="T29" i="6"/>
  <c r="S29" i="6"/>
  <c r="R29" i="6"/>
  <c r="Q29" i="6"/>
  <c r="P29" i="6"/>
  <c r="M29" i="6"/>
  <c r="L29" i="6"/>
  <c r="K29" i="6"/>
  <c r="J29" i="6"/>
  <c r="I29" i="6"/>
  <c r="H29" i="6"/>
  <c r="G29" i="6"/>
  <c r="F29" i="6"/>
  <c r="E29" i="6"/>
  <c r="D29" i="6"/>
  <c r="BI19" i="6"/>
  <c r="BH19" i="6"/>
  <c r="BG19" i="6"/>
  <c r="BF19" i="6"/>
  <c r="BE19" i="6"/>
  <c r="BD19" i="6"/>
  <c r="BC19" i="6"/>
  <c r="BB19" i="6"/>
  <c r="BA19" i="6"/>
  <c r="AZ19" i="6"/>
  <c r="AW19" i="6"/>
  <c r="AV19" i="6"/>
  <c r="AU19" i="6"/>
  <c r="AT19" i="6"/>
  <c r="AS19" i="6"/>
  <c r="AR19" i="6"/>
  <c r="AQ19" i="6"/>
  <c r="AP19" i="6"/>
  <c r="AO19" i="6"/>
  <c r="AN19" i="6"/>
  <c r="AK19" i="6"/>
  <c r="AJ19" i="6"/>
  <c r="AI19" i="6"/>
  <c r="AH19" i="6"/>
  <c r="AG19" i="6"/>
  <c r="AF19" i="6"/>
  <c r="AE19" i="6"/>
  <c r="AD19" i="6"/>
  <c r="AC19" i="6"/>
  <c r="AB19" i="6"/>
  <c r="Y19" i="6"/>
  <c r="X19" i="6"/>
  <c r="W19" i="6"/>
  <c r="V19" i="6"/>
  <c r="U19" i="6"/>
  <c r="T19" i="6"/>
  <c r="S19" i="6"/>
  <c r="R19" i="6"/>
  <c r="Q19" i="6"/>
  <c r="P19" i="6"/>
  <c r="M19" i="6"/>
  <c r="L19" i="6"/>
  <c r="K19" i="6"/>
  <c r="J19" i="6"/>
  <c r="I19" i="6"/>
  <c r="H19" i="6"/>
  <c r="G19" i="6"/>
  <c r="F19" i="6"/>
  <c r="E19" i="6"/>
  <c r="D19" i="6"/>
  <c r="BI15" i="6"/>
  <c r="BI30" i="6" s="1"/>
  <c r="BH15" i="6"/>
  <c r="BH30" i="6" s="1"/>
  <c r="BG15" i="6"/>
  <c r="BG30" i="6" s="1"/>
  <c r="BF15" i="6"/>
  <c r="BF30" i="6" s="1"/>
  <c r="BE15" i="6"/>
  <c r="BE93" i="6" s="1"/>
  <c r="BD15" i="6"/>
  <c r="BC15" i="6"/>
  <c r="BC93" i="6" s="1"/>
  <c r="BC96" i="6" s="1"/>
  <c r="BB15" i="6"/>
  <c r="BB93" i="6" s="1"/>
  <c r="BB96" i="6" s="1"/>
  <c r="BA15" i="6"/>
  <c r="BA93" i="6" s="1"/>
  <c r="BA96" i="6" s="1"/>
  <c r="AZ15" i="6"/>
  <c r="AZ30" i="6" s="1"/>
  <c r="AW15" i="6"/>
  <c r="AW30" i="6" s="1"/>
  <c r="AV15" i="6"/>
  <c r="AV30" i="6" s="1"/>
  <c r="AU15" i="6"/>
  <c r="AU30" i="6" s="1"/>
  <c r="AT15" i="6"/>
  <c r="AT30" i="6" s="1"/>
  <c r="AS15" i="6"/>
  <c r="AS30" i="6" s="1"/>
  <c r="AR15" i="6"/>
  <c r="AR93" i="6" s="1"/>
  <c r="AQ15" i="6"/>
  <c r="AQ30" i="6" s="1"/>
  <c r="AP15" i="6"/>
  <c r="AO15" i="6"/>
  <c r="AO93" i="6" s="1"/>
  <c r="AO96" i="6" s="1"/>
  <c r="AN15" i="6"/>
  <c r="AN30" i="6" s="1"/>
  <c r="AK15" i="6"/>
  <c r="AK30" i="6" s="1"/>
  <c r="AJ15" i="6"/>
  <c r="AJ30" i="6" s="1"/>
  <c r="AI15" i="6"/>
  <c r="AI30" i="6" s="1"/>
  <c r="AH15" i="6"/>
  <c r="AH30" i="6" s="1"/>
  <c r="AG15" i="6"/>
  <c r="AG30" i="6" s="1"/>
  <c r="AF15" i="6"/>
  <c r="AF30" i="6" s="1"/>
  <c r="AE15" i="6"/>
  <c r="AE93" i="6" s="1"/>
  <c r="AE96" i="6" s="1"/>
  <c r="AD15" i="6"/>
  <c r="AD30" i="6" s="1"/>
  <c r="AC15" i="6"/>
  <c r="AC93" i="6" s="1"/>
  <c r="AB15" i="6"/>
  <c r="Y15" i="6"/>
  <c r="X15" i="6"/>
  <c r="X93" i="6" s="1"/>
  <c r="W15" i="6"/>
  <c r="W93" i="6" s="1"/>
  <c r="V15" i="6"/>
  <c r="V30" i="6" s="1"/>
  <c r="U15" i="6"/>
  <c r="U93" i="6" s="1"/>
  <c r="T15" i="6"/>
  <c r="T93" i="6" s="1"/>
  <c r="T96" i="6" s="1"/>
  <c r="S15" i="6"/>
  <c r="S93" i="6" s="1"/>
  <c r="R15" i="6"/>
  <c r="R30" i="6" s="1"/>
  <c r="Q15" i="6"/>
  <c r="Q30" i="6" s="1"/>
  <c r="P15" i="6"/>
  <c r="P30" i="6" s="1"/>
  <c r="M15" i="6"/>
  <c r="M30" i="6" s="1"/>
  <c r="L15" i="6"/>
  <c r="K15" i="6"/>
  <c r="J15" i="6"/>
  <c r="J30" i="6" s="1"/>
  <c r="I15" i="6"/>
  <c r="I93" i="6" s="1"/>
  <c r="H15" i="6"/>
  <c r="H30" i="6" s="1"/>
  <c r="G15" i="6"/>
  <c r="G30" i="6" s="1"/>
  <c r="F15" i="6"/>
  <c r="F30" i="6" s="1"/>
  <c r="E15" i="6"/>
  <c r="E93" i="6" s="1"/>
  <c r="E96" i="6" s="1"/>
  <c r="D15" i="6"/>
  <c r="D30" i="6" s="1"/>
  <c r="BH95" i="4"/>
  <c r="BG95" i="4"/>
  <c r="BF95" i="4"/>
  <c r="BA95" i="4"/>
  <c r="AV95" i="4"/>
  <c r="AU95" i="4"/>
  <c r="AT95" i="4"/>
  <c r="AS95" i="4"/>
  <c r="AR95" i="4"/>
  <c r="AQ95" i="4"/>
  <c r="AP95" i="4"/>
  <c r="AO95" i="4"/>
  <c r="AJ95" i="4"/>
  <c r="AI95" i="4"/>
  <c r="AH95" i="4"/>
  <c r="AG95" i="4"/>
  <c r="AF95" i="4"/>
  <c r="AE95" i="4"/>
  <c r="AD95" i="4"/>
  <c r="AC95" i="4"/>
  <c r="X95" i="4"/>
  <c r="W95" i="4"/>
  <c r="V95" i="4"/>
  <c r="U95" i="4"/>
  <c r="T95" i="4"/>
  <c r="S95" i="4"/>
  <c r="R95" i="4"/>
  <c r="Q95" i="4"/>
  <c r="L95" i="4"/>
  <c r="K95" i="4"/>
  <c r="J95" i="4"/>
  <c r="I95" i="4"/>
  <c r="H95" i="4"/>
  <c r="G95" i="4"/>
  <c r="F95" i="4"/>
  <c r="E95" i="4"/>
  <c r="AU90" i="4"/>
  <c r="AG90" i="4"/>
  <c r="S90" i="4"/>
  <c r="E90" i="4"/>
  <c r="BI88" i="4"/>
  <c r="BI90" i="4" s="1"/>
  <c r="BH88" i="4"/>
  <c r="BH90" i="4" s="1"/>
  <c r="BG88" i="4"/>
  <c r="BG90" i="4" s="1"/>
  <c r="BF88" i="4"/>
  <c r="BF90" i="4" s="1"/>
  <c r="BA88" i="4"/>
  <c r="BA90" i="4" s="1"/>
  <c r="AZ88" i="4"/>
  <c r="AZ90" i="4" s="1"/>
  <c r="AW88" i="4"/>
  <c r="AW90" i="4" s="1"/>
  <c r="AV88" i="4"/>
  <c r="AV90" i="4" s="1"/>
  <c r="AU88" i="4"/>
  <c r="AT88" i="4"/>
  <c r="AS88" i="4"/>
  <c r="AS90" i="4" s="1"/>
  <c r="AR88" i="4"/>
  <c r="AR90" i="4" s="1"/>
  <c r="AQ88" i="4"/>
  <c r="AQ90" i="4" s="1"/>
  <c r="AP88" i="4"/>
  <c r="AP90" i="4" s="1"/>
  <c r="AO88" i="4"/>
  <c r="AO90" i="4" s="1"/>
  <c r="AN88" i="4"/>
  <c r="AN90" i="4" s="1"/>
  <c r="AK88" i="4"/>
  <c r="AK90" i="4" s="1"/>
  <c r="AJ88" i="4"/>
  <c r="AJ90" i="4" s="1"/>
  <c r="AI88" i="4"/>
  <c r="AI90" i="4" s="1"/>
  <c r="AH88" i="4"/>
  <c r="AH90" i="4" s="1"/>
  <c r="AG88" i="4"/>
  <c r="AF88" i="4"/>
  <c r="AF90" i="4" s="1"/>
  <c r="AE88" i="4"/>
  <c r="AE90" i="4" s="1"/>
  <c r="AD88" i="4"/>
  <c r="AD90" i="4" s="1"/>
  <c r="AC88" i="4"/>
  <c r="AC90" i="4" s="1"/>
  <c r="AB88" i="4"/>
  <c r="AB90" i="4" s="1"/>
  <c r="Y88" i="4"/>
  <c r="Y90" i="4" s="1"/>
  <c r="X88" i="4"/>
  <c r="X90" i="4" s="1"/>
  <c r="W88" i="4"/>
  <c r="W90" i="4" s="1"/>
  <c r="V88" i="4"/>
  <c r="V90" i="4" s="1"/>
  <c r="U88" i="4"/>
  <c r="U90" i="4" s="1"/>
  <c r="T88" i="4"/>
  <c r="T90" i="4" s="1"/>
  <c r="S88" i="4"/>
  <c r="R88" i="4"/>
  <c r="R90" i="4" s="1"/>
  <c r="Q88" i="4"/>
  <c r="Q90" i="4" s="1"/>
  <c r="P88" i="4"/>
  <c r="P90" i="4" s="1"/>
  <c r="M88" i="4"/>
  <c r="M90" i="4" s="1"/>
  <c r="L88" i="4"/>
  <c r="L90" i="4" s="1"/>
  <c r="K88" i="4"/>
  <c r="K90" i="4" s="1"/>
  <c r="J88" i="4"/>
  <c r="J90" i="4" s="1"/>
  <c r="I88" i="4"/>
  <c r="I90" i="4" s="1"/>
  <c r="H88" i="4"/>
  <c r="H90" i="4" s="1"/>
  <c r="G88" i="4"/>
  <c r="G90" i="4" s="1"/>
  <c r="F88" i="4"/>
  <c r="F90" i="4" s="1"/>
  <c r="E88" i="4"/>
  <c r="D88" i="4"/>
  <c r="D90" i="4" s="1"/>
  <c r="AR84" i="4"/>
  <c r="BI83" i="4"/>
  <c r="BH83" i="4"/>
  <c r="BG83" i="4"/>
  <c r="BF83" i="4"/>
  <c r="BA83" i="4"/>
  <c r="AZ83" i="4"/>
  <c r="AW83" i="4"/>
  <c r="AV83" i="4"/>
  <c r="AU83" i="4"/>
  <c r="AT83" i="4"/>
  <c r="AS83" i="4"/>
  <c r="AR83" i="4"/>
  <c r="AQ83" i="4"/>
  <c r="AP83" i="4"/>
  <c r="AO83" i="4"/>
  <c r="AN83" i="4"/>
  <c r="AK83" i="4"/>
  <c r="AJ83" i="4"/>
  <c r="AI83" i="4"/>
  <c r="AH83" i="4"/>
  <c r="AG83" i="4"/>
  <c r="AF83" i="4"/>
  <c r="AE83" i="4"/>
  <c r="AD83" i="4"/>
  <c r="AC83" i="4"/>
  <c r="AB83" i="4"/>
  <c r="Y83" i="4"/>
  <c r="X83" i="4"/>
  <c r="W83" i="4"/>
  <c r="V83" i="4"/>
  <c r="U83" i="4"/>
  <c r="T83" i="4"/>
  <c r="S83" i="4"/>
  <c r="R83" i="4"/>
  <c r="Q83" i="4"/>
  <c r="P83" i="4"/>
  <c r="M83" i="4"/>
  <c r="L83" i="4"/>
  <c r="K83" i="4"/>
  <c r="J83" i="4"/>
  <c r="I83" i="4"/>
  <c r="H83" i="4"/>
  <c r="G83" i="4"/>
  <c r="F83" i="4"/>
  <c r="E83" i="4"/>
  <c r="D83" i="4"/>
  <c r="BI80" i="4"/>
  <c r="BI84" i="4" s="1"/>
  <c r="BH80" i="4"/>
  <c r="BH94" i="4" s="1"/>
  <c r="BG80" i="4"/>
  <c r="BG94" i="4" s="1"/>
  <c r="BF80" i="4"/>
  <c r="BF84" i="4" s="1"/>
  <c r="BA80" i="4"/>
  <c r="BA94" i="4" s="1"/>
  <c r="AZ80" i="4"/>
  <c r="AZ84" i="4" s="1"/>
  <c r="AW80" i="4"/>
  <c r="AV80" i="4"/>
  <c r="AV84" i="4" s="1"/>
  <c r="AU80" i="4"/>
  <c r="AU94" i="4" s="1"/>
  <c r="AT80" i="4"/>
  <c r="AT84" i="4" s="1"/>
  <c r="AS80" i="4"/>
  <c r="AS94" i="4" s="1"/>
  <c r="AR80" i="4"/>
  <c r="AR94" i="4" s="1"/>
  <c r="AQ80" i="4"/>
  <c r="AQ84" i="4" s="1"/>
  <c r="AP80" i="4"/>
  <c r="AP94" i="4" s="1"/>
  <c r="AO80" i="4"/>
  <c r="AO84" i="4" s="1"/>
  <c r="AN80" i="4"/>
  <c r="AN84" i="4" s="1"/>
  <c r="AK80" i="4"/>
  <c r="AK84" i="4" s="1"/>
  <c r="AJ80" i="4"/>
  <c r="AJ84" i="4" s="1"/>
  <c r="AI80" i="4"/>
  <c r="AI94" i="4" s="1"/>
  <c r="AH80" i="4"/>
  <c r="AH84" i="4" s="1"/>
  <c r="AG80" i="4"/>
  <c r="AG84" i="4" s="1"/>
  <c r="AF80" i="4"/>
  <c r="AF94" i="4" s="1"/>
  <c r="AE80" i="4"/>
  <c r="AE94" i="4" s="1"/>
  <c r="AD80" i="4"/>
  <c r="AD84" i="4" s="1"/>
  <c r="AC80" i="4"/>
  <c r="AC94" i="4" s="1"/>
  <c r="AB80" i="4"/>
  <c r="AB84" i="4" s="1"/>
  <c r="Y80" i="4"/>
  <c r="Y84" i="4" s="1"/>
  <c r="X80" i="4"/>
  <c r="X94" i="4" s="1"/>
  <c r="W80" i="4"/>
  <c r="W94" i="4" s="1"/>
  <c r="V80" i="4"/>
  <c r="V84" i="4" s="1"/>
  <c r="U80" i="4"/>
  <c r="T80" i="4"/>
  <c r="T84" i="4" s="1"/>
  <c r="S80" i="4"/>
  <c r="S84" i="4" s="1"/>
  <c r="R80" i="4"/>
  <c r="R94" i="4" s="1"/>
  <c r="Q80" i="4"/>
  <c r="Q84" i="4" s="1"/>
  <c r="P80" i="4"/>
  <c r="P84" i="4" s="1"/>
  <c r="M80" i="4"/>
  <c r="M84" i="4" s="1"/>
  <c r="L80" i="4"/>
  <c r="L84" i="4" s="1"/>
  <c r="K80" i="4"/>
  <c r="K94" i="4" s="1"/>
  <c r="J80" i="4"/>
  <c r="J94" i="4" s="1"/>
  <c r="I80" i="4"/>
  <c r="I94" i="4" s="1"/>
  <c r="H80" i="4"/>
  <c r="H84" i="4" s="1"/>
  <c r="G80" i="4"/>
  <c r="F80" i="4"/>
  <c r="F84" i="4" s="1"/>
  <c r="E80" i="4"/>
  <c r="E84" i="4" s="1"/>
  <c r="D80" i="4"/>
  <c r="D84" i="4" s="1"/>
  <c r="BI68" i="4"/>
  <c r="BH68" i="4"/>
  <c r="BG68" i="4"/>
  <c r="BF68" i="4"/>
  <c r="BE68" i="4"/>
  <c r="BD68" i="4"/>
  <c r="BC68" i="4"/>
  <c r="BB68" i="4"/>
  <c r="BA68" i="4"/>
  <c r="AZ68" i="4"/>
  <c r="AW68" i="4"/>
  <c r="AV68" i="4"/>
  <c r="AU68" i="4"/>
  <c r="AT68" i="4"/>
  <c r="AS68" i="4"/>
  <c r="AR68" i="4"/>
  <c r="AQ68" i="4"/>
  <c r="AP68" i="4"/>
  <c r="AO68" i="4"/>
  <c r="AN68" i="4"/>
  <c r="AK68" i="4"/>
  <c r="AJ68" i="4"/>
  <c r="AI68" i="4"/>
  <c r="AH68" i="4"/>
  <c r="AG68" i="4"/>
  <c r="AF68" i="4"/>
  <c r="AE68" i="4"/>
  <c r="AD68" i="4"/>
  <c r="AC68" i="4"/>
  <c r="AB68" i="4"/>
  <c r="Y68" i="4"/>
  <c r="X68" i="4"/>
  <c r="W68" i="4"/>
  <c r="V68" i="4"/>
  <c r="U68" i="4"/>
  <c r="T68" i="4"/>
  <c r="S68" i="4"/>
  <c r="R68" i="4"/>
  <c r="Q68" i="4"/>
  <c r="P68" i="4"/>
  <c r="M68" i="4"/>
  <c r="L68" i="4"/>
  <c r="K68" i="4"/>
  <c r="J68" i="4"/>
  <c r="I68" i="4"/>
  <c r="H68" i="4"/>
  <c r="G68" i="4"/>
  <c r="F68" i="4"/>
  <c r="E68" i="4"/>
  <c r="D68" i="4"/>
  <c r="BI63" i="4"/>
  <c r="BH63" i="4"/>
  <c r="BG63" i="4"/>
  <c r="BF63" i="4"/>
  <c r="BE63" i="4"/>
  <c r="BD63" i="4"/>
  <c r="BC63" i="4"/>
  <c r="BB63" i="4"/>
  <c r="BA63" i="4"/>
  <c r="AZ63" i="4"/>
  <c r="AW63" i="4"/>
  <c r="AV63" i="4"/>
  <c r="AU63" i="4"/>
  <c r="AT63" i="4"/>
  <c r="AS63" i="4"/>
  <c r="AR63" i="4"/>
  <c r="AQ63" i="4"/>
  <c r="AP63" i="4"/>
  <c r="AO63" i="4"/>
  <c r="AN63" i="4"/>
  <c r="AK63" i="4"/>
  <c r="AJ63" i="4"/>
  <c r="AI63" i="4"/>
  <c r="AH63" i="4"/>
  <c r="AG63" i="4"/>
  <c r="AF63" i="4"/>
  <c r="AE63" i="4"/>
  <c r="AD63" i="4"/>
  <c r="AC63" i="4"/>
  <c r="AB63" i="4"/>
  <c r="Y63" i="4"/>
  <c r="X63" i="4"/>
  <c r="W63" i="4"/>
  <c r="V63" i="4"/>
  <c r="U63" i="4"/>
  <c r="T63" i="4"/>
  <c r="S63" i="4"/>
  <c r="R63" i="4"/>
  <c r="Q63" i="4"/>
  <c r="P63" i="4"/>
  <c r="M63" i="4"/>
  <c r="L63" i="4"/>
  <c r="K63" i="4"/>
  <c r="J63" i="4"/>
  <c r="I63" i="4"/>
  <c r="H63" i="4"/>
  <c r="G63" i="4"/>
  <c r="F63" i="4"/>
  <c r="E63" i="4"/>
  <c r="D63" i="4"/>
  <c r="BI59" i="4"/>
  <c r="BH59" i="4"/>
  <c r="BG59" i="4"/>
  <c r="BF59" i="4"/>
  <c r="BE59" i="4"/>
  <c r="BD59" i="4"/>
  <c r="BC59" i="4"/>
  <c r="BB59" i="4"/>
  <c r="BA59" i="4"/>
  <c r="AZ59" i="4"/>
  <c r="AW59" i="4"/>
  <c r="AV59" i="4"/>
  <c r="AU59" i="4"/>
  <c r="AT59" i="4"/>
  <c r="AS59" i="4"/>
  <c r="AR59" i="4"/>
  <c r="AQ59" i="4"/>
  <c r="AP59" i="4"/>
  <c r="AO59" i="4"/>
  <c r="AN59" i="4"/>
  <c r="AK59" i="4"/>
  <c r="AJ59" i="4"/>
  <c r="AI59" i="4"/>
  <c r="AH59" i="4"/>
  <c r="AG59" i="4"/>
  <c r="AF59" i="4"/>
  <c r="AE59" i="4"/>
  <c r="AD59" i="4"/>
  <c r="AC59" i="4"/>
  <c r="AB59" i="4"/>
  <c r="Y59" i="4"/>
  <c r="X59" i="4"/>
  <c r="W59" i="4"/>
  <c r="V59" i="4"/>
  <c r="U59" i="4"/>
  <c r="T59" i="4"/>
  <c r="S59" i="4"/>
  <c r="R59" i="4"/>
  <c r="Q59" i="4"/>
  <c r="P59" i="4"/>
  <c r="M59" i="4"/>
  <c r="L59" i="4"/>
  <c r="K59" i="4"/>
  <c r="J59" i="4"/>
  <c r="I59" i="4"/>
  <c r="H59" i="4"/>
  <c r="G59" i="4"/>
  <c r="F59" i="4"/>
  <c r="E59" i="4"/>
  <c r="D59" i="4"/>
  <c r="BI56" i="4"/>
  <c r="BH56" i="4"/>
  <c r="BG56" i="4"/>
  <c r="BF56" i="4"/>
  <c r="BE56" i="4"/>
  <c r="BD56" i="4"/>
  <c r="BC56" i="4"/>
  <c r="BB56" i="4"/>
  <c r="BA56" i="4"/>
  <c r="AZ56" i="4"/>
  <c r="AW56" i="4"/>
  <c r="AV56" i="4"/>
  <c r="AU56" i="4"/>
  <c r="AT56" i="4"/>
  <c r="AS56" i="4"/>
  <c r="AR56" i="4"/>
  <c r="AQ56" i="4"/>
  <c r="AP56" i="4"/>
  <c r="AO56" i="4"/>
  <c r="AN56" i="4"/>
  <c r="AK56" i="4"/>
  <c r="AJ56" i="4"/>
  <c r="AI56" i="4"/>
  <c r="AH56" i="4"/>
  <c r="AG56" i="4"/>
  <c r="AF56" i="4"/>
  <c r="AE56" i="4"/>
  <c r="AD56" i="4"/>
  <c r="AC56" i="4"/>
  <c r="AB56" i="4"/>
  <c r="Y56" i="4"/>
  <c r="X56" i="4"/>
  <c r="W56" i="4"/>
  <c r="V56" i="4"/>
  <c r="U56" i="4"/>
  <c r="T56" i="4"/>
  <c r="S56" i="4"/>
  <c r="R56" i="4"/>
  <c r="Q56" i="4"/>
  <c r="P56" i="4"/>
  <c r="M56" i="4"/>
  <c r="L56" i="4"/>
  <c r="K56" i="4"/>
  <c r="J56" i="4"/>
  <c r="I56" i="4"/>
  <c r="H56" i="4"/>
  <c r="G56" i="4"/>
  <c r="F56" i="4"/>
  <c r="E56" i="4"/>
  <c r="D56" i="4"/>
  <c r="BE53" i="4"/>
  <c r="BI49" i="4"/>
  <c r="BH49" i="4"/>
  <c r="BG49" i="4"/>
  <c r="BF49" i="4"/>
  <c r="BE49" i="4"/>
  <c r="BD49" i="4"/>
  <c r="BC49" i="4"/>
  <c r="BB49" i="4"/>
  <c r="BA49" i="4"/>
  <c r="AZ49" i="4"/>
  <c r="AW49" i="4"/>
  <c r="AV49" i="4"/>
  <c r="AU49" i="4"/>
  <c r="AT49" i="4"/>
  <c r="AS49" i="4"/>
  <c r="AR49" i="4"/>
  <c r="AQ49" i="4"/>
  <c r="AP49" i="4"/>
  <c r="AO49" i="4"/>
  <c r="AN49" i="4"/>
  <c r="AK49" i="4"/>
  <c r="AJ49" i="4"/>
  <c r="AI49" i="4"/>
  <c r="AH49" i="4"/>
  <c r="AG49" i="4"/>
  <c r="AF49" i="4"/>
  <c r="AE49" i="4"/>
  <c r="AD49" i="4"/>
  <c r="AC49" i="4"/>
  <c r="AB49" i="4"/>
  <c r="Y49" i="4"/>
  <c r="X49" i="4"/>
  <c r="W49" i="4"/>
  <c r="V49" i="4"/>
  <c r="U49" i="4"/>
  <c r="T49" i="4"/>
  <c r="S49" i="4"/>
  <c r="R49" i="4"/>
  <c r="Q49" i="4"/>
  <c r="P49" i="4"/>
  <c r="M49" i="4"/>
  <c r="L49" i="4"/>
  <c r="K49" i="4"/>
  <c r="J49" i="4"/>
  <c r="I49" i="4"/>
  <c r="H49" i="4"/>
  <c r="G49" i="4"/>
  <c r="F49" i="4"/>
  <c r="E49" i="4"/>
  <c r="D49" i="4"/>
  <c r="BI43" i="4"/>
  <c r="BH43" i="4"/>
  <c r="BG43" i="4"/>
  <c r="BF43" i="4"/>
  <c r="BE43" i="4"/>
  <c r="BD43" i="4"/>
  <c r="BC43" i="4"/>
  <c r="BB43" i="4"/>
  <c r="BA43" i="4"/>
  <c r="AZ43" i="4"/>
  <c r="AW43" i="4"/>
  <c r="AV43" i="4"/>
  <c r="AU43" i="4"/>
  <c r="AT43" i="4"/>
  <c r="AS43" i="4"/>
  <c r="AR43" i="4"/>
  <c r="AQ43" i="4"/>
  <c r="AP43" i="4"/>
  <c r="AO43" i="4"/>
  <c r="AN43" i="4"/>
  <c r="AK43" i="4"/>
  <c r="AJ43" i="4"/>
  <c r="AI43" i="4"/>
  <c r="AH43" i="4"/>
  <c r="AG43" i="4"/>
  <c r="AF43" i="4"/>
  <c r="AE43" i="4"/>
  <c r="AD43" i="4"/>
  <c r="AC43" i="4"/>
  <c r="AB43" i="4"/>
  <c r="Y43" i="4"/>
  <c r="X43" i="4"/>
  <c r="W43" i="4"/>
  <c r="V43" i="4"/>
  <c r="U43" i="4"/>
  <c r="T43" i="4"/>
  <c r="S43" i="4"/>
  <c r="R43" i="4"/>
  <c r="Q43" i="4"/>
  <c r="P43" i="4"/>
  <c r="M43" i="4"/>
  <c r="L43" i="4"/>
  <c r="K43" i="4"/>
  <c r="J43" i="4"/>
  <c r="I43" i="4"/>
  <c r="H43" i="4"/>
  <c r="G43" i="4"/>
  <c r="F43" i="4"/>
  <c r="E43" i="4"/>
  <c r="D43" i="4"/>
  <c r="BI34" i="4"/>
  <c r="BI70" i="4" s="1"/>
  <c r="BH34" i="4"/>
  <c r="BH70" i="4" s="1"/>
  <c r="BG34" i="4"/>
  <c r="BG70" i="4" s="1"/>
  <c r="BF34" i="4"/>
  <c r="BE34" i="4"/>
  <c r="BE70" i="4" s="1"/>
  <c r="BD34" i="4"/>
  <c r="BD70" i="4" s="1"/>
  <c r="BC34" i="4"/>
  <c r="BC70" i="4" s="1"/>
  <c r="BB34" i="4"/>
  <c r="BA34" i="4"/>
  <c r="BA70" i="4" s="1"/>
  <c r="AZ34" i="4"/>
  <c r="AZ70" i="4" s="1"/>
  <c r="AW34" i="4"/>
  <c r="AW70" i="4" s="1"/>
  <c r="AV34" i="4"/>
  <c r="AV70" i="4" s="1"/>
  <c r="AU34" i="4"/>
  <c r="AU70" i="4" s="1"/>
  <c r="AT34" i="4"/>
  <c r="AT70" i="4" s="1"/>
  <c r="AS34" i="4"/>
  <c r="AS70" i="4" s="1"/>
  <c r="AR34" i="4"/>
  <c r="AQ34" i="4"/>
  <c r="AQ70" i="4" s="1"/>
  <c r="AP34" i="4"/>
  <c r="AP70" i="4" s="1"/>
  <c r="AO34" i="4"/>
  <c r="AO70" i="4" s="1"/>
  <c r="AN34" i="4"/>
  <c r="AN70" i="4" s="1"/>
  <c r="AK34" i="4"/>
  <c r="AK70" i="4" s="1"/>
  <c r="AJ34" i="4"/>
  <c r="AJ70" i="4" s="1"/>
  <c r="AI34" i="4"/>
  <c r="AI70" i="4" s="1"/>
  <c r="AH34" i="4"/>
  <c r="AH70" i="4" s="1"/>
  <c r="AG34" i="4"/>
  <c r="AG70" i="4" s="1"/>
  <c r="AF34" i="4"/>
  <c r="AF70" i="4" s="1"/>
  <c r="AE34" i="4"/>
  <c r="AE70" i="4" s="1"/>
  <c r="AD34" i="4"/>
  <c r="AC34" i="4"/>
  <c r="AC70" i="4" s="1"/>
  <c r="AB34" i="4"/>
  <c r="AB70" i="4" s="1"/>
  <c r="Y34" i="4"/>
  <c r="Y70" i="4" s="1"/>
  <c r="X34" i="4"/>
  <c r="X70" i="4" s="1"/>
  <c r="W34" i="4"/>
  <c r="W70" i="4" s="1"/>
  <c r="V34" i="4"/>
  <c r="V70" i="4" s="1"/>
  <c r="U34" i="4"/>
  <c r="U70" i="4" s="1"/>
  <c r="T34" i="4"/>
  <c r="T70" i="4" s="1"/>
  <c r="S34" i="4"/>
  <c r="S70" i="4" s="1"/>
  <c r="R34" i="4"/>
  <c r="R70" i="4" s="1"/>
  <c r="Q34" i="4"/>
  <c r="Q70" i="4" s="1"/>
  <c r="P34" i="4"/>
  <c r="M34" i="4"/>
  <c r="M70" i="4" s="1"/>
  <c r="L34" i="4"/>
  <c r="L70" i="4" s="1"/>
  <c r="K34" i="4"/>
  <c r="K70" i="4" s="1"/>
  <c r="J34" i="4"/>
  <c r="J70" i="4" s="1"/>
  <c r="I34" i="4"/>
  <c r="I70" i="4" s="1"/>
  <c r="H34" i="4"/>
  <c r="H70" i="4" s="1"/>
  <c r="G34" i="4"/>
  <c r="G70" i="4" s="1"/>
  <c r="F34" i="4"/>
  <c r="F70" i="4" s="1"/>
  <c r="E34" i="4"/>
  <c r="E70" i="4" s="1"/>
  <c r="D34" i="4"/>
  <c r="D70" i="4" s="1"/>
  <c r="BI29" i="4"/>
  <c r="BH29" i="4"/>
  <c r="BG29" i="4"/>
  <c r="BF29" i="4"/>
  <c r="BE29" i="4"/>
  <c r="BD29" i="4"/>
  <c r="BC29" i="4"/>
  <c r="BB29" i="4"/>
  <c r="BA29" i="4"/>
  <c r="AZ29" i="4"/>
  <c r="AW29" i="4"/>
  <c r="AV29" i="4"/>
  <c r="AU29" i="4"/>
  <c r="AT29" i="4"/>
  <c r="AS29" i="4"/>
  <c r="AR29" i="4"/>
  <c r="AQ29" i="4"/>
  <c r="AP29" i="4"/>
  <c r="AO29" i="4"/>
  <c r="AN29" i="4"/>
  <c r="AK29" i="4"/>
  <c r="AJ29" i="4"/>
  <c r="AI29" i="4"/>
  <c r="AH29" i="4"/>
  <c r="AG29" i="4"/>
  <c r="AF29" i="4"/>
  <c r="AE29" i="4"/>
  <c r="AD29" i="4"/>
  <c r="AC29" i="4"/>
  <c r="AB29" i="4"/>
  <c r="Y29" i="4"/>
  <c r="X29" i="4"/>
  <c r="W29" i="4"/>
  <c r="V29" i="4"/>
  <c r="U29" i="4"/>
  <c r="T29" i="4"/>
  <c r="S29" i="4"/>
  <c r="R29" i="4"/>
  <c r="Q29" i="4"/>
  <c r="P29" i="4"/>
  <c r="M29" i="4"/>
  <c r="L29" i="4"/>
  <c r="K29" i="4"/>
  <c r="J29" i="4"/>
  <c r="I29" i="4"/>
  <c r="H29" i="4"/>
  <c r="G29" i="4"/>
  <c r="F29" i="4"/>
  <c r="E29" i="4"/>
  <c r="D29" i="4"/>
  <c r="BI19" i="4"/>
  <c r="BH19" i="4"/>
  <c r="BG19" i="4"/>
  <c r="BF19" i="4"/>
  <c r="BE19" i="4"/>
  <c r="BE30" i="4" s="1"/>
  <c r="BD19" i="4"/>
  <c r="BD30" i="4" s="1"/>
  <c r="BC19" i="4"/>
  <c r="BC93" i="4" s="1"/>
  <c r="BC96" i="4" s="1"/>
  <c r="BB19" i="4"/>
  <c r="BB30" i="4" s="1"/>
  <c r="BA19" i="4"/>
  <c r="AZ19" i="4"/>
  <c r="AW19" i="4"/>
  <c r="AV19" i="4"/>
  <c r="AU19" i="4"/>
  <c r="AT19" i="4"/>
  <c r="AS19" i="4"/>
  <c r="AR19" i="4"/>
  <c r="AQ19" i="4"/>
  <c r="AP19" i="4"/>
  <c r="AO19" i="4"/>
  <c r="AN19" i="4"/>
  <c r="AK19" i="4"/>
  <c r="AJ19" i="4"/>
  <c r="AI19" i="4"/>
  <c r="AH19" i="4"/>
  <c r="AG19" i="4"/>
  <c r="AF19" i="4"/>
  <c r="AE19" i="4"/>
  <c r="AD19" i="4"/>
  <c r="AC19" i="4"/>
  <c r="AB19" i="4"/>
  <c r="Y19" i="4"/>
  <c r="X19" i="4"/>
  <c r="W19" i="4"/>
  <c r="V19" i="4"/>
  <c r="U19" i="4"/>
  <c r="T19" i="4"/>
  <c r="S19" i="4"/>
  <c r="R19" i="4"/>
  <c r="Q19" i="4"/>
  <c r="P19" i="4"/>
  <c r="M19" i="4"/>
  <c r="L19" i="4"/>
  <c r="K19" i="4"/>
  <c r="J19" i="4"/>
  <c r="I19" i="4"/>
  <c r="H19" i="4"/>
  <c r="G19" i="4"/>
  <c r="F19" i="4"/>
  <c r="E19" i="4"/>
  <c r="D19" i="4"/>
  <c r="BI15" i="4"/>
  <c r="BI30" i="4" s="1"/>
  <c r="BH15" i="4"/>
  <c r="BH93" i="4" s="1"/>
  <c r="BH96" i="4" s="1"/>
  <c r="BG15" i="4"/>
  <c r="BG93" i="4" s="1"/>
  <c r="BG96" i="4" s="1"/>
  <c r="BF15" i="4"/>
  <c r="BF93" i="4" s="1"/>
  <c r="BA15" i="4"/>
  <c r="BA93" i="4" s="1"/>
  <c r="AZ15" i="4"/>
  <c r="AZ30" i="4" s="1"/>
  <c r="AW15" i="4"/>
  <c r="AW30" i="4" s="1"/>
  <c r="AV15" i="4"/>
  <c r="AV93" i="4" s="1"/>
  <c r="AU15" i="4"/>
  <c r="AU30" i="4" s="1"/>
  <c r="AT15" i="4"/>
  <c r="AT93" i="4" s="1"/>
  <c r="AS15" i="4"/>
  <c r="AS93" i="4" s="1"/>
  <c r="AR15" i="4"/>
  <c r="AR93" i="4" s="1"/>
  <c r="AQ15" i="4"/>
  <c r="AQ93" i="4" s="1"/>
  <c r="AP15" i="4"/>
  <c r="AP93" i="4" s="1"/>
  <c r="AP96" i="4" s="1"/>
  <c r="AO15" i="4"/>
  <c r="AO30" i="4" s="1"/>
  <c r="AN15" i="4"/>
  <c r="AN30" i="4" s="1"/>
  <c r="AK15" i="4"/>
  <c r="AK30" i="4" s="1"/>
  <c r="AJ15" i="4"/>
  <c r="AJ30" i="4" s="1"/>
  <c r="AI15" i="4"/>
  <c r="AI93" i="4" s="1"/>
  <c r="AH15" i="4"/>
  <c r="AH30" i="4" s="1"/>
  <c r="AG15" i="4"/>
  <c r="AG93" i="4" s="1"/>
  <c r="AF15" i="4"/>
  <c r="AF93" i="4" s="1"/>
  <c r="AE15" i="4"/>
  <c r="AE93" i="4" s="1"/>
  <c r="AD15" i="4"/>
  <c r="AD93" i="4" s="1"/>
  <c r="AC15" i="4"/>
  <c r="AC30" i="4" s="1"/>
  <c r="AB15" i="4"/>
  <c r="AB30" i="4" s="1"/>
  <c r="Y15" i="4"/>
  <c r="Y30" i="4" s="1"/>
  <c r="X15" i="4"/>
  <c r="X93" i="4" s="1"/>
  <c r="X96" i="4" s="1"/>
  <c r="W15" i="4"/>
  <c r="W30" i="4" s="1"/>
  <c r="V15" i="4"/>
  <c r="V30" i="4" s="1"/>
  <c r="U15" i="4"/>
  <c r="U30" i="4" s="1"/>
  <c r="T15" i="4"/>
  <c r="T30" i="4" s="1"/>
  <c r="S15" i="4"/>
  <c r="S93" i="4" s="1"/>
  <c r="R15" i="4"/>
  <c r="R30" i="4" s="1"/>
  <c r="Q15" i="4"/>
  <c r="Q93" i="4" s="1"/>
  <c r="P15" i="4"/>
  <c r="P30" i="4" s="1"/>
  <c r="M15" i="4"/>
  <c r="M30" i="4" s="1"/>
  <c r="L15" i="4"/>
  <c r="L93" i="4" s="1"/>
  <c r="K15" i="4"/>
  <c r="K30" i="4" s="1"/>
  <c r="J15" i="4"/>
  <c r="J93" i="4" s="1"/>
  <c r="J96" i="4" s="1"/>
  <c r="I15" i="4"/>
  <c r="I30" i="4" s="1"/>
  <c r="H15" i="4"/>
  <c r="H30" i="4" s="1"/>
  <c r="G15" i="4"/>
  <c r="G30" i="4" s="1"/>
  <c r="F15" i="4"/>
  <c r="F30" i="4" s="1"/>
  <c r="E15" i="4"/>
  <c r="E30" i="4" s="1"/>
  <c r="D15" i="4"/>
  <c r="D30" i="4" s="1"/>
  <c r="BH95" i="3"/>
  <c r="BG95" i="3"/>
  <c r="BF95" i="3"/>
  <c r="BE95" i="3"/>
  <c r="BD95" i="3"/>
  <c r="BC95" i="3"/>
  <c r="BB95" i="3"/>
  <c r="BA95" i="3"/>
  <c r="AV95" i="3"/>
  <c r="AU95" i="3"/>
  <c r="AT95" i="3"/>
  <c r="AS95" i="3"/>
  <c r="AR95" i="3"/>
  <c r="AQ95" i="3"/>
  <c r="AP95" i="3"/>
  <c r="AO95" i="3"/>
  <c r="AJ95" i="3"/>
  <c r="AI95" i="3"/>
  <c r="AH95" i="3"/>
  <c r="AG95" i="3"/>
  <c r="AF95" i="3"/>
  <c r="AE95" i="3"/>
  <c r="AD95" i="3"/>
  <c r="AC95" i="3"/>
  <c r="X95" i="3"/>
  <c r="W95" i="3"/>
  <c r="V95" i="3"/>
  <c r="U95" i="3"/>
  <c r="T95" i="3"/>
  <c r="S95" i="3"/>
  <c r="R95" i="3"/>
  <c r="Q95" i="3"/>
  <c r="L95" i="3"/>
  <c r="K95" i="3"/>
  <c r="J95" i="3"/>
  <c r="I95" i="3"/>
  <c r="H95" i="3"/>
  <c r="G95" i="3"/>
  <c r="F95" i="3"/>
  <c r="E95" i="3"/>
  <c r="BI88" i="3"/>
  <c r="BI90" i="3" s="1"/>
  <c r="BH88" i="3"/>
  <c r="BH90" i="3" s="1"/>
  <c r="BG88" i="3"/>
  <c r="BG90" i="3" s="1"/>
  <c r="BF88" i="3"/>
  <c r="BF90" i="3" s="1"/>
  <c r="BE88" i="3"/>
  <c r="BD88" i="3"/>
  <c r="BD90" i="3" s="1"/>
  <c r="BC88" i="3"/>
  <c r="BC90" i="3" s="1"/>
  <c r="BB88" i="3"/>
  <c r="BB90" i="3" s="1"/>
  <c r="BA88" i="3"/>
  <c r="BA90" i="3" s="1"/>
  <c r="AZ88" i="3"/>
  <c r="AZ90" i="3" s="1"/>
  <c r="AW88" i="3"/>
  <c r="AW90" i="3" s="1"/>
  <c r="AV88" i="3"/>
  <c r="AV90" i="3" s="1"/>
  <c r="AU88" i="3"/>
  <c r="AU90" i="3" s="1"/>
  <c r="AT88" i="3"/>
  <c r="AT90" i="3" s="1"/>
  <c r="AS88" i="3"/>
  <c r="AS90" i="3" s="1"/>
  <c r="AR88" i="3"/>
  <c r="AR90" i="3" s="1"/>
  <c r="AQ88" i="3"/>
  <c r="AP88" i="3"/>
  <c r="AP90" i="3" s="1"/>
  <c r="AO88" i="3"/>
  <c r="AO90" i="3" s="1"/>
  <c r="AN88" i="3"/>
  <c r="AN90" i="3" s="1"/>
  <c r="AK88" i="3"/>
  <c r="AK90" i="3" s="1"/>
  <c r="AJ88" i="3"/>
  <c r="AJ90" i="3" s="1"/>
  <c r="AI88" i="3"/>
  <c r="AI90" i="3" s="1"/>
  <c r="AH88" i="3"/>
  <c r="AH90" i="3" s="1"/>
  <c r="AG88" i="3"/>
  <c r="AG90" i="3" s="1"/>
  <c r="AF88" i="3"/>
  <c r="AF90" i="3" s="1"/>
  <c r="AE88" i="3"/>
  <c r="AE90" i="3" s="1"/>
  <c r="AD88" i="3"/>
  <c r="AD90" i="3" s="1"/>
  <c r="AC88" i="3"/>
  <c r="AB88" i="3"/>
  <c r="AB90" i="3" s="1"/>
  <c r="Y88" i="3"/>
  <c r="Y90" i="3" s="1"/>
  <c r="X88" i="3"/>
  <c r="X90" i="3" s="1"/>
  <c r="W88" i="3"/>
  <c r="W90" i="3" s="1"/>
  <c r="V88" i="3"/>
  <c r="V90" i="3" s="1"/>
  <c r="U88" i="3"/>
  <c r="U90" i="3" s="1"/>
  <c r="T88" i="3"/>
  <c r="T90" i="3" s="1"/>
  <c r="S88" i="3"/>
  <c r="S90" i="3" s="1"/>
  <c r="R88" i="3"/>
  <c r="R90" i="3" s="1"/>
  <c r="Q88" i="3"/>
  <c r="Q90" i="3" s="1"/>
  <c r="P88" i="3"/>
  <c r="P90" i="3" s="1"/>
  <c r="M88" i="3"/>
  <c r="M90" i="3" s="1"/>
  <c r="L88" i="3"/>
  <c r="L90" i="3" s="1"/>
  <c r="K88" i="3"/>
  <c r="K90" i="3" s="1"/>
  <c r="J88" i="3"/>
  <c r="J90" i="3" s="1"/>
  <c r="I88" i="3"/>
  <c r="I90" i="3" s="1"/>
  <c r="H88" i="3"/>
  <c r="H90" i="3" s="1"/>
  <c r="G88" i="3"/>
  <c r="G90" i="3" s="1"/>
  <c r="F88" i="3"/>
  <c r="F90" i="3" s="1"/>
  <c r="E88" i="3"/>
  <c r="E90" i="3" s="1"/>
  <c r="D88" i="3"/>
  <c r="D90" i="3" s="1"/>
  <c r="BI83" i="3"/>
  <c r="BH83" i="3"/>
  <c r="BG83" i="3"/>
  <c r="BF83" i="3"/>
  <c r="BE83" i="3"/>
  <c r="BD83" i="3"/>
  <c r="BC83" i="3"/>
  <c r="BB83" i="3"/>
  <c r="BA83" i="3"/>
  <c r="AZ83" i="3"/>
  <c r="AW83" i="3"/>
  <c r="AV83" i="3"/>
  <c r="AU83" i="3"/>
  <c r="AT83" i="3"/>
  <c r="AS83" i="3"/>
  <c r="AR83" i="3"/>
  <c r="AQ83" i="3"/>
  <c r="AP83" i="3"/>
  <c r="AO83" i="3"/>
  <c r="AN83" i="3"/>
  <c r="AK83" i="3"/>
  <c r="AJ83" i="3"/>
  <c r="AI83" i="3"/>
  <c r="AH83" i="3"/>
  <c r="AG83" i="3"/>
  <c r="AF83" i="3"/>
  <c r="AE83" i="3"/>
  <c r="AD83" i="3"/>
  <c r="AC83" i="3"/>
  <c r="AB83" i="3"/>
  <c r="Y83" i="3"/>
  <c r="X83" i="3"/>
  <c r="W83" i="3"/>
  <c r="V83" i="3"/>
  <c r="U83" i="3"/>
  <c r="T83" i="3"/>
  <c r="S83" i="3"/>
  <c r="R83" i="3"/>
  <c r="Q83" i="3"/>
  <c r="P83" i="3"/>
  <c r="M83" i="3"/>
  <c r="L83" i="3"/>
  <c r="K83" i="3"/>
  <c r="J83" i="3"/>
  <c r="I83" i="3"/>
  <c r="H83" i="3"/>
  <c r="G83" i="3"/>
  <c r="F83" i="3"/>
  <c r="E83" i="3"/>
  <c r="D83" i="3"/>
  <c r="BI80" i="3"/>
  <c r="BI84" i="3" s="1"/>
  <c r="BH80" i="3"/>
  <c r="BH84" i="3" s="1"/>
  <c r="BG80" i="3"/>
  <c r="BG94" i="3" s="1"/>
  <c r="BG96" i="3" s="1"/>
  <c r="BF80" i="3"/>
  <c r="BF94" i="3" s="1"/>
  <c r="BE80" i="3"/>
  <c r="BE84" i="3" s="1"/>
  <c r="BD80" i="3"/>
  <c r="BD94" i="3" s="1"/>
  <c r="BC80" i="3"/>
  <c r="BC84" i="3" s="1"/>
  <c r="BB80" i="3"/>
  <c r="BB84" i="3" s="1"/>
  <c r="BA80" i="3"/>
  <c r="BA84" i="3" s="1"/>
  <c r="AZ80" i="3"/>
  <c r="AZ84" i="3" s="1"/>
  <c r="AW80" i="3"/>
  <c r="AW84" i="3" s="1"/>
  <c r="AV80" i="3"/>
  <c r="AV94" i="3" s="1"/>
  <c r="AU80" i="3"/>
  <c r="AU94" i="3" s="1"/>
  <c r="AT80" i="3"/>
  <c r="AT84" i="3" s="1"/>
  <c r="AS80" i="3"/>
  <c r="AS94" i="3" s="1"/>
  <c r="AR80" i="3"/>
  <c r="AR94" i="3" s="1"/>
  <c r="AQ80" i="3"/>
  <c r="AQ84" i="3" s="1"/>
  <c r="AP80" i="3"/>
  <c r="AP94" i="3" s="1"/>
  <c r="AO80" i="3"/>
  <c r="AO84" i="3" s="1"/>
  <c r="AN80" i="3"/>
  <c r="AN84" i="3" s="1"/>
  <c r="AK80" i="3"/>
  <c r="AK84" i="3" s="1"/>
  <c r="AJ80" i="3"/>
  <c r="AJ94" i="3" s="1"/>
  <c r="AI80" i="3"/>
  <c r="AI94" i="3" s="1"/>
  <c r="AH80" i="3"/>
  <c r="AH94" i="3" s="1"/>
  <c r="AG80" i="3"/>
  <c r="AG94" i="3" s="1"/>
  <c r="AF80" i="3"/>
  <c r="AF84" i="3" s="1"/>
  <c r="AE80" i="3"/>
  <c r="AE94" i="3" s="1"/>
  <c r="AD80" i="3"/>
  <c r="AD94" i="3" s="1"/>
  <c r="AC80" i="3"/>
  <c r="AC84" i="3" s="1"/>
  <c r="AB80" i="3"/>
  <c r="AB84" i="3" s="1"/>
  <c r="Y80" i="3"/>
  <c r="Y84" i="3" s="1"/>
  <c r="X80" i="3"/>
  <c r="X84" i="3" s="1"/>
  <c r="W80" i="3"/>
  <c r="W84" i="3" s="1"/>
  <c r="V80" i="3"/>
  <c r="V94" i="3" s="1"/>
  <c r="U80" i="3"/>
  <c r="U94" i="3" s="1"/>
  <c r="T80" i="3"/>
  <c r="T94" i="3" s="1"/>
  <c r="S80" i="3"/>
  <c r="S94" i="3" s="1"/>
  <c r="R80" i="3"/>
  <c r="R94" i="3" s="1"/>
  <c r="Q80" i="3"/>
  <c r="Q94" i="3" s="1"/>
  <c r="P80" i="3"/>
  <c r="P84" i="3" s="1"/>
  <c r="M80" i="3"/>
  <c r="M84" i="3" s="1"/>
  <c r="L80" i="3"/>
  <c r="L94" i="3" s="1"/>
  <c r="K80" i="3"/>
  <c r="K84" i="3" s="1"/>
  <c r="J80" i="3"/>
  <c r="J84" i="3" s="1"/>
  <c r="I80" i="3"/>
  <c r="I84" i="3" s="1"/>
  <c r="H80" i="3"/>
  <c r="H84" i="3" s="1"/>
  <c r="G80" i="3"/>
  <c r="G94" i="3" s="1"/>
  <c r="F80" i="3"/>
  <c r="F94" i="3" s="1"/>
  <c r="E80" i="3"/>
  <c r="E84" i="3" s="1"/>
  <c r="D80" i="3"/>
  <c r="D84" i="3" s="1"/>
  <c r="BI68" i="3"/>
  <c r="BH68" i="3"/>
  <c r="BG68" i="3"/>
  <c r="BF68" i="3"/>
  <c r="BE68" i="3"/>
  <c r="BD68" i="3"/>
  <c r="BC68" i="3"/>
  <c r="BB68" i="3"/>
  <c r="BA68" i="3"/>
  <c r="AZ68" i="3"/>
  <c r="AW68" i="3"/>
  <c r="AV68" i="3"/>
  <c r="AU68" i="3"/>
  <c r="AT68" i="3"/>
  <c r="AS68" i="3"/>
  <c r="AR68" i="3"/>
  <c r="AQ68" i="3"/>
  <c r="AP68" i="3"/>
  <c r="AO68" i="3"/>
  <c r="AN68" i="3"/>
  <c r="AK68" i="3"/>
  <c r="AJ68" i="3"/>
  <c r="AI68" i="3"/>
  <c r="AH68" i="3"/>
  <c r="AG68" i="3"/>
  <c r="AF68" i="3"/>
  <c r="AE68" i="3"/>
  <c r="AD68" i="3"/>
  <c r="AC68" i="3"/>
  <c r="AB68" i="3"/>
  <c r="Y68" i="3"/>
  <c r="X68" i="3"/>
  <c r="W68" i="3"/>
  <c r="V68" i="3"/>
  <c r="U68" i="3"/>
  <c r="T68" i="3"/>
  <c r="S68" i="3"/>
  <c r="R68" i="3"/>
  <c r="Q68" i="3"/>
  <c r="P68" i="3"/>
  <c r="M68" i="3"/>
  <c r="L68" i="3"/>
  <c r="K68" i="3"/>
  <c r="J68" i="3"/>
  <c r="I68" i="3"/>
  <c r="H68" i="3"/>
  <c r="G68" i="3"/>
  <c r="F68" i="3"/>
  <c r="E68" i="3"/>
  <c r="D68" i="3"/>
  <c r="BI63" i="3"/>
  <c r="BH63" i="3"/>
  <c r="BG63" i="3"/>
  <c r="BF63" i="3"/>
  <c r="BE63" i="3"/>
  <c r="BD63" i="3"/>
  <c r="BC63" i="3"/>
  <c r="BB63" i="3"/>
  <c r="BA63" i="3"/>
  <c r="AZ63" i="3"/>
  <c r="AW63" i="3"/>
  <c r="AV63" i="3"/>
  <c r="AU63" i="3"/>
  <c r="AT63" i="3"/>
  <c r="AS63" i="3"/>
  <c r="AR63" i="3"/>
  <c r="AQ63" i="3"/>
  <c r="AP63" i="3"/>
  <c r="AO63" i="3"/>
  <c r="AN63" i="3"/>
  <c r="AK63" i="3"/>
  <c r="AJ63" i="3"/>
  <c r="AI63" i="3"/>
  <c r="AH63" i="3"/>
  <c r="AG63" i="3"/>
  <c r="AF63" i="3"/>
  <c r="AE63" i="3"/>
  <c r="AD63" i="3"/>
  <c r="AC63" i="3"/>
  <c r="AB63" i="3"/>
  <c r="Y63" i="3"/>
  <c r="X63" i="3"/>
  <c r="W63" i="3"/>
  <c r="V63" i="3"/>
  <c r="U63" i="3"/>
  <c r="T63" i="3"/>
  <c r="S63" i="3"/>
  <c r="R63" i="3"/>
  <c r="Q63" i="3"/>
  <c r="P63" i="3"/>
  <c r="M63" i="3"/>
  <c r="L63" i="3"/>
  <c r="K63" i="3"/>
  <c r="J63" i="3"/>
  <c r="I63" i="3"/>
  <c r="H63" i="3"/>
  <c r="G63" i="3"/>
  <c r="F63" i="3"/>
  <c r="E63" i="3"/>
  <c r="D63" i="3"/>
  <c r="BI59" i="3"/>
  <c r="BH59" i="3"/>
  <c r="BG59" i="3"/>
  <c r="BF59" i="3"/>
  <c r="BE59" i="3"/>
  <c r="BD59" i="3"/>
  <c r="BC59" i="3"/>
  <c r="BB59" i="3"/>
  <c r="BA59" i="3"/>
  <c r="AZ59" i="3"/>
  <c r="AW59" i="3"/>
  <c r="AV59" i="3"/>
  <c r="AU59" i="3"/>
  <c r="AT59" i="3"/>
  <c r="AS59" i="3"/>
  <c r="AR59" i="3"/>
  <c r="AQ59" i="3"/>
  <c r="AP59" i="3"/>
  <c r="AO59" i="3"/>
  <c r="AN59" i="3"/>
  <c r="AK59" i="3"/>
  <c r="AJ59" i="3"/>
  <c r="AI59" i="3"/>
  <c r="AH59" i="3"/>
  <c r="AG59" i="3"/>
  <c r="AF59" i="3"/>
  <c r="AE59" i="3"/>
  <c r="AD59" i="3"/>
  <c r="AC59" i="3"/>
  <c r="AB59" i="3"/>
  <c r="Y59" i="3"/>
  <c r="X59" i="3"/>
  <c r="W59" i="3"/>
  <c r="V59" i="3"/>
  <c r="U59" i="3"/>
  <c r="T59" i="3"/>
  <c r="S59" i="3"/>
  <c r="R59" i="3"/>
  <c r="Q59" i="3"/>
  <c r="P59" i="3"/>
  <c r="M59" i="3"/>
  <c r="L59" i="3"/>
  <c r="K59" i="3"/>
  <c r="J59" i="3"/>
  <c r="I59" i="3"/>
  <c r="H59" i="3"/>
  <c r="G59" i="3"/>
  <c r="F59" i="3"/>
  <c r="E59" i="3"/>
  <c r="D59" i="3"/>
  <c r="BI56" i="3"/>
  <c r="BH56" i="3"/>
  <c r="BG56" i="3"/>
  <c r="BF56" i="3"/>
  <c r="BE56" i="3"/>
  <c r="BD56" i="3"/>
  <c r="BC56" i="3"/>
  <c r="BB56" i="3"/>
  <c r="BA56" i="3"/>
  <c r="AZ56" i="3"/>
  <c r="AW56" i="3"/>
  <c r="AV56" i="3"/>
  <c r="AU56" i="3"/>
  <c r="AT56" i="3"/>
  <c r="AS56" i="3"/>
  <c r="AR56" i="3"/>
  <c r="AQ56" i="3"/>
  <c r="AP56" i="3"/>
  <c r="AO56" i="3"/>
  <c r="AN56" i="3"/>
  <c r="AK56" i="3"/>
  <c r="AJ56" i="3"/>
  <c r="AI56" i="3"/>
  <c r="AH56" i="3"/>
  <c r="AG56" i="3"/>
  <c r="AF56" i="3"/>
  <c r="AE56" i="3"/>
  <c r="AD56" i="3"/>
  <c r="AC56" i="3"/>
  <c r="AB56" i="3"/>
  <c r="Y56" i="3"/>
  <c r="X56" i="3"/>
  <c r="W56" i="3"/>
  <c r="V56" i="3"/>
  <c r="U56" i="3"/>
  <c r="T56" i="3"/>
  <c r="S56" i="3"/>
  <c r="R56" i="3"/>
  <c r="Q56" i="3"/>
  <c r="P56" i="3"/>
  <c r="M56" i="3"/>
  <c r="L56" i="3"/>
  <c r="K56" i="3"/>
  <c r="J56" i="3"/>
  <c r="I56" i="3"/>
  <c r="H56" i="3"/>
  <c r="G56" i="3"/>
  <c r="F56" i="3"/>
  <c r="E56" i="3"/>
  <c r="D56" i="3"/>
  <c r="BI49" i="3"/>
  <c r="BH49" i="3"/>
  <c r="BG49" i="3"/>
  <c r="BF49" i="3"/>
  <c r="BE49" i="3"/>
  <c r="BD49" i="3"/>
  <c r="BC49" i="3"/>
  <c r="BB49" i="3"/>
  <c r="BA49" i="3"/>
  <c r="AZ49" i="3"/>
  <c r="AW49" i="3"/>
  <c r="AV49" i="3"/>
  <c r="AU49" i="3"/>
  <c r="AT49" i="3"/>
  <c r="AS49" i="3"/>
  <c r="AR49" i="3"/>
  <c r="AQ49" i="3"/>
  <c r="AP49" i="3"/>
  <c r="AO49" i="3"/>
  <c r="AN49" i="3"/>
  <c r="AK49" i="3"/>
  <c r="AJ49" i="3"/>
  <c r="AI49" i="3"/>
  <c r="AH49" i="3"/>
  <c r="AG49" i="3"/>
  <c r="AF49" i="3"/>
  <c r="AE49" i="3"/>
  <c r="AD49" i="3"/>
  <c r="AC49" i="3"/>
  <c r="AB49" i="3"/>
  <c r="Y49" i="3"/>
  <c r="X49" i="3"/>
  <c r="W49" i="3"/>
  <c r="V49" i="3"/>
  <c r="U49" i="3"/>
  <c r="T49" i="3"/>
  <c r="S49" i="3"/>
  <c r="R49" i="3"/>
  <c r="Q49" i="3"/>
  <c r="P49" i="3"/>
  <c r="M49" i="3"/>
  <c r="L49" i="3"/>
  <c r="K49" i="3"/>
  <c r="J49" i="3"/>
  <c r="I49" i="3"/>
  <c r="H49" i="3"/>
  <c r="G49" i="3"/>
  <c r="F49" i="3"/>
  <c r="E49" i="3"/>
  <c r="D49" i="3"/>
  <c r="BI43" i="3"/>
  <c r="BH43" i="3"/>
  <c r="BG43" i="3"/>
  <c r="BF43" i="3"/>
  <c r="BE43" i="3"/>
  <c r="BD43" i="3"/>
  <c r="BC43" i="3"/>
  <c r="BB43" i="3"/>
  <c r="BA43" i="3"/>
  <c r="AZ43" i="3"/>
  <c r="AW43" i="3"/>
  <c r="AV43" i="3"/>
  <c r="AU43" i="3"/>
  <c r="AT43" i="3"/>
  <c r="AS43" i="3"/>
  <c r="AR43" i="3"/>
  <c r="AQ43" i="3"/>
  <c r="AP43" i="3"/>
  <c r="AO43" i="3"/>
  <c r="AN43" i="3"/>
  <c r="AK43" i="3"/>
  <c r="AJ43" i="3"/>
  <c r="AI43" i="3"/>
  <c r="AH43" i="3"/>
  <c r="AG43" i="3"/>
  <c r="AF43" i="3"/>
  <c r="AE43" i="3"/>
  <c r="AD43" i="3"/>
  <c r="AC43" i="3"/>
  <c r="AB43" i="3"/>
  <c r="Y43" i="3"/>
  <c r="X43" i="3"/>
  <c r="W43" i="3"/>
  <c r="V43" i="3"/>
  <c r="U43" i="3"/>
  <c r="T43" i="3"/>
  <c r="S43" i="3"/>
  <c r="R43" i="3"/>
  <c r="Q43" i="3"/>
  <c r="P43" i="3"/>
  <c r="M43" i="3"/>
  <c r="L43" i="3"/>
  <c r="K43" i="3"/>
  <c r="J43" i="3"/>
  <c r="I43" i="3"/>
  <c r="H43" i="3"/>
  <c r="G43" i="3"/>
  <c r="F43" i="3"/>
  <c r="E43" i="3"/>
  <c r="D43" i="3"/>
  <c r="BI34" i="3"/>
  <c r="BI70" i="3" s="1"/>
  <c r="BH34" i="3"/>
  <c r="BH70" i="3" s="1"/>
  <c r="BG34" i="3"/>
  <c r="BG70" i="3" s="1"/>
  <c r="BF34" i="3"/>
  <c r="BF70" i="3" s="1"/>
  <c r="BE34" i="3"/>
  <c r="BE70" i="3" s="1"/>
  <c r="BD34" i="3"/>
  <c r="BD70" i="3" s="1"/>
  <c r="BC34" i="3"/>
  <c r="BC70" i="3" s="1"/>
  <c r="BB34" i="3"/>
  <c r="BB70" i="3" s="1"/>
  <c r="BA34" i="3"/>
  <c r="AZ34" i="3"/>
  <c r="AZ70" i="3" s="1"/>
  <c r="AW34" i="3"/>
  <c r="AW70" i="3" s="1"/>
  <c r="AV34" i="3"/>
  <c r="AU34" i="3"/>
  <c r="AU70" i="3" s="1"/>
  <c r="AT34" i="3"/>
  <c r="AT70" i="3" s="1"/>
  <c r="AS34" i="3"/>
  <c r="AS70" i="3" s="1"/>
  <c r="AR34" i="3"/>
  <c r="AR70" i="3" s="1"/>
  <c r="AQ34" i="3"/>
  <c r="AQ70" i="3" s="1"/>
  <c r="AP34" i="3"/>
  <c r="AP70" i="3" s="1"/>
  <c r="AO34" i="3"/>
  <c r="AO70" i="3" s="1"/>
  <c r="AN34" i="3"/>
  <c r="AN70" i="3" s="1"/>
  <c r="AK34" i="3"/>
  <c r="AJ34" i="3"/>
  <c r="AJ70" i="3" s="1"/>
  <c r="AI34" i="3"/>
  <c r="AI70" i="3" s="1"/>
  <c r="AH34" i="3"/>
  <c r="AG34" i="3"/>
  <c r="AG70" i="3" s="1"/>
  <c r="AF34" i="3"/>
  <c r="AF70" i="3" s="1"/>
  <c r="AE34" i="3"/>
  <c r="AE70" i="3" s="1"/>
  <c r="AD34" i="3"/>
  <c r="AD70" i="3" s="1"/>
  <c r="AC34" i="3"/>
  <c r="AC70" i="3" s="1"/>
  <c r="AB34" i="3"/>
  <c r="AB70" i="3" s="1"/>
  <c r="Y34" i="3"/>
  <c r="Y70" i="3" s="1"/>
  <c r="X34" i="3"/>
  <c r="X70" i="3" s="1"/>
  <c r="W34" i="3"/>
  <c r="V34" i="3"/>
  <c r="V70" i="3" s="1"/>
  <c r="U34" i="3"/>
  <c r="U70" i="3" s="1"/>
  <c r="T34" i="3"/>
  <c r="S34" i="3"/>
  <c r="S70" i="3" s="1"/>
  <c r="R34" i="3"/>
  <c r="R70" i="3" s="1"/>
  <c r="Q34" i="3"/>
  <c r="Q70" i="3" s="1"/>
  <c r="P34" i="3"/>
  <c r="P70" i="3" s="1"/>
  <c r="M34" i="3"/>
  <c r="M70" i="3" s="1"/>
  <c r="L34" i="3"/>
  <c r="L70" i="3" s="1"/>
  <c r="K34" i="3"/>
  <c r="J34" i="3"/>
  <c r="I34" i="3"/>
  <c r="H34" i="3"/>
  <c r="H70" i="3" s="1"/>
  <c r="G34" i="3"/>
  <c r="G70" i="3" s="1"/>
  <c r="F34" i="3"/>
  <c r="E34" i="3"/>
  <c r="E70" i="3" s="1"/>
  <c r="D34" i="3"/>
  <c r="D70" i="3" s="1"/>
  <c r="BI29" i="3"/>
  <c r="BH29" i="3"/>
  <c r="BG29" i="3"/>
  <c r="BF29" i="3"/>
  <c r="BE29" i="3"/>
  <c r="BD29" i="3"/>
  <c r="BC29" i="3"/>
  <c r="BB29" i="3"/>
  <c r="BA29" i="3"/>
  <c r="AZ29" i="3"/>
  <c r="AW29" i="3"/>
  <c r="AV29" i="3"/>
  <c r="AU29" i="3"/>
  <c r="AT29" i="3"/>
  <c r="AS29" i="3"/>
  <c r="AR29" i="3"/>
  <c r="AQ29" i="3"/>
  <c r="AP29" i="3"/>
  <c r="AO29" i="3"/>
  <c r="AN29" i="3"/>
  <c r="AK29" i="3"/>
  <c r="AJ29" i="3"/>
  <c r="AI29" i="3"/>
  <c r="AH29" i="3"/>
  <c r="AG29" i="3"/>
  <c r="AF29" i="3"/>
  <c r="AE29" i="3"/>
  <c r="AD29" i="3"/>
  <c r="AC29" i="3"/>
  <c r="AB29" i="3"/>
  <c r="Y29" i="3"/>
  <c r="X29" i="3"/>
  <c r="W29" i="3"/>
  <c r="V29" i="3"/>
  <c r="U29" i="3"/>
  <c r="T29" i="3"/>
  <c r="S29" i="3"/>
  <c r="R29" i="3"/>
  <c r="Q29" i="3"/>
  <c r="P29" i="3"/>
  <c r="M29" i="3"/>
  <c r="L29" i="3"/>
  <c r="K29" i="3"/>
  <c r="J29" i="3"/>
  <c r="I29" i="3"/>
  <c r="H29" i="3"/>
  <c r="G29" i="3"/>
  <c r="F29" i="3"/>
  <c r="E29" i="3"/>
  <c r="D29" i="3"/>
  <c r="BI19" i="3"/>
  <c r="BH19" i="3"/>
  <c r="BG19" i="3"/>
  <c r="BF19" i="3"/>
  <c r="BE19" i="3"/>
  <c r="BD19" i="3"/>
  <c r="BC19" i="3"/>
  <c r="BB19" i="3"/>
  <c r="BA19" i="3"/>
  <c r="AZ19" i="3"/>
  <c r="AW19" i="3"/>
  <c r="AV19" i="3"/>
  <c r="AU19" i="3"/>
  <c r="AT19" i="3"/>
  <c r="AS19" i="3"/>
  <c r="AR19" i="3"/>
  <c r="AQ19" i="3"/>
  <c r="AP19" i="3"/>
  <c r="AO19" i="3"/>
  <c r="AN19" i="3"/>
  <c r="AK19" i="3"/>
  <c r="AJ19" i="3"/>
  <c r="AI19" i="3"/>
  <c r="AH19" i="3"/>
  <c r="AG19" i="3"/>
  <c r="AF19" i="3"/>
  <c r="AE19" i="3"/>
  <c r="AD19" i="3"/>
  <c r="AC19" i="3"/>
  <c r="AB19" i="3"/>
  <c r="Y19" i="3"/>
  <c r="X19" i="3"/>
  <c r="W19" i="3"/>
  <c r="V19" i="3"/>
  <c r="U19" i="3"/>
  <c r="T19" i="3"/>
  <c r="S19" i="3"/>
  <c r="R19" i="3"/>
  <c r="Q19" i="3"/>
  <c r="P19" i="3"/>
  <c r="M19" i="3"/>
  <c r="L19" i="3"/>
  <c r="K19" i="3"/>
  <c r="J19" i="3"/>
  <c r="I19" i="3"/>
  <c r="H19" i="3"/>
  <c r="G19" i="3"/>
  <c r="F19" i="3"/>
  <c r="E19" i="3"/>
  <c r="D19" i="3"/>
  <c r="BI15" i="3"/>
  <c r="BI30" i="3" s="1"/>
  <c r="BH15" i="3"/>
  <c r="BH30" i="3" s="1"/>
  <c r="BG15" i="3"/>
  <c r="BG30" i="3" s="1"/>
  <c r="BF15" i="3"/>
  <c r="BF93" i="3" s="1"/>
  <c r="BF96" i="3" s="1"/>
  <c r="BE15" i="3"/>
  <c r="BE93" i="3" s="1"/>
  <c r="BD15" i="3"/>
  <c r="BD93" i="3" s="1"/>
  <c r="BC15" i="3"/>
  <c r="BC30" i="3" s="1"/>
  <c r="BB15" i="3"/>
  <c r="BB93" i="3" s="1"/>
  <c r="BA15" i="3"/>
  <c r="BA30" i="3" s="1"/>
  <c r="AZ15" i="3"/>
  <c r="AZ30" i="3" s="1"/>
  <c r="AW15" i="3"/>
  <c r="AW30" i="3" s="1"/>
  <c r="AV15" i="3"/>
  <c r="AV30" i="3" s="1"/>
  <c r="AU15" i="3"/>
  <c r="AU30" i="3" s="1"/>
  <c r="AT15" i="3"/>
  <c r="AT93" i="3" s="1"/>
  <c r="AS15" i="3"/>
  <c r="AS30" i="3" s="1"/>
  <c r="AR15" i="3"/>
  <c r="AR93" i="3" s="1"/>
  <c r="AQ15" i="3"/>
  <c r="AQ30" i="3" s="1"/>
  <c r="AP15" i="3"/>
  <c r="AP93" i="3" s="1"/>
  <c r="AO15" i="3"/>
  <c r="AO30" i="3" s="1"/>
  <c r="AN15" i="3"/>
  <c r="AN30" i="3" s="1"/>
  <c r="AK15" i="3"/>
  <c r="AK30" i="3" s="1"/>
  <c r="AJ15" i="3"/>
  <c r="AJ30" i="3" s="1"/>
  <c r="AI15" i="3"/>
  <c r="AI30" i="3" s="1"/>
  <c r="AH15" i="3"/>
  <c r="AH30" i="3" s="1"/>
  <c r="AG15" i="3"/>
  <c r="AG30" i="3" s="1"/>
  <c r="AF15" i="3"/>
  <c r="AF30" i="3" s="1"/>
  <c r="AE15" i="3"/>
  <c r="AE30" i="3" s="1"/>
  <c r="AD15" i="3"/>
  <c r="AC15" i="3"/>
  <c r="AC30" i="3" s="1"/>
  <c r="AB15" i="3"/>
  <c r="AB30" i="3" s="1"/>
  <c r="Y15" i="3"/>
  <c r="Y30" i="3" s="1"/>
  <c r="X15" i="3"/>
  <c r="X93" i="3" s="1"/>
  <c r="W15" i="3"/>
  <c r="W30" i="3" s="1"/>
  <c r="V15" i="3"/>
  <c r="V93" i="3" s="1"/>
  <c r="U15" i="3"/>
  <c r="U93" i="3" s="1"/>
  <c r="T15" i="3"/>
  <c r="T93" i="3" s="1"/>
  <c r="S15" i="3"/>
  <c r="S93" i="3" s="1"/>
  <c r="S96" i="3" s="1"/>
  <c r="R15" i="3"/>
  <c r="R93" i="3" s="1"/>
  <c r="R96" i="3" s="1"/>
  <c r="Q15" i="3"/>
  <c r="Q93" i="3" s="1"/>
  <c r="Q96" i="3" s="1"/>
  <c r="P15" i="3"/>
  <c r="M15" i="3"/>
  <c r="M30" i="3" s="1"/>
  <c r="L15" i="3"/>
  <c r="L93" i="3" s="1"/>
  <c r="K15" i="3"/>
  <c r="K30" i="3" s="1"/>
  <c r="J15" i="3"/>
  <c r="J30" i="3" s="1"/>
  <c r="I15" i="3"/>
  <c r="I30" i="3" s="1"/>
  <c r="H15" i="3"/>
  <c r="H93" i="3" s="1"/>
  <c r="G15" i="3"/>
  <c r="G93" i="3" s="1"/>
  <c r="F15" i="3"/>
  <c r="F93" i="3" s="1"/>
  <c r="E15" i="3"/>
  <c r="E93" i="3" s="1"/>
  <c r="D15" i="3"/>
  <c r="D30" i="3" s="1"/>
  <c r="AU93" i="3" l="1"/>
  <c r="AU96" i="3" s="1"/>
  <c r="AE93" i="3"/>
  <c r="AE96" i="3" s="1"/>
  <c r="AS93" i="3"/>
  <c r="AS96" i="3" s="1"/>
  <c r="L30" i="3"/>
  <c r="X30" i="3"/>
  <c r="AP30" i="3"/>
  <c r="BB30" i="3"/>
  <c r="BE30" i="3"/>
  <c r="K93" i="3"/>
  <c r="I93" i="3"/>
  <c r="W93" i="3"/>
  <c r="AK70" i="3"/>
  <c r="BA70" i="3"/>
  <c r="AC93" i="3"/>
  <c r="AQ93" i="3"/>
  <c r="E94" i="3"/>
  <c r="AE84" i="3"/>
  <c r="AR84" i="3"/>
  <c r="BD84" i="3"/>
  <c r="BG84" i="3"/>
  <c r="AC94" i="3"/>
  <c r="AQ94" i="3"/>
  <c r="BE94" i="3"/>
  <c r="BE96" i="3" s="1"/>
  <c r="I94" i="3"/>
  <c r="X94" i="3"/>
  <c r="BA96" i="4"/>
  <c r="E93" i="4"/>
  <c r="K93" i="4"/>
  <c r="K96" i="4" s="1"/>
  <c r="AO93" i="4"/>
  <c r="AU93" i="4"/>
  <c r="J30" i="4"/>
  <c r="X30" i="4"/>
  <c r="AQ30" i="4"/>
  <c r="BB93" i="4"/>
  <c r="BB96" i="4" s="1"/>
  <c r="AH93" i="4"/>
  <c r="AJ93" i="4"/>
  <c r="T93" i="4"/>
  <c r="G84" i="4"/>
  <c r="U84" i="4"/>
  <c r="AI84" i="4"/>
  <c r="AW84" i="4"/>
  <c r="I84" i="4"/>
  <c r="W84" i="4"/>
  <c r="BA84" i="4"/>
  <c r="D96" i="4"/>
  <c r="AB96" i="4"/>
  <c r="AT94" i="4"/>
  <c r="BD93" i="4"/>
  <c r="BD96" i="4" s="1"/>
  <c r="AQ94" i="4"/>
  <c r="AQ96" i="4" s="1"/>
  <c r="AG93" i="6"/>
  <c r="AG96" i="6" s="1"/>
  <c r="AQ93" i="6"/>
  <c r="AU93" i="6"/>
  <c r="AU96" i="6" s="1"/>
  <c r="K93" i="6"/>
  <c r="Y30" i="6"/>
  <c r="AO30" i="6"/>
  <c r="BC30" i="6"/>
  <c r="X30" i="6"/>
  <c r="AR30" i="6"/>
  <c r="BB30" i="6"/>
  <c r="E70" i="6"/>
  <c r="I70" i="6"/>
  <c r="S70" i="6"/>
  <c r="W70" i="6"/>
  <c r="AG70" i="6"/>
  <c r="AK70" i="6"/>
  <c r="AU70" i="6"/>
  <c r="BA70" i="6"/>
  <c r="BI70" i="6"/>
  <c r="E84" i="6"/>
  <c r="M84" i="6"/>
  <c r="S84" i="6"/>
  <c r="AC94" i="6"/>
  <c r="AC96" i="6" s="1"/>
  <c r="AG84" i="6"/>
  <c r="AQ94" i="6"/>
  <c r="AU84" i="6"/>
  <c r="BE94" i="6"/>
  <c r="BE96" i="6" s="1"/>
  <c r="BI84" i="6"/>
  <c r="K84" i="6"/>
  <c r="Q84" i="6"/>
  <c r="AE84" i="6"/>
  <c r="AO84" i="6"/>
  <c r="AS84" i="6"/>
  <c r="BG84" i="6"/>
  <c r="X94" i="6"/>
  <c r="R94" i="6"/>
  <c r="AP94" i="6"/>
  <c r="X96" i="3"/>
  <c r="AR96" i="3"/>
  <c r="P30" i="3"/>
  <c r="AD93" i="3"/>
  <c r="AD96" i="3" s="1"/>
  <c r="AR30" i="3"/>
  <c r="BF30" i="3"/>
  <c r="BD30" i="3"/>
  <c r="J93" i="3"/>
  <c r="F70" i="3"/>
  <c r="T70" i="3"/>
  <c r="AH70" i="3"/>
  <c r="AV70" i="3"/>
  <c r="BH94" i="3"/>
  <c r="BH96" i="3" s="1"/>
  <c r="L84" i="3"/>
  <c r="Q84" i="3"/>
  <c r="AD84" i="3"/>
  <c r="AP84" i="3"/>
  <c r="AS84" i="3"/>
  <c r="BF84" i="3"/>
  <c r="P96" i="3"/>
  <c r="H94" i="3"/>
  <c r="H96" i="3" s="1"/>
  <c r="W94" i="3"/>
  <c r="AO94" i="3"/>
  <c r="AF96" i="4"/>
  <c r="R93" i="4"/>
  <c r="L30" i="4"/>
  <c r="S30" i="4"/>
  <c r="AG30" i="4"/>
  <c r="AP30" i="4"/>
  <c r="AC93" i="4"/>
  <c r="AC96" i="4" s="1"/>
  <c r="BE93" i="4"/>
  <c r="BE96" i="4" s="1"/>
  <c r="P70" i="4"/>
  <c r="AD70" i="4"/>
  <c r="AR70" i="4"/>
  <c r="BF70" i="4"/>
  <c r="AD94" i="4"/>
  <c r="AD96" i="4" s="1"/>
  <c r="K84" i="4"/>
  <c r="R84" i="4"/>
  <c r="AF84" i="4"/>
  <c r="BG84" i="4"/>
  <c r="L94" i="4"/>
  <c r="L96" i="4" s="1"/>
  <c r="AV94" i="4"/>
  <c r="AV96" i="4" s="1"/>
  <c r="F93" i="6"/>
  <c r="AV93" i="6"/>
  <c r="AV96" i="6" s="1"/>
  <c r="BD93" i="6"/>
  <c r="BD96" i="6" s="1"/>
  <c r="L93" i="6"/>
  <c r="AB30" i="6"/>
  <c r="AP30" i="6"/>
  <c r="AT93" i="6"/>
  <c r="AT96" i="6" s="1"/>
  <c r="BD30" i="6"/>
  <c r="I30" i="6"/>
  <c r="W30" i="6"/>
  <c r="AC30" i="6"/>
  <c r="BA30" i="6"/>
  <c r="BE30" i="6"/>
  <c r="D70" i="6"/>
  <c r="D96" i="6" s="1"/>
  <c r="F70" i="6"/>
  <c r="J70" i="6"/>
  <c r="R70" i="6"/>
  <c r="T70" i="6"/>
  <c r="X70" i="6"/>
  <c r="AF70" i="6"/>
  <c r="AH70" i="6"/>
  <c r="AN70" i="6"/>
  <c r="AN96" i="6" s="1"/>
  <c r="AT70" i="6"/>
  <c r="AV70" i="6"/>
  <c r="BB70" i="6"/>
  <c r="BH70" i="6"/>
  <c r="AD93" i="6"/>
  <c r="AD96" i="6" s="1"/>
  <c r="BF93" i="6"/>
  <c r="F84" i="6"/>
  <c r="L94" i="6"/>
  <c r="P84" i="6"/>
  <c r="P96" i="6" s="1"/>
  <c r="T84" i="6"/>
  <c r="AD84" i="6"/>
  <c r="AH84" i="6"/>
  <c r="AR94" i="6"/>
  <c r="AR96" i="6" s="1"/>
  <c r="AV84" i="6"/>
  <c r="BF84" i="6"/>
  <c r="AF84" i="6"/>
  <c r="AT84" i="6"/>
  <c r="BH84" i="6"/>
  <c r="M95" i="6"/>
  <c r="M96" i="6" s="1"/>
  <c r="W94" i="6"/>
  <c r="W96" i="6" s="1"/>
  <c r="K96" i="6"/>
  <c r="L96" i="6"/>
  <c r="X96" i="6"/>
  <c r="Y95" i="6"/>
  <c r="Y96" i="6" s="1"/>
  <c r="AB96" i="6"/>
  <c r="AK95" i="6"/>
  <c r="AK96" i="6" s="1"/>
  <c r="AW95" i="6"/>
  <c r="AW96" i="6" s="1"/>
  <c r="AZ96" i="6"/>
  <c r="BI95" i="6"/>
  <c r="BI96" i="6" s="1"/>
  <c r="AP93" i="6"/>
  <c r="AP96" i="6" s="1"/>
  <c r="G93" i="6"/>
  <c r="K30" i="6"/>
  <c r="AC84" i="6"/>
  <c r="AQ84" i="6"/>
  <c r="BE84" i="6"/>
  <c r="H93" i="6"/>
  <c r="BH93" i="6"/>
  <c r="BH96" i="6" s="1"/>
  <c r="AJ94" i="6"/>
  <c r="V93" i="6"/>
  <c r="AH94" i="6"/>
  <c r="BG93" i="6"/>
  <c r="BG96" i="6" s="1"/>
  <c r="S94" i="6"/>
  <c r="S96" i="6" s="1"/>
  <c r="AI94" i="6"/>
  <c r="BF94" i="6"/>
  <c r="BF96" i="6" s="1"/>
  <c r="L30" i="6"/>
  <c r="AR84" i="6"/>
  <c r="X90" i="6"/>
  <c r="AS93" i="6"/>
  <c r="AS96" i="6" s="1"/>
  <c r="U94" i="6"/>
  <c r="U96" i="6" s="1"/>
  <c r="J93" i="6"/>
  <c r="F94" i="6"/>
  <c r="F96" i="6" s="1"/>
  <c r="V94" i="6"/>
  <c r="AF93" i="6"/>
  <c r="AF96" i="6" s="1"/>
  <c r="H94" i="6"/>
  <c r="G94" i="6"/>
  <c r="AE30" i="6"/>
  <c r="I94" i="6"/>
  <c r="I96" i="6" s="1"/>
  <c r="Q93" i="6"/>
  <c r="Q96" i="6" s="1"/>
  <c r="E30" i="6"/>
  <c r="S30" i="6"/>
  <c r="R93" i="6"/>
  <c r="R96" i="6" s="1"/>
  <c r="AH93" i="6"/>
  <c r="J94" i="6"/>
  <c r="T30" i="6"/>
  <c r="AI93" i="6"/>
  <c r="U30" i="6"/>
  <c r="BA84" i="6"/>
  <c r="AJ93" i="6"/>
  <c r="AJ96" i="6" s="1"/>
  <c r="AW95" i="4"/>
  <c r="AW96" i="4" s="1"/>
  <c r="AR96" i="4"/>
  <c r="R96" i="4"/>
  <c r="AK95" i="4"/>
  <c r="AK96" i="4" s="1"/>
  <c r="M95" i="4"/>
  <c r="M96" i="4" s="1"/>
  <c r="P96" i="4"/>
  <c r="AE96" i="4"/>
  <c r="AS96" i="4"/>
  <c r="AU96" i="4"/>
  <c r="AN96" i="4"/>
  <c r="AZ96" i="4"/>
  <c r="AT96" i="4"/>
  <c r="Y95" i="4"/>
  <c r="Y96" i="4" s="1"/>
  <c r="BI95" i="4"/>
  <c r="BI96" i="4" s="1"/>
  <c r="AI96" i="4"/>
  <c r="X84" i="4"/>
  <c r="AG94" i="4"/>
  <c r="AG96" i="4" s="1"/>
  <c r="AD30" i="4"/>
  <c r="AR30" i="4"/>
  <c r="BF30" i="4"/>
  <c r="F93" i="4"/>
  <c r="V93" i="4"/>
  <c r="AH94" i="4"/>
  <c r="AH96" i="4" s="1"/>
  <c r="BF94" i="4"/>
  <c r="BF96" i="4" s="1"/>
  <c r="J84" i="4"/>
  <c r="U93" i="4"/>
  <c r="Q94" i="4"/>
  <c r="Q96" i="4" s="1"/>
  <c r="Q30" i="4"/>
  <c r="AE30" i="4"/>
  <c r="AS30" i="4"/>
  <c r="BG30" i="4"/>
  <c r="BB70" i="4"/>
  <c r="AP84" i="4"/>
  <c r="BH84" i="4"/>
  <c r="AT90" i="4"/>
  <c r="G93" i="4"/>
  <c r="W93" i="4"/>
  <c r="W96" i="4" s="1"/>
  <c r="S94" i="4"/>
  <c r="S96" i="4" s="1"/>
  <c r="AF30" i="4"/>
  <c r="AT30" i="4"/>
  <c r="BH30" i="4"/>
  <c r="AC84" i="4"/>
  <c r="H93" i="4"/>
  <c r="T94" i="4"/>
  <c r="T96" i="4" s="1"/>
  <c r="AJ94" i="4"/>
  <c r="AJ96" i="4" s="1"/>
  <c r="I93" i="4"/>
  <c r="I96" i="4" s="1"/>
  <c r="E94" i="4"/>
  <c r="E96" i="4" s="1"/>
  <c r="U94" i="4"/>
  <c r="AO94" i="4"/>
  <c r="AO96" i="4" s="1"/>
  <c r="AV30" i="4"/>
  <c r="AE84" i="4"/>
  <c r="AS84" i="4"/>
  <c r="F94" i="4"/>
  <c r="V94" i="4"/>
  <c r="AI30" i="4"/>
  <c r="AU84" i="4"/>
  <c r="H94" i="4"/>
  <c r="G94" i="4"/>
  <c r="BA30" i="4"/>
  <c r="BC30" i="4"/>
  <c r="AZ96" i="3"/>
  <c r="AW95" i="3"/>
  <c r="AW96" i="3" s="1"/>
  <c r="AK95" i="3"/>
  <c r="AK96" i="3" s="1"/>
  <c r="T96" i="3"/>
  <c r="F96" i="3"/>
  <c r="U96" i="3"/>
  <c r="V96" i="3"/>
  <c r="Y95" i="3"/>
  <c r="Y96" i="3" s="1"/>
  <c r="L96" i="3"/>
  <c r="AP96" i="3"/>
  <c r="BD96" i="3"/>
  <c r="AB96" i="3"/>
  <c r="G96" i="3"/>
  <c r="M95" i="3"/>
  <c r="M96" i="3" s="1"/>
  <c r="AN96" i="3"/>
  <c r="D96" i="3"/>
  <c r="E96" i="3"/>
  <c r="BI95" i="3"/>
  <c r="BI96" i="3" s="1"/>
  <c r="AD30" i="3"/>
  <c r="J70" i="3"/>
  <c r="Q30" i="3"/>
  <c r="K70" i="3"/>
  <c r="S84" i="3"/>
  <c r="AG84" i="3"/>
  <c r="AU84" i="3"/>
  <c r="AC90" i="3"/>
  <c r="AQ90" i="3"/>
  <c r="BE90" i="3"/>
  <c r="AF93" i="3"/>
  <c r="AV93" i="3"/>
  <c r="AV96" i="3" s="1"/>
  <c r="J94" i="3"/>
  <c r="J96" i="3" s="1"/>
  <c r="AT94" i="3"/>
  <c r="AT96" i="3" s="1"/>
  <c r="R30" i="3"/>
  <c r="AT30" i="3"/>
  <c r="F84" i="3"/>
  <c r="T84" i="3"/>
  <c r="AH84" i="3"/>
  <c r="AV84" i="3"/>
  <c r="AG93" i="3"/>
  <c r="AG96" i="3" s="1"/>
  <c r="BA93" i="3"/>
  <c r="K94" i="3"/>
  <c r="K96" i="3" s="1"/>
  <c r="E30" i="3"/>
  <c r="S30" i="3"/>
  <c r="G84" i="3"/>
  <c r="U84" i="3"/>
  <c r="AI84" i="3"/>
  <c r="AH93" i="3"/>
  <c r="AH96" i="3" s="1"/>
  <c r="AF94" i="3"/>
  <c r="I70" i="3"/>
  <c r="F30" i="3"/>
  <c r="T30" i="3"/>
  <c r="V84" i="3"/>
  <c r="AJ84" i="3"/>
  <c r="AI93" i="3"/>
  <c r="AI96" i="3" s="1"/>
  <c r="BC93" i="3"/>
  <c r="BA94" i="3"/>
  <c r="R84" i="3"/>
  <c r="G30" i="3"/>
  <c r="U30" i="3"/>
  <c r="AJ93" i="3"/>
  <c r="AJ96" i="3" s="1"/>
  <c r="BB94" i="3"/>
  <c r="BB96" i="3" s="1"/>
  <c r="W70" i="3"/>
  <c r="H30" i="3"/>
  <c r="V30" i="3"/>
  <c r="AO93" i="3"/>
  <c r="AO96" i="3" s="1"/>
  <c r="BC94" i="3"/>
  <c r="BC96" i="3" l="1"/>
  <c r="H96" i="4"/>
  <c r="G96" i="6"/>
  <c r="AQ96" i="6"/>
  <c r="AQ96" i="3"/>
  <c r="W96" i="3"/>
  <c r="U96" i="4"/>
  <c r="AC96" i="3"/>
  <c r="I96" i="3"/>
  <c r="AH96" i="6"/>
  <c r="AI96" i="6"/>
  <c r="V96" i="6"/>
  <c r="J96" i="6"/>
  <c r="H96" i="6"/>
  <c r="G96" i="4"/>
  <c r="V96" i="4"/>
  <c r="F96" i="4"/>
  <c r="BA96" i="3"/>
  <c r="AF96" i="3"/>
</calcChain>
</file>

<file path=xl/sharedStrings.xml><?xml version="1.0" encoding="utf-8"?>
<sst xmlns="http://schemas.openxmlformats.org/spreadsheetml/2006/main" count="20517" uniqueCount="621">
  <si>
    <t>Ａ－１（１）面積  1/5</t>
    <phoneticPr fontId="5"/>
  </si>
  <si>
    <t>Ａ－１（１）面積  2/5</t>
    <phoneticPr fontId="5"/>
  </si>
  <si>
    <t>Ａ－１（１）面積  3/5</t>
    <phoneticPr fontId="5"/>
  </si>
  <si>
    <t>Ａ－１（１）面積  4/5</t>
    <phoneticPr fontId="5"/>
  </si>
  <si>
    <t>Ａ－１（１）面積  5/5</t>
    <phoneticPr fontId="5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</si>
  <si>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6"/>
  </si>
  <si>
    <t>市町村名</t>
    <rPh sb="0" eb="3">
      <t>シチョウソン</t>
    </rPh>
    <rPh sb="3" eb="4">
      <t>メイ</t>
    </rPh>
    <phoneticPr fontId="6"/>
  </si>
  <si>
    <t>平成１２年（ha）</t>
    <rPh sb="0" eb="1">
      <t>ヒラ</t>
    </rPh>
    <rPh sb="1" eb="2">
      <t>セイ</t>
    </rPh>
    <rPh sb="4" eb="5">
      <t>ネン</t>
    </rPh>
    <phoneticPr fontId="6"/>
  </si>
  <si>
    <t>平成１７年（ha）</t>
    <rPh sb="0" eb="2">
      <t>ヘイセイ</t>
    </rPh>
    <rPh sb="4" eb="5">
      <t>ネン</t>
    </rPh>
    <phoneticPr fontId="6"/>
  </si>
  <si>
    <t>平成２２年（ha）</t>
    <rPh sb="0" eb="2">
      <t>ヘイセイ</t>
    </rPh>
    <rPh sb="4" eb="5">
      <t>ネン</t>
    </rPh>
    <phoneticPr fontId="6"/>
  </si>
  <si>
    <t>平成２７年（ha）</t>
    <rPh sb="0" eb="2">
      <t>ヘイセイ</t>
    </rPh>
    <rPh sb="4" eb="5">
      <t>ネン</t>
    </rPh>
    <phoneticPr fontId="6"/>
  </si>
  <si>
    <t>令和２年（ha）</t>
    <rPh sb="0" eb="2">
      <t>レイワ</t>
    </rPh>
    <rPh sb="3" eb="4">
      <t>ネン</t>
    </rPh>
    <phoneticPr fontId="6"/>
  </si>
  <si>
    <t>行政区域</t>
    <rPh sb="0" eb="2">
      <t>ギョウセイ</t>
    </rPh>
    <rPh sb="2" eb="4">
      <t>クイキ</t>
    </rPh>
    <phoneticPr fontId="6"/>
  </si>
  <si>
    <t>都市計画
区域</t>
    <rPh sb="0" eb="2">
      <t>トシ</t>
    </rPh>
    <rPh sb="2" eb="4">
      <t>ケイカク</t>
    </rPh>
    <rPh sb="5" eb="7">
      <t>クイキ</t>
    </rPh>
    <phoneticPr fontId="6"/>
  </si>
  <si>
    <t>線引き都市計画区域</t>
    <rPh sb="0" eb="2">
      <t>センビ</t>
    </rPh>
    <rPh sb="3" eb="5">
      <t>トシ</t>
    </rPh>
    <rPh sb="5" eb="7">
      <t>ケイカク</t>
    </rPh>
    <rPh sb="7" eb="9">
      <t>クイキ</t>
    </rPh>
    <phoneticPr fontId="6"/>
  </si>
  <si>
    <t>非線引き都市計画区域</t>
    <rPh sb="0" eb="1">
      <t>ヒ</t>
    </rPh>
    <rPh sb="1" eb="3">
      <t>センビ</t>
    </rPh>
    <rPh sb="4" eb="6">
      <t>トシ</t>
    </rPh>
    <rPh sb="6" eb="8">
      <t>ケイカク</t>
    </rPh>
    <rPh sb="8" eb="10">
      <t>クイキ</t>
    </rPh>
    <phoneticPr fontId="6"/>
  </si>
  <si>
    <t>都市計画
区域外</t>
    <rPh sb="0" eb="2">
      <t>トシ</t>
    </rPh>
    <rPh sb="2" eb="4">
      <t>ケイカク</t>
    </rPh>
    <rPh sb="5" eb="8">
      <t>クイキガイ</t>
    </rPh>
    <phoneticPr fontId="6"/>
  </si>
  <si>
    <t>市街化区域</t>
    <rPh sb="0" eb="3">
      <t>シガイカ</t>
    </rPh>
    <rPh sb="3" eb="5">
      <t>クイキ</t>
    </rPh>
    <phoneticPr fontId="6"/>
  </si>
  <si>
    <t>市街化
調整区域</t>
    <rPh sb="0" eb="2">
      <t>シガイ</t>
    </rPh>
    <rPh sb="2" eb="3">
      <t>カ</t>
    </rPh>
    <rPh sb="4" eb="6">
      <t>チョウセイ</t>
    </rPh>
    <rPh sb="6" eb="8">
      <t>クイキ</t>
    </rPh>
    <phoneticPr fontId="6"/>
  </si>
  <si>
    <t>用途地域
指定有り</t>
    <rPh sb="0" eb="2">
      <t>ヨウト</t>
    </rPh>
    <rPh sb="2" eb="4">
      <t>チイキ</t>
    </rPh>
    <rPh sb="5" eb="7">
      <t>シテイ</t>
    </rPh>
    <rPh sb="7" eb="8">
      <t>ア</t>
    </rPh>
    <phoneticPr fontId="6"/>
  </si>
  <si>
    <t>用途地域
指定無し</t>
    <rPh sb="0" eb="2">
      <t>ヨウト</t>
    </rPh>
    <rPh sb="2" eb="4">
      <t>チイキ</t>
    </rPh>
    <rPh sb="5" eb="7">
      <t>シテイ</t>
    </rPh>
    <rPh sb="7" eb="8">
      <t>ナ</t>
    </rPh>
    <phoneticPr fontId="6"/>
  </si>
  <si>
    <t>確定
市街地</t>
    <rPh sb="0" eb="2">
      <t>カクテイ</t>
    </rPh>
    <rPh sb="3" eb="6">
      <t>シガイチ</t>
    </rPh>
    <phoneticPr fontId="6"/>
  </si>
  <si>
    <t>進行
市街地</t>
    <rPh sb="0" eb="2">
      <t>シンコウ</t>
    </rPh>
    <rPh sb="3" eb="6">
      <t>シガイチ</t>
    </rPh>
    <phoneticPr fontId="6"/>
  </si>
  <si>
    <t>新市街地</t>
    <rPh sb="0" eb="1">
      <t>シン</t>
    </rPh>
    <rPh sb="1" eb="4">
      <t>シガイチ</t>
    </rPh>
    <phoneticPr fontId="6"/>
  </si>
  <si>
    <t>小計</t>
    <rPh sb="0" eb="2">
      <t>ショウケイ</t>
    </rPh>
    <phoneticPr fontId="6"/>
  </si>
  <si>
    <t>●さいたま</t>
    <phoneticPr fontId="6"/>
  </si>
  <si>
    <t>さいたま市</t>
    <rPh sb="4" eb="5">
      <t>シ</t>
    </rPh>
    <phoneticPr fontId="6"/>
  </si>
  <si>
    <t>●川口</t>
    <rPh sb="1" eb="3">
      <t>カワグチ</t>
    </rPh>
    <phoneticPr fontId="6"/>
  </si>
  <si>
    <t>川口市</t>
    <rPh sb="0" eb="3">
      <t>カワグチシ</t>
    </rPh>
    <phoneticPr fontId="6"/>
  </si>
  <si>
    <t>●所沢</t>
    <rPh sb="1" eb="3">
      <t>トコロザワ</t>
    </rPh>
    <phoneticPr fontId="6"/>
  </si>
  <si>
    <t>所沢市</t>
    <rPh sb="0" eb="3">
      <t>トコロザワシ</t>
    </rPh>
    <phoneticPr fontId="6"/>
  </si>
  <si>
    <t>●春日部</t>
    <rPh sb="1" eb="4">
      <t>カスカベ</t>
    </rPh>
    <phoneticPr fontId="6"/>
  </si>
  <si>
    <t>春日部市</t>
    <rPh sb="0" eb="4">
      <t>カスカベシ</t>
    </rPh>
    <phoneticPr fontId="6"/>
  </si>
  <si>
    <t>●草加</t>
    <rPh sb="1" eb="3">
      <t>ソウカ</t>
    </rPh>
    <phoneticPr fontId="6"/>
  </si>
  <si>
    <t>草加市</t>
    <rPh sb="0" eb="3">
      <t>ソウカシ</t>
    </rPh>
    <phoneticPr fontId="6"/>
  </si>
  <si>
    <t>八潮市</t>
    <rPh sb="0" eb="3">
      <t>ヤシオシ</t>
    </rPh>
    <phoneticPr fontId="6"/>
  </si>
  <si>
    <t>三郷市</t>
    <rPh sb="0" eb="3">
      <t>ミサトシ</t>
    </rPh>
    <phoneticPr fontId="6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</si>
  <si>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6"/>
  </si>
  <si>
    <t>●越谷</t>
    <rPh sb="1" eb="3">
      <t>コシガヤ</t>
    </rPh>
    <phoneticPr fontId="6"/>
  </si>
  <si>
    <t>越谷市</t>
    <rPh sb="0" eb="3">
      <t>コシガヤシ</t>
    </rPh>
    <phoneticPr fontId="6"/>
  </si>
  <si>
    <t>吉川市</t>
    <rPh sb="0" eb="3">
      <t>ヨシカワシ</t>
    </rPh>
    <phoneticPr fontId="6"/>
  </si>
  <si>
    <t>松伏町</t>
    <rPh sb="0" eb="3">
      <t>マツブシマチ</t>
    </rPh>
    <phoneticPr fontId="6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</si>
  <si>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6"/>
  </si>
  <si>
    <t>●蕨</t>
    <rPh sb="1" eb="2">
      <t>ワラビ</t>
    </rPh>
    <phoneticPr fontId="6"/>
  </si>
  <si>
    <t>蕨市</t>
    <rPh sb="0" eb="2">
      <t>ワラビシ</t>
    </rPh>
    <phoneticPr fontId="6"/>
  </si>
  <si>
    <t>●戸田</t>
    <rPh sb="1" eb="3">
      <t>トダ</t>
    </rPh>
    <phoneticPr fontId="6"/>
  </si>
  <si>
    <t>戸田市</t>
    <rPh sb="0" eb="3">
      <t>トダシ</t>
    </rPh>
    <phoneticPr fontId="6"/>
  </si>
  <si>
    <t>●朝霞</t>
    <rPh sb="1" eb="3">
      <t>アサカ</t>
    </rPh>
    <phoneticPr fontId="6"/>
  </si>
  <si>
    <t>朝霞市</t>
    <rPh sb="0" eb="3">
      <t>アサカシ</t>
    </rPh>
    <phoneticPr fontId="6"/>
  </si>
  <si>
    <t>●志木</t>
    <rPh sb="1" eb="3">
      <t>シキ</t>
    </rPh>
    <phoneticPr fontId="6"/>
  </si>
  <si>
    <t>志木市</t>
    <rPh sb="0" eb="3">
      <t>シキシ</t>
    </rPh>
    <phoneticPr fontId="6"/>
  </si>
  <si>
    <t>●和光</t>
    <rPh sb="1" eb="3">
      <t>ワコウ</t>
    </rPh>
    <phoneticPr fontId="6"/>
  </si>
  <si>
    <t>和光市</t>
    <rPh sb="0" eb="3">
      <t>ワコウシ</t>
    </rPh>
    <phoneticPr fontId="6"/>
  </si>
  <si>
    <t>●新座</t>
    <rPh sb="1" eb="3">
      <t>ニイザ</t>
    </rPh>
    <phoneticPr fontId="6"/>
  </si>
  <si>
    <t>新座市</t>
    <rPh sb="0" eb="3">
      <t>ニイザシ</t>
    </rPh>
    <phoneticPr fontId="6"/>
  </si>
  <si>
    <t>●富士見</t>
    <rPh sb="1" eb="4">
      <t>フジミ</t>
    </rPh>
    <phoneticPr fontId="6"/>
  </si>
  <si>
    <t>富士見市</t>
    <rPh sb="0" eb="4">
      <t>フジミシ</t>
    </rPh>
    <phoneticPr fontId="6"/>
  </si>
  <si>
    <t>ふじみ野市</t>
    <rPh sb="3" eb="4">
      <t>ノ</t>
    </rPh>
    <rPh sb="4" eb="5">
      <t>シ</t>
    </rPh>
    <phoneticPr fontId="6"/>
  </si>
  <si>
    <t>三芳町</t>
    <rPh sb="0" eb="2">
      <t>ミヨシ</t>
    </rPh>
    <rPh sb="2" eb="3">
      <t>マチ</t>
    </rPh>
    <phoneticPr fontId="6"/>
  </si>
  <si>
    <t>県南地域計</t>
    <rPh sb="0" eb="2">
      <t>ケンナン</t>
    </rPh>
    <rPh sb="2" eb="4">
      <t>チイキ</t>
    </rPh>
    <rPh sb="4" eb="5">
      <t>ケイ</t>
    </rPh>
    <phoneticPr fontId="6"/>
  </si>
  <si>
    <t>●川越</t>
    <rPh sb="1" eb="3">
      <t>カワゴエ</t>
    </rPh>
    <phoneticPr fontId="6"/>
  </si>
  <si>
    <t>川越市</t>
    <rPh sb="0" eb="3">
      <t>カワゴエシ</t>
    </rPh>
    <phoneticPr fontId="6"/>
  </si>
  <si>
    <t>日高市</t>
    <rPh sb="0" eb="3">
      <t>ヒダカシ</t>
    </rPh>
    <phoneticPr fontId="6"/>
  </si>
  <si>
    <t>川島町</t>
    <rPh sb="0" eb="2">
      <t>カワシマ</t>
    </rPh>
    <rPh sb="2" eb="3">
      <t>マチ</t>
    </rPh>
    <phoneticPr fontId="6"/>
  </si>
  <si>
    <t>●行田</t>
    <rPh sb="1" eb="3">
      <t>ギョウダ</t>
    </rPh>
    <phoneticPr fontId="6"/>
  </si>
  <si>
    <t>行田市</t>
    <rPh sb="0" eb="2">
      <t>ギョウダ</t>
    </rPh>
    <rPh sb="2" eb="3">
      <t>シ</t>
    </rPh>
    <phoneticPr fontId="6"/>
  </si>
  <si>
    <t>●飯能</t>
    <rPh sb="1" eb="3">
      <t>ハンノウ</t>
    </rPh>
    <phoneticPr fontId="6"/>
  </si>
  <si>
    <t>飯能市</t>
    <rPh sb="0" eb="3">
      <t>ハンノウシ</t>
    </rPh>
    <phoneticPr fontId="6"/>
  </si>
  <si>
    <t>●加須</t>
    <rPh sb="1" eb="3">
      <t>カゾ</t>
    </rPh>
    <phoneticPr fontId="6"/>
  </si>
  <si>
    <t>加須市</t>
    <rPh sb="0" eb="3">
      <t>カゾシ</t>
    </rPh>
    <phoneticPr fontId="6"/>
  </si>
  <si>
    <t>○北川辺</t>
    <rPh sb="1" eb="4">
      <t>キタカワベ</t>
    </rPh>
    <phoneticPr fontId="6"/>
  </si>
  <si>
    <t>加須市（旧北川辺町）*1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6"/>
  </si>
  <si>
    <t>●東松山</t>
    <rPh sb="1" eb="4">
      <t>ヒガシマツヤマ</t>
    </rPh>
    <phoneticPr fontId="6"/>
  </si>
  <si>
    <t>東松山市</t>
    <rPh sb="0" eb="4">
      <t>ヒガシマツヤマシ</t>
    </rPh>
    <phoneticPr fontId="6"/>
  </si>
  <si>
    <t>滑川町</t>
    <rPh sb="0" eb="2">
      <t>ナメカワ</t>
    </rPh>
    <rPh sb="2" eb="3">
      <t>マチ</t>
    </rPh>
    <phoneticPr fontId="6"/>
  </si>
  <si>
    <t>嵐山町</t>
    <rPh sb="0" eb="3">
      <t>ランザンマチ</t>
    </rPh>
    <phoneticPr fontId="6"/>
  </si>
  <si>
    <t>吉見町</t>
    <rPh sb="0" eb="3">
      <t>ヨシミマチ</t>
    </rPh>
    <phoneticPr fontId="6"/>
  </si>
  <si>
    <t>●狭山</t>
    <rPh sb="1" eb="3">
      <t>サヤマ</t>
    </rPh>
    <phoneticPr fontId="6"/>
  </si>
  <si>
    <t>狭山市</t>
    <rPh sb="0" eb="3">
      <t>サヤマシ</t>
    </rPh>
    <phoneticPr fontId="6"/>
  </si>
  <si>
    <t>●羽生</t>
    <rPh sb="1" eb="3">
      <t>ハニュウ</t>
    </rPh>
    <phoneticPr fontId="6"/>
  </si>
  <si>
    <t>羽生市</t>
    <rPh sb="0" eb="3">
      <t>ハニュウシ</t>
    </rPh>
    <phoneticPr fontId="6"/>
  </si>
  <si>
    <t>●鴻巣</t>
    <rPh sb="1" eb="3">
      <t>コウノス</t>
    </rPh>
    <phoneticPr fontId="6"/>
  </si>
  <si>
    <t>鴻巣市</t>
    <rPh sb="0" eb="3">
      <t>コウノスシ</t>
    </rPh>
    <phoneticPr fontId="6"/>
  </si>
  <si>
    <t>●上尾</t>
    <rPh sb="1" eb="3">
      <t>アゲオ</t>
    </rPh>
    <phoneticPr fontId="6"/>
  </si>
  <si>
    <t>上尾市</t>
    <rPh sb="0" eb="3">
      <t>アゲオシ</t>
    </rPh>
    <phoneticPr fontId="6"/>
  </si>
  <si>
    <t>伊奈町</t>
    <rPh sb="0" eb="3">
      <t>イナマチ</t>
    </rPh>
    <phoneticPr fontId="6"/>
  </si>
  <si>
    <t>●入間</t>
    <rPh sb="1" eb="3">
      <t>イルマ</t>
    </rPh>
    <phoneticPr fontId="6"/>
  </si>
  <si>
    <t>入間市</t>
    <rPh sb="0" eb="3">
      <t>イルマシ</t>
    </rPh>
    <phoneticPr fontId="6"/>
  </si>
  <si>
    <t>●桶川</t>
    <rPh sb="1" eb="3">
      <t>オケガワ</t>
    </rPh>
    <phoneticPr fontId="6"/>
  </si>
  <si>
    <t>桶川市</t>
    <rPh sb="0" eb="3">
      <t>オケガワシ</t>
    </rPh>
    <phoneticPr fontId="6"/>
  </si>
  <si>
    <t>●久喜</t>
    <rPh sb="1" eb="3">
      <t>クキ</t>
    </rPh>
    <phoneticPr fontId="6"/>
  </si>
  <si>
    <t>久喜市</t>
    <rPh sb="0" eb="3">
      <t>クキシ</t>
    </rPh>
    <phoneticPr fontId="6"/>
  </si>
  <si>
    <t>●北本</t>
    <rPh sb="1" eb="3">
      <t>キタモト</t>
    </rPh>
    <phoneticPr fontId="6"/>
  </si>
  <si>
    <t>北本市</t>
    <rPh sb="0" eb="3">
      <t>キタモトシ</t>
    </rPh>
    <phoneticPr fontId="6"/>
  </si>
  <si>
    <t>●蓮田</t>
    <rPh sb="1" eb="3">
      <t>ハスダ</t>
    </rPh>
    <phoneticPr fontId="6"/>
  </si>
  <si>
    <t>蓮田市</t>
    <rPh sb="0" eb="3">
      <t>ハスダシ</t>
    </rPh>
    <phoneticPr fontId="6"/>
  </si>
  <si>
    <t>白岡市</t>
    <phoneticPr fontId="6"/>
  </si>
  <si>
    <t>●坂戸</t>
    <rPh sb="1" eb="3">
      <t>サカド</t>
    </rPh>
    <phoneticPr fontId="6"/>
  </si>
  <si>
    <t>坂戸市</t>
    <rPh sb="0" eb="2">
      <t>サカド</t>
    </rPh>
    <rPh sb="2" eb="3">
      <t>シ</t>
    </rPh>
    <phoneticPr fontId="6"/>
  </si>
  <si>
    <t>鶴ヶ島市</t>
    <rPh sb="0" eb="4">
      <t>ツルガシマシ</t>
    </rPh>
    <phoneticPr fontId="6"/>
  </si>
  <si>
    <t>●幸手</t>
    <rPh sb="1" eb="3">
      <t>サッテ</t>
    </rPh>
    <phoneticPr fontId="6"/>
  </si>
  <si>
    <t>幸手市</t>
    <rPh sb="0" eb="3">
      <t>サッテシ</t>
    </rPh>
    <phoneticPr fontId="6"/>
  </si>
  <si>
    <t>宮代町</t>
    <rPh sb="0" eb="3">
      <t>ミヤシロマチ</t>
    </rPh>
    <phoneticPr fontId="6"/>
  </si>
  <si>
    <t>杉戸町</t>
    <rPh sb="0" eb="3">
      <t>スギトマチ</t>
    </rPh>
    <phoneticPr fontId="6"/>
  </si>
  <si>
    <t>●小川</t>
    <rPh sb="1" eb="3">
      <t>オガワ</t>
    </rPh>
    <phoneticPr fontId="6"/>
  </si>
  <si>
    <t>小川町</t>
    <rPh sb="0" eb="3">
      <t>オガワマチ</t>
    </rPh>
    <phoneticPr fontId="6"/>
  </si>
  <si>
    <t>●毛呂山
・越生</t>
    <rPh sb="1" eb="4">
      <t>モロヤマ</t>
    </rPh>
    <rPh sb="6" eb="7">
      <t>コ</t>
    </rPh>
    <rPh sb="7" eb="8">
      <t>ウ</t>
    </rPh>
    <phoneticPr fontId="6"/>
  </si>
  <si>
    <t>毛呂山町</t>
    <rPh sb="0" eb="4">
      <t>モロヤママチ</t>
    </rPh>
    <phoneticPr fontId="6"/>
  </si>
  <si>
    <t>越生町</t>
    <rPh sb="0" eb="3">
      <t>オゴセマチ</t>
    </rPh>
    <phoneticPr fontId="6"/>
  </si>
  <si>
    <t>鳩山町</t>
    <rPh sb="0" eb="3">
      <t>ハトヤママチ</t>
    </rPh>
    <phoneticPr fontId="6"/>
  </si>
  <si>
    <t>○ときがわ</t>
    <phoneticPr fontId="6"/>
  </si>
  <si>
    <t>ときがわ町</t>
    <rPh sb="4" eb="5">
      <t>マチ</t>
    </rPh>
    <phoneticPr fontId="6"/>
  </si>
  <si>
    <t>圏央道地域計</t>
    <rPh sb="0" eb="3">
      <t>ケンオウドウ</t>
    </rPh>
    <rPh sb="3" eb="5">
      <t>チイキ</t>
    </rPh>
    <rPh sb="5" eb="6">
      <t>ケイ</t>
    </rPh>
    <phoneticPr fontId="6"/>
  </si>
  <si>
    <t>県央地域計</t>
    <rPh sb="0" eb="2">
      <t>ケンオウ</t>
    </rPh>
    <rPh sb="2" eb="4">
      <t>チイキ</t>
    </rPh>
    <rPh sb="4" eb="5">
      <t>ケイ</t>
    </rPh>
    <phoneticPr fontId="6"/>
  </si>
  <si>
    <t>●熊谷</t>
    <rPh sb="1" eb="3">
      <t>クマガヤ</t>
    </rPh>
    <phoneticPr fontId="6"/>
  </si>
  <si>
    <t>熊谷市</t>
    <rPh sb="0" eb="3">
      <t>クマガヤシ</t>
    </rPh>
    <phoneticPr fontId="6"/>
  </si>
  <si>
    <t>(本庄市　合計）</t>
    <rPh sb="1" eb="4">
      <t>ホンジョウシ</t>
    </rPh>
    <rPh sb="5" eb="7">
      <t>ゴウケイ</t>
    </rPh>
    <phoneticPr fontId="6"/>
  </si>
  <si>
    <t>●本庄</t>
    <rPh sb="1" eb="3">
      <t>ホンジョウ</t>
    </rPh>
    <phoneticPr fontId="6"/>
  </si>
  <si>
    <t>本庄市（旧本庄市）*4</t>
    <rPh sb="0" eb="3">
      <t>ホンジョウシ</t>
    </rPh>
    <rPh sb="4" eb="5">
      <t>キュウ</t>
    </rPh>
    <rPh sb="5" eb="7">
      <t>ホンジョウ</t>
    </rPh>
    <rPh sb="7" eb="8">
      <t>シ</t>
    </rPh>
    <phoneticPr fontId="6"/>
  </si>
  <si>
    <t>(深谷市 合計）</t>
    <rPh sb="1" eb="4">
      <t>フカヤシ</t>
    </rPh>
    <rPh sb="5" eb="7">
      <t>ゴウケイ</t>
    </rPh>
    <phoneticPr fontId="6"/>
  </si>
  <si>
    <t>深谷市</t>
    <rPh sb="0" eb="3">
      <t>フカヤシ</t>
    </rPh>
    <phoneticPr fontId="6"/>
  </si>
  <si>
    <t>●深谷</t>
    <rPh sb="1" eb="3">
      <t>フカヤ</t>
    </rPh>
    <phoneticPr fontId="6"/>
  </si>
  <si>
    <t>深谷市（旧花園町以外）*2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6"/>
  </si>
  <si>
    <t>○児玉</t>
    <rPh sb="1" eb="3">
      <t>コダマ</t>
    </rPh>
    <phoneticPr fontId="6"/>
  </si>
  <si>
    <t>本庄市(旧児玉町)*5</t>
    <rPh sb="0" eb="3">
      <t>ホンジョウシ</t>
    </rPh>
    <rPh sb="4" eb="5">
      <t>キュウ</t>
    </rPh>
    <phoneticPr fontId="6"/>
  </si>
  <si>
    <t>美里町</t>
    <rPh sb="0" eb="3">
      <t>ミサトマチ</t>
    </rPh>
    <phoneticPr fontId="6"/>
  </si>
  <si>
    <t>神川町</t>
    <rPh sb="0" eb="3">
      <t>カミカワマチ</t>
    </rPh>
    <phoneticPr fontId="6"/>
  </si>
  <si>
    <t>上里町</t>
    <rPh sb="0" eb="3">
      <t>カミサトマチ</t>
    </rPh>
    <phoneticPr fontId="6"/>
  </si>
  <si>
    <t>○寄居</t>
    <rPh sb="1" eb="3">
      <t>ヨリイ</t>
    </rPh>
    <phoneticPr fontId="6"/>
  </si>
  <si>
    <t>深谷市(旧花園町)*3</t>
    <rPh sb="0" eb="3">
      <t>フカヤシ</t>
    </rPh>
    <phoneticPr fontId="6"/>
  </si>
  <si>
    <t>寄居町</t>
    <rPh sb="0" eb="3">
      <t>ヨリイマチ</t>
    </rPh>
    <phoneticPr fontId="6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</si>
  <si>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6"/>
  </si>
  <si>
    <t>○秩父</t>
    <rPh sb="1" eb="3">
      <t>チチブ</t>
    </rPh>
    <phoneticPr fontId="6"/>
  </si>
  <si>
    <t>秩父市</t>
    <rPh sb="0" eb="3">
      <t>チチブシ</t>
    </rPh>
    <phoneticPr fontId="6"/>
  </si>
  <si>
    <t>横瀬町</t>
    <rPh sb="0" eb="2">
      <t>ヨコセ</t>
    </rPh>
    <rPh sb="2" eb="3">
      <t>マチ</t>
    </rPh>
    <phoneticPr fontId="6"/>
  </si>
  <si>
    <t>皆野町</t>
    <rPh sb="0" eb="3">
      <t>ミナノマチ</t>
    </rPh>
    <phoneticPr fontId="6"/>
  </si>
  <si>
    <t>○小鹿野</t>
    <rPh sb="1" eb="4">
      <t>オガノ</t>
    </rPh>
    <phoneticPr fontId="6"/>
  </si>
  <si>
    <t>小鹿野町</t>
    <rPh sb="0" eb="4">
      <t>オガノマチ</t>
    </rPh>
    <phoneticPr fontId="6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</si>
  <si>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6"/>
  </si>
  <si>
    <t>長瀞町</t>
    <rPh sb="0" eb="3">
      <t>ナガトロマチ</t>
    </rPh>
    <phoneticPr fontId="6"/>
  </si>
  <si>
    <t>東秩父村</t>
    <rPh sb="0" eb="4">
      <t>ヒガシチチブムラ</t>
    </rPh>
    <phoneticPr fontId="6"/>
  </si>
  <si>
    <t>線引き都市計画区域計</t>
  </si>
  <si>
    <t>非線引き都市計画区域計</t>
    <rPh sb="0" eb="1">
      <t>ヒ</t>
    </rPh>
    <phoneticPr fontId="6"/>
  </si>
  <si>
    <t>都市計画区域外計</t>
    <phoneticPr fontId="6"/>
  </si>
  <si>
    <t>合計</t>
    <rPh sb="0" eb="2">
      <t>ゴウケイ</t>
    </rPh>
    <phoneticPr fontId="6"/>
  </si>
  <si>
    <t>都市計画区域凡例　　　　●：線引き都市計画区域　　○：非線引き都市計画区域　　</t>
  </si>
  <si>
    <t>*1：北川辺都市計画は、加須市のうち旧北川辺町の区域となっている。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phoneticPr fontId="6"/>
  </si>
  <si>
    <t>*2：深谷都市計画は、深谷市のうち旧花園町を除いた区域となっている。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10"/>
  </si>
  <si>
    <t>*3：寄居都市計画は、寄居町に、深谷市のうち旧花園町を加えた区域となっている。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10"/>
  </si>
  <si>
    <t>*4：本庄都市計画は、本庄市のうち旧児玉町を除いた区域となっている。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10"/>
  </si>
  <si>
    <t>*5：児玉都市計画は、美里町、神川町、上里町に、本庄市のうち旧児玉町を加えた区域となっている。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10"/>
  </si>
  <si>
    <t>Ａ－１（２）人口  1/5</t>
    <phoneticPr fontId="5"/>
  </si>
  <si>
    <t>Ａ－１（２）人口  2/5</t>
    <phoneticPr fontId="5"/>
  </si>
  <si>
    <t>Ａ－１（２）人口  3/5</t>
    <phoneticPr fontId="5"/>
  </si>
  <si>
    <t>Ａ－１（２）人口  4/5</t>
    <phoneticPr fontId="5"/>
  </si>
  <si>
    <t>Ａ－１（２）人口  5/5</t>
    <phoneticPr fontId="5"/>
  </si>
  <si>
    <t>平成１２年（人）</t>
    <phoneticPr fontId="5"/>
  </si>
  <si>
    <t>平成１７年（人）</t>
    <rPh sb="0" eb="2">
      <t>ヘイセイ</t>
    </rPh>
    <rPh sb="4" eb="5">
      <t>ネン</t>
    </rPh>
    <phoneticPr fontId="6"/>
  </si>
  <si>
    <t>平成２２年（人）</t>
    <rPh sb="0" eb="2">
      <t>ヘイセイ</t>
    </rPh>
    <rPh sb="4" eb="5">
      <t>ネン</t>
    </rPh>
    <phoneticPr fontId="6"/>
  </si>
  <si>
    <t>平成２７年（人）</t>
    <rPh sb="0" eb="2">
      <t>ヘイセイ</t>
    </rPh>
    <rPh sb="4" eb="5">
      <t>ネン</t>
    </rPh>
    <phoneticPr fontId="6"/>
  </si>
  <si>
    <t>令和２年（人）</t>
    <rPh sb="0" eb="2">
      <t>レイワ</t>
    </rPh>
    <rPh sb="3" eb="4">
      <t>ネン</t>
    </rPh>
    <phoneticPr fontId="6"/>
  </si>
  <si>
    <t>行政区域</t>
  </si>
  <si>
    <t>都市計画
区域</t>
  </si>
  <si>
    <t>線引き都市計画区域</t>
  </si>
  <si>
    <t>非線引き都市計画区域</t>
  </si>
  <si>
    <t>都市計画
区域外</t>
  </si>
  <si>
    <t>市街化区域</t>
  </si>
  <si>
    <t>市街化
調整区域</t>
  </si>
  <si>
    <t>用途地域
指定有り</t>
  </si>
  <si>
    <t>用途地域
指定無し</t>
  </si>
  <si>
    <t>確定
市街地</t>
  </si>
  <si>
    <t>進行
市街地</t>
  </si>
  <si>
    <t>新市街地</t>
  </si>
  <si>
    <t>小計</t>
  </si>
  <si>
    <t>Ａ－１（３）人口密度  1/5</t>
    <phoneticPr fontId="5"/>
  </si>
  <si>
    <t>Ａ－１（３）人口密度  2/5</t>
    <phoneticPr fontId="5"/>
  </si>
  <si>
    <t>Ａ－１（３）人口密度  3/5</t>
    <phoneticPr fontId="5"/>
  </si>
  <si>
    <t>Ａ－１（３）人口密度  4/5</t>
    <phoneticPr fontId="5"/>
  </si>
  <si>
    <t>Ａ－１（３）人口密度  5/5</t>
    <phoneticPr fontId="5"/>
  </si>
  <si>
    <t>平成１２年（人／ha）</t>
    <rPh sb="0" eb="2">
      <t>ヘイセイ</t>
    </rPh>
    <rPh sb="4" eb="5">
      <t>ネン</t>
    </rPh>
    <phoneticPr fontId="6"/>
  </si>
  <si>
    <t>平成１７年（人／ha）</t>
    <rPh sb="0" eb="2">
      <t>ヘイセイ</t>
    </rPh>
    <rPh sb="4" eb="5">
      <t>ネン</t>
    </rPh>
    <phoneticPr fontId="6"/>
  </si>
  <si>
    <t>平成２２年（人／ha）</t>
    <rPh sb="0" eb="2">
      <t>ヘイセイ</t>
    </rPh>
    <rPh sb="4" eb="5">
      <t>ネン</t>
    </rPh>
    <phoneticPr fontId="6"/>
  </si>
  <si>
    <t>平成２７年（人／ha）</t>
    <rPh sb="0" eb="2">
      <t>ヘイセイ</t>
    </rPh>
    <rPh sb="4" eb="5">
      <t>ネン</t>
    </rPh>
    <phoneticPr fontId="6"/>
  </si>
  <si>
    <t>令和２年（人／ha）</t>
    <rPh sb="0" eb="2">
      <t>レイワ</t>
    </rPh>
    <rPh sb="3" eb="4">
      <t>ネン</t>
    </rPh>
    <phoneticPr fontId="6"/>
  </si>
  <si>
    <t>Ａ－１（４）世帯数  1/5</t>
    <phoneticPr fontId="5"/>
  </si>
  <si>
    <t>Ａ－１（４）世帯数  2/5</t>
    <phoneticPr fontId="5"/>
  </si>
  <si>
    <t>Ａ－１（４）世帯数  3/5</t>
    <phoneticPr fontId="5"/>
  </si>
  <si>
    <t>Ａ－１（４）世帯数  4/5</t>
    <phoneticPr fontId="5"/>
  </si>
  <si>
    <t>Ａ－１（４）世帯数  5/5</t>
    <phoneticPr fontId="5"/>
  </si>
  <si>
    <t>平成１２年（世帯）</t>
    <rPh sb="0" eb="2">
      <t>ヘイセイ</t>
    </rPh>
    <rPh sb="4" eb="5">
      <t>ネン</t>
    </rPh>
    <phoneticPr fontId="6"/>
  </si>
  <si>
    <t>平成１７年（世帯）</t>
    <rPh sb="0" eb="2">
      <t>ヘイセイ</t>
    </rPh>
    <rPh sb="4" eb="5">
      <t>ネン</t>
    </rPh>
    <phoneticPr fontId="6"/>
  </si>
  <si>
    <t>平成２２年（世帯）</t>
    <rPh sb="0" eb="2">
      <t>ヘイセイ</t>
    </rPh>
    <rPh sb="4" eb="5">
      <t>ネン</t>
    </rPh>
    <phoneticPr fontId="6"/>
  </si>
  <si>
    <t>平成２７年（世帯）</t>
    <rPh sb="0" eb="2">
      <t>ヘイセイ</t>
    </rPh>
    <rPh sb="4" eb="5">
      <t>ネン</t>
    </rPh>
    <phoneticPr fontId="6"/>
  </si>
  <si>
    <t>令和２年（世帯）</t>
    <rPh sb="0" eb="2">
      <t>レイワ</t>
    </rPh>
    <rPh sb="3" eb="4">
      <t>ネン</t>
    </rPh>
    <rPh sb="4" eb="5">
      <t>ヘイネン</t>
    </rPh>
    <phoneticPr fontId="6"/>
  </si>
  <si>
    <t>Ａ－２　ＤＩＤ人口・面積  1/3</t>
    <phoneticPr fontId="6"/>
  </si>
  <si>
    <t>Ａ－２　ＤＩＤ人口・面積  2/3</t>
    <phoneticPr fontId="6"/>
  </si>
  <si>
    <t>Ａ－２　ＤＩＤ人口・面積  3/3</t>
    <phoneticPr fontId="6"/>
  </si>
  <si>
    <t>昭和４５年</t>
    <rPh sb="0" eb="2">
      <t>ショウワ</t>
    </rPh>
    <rPh sb="4" eb="5">
      <t>ネン</t>
    </rPh>
    <phoneticPr fontId="6"/>
  </si>
  <si>
    <t>昭和５０年</t>
    <rPh sb="0" eb="2">
      <t>ショウワ</t>
    </rPh>
    <rPh sb="4" eb="5">
      <t>ネン</t>
    </rPh>
    <phoneticPr fontId="6"/>
  </si>
  <si>
    <t>昭和５５年</t>
    <rPh sb="0" eb="2">
      <t>ショウワ</t>
    </rPh>
    <rPh sb="4" eb="5">
      <t>ネン</t>
    </rPh>
    <phoneticPr fontId="6"/>
  </si>
  <si>
    <t>昭和６０年</t>
    <rPh sb="0" eb="2">
      <t>ショウワ</t>
    </rPh>
    <rPh sb="4" eb="5">
      <t>ネン</t>
    </rPh>
    <phoneticPr fontId="6"/>
  </si>
  <si>
    <t>平成２年</t>
    <rPh sb="0" eb="2">
      <t>ヘイセイ</t>
    </rPh>
    <rPh sb="3" eb="4">
      <t>ネン</t>
    </rPh>
    <phoneticPr fontId="6"/>
  </si>
  <si>
    <t>平成７年</t>
    <rPh sb="0" eb="2">
      <t>ヘイセイ</t>
    </rPh>
    <rPh sb="3" eb="4">
      <t>ネン</t>
    </rPh>
    <phoneticPr fontId="6"/>
  </si>
  <si>
    <t>平成１２年</t>
    <rPh sb="0" eb="2">
      <t>ヘイセイ</t>
    </rPh>
    <rPh sb="4" eb="5">
      <t>ネン</t>
    </rPh>
    <phoneticPr fontId="6"/>
  </si>
  <si>
    <t>平成１７年</t>
    <rPh sb="0" eb="2">
      <t>ヘイセイ</t>
    </rPh>
    <rPh sb="4" eb="5">
      <t>ネン</t>
    </rPh>
    <phoneticPr fontId="6"/>
  </si>
  <si>
    <t>平成２２年</t>
    <rPh sb="0" eb="2">
      <t>ヘイセイ</t>
    </rPh>
    <rPh sb="4" eb="5">
      <t>ネン</t>
    </rPh>
    <phoneticPr fontId="6"/>
  </si>
  <si>
    <t>平成２７年</t>
    <phoneticPr fontId="6"/>
  </si>
  <si>
    <t>令和２年</t>
    <rPh sb="0" eb="2">
      <t>レイワ</t>
    </rPh>
    <phoneticPr fontId="6"/>
  </si>
  <si>
    <t>ＤＩＤ内</t>
    <rPh sb="3" eb="4">
      <t>ナイ</t>
    </rPh>
    <phoneticPr fontId="6"/>
  </si>
  <si>
    <t>ＤＩＤ</t>
    <phoneticPr fontId="6"/>
  </si>
  <si>
    <t>平成17年～22年</t>
    <rPh sb="0" eb="2">
      <t>ヘイセイ</t>
    </rPh>
    <rPh sb="4" eb="5">
      <t>ネン</t>
    </rPh>
    <phoneticPr fontId="6"/>
  </si>
  <si>
    <t>人口密度</t>
    <rPh sb="0" eb="2">
      <t>ジンコウ</t>
    </rPh>
    <rPh sb="2" eb="4">
      <t>ミツド</t>
    </rPh>
    <phoneticPr fontId="6"/>
  </si>
  <si>
    <t>平成22年～27年</t>
    <rPh sb="0" eb="2">
      <t>ヘイセイ</t>
    </rPh>
    <rPh sb="4" eb="5">
      <t>ネン</t>
    </rPh>
    <phoneticPr fontId="6"/>
  </si>
  <si>
    <t>平成27年～令和2年</t>
    <rPh sb="0" eb="2">
      <t>ヘイセイ</t>
    </rPh>
    <rPh sb="4" eb="5">
      <t>ネン</t>
    </rPh>
    <rPh sb="6" eb="8">
      <t>レイワ</t>
    </rPh>
    <phoneticPr fontId="6"/>
  </si>
  <si>
    <t>人口</t>
    <rPh sb="0" eb="2">
      <t>ジンコウ</t>
    </rPh>
    <phoneticPr fontId="6"/>
  </si>
  <si>
    <t>面積</t>
  </si>
  <si>
    <t>の人口増減数</t>
    <rPh sb="1" eb="3">
      <t>ジンコウ</t>
    </rPh>
    <rPh sb="3" eb="5">
      <t>ゾウゲン</t>
    </rPh>
    <rPh sb="5" eb="6">
      <t>スウ</t>
    </rPh>
    <phoneticPr fontId="6"/>
  </si>
  <si>
    <t>の人口増減率</t>
    <rPh sb="1" eb="3">
      <t>ジンコウ</t>
    </rPh>
    <rPh sb="3" eb="5">
      <t>ゾウゲン</t>
    </rPh>
    <rPh sb="5" eb="6">
      <t>リツ</t>
    </rPh>
    <phoneticPr fontId="6"/>
  </si>
  <si>
    <t>（人）</t>
  </si>
  <si>
    <t>（ｈａ）</t>
  </si>
  <si>
    <t>（ｈａ）</t>
    <phoneticPr fontId="6"/>
  </si>
  <si>
    <t>(人）</t>
    <rPh sb="1" eb="2">
      <t>ニン</t>
    </rPh>
    <phoneticPr fontId="6"/>
  </si>
  <si>
    <t>(％）</t>
    <phoneticPr fontId="6"/>
  </si>
  <si>
    <t>（人/ha）</t>
    <rPh sb="1" eb="2">
      <t>ニン</t>
    </rPh>
    <phoneticPr fontId="6"/>
  </si>
  <si>
    <t>県央（圏央道）地域計</t>
    <rPh sb="0" eb="2">
      <t>ケンオウ</t>
    </rPh>
    <rPh sb="3" eb="6">
      <t>ケンオウドウ</t>
    </rPh>
    <rPh sb="7" eb="9">
      <t>チイキ</t>
    </rPh>
    <rPh sb="9" eb="10">
      <t>ケイ</t>
    </rPh>
    <phoneticPr fontId="6"/>
  </si>
  <si>
    <t>k㎡</t>
    <phoneticPr fontId="6"/>
  </si>
  <si>
    <t>ha</t>
    <phoneticPr fontId="6"/>
  </si>
  <si>
    <t>ha</t>
  </si>
  <si>
    <t>100 さ  い  た  ま  市　DIDs</t>
  </si>
  <si>
    <t>201 川　　　越　　　市　DIDs</t>
  </si>
  <si>
    <t>202 熊　　　谷　　　市　DIDs</t>
  </si>
  <si>
    <t>203 川　　　口　　　市　DIDs</t>
  </si>
  <si>
    <t>206 行　　　田　　　市　DIDs</t>
  </si>
  <si>
    <t>207 秩　　　父　　　市　DIDs</t>
  </si>
  <si>
    <t>208 所　　　沢　　　市　DIDs</t>
  </si>
  <si>
    <t>209 飯　　　能　　　市　DIDs</t>
  </si>
  <si>
    <t>210 加　　　須　　　市　DIDs</t>
  </si>
  <si>
    <t>211 本　　　庄　　　市　DIDs</t>
  </si>
  <si>
    <t>212 東　  松　 山　 市　DIDs</t>
  </si>
  <si>
    <t>214 春　  日　 部　 市　DIDs</t>
  </si>
  <si>
    <t>215 狭　　　山　　　市　DIDs</t>
  </si>
  <si>
    <t>216 羽　　　生　　　市　DIDs</t>
  </si>
  <si>
    <t>217 鴻　　　巣　　　市　DIDs</t>
  </si>
  <si>
    <t>218 深　　　谷　　　市　DIDs</t>
  </si>
  <si>
    <t>219 上　　　尾　　　市　DIDs</t>
  </si>
  <si>
    <t>221 草　　　加　　　市　DIDs</t>
  </si>
  <si>
    <t>222 越　　　谷　　　市　DIDs</t>
  </si>
  <si>
    <t>223 蕨　　　　　　　市　DIDs</t>
  </si>
  <si>
    <t>224 戸　　　田　　　市　DIDs</t>
  </si>
  <si>
    <t>225 入　　　間　　　市　DIDs</t>
  </si>
  <si>
    <t>226 鳩　  ヶ　 谷　 市　DIDs</t>
  </si>
  <si>
    <t>227 朝　　　霞　　　市　DIDs</t>
  </si>
  <si>
    <t>228 志　　　木　　　市　DIDs</t>
  </si>
  <si>
    <t>229 和　　　光　　　市　DIDs</t>
  </si>
  <si>
    <t>230 新　　　座　　　市　DIDs</t>
  </si>
  <si>
    <t>231 桶　　　川　　　市　DIDs</t>
  </si>
  <si>
    <t>232 久　　　喜　　　市　DIDs</t>
  </si>
  <si>
    <t>233 北　　　本　　　市　DIDs</t>
  </si>
  <si>
    <t>234 八　　　潮　　　市　DIDs</t>
  </si>
  <si>
    <t>235 富　  士　 見　 市　DIDs</t>
  </si>
  <si>
    <t>237 三　　　郷　　　市　DIDs</t>
  </si>
  <si>
    <t>238 蓮　　　田　　　市　DIDs</t>
  </si>
  <si>
    <t>239 坂　　　戸　　　市　DIDs</t>
  </si>
  <si>
    <t>240 幸　　　手　　　市　DIDs</t>
  </si>
  <si>
    <t>241 鶴　  ヶ　 島　 市　DIDs</t>
  </si>
  <si>
    <t>242 日　　　高　　　市　DIDs</t>
  </si>
  <si>
    <t>243 吉　　　川　　　市　DIDs</t>
  </si>
  <si>
    <t>245 ふ  じ  み  野  市　DIDs</t>
  </si>
  <si>
    <t>301 伊　　　奈　　　町　DIDs</t>
  </si>
  <si>
    <t>324 三　　　芳　　　町　DIDs</t>
  </si>
  <si>
    <t>326 毛　  呂　 山　 町　DIDs</t>
  </si>
  <si>
    <t>342 嵐　　　山　　　町　DIDs</t>
  </si>
  <si>
    <t>343 小　　　川　　　町　DIDs</t>
  </si>
  <si>
    <t>348 鳩　　　山　　　町　DIDs</t>
  </si>
  <si>
    <t>408 寄　　　居　　　町　DIDs</t>
  </si>
  <si>
    <t>421 騎　　　西　　　町　DIDs</t>
  </si>
  <si>
    <t>442 宮　　　代　　　町　DIDs</t>
  </si>
  <si>
    <t>445 白　　　岡　　　町　DIDs</t>
  </si>
  <si>
    <t>446 菖　　　蒲　　　町　DIDs</t>
  </si>
  <si>
    <t>461 栗　　　橋　　　町　DIDs</t>
  </si>
  <si>
    <t>462 鷲　　　宮　　　町　DIDs</t>
  </si>
  <si>
    <t>464 杉　　　戸　　　町　DIDs</t>
  </si>
  <si>
    <t>465 松　　　伏　　　町　DIDs</t>
  </si>
  <si>
    <t>Ａ－３（１） 年齢・性別人口（昭和55年）  1/8</t>
    <phoneticPr fontId="17"/>
  </si>
  <si>
    <t>Ａ－３（１） 年齢・性別人口（昭和55年）  2/8</t>
    <phoneticPr fontId="17"/>
  </si>
  <si>
    <t>Ａ－３（１） 年齢・性別人口（昭和55年）  3/8</t>
    <phoneticPr fontId="17"/>
  </si>
  <si>
    <t>Ａ－３（１） 年齢・性別人口（昭和55年）  4/8</t>
    <phoneticPr fontId="17"/>
  </si>
  <si>
    <t>Ａ－３（１） 年齢・性別人口（昭和55年）  5/8</t>
    <phoneticPr fontId="17"/>
  </si>
  <si>
    <t>Ａ－３（１） 年齢・性別人口（昭和55年）  6/8</t>
    <phoneticPr fontId="17"/>
  </si>
  <si>
    <t>Ａ－３（１） 年齢・性別人口（昭和55年）  7/8</t>
    <phoneticPr fontId="17"/>
  </si>
  <si>
    <t>Ａ－３（１） 年齢・性別人口（昭和55年）  8/8</t>
    <phoneticPr fontId="17"/>
  </si>
  <si>
    <t>0～4歳</t>
    <rPh sb="3" eb="4">
      <t>サイ</t>
    </rPh>
    <phoneticPr fontId="17"/>
  </si>
  <si>
    <t>5～9歳</t>
    <rPh sb="3" eb="4">
      <t>サイ</t>
    </rPh>
    <phoneticPr fontId="17"/>
  </si>
  <si>
    <t>10～14歳</t>
    <rPh sb="5" eb="6">
      <t>サイ</t>
    </rPh>
    <phoneticPr fontId="17"/>
  </si>
  <si>
    <t>15～19歳</t>
    <rPh sb="5" eb="6">
      <t>サイ</t>
    </rPh>
    <phoneticPr fontId="17"/>
  </si>
  <si>
    <t>20～24歳</t>
    <rPh sb="5" eb="6">
      <t>サイ</t>
    </rPh>
    <phoneticPr fontId="17"/>
  </si>
  <si>
    <t>25～29歳</t>
    <rPh sb="5" eb="6">
      <t>サイ</t>
    </rPh>
    <phoneticPr fontId="17"/>
  </si>
  <si>
    <t>30～34歳</t>
    <rPh sb="5" eb="6">
      <t>サイ</t>
    </rPh>
    <phoneticPr fontId="17"/>
  </si>
  <si>
    <t>35～39歳</t>
    <rPh sb="5" eb="6">
      <t>サイ</t>
    </rPh>
    <phoneticPr fontId="17"/>
  </si>
  <si>
    <t>40～44歳</t>
    <rPh sb="5" eb="6">
      <t>サイ</t>
    </rPh>
    <phoneticPr fontId="17"/>
  </si>
  <si>
    <t>45～49歳</t>
    <rPh sb="5" eb="6">
      <t>サイ</t>
    </rPh>
    <phoneticPr fontId="17"/>
  </si>
  <si>
    <t>50～54歳</t>
    <rPh sb="5" eb="6">
      <t>サイ</t>
    </rPh>
    <phoneticPr fontId="17"/>
  </si>
  <si>
    <t>55～59歳</t>
    <rPh sb="5" eb="6">
      <t>サイ</t>
    </rPh>
    <phoneticPr fontId="17"/>
  </si>
  <si>
    <t>60～64歳</t>
    <rPh sb="5" eb="6">
      <t>サイ</t>
    </rPh>
    <phoneticPr fontId="17"/>
  </si>
  <si>
    <t>65～69歳</t>
    <rPh sb="5" eb="6">
      <t>サイ</t>
    </rPh>
    <phoneticPr fontId="17"/>
  </si>
  <si>
    <t>70～74歳</t>
    <rPh sb="5" eb="6">
      <t>サイ</t>
    </rPh>
    <phoneticPr fontId="17"/>
  </si>
  <si>
    <t>75～79歳</t>
    <rPh sb="5" eb="6">
      <t>サイ</t>
    </rPh>
    <phoneticPr fontId="17"/>
  </si>
  <si>
    <t>80～84歳</t>
    <rPh sb="5" eb="6">
      <t>サイ</t>
    </rPh>
    <phoneticPr fontId="17"/>
  </si>
  <si>
    <t>85～89歳</t>
    <rPh sb="5" eb="6">
      <t>サイ</t>
    </rPh>
    <phoneticPr fontId="17"/>
  </si>
  <si>
    <t>90～94歳</t>
    <rPh sb="5" eb="6">
      <t>サイ</t>
    </rPh>
    <phoneticPr fontId="17"/>
  </si>
  <si>
    <t>95～99歳</t>
    <rPh sb="5" eb="6">
      <t>サイ</t>
    </rPh>
    <phoneticPr fontId="17"/>
  </si>
  <si>
    <t>100歳以上</t>
    <rPh sb="3" eb="4">
      <t>サイ</t>
    </rPh>
    <rPh sb="4" eb="6">
      <t>イジョウ</t>
    </rPh>
    <phoneticPr fontId="17"/>
  </si>
  <si>
    <t>年少人口（15歳未満）</t>
    <rPh sb="0" eb="2">
      <t>ネンショウ</t>
    </rPh>
    <rPh sb="2" eb="4">
      <t>ジンコウ</t>
    </rPh>
    <rPh sb="7" eb="8">
      <t>サイ</t>
    </rPh>
    <rPh sb="8" eb="10">
      <t>ミマン</t>
    </rPh>
    <phoneticPr fontId="17"/>
  </si>
  <si>
    <t>生産年齢人口（15～64歳）</t>
    <rPh sb="0" eb="2">
      <t>セイサン</t>
    </rPh>
    <rPh sb="2" eb="4">
      <t>ネンレイ</t>
    </rPh>
    <rPh sb="4" eb="6">
      <t>ジンコウ</t>
    </rPh>
    <rPh sb="12" eb="13">
      <t>サイ</t>
    </rPh>
    <phoneticPr fontId="17"/>
  </si>
  <si>
    <t>老年人口（65歳以上）</t>
    <rPh sb="0" eb="2">
      <t>ロウネン</t>
    </rPh>
    <rPh sb="2" eb="4">
      <t>ジンコウ</t>
    </rPh>
    <rPh sb="7" eb="8">
      <t>サイ</t>
    </rPh>
    <rPh sb="8" eb="10">
      <t>イジョウ</t>
    </rPh>
    <phoneticPr fontId="17"/>
  </si>
  <si>
    <t>男</t>
    <rPh sb="0" eb="1">
      <t>オトコ</t>
    </rPh>
    <phoneticPr fontId="17"/>
  </si>
  <si>
    <t>女</t>
    <rPh sb="0" eb="1">
      <t>オンナ</t>
    </rPh>
    <phoneticPr fontId="17"/>
  </si>
  <si>
    <t>計</t>
    <rPh sb="0" eb="1">
      <t>ケイ</t>
    </rPh>
    <phoneticPr fontId="17"/>
  </si>
  <si>
    <t>川口市*1</t>
    <rPh sb="0" eb="3">
      <t>カワグチシ</t>
    </rPh>
    <phoneticPr fontId="6"/>
  </si>
  <si>
    <t>川口市(旧川口市)*1</t>
    <rPh sb="0" eb="3">
      <t>カワグチシ</t>
    </rPh>
    <rPh sb="4" eb="5">
      <t>キュウ</t>
    </rPh>
    <rPh sb="5" eb="8">
      <t>カワグチシ</t>
    </rPh>
    <phoneticPr fontId="6"/>
  </si>
  <si>
    <t>川口市(鳩ヶ谷市)*1</t>
    <rPh sb="0" eb="3">
      <t>カワグチシ</t>
    </rPh>
    <rPh sb="4" eb="8">
      <t>ハトガヤシ</t>
    </rPh>
    <phoneticPr fontId="6"/>
  </si>
  <si>
    <t>加須市</t>
    <phoneticPr fontId="6"/>
  </si>
  <si>
    <t>加須市（旧北川辺町）*2</t>
    <phoneticPr fontId="6"/>
  </si>
  <si>
    <t>久喜市</t>
    <phoneticPr fontId="6"/>
  </si>
  <si>
    <t>白岡市*7</t>
  </si>
  <si>
    <t>本庄市</t>
    <rPh sb="0" eb="3">
      <t>ホンジョウシ</t>
    </rPh>
    <phoneticPr fontId="6"/>
  </si>
  <si>
    <t>本庄市（旧本庄市）*5</t>
    <phoneticPr fontId="6"/>
  </si>
  <si>
    <t>深谷市（旧花園町以外）*3</t>
    <phoneticPr fontId="6"/>
  </si>
  <si>
    <t>本庄市(旧児玉町)*6</t>
    <phoneticPr fontId="6"/>
  </si>
  <si>
    <t>深谷市(旧花園町)*4</t>
    <phoneticPr fontId="6"/>
  </si>
  <si>
    <t>*1：平成23年10月11日に鳩ヶ谷市が川口市に合併し、全域が川口都市計画になった。</t>
    <rPh sb="3" eb="5">
      <t>ヘイセイ</t>
    </rPh>
    <rPh sb="7" eb="8">
      <t>ネン</t>
    </rPh>
    <rPh sb="10" eb="11">
      <t>ガツ</t>
    </rPh>
    <rPh sb="13" eb="14">
      <t>ニチ</t>
    </rPh>
    <rPh sb="15" eb="19">
      <t>ハトガヤシ</t>
    </rPh>
    <rPh sb="20" eb="22">
      <t>カワグチ</t>
    </rPh>
    <rPh sb="22" eb="23">
      <t>シ</t>
    </rPh>
    <rPh sb="24" eb="26">
      <t>ガッペイ</t>
    </rPh>
    <rPh sb="28" eb="30">
      <t>ゼンイキ</t>
    </rPh>
    <rPh sb="31" eb="33">
      <t>カワグチ</t>
    </rPh>
    <rPh sb="33" eb="35">
      <t>トシ</t>
    </rPh>
    <rPh sb="35" eb="37">
      <t>ケイカク</t>
    </rPh>
    <phoneticPr fontId="10"/>
  </si>
  <si>
    <t>*2：北川辺都市計画は、加須市のうち旧北川辺町の区域となっている。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phoneticPr fontId="6"/>
  </si>
  <si>
    <t>*3：深谷都市計画は、深谷市のうち旧花園町を除いた区域となっている。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10"/>
  </si>
  <si>
    <t>*4：寄居都市計画は、寄居町に、深谷市のうち旧花園町を加えた区域となっている。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10"/>
  </si>
  <si>
    <t>*5：本庄都市計画は、本庄市のうち旧児玉町を除いた区域となっている。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10"/>
  </si>
  <si>
    <t>*6：児玉都市計画は、美里町、神川町、上里町に、本庄市のうち旧児玉町を加えた区域となっている。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10"/>
  </si>
  <si>
    <t>*7：白岡町は、平成24年10月1日に市制施行し、白岡市になった。</t>
    <rPh sb="3" eb="6">
      <t>シラオカマチ</t>
    </rPh>
    <rPh sb="8" eb="10">
      <t>ヘイセイ</t>
    </rPh>
    <rPh sb="12" eb="13">
      <t>ネン</t>
    </rPh>
    <rPh sb="15" eb="16">
      <t>ガツ</t>
    </rPh>
    <rPh sb="17" eb="18">
      <t>ニチ</t>
    </rPh>
    <rPh sb="19" eb="21">
      <t>シセイ</t>
    </rPh>
    <rPh sb="21" eb="23">
      <t>シコウ</t>
    </rPh>
    <rPh sb="25" eb="27">
      <t>シラオカ</t>
    </rPh>
    <rPh sb="27" eb="28">
      <t>シ</t>
    </rPh>
    <phoneticPr fontId="6"/>
  </si>
  <si>
    <t>Ａ－３（２） 年齢・性別人口（平成２年）  1/8</t>
    <rPh sb="15" eb="17">
      <t>ヘイセイ</t>
    </rPh>
    <phoneticPr fontId="17"/>
  </si>
  <si>
    <t>Ａ－３（２） 年齢・性別人口（平成２年）  2/8</t>
    <rPh sb="15" eb="17">
      <t>ヘイセイ</t>
    </rPh>
    <phoneticPr fontId="17"/>
  </si>
  <si>
    <t>Ａ－３（２） 年齢・性別人口（平成２年）  3/8</t>
    <rPh sb="15" eb="17">
      <t>ヘイセイ</t>
    </rPh>
    <phoneticPr fontId="17"/>
  </si>
  <si>
    <t>Ａ－３（２） 年齢・性別人口（平成２年）  4/8</t>
    <rPh sb="15" eb="17">
      <t>ヘイセイ</t>
    </rPh>
    <phoneticPr fontId="17"/>
  </si>
  <si>
    <t>Ａ－３（２） 年齢・性別人口（平成２年）  5/8</t>
    <rPh sb="15" eb="17">
      <t>ヘイセイ</t>
    </rPh>
    <phoneticPr fontId="17"/>
  </si>
  <si>
    <t>Ａ－３（２） 年齢・性別人口（平成２年）  6/8</t>
    <rPh sb="15" eb="17">
      <t>ヘイセイ</t>
    </rPh>
    <phoneticPr fontId="17"/>
  </si>
  <si>
    <t>Ａ－３（２） 年齢・性別人口（平成２年）  7/8</t>
    <rPh sb="15" eb="17">
      <t>ヘイセイ</t>
    </rPh>
    <phoneticPr fontId="17"/>
  </si>
  <si>
    <t>Ａ－３（２） 年齢・性別人口（平成２年）  8/8</t>
    <rPh sb="15" eb="17">
      <t>ヘイセイ</t>
    </rPh>
    <phoneticPr fontId="17"/>
  </si>
  <si>
    <t>Ａ－３（３） 年齢・性別人口（平成12年）  1/8</t>
    <rPh sb="15" eb="17">
      <t>ヘイセイ</t>
    </rPh>
    <phoneticPr fontId="17"/>
  </si>
  <si>
    <t>Ａ－３（３） 年齢・性別人口（平成12年）  2/8</t>
    <rPh sb="15" eb="17">
      <t>ヘイセイ</t>
    </rPh>
    <phoneticPr fontId="17"/>
  </si>
  <si>
    <t>Ａ－３（３） 年齢・性別人口（平成12年）  3/8</t>
    <rPh sb="15" eb="17">
      <t>ヘイセイ</t>
    </rPh>
    <phoneticPr fontId="17"/>
  </si>
  <si>
    <t>Ａ－３（３） 年齢・性別人口（平成12年）  4/8</t>
    <rPh sb="15" eb="17">
      <t>ヘイセイ</t>
    </rPh>
    <phoneticPr fontId="17"/>
  </si>
  <si>
    <t>Ａ－３（３） 年齢・性別人口（平成12年）  5/8</t>
    <rPh sb="15" eb="17">
      <t>ヘイセイ</t>
    </rPh>
    <phoneticPr fontId="17"/>
  </si>
  <si>
    <t>Ａ－３（３） 年齢・性別人口（平成12年）  6/8</t>
    <rPh sb="15" eb="17">
      <t>ヘイセイ</t>
    </rPh>
    <phoneticPr fontId="17"/>
  </si>
  <si>
    <t>Ａ－３（３） 年齢・性別人口（平成12年）  7/8</t>
    <rPh sb="15" eb="17">
      <t>ヘイセイ</t>
    </rPh>
    <phoneticPr fontId="17"/>
  </si>
  <si>
    <t>Ａ－３（３） 年齢・性別人口（平成12年）  8/8</t>
    <rPh sb="15" eb="17">
      <t>ヘイセイ</t>
    </rPh>
    <phoneticPr fontId="17"/>
  </si>
  <si>
    <t>Ａ－３（４） 年齢・性別人口（平成17年）  1/8</t>
    <rPh sb="15" eb="17">
      <t>ヘイセイ</t>
    </rPh>
    <phoneticPr fontId="17"/>
  </si>
  <si>
    <t>Ａ－３（４） 年齢・性別人口（平成17年）  2/8</t>
    <rPh sb="15" eb="17">
      <t>ヘイセイ</t>
    </rPh>
    <phoneticPr fontId="17"/>
  </si>
  <si>
    <t>Ａ－３（４） 年齢・性別人口（平成17年）  3/8</t>
    <rPh sb="15" eb="17">
      <t>ヘイセイ</t>
    </rPh>
    <phoneticPr fontId="17"/>
  </si>
  <si>
    <t>Ａ－３（４） 年齢・性別人口（平成17年）  4/8</t>
    <rPh sb="15" eb="17">
      <t>ヘイセイ</t>
    </rPh>
    <phoneticPr fontId="17"/>
  </si>
  <si>
    <t>Ａ－３（４） 年齢・性別人口（平成17年）  5/8</t>
    <rPh sb="15" eb="17">
      <t>ヘイセイ</t>
    </rPh>
    <phoneticPr fontId="17"/>
  </si>
  <si>
    <t>Ａ－３（４） 年齢・性別人口（平成17年）  6/8</t>
    <rPh sb="15" eb="17">
      <t>ヘイセイ</t>
    </rPh>
    <phoneticPr fontId="17"/>
  </si>
  <si>
    <t>Ａ－３（４） 年齢・性別人口（平成17年）  7/8</t>
    <rPh sb="15" eb="17">
      <t>ヘイセイ</t>
    </rPh>
    <phoneticPr fontId="17"/>
  </si>
  <si>
    <t>Ａ－３（４） 年齢・性別人口（平成17年）  8/8</t>
    <rPh sb="15" eb="17">
      <t>ヘイセイ</t>
    </rPh>
    <phoneticPr fontId="17"/>
  </si>
  <si>
    <t>Ａ－３（５） 年齢・性別人口（平成22年）  1/8</t>
    <rPh sb="15" eb="17">
      <t>ヘイセイ</t>
    </rPh>
    <phoneticPr fontId="17"/>
  </si>
  <si>
    <t>Ａ－３（５） 年齢・性別人口（平成22年）  2/8</t>
    <rPh sb="15" eb="17">
      <t>ヘイセイ</t>
    </rPh>
    <phoneticPr fontId="17"/>
  </si>
  <si>
    <t>Ａ－３（５） 年齢・性別人口（平成22年）  3/8</t>
    <rPh sb="15" eb="17">
      <t>ヘイセイ</t>
    </rPh>
    <phoneticPr fontId="17"/>
  </si>
  <si>
    <t>Ａ－３（５） 年齢・性別人口（平成22年）  4/8</t>
    <rPh sb="15" eb="17">
      <t>ヘイセイ</t>
    </rPh>
    <phoneticPr fontId="17"/>
  </si>
  <si>
    <t>Ａ－３（５） 年齢・性別人口（平成22年）  5/8</t>
    <rPh sb="15" eb="17">
      <t>ヘイセイ</t>
    </rPh>
    <phoneticPr fontId="17"/>
  </si>
  <si>
    <t>Ａ－３（５） 年齢・性別人口（平成22年）  6/8</t>
    <rPh sb="15" eb="17">
      <t>ヘイセイ</t>
    </rPh>
    <phoneticPr fontId="17"/>
  </si>
  <si>
    <t>Ａ－３（５） 年齢・性別人口（平成22年）  7/8</t>
    <rPh sb="15" eb="17">
      <t>ヘイセイ</t>
    </rPh>
    <phoneticPr fontId="17"/>
  </si>
  <si>
    <t>Ａ－３（５） 年齢・性別人口（平成22年）  8/8</t>
    <rPh sb="15" eb="17">
      <t>ヘイセイ</t>
    </rPh>
    <phoneticPr fontId="17"/>
  </si>
  <si>
    <t>Ａ－３（６） 年齢・性別人口（平成27年）  1/8</t>
    <rPh sb="15" eb="17">
      <t>ヘイセイ</t>
    </rPh>
    <phoneticPr fontId="17"/>
  </si>
  <si>
    <t>Ａ－３（６） 年齢・性別人口（平成27年）  2/8</t>
    <phoneticPr fontId="17"/>
  </si>
  <si>
    <t>Ａ－３（６） 年齢・性別人口（平成27年）  3/8</t>
    <phoneticPr fontId="17"/>
  </si>
  <si>
    <t>Ａ－３（６） 年齢・性別人口（平成27年）  4/8</t>
    <phoneticPr fontId="17"/>
  </si>
  <si>
    <t>Ａ－３（６） 年齢・性別人口（平成27年）  5/8</t>
    <phoneticPr fontId="17"/>
  </si>
  <si>
    <t>Ａ－３（６） 年齢・性別人口（平成27年）  6/8</t>
    <phoneticPr fontId="17"/>
  </si>
  <si>
    <t>Ａ－３（６） 年齢・性別人口（平成27年）  7/8</t>
    <phoneticPr fontId="17"/>
  </si>
  <si>
    <t>Ａ－３（６） 年齢・性別人口（平成27年）  8/8</t>
    <phoneticPr fontId="17"/>
  </si>
  <si>
    <t>●川口</t>
    <phoneticPr fontId="17"/>
  </si>
  <si>
    <t>Ａ－３（７） 年齢・性別人口（令和2年）  1/9</t>
    <phoneticPr fontId="3"/>
  </si>
  <si>
    <t>Ａ－３（７） 年齢・性別人口（令和2年）  2/9</t>
    <phoneticPr fontId="3"/>
  </si>
  <si>
    <t>Ａ－３（７） 年齢・性別人口（令和2年）  3/9</t>
    <phoneticPr fontId="3"/>
  </si>
  <si>
    <t>Ａ－３（７） 年齢・性別人口（令和2年）  4/9</t>
    <phoneticPr fontId="3"/>
  </si>
  <si>
    <t>Ａ－３（７） 年齢・性別人口（令和2年）  5/9</t>
    <phoneticPr fontId="3"/>
  </si>
  <si>
    <t>Ａ－３（７） 年齢・性別人口（令和2年）  6/9</t>
    <phoneticPr fontId="3"/>
  </si>
  <si>
    <t>Ａ－３（７） 年齢・性別人口（令和2年）  7/9</t>
    <phoneticPr fontId="3"/>
  </si>
  <si>
    <t>Ａ－３（７） 年齢・性別人口（令和2年）  8/9</t>
    <phoneticPr fontId="3"/>
  </si>
  <si>
    <t>Ａ－３（７） 年齢・性別人口（令和2年）  9/9</t>
    <phoneticPr fontId="3"/>
  </si>
  <si>
    <t>年齢不詳</t>
    <rPh sb="0" eb="3">
      <t>ネンレイフショウ</t>
    </rPh>
    <phoneticPr fontId="17"/>
  </si>
  <si>
    <t>-</t>
    <phoneticPr fontId="3"/>
  </si>
  <si>
    <t>Ａ－４　産業分類別人口  1/3</t>
    <phoneticPr fontId="6"/>
  </si>
  <si>
    <t>Ａ－４　産業分類別人口  2/3</t>
    <phoneticPr fontId="6"/>
  </si>
  <si>
    <t>Ａ－４　産業分類別人口  3/3</t>
    <phoneticPr fontId="6"/>
  </si>
  <si>
    <t>昭和４５年（人）</t>
    <rPh sb="0" eb="2">
      <t>ショウワ</t>
    </rPh>
    <rPh sb="4" eb="5">
      <t>ネン</t>
    </rPh>
    <rPh sb="6" eb="7">
      <t>ニン</t>
    </rPh>
    <phoneticPr fontId="6"/>
  </si>
  <si>
    <t>昭和５５年（人）</t>
    <rPh sb="0" eb="2">
      <t>ショウワ</t>
    </rPh>
    <rPh sb="4" eb="5">
      <t>ネン</t>
    </rPh>
    <rPh sb="6" eb="7">
      <t>ニン</t>
    </rPh>
    <phoneticPr fontId="6"/>
  </si>
  <si>
    <t>平成２年（人）</t>
    <rPh sb="0" eb="2">
      <t>ヘイセイ</t>
    </rPh>
    <rPh sb="3" eb="4">
      <t>ネン</t>
    </rPh>
    <rPh sb="5" eb="6">
      <t>ニン</t>
    </rPh>
    <phoneticPr fontId="6"/>
  </si>
  <si>
    <t>平成１２年（人）</t>
    <rPh sb="0" eb="2">
      <t>ヘイセイ</t>
    </rPh>
    <rPh sb="4" eb="5">
      <t>ネン</t>
    </rPh>
    <rPh sb="6" eb="7">
      <t>ニン</t>
    </rPh>
    <phoneticPr fontId="6"/>
  </si>
  <si>
    <t>平成１７年（人）</t>
    <rPh sb="0" eb="2">
      <t>ヘイセイ</t>
    </rPh>
    <rPh sb="4" eb="5">
      <t>ネン</t>
    </rPh>
    <rPh sb="6" eb="7">
      <t>ニン</t>
    </rPh>
    <phoneticPr fontId="6"/>
  </si>
  <si>
    <t>平成２２年（人）</t>
    <rPh sb="0" eb="2">
      <t>ヘイセイ</t>
    </rPh>
    <rPh sb="4" eb="5">
      <t>ネン</t>
    </rPh>
    <rPh sb="6" eb="7">
      <t>ニン</t>
    </rPh>
    <phoneticPr fontId="6"/>
  </si>
  <si>
    <t>平成２７年（人）</t>
    <rPh sb="0" eb="2">
      <t>ヘイセイ</t>
    </rPh>
    <rPh sb="4" eb="5">
      <t>ネン</t>
    </rPh>
    <rPh sb="6" eb="7">
      <t>ニン</t>
    </rPh>
    <phoneticPr fontId="6"/>
  </si>
  <si>
    <t>令和２年（人）</t>
    <rPh sb="0" eb="2">
      <t>レイワ</t>
    </rPh>
    <rPh sb="3" eb="4">
      <t>ネン</t>
    </rPh>
    <rPh sb="5" eb="6">
      <t>ニン</t>
    </rPh>
    <phoneticPr fontId="6"/>
  </si>
  <si>
    <t>第 一 次産業人口</t>
    <rPh sb="0" eb="1">
      <t>ダイ</t>
    </rPh>
    <rPh sb="2" eb="5">
      <t>イチジ</t>
    </rPh>
    <rPh sb="5" eb="7">
      <t>サンギョウ</t>
    </rPh>
    <rPh sb="7" eb="9">
      <t>ジンコウ</t>
    </rPh>
    <phoneticPr fontId="6"/>
  </si>
  <si>
    <t>第 二 次産業人口</t>
    <rPh sb="0" eb="1">
      <t>ダイ</t>
    </rPh>
    <rPh sb="2" eb="3">
      <t>ニ</t>
    </rPh>
    <rPh sb="3" eb="5">
      <t>イチジ</t>
    </rPh>
    <rPh sb="5" eb="7">
      <t>サンギョウ</t>
    </rPh>
    <rPh sb="7" eb="9">
      <t>ジンコウ</t>
    </rPh>
    <phoneticPr fontId="6"/>
  </si>
  <si>
    <t>第 三 次産業人口</t>
    <rPh sb="0" eb="1">
      <t>ダイ</t>
    </rPh>
    <rPh sb="2" eb="3">
      <t>サン</t>
    </rPh>
    <rPh sb="3" eb="5">
      <t>イチジ</t>
    </rPh>
    <rPh sb="5" eb="7">
      <t>サンギョウ</t>
    </rPh>
    <rPh sb="7" eb="9">
      <t>ジンコウ</t>
    </rPh>
    <phoneticPr fontId="6"/>
  </si>
  <si>
    <t>分類不能
産業人口</t>
    <rPh sb="0" eb="2">
      <t>ブンルイ</t>
    </rPh>
    <rPh sb="2" eb="4">
      <t>フノウ</t>
    </rPh>
    <rPh sb="5" eb="7">
      <t>サンギョウ</t>
    </rPh>
    <rPh sb="7" eb="9">
      <t>ジンコウ</t>
    </rPh>
    <phoneticPr fontId="6"/>
  </si>
  <si>
    <t>●加須）*1</t>
    <rPh sb="1" eb="3">
      <t>カゾ</t>
    </rPh>
    <phoneticPr fontId="6"/>
  </si>
  <si>
    <t>圏央道（県央）地域計</t>
    <rPh sb="0" eb="3">
      <t>ケンオウドウ</t>
    </rPh>
    <rPh sb="4" eb="6">
      <t>ケンオウ</t>
    </rPh>
    <rPh sb="7" eb="9">
      <t>チイキ</t>
    </rPh>
    <rPh sb="9" eb="10">
      <t>ケイ</t>
    </rPh>
    <phoneticPr fontId="6"/>
  </si>
  <si>
    <t>(本庄市　合計）*2</t>
    <rPh sb="1" eb="4">
      <t>ホンジョウシ</t>
    </rPh>
    <rPh sb="5" eb="7">
      <t>ゴウケイ</t>
    </rPh>
    <phoneticPr fontId="6"/>
  </si>
  <si>
    <t>●本庄*2</t>
    <rPh sb="1" eb="3">
      <t>ホンジョウ</t>
    </rPh>
    <phoneticPr fontId="6"/>
  </si>
  <si>
    <t>本庄市（旧本庄市）</t>
    <rPh sb="0" eb="3">
      <t>ホンジョウシ</t>
    </rPh>
    <rPh sb="4" eb="5">
      <t>キュウ</t>
    </rPh>
    <rPh sb="5" eb="7">
      <t>ホンジョウ</t>
    </rPh>
    <rPh sb="7" eb="8">
      <t>シ</t>
    </rPh>
    <phoneticPr fontId="6"/>
  </si>
  <si>
    <t>(深谷市 合計）*3</t>
    <rPh sb="1" eb="4">
      <t>フカヤシ</t>
    </rPh>
    <rPh sb="5" eb="7">
      <t>ゴウケイ</t>
    </rPh>
    <phoneticPr fontId="6"/>
  </si>
  <si>
    <t>●深谷*3</t>
    <rPh sb="1" eb="3">
      <t>フカヤ</t>
    </rPh>
    <phoneticPr fontId="6"/>
  </si>
  <si>
    <t>深谷市（旧花園町以外）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6"/>
  </si>
  <si>
    <t>-</t>
  </si>
  <si>
    <t>本庄市(旧児玉町)*4</t>
    <rPh sb="0" eb="3">
      <t>ホンジョウシ</t>
    </rPh>
    <rPh sb="4" eb="5">
      <t>キュウ</t>
    </rPh>
    <phoneticPr fontId="6"/>
  </si>
  <si>
    <t>深谷市(旧花園町)*5</t>
    <rPh sb="0" eb="3">
      <t>フカヤシ</t>
    </rPh>
    <phoneticPr fontId="6"/>
  </si>
  <si>
    <t>*1：北川辺都市計画は、加須市のうち旧北川辺町の区域となっているが、配分が不可能なためH22調査以降は加須市全域のみ調査。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rPh sb="34" eb="36">
      <t>ハイブン</t>
    </rPh>
    <rPh sb="37" eb="40">
      <t>フカノウ</t>
    </rPh>
    <rPh sb="46" eb="48">
      <t>チョウサ</t>
    </rPh>
    <rPh sb="48" eb="50">
      <t>イコウ</t>
    </rPh>
    <rPh sb="51" eb="53">
      <t>カゾ</t>
    </rPh>
    <rPh sb="53" eb="54">
      <t>シ</t>
    </rPh>
    <rPh sb="54" eb="56">
      <t>ゼンイキ</t>
    </rPh>
    <rPh sb="58" eb="60">
      <t>チョウサ</t>
    </rPh>
    <phoneticPr fontId="6"/>
  </si>
  <si>
    <t>*2：本庄都市計画は、本庄市のうち旧児玉町を除いた区域となっているが、配分が不可能なためH27調査以降は本庄市全域のみ調査。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rPh sb="52" eb="54">
      <t>ホンジョウ</t>
    </rPh>
    <rPh sb="59" eb="61">
      <t>チョウサ</t>
    </rPh>
    <phoneticPr fontId="10"/>
  </si>
  <si>
    <t>*3：深谷都市計画は、深谷市のうち旧花園町を除いた区域となっているが、配分が不可能なためH27調査以降は深谷市全域のみ調査。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rPh sb="52" eb="54">
      <t>フカヤ</t>
    </rPh>
    <rPh sb="59" eb="61">
      <t>チョウサ</t>
    </rPh>
    <phoneticPr fontId="10"/>
  </si>
  <si>
    <t>*4：児玉都市計画は、美里町、神川町、上里町に、本庄市のうち旧児玉町を加えた区域。配分が不可能なためH27調査以降は旧児玉町分は対象外。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rPh sb="59" eb="61">
      <t>コダマ</t>
    </rPh>
    <phoneticPr fontId="10"/>
  </si>
  <si>
    <t>*5：寄居都市計画は、寄居町に、深谷市のうち旧花園町を加えた区域。配分が不可能なためH22調査以降は旧花園町分は対象外。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rPh sb="56" eb="59">
      <t>タイショウガイ</t>
    </rPh>
    <phoneticPr fontId="10"/>
  </si>
  <si>
    <t>Ａ－５　流入・流出人口  1/7</t>
    <rPh sb="5" eb="6">
      <t>ニュウ</t>
    </rPh>
    <rPh sb="8" eb="9">
      <t>デ</t>
    </rPh>
    <phoneticPr fontId="6"/>
  </si>
  <si>
    <t>Ａ－５　流入・流出人口  2/7</t>
    <rPh sb="5" eb="6">
      <t>ニュウ</t>
    </rPh>
    <rPh sb="8" eb="9">
      <t>デ</t>
    </rPh>
    <phoneticPr fontId="6"/>
  </si>
  <si>
    <t>Ａ－５　流入・流出人口  3/7</t>
    <phoneticPr fontId="6"/>
  </si>
  <si>
    <t>Ａ－５　流入・流出人口  4/7</t>
    <phoneticPr fontId="6"/>
  </si>
  <si>
    <t>Ａ－５　流入・流出人口  5/7</t>
    <phoneticPr fontId="6"/>
  </si>
  <si>
    <t>Ａ－５　流入・流出人口  6/7</t>
    <phoneticPr fontId="6"/>
  </si>
  <si>
    <t>Ａ－５　流入・流出人口  7/7</t>
    <phoneticPr fontId="6"/>
  </si>
  <si>
    <t>平成22年（人）</t>
    <rPh sb="0" eb="2">
      <t>ヘイセイ</t>
    </rPh>
    <rPh sb="4" eb="5">
      <t>ネン</t>
    </rPh>
    <rPh sb="6" eb="7">
      <t>ニン</t>
    </rPh>
    <phoneticPr fontId="6"/>
  </si>
  <si>
    <t>平成27年（人）</t>
    <rPh sb="0" eb="2">
      <t>ヘイセイ</t>
    </rPh>
    <rPh sb="4" eb="5">
      <t>ネン</t>
    </rPh>
    <rPh sb="6" eb="7">
      <t>ニン</t>
    </rPh>
    <phoneticPr fontId="6"/>
  </si>
  <si>
    <t>令和2年（人）</t>
    <rPh sb="0" eb="2">
      <t>レイワ</t>
    </rPh>
    <rPh sb="3" eb="4">
      <t>ネン</t>
    </rPh>
    <rPh sb="5" eb="6">
      <t>ニン</t>
    </rPh>
    <phoneticPr fontId="6"/>
  </si>
  <si>
    <t>就業者・通学者数</t>
    <rPh sb="0" eb="2">
      <t>シュウギョウ</t>
    </rPh>
    <rPh sb="2" eb="3">
      <t>シャ</t>
    </rPh>
    <rPh sb="4" eb="7">
      <t>ツウガクシャ</t>
    </rPh>
    <rPh sb="7" eb="8">
      <t>スウ</t>
    </rPh>
    <phoneticPr fontId="6"/>
  </si>
  <si>
    <t>うち就業者数</t>
    <rPh sb="2" eb="4">
      <t>シュウギョウ</t>
    </rPh>
    <rPh sb="4" eb="5">
      <t>シャ</t>
    </rPh>
    <rPh sb="5" eb="6">
      <t>スウ</t>
    </rPh>
    <phoneticPr fontId="6"/>
  </si>
  <si>
    <t>（当該市町村が従業地・通学地）</t>
  </si>
  <si>
    <t>（当該市町村が常住地）</t>
  </si>
  <si>
    <t>（当該市町村が従業地）</t>
  </si>
  <si>
    <t>総数</t>
    <rPh sb="0" eb="2">
      <t>ソウスウ</t>
    </rPh>
    <phoneticPr fontId="6"/>
  </si>
  <si>
    <t>うち他より流入</t>
    <rPh sb="2" eb="3">
      <t>タ</t>
    </rPh>
    <rPh sb="5" eb="7">
      <t>リュウニュウ</t>
    </rPh>
    <phoneticPr fontId="6"/>
  </si>
  <si>
    <t>うち他へ流出</t>
    <rPh sb="2" eb="3">
      <t>タ</t>
    </rPh>
    <rPh sb="4" eb="6">
      <t>リュウシュツ</t>
    </rPh>
    <phoneticPr fontId="6"/>
  </si>
  <si>
    <t>加須市（全域）*1</t>
    <rPh sb="0" eb="3">
      <t>カゾシ</t>
    </rPh>
    <rPh sb="4" eb="6">
      <t>ゼンイキ</t>
    </rPh>
    <phoneticPr fontId="6"/>
  </si>
  <si>
    <t>本庄市（全域）</t>
    <rPh sb="0" eb="3">
      <t>ホンジョウシ</t>
    </rPh>
    <rPh sb="4" eb="6">
      <t>ゼンイキ</t>
    </rPh>
    <phoneticPr fontId="6"/>
  </si>
  <si>
    <t>深谷市（全域）</t>
    <rPh sb="0" eb="3">
      <t>フカヤシ</t>
    </rPh>
    <rPh sb="4" eb="6">
      <t>ゼンイキ</t>
    </rPh>
    <phoneticPr fontId="6"/>
  </si>
  <si>
    <t>*1：北川辺都市計画は、加須市のうち旧北川辺町の区域となっているが、流出入の配分が不可能なためH22調査以降は加須市全域のみ調査。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rPh sb="34" eb="37">
      <t>リュウシュツニュウ</t>
    </rPh>
    <rPh sb="38" eb="40">
      <t>ハイブン</t>
    </rPh>
    <rPh sb="41" eb="44">
      <t>フカノウ</t>
    </rPh>
    <rPh sb="50" eb="52">
      <t>チョウサ</t>
    </rPh>
    <rPh sb="52" eb="54">
      <t>イコウ</t>
    </rPh>
    <rPh sb="55" eb="57">
      <t>カゾ</t>
    </rPh>
    <rPh sb="57" eb="58">
      <t>シ</t>
    </rPh>
    <rPh sb="58" eb="60">
      <t>ゼンイキ</t>
    </rPh>
    <rPh sb="62" eb="64">
      <t>チョウサ</t>
    </rPh>
    <phoneticPr fontId="6"/>
  </si>
  <si>
    <t>*2：本庄都市計画は、本庄市のうち旧児玉町を除いた区域となっているが、流出入の配分が不可能なためH22調査以降は本庄市全域を対象としている。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rPh sb="56" eb="58">
      <t>ホンジョウ</t>
    </rPh>
    <phoneticPr fontId="10"/>
  </si>
  <si>
    <t>*3：深谷都市計画は、深谷市のうち旧花園町を除いた区域となっているが、流出入の配分が不可能なためH22調査以降は深谷市全域を対象としている。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rPh sb="56" eb="58">
      <t>フカヤ</t>
    </rPh>
    <rPh sb="62" eb="64">
      <t>タイショウ</t>
    </rPh>
    <phoneticPr fontId="10"/>
  </si>
  <si>
    <t>*4：児玉都市計画は、美里町、神川町、上里町に、本庄市のうち旧児玉町を加えた区域となっている、流出入の配分が不可能なためH22調査以降は旧児玉町分は対象外としている。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rPh sb="69" eb="71">
      <t>コダマ</t>
    </rPh>
    <phoneticPr fontId="10"/>
  </si>
  <si>
    <t>*5：寄居都市計画は、寄居町に、深谷市のうち旧花園町を加えた区域となっているが、流出入の配分が不可能なためH22調査以降は旧花園町分は対象外としている。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rPh sb="67" eb="70">
      <t>タイショウガイ</t>
    </rPh>
    <phoneticPr fontId="10"/>
  </si>
  <si>
    <t>Ａ－６(1)　住宅戸数・住宅事情</t>
    <rPh sb="7" eb="9">
      <t>ジュウタク</t>
    </rPh>
    <rPh sb="9" eb="11">
      <t>コスウ</t>
    </rPh>
    <rPh sb="12" eb="14">
      <t>ジュウタク</t>
    </rPh>
    <rPh sb="14" eb="16">
      <t>ジジョウ</t>
    </rPh>
    <phoneticPr fontId="6"/>
  </si>
  <si>
    <t>一般世帯数</t>
    <rPh sb="0" eb="2">
      <t>イッパン</t>
    </rPh>
    <rPh sb="2" eb="4">
      <t>セタイ</t>
    </rPh>
    <rPh sb="4" eb="5">
      <t>スウ</t>
    </rPh>
    <phoneticPr fontId="6"/>
  </si>
  <si>
    <t>住宅に住む
一般世帯数</t>
    <rPh sb="0" eb="2">
      <t>ジュウタク</t>
    </rPh>
    <rPh sb="3" eb="4">
      <t>ス</t>
    </rPh>
    <rPh sb="6" eb="8">
      <t>イッパン</t>
    </rPh>
    <rPh sb="8" eb="10">
      <t>セタイ</t>
    </rPh>
    <rPh sb="10" eb="11">
      <t>スウ</t>
    </rPh>
    <phoneticPr fontId="6"/>
  </si>
  <si>
    <t>持ち家</t>
    <rPh sb="0" eb="1">
      <t>モ</t>
    </rPh>
    <rPh sb="2" eb="3">
      <t>イエ</t>
    </rPh>
    <phoneticPr fontId="6"/>
  </si>
  <si>
    <t>公営・都市再生機構・公社の借家</t>
    <rPh sb="0" eb="2">
      <t>コウエイ</t>
    </rPh>
    <rPh sb="3" eb="5">
      <t>トシ</t>
    </rPh>
    <rPh sb="5" eb="7">
      <t>サイセイ</t>
    </rPh>
    <rPh sb="7" eb="9">
      <t>キコウ</t>
    </rPh>
    <rPh sb="10" eb="12">
      <t>コウシャ</t>
    </rPh>
    <rPh sb="13" eb="15">
      <t>シャクヤ</t>
    </rPh>
    <phoneticPr fontId="6"/>
  </si>
  <si>
    <t>民営借家</t>
    <rPh sb="0" eb="2">
      <t>ミンエイ</t>
    </rPh>
    <rPh sb="2" eb="4">
      <t>シャクヤ</t>
    </rPh>
    <phoneticPr fontId="6"/>
  </si>
  <si>
    <t>給与住宅</t>
    <rPh sb="0" eb="2">
      <t>キュウヨ</t>
    </rPh>
    <rPh sb="2" eb="4">
      <t>ジュウタク</t>
    </rPh>
    <phoneticPr fontId="6"/>
  </si>
  <si>
    <t>その他</t>
    <rPh sb="2" eb="3">
      <t>タ</t>
    </rPh>
    <phoneticPr fontId="6"/>
  </si>
  <si>
    <t>埼玉県</t>
    <rPh sb="0" eb="3">
      <t>サイタマケン</t>
    </rPh>
    <phoneticPr fontId="6"/>
  </si>
  <si>
    <t>熊谷市</t>
  </si>
  <si>
    <t>川口市</t>
    <phoneticPr fontId="6"/>
  </si>
  <si>
    <t>行田市</t>
    <phoneticPr fontId="6"/>
  </si>
  <si>
    <t>秩父市</t>
    <phoneticPr fontId="6"/>
  </si>
  <si>
    <t>所沢市</t>
    <phoneticPr fontId="6"/>
  </si>
  <si>
    <t>飯能市</t>
  </si>
  <si>
    <t>加須市</t>
  </si>
  <si>
    <t>本庄市</t>
    <phoneticPr fontId="6"/>
  </si>
  <si>
    <t>東松山市</t>
    <phoneticPr fontId="6"/>
  </si>
  <si>
    <t>春日部市</t>
  </si>
  <si>
    <t>狭山市</t>
  </si>
  <si>
    <t>羽生市</t>
    <phoneticPr fontId="6"/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</si>
  <si>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</si>
  <si>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</si>
  <si>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</si>
  <si>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</si>
  <si>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</si>
  <si>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</si>
  <si>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</si>
  <si>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</si>
  <si>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</si>
  <si>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</si>
  <si>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</si>
  <si>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</si>
  <si>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</si>
  <si>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</si>
  <si>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</si>
  <si>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</si>
  <si>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</si>
  <si>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</si>
  <si>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</si>
  <si>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</si>
  <si>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</si>
  <si>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</si>
  <si>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</si>
  <si>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</si>
  <si>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</si>
  <si>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</si>
  <si>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</si>
  <si>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</si>
  <si>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</si>
  <si>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</si>
  <si>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</si>
  <si>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</si>
  <si>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</si>
  <si>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</si>
  <si>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</si>
  <si>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</si>
  <si>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</si>
  <si>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</si>
  <si>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</si>
  <si>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</si>
  <si>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</si>
  <si>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</si>
  <si>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</si>
  <si>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</si>
  <si>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</si>
  <si>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白岡市</t>
    <rPh sb="0" eb="2">
      <t>シラオカ</t>
    </rPh>
    <rPh sb="2" eb="3">
      <t>シ</t>
    </rPh>
    <phoneticPr fontId="6"/>
  </si>
  <si>
    <t>杉戸町</t>
  </si>
  <si>
    <t>松伏町</t>
  </si>
  <si>
    <t>A-６(2)　住宅の所有関係別世帯数</t>
    <rPh sb="7" eb="9">
      <t>ジュウタク</t>
    </rPh>
    <rPh sb="10" eb="12">
      <t>ショユウ</t>
    </rPh>
    <rPh sb="12" eb="14">
      <t>カンケイ</t>
    </rPh>
    <rPh sb="14" eb="15">
      <t>ベツ</t>
    </rPh>
    <rPh sb="15" eb="17">
      <t>セタイ</t>
    </rPh>
    <rPh sb="17" eb="18">
      <t>スウ</t>
    </rPh>
    <phoneticPr fontId="6"/>
  </si>
  <si>
    <t>間借り</t>
    <rPh sb="0" eb="2">
      <t>マガ</t>
    </rPh>
    <phoneticPr fontId="6"/>
  </si>
  <si>
    <t>平成12年</t>
    <rPh sb="0" eb="2">
      <t>ヘイセイ</t>
    </rPh>
    <rPh sb="4" eb="5">
      <t>ネン</t>
    </rPh>
    <phoneticPr fontId="6"/>
  </si>
  <si>
    <t>平成17年</t>
    <rPh sb="0" eb="2">
      <t>ヘイセイ</t>
    </rPh>
    <rPh sb="4" eb="5">
      <t>ネン</t>
    </rPh>
    <phoneticPr fontId="6"/>
  </si>
  <si>
    <t>平成22年</t>
    <rPh sb="0" eb="2">
      <t>ヘイセイ</t>
    </rPh>
    <rPh sb="4" eb="5">
      <t>ネン</t>
    </rPh>
    <phoneticPr fontId="6"/>
  </si>
  <si>
    <t>平成27年</t>
    <rPh sb="0" eb="2">
      <t>ヘイセイ</t>
    </rPh>
    <rPh sb="4" eb="5">
      <t>ネン</t>
    </rPh>
    <phoneticPr fontId="6"/>
  </si>
  <si>
    <t>令和2年</t>
    <rPh sb="0" eb="2">
      <t>レイワ</t>
    </rPh>
    <rPh sb="3" eb="4">
      <t>ネン</t>
    </rPh>
    <phoneticPr fontId="6"/>
  </si>
  <si>
    <t>A-６(3)　世帯あたりの延床面積</t>
    <rPh sb="7" eb="9">
      <t>セタイ</t>
    </rPh>
    <rPh sb="13" eb="14">
      <t>ノベ</t>
    </rPh>
    <rPh sb="14" eb="17">
      <t>ユカメンセキ</t>
    </rPh>
    <phoneticPr fontId="6"/>
  </si>
  <si>
    <t>一般世帯数</t>
    <rPh sb="0" eb="2">
      <t>イッパン</t>
    </rPh>
    <rPh sb="2" eb="5">
      <t>セタイスウ</t>
    </rPh>
    <phoneticPr fontId="6"/>
  </si>
  <si>
    <t>世帯人員</t>
    <rPh sb="0" eb="2">
      <t>セタイ</t>
    </rPh>
    <rPh sb="2" eb="4">
      <t>ジンイン</t>
    </rPh>
    <phoneticPr fontId="6"/>
  </si>
  <si>
    <t>1世帯あたり人員</t>
    <rPh sb="1" eb="3">
      <t>セタイ</t>
    </rPh>
    <rPh sb="6" eb="8">
      <t>ジンイン</t>
    </rPh>
    <phoneticPr fontId="6"/>
  </si>
  <si>
    <t>1世帯あたり延床面積
(㎡)</t>
    <rPh sb="1" eb="3">
      <t>セタイ</t>
    </rPh>
    <rPh sb="6" eb="7">
      <t>ノベ</t>
    </rPh>
    <rPh sb="7" eb="10">
      <t>ユカメンセキ</t>
    </rPh>
    <phoneticPr fontId="6"/>
  </si>
  <si>
    <t>A-６(4)　住宅の建て方別世帯数</t>
    <rPh sb="7" eb="9">
      <t>ジュウタク</t>
    </rPh>
    <rPh sb="10" eb="11">
      <t>タ</t>
    </rPh>
    <rPh sb="12" eb="13">
      <t>カタ</t>
    </rPh>
    <rPh sb="13" eb="14">
      <t>ベツ</t>
    </rPh>
    <rPh sb="14" eb="17">
      <t>セタイスウ</t>
    </rPh>
    <phoneticPr fontId="6"/>
  </si>
  <si>
    <t>一戸建
Ａ</t>
    <rPh sb="0" eb="2">
      <t>イッコ</t>
    </rPh>
    <rPh sb="2" eb="3">
      <t>ダ</t>
    </rPh>
    <phoneticPr fontId="6"/>
  </si>
  <si>
    <t>長屋建
Ｂ</t>
    <rPh sb="0" eb="2">
      <t>ナガヤ</t>
    </rPh>
    <rPh sb="2" eb="3">
      <t>ダテ</t>
    </rPh>
    <phoneticPr fontId="6"/>
  </si>
  <si>
    <t>共同住宅
Ｃ</t>
    <rPh sb="0" eb="2">
      <t>キョウドウ</t>
    </rPh>
    <rPh sb="2" eb="4">
      <t>ジュウタク</t>
    </rPh>
    <phoneticPr fontId="6"/>
  </si>
  <si>
    <t>共同住宅内数とその割合</t>
    <rPh sb="0" eb="2">
      <t>キョウドウ</t>
    </rPh>
    <rPh sb="2" eb="4">
      <t>ジュウタク</t>
    </rPh>
    <rPh sb="4" eb="5">
      <t>ウチ</t>
    </rPh>
    <rPh sb="5" eb="6">
      <t>スウ</t>
    </rPh>
    <rPh sb="9" eb="11">
      <t>ワリアイ</t>
    </rPh>
    <phoneticPr fontId="6"/>
  </si>
  <si>
    <t>D</t>
    <phoneticPr fontId="6"/>
  </si>
  <si>
    <t>主世帯</t>
    <rPh sb="0" eb="1">
      <t>シュ</t>
    </rPh>
    <rPh sb="1" eb="3">
      <t>セタイ</t>
    </rPh>
    <phoneticPr fontId="6"/>
  </si>
  <si>
    <t>A/D</t>
    <phoneticPr fontId="6"/>
  </si>
  <si>
    <t>B/D</t>
    <phoneticPr fontId="6"/>
  </si>
  <si>
    <t>C/D</t>
    <phoneticPr fontId="6"/>
  </si>
  <si>
    <t>共同住宅1・2階建</t>
    <rPh sb="0" eb="2">
      <t>キョウドウ</t>
    </rPh>
    <rPh sb="2" eb="4">
      <t>ジュウタク</t>
    </rPh>
    <rPh sb="7" eb="9">
      <t>カイダ</t>
    </rPh>
    <phoneticPr fontId="6"/>
  </si>
  <si>
    <t>共同住宅3～5階建</t>
    <rPh sb="0" eb="2">
      <t>キョウドウ</t>
    </rPh>
    <rPh sb="2" eb="4">
      <t>ジュウタク</t>
    </rPh>
    <rPh sb="7" eb="8">
      <t>カイ</t>
    </rPh>
    <rPh sb="8" eb="9">
      <t>ダテ</t>
    </rPh>
    <phoneticPr fontId="6"/>
  </si>
  <si>
    <t>共同住宅6～10階建</t>
    <rPh sb="0" eb="2">
      <t>キョウドウ</t>
    </rPh>
    <rPh sb="2" eb="4">
      <t>ジュウタク</t>
    </rPh>
    <rPh sb="8" eb="10">
      <t>カイダテ</t>
    </rPh>
    <phoneticPr fontId="6"/>
  </si>
  <si>
    <t>共同住宅11階建以上</t>
    <rPh sb="0" eb="4">
      <t>キョウドウジュウタク</t>
    </rPh>
    <rPh sb="6" eb="7">
      <t>カイ</t>
    </rPh>
    <rPh sb="7" eb="8">
      <t>ダテ</t>
    </rPh>
    <rPh sb="8" eb="10">
      <t>イジョウ</t>
    </rPh>
    <phoneticPr fontId="6"/>
  </si>
  <si>
    <t>（A+B+C）</t>
    <phoneticPr fontId="6"/>
  </si>
  <si>
    <t>Ａ－７ 昼間人口(令和２年)</t>
    <rPh sb="4" eb="6">
      <t>チュウカン</t>
    </rPh>
    <rPh sb="6" eb="8">
      <t>ジンコウ</t>
    </rPh>
    <rPh sb="9" eb="11">
      <t>レイワ</t>
    </rPh>
    <rPh sb="12" eb="13">
      <t>ネン</t>
    </rPh>
    <phoneticPr fontId="5"/>
  </si>
  <si>
    <t>夜間人口</t>
    <rPh sb="0" eb="2">
      <t>ヤカン</t>
    </rPh>
    <rPh sb="2" eb="4">
      <t>ジンコウ</t>
    </rPh>
    <phoneticPr fontId="6"/>
  </si>
  <si>
    <t>流出人口</t>
    <rPh sb="0" eb="2">
      <t>リュウシュツ</t>
    </rPh>
    <rPh sb="2" eb="4">
      <t>ジンコウ</t>
    </rPh>
    <phoneticPr fontId="6"/>
  </si>
  <si>
    <t>流入人口</t>
    <rPh sb="0" eb="2">
      <t>リュウニュウ</t>
    </rPh>
    <rPh sb="2" eb="4">
      <t>ジンコウ</t>
    </rPh>
    <phoneticPr fontId="6"/>
  </si>
  <si>
    <t>昼間人口</t>
    <rPh sb="0" eb="2">
      <t>ヒルマ</t>
    </rPh>
    <rPh sb="2" eb="4">
      <t>ジンコウ</t>
    </rPh>
    <phoneticPr fontId="6"/>
  </si>
  <si>
    <t>（人）</t>
    <rPh sb="1" eb="2">
      <t>ヒト</t>
    </rPh>
    <phoneticPr fontId="6"/>
  </si>
  <si>
    <t>*1：北川辺都市計画は、加須市のうち旧北川辺町の区域。流出入人口が不明のため昼間人口は加須市全域のみ調査。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rPh sb="27" eb="29">
      <t>リュウシュツ</t>
    </rPh>
    <rPh sb="29" eb="30">
      <t>ニュウ</t>
    </rPh>
    <rPh sb="30" eb="32">
      <t>ジンコウ</t>
    </rPh>
    <rPh sb="33" eb="35">
      <t>フメイ</t>
    </rPh>
    <rPh sb="38" eb="40">
      <t>チュウカン</t>
    </rPh>
    <rPh sb="40" eb="42">
      <t>ジンコウ</t>
    </rPh>
    <rPh sb="43" eb="45">
      <t>カゾ</t>
    </rPh>
    <rPh sb="45" eb="46">
      <t>シ</t>
    </rPh>
    <rPh sb="46" eb="48">
      <t>ゼンイキ</t>
    </rPh>
    <rPh sb="50" eb="52">
      <t>チョウサ</t>
    </rPh>
    <phoneticPr fontId="6"/>
  </si>
  <si>
    <t>*2：本庄都市計画は、本庄市のうち旧児玉町を除いた区域。流出入人口が不明のため昼間人口は本庄市全域のみ調査。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rPh sb="39" eb="40">
      <t>ヒル</t>
    </rPh>
    <rPh sb="44" eb="46">
      <t>ホンジョウ</t>
    </rPh>
    <phoneticPr fontId="10"/>
  </si>
  <si>
    <t>*3：深谷都市計画は、深谷市のうち旧花園町を除いた区域。流出入人口が不明のため昼間人口は深谷市全域のみ調査。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rPh sb="39" eb="41">
      <t>チュウカン</t>
    </rPh>
    <rPh sb="44" eb="46">
      <t>フカヤ</t>
    </rPh>
    <phoneticPr fontId="10"/>
  </si>
  <si>
    <t>*4：児玉都市計画は、美里町、神川町、上里町に、本庄市のうち旧児玉町を加えた区域。流出入人口が不明のため旧児玉町分は対象外。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rPh sb="44" eb="46">
      <t>ジンコウ</t>
    </rPh>
    <rPh sb="47" eb="49">
      <t>フメイ</t>
    </rPh>
    <rPh sb="53" eb="55">
      <t>コダマ</t>
    </rPh>
    <phoneticPr fontId="10"/>
  </si>
  <si>
    <t>*5：寄居都市計画は、寄居町に、深谷市のうち旧花園町を加えた区域。流出入人口が不明のため旧花園町分は対象外。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rPh sb="45" eb="47">
      <t>ハナゾノ</t>
    </rPh>
    <phoneticPr fontId="10"/>
  </si>
  <si>
    <t>Ａ－８（１） 年齢階級別・性別将来人口（令和７年）  1/8</t>
    <rPh sb="20" eb="22">
      <t>レイワ</t>
    </rPh>
    <phoneticPr fontId="17"/>
  </si>
  <si>
    <t>Ａ－８（１） 年齢階級別・性別将来人口（令和７年）  2/8</t>
    <phoneticPr fontId="3"/>
  </si>
  <si>
    <t>Ａ－８（１） 年齢階級別・性別将来人口（令和７年）  3/8</t>
    <phoneticPr fontId="3"/>
  </si>
  <si>
    <t>Ａ－８（１） 年齢階級別・性別将来人口（令和７年）  4/8</t>
    <phoneticPr fontId="3"/>
  </si>
  <si>
    <t>Ａ－８（１） 年齢階級別・性別将来人口（令和７年）  5/8</t>
    <phoneticPr fontId="3"/>
  </si>
  <si>
    <t>Ａ－８（１） 年齢階級別・性別将来人口（令和７年）  6/8</t>
    <phoneticPr fontId="3"/>
  </si>
  <si>
    <t>Ａ－８（１） 年齢階級別・性別将来人口（令和７年）  7/8</t>
    <phoneticPr fontId="3"/>
  </si>
  <si>
    <t>Ａ－８（１） 年齢階級別・性別将来人口（令和７年）  8/8</t>
    <phoneticPr fontId="3"/>
  </si>
  <si>
    <t>90歳以上</t>
    <rPh sb="2" eb="3">
      <t>サイ</t>
    </rPh>
    <rPh sb="3" eb="5">
      <t>イジョウ</t>
    </rPh>
    <phoneticPr fontId="17"/>
  </si>
  <si>
    <t>総数</t>
    <rPh sb="0" eb="2">
      <t>ソウスウ</t>
    </rPh>
    <phoneticPr fontId="17"/>
  </si>
  <si>
    <t>都市計画区域凡例　　　　●：線引き都市計画区域(本庄市、深谷市、加須市は非線引き都市計画区域を一部含む)　　○：非線引き都市計画区域　　</t>
    <rPh sb="24" eb="26">
      <t>ホンジョウ</t>
    </rPh>
    <rPh sb="26" eb="27">
      <t>シ</t>
    </rPh>
    <rPh sb="28" eb="31">
      <t>フカヤシ</t>
    </rPh>
    <rPh sb="32" eb="35">
      <t>カゾシ</t>
    </rPh>
    <rPh sb="36" eb="39">
      <t>ヒセンビ</t>
    </rPh>
    <rPh sb="40" eb="44">
      <t>トシケイカク</t>
    </rPh>
    <rPh sb="44" eb="46">
      <t>クイキ</t>
    </rPh>
    <rPh sb="47" eb="50">
      <t>イチブフク</t>
    </rPh>
    <phoneticPr fontId="3"/>
  </si>
  <si>
    <t>*1：日本の地域別将来推計人口（平成30（2018）年推計）より作成</t>
    <rPh sb="32" eb="34">
      <t>サクセイ</t>
    </rPh>
    <phoneticPr fontId="3"/>
  </si>
  <si>
    <t>Ａ－８（２） 年齢階級別・性別将来人口（令和12年）  1/8</t>
    <phoneticPr fontId="3"/>
  </si>
  <si>
    <t>Ａ－８（２） 年齢階級別・性別将来人口（令和12年）  2/8</t>
    <phoneticPr fontId="3"/>
  </si>
  <si>
    <t>Ａ－８（２） 年齢階級別・性別将来人口（令和12年）  3/8</t>
    <phoneticPr fontId="3"/>
  </si>
  <si>
    <t>Ａ－８（２） 年齢階級別・性別将来人口（令和12年）  4/8</t>
    <phoneticPr fontId="3"/>
  </si>
  <si>
    <t>Ａ－８（２） 年齢階級別・性別将来人口（令和12年）  5/8</t>
    <phoneticPr fontId="3"/>
  </si>
  <si>
    <t>Ａ－８（２） 年齢階級別・性別将来人口（令和12年）  6/8</t>
    <phoneticPr fontId="3"/>
  </si>
  <si>
    <t>Ａ－８（２） 年齢階級別・性別将来人口（令和12年）  7/8</t>
    <phoneticPr fontId="3"/>
  </si>
  <si>
    <t>Ａ－８（２） 年齢階級別・性別将来人口（令和12年）  8/8</t>
    <phoneticPr fontId="3"/>
  </si>
  <si>
    <t>非線引き都市計画区域計</t>
  </si>
  <si>
    <t>Ａ－８（３）年齢階級別・性別将来人口（令和17年）  1/8</t>
    <phoneticPr fontId="3"/>
  </si>
  <si>
    <t>Ａ－８（３）年齢階級別・性別将来人口（令和17年）  2/8</t>
    <phoneticPr fontId="3"/>
  </si>
  <si>
    <t>Ａ－８（３）年齢階級別・性別将来人口（令和17年）  3/8</t>
    <phoneticPr fontId="3"/>
  </si>
  <si>
    <t>Ａ－８（３）年齢階級別・性別将来人口（令和17年）  4/8</t>
    <phoneticPr fontId="3"/>
  </si>
  <si>
    <t>Ａ－８（３）年齢階級別・性別将来人口（令和17年）  5/8</t>
    <phoneticPr fontId="3"/>
  </si>
  <si>
    <t>Ａ－８（３）年齢階級別・性別将来人口（令和17年）  6/8</t>
    <phoneticPr fontId="3"/>
  </si>
  <si>
    <t>Ａ－８（３）年齢階級別・性別将来人口（令和17年）  7/8</t>
    <phoneticPr fontId="3"/>
  </si>
  <si>
    <t>Ａ－８（３）年齢階級別・性別将来人口（令和17年）  8/8</t>
    <phoneticPr fontId="3"/>
  </si>
  <si>
    <t>Ａ－８（４） 年齢階級別・性別将来人口（令和22年）  1/8</t>
    <phoneticPr fontId="3"/>
  </si>
  <si>
    <t>Ａ－８（４） 年齢階級別・性別将来人口（令和22年）  2/8</t>
    <phoneticPr fontId="3"/>
  </si>
  <si>
    <t>Ａ－８（４） 年齢階級別・性別将来人口（令和22年）  3/8</t>
    <phoneticPr fontId="3"/>
  </si>
  <si>
    <t>Ａ－８（４） 年齢階級別・性別将来人口（令和22年）  4/8</t>
    <phoneticPr fontId="3"/>
  </si>
  <si>
    <t>Ａ－８（４） 年齢階級別・性別将来人口（令和22年）  5/8</t>
    <phoneticPr fontId="3"/>
  </si>
  <si>
    <t>Ａ－８（４） 年齢階級別・性別将来人口（令和22年）  6/8</t>
    <phoneticPr fontId="3"/>
  </si>
  <si>
    <t>Ａ－８（４） 年齢階級別・性別将来人口（令和22年）  7/8</t>
    <phoneticPr fontId="3"/>
  </si>
  <si>
    <t>Ａ－８（４） 年齢階級別・性別将来人口（令和22年）  8/8</t>
    <phoneticPr fontId="3"/>
  </si>
  <si>
    <t>県央地域計</t>
    <phoneticPr fontId="6"/>
  </si>
  <si>
    <t>Ａ－８（５） 年齢階級別・性別将来人口（令和27年）  1/8</t>
    <phoneticPr fontId="3"/>
  </si>
  <si>
    <t>Ａ－８（５） 年齢階級別・性別将来人口（令和27年）  2/8</t>
    <phoneticPr fontId="3"/>
  </si>
  <si>
    <t>Ａ－８（５） 年齢階級別・性別将来人口（令和27年）  3/8</t>
    <phoneticPr fontId="3"/>
  </si>
  <si>
    <t>Ａ－８（５） 年齢階級別・性別将来人口（令和27年）  4/8</t>
    <phoneticPr fontId="3"/>
  </si>
  <si>
    <t>Ａ－８（５） 年齢階級別・性別将来人口（令和27年）  5/8</t>
    <phoneticPr fontId="3"/>
  </si>
  <si>
    <t>Ａ－８（５） 年齢階級別・性別将来人口（令和27年）  6/8</t>
    <phoneticPr fontId="3"/>
  </si>
  <si>
    <t>Ａ－８（５） 年齢階級別・性別将来人口（令和27年）  7/8</t>
    <phoneticPr fontId="3"/>
  </si>
  <si>
    <t>Ａ－８（５） 年齢階級別・性別将来人口（令和27年）  8/8</t>
    <phoneticPr fontId="3"/>
  </si>
  <si>
    <t>Ａ－９　人口の自然増減（出生・死亡）</t>
    <rPh sb="3" eb="5">
      <t>ジンコウ</t>
    </rPh>
    <rPh sb="6" eb="10">
      <t>シゼンゾウゲン</t>
    </rPh>
    <rPh sb="11" eb="13">
      <t>シュッセイ</t>
    </rPh>
    <rPh sb="14" eb="16">
      <t>シボウ</t>
    </rPh>
    <phoneticPr fontId="6"/>
  </si>
  <si>
    <t>平成２８年（人）</t>
    <rPh sb="0" eb="2">
      <t>ヘイセイ</t>
    </rPh>
    <rPh sb="4" eb="5">
      <t>ネン</t>
    </rPh>
    <rPh sb="6" eb="7">
      <t>ニン</t>
    </rPh>
    <phoneticPr fontId="6"/>
  </si>
  <si>
    <t>平成２９年（人）</t>
    <rPh sb="0" eb="2">
      <t>ヘイセイ</t>
    </rPh>
    <rPh sb="4" eb="5">
      <t>ネン</t>
    </rPh>
    <rPh sb="6" eb="7">
      <t>ニン</t>
    </rPh>
    <phoneticPr fontId="6"/>
  </si>
  <si>
    <t>平成３０年（人）</t>
    <rPh sb="0" eb="2">
      <t>ヘイセイ</t>
    </rPh>
    <rPh sb="4" eb="5">
      <t>ネン</t>
    </rPh>
    <rPh sb="6" eb="7">
      <t>ニン</t>
    </rPh>
    <phoneticPr fontId="6"/>
  </si>
  <si>
    <t>令和１年（人）</t>
    <rPh sb="0" eb="2">
      <t>レイワ</t>
    </rPh>
    <rPh sb="3" eb="4">
      <t>ネン</t>
    </rPh>
    <rPh sb="5" eb="6">
      <t>ニン</t>
    </rPh>
    <phoneticPr fontId="6"/>
  </si>
  <si>
    <t>出生</t>
    <rPh sb="0" eb="2">
      <t>シュッセイ</t>
    </rPh>
    <phoneticPr fontId="6"/>
  </si>
  <si>
    <t>死亡</t>
    <phoneticPr fontId="3"/>
  </si>
  <si>
    <t>増減数</t>
    <rPh sb="0" eb="2">
      <t>ゾウゲン</t>
    </rPh>
    <rPh sb="2" eb="3">
      <t>スウ</t>
    </rPh>
    <phoneticPr fontId="6"/>
  </si>
  <si>
    <t>加須市（全域）</t>
    <rPh sb="0" eb="3">
      <t>カゾシ</t>
    </rPh>
    <rPh sb="4" eb="6">
      <t>ゼンイキ</t>
    </rPh>
    <phoneticPr fontId="6"/>
  </si>
  <si>
    <t>本庄市(旧児玉町)*2</t>
    <rPh sb="0" eb="3">
      <t>ホンジョウシ</t>
    </rPh>
    <rPh sb="4" eb="5">
      <t>キュウ</t>
    </rPh>
    <phoneticPr fontId="6"/>
  </si>
  <si>
    <t>*2：児玉都市計画は、美里町、神川町、上里町に、本庄市のうち旧児玉町を加えた区域となっている。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10"/>
  </si>
  <si>
    <t xml:space="preserve">Ａ－１０　人口の社会増減（転入・転出） </t>
    <rPh sb="4" eb="6">
      <t>ジンコウ</t>
    </rPh>
    <rPh sb="7" eb="9">
      <t>シャカイ</t>
    </rPh>
    <rPh sb="9" eb="11">
      <t>ゾウゲン</t>
    </rPh>
    <rPh sb="12" eb="14">
      <t>テンニュウ</t>
    </rPh>
    <rPh sb="15" eb="17">
      <t>テンシュツ</t>
    </rPh>
    <phoneticPr fontId="6"/>
  </si>
  <si>
    <t>平成28年（人）</t>
    <rPh sb="0" eb="2">
      <t>ヘイセイ</t>
    </rPh>
    <rPh sb="4" eb="5">
      <t>ネン</t>
    </rPh>
    <rPh sb="6" eb="7">
      <t>ニン</t>
    </rPh>
    <phoneticPr fontId="6"/>
  </si>
  <si>
    <t>平成29年（人）</t>
    <rPh sb="0" eb="2">
      <t>ヘイセイ</t>
    </rPh>
    <rPh sb="4" eb="5">
      <t>ネン</t>
    </rPh>
    <rPh sb="6" eb="7">
      <t>ニン</t>
    </rPh>
    <phoneticPr fontId="6"/>
  </si>
  <si>
    <t>平成30年（人）</t>
    <rPh sb="0" eb="2">
      <t>ヘイセイ</t>
    </rPh>
    <rPh sb="4" eb="5">
      <t>ネン</t>
    </rPh>
    <rPh sb="6" eb="7">
      <t>ニン</t>
    </rPh>
    <phoneticPr fontId="6"/>
  </si>
  <si>
    <t>令和1年（人）</t>
    <rPh sb="0" eb="2">
      <t>レイワ</t>
    </rPh>
    <rPh sb="3" eb="4">
      <t>ネン</t>
    </rPh>
    <rPh sb="4" eb="5">
      <t>ヘイネン</t>
    </rPh>
    <rPh sb="5" eb="6">
      <t>ニン</t>
    </rPh>
    <phoneticPr fontId="6"/>
  </si>
  <si>
    <t>令和2年（人）</t>
    <rPh sb="0" eb="2">
      <t>レイワ</t>
    </rPh>
    <rPh sb="3" eb="4">
      <t>ネン</t>
    </rPh>
    <rPh sb="4" eb="5">
      <t>ヘイネン</t>
    </rPh>
    <rPh sb="5" eb="6">
      <t>ニン</t>
    </rPh>
    <phoneticPr fontId="6"/>
  </si>
  <si>
    <t>転入者</t>
    <rPh sb="0" eb="3">
      <t>テンニュウシャ</t>
    </rPh>
    <phoneticPr fontId="6"/>
  </si>
  <si>
    <t>転出者</t>
    <rPh sb="0" eb="2">
      <t>テンシュツ</t>
    </rPh>
    <rPh sb="2" eb="3">
      <t>シャ</t>
    </rPh>
    <phoneticPr fontId="3"/>
  </si>
  <si>
    <t>増減数</t>
    <rPh sb="0" eb="3">
      <t>ゾウゲンスウ</t>
    </rPh>
    <phoneticPr fontId="3"/>
  </si>
  <si>
    <t xml:space="preserve">増減数 </t>
    <rPh sb="0" eb="3">
      <t>ゾウゲンスウ</t>
    </rPh>
    <phoneticPr fontId="3"/>
  </si>
  <si>
    <t xml:space="preserve">増減数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</si>
</sst>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.0_);\(#,##0.0\)"/>
    <numFmt numFmtId="177" formatCode="0.0_ "/>
    <numFmt numFmtId="178" formatCode="#,##0.0"/>
    <numFmt numFmtId="179" formatCode="0.00_);[Red]\(0.00\)"/>
    <numFmt numFmtId="180" formatCode="0.0_);[Red]\(0.0\)"/>
    <numFmt numFmtId="181" formatCode="#,##0.0;[Red]\-#,##0.0"/>
    <numFmt numFmtId="182" formatCode="#,##0.0;[Red]#,##0.0"/>
    <numFmt numFmtId="183" formatCode="###,###,###,###,##0;&quot;-&quot;##,###,###,###,##0"/>
    <numFmt numFmtId="184" formatCode="#,##0_ "/>
    <numFmt numFmtId="185" formatCode="#,##0.00_ "/>
    <numFmt numFmtId="186" formatCode="#,##0.0_ "/>
    <numFmt numFmtId="187" formatCode="#,##0_ ;[Red]\-#,##0\ "/>
  </numFmts>
  <fonts count="27">
    <font>
      <sz val="11"/>
      <color theme="1"/>
      <name val="ＭＳ ゴシック"/>
      <family val="2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6"/>
      <name val="ＭＳ ゴシック"/>
      <family val="2"/>
      <charset val="128"/>
    </font>
    <font>
      <sz val="10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indexed="17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indexed="8"/>
      <name val="ＭＳ Ｐ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indexed="22"/>
        <bgColor indexed="64"/>
      </patternFill>
    </fill>
  </fills>
  <borders count="1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theme="1"/>
      </left>
      <right style="thin">
        <color indexed="64"/>
      </right>
      <top style="medium">
        <color theme="1"/>
      </top>
      <bottom style="hair">
        <color indexed="64"/>
      </bottom>
      <diagonal/>
    </border>
    <border>
      <left style="thin">
        <color indexed="64"/>
      </left>
      <right style="thin">
        <color theme="1"/>
      </right>
      <top style="medium">
        <color theme="1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1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theme="1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theme="6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1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medium">
        <color theme="1"/>
      </bottom>
      <diagonal/>
    </border>
    <border>
      <left style="thin">
        <color indexed="64"/>
      </left>
      <right style="thin">
        <color theme="1"/>
      </right>
      <top style="hair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auto="1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auto="1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 style="hair">
        <color indexed="64"/>
      </bottom>
      <diagonal/>
    </border>
    <border>
      <left style="medium">
        <color indexed="64"/>
      </left>
      <right style="medium">
        <color auto="1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>
      <alignment vertical="center"/>
    </xf>
    <xf numFmtId="0" fontId="1" fillId="0" borderId="0"/>
    <xf numFmtId="38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1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11" fillId="0" borderId="0"/>
    <xf numFmtId="9" fontId="4" fillId="0" borderId="0" applyFont="0" applyFill="0" applyBorder="0" applyAlignment="0" applyProtection="0"/>
  </cellStyleXfs>
  <cellXfs count="79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38" fontId="2" fillId="0" borderId="0" xfId="2" quotePrefix="1" applyFont="1" applyAlignment="1">
      <alignment vertical="center"/>
    </xf>
    <xf numFmtId="38" fontId="2" fillId="0" borderId="0" xfId="2" applyFont="1" applyAlignment="1">
      <alignment vertical="center"/>
    </xf>
    <xf numFmtId="38" fontId="2" fillId="0" borderId="0" xfId="2" applyFont="1" applyAlignment="1">
      <alignment horizontal="right" vertical="center"/>
    </xf>
    <xf numFmtId="176" fontId="2" fillId="0" borderId="0" xfId="1" applyNumberFormat="1" applyFont="1" applyAlignment="1">
      <alignment horizontal="center" vertical="center"/>
    </xf>
    <xf numFmtId="38" fontId="5" fillId="0" borderId="0" xfId="2" applyFont="1" applyAlignment="1">
      <alignment vertical="center"/>
    </xf>
    <xf numFmtId="0" fontId="5" fillId="0" borderId="0" xfId="1" quotePrefix="1" applyFont="1" applyAlignment="1">
      <alignment horizontal="left" vertical="center"/>
    </xf>
    <xf numFmtId="0" fontId="2" fillId="0" borderId="0" xfId="1" quotePrefix="1" applyFont="1" applyAlignment="1">
      <alignment horizontal="center" vertical="center"/>
    </xf>
    <xf numFmtId="0" fontId="2" fillId="0" borderId="0" xfId="1" quotePrefix="1" applyFont="1" applyAlignment="1">
      <alignment horizontal="center" vertical="center" wrapText="1"/>
    </xf>
    <xf numFmtId="0" fontId="2" fillId="0" borderId="10" xfId="3" quotePrefix="1" applyFont="1" applyBorder="1" applyAlignment="1">
      <alignment vertical="center"/>
    </xf>
    <xf numFmtId="0" fontId="2" fillId="2" borderId="11" xfId="3" applyFont="1" applyFill="1" applyBorder="1" applyAlignment="1">
      <alignment vertical="center"/>
    </xf>
    <xf numFmtId="38" fontId="2" fillId="3" borderId="11" xfId="2" applyFont="1" applyFill="1" applyBorder="1" applyAlignment="1">
      <alignment vertical="center"/>
    </xf>
    <xf numFmtId="38" fontId="2" fillId="3" borderId="12" xfId="2" applyFont="1" applyFill="1" applyBorder="1" applyAlignment="1">
      <alignment vertical="center"/>
    </xf>
    <xf numFmtId="3" fontId="2" fillId="3" borderId="11" xfId="2" applyNumberFormat="1" applyFont="1" applyFill="1" applyBorder="1" applyAlignment="1">
      <alignment vertical="center"/>
    </xf>
    <xf numFmtId="3" fontId="2" fillId="3" borderId="12" xfId="2" applyNumberFormat="1" applyFont="1" applyFill="1" applyBorder="1" applyAlignment="1">
      <alignment vertical="center"/>
    </xf>
    <xf numFmtId="0" fontId="2" fillId="0" borderId="13" xfId="3" applyFont="1" applyBorder="1" applyAlignment="1">
      <alignment vertical="center"/>
    </xf>
    <xf numFmtId="0" fontId="2" fillId="2" borderId="14" xfId="3" applyFont="1" applyFill="1" applyBorder="1" applyAlignment="1">
      <alignment vertical="center"/>
    </xf>
    <xf numFmtId="38" fontId="2" fillId="3" borderId="14" xfId="2" applyFont="1" applyFill="1" applyBorder="1" applyAlignment="1">
      <alignment vertical="center"/>
    </xf>
    <xf numFmtId="38" fontId="2" fillId="3" borderId="15" xfId="2" applyFont="1" applyFill="1" applyBorder="1" applyAlignment="1">
      <alignment vertical="center"/>
    </xf>
    <xf numFmtId="3" fontId="2" fillId="3" borderId="14" xfId="2" applyNumberFormat="1" applyFont="1" applyFill="1" applyBorder="1" applyAlignment="1">
      <alignment vertical="center"/>
    </xf>
    <xf numFmtId="3" fontId="2" fillId="3" borderId="15" xfId="2" applyNumberFormat="1" applyFont="1" applyFill="1" applyBorder="1" applyAlignment="1">
      <alignment vertical="center"/>
    </xf>
    <xf numFmtId="176" fontId="8" fillId="4" borderId="0" xfId="1" applyNumberFormat="1" applyFont="1" applyFill="1" applyAlignment="1">
      <alignment horizontal="center" vertical="center"/>
    </xf>
    <xf numFmtId="0" fontId="2" fillId="0" borderId="16" xfId="3" applyFont="1" applyBorder="1" applyAlignment="1">
      <alignment vertical="center"/>
    </xf>
    <xf numFmtId="176" fontId="8" fillId="0" borderId="0" xfId="1" applyNumberFormat="1" applyFont="1" applyAlignment="1">
      <alignment horizontal="center" vertical="center"/>
    </xf>
    <xf numFmtId="0" fontId="2" fillId="0" borderId="14" xfId="3" applyFont="1" applyBorder="1" applyAlignment="1">
      <alignment vertical="center"/>
    </xf>
    <xf numFmtId="38" fontId="2" fillId="0" borderId="14" xfId="2" applyFont="1" applyBorder="1" applyAlignment="1">
      <alignment vertical="center"/>
    </xf>
    <xf numFmtId="38" fontId="2" fillId="0" borderId="15" xfId="2" applyFont="1" applyBorder="1" applyAlignment="1">
      <alignment vertical="center"/>
    </xf>
    <xf numFmtId="0" fontId="9" fillId="0" borderId="14" xfId="3" applyFont="1" applyFill="1" applyBorder="1" applyAlignment="1">
      <alignment vertical="center"/>
    </xf>
    <xf numFmtId="3" fontId="2" fillId="0" borderId="14" xfId="2" applyNumberFormat="1" applyFont="1" applyFill="1" applyBorder="1" applyAlignment="1">
      <alignment vertical="center"/>
    </xf>
    <xf numFmtId="3" fontId="2" fillId="0" borderId="15" xfId="2" applyNumberFormat="1" applyFont="1" applyFill="1" applyBorder="1" applyAlignment="1">
      <alignment vertical="center"/>
    </xf>
    <xf numFmtId="3" fontId="2" fillId="0" borderId="14" xfId="2" applyNumberFormat="1" applyFont="1" applyBorder="1" applyAlignment="1">
      <alignment vertical="center"/>
    </xf>
    <xf numFmtId="3" fontId="2" fillId="0" borderId="15" xfId="2" applyNumberFormat="1" applyFont="1" applyBorder="1" applyAlignment="1">
      <alignment vertical="center"/>
    </xf>
    <xf numFmtId="38" fontId="2" fillId="0" borderId="11" xfId="2" applyFont="1" applyBorder="1" applyAlignment="1">
      <alignment vertical="center"/>
    </xf>
    <xf numFmtId="38" fontId="2" fillId="0" borderId="12" xfId="2" applyFont="1" applyBorder="1" applyAlignment="1">
      <alignment vertical="center"/>
    </xf>
    <xf numFmtId="3" fontId="2" fillId="0" borderId="11" xfId="2" applyNumberFormat="1" applyFont="1" applyBorder="1" applyAlignment="1">
      <alignment vertical="center"/>
    </xf>
    <xf numFmtId="3" fontId="2" fillId="0" borderId="12" xfId="2" applyNumberFormat="1" applyFont="1" applyBorder="1" applyAlignment="1">
      <alignment vertical="center"/>
    </xf>
    <xf numFmtId="0" fontId="2" fillId="5" borderId="14" xfId="3" applyFont="1" applyFill="1" applyBorder="1" applyAlignment="1">
      <alignment vertical="center"/>
    </xf>
    <xf numFmtId="0" fontId="2" fillId="2" borderId="18" xfId="3" applyFont="1" applyFill="1" applyBorder="1" applyAlignment="1">
      <alignment vertical="center"/>
    </xf>
    <xf numFmtId="38" fontId="2" fillId="7" borderId="20" xfId="2" applyFont="1" applyFill="1" applyBorder="1" applyAlignment="1">
      <alignment vertical="center"/>
    </xf>
    <xf numFmtId="38" fontId="2" fillId="7" borderId="21" xfId="2" applyFont="1" applyFill="1" applyBorder="1" applyAlignment="1">
      <alignment vertical="center"/>
    </xf>
    <xf numFmtId="3" fontId="2" fillId="7" borderId="20" xfId="2" applyNumberFormat="1" applyFont="1" applyFill="1" applyBorder="1" applyAlignment="1">
      <alignment vertical="center"/>
    </xf>
    <xf numFmtId="3" fontId="2" fillId="7" borderId="21" xfId="2" applyNumberFormat="1" applyFont="1" applyFill="1" applyBorder="1" applyAlignment="1">
      <alignment vertical="center"/>
    </xf>
    <xf numFmtId="3" fontId="2" fillId="0" borderId="11" xfId="2" applyNumberFormat="1" applyFont="1" applyFill="1" applyBorder="1" applyAlignment="1">
      <alignment vertical="center"/>
    </xf>
    <xf numFmtId="0" fontId="2" fillId="0" borderId="17" xfId="3" applyFont="1" applyBorder="1" applyAlignment="1">
      <alignment vertical="center"/>
    </xf>
    <xf numFmtId="0" fontId="2" fillId="2" borderId="14" xfId="3" applyFont="1" applyFill="1" applyBorder="1" applyAlignment="1">
      <alignment vertical="center" shrinkToFit="1"/>
    </xf>
    <xf numFmtId="38" fontId="2" fillId="0" borderId="23" xfId="2" applyFont="1" applyBorder="1" applyAlignment="1">
      <alignment vertical="center"/>
    </xf>
    <xf numFmtId="38" fontId="2" fillId="0" borderId="24" xfId="2" applyFont="1" applyBorder="1" applyAlignment="1">
      <alignment vertical="center"/>
    </xf>
    <xf numFmtId="3" fontId="2" fillId="0" borderId="23" xfId="2" applyNumberFormat="1" applyFont="1" applyBorder="1" applyAlignment="1">
      <alignment vertical="center"/>
    </xf>
    <xf numFmtId="3" fontId="2" fillId="0" borderId="24" xfId="2" applyNumberFormat="1" applyFont="1" applyBorder="1" applyAlignment="1">
      <alignment vertical="center"/>
    </xf>
    <xf numFmtId="0" fontId="2" fillId="2" borderId="14" xfId="3" quotePrefix="1" applyFont="1" applyFill="1" applyBorder="1" applyAlignment="1">
      <alignment horizontal="left" vertical="center"/>
    </xf>
    <xf numFmtId="0" fontId="2" fillId="0" borderId="17" xfId="3" quotePrefix="1" applyFont="1" applyBorder="1" applyAlignment="1">
      <alignment vertical="center" shrinkToFit="1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3" applyFont="1" applyBorder="1" applyAlignment="1">
      <alignment vertical="center"/>
    </xf>
    <xf numFmtId="0" fontId="2" fillId="2" borderId="28" xfId="3" applyFont="1" applyFill="1" applyBorder="1" applyAlignment="1">
      <alignment vertical="center"/>
    </xf>
    <xf numFmtId="38" fontId="2" fillId="3" borderId="28" xfId="2" applyFont="1" applyFill="1" applyBorder="1" applyAlignment="1">
      <alignment vertical="center"/>
    </xf>
    <xf numFmtId="38" fontId="2" fillId="3" borderId="29" xfId="2" applyFont="1" applyFill="1" applyBorder="1" applyAlignment="1">
      <alignment vertical="center"/>
    </xf>
    <xf numFmtId="3" fontId="2" fillId="3" borderId="28" xfId="2" applyNumberFormat="1" applyFont="1" applyFill="1" applyBorder="1" applyAlignment="1">
      <alignment vertical="center"/>
    </xf>
    <xf numFmtId="3" fontId="2" fillId="3" borderId="29" xfId="2" applyNumberFormat="1" applyFont="1" applyFill="1" applyBorder="1" applyAlignment="1">
      <alignment vertical="center"/>
    </xf>
    <xf numFmtId="176" fontId="2" fillId="0" borderId="26" xfId="1" applyNumberFormat="1" applyFont="1" applyBorder="1" applyAlignment="1">
      <alignment horizontal="center" vertical="center"/>
    </xf>
    <xf numFmtId="0" fontId="2" fillId="8" borderId="0" xfId="1" applyFont="1" applyFill="1" applyAlignment="1">
      <alignment horizontal="center" vertical="center"/>
    </xf>
    <xf numFmtId="0" fontId="2" fillId="8" borderId="13" xfId="3" applyFont="1" applyFill="1" applyBorder="1" applyAlignment="1">
      <alignment vertical="center"/>
    </xf>
    <xf numFmtId="0" fontId="2" fillId="8" borderId="14" xfId="3" applyFont="1" applyFill="1" applyBorder="1" applyAlignment="1">
      <alignment vertical="center"/>
    </xf>
    <xf numFmtId="38" fontId="2" fillId="8" borderId="11" xfId="2" applyFont="1" applyFill="1" applyBorder="1" applyAlignment="1">
      <alignment vertical="center"/>
    </xf>
    <xf numFmtId="38" fontId="2" fillId="8" borderId="12" xfId="2" applyFont="1" applyFill="1" applyBorder="1" applyAlignment="1">
      <alignment vertical="center"/>
    </xf>
    <xf numFmtId="3" fontId="2" fillId="8" borderId="11" xfId="2" applyNumberFormat="1" applyFont="1" applyFill="1" applyBorder="1" applyAlignment="1">
      <alignment vertical="center"/>
    </xf>
    <xf numFmtId="3" fontId="2" fillId="8" borderId="12" xfId="2" applyNumberFormat="1" applyFont="1" applyFill="1" applyBorder="1" applyAlignment="1">
      <alignment vertical="center"/>
    </xf>
    <xf numFmtId="176" fontId="2" fillId="8" borderId="0" xfId="1" applyNumberFormat="1" applyFont="1" applyFill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0" fontId="2" fillId="0" borderId="14" xfId="3" applyFont="1" applyBorder="1" applyAlignment="1">
      <alignment horizontal="left" vertical="center" shrinkToFit="1"/>
    </xf>
    <xf numFmtId="38" fontId="2" fillId="0" borderId="14" xfId="2" applyFont="1" applyBorder="1" applyAlignment="1">
      <alignment vertical="center" shrinkToFit="1"/>
    </xf>
    <xf numFmtId="38" fontId="2" fillId="0" borderId="15" xfId="2" applyFont="1" applyBorder="1" applyAlignment="1">
      <alignment vertical="center" shrinkToFit="1"/>
    </xf>
    <xf numFmtId="3" fontId="2" fillId="0" borderId="14" xfId="2" applyNumberFormat="1" applyFont="1" applyBorder="1" applyAlignment="1">
      <alignment vertical="center" shrinkToFit="1"/>
    </xf>
    <xf numFmtId="3" fontId="2" fillId="0" borderId="15" xfId="2" applyNumberFormat="1" applyFont="1" applyBorder="1" applyAlignment="1">
      <alignment vertical="center" shrinkToFit="1"/>
    </xf>
    <xf numFmtId="176" fontId="2" fillId="0" borderId="0" xfId="1" applyNumberFormat="1" applyFont="1" applyAlignment="1">
      <alignment horizontal="center" vertical="center" shrinkToFit="1"/>
    </xf>
    <xf numFmtId="0" fontId="2" fillId="0" borderId="14" xfId="3" quotePrefix="1" applyFont="1" applyBorder="1" applyAlignment="1">
      <alignment horizontal="left" vertical="center"/>
    </xf>
    <xf numFmtId="0" fontId="2" fillId="0" borderId="18" xfId="3" applyFont="1" applyBorder="1" applyAlignment="1">
      <alignment vertical="center"/>
    </xf>
    <xf numFmtId="0" fontId="9" fillId="0" borderId="18" xfId="3" applyFont="1" applyFill="1" applyBorder="1" applyAlignment="1">
      <alignment vertical="center"/>
    </xf>
    <xf numFmtId="0" fontId="2" fillId="0" borderId="14" xfId="3" applyFont="1" applyFill="1" applyBorder="1" applyAlignment="1">
      <alignment horizontal="left" vertical="center" shrinkToFit="1"/>
    </xf>
    <xf numFmtId="3" fontId="2" fillId="0" borderId="14" xfId="2" applyNumberFormat="1" applyFont="1" applyFill="1" applyBorder="1" applyAlignment="1">
      <alignment vertical="center" shrinkToFit="1"/>
    </xf>
    <xf numFmtId="3" fontId="2" fillId="0" borderId="11" xfId="2" applyNumberFormat="1" applyFont="1" applyFill="1" applyBorder="1" applyAlignment="1">
      <alignment vertical="center" shrinkToFit="1"/>
    </xf>
    <xf numFmtId="3" fontId="2" fillId="0" borderId="15" xfId="2" applyNumberFormat="1" applyFont="1" applyFill="1" applyBorder="1" applyAlignment="1">
      <alignment vertical="center" shrinkToFit="1"/>
    </xf>
    <xf numFmtId="0" fontId="2" fillId="0" borderId="13" xfId="3" applyFont="1" applyBorder="1" applyAlignment="1">
      <alignment horizontal="left" vertical="center"/>
    </xf>
    <xf numFmtId="0" fontId="2" fillId="2" borderId="18" xfId="3" quotePrefix="1" applyFont="1" applyFill="1" applyBorder="1" applyAlignment="1">
      <alignment horizontal="left" vertical="center"/>
    </xf>
    <xf numFmtId="38" fontId="2" fillId="0" borderId="30" xfId="2" applyFont="1" applyBorder="1" applyAlignment="1">
      <alignment vertical="center"/>
    </xf>
    <xf numFmtId="38" fontId="2" fillId="0" borderId="31" xfId="2" applyFont="1" applyBorder="1" applyAlignment="1">
      <alignment vertical="center"/>
    </xf>
    <xf numFmtId="3" fontId="2" fillId="0" borderId="30" xfId="2" applyNumberFormat="1" applyFont="1" applyBorder="1" applyAlignment="1">
      <alignment vertical="center"/>
    </xf>
    <xf numFmtId="3" fontId="2" fillId="0" borderId="31" xfId="2" applyNumberFormat="1" applyFont="1" applyBorder="1" applyAlignment="1">
      <alignment vertical="center"/>
    </xf>
    <xf numFmtId="38" fontId="2" fillId="9" borderId="20" xfId="2" applyFont="1" applyFill="1" applyBorder="1" applyAlignment="1">
      <alignment vertical="center"/>
    </xf>
    <xf numFmtId="38" fontId="2" fillId="9" borderId="21" xfId="2" applyFont="1" applyFill="1" applyBorder="1" applyAlignment="1">
      <alignment vertical="center"/>
    </xf>
    <xf numFmtId="3" fontId="2" fillId="9" borderId="20" xfId="2" applyNumberFormat="1" applyFont="1" applyFill="1" applyBorder="1" applyAlignment="1">
      <alignment vertical="center"/>
    </xf>
    <xf numFmtId="3" fontId="2" fillId="9" borderId="21" xfId="2" applyNumberFormat="1" applyFont="1" applyFill="1" applyBorder="1" applyAlignment="1">
      <alignment vertical="center"/>
    </xf>
    <xf numFmtId="38" fontId="2" fillId="0" borderId="0" xfId="2" quotePrefix="1" applyFont="1" applyAlignment="1">
      <alignment horizontal="left" vertical="center"/>
    </xf>
    <xf numFmtId="0" fontId="2" fillId="0" borderId="0" xfId="3" applyFont="1" applyAlignment="1">
      <alignment vertical="center"/>
    </xf>
    <xf numFmtId="0" fontId="2" fillId="0" borderId="0" xfId="5" applyFont="1" applyAlignment="1">
      <alignment horizontal="center" vertical="center"/>
    </xf>
    <xf numFmtId="177" fontId="2" fillId="0" borderId="0" xfId="1" applyNumberFormat="1" applyFont="1" applyAlignment="1">
      <alignment horizontal="center" vertical="center"/>
    </xf>
    <xf numFmtId="178" fontId="2" fillId="0" borderId="0" xfId="1" applyNumberFormat="1" applyFont="1" applyAlignment="1">
      <alignment horizontal="center" vertical="center"/>
    </xf>
    <xf numFmtId="38" fontId="2" fillId="0" borderId="11" xfId="2" applyFont="1" applyFill="1" applyBorder="1" applyAlignment="1">
      <alignment vertical="center"/>
    </xf>
    <xf numFmtId="0" fontId="8" fillId="0" borderId="0" xfId="1" applyFont="1" applyAlignment="1">
      <alignment horizontal="center" vertical="center"/>
    </xf>
    <xf numFmtId="38" fontId="2" fillId="0" borderId="14" xfId="2" applyFont="1" applyFill="1" applyBorder="1" applyAlignment="1">
      <alignment vertical="center"/>
    </xf>
    <xf numFmtId="0" fontId="2" fillId="0" borderId="16" xfId="3" applyFont="1" applyBorder="1" applyAlignment="1">
      <alignment vertical="center" shrinkToFit="1"/>
    </xf>
    <xf numFmtId="38" fontId="2" fillId="3" borderId="14" xfId="2" applyFont="1" applyFill="1" applyBorder="1" applyAlignment="1">
      <alignment vertical="center" shrinkToFit="1"/>
    </xf>
    <xf numFmtId="38" fontId="2" fillId="3" borderId="15" xfId="2" applyFont="1" applyFill="1" applyBorder="1" applyAlignment="1">
      <alignment vertical="center" shrinkToFit="1"/>
    </xf>
    <xf numFmtId="0" fontId="2" fillId="0" borderId="13" xfId="3" applyFont="1" applyBorder="1" applyAlignment="1">
      <alignment vertical="center" shrinkToFit="1"/>
    </xf>
    <xf numFmtId="38" fontId="2" fillId="5" borderId="11" xfId="2" applyFont="1" applyFill="1" applyBorder="1" applyAlignment="1">
      <alignment vertical="center" shrinkToFit="1"/>
    </xf>
    <xf numFmtId="38" fontId="2" fillId="0" borderId="14" xfId="2" applyFont="1" applyFill="1" applyBorder="1" applyAlignment="1">
      <alignment vertical="center" shrinkToFit="1"/>
    </xf>
    <xf numFmtId="179" fontId="2" fillId="0" borderId="0" xfId="2" applyNumberFormat="1" applyFont="1" applyAlignment="1">
      <alignment vertical="center"/>
    </xf>
    <xf numFmtId="179" fontId="2" fillId="0" borderId="0" xfId="1" applyNumberFormat="1" applyFont="1" applyAlignment="1">
      <alignment horizontal="center" vertical="center"/>
    </xf>
    <xf numFmtId="0" fontId="2" fillId="0" borderId="0" xfId="5" applyFont="1" applyAlignment="1">
      <alignment vertical="center"/>
    </xf>
    <xf numFmtId="180" fontId="2" fillId="0" borderId="0" xfId="2" quotePrefix="1" applyNumberFormat="1" applyFont="1" applyAlignment="1">
      <alignment vertical="center"/>
    </xf>
    <xf numFmtId="180" fontId="2" fillId="0" borderId="0" xfId="2" applyNumberFormat="1" applyFont="1" applyAlignment="1">
      <alignment vertical="center"/>
    </xf>
    <xf numFmtId="180" fontId="2" fillId="0" borderId="0" xfId="2" applyNumberFormat="1" applyFont="1" applyAlignment="1">
      <alignment horizontal="right" vertical="center"/>
    </xf>
    <xf numFmtId="180" fontId="5" fillId="0" borderId="0" xfId="2" applyNumberFormat="1" applyFont="1" applyAlignment="1">
      <alignment vertical="center"/>
    </xf>
    <xf numFmtId="0" fontId="5" fillId="0" borderId="0" xfId="5" quotePrefix="1" applyFont="1" applyAlignment="1">
      <alignment horizontal="left" vertical="center"/>
    </xf>
    <xf numFmtId="0" fontId="2" fillId="0" borderId="0" xfId="2" applyNumberFormat="1" applyFont="1" applyAlignment="1">
      <alignment vertical="center"/>
    </xf>
    <xf numFmtId="0" fontId="2" fillId="0" borderId="0" xfId="5" quotePrefix="1" applyFont="1" applyAlignment="1">
      <alignment horizontal="center" vertical="center" wrapText="1"/>
    </xf>
    <xf numFmtId="181" fontId="2" fillId="3" borderId="11" xfId="2" applyNumberFormat="1" applyFont="1" applyFill="1" applyBorder="1" applyAlignment="1">
      <alignment vertical="center"/>
    </xf>
    <xf numFmtId="181" fontId="2" fillId="3" borderId="12" xfId="2" applyNumberFormat="1" applyFont="1" applyFill="1" applyBorder="1" applyAlignment="1">
      <alignment vertical="center"/>
    </xf>
    <xf numFmtId="181" fontId="2" fillId="2" borderId="11" xfId="2" applyNumberFormat="1" applyFont="1" applyFill="1" applyBorder="1" applyAlignment="1">
      <alignment vertical="center"/>
    </xf>
    <xf numFmtId="181" fontId="2" fillId="2" borderId="12" xfId="2" applyNumberFormat="1" applyFont="1" applyFill="1" applyBorder="1" applyAlignment="1">
      <alignment vertical="center"/>
    </xf>
    <xf numFmtId="0" fontId="2" fillId="2" borderId="35" xfId="3" applyFont="1" applyFill="1" applyBorder="1" applyAlignment="1">
      <alignment vertical="center"/>
    </xf>
    <xf numFmtId="181" fontId="2" fillId="2" borderId="36" xfId="2" applyNumberFormat="1" applyFont="1" applyFill="1" applyBorder="1" applyAlignment="1">
      <alignment vertical="center"/>
    </xf>
    <xf numFmtId="181" fontId="2" fillId="2" borderId="37" xfId="2" applyNumberFormat="1" applyFont="1" applyFill="1" applyBorder="1" applyAlignment="1">
      <alignment vertical="center"/>
    </xf>
    <xf numFmtId="181" fontId="2" fillId="2" borderId="38" xfId="2" applyNumberFormat="1" applyFont="1" applyFill="1" applyBorder="1" applyAlignment="1">
      <alignment vertical="center"/>
    </xf>
    <xf numFmtId="181" fontId="2" fillId="2" borderId="35" xfId="2" applyNumberFormat="1" applyFont="1" applyFill="1" applyBorder="1" applyAlignment="1">
      <alignment vertical="center"/>
    </xf>
    <xf numFmtId="181" fontId="2" fillId="2" borderId="28" xfId="2" applyNumberFormat="1" applyFont="1" applyFill="1" applyBorder="1" applyAlignment="1">
      <alignment vertical="center"/>
    </xf>
    <xf numFmtId="181" fontId="2" fillId="3" borderId="14" xfId="2" applyNumberFormat="1" applyFont="1" applyFill="1" applyBorder="1" applyAlignment="1">
      <alignment vertical="center"/>
    </xf>
    <xf numFmtId="181" fontId="2" fillId="3" borderId="15" xfId="2" applyNumberFormat="1" applyFont="1" applyFill="1" applyBorder="1" applyAlignment="1">
      <alignment vertical="center"/>
    </xf>
    <xf numFmtId="181" fontId="2" fillId="2" borderId="14" xfId="2" applyNumberFormat="1" applyFont="1" applyFill="1" applyBorder="1" applyAlignment="1">
      <alignment vertical="center"/>
    </xf>
    <xf numFmtId="181" fontId="2" fillId="2" borderId="15" xfId="2" applyNumberFormat="1" applyFont="1" applyFill="1" applyBorder="1" applyAlignment="1">
      <alignment vertical="center"/>
    </xf>
    <xf numFmtId="0" fontId="2" fillId="2" borderId="39" xfId="3" applyFont="1" applyFill="1" applyBorder="1" applyAlignment="1">
      <alignment vertical="center"/>
    </xf>
    <xf numFmtId="181" fontId="2" fillId="2" borderId="40" xfId="2" applyNumberFormat="1" applyFont="1" applyFill="1" applyBorder="1" applyAlignment="1">
      <alignment vertical="center"/>
    </xf>
    <xf numFmtId="181" fontId="2" fillId="2" borderId="41" xfId="2" applyNumberFormat="1" applyFont="1" applyFill="1" applyBorder="1" applyAlignment="1">
      <alignment vertical="center"/>
    </xf>
    <xf numFmtId="181" fontId="2" fillId="2" borderId="42" xfId="2" applyNumberFormat="1" applyFont="1" applyFill="1" applyBorder="1" applyAlignment="1">
      <alignment vertical="center"/>
    </xf>
    <xf numFmtId="181" fontId="2" fillId="2" borderId="39" xfId="2" applyNumberFormat="1" applyFont="1" applyFill="1" applyBorder="1" applyAlignment="1">
      <alignment vertical="center"/>
    </xf>
    <xf numFmtId="181" fontId="2" fillId="0" borderId="14" xfId="2" applyNumberFormat="1" applyFont="1" applyBorder="1" applyAlignment="1">
      <alignment vertical="center"/>
    </xf>
    <xf numFmtId="181" fontId="2" fillId="0" borderId="15" xfId="2" applyNumberFormat="1" applyFont="1" applyBorder="1" applyAlignment="1">
      <alignment vertical="center"/>
    </xf>
    <xf numFmtId="0" fontId="2" fillId="0" borderId="39" xfId="3" applyFont="1" applyBorder="1" applyAlignment="1">
      <alignment vertical="center"/>
    </xf>
    <xf numFmtId="181" fontId="2" fillId="0" borderId="40" xfId="2" applyNumberFormat="1" applyFont="1" applyBorder="1" applyAlignment="1">
      <alignment vertical="center"/>
    </xf>
    <xf numFmtId="181" fontId="2" fillId="0" borderId="41" xfId="2" applyNumberFormat="1" applyFont="1" applyBorder="1" applyAlignment="1">
      <alignment vertical="center"/>
    </xf>
    <xf numFmtId="181" fontId="2" fillId="0" borderId="42" xfId="2" applyNumberFormat="1" applyFont="1" applyBorder="1" applyAlignment="1">
      <alignment vertical="center"/>
    </xf>
    <xf numFmtId="181" fontId="2" fillId="0" borderId="39" xfId="2" applyNumberFormat="1" applyFont="1" applyBorder="1" applyAlignment="1">
      <alignment vertical="center"/>
    </xf>
    <xf numFmtId="0" fontId="8" fillId="0" borderId="0" xfId="5" applyFont="1" applyAlignment="1">
      <alignment horizontal="center" vertical="center"/>
    </xf>
    <xf numFmtId="181" fontId="2" fillId="0" borderId="40" xfId="2" applyNumberFormat="1" applyFont="1" applyFill="1" applyBorder="1" applyAlignment="1">
      <alignment vertical="center"/>
    </xf>
    <xf numFmtId="181" fontId="2" fillId="0" borderId="41" xfId="2" applyNumberFormat="1" applyFont="1" applyFill="1" applyBorder="1" applyAlignment="1">
      <alignment vertical="center"/>
    </xf>
    <xf numFmtId="181" fontId="2" fillId="0" borderId="42" xfId="2" applyNumberFormat="1" applyFont="1" applyFill="1" applyBorder="1" applyAlignment="1">
      <alignment vertical="center"/>
    </xf>
    <xf numFmtId="181" fontId="2" fillId="0" borderId="14" xfId="2" applyNumberFormat="1" applyFont="1" applyFill="1" applyBorder="1" applyAlignment="1">
      <alignment vertical="center"/>
    </xf>
    <xf numFmtId="181" fontId="2" fillId="0" borderId="39" xfId="2" applyNumberFormat="1" applyFont="1" applyFill="1" applyBorder="1" applyAlignment="1">
      <alignment vertical="center"/>
    </xf>
    <xf numFmtId="181" fontId="2" fillId="0" borderId="11" xfId="2" applyNumberFormat="1" applyFont="1" applyBorder="1" applyAlignment="1">
      <alignment vertical="center"/>
    </xf>
    <xf numFmtId="181" fontId="2" fillId="0" borderId="12" xfId="2" applyNumberFormat="1" applyFont="1" applyBorder="1" applyAlignment="1">
      <alignment vertical="center"/>
    </xf>
    <xf numFmtId="181" fontId="2" fillId="0" borderId="43" xfId="2" applyNumberFormat="1" applyFont="1" applyBorder="1" applyAlignment="1">
      <alignment vertical="center"/>
    </xf>
    <xf numFmtId="181" fontId="2" fillId="0" borderId="44" xfId="2" applyNumberFormat="1" applyFont="1" applyBorder="1" applyAlignment="1">
      <alignment vertical="center"/>
    </xf>
    <xf numFmtId="181" fontId="2" fillId="0" borderId="38" xfId="2" applyNumberFormat="1" applyFont="1" applyBorder="1" applyAlignment="1">
      <alignment vertical="center"/>
    </xf>
    <xf numFmtId="181" fontId="2" fillId="0" borderId="35" xfId="2" applyNumberFormat="1" applyFont="1" applyBorder="1" applyAlignment="1">
      <alignment vertical="center"/>
    </xf>
    <xf numFmtId="0" fontId="2" fillId="2" borderId="45" xfId="3" applyFont="1" applyFill="1" applyBorder="1" applyAlignment="1">
      <alignment vertical="center"/>
    </xf>
    <xf numFmtId="181" fontId="2" fillId="6" borderId="20" xfId="2" applyNumberFormat="1" applyFont="1" applyFill="1" applyBorder="1" applyAlignment="1">
      <alignment vertical="center"/>
    </xf>
    <xf numFmtId="181" fontId="2" fillId="6" borderId="21" xfId="2" applyNumberFormat="1" applyFont="1" applyFill="1" applyBorder="1" applyAlignment="1">
      <alignment vertical="center"/>
    </xf>
    <xf numFmtId="181" fontId="2" fillId="6" borderId="47" xfId="2" applyNumberFormat="1" applyFont="1" applyFill="1" applyBorder="1" applyAlignment="1">
      <alignment vertical="center"/>
    </xf>
    <xf numFmtId="181" fontId="2" fillId="6" borderId="48" xfId="2" applyNumberFormat="1" applyFont="1" applyFill="1" applyBorder="1" applyAlignment="1">
      <alignment vertical="center"/>
    </xf>
    <xf numFmtId="181" fontId="2" fillId="6" borderId="49" xfId="2" applyNumberFormat="1" applyFont="1" applyFill="1" applyBorder="1" applyAlignment="1">
      <alignment vertical="center"/>
    </xf>
    <xf numFmtId="181" fontId="2" fillId="6" borderId="46" xfId="2" applyNumberFormat="1" applyFont="1" applyFill="1" applyBorder="1" applyAlignment="1">
      <alignment vertical="center"/>
    </xf>
    <xf numFmtId="181" fontId="2" fillId="2" borderId="50" xfId="2" applyNumberFormat="1" applyFont="1" applyFill="1" applyBorder="1" applyAlignment="1">
      <alignment vertical="center"/>
    </xf>
    <xf numFmtId="0" fontId="2" fillId="2" borderId="39" xfId="3" applyFont="1" applyFill="1" applyBorder="1" applyAlignment="1">
      <alignment vertical="center" shrinkToFit="1"/>
    </xf>
    <xf numFmtId="181" fontId="2" fillId="3" borderId="14" xfId="2" applyNumberFormat="1" applyFont="1" applyFill="1" applyBorder="1" applyAlignment="1">
      <alignment vertical="center" shrinkToFit="1"/>
    </xf>
    <xf numFmtId="181" fontId="2" fillId="3" borderId="15" xfId="2" applyNumberFormat="1" applyFont="1" applyFill="1" applyBorder="1" applyAlignment="1">
      <alignment vertical="center" shrinkToFit="1"/>
    </xf>
    <xf numFmtId="181" fontId="2" fillId="2" borderId="14" xfId="2" applyNumberFormat="1" applyFont="1" applyFill="1" applyBorder="1" applyAlignment="1">
      <alignment vertical="center" shrinkToFit="1"/>
    </xf>
    <xf numFmtId="181" fontId="2" fillId="2" borderId="15" xfId="2" applyNumberFormat="1" applyFont="1" applyFill="1" applyBorder="1" applyAlignment="1">
      <alignment vertical="center" shrinkToFit="1"/>
    </xf>
    <xf numFmtId="181" fontId="2" fillId="2" borderId="40" xfId="2" applyNumberFormat="1" applyFont="1" applyFill="1" applyBorder="1" applyAlignment="1">
      <alignment vertical="center" shrinkToFit="1"/>
    </xf>
    <xf numFmtId="181" fontId="2" fillId="2" borderId="41" xfId="2" applyNumberFormat="1" applyFont="1" applyFill="1" applyBorder="1" applyAlignment="1">
      <alignment vertical="center" shrinkToFit="1"/>
    </xf>
    <xf numFmtId="181" fontId="2" fillId="2" borderId="42" xfId="2" applyNumberFormat="1" applyFont="1" applyFill="1" applyBorder="1" applyAlignment="1">
      <alignment vertical="center" shrinkToFit="1"/>
    </xf>
    <xf numFmtId="181" fontId="2" fillId="2" borderId="39" xfId="2" applyNumberFormat="1" applyFont="1" applyFill="1" applyBorder="1" applyAlignment="1">
      <alignment vertical="center" shrinkToFit="1"/>
    </xf>
    <xf numFmtId="0" fontId="2" fillId="0" borderId="0" xfId="5" applyFont="1" applyAlignment="1">
      <alignment horizontal="center" vertical="center" shrinkToFit="1"/>
    </xf>
    <xf numFmtId="181" fontId="2" fillId="0" borderId="23" xfId="2" applyNumberFormat="1" applyFont="1" applyBorder="1" applyAlignment="1">
      <alignment vertical="center"/>
    </xf>
    <xf numFmtId="181" fontId="2" fillId="0" borderId="24" xfId="2" applyNumberFormat="1" applyFont="1" applyBorder="1" applyAlignment="1">
      <alignment vertical="center"/>
    </xf>
    <xf numFmtId="181" fontId="2" fillId="0" borderId="51" xfId="2" applyNumberFormat="1" applyFont="1" applyBorder="1" applyAlignment="1">
      <alignment vertical="center"/>
    </xf>
    <xf numFmtId="181" fontId="2" fillId="0" borderId="52" xfId="2" applyNumberFormat="1" applyFont="1" applyBorder="1" applyAlignment="1">
      <alignment vertical="center"/>
    </xf>
    <xf numFmtId="181" fontId="2" fillId="2" borderId="43" xfId="2" applyNumberFormat="1" applyFont="1" applyFill="1" applyBorder="1" applyAlignment="1">
      <alignment vertical="center"/>
    </xf>
    <xf numFmtId="181" fontId="2" fillId="2" borderId="44" xfId="2" applyNumberFormat="1" applyFont="1" applyFill="1" applyBorder="1" applyAlignment="1">
      <alignment vertical="center"/>
    </xf>
    <xf numFmtId="0" fontId="2" fillId="2" borderId="39" xfId="3" quotePrefix="1" applyFont="1" applyFill="1" applyBorder="1" applyAlignment="1">
      <alignment horizontal="left" vertical="center"/>
    </xf>
    <xf numFmtId="181" fontId="2" fillId="7" borderId="20" xfId="2" applyNumberFormat="1" applyFont="1" applyFill="1" applyBorder="1" applyAlignment="1">
      <alignment vertical="center"/>
    </xf>
    <xf numFmtId="181" fontId="2" fillId="7" borderId="21" xfId="2" applyNumberFormat="1" applyFont="1" applyFill="1" applyBorder="1" applyAlignment="1">
      <alignment vertical="center"/>
    </xf>
    <xf numFmtId="181" fontId="2" fillId="3" borderId="28" xfId="2" applyNumberFormat="1" applyFont="1" applyFill="1" applyBorder="1" applyAlignment="1">
      <alignment vertical="center"/>
    </xf>
    <xf numFmtId="181" fontId="2" fillId="3" borderId="29" xfId="2" applyNumberFormat="1" applyFont="1" applyFill="1" applyBorder="1" applyAlignment="1">
      <alignment vertical="center"/>
    </xf>
    <xf numFmtId="181" fontId="2" fillId="2" borderId="29" xfId="2" applyNumberFormat="1" applyFont="1" applyFill="1" applyBorder="1" applyAlignment="1">
      <alignment vertical="center"/>
    </xf>
    <xf numFmtId="0" fontId="2" fillId="2" borderId="53" xfId="3" applyFont="1" applyFill="1" applyBorder="1" applyAlignment="1">
      <alignment vertical="center"/>
    </xf>
    <xf numFmtId="181" fontId="2" fillId="2" borderId="54" xfId="2" applyNumberFormat="1" applyFont="1" applyFill="1" applyBorder="1" applyAlignment="1">
      <alignment vertical="center"/>
    </xf>
    <xf numFmtId="181" fontId="2" fillId="2" borderId="55" xfId="2" applyNumberFormat="1" applyFont="1" applyFill="1" applyBorder="1" applyAlignment="1">
      <alignment vertical="center"/>
    </xf>
    <xf numFmtId="181" fontId="2" fillId="2" borderId="56" xfId="2" applyNumberFormat="1" applyFont="1" applyFill="1" applyBorder="1" applyAlignment="1">
      <alignment vertical="center"/>
    </xf>
    <xf numFmtId="181" fontId="2" fillId="2" borderId="53" xfId="2" applyNumberFormat="1" applyFont="1" applyFill="1" applyBorder="1" applyAlignment="1">
      <alignment vertical="center"/>
    </xf>
    <xf numFmtId="0" fontId="2" fillId="0" borderId="26" xfId="5" applyFont="1" applyBorder="1" applyAlignment="1">
      <alignment horizontal="center" vertical="center"/>
    </xf>
    <xf numFmtId="0" fontId="2" fillId="8" borderId="39" xfId="3" applyFont="1" applyFill="1" applyBorder="1" applyAlignment="1">
      <alignment vertical="center"/>
    </xf>
    <xf numFmtId="181" fontId="2" fillId="0" borderId="14" xfId="2" applyNumberFormat="1" applyFont="1" applyBorder="1" applyAlignment="1">
      <alignment vertical="center" shrinkToFit="1"/>
    </xf>
    <xf numFmtId="181" fontId="2" fillId="0" borderId="15" xfId="2" applyNumberFormat="1" applyFont="1" applyBorder="1" applyAlignment="1">
      <alignment vertical="center" shrinkToFit="1"/>
    </xf>
    <xf numFmtId="0" fontId="2" fillId="0" borderId="39" xfId="3" applyFont="1" applyBorder="1" applyAlignment="1">
      <alignment horizontal="left" vertical="center" shrinkToFit="1"/>
    </xf>
    <xf numFmtId="181" fontId="2" fillId="0" borderId="40" xfId="2" applyNumberFormat="1" applyFont="1" applyBorder="1" applyAlignment="1">
      <alignment vertical="center" shrinkToFit="1"/>
    </xf>
    <xf numFmtId="181" fontId="2" fillId="0" borderId="41" xfId="2" applyNumberFormat="1" applyFont="1" applyBorder="1" applyAlignment="1">
      <alignment vertical="center" shrinkToFit="1"/>
    </xf>
    <xf numFmtId="181" fontId="2" fillId="0" borderId="42" xfId="2" applyNumberFormat="1" applyFont="1" applyBorder="1" applyAlignment="1">
      <alignment vertical="center" shrinkToFit="1"/>
    </xf>
    <xf numFmtId="181" fontId="2" fillId="0" borderId="39" xfId="2" applyNumberFormat="1" applyFont="1" applyBorder="1" applyAlignment="1">
      <alignment vertical="center" shrinkToFit="1"/>
    </xf>
    <xf numFmtId="0" fontId="2" fillId="0" borderId="39" xfId="3" quotePrefix="1" applyFont="1" applyBorder="1" applyAlignment="1">
      <alignment horizontal="left" vertical="center"/>
    </xf>
    <xf numFmtId="0" fontId="2" fillId="0" borderId="45" xfId="3" applyFont="1" applyBorder="1" applyAlignment="1">
      <alignment vertical="center"/>
    </xf>
    <xf numFmtId="0" fontId="2" fillId="2" borderId="45" xfId="3" quotePrefix="1" applyFont="1" applyFill="1" applyBorder="1" applyAlignment="1">
      <alignment horizontal="left" vertical="center"/>
    </xf>
    <xf numFmtId="181" fontId="2" fillId="0" borderId="30" xfId="2" applyNumberFormat="1" applyFont="1" applyBorder="1" applyAlignment="1">
      <alignment vertical="center"/>
    </xf>
    <xf numFmtId="181" fontId="2" fillId="0" borderId="31" xfId="2" applyNumberFormat="1" applyFont="1" applyBorder="1" applyAlignment="1">
      <alignment vertical="center"/>
    </xf>
    <xf numFmtId="181" fontId="2" fillId="0" borderId="57" xfId="2" applyNumberFormat="1" applyFont="1" applyBorder="1" applyAlignment="1">
      <alignment vertical="center"/>
    </xf>
    <xf numFmtId="181" fontId="2" fillId="0" borderId="58" xfId="2" applyNumberFormat="1" applyFont="1" applyBorder="1" applyAlignment="1">
      <alignment vertical="center"/>
    </xf>
    <xf numFmtId="181" fontId="2" fillId="0" borderId="59" xfId="2" applyNumberFormat="1" applyFont="1" applyBorder="1" applyAlignment="1">
      <alignment vertical="center"/>
    </xf>
    <xf numFmtId="181" fontId="2" fillId="0" borderId="60" xfId="2" applyNumberFormat="1" applyFont="1" applyBorder="1" applyAlignment="1">
      <alignment vertical="center"/>
    </xf>
    <xf numFmtId="181" fontId="2" fillId="9" borderId="20" xfId="2" applyNumberFormat="1" applyFont="1" applyFill="1" applyBorder="1" applyAlignment="1">
      <alignment vertical="center"/>
    </xf>
    <xf numFmtId="181" fontId="2" fillId="9" borderId="21" xfId="2" applyNumberFormat="1" applyFont="1" applyFill="1" applyBorder="1" applyAlignment="1">
      <alignment vertical="center"/>
    </xf>
    <xf numFmtId="181" fontId="2" fillId="4" borderId="20" xfId="2" applyNumberFormat="1" applyFont="1" applyFill="1" applyBorder="1" applyAlignment="1">
      <alignment vertical="center"/>
    </xf>
    <xf numFmtId="181" fontId="2" fillId="4" borderId="21" xfId="2" applyNumberFormat="1" applyFont="1" applyFill="1" applyBorder="1" applyAlignment="1">
      <alignment vertical="center"/>
    </xf>
    <xf numFmtId="181" fontId="2" fillId="4" borderId="62" xfId="2" applyNumberFormat="1" applyFont="1" applyFill="1" applyBorder="1" applyAlignment="1">
      <alignment vertical="center"/>
    </xf>
    <xf numFmtId="181" fontId="2" fillId="4" borderId="63" xfId="2" applyNumberFormat="1" applyFont="1" applyFill="1" applyBorder="1" applyAlignment="1">
      <alignment vertical="center"/>
    </xf>
    <xf numFmtId="181" fontId="2" fillId="4" borderId="49" xfId="2" applyNumberFormat="1" applyFont="1" applyFill="1" applyBorder="1" applyAlignment="1">
      <alignment vertical="center"/>
    </xf>
    <xf numFmtId="181" fontId="2" fillId="4" borderId="46" xfId="2" applyNumberFormat="1" applyFont="1" applyFill="1" applyBorder="1" applyAlignment="1">
      <alignment vertical="center"/>
    </xf>
    <xf numFmtId="179" fontId="2" fillId="0" borderId="0" xfId="5" applyNumberFormat="1" applyFont="1" applyAlignment="1">
      <alignment horizontal="center" vertical="center"/>
    </xf>
    <xf numFmtId="38" fontId="2" fillId="5" borderId="14" xfId="2" applyFont="1" applyFill="1" applyBorder="1" applyAlignment="1">
      <alignment vertical="center"/>
    </xf>
    <xf numFmtId="0" fontId="9" fillId="0" borderId="39" xfId="3" applyFont="1" applyBorder="1" applyAlignment="1">
      <alignment vertical="center"/>
    </xf>
    <xf numFmtId="38" fontId="2" fillId="0" borderId="11" xfId="2" applyFont="1" applyBorder="1" applyAlignment="1">
      <alignment vertical="center" shrinkToFit="1"/>
    </xf>
    <xf numFmtId="38" fontId="2" fillId="0" borderId="12" xfId="2" applyFont="1" applyBorder="1" applyAlignment="1">
      <alignment vertical="center" shrinkToFit="1"/>
    </xf>
    <xf numFmtId="179" fontId="2" fillId="0" borderId="0" xfId="2" applyNumberFormat="1" applyFont="1" applyAlignment="1">
      <alignment horizontal="right" vertical="center"/>
    </xf>
    <xf numFmtId="0" fontId="12" fillId="0" borderId="0" xfId="6" applyFont="1" applyAlignment="1">
      <alignment horizontal="center" vertical="center"/>
    </xf>
    <xf numFmtId="0" fontId="12" fillId="0" borderId="0" xfId="6" applyFont="1" applyAlignment="1">
      <alignment vertical="center"/>
    </xf>
    <xf numFmtId="38" fontId="12" fillId="0" borderId="0" xfId="2" applyFont="1" applyAlignment="1">
      <alignment vertical="center"/>
    </xf>
    <xf numFmtId="38" fontId="12" fillId="0" borderId="0" xfId="2" applyFont="1" applyAlignment="1">
      <alignment horizontal="center" vertical="center"/>
    </xf>
    <xf numFmtId="181" fontId="12" fillId="0" borderId="0" xfId="2" applyNumberFormat="1" applyFont="1" applyAlignment="1">
      <alignment horizontal="center" vertical="center"/>
    </xf>
    <xf numFmtId="182" fontId="12" fillId="0" borderId="0" xfId="2" applyNumberFormat="1" applyFont="1" applyAlignment="1">
      <alignment horizontal="center" vertical="center"/>
    </xf>
    <xf numFmtId="179" fontId="11" fillId="0" borderId="0" xfId="6" applyNumberFormat="1" applyAlignment="1">
      <alignment horizontal="center" vertical="center"/>
    </xf>
    <xf numFmtId="182" fontId="12" fillId="0" borderId="0" xfId="6" applyNumberFormat="1" applyFont="1" applyAlignment="1">
      <alignment horizontal="center" vertical="center"/>
    </xf>
    <xf numFmtId="181" fontId="13" fillId="0" borderId="0" xfId="2" applyNumberFormat="1" applyFont="1" applyAlignment="1">
      <alignment horizontal="left" vertical="center"/>
    </xf>
    <xf numFmtId="0" fontId="2" fillId="0" borderId="0" xfId="6" applyFont="1" applyAlignment="1">
      <alignment horizontal="center" vertical="center"/>
    </xf>
    <xf numFmtId="38" fontId="2" fillId="0" borderId="34" xfId="2" applyFont="1" applyBorder="1" applyAlignment="1">
      <alignment horizontal="center" vertical="center"/>
    </xf>
    <xf numFmtId="38" fontId="2" fillId="0" borderId="70" xfId="2" applyFont="1" applyBorder="1" applyAlignment="1">
      <alignment horizontal="center" vertical="center"/>
    </xf>
    <xf numFmtId="38" fontId="2" fillId="0" borderId="71" xfId="2" applyFont="1" applyBorder="1" applyAlignment="1">
      <alignment horizontal="center" vertical="center"/>
    </xf>
    <xf numFmtId="38" fontId="2" fillId="0" borderId="34" xfId="2" applyFont="1" applyBorder="1" applyAlignment="1">
      <alignment horizontal="center" vertical="center" shrinkToFit="1"/>
    </xf>
    <xf numFmtId="181" fontId="2" fillId="0" borderId="34" xfId="2" applyNumberFormat="1" applyFont="1" applyBorder="1" applyAlignment="1">
      <alignment horizontal="center" vertical="center" shrinkToFit="1"/>
    </xf>
    <xf numFmtId="182" fontId="2" fillId="0" borderId="72" xfId="2" applyNumberFormat="1" applyFont="1" applyBorder="1" applyAlignment="1">
      <alignment horizontal="center" vertical="center"/>
    </xf>
    <xf numFmtId="182" fontId="2" fillId="0" borderId="71" xfId="2" applyNumberFormat="1" applyFont="1" applyBorder="1" applyAlignment="1">
      <alignment horizontal="center" vertical="center"/>
    </xf>
    <xf numFmtId="0" fontId="2" fillId="0" borderId="34" xfId="2" applyNumberFormat="1" applyFont="1" applyBorder="1" applyAlignment="1">
      <alignment horizontal="center" vertical="center" shrinkToFit="1"/>
    </xf>
    <xf numFmtId="182" fontId="2" fillId="0" borderId="70" xfId="2" applyNumberFormat="1" applyFont="1" applyBorder="1" applyAlignment="1">
      <alignment horizontal="center" vertical="center"/>
    </xf>
    <xf numFmtId="38" fontId="2" fillId="0" borderId="69" xfId="2" applyFont="1" applyBorder="1" applyAlignment="1">
      <alignment horizontal="center" vertical="center"/>
    </xf>
    <xf numFmtId="38" fontId="2" fillId="0" borderId="73" xfId="2" applyFont="1" applyBorder="1" applyAlignment="1">
      <alignment horizontal="center" vertical="center"/>
    </xf>
    <xf numFmtId="38" fontId="2" fillId="0" borderId="74" xfId="2" applyFont="1" applyBorder="1" applyAlignment="1">
      <alignment horizontal="center" vertical="center"/>
    </xf>
    <xf numFmtId="181" fontId="2" fillId="0" borderId="69" xfId="2" applyNumberFormat="1" applyFont="1" applyBorder="1" applyAlignment="1">
      <alignment horizontal="center" vertical="center"/>
    </xf>
    <xf numFmtId="182" fontId="2" fillId="0" borderId="75" xfId="2" applyNumberFormat="1" applyFont="1" applyBorder="1" applyAlignment="1">
      <alignment horizontal="center" vertical="center"/>
    </xf>
    <xf numFmtId="182" fontId="2" fillId="0" borderId="74" xfId="2" applyNumberFormat="1" applyFont="1" applyBorder="1" applyAlignment="1">
      <alignment horizontal="center" vertical="center"/>
    </xf>
    <xf numFmtId="182" fontId="2" fillId="0" borderId="73" xfId="2" applyNumberFormat="1" applyFont="1" applyBorder="1" applyAlignment="1">
      <alignment horizontal="center" vertical="center"/>
    </xf>
    <xf numFmtId="0" fontId="14" fillId="0" borderId="77" xfId="6" applyFont="1" applyBorder="1" applyAlignment="1">
      <alignment horizontal="center" vertical="center"/>
    </xf>
    <xf numFmtId="38" fontId="14" fillId="0" borderId="77" xfId="2" applyFont="1" applyBorder="1" applyAlignment="1">
      <alignment horizontal="center" vertical="center"/>
    </xf>
    <xf numFmtId="38" fontId="14" fillId="0" borderId="78" xfId="2" applyFont="1" applyBorder="1" applyAlignment="1">
      <alignment horizontal="center" vertical="center"/>
    </xf>
    <xf numFmtId="38" fontId="14" fillId="0" borderId="79" xfId="2" applyFont="1" applyBorder="1" applyAlignment="1">
      <alignment horizontal="center" vertical="center"/>
    </xf>
    <xf numFmtId="181" fontId="14" fillId="0" borderId="77" xfId="2" applyNumberFormat="1" applyFont="1" applyBorder="1" applyAlignment="1">
      <alignment horizontal="center" vertical="center"/>
    </xf>
    <xf numFmtId="182" fontId="14" fillId="0" borderId="80" xfId="2" applyNumberFormat="1" applyFont="1" applyBorder="1" applyAlignment="1">
      <alignment horizontal="center" vertical="center"/>
    </xf>
    <xf numFmtId="182" fontId="14" fillId="0" borderId="79" xfId="2" applyNumberFormat="1" applyFont="1" applyBorder="1" applyAlignment="1">
      <alignment horizontal="center" vertical="center"/>
    </xf>
    <xf numFmtId="182" fontId="14" fillId="0" borderId="78" xfId="2" applyNumberFormat="1" applyFont="1" applyBorder="1" applyAlignment="1">
      <alignment horizontal="center" vertical="center"/>
    </xf>
    <xf numFmtId="178" fontId="2" fillId="3" borderId="28" xfId="2" applyNumberFormat="1" applyFont="1" applyFill="1" applyBorder="1" applyAlignment="1">
      <alignment vertical="center"/>
    </xf>
    <xf numFmtId="178" fontId="2" fillId="3" borderId="81" xfId="2" applyNumberFormat="1" applyFont="1" applyFill="1" applyBorder="1" applyAlignment="1">
      <alignment vertical="center"/>
    </xf>
    <xf numFmtId="178" fontId="2" fillId="3" borderId="53" xfId="2" applyNumberFormat="1" applyFont="1" applyFill="1" applyBorder="1" applyAlignment="1">
      <alignment vertical="center"/>
    </xf>
    <xf numFmtId="178" fontId="2" fillId="3" borderId="29" xfId="2" applyNumberFormat="1" applyFont="1" applyFill="1" applyBorder="1" applyAlignment="1">
      <alignment vertical="center"/>
    </xf>
    <xf numFmtId="178" fontId="2" fillId="3" borderId="11" xfId="2" applyNumberFormat="1" applyFont="1" applyFill="1" applyBorder="1" applyAlignment="1">
      <alignment vertical="center"/>
    </xf>
    <xf numFmtId="178" fontId="2" fillId="3" borderId="82" xfId="2" applyNumberFormat="1" applyFont="1" applyFill="1" applyBorder="1" applyAlignment="1">
      <alignment vertical="center"/>
    </xf>
    <xf numFmtId="178" fontId="2" fillId="3" borderId="35" xfId="2" applyNumberFormat="1" applyFont="1" applyFill="1" applyBorder="1" applyAlignment="1">
      <alignment vertical="center"/>
    </xf>
    <xf numFmtId="178" fontId="2" fillId="3" borderId="12" xfId="2" applyNumberFormat="1" applyFont="1" applyFill="1" applyBorder="1" applyAlignment="1">
      <alignment vertical="center"/>
    </xf>
    <xf numFmtId="178" fontId="2" fillId="3" borderId="14" xfId="2" applyNumberFormat="1" applyFont="1" applyFill="1" applyBorder="1" applyAlignment="1">
      <alignment vertical="center"/>
    </xf>
    <xf numFmtId="178" fontId="2" fillId="3" borderId="83" xfId="2" applyNumberFormat="1" applyFont="1" applyFill="1" applyBorder="1" applyAlignment="1">
      <alignment vertical="center"/>
    </xf>
    <xf numFmtId="178" fontId="2" fillId="3" borderId="39" xfId="2" applyNumberFormat="1" applyFont="1" applyFill="1" applyBorder="1" applyAlignment="1">
      <alignment vertical="center"/>
    </xf>
    <xf numFmtId="178" fontId="2" fillId="3" borderId="15" xfId="2" applyNumberFormat="1" applyFont="1" applyFill="1" applyBorder="1" applyAlignment="1">
      <alignment vertical="center"/>
    </xf>
    <xf numFmtId="178" fontId="2" fillId="0" borderId="14" xfId="2" applyNumberFormat="1" applyFont="1" applyBorder="1" applyAlignment="1">
      <alignment vertical="center"/>
    </xf>
    <xf numFmtId="178" fontId="2" fillId="0" borderId="83" xfId="2" applyNumberFormat="1" applyFont="1" applyBorder="1" applyAlignment="1">
      <alignment vertical="center"/>
    </xf>
    <xf numFmtId="178" fontId="2" fillId="0" borderId="39" xfId="2" applyNumberFormat="1" applyFont="1" applyBorder="1" applyAlignment="1">
      <alignment vertical="center"/>
    </xf>
    <xf numFmtId="178" fontId="2" fillId="0" borderId="15" xfId="2" applyNumberFormat="1" applyFont="1" applyBorder="1" applyAlignment="1">
      <alignment vertical="center"/>
    </xf>
    <xf numFmtId="178" fontId="2" fillId="0" borderId="11" xfId="2" applyNumberFormat="1" applyFont="1" applyBorder="1" applyAlignment="1">
      <alignment vertical="center"/>
    </xf>
    <xf numFmtId="178" fontId="2" fillId="0" borderId="82" xfId="2" applyNumberFormat="1" applyFont="1" applyBorder="1" applyAlignment="1">
      <alignment vertical="center"/>
    </xf>
    <xf numFmtId="178" fontId="2" fillId="0" borderId="35" xfId="2" applyNumberFormat="1" applyFont="1" applyBorder="1" applyAlignment="1">
      <alignment vertical="center"/>
    </xf>
    <xf numFmtId="178" fontId="2" fillId="0" borderId="12" xfId="2" applyNumberFormat="1" applyFont="1" applyBorder="1" applyAlignment="1">
      <alignment vertical="center"/>
    </xf>
    <xf numFmtId="178" fontId="2" fillId="7" borderId="20" xfId="2" applyNumberFormat="1" applyFont="1" applyFill="1" applyBorder="1" applyAlignment="1">
      <alignment vertical="center"/>
    </xf>
    <xf numFmtId="178" fontId="2" fillId="7" borderId="84" xfId="2" applyNumberFormat="1" applyFont="1" applyFill="1" applyBorder="1" applyAlignment="1">
      <alignment vertical="center"/>
    </xf>
    <xf numFmtId="178" fontId="2" fillId="7" borderId="46" xfId="2" applyNumberFormat="1" applyFont="1" applyFill="1" applyBorder="1" applyAlignment="1">
      <alignment vertical="center"/>
    </xf>
    <xf numFmtId="178" fontId="2" fillId="7" borderId="21" xfId="2" applyNumberFormat="1" applyFont="1" applyFill="1" applyBorder="1" applyAlignment="1">
      <alignment vertical="center"/>
    </xf>
    <xf numFmtId="178" fontId="2" fillId="0" borderId="23" xfId="2" applyNumberFormat="1" applyFont="1" applyBorder="1" applyAlignment="1">
      <alignment vertical="center"/>
    </xf>
    <xf numFmtId="178" fontId="2" fillId="0" borderId="52" xfId="2" applyNumberFormat="1" applyFont="1" applyBorder="1" applyAlignment="1">
      <alignment vertical="center"/>
    </xf>
    <xf numFmtId="0" fontId="12" fillId="0" borderId="26" xfId="6" applyFont="1" applyBorder="1" applyAlignment="1">
      <alignment horizontal="center" vertical="center"/>
    </xf>
    <xf numFmtId="3" fontId="2" fillId="3" borderId="14" xfId="2" applyNumberFormat="1" applyFont="1" applyFill="1" applyBorder="1" applyAlignment="1">
      <alignment vertical="center" shrinkToFit="1"/>
    </xf>
    <xf numFmtId="178" fontId="2" fillId="3" borderId="14" xfId="2" applyNumberFormat="1" applyFont="1" applyFill="1" applyBorder="1" applyAlignment="1">
      <alignment vertical="center" shrinkToFit="1"/>
    </xf>
    <xf numFmtId="178" fontId="2" fillId="3" borderId="83" xfId="2" applyNumberFormat="1" applyFont="1" applyFill="1" applyBorder="1" applyAlignment="1">
      <alignment vertical="center" shrinkToFit="1"/>
    </xf>
    <xf numFmtId="178" fontId="2" fillId="3" borderId="39" xfId="2" applyNumberFormat="1" applyFont="1" applyFill="1" applyBorder="1" applyAlignment="1">
      <alignment vertical="center" shrinkToFit="1"/>
    </xf>
    <xf numFmtId="178" fontId="2" fillId="3" borderId="15" xfId="2" applyNumberFormat="1" applyFont="1" applyFill="1" applyBorder="1" applyAlignment="1">
      <alignment vertical="center" shrinkToFit="1"/>
    </xf>
    <xf numFmtId="0" fontId="12" fillId="0" borderId="0" xfId="6" applyFont="1" applyAlignment="1">
      <alignment horizontal="center" vertical="center" shrinkToFit="1"/>
    </xf>
    <xf numFmtId="0" fontId="2" fillId="0" borderId="14" xfId="3" applyFont="1" applyBorder="1" applyAlignment="1">
      <alignment horizontal="left" vertical="center"/>
    </xf>
    <xf numFmtId="178" fontId="2" fillId="3" borderId="14" xfId="2" applyNumberFormat="1" applyFont="1" applyFill="1" applyBorder="1" applyAlignment="1">
      <alignment horizontal="right" vertical="center"/>
    </xf>
    <xf numFmtId="178" fontId="2" fillId="0" borderId="30" xfId="2" applyNumberFormat="1" applyFont="1" applyBorder="1" applyAlignment="1">
      <alignment vertical="center"/>
    </xf>
    <xf numFmtId="178" fontId="2" fillId="0" borderId="85" xfId="2" applyNumberFormat="1" applyFont="1" applyBorder="1" applyAlignment="1">
      <alignment vertical="center"/>
    </xf>
    <xf numFmtId="178" fontId="2" fillId="0" borderId="60" xfId="2" applyNumberFormat="1" applyFont="1" applyBorder="1" applyAlignment="1">
      <alignment vertical="center"/>
    </xf>
    <xf numFmtId="178" fontId="2" fillId="0" borderId="31" xfId="2" applyNumberFormat="1" applyFont="1" applyBorder="1" applyAlignment="1">
      <alignment vertical="center"/>
    </xf>
    <xf numFmtId="3" fontId="2" fillId="0" borderId="33" xfId="2" applyNumberFormat="1" applyFont="1" applyBorder="1" applyAlignment="1">
      <alignment vertical="center"/>
    </xf>
    <xf numFmtId="178" fontId="2" fillId="0" borderId="33" xfId="2" applyNumberFormat="1" applyFont="1" applyBorder="1" applyAlignment="1">
      <alignment vertical="center"/>
    </xf>
    <xf numFmtId="178" fontId="2" fillId="0" borderId="61" xfId="2" applyNumberFormat="1" applyFont="1" applyBorder="1" applyAlignment="1">
      <alignment vertical="center"/>
    </xf>
    <xf numFmtId="178" fontId="2" fillId="0" borderId="86" xfId="2" applyNumberFormat="1" applyFont="1" applyBorder="1" applyAlignment="1">
      <alignment vertical="center"/>
    </xf>
    <xf numFmtId="178" fontId="2" fillId="9" borderId="20" xfId="2" applyNumberFormat="1" applyFont="1" applyFill="1" applyBorder="1" applyAlignment="1">
      <alignment vertical="center"/>
    </xf>
    <xf numFmtId="178" fontId="2" fillId="9" borderId="84" xfId="2" applyNumberFormat="1" applyFont="1" applyFill="1" applyBorder="1" applyAlignment="1">
      <alignment vertical="center"/>
    </xf>
    <xf numFmtId="178" fontId="2" fillId="9" borderId="46" xfId="2" applyNumberFormat="1" applyFont="1" applyFill="1" applyBorder="1" applyAlignment="1">
      <alignment vertical="center"/>
    </xf>
    <xf numFmtId="178" fontId="2" fillId="9" borderId="21" xfId="2" applyNumberFormat="1" applyFont="1" applyFill="1" applyBorder="1" applyAlignment="1">
      <alignment vertical="center"/>
    </xf>
    <xf numFmtId="38" fontId="2" fillId="0" borderId="0" xfId="7" quotePrefix="1" applyFont="1" applyAlignment="1">
      <alignment horizontal="left" vertical="center"/>
    </xf>
    <xf numFmtId="38" fontId="2" fillId="0" borderId="26" xfId="2" applyFont="1" applyBorder="1" applyAlignment="1">
      <alignment vertical="center"/>
    </xf>
    <xf numFmtId="38" fontId="2" fillId="0" borderId="26" xfId="2" applyFont="1" applyBorder="1" applyAlignment="1">
      <alignment horizontal="center" vertical="center"/>
    </xf>
    <xf numFmtId="0" fontId="2" fillId="0" borderId="26" xfId="6" applyFont="1" applyBorder="1" applyAlignment="1">
      <alignment horizontal="center" vertical="center"/>
    </xf>
    <xf numFmtId="181" fontId="2" fillId="0" borderId="26" xfId="2" applyNumberFormat="1" applyFont="1" applyBorder="1" applyAlignment="1">
      <alignment horizontal="center" vertical="center"/>
    </xf>
    <xf numFmtId="182" fontId="2" fillId="0" borderId="26" xfId="6" applyNumberFormat="1" applyFont="1" applyBorder="1" applyAlignment="1">
      <alignment horizontal="center" vertical="center"/>
    </xf>
    <xf numFmtId="38" fontId="2" fillId="0" borderId="0" xfId="2" applyFont="1" applyAlignment="1">
      <alignment horizontal="center" vertical="center"/>
    </xf>
    <xf numFmtId="181" fontId="2" fillId="0" borderId="0" xfId="2" applyNumberFormat="1" applyFont="1" applyAlignment="1">
      <alignment horizontal="center" vertical="center"/>
    </xf>
    <xf numFmtId="182" fontId="2" fillId="0" borderId="0" xfId="6" applyNumberFormat="1" applyFont="1" applyAlignment="1">
      <alignment horizontal="center" vertical="center"/>
    </xf>
    <xf numFmtId="38" fontId="2" fillId="0" borderId="0" xfId="6" applyNumberFormat="1" applyFont="1" applyAlignment="1">
      <alignment horizontal="center" vertical="center"/>
    </xf>
    <xf numFmtId="181" fontId="2" fillId="0" borderId="0" xfId="2" applyNumberFormat="1" applyFont="1" applyAlignment="1">
      <alignment vertical="center"/>
    </xf>
    <xf numFmtId="182" fontId="2" fillId="0" borderId="0" xfId="2" applyNumberFormat="1" applyFont="1" applyAlignment="1">
      <alignment vertical="center"/>
    </xf>
    <xf numFmtId="179" fontId="12" fillId="0" borderId="0" xfId="6" applyNumberFormat="1" applyFont="1" applyAlignment="1">
      <alignment horizontal="center" vertical="center"/>
    </xf>
    <xf numFmtId="0" fontId="2" fillId="0" borderId="0" xfId="5" quotePrefix="1" applyFont="1" applyAlignment="1">
      <alignment horizontal="left" vertical="center"/>
    </xf>
    <xf numFmtId="0" fontId="15" fillId="0" borderId="0" xfId="6" applyFont="1" applyAlignment="1">
      <alignment horizontal="center" vertical="center"/>
    </xf>
    <xf numFmtId="182" fontId="2" fillId="0" borderId="0" xfId="2" applyNumberFormat="1" applyFont="1" applyAlignment="1">
      <alignment horizontal="center" vertical="center"/>
    </xf>
    <xf numFmtId="38" fontId="16" fillId="0" borderId="0" xfId="7" applyFont="1" applyAlignment="1">
      <alignment horizontal="center" vertical="center"/>
    </xf>
    <xf numFmtId="38" fontId="2" fillId="0" borderId="0" xfId="7" applyFont="1" applyAlignment="1">
      <alignment vertical="center"/>
    </xf>
    <xf numFmtId="38" fontId="5" fillId="0" borderId="0" xfId="7" quotePrefix="1" applyFont="1" applyAlignment="1">
      <alignment horizontal="left" vertical="center"/>
    </xf>
    <xf numFmtId="38" fontId="16" fillId="0" borderId="0" xfId="7" applyFont="1" applyAlignment="1">
      <alignment vertical="center"/>
    </xf>
    <xf numFmtId="38" fontId="16" fillId="0" borderId="0" xfId="7" quotePrefix="1" applyFont="1" applyAlignment="1">
      <alignment horizontal="center" vertical="center" wrapText="1"/>
    </xf>
    <xf numFmtId="38" fontId="16" fillId="0" borderId="8" xfId="7" applyFont="1" applyBorder="1" applyAlignment="1">
      <alignment horizontal="center" vertical="center"/>
    </xf>
    <xf numFmtId="38" fontId="16" fillId="0" borderId="9" xfId="7" applyFont="1" applyBorder="1" applyAlignment="1">
      <alignment horizontal="center" vertical="center"/>
    </xf>
    <xf numFmtId="38" fontId="16" fillId="0" borderId="90" xfId="7" applyFont="1" applyBorder="1" applyAlignment="1">
      <alignment horizontal="center" vertical="center"/>
    </xf>
    <xf numFmtId="38" fontId="16" fillId="0" borderId="91" xfId="7" applyFont="1" applyBorder="1" applyAlignment="1">
      <alignment horizontal="center" vertical="center"/>
    </xf>
    <xf numFmtId="38" fontId="2" fillId="3" borderId="11" xfId="8" applyFont="1" applyFill="1" applyBorder="1" applyAlignment="1">
      <alignment vertical="center"/>
    </xf>
    <xf numFmtId="38" fontId="2" fillId="3" borderId="12" xfId="8" applyFont="1" applyFill="1" applyBorder="1" applyAlignment="1">
      <alignment vertical="center"/>
    </xf>
    <xf numFmtId="0" fontId="2" fillId="2" borderId="38" xfId="3" applyFont="1" applyFill="1" applyBorder="1" applyAlignment="1">
      <alignment vertical="center"/>
    </xf>
    <xf numFmtId="38" fontId="2" fillId="3" borderId="38" xfId="8" applyFont="1" applyFill="1" applyBorder="1" applyAlignment="1">
      <alignment vertical="center"/>
    </xf>
    <xf numFmtId="38" fontId="2" fillId="3" borderId="35" xfId="8" applyFont="1" applyFill="1" applyBorder="1" applyAlignment="1">
      <alignment vertical="center"/>
    </xf>
    <xf numFmtId="38" fontId="2" fillId="3" borderId="14" xfId="8" applyFont="1" applyFill="1" applyBorder="1" applyAlignment="1">
      <alignment vertical="center"/>
    </xf>
    <xf numFmtId="38" fontId="2" fillId="3" borderId="15" xfId="8" applyFont="1" applyFill="1" applyBorder="1" applyAlignment="1">
      <alignment vertical="center"/>
    </xf>
    <xf numFmtId="0" fontId="2" fillId="2" borderId="42" xfId="3" applyFont="1" applyFill="1" applyBorder="1" applyAlignment="1">
      <alignment vertical="center"/>
    </xf>
    <xf numFmtId="38" fontId="2" fillId="3" borderId="42" xfId="8" applyFont="1" applyFill="1" applyBorder="1" applyAlignment="1">
      <alignment vertical="center"/>
    </xf>
    <xf numFmtId="38" fontId="2" fillId="3" borderId="39" xfId="8" applyFont="1" applyFill="1" applyBorder="1" applyAlignment="1">
      <alignment vertical="center"/>
    </xf>
    <xf numFmtId="38" fontId="2" fillId="0" borderId="14" xfId="8" applyFont="1" applyBorder="1" applyAlignment="1">
      <alignment vertical="center"/>
    </xf>
    <xf numFmtId="38" fontId="2" fillId="0" borderId="15" xfId="8" applyFont="1" applyBorder="1" applyAlignment="1">
      <alignment vertical="center"/>
    </xf>
    <xf numFmtId="0" fontId="2" fillId="0" borderId="42" xfId="3" applyFont="1" applyBorder="1" applyAlignment="1">
      <alignment vertical="center"/>
    </xf>
    <xf numFmtId="38" fontId="2" fillId="0" borderId="42" xfId="8" applyFont="1" applyBorder="1" applyAlignment="1">
      <alignment vertical="center"/>
    </xf>
    <xf numFmtId="38" fontId="2" fillId="0" borderId="39" xfId="8" applyFont="1" applyBorder="1" applyAlignment="1">
      <alignment vertical="center"/>
    </xf>
    <xf numFmtId="0" fontId="2" fillId="0" borderId="11" xfId="3" applyFont="1" applyBorder="1" applyAlignment="1">
      <alignment vertical="center"/>
    </xf>
    <xf numFmtId="38" fontId="2" fillId="0" borderId="11" xfId="8" applyFont="1" applyBorder="1" applyAlignment="1">
      <alignment vertical="center"/>
    </xf>
    <xf numFmtId="38" fontId="2" fillId="0" borderId="12" xfId="8" applyFont="1" applyBorder="1" applyAlignment="1">
      <alignment vertical="center"/>
    </xf>
    <xf numFmtId="0" fontId="2" fillId="0" borderId="38" xfId="3" applyFont="1" applyBorder="1" applyAlignment="1">
      <alignment vertical="center"/>
    </xf>
    <xf numFmtId="38" fontId="2" fillId="0" borderId="38" xfId="8" applyFont="1" applyBorder="1" applyAlignment="1">
      <alignment vertical="center"/>
    </xf>
    <xf numFmtId="38" fontId="2" fillId="0" borderId="35" xfId="8" applyFont="1" applyBorder="1" applyAlignment="1">
      <alignment vertical="center"/>
    </xf>
    <xf numFmtId="0" fontId="2" fillId="2" borderId="92" xfId="3" applyFont="1" applyFill="1" applyBorder="1" applyAlignment="1">
      <alignment vertical="center"/>
    </xf>
    <xf numFmtId="38" fontId="2" fillId="7" borderId="20" xfId="8" applyFont="1" applyFill="1" applyBorder="1" applyAlignment="1">
      <alignment vertical="center"/>
    </xf>
    <xf numFmtId="38" fontId="2" fillId="7" borderId="21" xfId="8" applyFont="1" applyFill="1" applyBorder="1" applyAlignment="1">
      <alignment vertical="center"/>
    </xf>
    <xf numFmtId="38" fontId="2" fillId="7" borderId="49" xfId="8" applyFont="1" applyFill="1" applyBorder="1" applyAlignment="1">
      <alignment vertical="center"/>
    </xf>
    <xf numFmtId="38" fontId="2" fillId="7" borderId="46" xfId="8" applyFont="1" applyFill="1" applyBorder="1" applyAlignment="1">
      <alignment vertical="center"/>
    </xf>
    <xf numFmtId="0" fontId="2" fillId="2" borderId="42" xfId="3" applyFont="1" applyFill="1" applyBorder="1" applyAlignment="1">
      <alignment vertical="center" shrinkToFit="1"/>
    </xf>
    <xf numFmtId="38" fontId="2" fillId="3" borderId="14" xfId="8" applyFont="1" applyFill="1" applyBorder="1" applyAlignment="1">
      <alignment vertical="center" shrinkToFit="1"/>
    </xf>
    <xf numFmtId="38" fontId="2" fillId="3" borderId="15" xfId="8" applyFont="1" applyFill="1" applyBorder="1" applyAlignment="1">
      <alignment vertical="center" shrinkToFit="1"/>
    </xf>
    <xf numFmtId="38" fontId="2" fillId="3" borderId="42" xfId="8" applyFont="1" applyFill="1" applyBorder="1" applyAlignment="1">
      <alignment vertical="center" shrinkToFit="1"/>
    </xf>
    <xf numFmtId="38" fontId="2" fillId="3" borderId="39" xfId="8" applyFont="1" applyFill="1" applyBorder="1" applyAlignment="1">
      <alignment vertical="center" shrinkToFit="1"/>
    </xf>
    <xf numFmtId="38" fontId="2" fillId="0" borderId="0" xfId="7" applyFont="1" applyAlignment="1">
      <alignment vertical="center" shrinkToFit="1"/>
    </xf>
    <xf numFmtId="38" fontId="2" fillId="0" borderId="23" xfId="8" applyFont="1" applyBorder="1" applyAlignment="1">
      <alignment vertical="center"/>
    </xf>
    <xf numFmtId="38" fontId="2" fillId="0" borderId="24" xfId="8" applyFont="1" applyBorder="1" applyAlignment="1">
      <alignment vertical="center"/>
    </xf>
    <xf numFmtId="38" fontId="2" fillId="0" borderId="52" xfId="8" applyFont="1" applyBorder="1" applyAlignment="1">
      <alignment vertical="center"/>
    </xf>
    <xf numFmtId="0" fontId="2" fillId="2" borderId="42" xfId="3" quotePrefix="1" applyFont="1" applyFill="1" applyBorder="1" applyAlignment="1">
      <alignment horizontal="left" vertical="center"/>
    </xf>
    <xf numFmtId="0" fontId="2" fillId="0" borderId="10" xfId="3" quotePrefix="1" applyFont="1" applyBorder="1" applyAlignment="1">
      <alignment vertical="center" shrinkToFit="1"/>
    </xf>
    <xf numFmtId="38" fontId="2" fillId="3" borderId="28" xfId="8" applyFont="1" applyFill="1" applyBorder="1" applyAlignment="1">
      <alignment vertical="center"/>
    </xf>
    <xf numFmtId="38" fontId="2" fillId="3" borderId="29" xfId="8" applyFont="1" applyFill="1" applyBorder="1" applyAlignment="1">
      <alignment vertical="center"/>
    </xf>
    <xf numFmtId="0" fontId="2" fillId="2" borderId="56" xfId="3" applyFont="1" applyFill="1" applyBorder="1" applyAlignment="1">
      <alignment vertical="center"/>
    </xf>
    <xf numFmtId="38" fontId="2" fillId="3" borderId="56" xfId="8" applyFont="1" applyFill="1" applyBorder="1" applyAlignment="1">
      <alignment vertical="center"/>
    </xf>
    <xf numFmtId="38" fontId="2" fillId="3" borderId="53" xfId="8" applyFont="1" applyFill="1" applyBorder="1" applyAlignment="1">
      <alignment vertical="center"/>
    </xf>
    <xf numFmtId="38" fontId="2" fillId="0" borderId="26" xfId="7" applyFont="1" applyBorder="1" applyAlignment="1">
      <alignment vertical="center"/>
    </xf>
    <xf numFmtId="38" fontId="2" fillId="0" borderId="14" xfId="8" applyFont="1" applyBorder="1" applyAlignment="1">
      <alignment vertical="center" shrinkToFit="1"/>
    </xf>
    <xf numFmtId="38" fontId="2" fillId="0" borderId="15" xfId="8" applyFont="1" applyBorder="1" applyAlignment="1">
      <alignment vertical="center" shrinkToFit="1"/>
    </xf>
    <xf numFmtId="0" fontId="2" fillId="0" borderId="42" xfId="3" applyFont="1" applyBorder="1" applyAlignment="1">
      <alignment horizontal="left" vertical="center" shrinkToFit="1"/>
    </xf>
    <xf numFmtId="38" fontId="2" fillId="0" borderId="42" xfId="8" applyFont="1" applyBorder="1" applyAlignment="1">
      <alignment vertical="center" shrinkToFit="1"/>
    </xf>
    <xf numFmtId="38" fontId="2" fillId="0" borderId="39" xfId="8" applyFont="1" applyBorder="1" applyAlignment="1">
      <alignment vertical="center" shrinkToFit="1"/>
    </xf>
    <xf numFmtId="0" fontId="2" fillId="0" borderId="42" xfId="3" quotePrefix="1" applyFont="1" applyBorder="1" applyAlignment="1">
      <alignment horizontal="left" vertical="center"/>
    </xf>
    <xf numFmtId="0" fontId="2" fillId="0" borderId="92" xfId="3" applyFont="1" applyBorder="1" applyAlignment="1">
      <alignment vertical="center"/>
    </xf>
    <xf numFmtId="0" fontId="2" fillId="0" borderId="16" xfId="3" applyFont="1" applyBorder="1" applyAlignment="1">
      <alignment horizontal="left" vertical="center"/>
    </xf>
    <xf numFmtId="0" fontId="2" fillId="2" borderId="92" xfId="3" quotePrefix="1" applyFont="1" applyFill="1" applyBorder="1" applyAlignment="1">
      <alignment horizontal="left" vertical="center"/>
    </xf>
    <xf numFmtId="38" fontId="2" fillId="0" borderId="30" xfId="8" applyFont="1" applyBorder="1" applyAlignment="1">
      <alignment vertical="center"/>
    </xf>
    <xf numFmtId="38" fontId="2" fillId="0" borderId="31" xfId="8" applyFont="1" applyBorder="1" applyAlignment="1">
      <alignment vertical="center"/>
    </xf>
    <xf numFmtId="0" fontId="2" fillId="0" borderId="94" xfId="3" applyFont="1" applyBorder="1" applyAlignment="1">
      <alignment vertical="center"/>
    </xf>
    <xf numFmtId="38" fontId="2" fillId="0" borderId="59" xfId="8" applyFont="1" applyBorder="1" applyAlignment="1">
      <alignment vertical="center"/>
    </xf>
    <xf numFmtId="38" fontId="2" fillId="0" borderId="60" xfId="8" applyFont="1" applyBorder="1" applyAlignment="1">
      <alignment vertical="center"/>
    </xf>
    <xf numFmtId="38" fontId="2" fillId="9" borderId="20" xfId="8" applyFont="1" applyFill="1" applyBorder="1" applyAlignment="1">
      <alignment vertical="center"/>
    </xf>
    <xf numFmtId="38" fontId="2" fillId="9" borderId="21" xfId="8" applyFont="1" applyFill="1" applyBorder="1" applyAlignment="1">
      <alignment vertical="center"/>
    </xf>
    <xf numFmtId="38" fontId="2" fillId="0" borderId="26" xfId="8" quotePrefix="1" applyFont="1" applyBorder="1" applyAlignment="1">
      <alignment horizontal="left" vertical="center"/>
    </xf>
    <xf numFmtId="38" fontId="2" fillId="0" borderId="97" xfId="8" quotePrefix="1" applyFont="1" applyBorder="1" applyAlignment="1">
      <alignment horizontal="left" vertical="center"/>
    </xf>
    <xf numFmtId="0" fontId="2" fillId="0" borderId="98" xfId="1" applyFont="1" applyBorder="1" applyAlignment="1">
      <alignment horizontal="center" vertical="center"/>
    </xf>
    <xf numFmtId="0" fontId="2" fillId="0" borderId="97" xfId="1" applyFont="1" applyBorder="1" applyAlignment="1">
      <alignment horizontal="center" vertical="center"/>
    </xf>
    <xf numFmtId="38" fontId="2" fillId="0" borderId="98" xfId="7" applyFont="1" applyBorder="1" applyAlignment="1">
      <alignment vertical="center"/>
    </xf>
    <xf numFmtId="38" fontId="2" fillId="0" borderId="97" xfId="7" applyFont="1" applyBorder="1" applyAlignment="1">
      <alignment vertical="center"/>
    </xf>
    <xf numFmtId="38" fontId="2" fillId="0" borderId="0" xfId="8" quotePrefix="1" applyFont="1" applyAlignment="1">
      <alignment horizontal="left" vertical="center"/>
    </xf>
    <xf numFmtId="0" fontId="2" fillId="0" borderId="99" xfId="1" applyFont="1" applyBorder="1" applyAlignment="1">
      <alignment horizontal="center" vertical="center"/>
    </xf>
    <xf numFmtId="0" fontId="2" fillId="0" borderId="75" xfId="1" applyFont="1" applyBorder="1" applyAlignment="1">
      <alignment horizontal="center" vertical="center"/>
    </xf>
    <xf numFmtId="38" fontId="2" fillId="0" borderId="99" xfId="7" applyFont="1" applyBorder="1" applyAlignment="1">
      <alignment vertical="center"/>
    </xf>
    <xf numFmtId="38" fontId="2" fillId="0" borderId="75" xfId="7" applyFont="1" applyBorder="1" applyAlignment="1">
      <alignment vertical="center"/>
    </xf>
    <xf numFmtId="0" fontId="2" fillId="0" borderId="16" xfId="3" quotePrefix="1" applyFont="1" applyBorder="1" applyAlignment="1">
      <alignment horizontal="left" vertical="center"/>
    </xf>
    <xf numFmtId="0" fontId="2" fillId="2" borderId="16" xfId="3" applyFont="1" applyFill="1" applyBorder="1" applyAlignment="1">
      <alignment vertical="center"/>
    </xf>
    <xf numFmtId="0" fontId="2" fillId="0" borderId="103" xfId="3" applyFont="1" applyBorder="1" applyAlignment="1">
      <alignment horizontal="left" vertical="center"/>
    </xf>
    <xf numFmtId="0" fontId="2" fillId="2" borderId="13" xfId="3" quotePrefix="1" applyFont="1" applyFill="1" applyBorder="1" applyAlignment="1">
      <alignment horizontal="left" vertical="center"/>
    </xf>
    <xf numFmtId="0" fontId="2" fillId="0" borderId="87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104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27" xfId="3" quotePrefix="1" applyFont="1" applyBorder="1" applyAlignment="1">
      <alignment vertical="center"/>
    </xf>
    <xf numFmtId="0" fontId="2" fillId="0" borderId="105" xfId="1" applyFont="1" applyBorder="1" applyAlignment="1">
      <alignment horizontal="center" vertical="center" shrinkToFit="1"/>
    </xf>
    <xf numFmtId="38" fontId="2" fillId="0" borderId="105" xfId="7" applyFont="1" applyBorder="1" applyAlignment="1">
      <alignment vertical="center" shrinkToFit="1"/>
    </xf>
    <xf numFmtId="38" fontId="2" fillId="0" borderId="75" xfId="8" quotePrefix="1" applyFont="1" applyBorder="1" applyAlignment="1">
      <alignment horizontal="left" vertical="center"/>
    </xf>
    <xf numFmtId="0" fontId="2" fillId="0" borderId="102" xfId="3" quotePrefix="1" applyFont="1" applyBorder="1" applyAlignment="1">
      <alignment vertical="center"/>
    </xf>
    <xf numFmtId="0" fontId="2" fillId="2" borderId="10" xfId="3" applyFont="1" applyFill="1" applyBorder="1" applyAlignment="1">
      <alignment vertical="center"/>
    </xf>
    <xf numFmtId="0" fontId="2" fillId="0" borderId="10" xfId="3" applyFont="1" applyBorder="1" applyAlignment="1">
      <alignment vertical="center"/>
    </xf>
    <xf numFmtId="0" fontId="2" fillId="0" borderId="96" xfId="3" applyFont="1" applyBorder="1" applyAlignment="1">
      <alignment vertical="center"/>
    </xf>
    <xf numFmtId="0" fontId="2" fillId="2" borderId="13" xfId="3" applyFont="1" applyFill="1" applyBorder="1" applyAlignment="1">
      <alignment vertical="center"/>
    </xf>
    <xf numFmtId="0" fontId="2" fillId="0" borderId="101" xfId="3" applyFont="1" applyBorder="1" applyAlignment="1">
      <alignment vertical="center"/>
    </xf>
    <xf numFmtId="0" fontId="2" fillId="2" borderId="16" xfId="3" applyFont="1" applyFill="1" applyBorder="1" applyAlignment="1">
      <alignment vertical="center" shrinkToFit="1"/>
    </xf>
    <xf numFmtId="0" fontId="2" fillId="0" borderId="96" xfId="3" applyFont="1" applyBorder="1" applyAlignment="1">
      <alignment vertical="center" shrinkToFit="1"/>
    </xf>
    <xf numFmtId="0" fontId="2" fillId="0" borderId="103" xfId="3" applyFont="1" applyBorder="1" applyAlignment="1">
      <alignment vertical="center"/>
    </xf>
    <xf numFmtId="0" fontId="2" fillId="2" borderId="16" xfId="3" quotePrefix="1" applyFont="1" applyFill="1" applyBorder="1" applyAlignment="1">
      <alignment horizontal="left" vertical="center"/>
    </xf>
    <xf numFmtId="0" fontId="2" fillId="0" borderId="101" xfId="3" quotePrefix="1" applyFont="1" applyBorder="1" applyAlignment="1">
      <alignment vertical="center" shrinkToFit="1"/>
    </xf>
    <xf numFmtId="0" fontId="2" fillId="0" borderId="107" xfId="3" applyFont="1" applyBorder="1" applyAlignment="1">
      <alignment vertical="center"/>
    </xf>
    <xf numFmtId="0" fontId="2" fillId="2" borderId="27" xfId="3" applyFont="1" applyFill="1" applyBorder="1" applyAlignment="1">
      <alignment vertical="center"/>
    </xf>
    <xf numFmtId="0" fontId="18" fillId="0" borderId="105" xfId="1" applyFont="1" applyBorder="1" applyAlignment="1">
      <alignment horizontal="center" vertical="center" shrinkToFit="1"/>
    </xf>
    <xf numFmtId="38" fontId="18" fillId="0" borderId="105" xfId="7" applyFont="1" applyBorder="1" applyAlignment="1">
      <alignment vertical="center" shrinkToFit="1"/>
    </xf>
    <xf numFmtId="0" fontId="18" fillId="0" borderId="0" xfId="1" applyFont="1" applyAlignment="1">
      <alignment horizontal="center" vertical="center" shrinkToFit="1"/>
    </xf>
    <xf numFmtId="0" fontId="2" fillId="0" borderId="103" xfId="3" applyFont="1" applyBorder="1" applyAlignment="1">
      <alignment vertical="center" shrinkToFit="1"/>
    </xf>
    <xf numFmtId="38" fontId="18" fillId="0" borderId="0" xfId="7" applyFont="1" applyAlignment="1">
      <alignment vertical="center" shrinkToFit="1"/>
    </xf>
    <xf numFmtId="0" fontId="2" fillId="0" borderId="16" xfId="3" applyFont="1" applyBorder="1" applyAlignment="1">
      <alignment horizontal="left" vertical="center" shrinkToFit="1"/>
    </xf>
    <xf numFmtId="0" fontId="4" fillId="0" borderId="0" xfId="4" applyAlignment="1">
      <alignment vertical="center"/>
    </xf>
    <xf numFmtId="0" fontId="4" fillId="0" borderId="99" xfId="4" applyBorder="1" applyAlignment="1">
      <alignment vertical="center"/>
    </xf>
    <xf numFmtId="0" fontId="4" fillId="0" borderId="75" xfId="4" applyBorder="1" applyAlignment="1">
      <alignment vertical="center"/>
    </xf>
    <xf numFmtId="0" fontId="4" fillId="0" borderId="26" xfId="4" applyBorder="1" applyAlignment="1">
      <alignment vertical="center"/>
    </xf>
    <xf numFmtId="38" fontId="2" fillId="0" borderId="42" xfId="8" applyFont="1" applyFill="1" applyBorder="1" applyAlignment="1">
      <alignment vertical="center"/>
    </xf>
    <xf numFmtId="38" fontId="2" fillId="0" borderId="14" xfId="8" applyFont="1" applyFill="1" applyBorder="1" applyAlignment="1">
      <alignment vertical="center"/>
    </xf>
    <xf numFmtId="38" fontId="2" fillId="0" borderId="15" xfId="8" applyFont="1" applyFill="1" applyBorder="1" applyAlignment="1">
      <alignment vertical="center"/>
    </xf>
    <xf numFmtId="38" fontId="18" fillId="0" borderId="0" xfId="7" applyFont="1" applyBorder="1" applyAlignment="1">
      <alignment vertical="center" shrinkToFit="1"/>
    </xf>
    <xf numFmtId="38" fontId="18" fillId="0" borderId="99" xfId="7" applyFont="1" applyBorder="1" applyAlignment="1">
      <alignment vertical="center" shrinkToFit="1"/>
    </xf>
    <xf numFmtId="40" fontId="2" fillId="3" borderId="14" xfId="8" applyNumberFormat="1" applyFont="1" applyFill="1" applyBorder="1" applyAlignment="1">
      <alignment vertical="center"/>
    </xf>
    <xf numFmtId="38" fontId="2" fillId="9" borderId="49" xfId="8" applyFont="1" applyFill="1" applyBorder="1" applyAlignment="1">
      <alignment vertical="center"/>
    </xf>
    <xf numFmtId="38" fontId="12" fillId="0" borderId="0" xfId="2" quotePrefix="1" applyFont="1" applyAlignment="1">
      <alignment vertical="center"/>
    </xf>
    <xf numFmtId="38" fontId="19" fillId="0" borderId="0" xfId="2" applyFont="1" applyAlignment="1">
      <alignment horizontal="center" vertical="center"/>
    </xf>
    <xf numFmtId="38" fontId="5" fillId="0" borderId="0" xfId="2" quotePrefix="1" applyFont="1" applyAlignment="1">
      <alignment horizontal="left" vertical="center"/>
    </xf>
    <xf numFmtId="0" fontId="19" fillId="0" borderId="0" xfId="6" applyFont="1" applyAlignment="1">
      <alignment horizontal="center" vertical="center"/>
    </xf>
    <xf numFmtId="38" fontId="2" fillId="3" borderId="38" xfId="2" applyFont="1" applyFill="1" applyBorder="1" applyAlignment="1">
      <alignment vertical="center"/>
    </xf>
    <xf numFmtId="38" fontId="2" fillId="3" borderId="35" xfId="2" applyFont="1" applyFill="1" applyBorder="1" applyAlignment="1">
      <alignment vertical="center"/>
    </xf>
    <xf numFmtId="38" fontId="2" fillId="3" borderId="42" xfId="2" applyFont="1" applyFill="1" applyBorder="1" applyAlignment="1">
      <alignment vertical="center"/>
    </xf>
    <xf numFmtId="38" fontId="2" fillId="3" borderId="39" xfId="2" applyFont="1" applyFill="1" applyBorder="1" applyAlignment="1">
      <alignment vertical="center"/>
    </xf>
    <xf numFmtId="38" fontId="2" fillId="0" borderId="42" xfId="2" applyFont="1" applyBorder="1" applyAlignment="1">
      <alignment vertical="center"/>
    </xf>
    <xf numFmtId="38" fontId="2" fillId="0" borderId="39" xfId="2" applyFont="1" applyBorder="1" applyAlignment="1">
      <alignment vertical="center"/>
    </xf>
    <xf numFmtId="38" fontId="2" fillId="0" borderId="38" xfId="2" applyFont="1" applyBorder="1" applyAlignment="1">
      <alignment vertical="center"/>
    </xf>
    <xf numFmtId="38" fontId="2" fillId="0" borderId="35" xfId="2" applyFont="1" applyBorder="1" applyAlignment="1">
      <alignment vertical="center"/>
    </xf>
    <xf numFmtId="38" fontId="2" fillId="7" borderId="49" xfId="2" applyFont="1" applyFill="1" applyBorder="1" applyAlignment="1">
      <alignment vertical="center"/>
    </xf>
    <xf numFmtId="38" fontId="2" fillId="7" borderId="46" xfId="2" applyFont="1" applyFill="1" applyBorder="1" applyAlignment="1">
      <alignment vertical="center"/>
    </xf>
    <xf numFmtId="0" fontId="20" fillId="0" borderId="0" xfId="1" applyFont="1" applyAlignment="1">
      <alignment horizontal="center" vertical="center"/>
    </xf>
    <xf numFmtId="38" fontId="2" fillId="3" borderId="42" xfId="2" applyFont="1" applyFill="1" applyBorder="1" applyAlignment="1">
      <alignment vertical="center" shrinkToFit="1"/>
    </xf>
    <xf numFmtId="38" fontId="2" fillId="3" borderId="42" xfId="2" applyFont="1" applyFill="1" applyBorder="1" applyAlignment="1">
      <alignment horizontal="center" vertical="center" shrinkToFit="1"/>
    </xf>
    <xf numFmtId="38" fontId="2" fillId="3" borderId="83" xfId="2" applyFont="1" applyFill="1" applyBorder="1" applyAlignment="1">
      <alignment horizontal="center" vertical="center" shrinkToFit="1"/>
    </xf>
    <xf numFmtId="0" fontId="2" fillId="0" borderId="0" xfId="6" applyFont="1" applyAlignment="1">
      <alignment horizontal="center" vertical="center" shrinkToFit="1"/>
    </xf>
    <xf numFmtId="38" fontId="2" fillId="0" borderId="52" xfId="2" applyFont="1" applyBorder="1" applyAlignment="1">
      <alignment vertical="center"/>
    </xf>
    <xf numFmtId="0" fontId="2" fillId="0" borderId="105" xfId="1" applyFont="1" applyBorder="1" applyAlignment="1">
      <alignment horizontal="center" vertical="center"/>
    </xf>
    <xf numFmtId="38" fontId="2" fillId="3" borderId="56" xfId="2" applyFont="1" applyFill="1" applyBorder="1" applyAlignment="1">
      <alignment vertical="center"/>
    </xf>
    <xf numFmtId="38" fontId="2" fillId="3" borderId="53" xfId="2" applyFont="1" applyFill="1" applyBorder="1" applyAlignment="1">
      <alignment vertical="center"/>
    </xf>
    <xf numFmtId="38" fontId="2" fillId="3" borderId="14" xfId="2" applyFont="1" applyFill="1" applyBorder="1" applyAlignment="1">
      <alignment horizontal="center" vertical="center" shrinkToFit="1"/>
    </xf>
    <xf numFmtId="38" fontId="2" fillId="3" borderId="39" xfId="2" applyFont="1" applyFill="1" applyBorder="1" applyAlignment="1">
      <alignment horizontal="center" vertical="center" shrinkToFit="1"/>
    </xf>
    <xf numFmtId="38" fontId="2" fillId="3" borderId="15" xfId="2" applyFont="1" applyFill="1" applyBorder="1" applyAlignment="1">
      <alignment horizontal="center" vertical="center" shrinkToFit="1"/>
    </xf>
    <xf numFmtId="38" fontId="2" fillId="0" borderId="42" xfId="2" applyFont="1" applyBorder="1" applyAlignment="1">
      <alignment horizontal="center" vertical="center"/>
    </xf>
    <xf numFmtId="38" fontId="2" fillId="0" borderId="14" xfId="2" applyFont="1" applyBorder="1" applyAlignment="1">
      <alignment horizontal="center" vertical="center"/>
    </xf>
    <xf numFmtId="38" fontId="2" fillId="0" borderId="39" xfId="2" applyFont="1" applyBorder="1" applyAlignment="1">
      <alignment horizontal="center" vertical="center"/>
    </xf>
    <xf numFmtId="38" fontId="2" fillId="0" borderId="15" xfId="2" applyFont="1" applyBorder="1" applyAlignment="1">
      <alignment horizontal="center" vertical="center"/>
    </xf>
    <xf numFmtId="38" fontId="2" fillId="0" borderId="42" xfId="2" applyFont="1" applyBorder="1" applyAlignment="1">
      <alignment vertical="center" shrinkToFit="1"/>
    </xf>
    <xf numFmtId="38" fontId="2" fillId="0" borderId="42" xfId="2" applyFont="1" applyBorder="1" applyAlignment="1">
      <alignment horizontal="center" vertical="center" shrinkToFit="1"/>
    </xf>
    <xf numFmtId="38" fontId="2" fillId="0" borderId="14" xfId="2" applyFont="1" applyBorder="1" applyAlignment="1">
      <alignment horizontal="center" vertical="center" shrinkToFit="1"/>
    </xf>
    <xf numFmtId="38" fontId="2" fillId="0" borderId="39" xfId="2" applyFont="1" applyBorder="1" applyAlignment="1">
      <alignment horizontal="center" vertical="center" shrinkToFit="1"/>
    </xf>
    <xf numFmtId="38" fontId="2" fillId="0" borderId="15" xfId="2" applyFont="1" applyBorder="1" applyAlignment="1">
      <alignment horizontal="center" vertical="center" shrinkToFit="1"/>
    </xf>
    <xf numFmtId="38" fontId="2" fillId="0" borderId="59" xfId="2" applyFont="1" applyBorder="1" applyAlignment="1">
      <alignment vertical="center"/>
    </xf>
    <xf numFmtId="38" fontId="2" fillId="0" borderId="60" xfId="2" applyFont="1" applyBorder="1" applyAlignment="1">
      <alignment vertical="center"/>
    </xf>
    <xf numFmtId="38" fontId="2" fillId="9" borderId="49" xfId="2" applyFont="1" applyFill="1" applyBorder="1" applyAlignment="1">
      <alignment vertical="center"/>
    </xf>
    <xf numFmtId="38" fontId="2" fillId="9" borderId="46" xfId="2" applyFont="1" applyFill="1" applyBorder="1" applyAlignment="1">
      <alignment vertical="center"/>
    </xf>
    <xf numFmtId="38" fontId="15" fillId="0" borderId="0" xfId="2" applyFont="1" applyAlignment="1">
      <alignment horizontal="center" vertical="center"/>
    </xf>
    <xf numFmtId="179" fontId="2" fillId="0" borderId="0" xfId="6" applyNumberFormat="1" applyFont="1" applyAlignment="1">
      <alignment horizontal="center" vertical="center"/>
    </xf>
    <xf numFmtId="38" fontId="12" fillId="0" borderId="0" xfId="2" quotePrefix="1" applyFont="1" applyAlignment="1">
      <alignment horizontal="center" vertical="center"/>
    </xf>
    <xf numFmtId="38" fontId="19" fillId="0" borderId="0" xfId="2" quotePrefix="1" applyFont="1" applyAlignment="1">
      <alignment horizontal="center" vertical="center"/>
    </xf>
    <xf numFmtId="0" fontId="5" fillId="0" borderId="0" xfId="6" quotePrefix="1" applyFont="1" applyAlignment="1">
      <alignment horizontal="left" vertical="center"/>
    </xf>
    <xf numFmtId="0" fontId="21" fillId="0" borderId="0" xfId="6" applyFont="1" applyAlignment="1">
      <alignment horizontal="center" vertical="center"/>
    </xf>
    <xf numFmtId="38" fontId="2" fillId="0" borderId="49" xfId="2" applyFont="1" applyBorder="1" applyAlignment="1">
      <alignment horizontal="center" vertical="center"/>
    </xf>
    <xf numFmtId="38" fontId="2" fillId="0" borderId="20" xfId="2" applyFont="1" applyBorder="1" applyAlignment="1">
      <alignment horizontal="center" vertical="center"/>
    </xf>
    <xf numFmtId="38" fontId="2" fillId="0" borderId="21" xfId="2" applyFont="1" applyBorder="1" applyAlignment="1">
      <alignment horizontal="center" vertical="center"/>
    </xf>
    <xf numFmtId="0" fontId="2" fillId="0" borderId="105" xfId="6" applyFont="1" applyBorder="1" applyAlignment="1">
      <alignment horizontal="center" vertical="center"/>
    </xf>
    <xf numFmtId="0" fontId="12" fillId="0" borderId="105" xfId="6" applyFont="1" applyBorder="1" applyAlignment="1">
      <alignment horizontal="center" vertical="center"/>
    </xf>
    <xf numFmtId="38" fontId="2" fillId="0" borderId="11" xfId="2" applyFont="1" applyBorder="1" applyAlignment="1">
      <alignment horizontal="center" vertical="center"/>
    </xf>
    <xf numFmtId="38" fontId="2" fillId="0" borderId="12" xfId="2" applyFont="1" applyBorder="1" applyAlignment="1">
      <alignment horizontal="center" vertical="center"/>
    </xf>
    <xf numFmtId="38" fontId="2" fillId="0" borderId="98" xfId="2" applyFont="1" applyBorder="1" applyAlignment="1">
      <alignment horizontal="center" vertical="center"/>
    </xf>
    <xf numFmtId="38" fontId="2" fillId="0" borderId="26" xfId="2" quotePrefix="1" applyFont="1" applyBorder="1" applyAlignment="1">
      <alignment horizontal="left" vertical="center"/>
    </xf>
    <xf numFmtId="38" fontId="2" fillId="0" borderId="97" xfId="2" applyFont="1" applyBorder="1" applyAlignment="1">
      <alignment horizontal="center" vertical="center"/>
    </xf>
    <xf numFmtId="38" fontId="15" fillId="0" borderId="26" xfId="2" applyFont="1" applyBorder="1" applyAlignment="1">
      <alignment horizontal="center" vertical="center"/>
    </xf>
    <xf numFmtId="179" fontId="2" fillId="0" borderId="0" xfId="1" applyNumberFormat="1" applyFont="1" applyAlignment="1">
      <alignment vertical="center"/>
    </xf>
    <xf numFmtId="179" fontId="12" fillId="0" borderId="0" xfId="2" applyNumberFormat="1" applyFont="1" applyAlignment="1">
      <alignment horizontal="center" vertical="center"/>
    </xf>
    <xf numFmtId="179" fontId="2" fillId="0" borderId="0" xfId="2" applyNumberFormat="1" applyFont="1" applyAlignment="1">
      <alignment horizontal="center" vertical="center"/>
    </xf>
    <xf numFmtId="179" fontId="2" fillId="0" borderId="0" xfId="2" quotePrefix="1" applyNumberFormat="1" applyFont="1" applyAlignment="1">
      <alignment horizontal="left" vertical="center"/>
    </xf>
    <xf numFmtId="179" fontId="15" fillId="0" borderId="0" xfId="2" applyNumberFormat="1" applyFont="1" applyAlignment="1">
      <alignment horizontal="center" vertical="center"/>
    </xf>
    <xf numFmtId="0" fontId="22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" fillId="0" borderId="1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/>
    </xf>
    <xf numFmtId="0" fontId="2" fillId="0" borderId="4" xfId="4" applyFont="1" applyBorder="1" applyAlignment="1">
      <alignment vertical="center"/>
    </xf>
    <xf numFmtId="38" fontId="22" fillId="0" borderId="0" xfId="2" applyFont="1" applyAlignment="1">
      <alignment vertical="center"/>
    </xf>
    <xf numFmtId="38" fontId="22" fillId="0" borderId="5" xfId="2" applyFont="1" applyBorder="1" applyAlignment="1">
      <alignment vertical="center"/>
    </xf>
    <xf numFmtId="38" fontId="22" fillId="0" borderId="6" xfId="2" applyFont="1" applyBorder="1" applyAlignment="1">
      <alignment vertical="center"/>
    </xf>
    <xf numFmtId="0" fontId="2" fillId="0" borderId="110" xfId="4" applyFont="1" applyBorder="1" applyAlignment="1">
      <alignment vertical="center"/>
    </xf>
    <xf numFmtId="38" fontId="22" fillId="0" borderId="111" xfId="2" applyFont="1" applyBorder="1" applyAlignment="1">
      <alignment vertical="center"/>
    </xf>
    <xf numFmtId="38" fontId="22" fillId="0" borderId="112" xfId="2" applyFont="1" applyBorder="1" applyAlignment="1">
      <alignment vertical="center"/>
    </xf>
    <xf numFmtId="38" fontId="22" fillId="0" borderId="5" xfId="2" applyFont="1" applyBorder="1" applyAlignment="1">
      <alignment vertical="center" wrapText="1"/>
    </xf>
    <xf numFmtId="38" fontId="22" fillId="0" borderId="5" xfId="2" applyFont="1" applyBorder="1" applyAlignment="1">
      <alignment horizontal="center" vertical="center"/>
    </xf>
    <xf numFmtId="0" fontId="2" fillId="0" borderId="7" xfId="4" applyFont="1" applyBorder="1" applyAlignment="1">
      <alignment vertical="center"/>
    </xf>
    <xf numFmtId="38" fontId="22" fillId="0" borderId="8" xfId="2" applyFont="1" applyBorder="1" applyAlignment="1">
      <alignment vertical="center"/>
    </xf>
    <xf numFmtId="38" fontId="22" fillId="0" borderId="9" xfId="2" applyFont="1" applyBorder="1" applyAlignment="1">
      <alignment vertical="center"/>
    </xf>
    <xf numFmtId="0" fontId="22" fillId="0" borderId="26" xfId="4" applyFont="1" applyBorder="1" applyAlignment="1">
      <alignment vertical="center"/>
    </xf>
    <xf numFmtId="0" fontId="2" fillId="0" borderId="0" xfId="4" applyFont="1" applyAlignment="1">
      <alignment vertical="center"/>
    </xf>
    <xf numFmtId="0" fontId="25" fillId="0" borderId="0" xfId="4" applyFont="1" applyAlignment="1">
      <alignment vertical="center"/>
    </xf>
    <xf numFmtId="0" fontId="2" fillId="0" borderId="34" xfId="4" applyFont="1" applyBorder="1" applyAlignment="1">
      <alignment horizontal="center" vertical="center"/>
    </xf>
    <xf numFmtId="0" fontId="2" fillId="0" borderId="34" xfId="4" applyFont="1" applyBorder="1" applyAlignment="1">
      <alignment horizontal="center" vertical="center" wrapText="1"/>
    </xf>
    <xf numFmtId="0" fontId="2" fillId="0" borderId="5" xfId="4" applyFont="1" applyBorder="1" applyAlignment="1">
      <alignment horizontal="center" vertical="center"/>
    </xf>
    <xf numFmtId="0" fontId="2" fillId="0" borderId="5" xfId="4" applyFont="1" applyBorder="1" applyAlignment="1">
      <alignment horizontal="center" vertical="center" wrapText="1"/>
    </xf>
    <xf numFmtId="183" fontId="26" fillId="0" borderId="34" xfId="9" applyNumberFormat="1" applyFont="1" applyBorder="1" applyAlignment="1">
      <alignment horizontal="right"/>
    </xf>
    <xf numFmtId="183" fontId="26" fillId="0" borderId="113" xfId="9" applyNumberFormat="1" applyFont="1" applyBorder="1" applyAlignment="1">
      <alignment horizontal="right"/>
    </xf>
    <xf numFmtId="183" fontId="2" fillId="0" borderId="0" xfId="4" applyNumberFormat="1" applyFont="1" applyAlignment="1">
      <alignment vertical="center"/>
    </xf>
    <xf numFmtId="0" fontId="2" fillId="0" borderId="111" xfId="4" applyFont="1" applyBorder="1" applyAlignment="1">
      <alignment horizontal="center" vertical="center"/>
    </xf>
    <xf numFmtId="9" fontId="26" fillId="0" borderId="114" xfId="10" applyFont="1" applyBorder="1" applyAlignment="1">
      <alignment horizontal="right"/>
    </xf>
    <xf numFmtId="0" fontId="2" fillId="0" borderId="5" xfId="4" applyFont="1" applyBorder="1" applyAlignment="1">
      <alignment vertical="center"/>
    </xf>
    <xf numFmtId="0" fontId="4" fillId="0" borderId="0" xfId="4" applyAlignment="1">
      <alignment horizontal="center" vertical="center" wrapText="1"/>
    </xf>
    <xf numFmtId="184" fontId="2" fillId="0" borderId="5" xfId="4" applyNumberFormat="1" applyFont="1" applyBorder="1" applyAlignment="1">
      <alignment vertical="center"/>
    </xf>
    <xf numFmtId="185" fontId="2" fillId="0" borderId="5" xfId="4" applyNumberFormat="1" applyFont="1" applyBorder="1" applyAlignment="1">
      <alignment vertical="center"/>
    </xf>
    <xf numFmtId="186" fontId="2" fillId="0" borderId="5" xfId="4" applyNumberFormat="1" applyFont="1" applyBorder="1" applyAlignment="1">
      <alignment vertical="center"/>
    </xf>
    <xf numFmtId="184" fontId="4" fillId="0" borderId="0" xfId="4" applyNumberFormat="1" applyAlignment="1">
      <alignment vertical="center"/>
    </xf>
    <xf numFmtId="186" fontId="2" fillId="10" borderId="5" xfId="4" applyNumberFormat="1" applyFont="1" applyFill="1" applyBorder="1" applyAlignment="1">
      <alignment vertical="center"/>
    </xf>
    <xf numFmtId="0" fontId="2" fillId="0" borderId="34" xfId="4" applyFont="1" applyBorder="1" applyAlignment="1">
      <alignment vertical="center"/>
    </xf>
    <xf numFmtId="0" fontId="2" fillId="0" borderId="113" xfId="4" applyFont="1" applyBorder="1" applyAlignment="1">
      <alignment horizontal="center" vertical="center" wrapText="1"/>
    </xf>
    <xf numFmtId="0" fontId="2" fillId="0" borderId="109" xfId="4" applyFont="1" applyBorder="1" applyAlignment="1">
      <alignment horizontal="centerContinuous" vertical="center"/>
    </xf>
    <xf numFmtId="0" fontId="2" fillId="0" borderId="115" xfId="4" applyFont="1" applyBorder="1" applyAlignment="1">
      <alignment horizontal="centerContinuous" vertical="center"/>
    </xf>
    <xf numFmtId="0" fontId="2" fillId="0" borderId="69" xfId="4" applyFont="1" applyBorder="1" applyAlignment="1">
      <alignment horizontal="center" vertical="center" wrapText="1"/>
    </xf>
    <xf numFmtId="0" fontId="2" fillId="0" borderId="111" xfId="4" applyFont="1" applyBorder="1" applyAlignment="1">
      <alignment horizontal="center" vertical="center" wrapText="1"/>
    </xf>
    <xf numFmtId="0" fontId="2" fillId="0" borderId="114" xfId="4" applyFont="1" applyBorder="1" applyAlignment="1">
      <alignment horizontal="center" vertical="center"/>
    </xf>
    <xf numFmtId="38" fontId="22" fillId="0" borderId="34" xfId="2" applyFont="1" applyBorder="1" applyAlignment="1">
      <alignment horizontal="right" vertical="center"/>
    </xf>
    <xf numFmtId="38" fontId="22" fillId="0" borderId="113" xfId="2" applyFont="1" applyBorder="1" applyAlignment="1">
      <alignment horizontal="right" vertical="center" wrapText="1"/>
    </xf>
    <xf numFmtId="38" fontId="22" fillId="0" borderId="111" xfId="2" applyFont="1" applyBorder="1" applyAlignment="1">
      <alignment horizontal="right" vertical="center"/>
    </xf>
    <xf numFmtId="9" fontId="22" fillId="0" borderId="114" xfId="10" applyFont="1" applyBorder="1" applyAlignment="1">
      <alignment vertical="center"/>
    </xf>
    <xf numFmtId="0" fontId="2" fillId="0" borderId="26" xfId="4" applyFont="1" applyBorder="1" applyAlignment="1">
      <alignment vertical="center"/>
    </xf>
    <xf numFmtId="0" fontId="2" fillId="0" borderId="25" xfId="4" applyFont="1" applyBorder="1" applyAlignment="1">
      <alignment vertical="center"/>
    </xf>
    <xf numFmtId="38" fontId="2" fillId="0" borderId="77" xfId="2" applyFont="1" applyBorder="1" applyAlignment="1">
      <alignment horizontal="center" vertical="center" wrapText="1"/>
    </xf>
    <xf numFmtId="38" fontId="2" fillId="0" borderId="78" xfId="2" applyFont="1" applyBorder="1" applyAlignment="1">
      <alignment horizontal="center" vertical="center" wrapText="1"/>
    </xf>
    <xf numFmtId="38" fontId="2" fillId="2" borderId="11" xfId="2" applyFont="1" applyFill="1" applyBorder="1" applyAlignment="1">
      <alignment vertical="center"/>
    </xf>
    <xf numFmtId="38" fontId="2" fillId="2" borderId="14" xfId="2" applyFont="1" applyFill="1" applyBorder="1" applyAlignment="1">
      <alignment vertical="center"/>
    </xf>
    <xf numFmtId="38" fontId="2" fillId="6" borderId="20" xfId="2" applyFont="1" applyFill="1" applyBorder="1" applyAlignment="1">
      <alignment vertical="center"/>
    </xf>
    <xf numFmtId="38" fontId="2" fillId="2" borderId="14" xfId="2" applyFont="1" applyFill="1" applyBorder="1" applyAlignment="1">
      <alignment vertical="center" shrinkToFit="1"/>
    </xf>
    <xf numFmtId="38" fontId="2" fillId="2" borderId="14" xfId="2" applyFont="1" applyFill="1" applyBorder="1" applyAlignment="1">
      <alignment horizontal="center" vertical="center" shrinkToFit="1"/>
    </xf>
    <xf numFmtId="38" fontId="2" fillId="2" borderId="15" xfId="2" applyFont="1" applyFill="1" applyBorder="1" applyAlignment="1">
      <alignment horizontal="center" vertical="center" shrinkToFit="1"/>
    </xf>
    <xf numFmtId="38" fontId="2" fillId="2" borderId="14" xfId="2" quotePrefix="1" applyFont="1" applyFill="1" applyBorder="1" applyAlignment="1">
      <alignment vertical="center"/>
    </xf>
    <xf numFmtId="38" fontId="2" fillId="2" borderId="18" xfId="2" applyFont="1" applyFill="1" applyBorder="1" applyAlignment="1">
      <alignment vertical="center"/>
    </xf>
    <xf numFmtId="38" fontId="2" fillId="2" borderId="28" xfId="2" applyFont="1" applyFill="1" applyBorder="1" applyAlignment="1">
      <alignment vertical="center"/>
    </xf>
    <xf numFmtId="38" fontId="2" fillId="0" borderId="14" xfId="2" quotePrefix="1" applyFont="1" applyBorder="1" applyAlignment="1">
      <alignment vertical="center"/>
    </xf>
    <xf numFmtId="38" fontId="2" fillId="0" borderId="18" xfId="2" applyFont="1" applyBorder="1" applyAlignment="1">
      <alignment vertical="center"/>
    </xf>
    <xf numFmtId="38" fontId="2" fillId="2" borderId="18" xfId="2" quotePrefix="1" applyFont="1" applyFill="1" applyBorder="1" applyAlignment="1">
      <alignment vertical="center"/>
    </xf>
    <xf numFmtId="38" fontId="2" fillId="4" borderId="20" xfId="2" applyFont="1" applyFill="1" applyBorder="1" applyAlignment="1">
      <alignment vertical="center"/>
    </xf>
    <xf numFmtId="38" fontId="2" fillId="0" borderId="0" xfId="7" applyFont="1" applyFill="1" applyAlignment="1">
      <alignment vertical="center"/>
    </xf>
    <xf numFmtId="0" fontId="18" fillId="0" borderId="105" xfId="1" applyFont="1" applyBorder="1" applyAlignment="1">
      <alignment horizontal="center" vertical="center"/>
    </xf>
    <xf numFmtId="38" fontId="18" fillId="0" borderId="99" xfId="7" applyFont="1" applyBorder="1" applyAlignment="1">
      <alignment vertical="center"/>
    </xf>
    <xf numFmtId="38" fontId="18" fillId="0" borderId="0" xfId="7" applyFont="1" applyBorder="1" applyAlignment="1">
      <alignment vertical="center"/>
    </xf>
    <xf numFmtId="38" fontId="18" fillId="0" borderId="105" xfId="7" applyFont="1" applyBorder="1" applyAlignment="1">
      <alignment vertical="center"/>
    </xf>
    <xf numFmtId="0" fontId="18" fillId="0" borderId="0" xfId="1" applyFont="1" applyAlignment="1">
      <alignment horizontal="center" vertical="center"/>
    </xf>
    <xf numFmtId="38" fontId="18" fillId="0" borderId="0" xfId="7" applyFont="1" applyAlignment="1">
      <alignment vertical="center"/>
    </xf>
    <xf numFmtId="38" fontId="9" fillId="0" borderId="14" xfId="7" applyFont="1" applyBorder="1" applyAlignment="1">
      <alignment vertical="center"/>
    </xf>
    <xf numFmtId="38" fontId="9" fillId="0" borderId="15" xfId="7" applyFont="1" applyBorder="1" applyAlignment="1">
      <alignment vertical="center"/>
    </xf>
    <xf numFmtId="0" fontId="12" fillId="0" borderId="0" xfId="6" quotePrefix="1" applyFont="1" applyAlignment="1">
      <alignment horizontal="left" vertical="center"/>
    </xf>
    <xf numFmtId="38" fontId="16" fillId="0" borderId="0" xfId="7" applyFont="1" applyFill="1" applyAlignment="1">
      <alignment horizontal="center" vertical="center"/>
    </xf>
    <xf numFmtId="0" fontId="12" fillId="0" borderId="0" xfId="6" applyFont="1" applyFill="1" applyAlignment="1">
      <alignment vertical="center"/>
    </xf>
    <xf numFmtId="0" fontId="9" fillId="0" borderId="10" xfId="3" quotePrefix="1" applyFont="1" applyBorder="1" applyAlignment="1">
      <alignment vertical="center"/>
    </xf>
    <xf numFmtId="0" fontId="9" fillId="2" borderId="11" xfId="3" applyFont="1" applyFill="1" applyBorder="1" applyAlignment="1">
      <alignment vertical="center"/>
    </xf>
    <xf numFmtId="3" fontId="9" fillId="3" borderId="11" xfId="2" applyNumberFormat="1" applyFont="1" applyFill="1" applyBorder="1" applyAlignment="1">
      <alignment vertical="center"/>
    </xf>
    <xf numFmtId="3" fontId="9" fillId="3" borderId="12" xfId="2" applyNumberFormat="1" applyFont="1" applyFill="1" applyBorder="1" applyAlignment="1">
      <alignment vertical="center"/>
    </xf>
    <xf numFmtId="3" fontId="9" fillId="3" borderId="35" xfId="2" applyNumberFormat="1" applyFont="1" applyFill="1" applyBorder="1" applyAlignment="1">
      <alignment vertical="center"/>
    </xf>
    <xf numFmtId="0" fontId="9" fillId="0" borderId="13" xfId="3" applyFont="1" applyBorder="1" applyAlignment="1">
      <alignment vertical="center"/>
    </xf>
    <xf numFmtId="0" fontId="9" fillId="2" borderId="14" xfId="3" applyFont="1" applyFill="1" applyBorder="1" applyAlignment="1">
      <alignment vertical="center"/>
    </xf>
    <xf numFmtId="0" fontId="9" fillId="0" borderId="16" xfId="3" applyFont="1" applyBorder="1" applyAlignment="1">
      <alignment vertical="center"/>
    </xf>
    <xf numFmtId="3" fontId="9" fillId="3" borderId="14" xfId="2" applyNumberFormat="1" applyFont="1" applyFill="1" applyBorder="1" applyAlignment="1">
      <alignment vertical="center"/>
    </xf>
    <xf numFmtId="3" fontId="9" fillId="3" borderId="15" xfId="2" applyNumberFormat="1" applyFont="1" applyFill="1" applyBorder="1" applyAlignment="1">
      <alignment vertical="center"/>
    </xf>
    <xf numFmtId="3" fontId="9" fillId="3" borderId="39" xfId="2" applyNumberFormat="1" applyFont="1" applyFill="1" applyBorder="1" applyAlignment="1">
      <alignment vertical="center"/>
    </xf>
    <xf numFmtId="0" fontId="9" fillId="0" borderId="14" xfId="3" applyFont="1" applyBorder="1" applyAlignment="1">
      <alignment vertical="center"/>
    </xf>
    <xf numFmtId="3" fontId="9" fillId="0" borderId="14" xfId="2" applyNumberFormat="1" applyFont="1" applyBorder="1" applyAlignment="1">
      <alignment vertical="center"/>
    </xf>
    <xf numFmtId="3" fontId="9" fillId="0" borderId="15" xfId="2" applyNumberFormat="1" applyFont="1" applyBorder="1" applyAlignment="1">
      <alignment vertical="center"/>
    </xf>
    <xf numFmtId="3" fontId="9" fillId="0" borderId="39" xfId="2" applyNumberFormat="1" applyFont="1" applyBorder="1" applyAlignment="1">
      <alignment vertical="center"/>
    </xf>
    <xf numFmtId="3" fontId="9" fillId="0" borderId="11" xfId="2" applyNumberFormat="1" applyFont="1" applyBorder="1" applyAlignment="1">
      <alignment vertical="center"/>
    </xf>
    <xf numFmtId="3" fontId="9" fillId="0" borderId="12" xfId="2" applyNumberFormat="1" applyFont="1" applyBorder="1" applyAlignment="1">
      <alignment vertical="center"/>
    </xf>
    <xf numFmtId="3" fontId="9" fillId="0" borderId="35" xfId="2" applyNumberFormat="1" applyFont="1" applyBorder="1" applyAlignment="1">
      <alignment vertical="center"/>
    </xf>
    <xf numFmtId="0" fontId="9" fillId="2" borderId="18" xfId="3" applyFont="1" applyFill="1" applyBorder="1" applyAlignment="1">
      <alignment vertical="center"/>
    </xf>
    <xf numFmtId="3" fontId="9" fillId="7" borderId="20" xfId="2" applyNumberFormat="1" applyFont="1" applyFill="1" applyBorder="1" applyAlignment="1">
      <alignment vertical="center"/>
    </xf>
    <xf numFmtId="3" fontId="9" fillId="7" borderId="21" xfId="2" applyNumberFormat="1" applyFont="1" applyFill="1" applyBorder="1" applyAlignment="1">
      <alignment vertical="center"/>
    </xf>
    <xf numFmtId="3" fontId="9" fillId="7" borderId="46" xfId="2" applyNumberFormat="1" applyFont="1" applyFill="1" applyBorder="1" applyAlignment="1">
      <alignment vertical="center"/>
    </xf>
    <xf numFmtId="0" fontId="9" fillId="0" borderId="17" xfId="3" applyFont="1" applyBorder="1" applyAlignment="1">
      <alignment vertical="center"/>
    </xf>
    <xf numFmtId="0" fontId="9" fillId="2" borderId="14" xfId="3" applyFont="1" applyFill="1" applyBorder="1" applyAlignment="1">
      <alignment vertical="center" shrinkToFit="1"/>
    </xf>
    <xf numFmtId="3" fontId="9" fillId="3" borderId="14" xfId="2" applyNumberFormat="1" applyFont="1" applyFill="1" applyBorder="1" applyAlignment="1">
      <alignment horizontal="center" vertical="center"/>
    </xf>
    <xf numFmtId="3" fontId="9" fillId="3" borderId="15" xfId="2" applyNumberFormat="1" applyFont="1" applyFill="1" applyBorder="1" applyAlignment="1">
      <alignment horizontal="center" vertical="center"/>
    </xf>
    <xf numFmtId="3" fontId="9" fillId="3" borderId="39" xfId="2" applyNumberFormat="1" applyFont="1" applyFill="1" applyBorder="1" applyAlignment="1">
      <alignment horizontal="center" vertical="center"/>
    </xf>
    <xf numFmtId="3" fontId="9" fillId="0" borderId="23" xfId="2" applyNumberFormat="1" applyFont="1" applyBorder="1" applyAlignment="1">
      <alignment vertical="center"/>
    </xf>
    <xf numFmtId="3" fontId="9" fillId="0" borderId="24" xfId="2" applyNumberFormat="1" applyFont="1" applyBorder="1" applyAlignment="1">
      <alignment vertical="center"/>
    </xf>
    <xf numFmtId="3" fontId="9" fillId="0" borderId="52" xfId="2" applyNumberFormat="1" applyFont="1" applyBorder="1" applyAlignment="1">
      <alignment vertical="center"/>
    </xf>
    <xf numFmtId="0" fontId="9" fillId="2" borderId="14" xfId="3" quotePrefix="1" applyFont="1" applyFill="1" applyBorder="1" applyAlignment="1">
      <alignment horizontal="left" vertical="center"/>
    </xf>
    <xf numFmtId="0" fontId="9" fillId="0" borderId="17" xfId="3" quotePrefix="1" applyFont="1" applyBorder="1" applyAlignment="1">
      <alignment vertical="center" shrinkToFit="1"/>
    </xf>
    <xf numFmtId="0" fontId="9" fillId="0" borderId="27" xfId="3" applyFont="1" applyBorder="1" applyAlignment="1">
      <alignment vertical="center"/>
    </xf>
    <xf numFmtId="0" fontId="9" fillId="2" borderId="28" xfId="3" applyFont="1" applyFill="1" applyBorder="1" applyAlignment="1">
      <alignment vertical="center"/>
    </xf>
    <xf numFmtId="3" fontId="9" fillId="3" borderId="28" xfId="2" applyNumberFormat="1" applyFont="1" applyFill="1" applyBorder="1" applyAlignment="1">
      <alignment vertical="center"/>
    </xf>
    <xf numFmtId="3" fontId="9" fillId="3" borderId="29" xfId="2" applyNumberFormat="1" applyFont="1" applyFill="1" applyBorder="1" applyAlignment="1">
      <alignment vertical="center"/>
    </xf>
    <xf numFmtId="3" fontId="9" fillId="3" borderId="53" xfId="2" applyNumberFormat="1" applyFont="1" applyFill="1" applyBorder="1" applyAlignment="1">
      <alignment vertical="center"/>
    </xf>
    <xf numFmtId="0" fontId="2" fillId="0" borderId="0" xfId="6" applyFont="1" applyBorder="1" applyAlignment="1">
      <alignment horizontal="center" vertical="center"/>
    </xf>
    <xf numFmtId="0" fontId="9" fillId="0" borderId="14" xfId="3" applyFont="1" applyBorder="1" applyAlignment="1">
      <alignment horizontal="left" vertical="center"/>
    </xf>
    <xf numFmtId="3" fontId="9" fillId="0" borderId="14" xfId="2" applyNumberFormat="1" applyFont="1" applyBorder="1" applyAlignment="1">
      <alignment horizontal="center" vertical="center"/>
    </xf>
    <xf numFmtId="3" fontId="9" fillId="0" borderId="15" xfId="2" applyNumberFormat="1" applyFont="1" applyBorder="1" applyAlignment="1">
      <alignment horizontal="center" vertical="center"/>
    </xf>
    <xf numFmtId="3" fontId="9" fillId="0" borderId="39" xfId="2" applyNumberFormat="1" applyFont="1" applyBorder="1" applyAlignment="1">
      <alignment horizontal="center" vertical="center"/>
    </xf>
    <xf numFmtId="0" fontId="9" fillId="0" borderId="14" xfId="3" quotePrefix="1" applyFont="1" applyBorder="1" applyAlignment="1">
      <alignment horizontal="left" vertical="center"/>
    </xf>
    <xf numFmtId="0" fontId="9" fillId="0" borderId="18" xfId="3" applyFont="1" applyBorder="1" applyAlignment="1">
      <alignment vertical="center"/>
    </xf>
    <xf numFmtId="0" fontId="9" fillId="0" borderId="13" xfId="3" applyFont="1" applyBorder="1" applyAlignment="1">
      <alignment horizontal="left" vertical="center"/>
    </xf>
    <xf numFmtId="0" fontId="9" fillId="2" borderId="18" xfId="3" quotePrefix="1" applyFont="1" applyFill="1" applyBorder="1" applyAlignment="1">
      <alignment horizontal="left" vertical="center"/>
    </xf>
    <xf numFmtId="3" fontId="9" fillId="0" borderId="30" xfId="2" applyNumberFormat="1" applyFont="1" applyBorder="1" applyAlignment="1">
      <alignment vertical="center"/>
    </xf>
    <xf numFmtId="3" fontId="9" fillId="0" borderId="31" xfId="2" applyNumberFormat="1" applyFont="1" applyBorder="1" applyAlignment="1">
      <alignment vertical="center"/>
    </xf>
    <xf numFmtId="3" fontId="9" fillId="0" borderId="60" xfId="2" applyNumberFormat="1" applyFont="1" applyBorder="1" applyAlignment="1">
      <alignment vertical="center"/>
    </xf>
    <xf numFmtId="3" fontId="9" fillId="9" borderId="20" xfId="2" applyNumberFormat="1" applyFont="1" applyFill="1" applyBorder="1" applyAlignment="1">
      <alignment vertical="center"/>
    </xf>
    <xf numFmtId="3" fontId="9" fillId="9" borderId="21" xfId="2" applyNumberFormat="1" applyFont="1" applyFill="1" applyBorder="1" applyAlignment="1">
      <alignment vertical="center"/>
    </xf>
    <xf numFmtId="3" fontId="9" fillId="9" borderId="46" xfId="2" applyNumberFormat="1" applyFont="1" applyFill="1" applyBorder="1" applyAlignment="1">
      <alignment vertical="center"/>
    </xf>
    <xf numFmtId="3" fontId="2" fillId="3" borderId="14" xfId="2" applyNumberFormat="1" applyFont="1" applyFill="1" applyBorder="1" applyAlignment="1">
      <alignment horizontal="center" vertical="center"/>
    </xf>
    <xf numFmtId="3" fontId="2" fillId="3" borderId="15" xfId="2" applyNumberFormat="1" applyFont="1" applyFill="1" applyBorder="1" applyAlignment="1">
      <alignment horizontal="center" vertical="center"/>
    </xf>
    <xf numFmtId="3" fontId="2" fillId="0" borderId="14" xfId="2" applyNumberFormat="1" applyFont="1" applyBorder="1" applyAlignment="1">
      <alignment horizontal="center" vertical="center"/>
    </xf>
    <xf numFmtId="3" fontId="2" fillId="0" borderId="15" xfId="2" applyNumberFormat="1" applyFont="1" applyBorder="1" applyAlignment="1">
      <alignment horizontal="center" vertical="center"/>
    </xf>
    <xf numFmtId="38" fontId="2" fillId="0" borderId="5" xfId="2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38" fontId="2" fillId="0" borderId="5" xfId="2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/>
    </xf>
    <xf numFmtId="0" fontId="2" fillId="0" borderId="7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5" xfId="4" applyFont="1" applyBorder="1" applyAlignment="1">
      <alignment horizontal="center" vertical="center"/>
    </xf>
    <xf numFmtId="0" fontId="2" fillId="0" borderId="8" xfId="4" applyFont="1" applyBorder="1" applyAlignment="1">
      <alignment horizontal="center" vertical="center"/>
    </xf>
    <xf numFmtId="38" fontId="2" fillId="0" borderId="2" xfId="2" applyFont="1" applyBorder="1" applyAlignment="1">
      <alignment horizontal="center" vertical="center"/>
    </xf>
    <xf numFmtId="38" fontId="2" fillId="0" borderId="3" xfId="2" applyFont="1" applyBorder="1" applyAlignment="1">
      <alignment horizontal="center" vertical="center"/>
    </xf>
    <xf numFmtId="38" fontId="2" fillId="0" borderId="6" xfId="2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8" fontId="2" fillId="0" borderId="5" xfId="2" quotePrefix="1" applyFont="1" applyBorder="1" applyAlignment="1">
      <alignment horizontal="center" vertical="center" wrapText="1"/>
    </xf>
    <xf numFmtId="38" fontId="2" fillId="0" borderId="6" xfId="2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38" fontId="2" fillId="0" borderId="2" xfId="2" applyFont="1" applyFill="1" applyBorder="1" applyAlignment="1">
      <alignment horizontal="center" vertical="center"/>
    </xf>
    <xf numFmtId="38" fontId="2" fillId="0" borderId="3" xfId="2" applyFont="1" applyFill="1" applyBorder="1" applyAlignment="1">
      <alignment horizontal="center" vertical="center"/>
    </xf>
    <xf numFmtId="38" fontId="2" fillId="0" borderId="5" xfId="2" applyFont="1" applyFill="1" applyBorder="1" applyAlignment="1">
      <alignment horizontal="center" vertical="center"/>
    </xf>
    <xf numFmtId="38" fontId="2" fillId="0" borderId="5" xfId="2" quotePrefix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38" fontId="2" fillId="0" borderId="5" xfId="2" applyFont="1" applyFill="1" applyBorder="1" applyAlignment="1">
      <alignment horizontal="center" vertical="center" wrapText="1"/>
    </xf>
    <xf numFmtId="38" fontId="7" fillId="0" borderId="5" xfId="2" applyFont="1" applyBorder="1" applyAlignment="1">
      <alignment horizontal="center" vertical="center" wrapText="1"/>
    </xf>
    <xf numFmtId="38" fontId="2" fillId="0" borderId="8" xfId="2" applyFont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38" fontId="7" fillId="0" borderId="5" xfId="2" applyFont="1" applyFill="1" applyBorder="1" applyAlignment="1">
      <alignment horizontal="center" vertical="center" wrapText="1"/>
    </xf>
    <xf numFmtId="38" fontId="2" fillId="0" borderId="8" xfId="2" applyFont="1" applyFill="1" applyBorder="1" applyAlignment="1">
      <alignment horizontal="center" vertical="center" wrapText="1"/>
    </xf>
    <xf numFmtId="0" fontId="2" fillId="0" borderId="13" xfId="3" applyFont="1" applyBorder="1" applyAlignment="1">
      <alignment vertical="center"/>
    </xf>
    <xf numFmtId="0" fontId="2" fillId="0" borderId="17" xfId="3" applyFont="1" applyBorder="1" applyAlignment="1">
      <alignment vertical="center"/>
    </xf>
    <xf numFmtId="0" fontId="2" fillId="0" borderId="10" xfId="3" applyFont="1" applyBorder="1" applyAlignment="1">
      <alignment vertical="center"/>
    </xf>
    <xf numFmtId="0" fontId="2" fillId="6" borderId="19" xfId="3" applyFont="1" applyFill="1" applyBorder="1" applyAlignment="1">
      <alignment vertical="center"/>
    </xf>
    <xf numFmtId="0" fontId="2" fillId="6" borderId="20" xfId="3" applyFont="1" applyFill="1" applyBorder="1" applyAlignment="1">
      <alignment vertical="center"/>
    </xf>
    <xf numFmtId="0" fontId="2" fillId="0" borderId="22" xfId="3" applyFont="1" applyBorder="1" applyAlignment="1">
      <alignment vertical="center"/>
    </xf>
    <xf numFmtId="0" fontId="2" fillId="0" borderId="13" xfId="3" applyFont="1" applyBorder="1" applyAlignment="1">
      <alignment horizontal="left" vertical="center"/>
    </xf>
    <xf numFmtId="0" fontId="2" fillId="0" borderId="17" xfId="3" applyFont="1" applyBorder="1" applyAlignment="1">
      <alignment horizontal="left" vertical="center"/>
    </xf>
    <xf numFmtId="0" fontId="2" fillId="0" borderId="10" xfId="3" applyFont="1" applyBorder="1" applyAlignment="1">
      <alignment horizontal="left" vertical="center"/>
    </xf>
    <xf numFmtId="0" fontId="2" fillId="0" borderId="13" xfId="3" quotePrefix="1" applyFont="1" applyBorder="1" applyAlignment="1">
      <alignment horizontal="left" vertical="center" wrapText="1"/>
    </xf>
    <xf numFmtId="0" fontId="2" fillId="0" borderId="17" xfId="3" quotePrefix="1" applyFont="1" applyBorder="1" applyAlignment="1">
      <alignment horizontal="left" vertical="center" wrapText="1"/>
    </xf>
    <xf numFmtId="0" fontId="2" fillId="0" borderId="10" xfId="3" quotePrefix="1" applyFont="1" applyBorder="1" applyAlignment="1">
      <alignment horizontal="left" vertical="center" wrapText="1"/>
    </xf>
    <xf numFmtId="0" fontId="2" fillId="0" borderId="32" xfId="3" applyFont="1" applyBorder="1" applyAlignment="1">
      <alignment vertical="center"/>
    </xf>
    <xf numFmtId="0" fontId="2" fillId="0" borderId="33" xfId="3" applyFont="1" applyBorder="1" applyAlignment="1">
      <alignment vertical="center"/>
    </xf>
    <xf numFmtId="0" fontId="2" fillId="0" borderId="16" xfId="3" applyFont="1" applyBorder="1" applyAlignment="1">
      <alignment vertical="center"/>
    </xf>
    <xf numFmtId="0" fontId="2" fillId="0" borderId="14" xfId="3" applyFont="1" applyBorder="1" applyAlignment="1">
      <alignment vertical="center"/>
    </xf>
    <xf numFmtId="0" fontId="2" fillId="0" borderId="16" xfId="3" quotePrefix="1" applyFont="1" applyBorder="1" applyAlignment="1">
      <alignment vertical="center"/>
    </xf>
    <xf numFmtId="0" fontId="2" fillId="0" borderId="14" xfId="3" quotePrefix="1" applyFont="1" applyBorder="1" applyAlignment="1">
      <alignment vertical="center"/>
    </xf>
    <xf numFmtId="0" fontId="2" fillId="4" borderId="19" xfId="3" applyFont="1" applyFill="1" applyBorder="1" applyAlignment="1">
      <alignment vertical="center"/>
    </xf>
    <xf numFmtId="0" fontId="2" fillId="4" borderId="20" xfId="3" applyFont="1" applyFill="1" applyBorder="1" applyAlignment="1">
      <alignment vertical="center"/>
    </xf>
    <xf numFmtId="0" fontId="2" fillId="0" borderId="2" xfId="1" applyFont="1" applyBorder="1"/>
    <xf numFmtId="0" fontId="2" fillId="0" borderId="3" xfId="1" applyFont="1" applyBorder="1"/>
    <xf numFmtId="180" fontId="2" fillId="0" borderId="5" xfId="2" applyNumberFormat="1" applyFont="1" applyBorder="1" applyAlignment="1">
      <alignment horizontal="center" vertical="center" wrapText="1"/>
    </xf>
    <xf numFmtId="180" fontId="2" fillId="0" borderId="5" xfId="5" applyNumberFormat="1" applyFont="1" applyBorder="1" applyAlignment="1">
      <alignment horizontal="center" vertical="center" wrapText="1"/>
    </xf>
    <xf numFmtId="180" fontId="2" fillId="0" borderId="8" xfId="5" applyNumberFormat="1" applyFont="1" applyBorder="1" applyAlignment="1">
      <alignment horizontal="center" vertical="center" wrapText="1"/>
    </xf>
    <xf numFmtId="38" fontId="2" fillId="0" borderId="2" xfId="2" quotePrefix="1" applyFont="1" applyBorder="1" applyAlignment="1">
      <alignment horizontal="center" vertical="center"/>
    </xf>
    <xf numFmtId="38" fontId="2" fillId="0" borderId="3" xfId="2" quotePrefix="1" applyFont="1" applyBorder="1" applyAlignment="1">
      <alignment horizontal="center" vertical="center"/>
    </xf>
    <xf numFmtId="180" fontId="2" fillId="0" borderId="6" xfId="2" applyNumberFormat="1" applyFont="1" applyBorder="1" applyAlignment="1">
      <alignment horizontal="center" vertical="center" wrapText="1"/>
    </xf>
    <xf numFmtId="180" fontId="2" fillId="0" borderId="6" xfId="5" applyNumberFormat="1" applyFont="1" applyBorder="1" applyAlignment="1">
      <alignment horizontal="center" vertical="center" wrapText="1"/>
    </xf>
    <xf numFmtId="180" fontId="2" fillId="0" borderId="9" xfId="5" applyNumberFormat="1" applyFont="1" applyBorder="1" applyAlignment="1">
      <alignment horizontal="center" vertical="center" wrapText="1"/>
    </xf>
    <xf numFmtId="180" fontId="2" fillId="0" borderId="5" xfId="2" quotePrefix="1" applyNumberFormat="1" applyFont="1" applyBorder="1" applyAlignment="1">
      <alignment horizontal="center" vertical="center" wrapText="1"/>
    </xf>
    <xf numFmtId="180" fontId="2" fillId="0" borderId="34" xfId="5" applyNumberFormat="1" applyFont="1" applyBorder="1" applyAlignment="1">
      <alignment horizontal="center" vertical="center" wrapText="1"/>
    </xf>
    <xf numFmtId="180" fontId="7" fillId="0" borderId="5" xfId="2" applyNumberFormat="1" applyFont="1" applyBorder="1" applyAlignment="1">
      <alignment horizontal="center" vertical="center" wrapText="1"/>
    </xf>
    <xf numFmtId="180" fontId="2" fillId="0" borderId="8" xfId="2" applyNumberFormat="1" applyFont="1" applyBorder="1" applyAlignment="1">
      <alignment horizontal="center" vertical="center" wrapText="1"/>
    </xf>
    <xf numFmtId="180" fontId="2" fillId="0" borderId="34" xfId="2" applyNumberFormat="1" applyFont="1" applyBorder="1" applyAlignment="1">
      <alignment horizontal="center" vertical="center" wrapText="1"/>
    </xf>
    <xf numFmtId="0" fontId="2" fillId="6" borderId="46" xfId="3" applyFont="1" applyFill="1" applyBorder="1" applyAlignment="1">
      <alignment vertical="center"/>
    </xf>
    <xf numFmtId="0" fontId="2" fillId="0" borderId="61" xfId="3" applyFont="1" applyBorder="1" applyAlignment="1">
      <alignment vertical="center"/>
    </xf>
    <xf numFmtId="0" fontId="2" fillId="0" borderId="39" xfId="3" applyFont="1" applyBorder="1" applyAlignment="1">
      <alignment vertical="center"/>
    </xf>
    <xf numFmtId="0" fontId="2" fillId="0" borderId="39" xfId="3" quotePrefix="1" applyFont="1" applyBorder="1" applyAlignment="1">
      <alignment vertical="center"/>
    </xf>
    <xf numFmtId="0" fontId="2" fillId="4" borderId="46" xfId="3" applyFont="1" applyFill="1" applyBorder="1" applyAlignment="1">
      <alignment vertical="center"/>
    </xf>
    <xf numFmtId="0" fontId="2" fillId="0" borderId="5" xfId="5" applyFont="1" applyBorder="1" applyAlignment="1">
      <alignment horizontal="center" vertical="center" wrapText="1"/>
    </xf>
    <xf numFmtId="0" fontId="2" fillId="0" borderId="8" xfId="5" applyFont="1" applyBorder="1" applyAlignment="1">
      <alignment horizontal="center" vertical="center" wrapText="1"/>
    </xf>
    <xf numFmtId="0" fontId="2" fillId="0" borderId="6" xfId="5" applyFont="1" applyBorder="1" applyAlignment="1">
      <alignment horizontal="center" vertical="center" wrapText="1"/>
    </xf>
    <xf numFmtId="0" fontId="2" fillId="0" borderId="9" xfId="5" applyFont="1" applyBorder="1" applyAlignment="1">
      <alignment horizontal="center" vertical="center" wrapText="1"/>
    </xf>
    <xf numFmtId="38" fontId="2" fillId="0" borderId="65" xfId="2" applyFont="1" applyBorder="1" applyAlignment="1">
      <alignment horizontal="center" vertical="center"/>
    </xf>
    <xf numFmtId="38" fontId="2" fillId="0" borderId="66" xfId="2" applyFont="1" applyBorder="1" applyAlignment="1">
      <alignment horizontal="center" vertical="center"/>
    </xf>
    <xf numFmtId="38" fontId="2" fillId="0" borderId="67" xfId="2" applyFont="1" applyBorder="1" applyAlignment="1">
      <alignment horizontal="center" vertical="center"/>
    </xf>
    <xf numFmtId="38" fontId="2" fillId="0" borderId="68" xfId="2" applyFont="1" applyBorder="1" applyAlignment="1">
      <alignment horizontal="center" vertical="center"/>
    </xf>
    <xf numFmtId="0" fontId="2" fillId="0" borderId="22" xfId="3" applyFont="1" applyBorder="1" applyAlignment="1">
      <alignment horizontal="center" vertical="center" wrapText="1"/>
    </xf>
    <xf numFmtId="0" fontId="2" fillId="0" borderId="17" xfId="3" applyFont="1" applyBorder="1" applyAlignment="1">
      <alignment horizontal="center" vertical="center" wrapText="1"/>
    </xf>
    <xf numFmtId="0" fontId="2" fillId="0" borderId="76" xfId="3" applyFont="1" applyBorder="1" applyAlignment="1">
      <alignment horizontal="center" vertical="center" wrapText="1"/>
    </xf>
    <xf numFmtId="0" fontId="2" fillId="0" borderId="64" xfId="3" applyFont="1" applyBorder="1" applyAlignment="1">
      <alignment horizontal="center" vertical="center"/>
    </xf>
    <xf numFmtId="0" fontId="2" fillId="0" borderId="69" xfId="3" applyFont="1" applyBorder="1" applyAlignment="1">
      <alignment horizontal="center" vertical="center"/>
    </xf>
    <xf numFmtId="0" fontId="2" fillId="0" borderId="77" xfId="3" applyFont="1" applyBorder="1" applyAlignment="1">
      <alignment horizontal="center" vertical="center"/>
    </xf>
    <xf numFmtId="38" fontId="2" fillId="0" borderId="87" xfId="7" applyFont="1" applyBorder="1" applyAlignment="1">
      <alignment horizontal="center" vertical="center" wrapText="1"/>
    </xf>
    <xf numFmtId="38" fontId="2" fillId="0" borderId="89" xfId="7" applyFont="1" applyBorder="1" applyAlignment="1">
      <alignment horizontal="center" vertical="center" wrapText="1"/>
    </xf>
    <xf numFmtId="38" fontId="16" fillId="0" borderId="2" xfId="7" quotePrefix="1" applyFont="1" applyBorder="1" applyAlignment="1">
      <alignment horizontal="center" vertical="center"/>
    </xf>
    <xf numFmtId="38" fontId="16" fillId="0" borderId="2" xfId="7" applyFont="1" applyBorder="1" applyAlignment="1">
      <alignment horizontal="center" vertical="center"/>
    </xf>
    <xf numFmtId="38" fontId="16" fillId="0" borderId="3" xfId="7" applyFont="1" applyBorder="1" applyAlignment="1">
      <alignment horizontal="center" vertical="center"/>
    </xf>
    <xf numFmtId="38" fontId="2" fillId="0" borderId="22" xfId="7" applyFont="1" applyBorder="1" applyAlignment="1">
      <alignment horizontal="center" vertical="center" wrapText="1"/>
    </xf>
    <xf numFmtId="38" fontId="2" fillId="0" borderId="76" xfId="7" applyFont="1" applyBorder="1" applyAlignment="1">
      <alignment horizontal="center" vertical="center" wrapText="1"/>
    </xf>
    <xf numFmtId="38" fontId="2" fillId="0" borderId="64" xfId="7" applyFont="1" applyBorder="1" applyAlignment="1">
      <alignment horizontal="center" vertical="center" wrapText="1"/>
    </xf>
    <xf numFmtId="38" fontId="2" fillId="0" borderId="77" xfId="7" applyFont="1" applyBorder="1" applyAlignment="1">
      <alignment horizontal="center" vertical="center" wrapText="1"/>
    </xf>
    <xf numFmtId="38" fontId="16" fillId="0" borderId="1" xfId="7" applyFont="1" applyBorder="1" applyAlignment="1">
      <alignment horizontal="center" vertical="center"/>
    </xf>
    <xf numFmtId="38" fontId="16" fillId="0" borderId="88" xfId="7" quotePrefix="1" applyFont="1" applyBorder="1" applyAlignment="1">
      <alignment horizontal="center" vertical="center"/>
    </xf>
    <xf numFmtId="38" fontId="16" fillId="0" borderId="3" xfId="7" quotePrefix="1" applyFont="1" applyBorder="1" applyAlignment="1">
      <alignment horizontal="center" vertical="center"/>
    </xf>
    <xf numFmtId="0" fontId="2" fillId="6" borderId="93" xfId="3" applyFont="1" applyFill="1" applyBorder="1" applyAlignment="1">
      <alignment vertical="center"/>
    </xf>
    <xf numFmtId="0" fontId="2" fillId="0" borderId="96" xfId="3" applyFont="1" applyBorder="1" applyAlignment="1">
      <alignment vertical="center"/>
    </xf>
    <xf numFmtId="0" fontId="2" fillId="0" borderId="95" xfId="3" applyFont="1" applyBorder="1" applyAlignment="1">
      <alignment vertical="center"/>
    </xf>
    <xf numFmtId="0" fontId="2" fillId="4" borderId="93" xfId="3" applyFont="1" applyFill="1" applyBorder="1" applyAlignment="1">
      <alignment vertical="center"/>
    </xf>
    <xf numFmtId="0" fontId="2" fillId="0" borderId="96" xfId="3" quotePrefix="1" applyFont="1" applyBorder="1" applyAlignment="1">
      <alignment vertical="center"/>
    </xf>
    <xf numFmtId="0" fontId="2" fillId="0" borderId="100" xfId="3" applyFont="1" applyBorder="1" applyAlignment="1">
      <alignment vertical="center"/>
    </xf>
    <xf numFmtId="0" fontId="2" fillId="0" borderId="101" xfId="3" applyFont="1" applyBorder="1" applyAlignment="1">
      <alignment vertical="center"/>
    </xf>
    <xf numFmtId="0" fontId="2" fillId="0" borderId="102" xfId="3" applyFont="1" applyBorder="1" applyAlignment="1">
      <alignment vertical="center"/>
    </xf>
    <xf numFmtId="38" fontId="2" fillId="0" borderId="100" xfId="7" applyFont="1" applyBorder="1" applyAlignment="1">
      <alignment horizontal="center" vertical="center" wrapText="1"/>
    </xf>
    <xf numFmtId="38" fontId="2" fillId="0" borderId="106" xfId="7" applyFont="1" applyBorder="1" applyAlignment="1">
      <alignment horizontal="center" vertical="center" wrapText="1"/>
    </xf>
    <xf numFmtId="0" fontId="2" fillId="0" borderId="103" xfId="3" applyFont="1" applyBorder="1" applyAlignment="1">
      <alignment vertical="center"/>
    </xf>
    <xf numFmtId="0" fontId="2" fillId="0" borderId="103" xfId="3" applyFont="1" applyBorder="1" applyAlignment="1">
      <alignment horizontal="left" vertical="center"/>
    </xf>
    <xf numFmtId="0" fontId="2" fillId="0" borderId="101" xfId="3" applyFont="1" applyBorder="1" applyAlignment="1">
      <alignment horizontal="left" vertical="center"/>
    </xf>
    <xf numFmtId="0" fontId="2" fillId="0" borderId="102" xfId="3" applyFont="1" applyBorder="1" applyAlignment="1">
      <alignment horizontal="left" vertical="center"/>
    </xf>
    <xf numFmtId="0" fontId="2" fillId="0" borderId="103" xfId="3" quotePrefix="1" applyFont="1" applyBorder="1" applyAlignment="1">
      <alignment horizontal="left" vertical="center" wrapText="1"/>
    </xf>
    <xf numFmtId="0" fontId="2" fillId="0" borderId="101" xfId="3" quotePrefix="1" applyFont="1" applyBorder="1" applyAlignment="1">
      <alignment horizontal="left" vertical="center" wrapText="1"/>
    </xf>
    <xf numFmtId="0" fontId="2" fillId="0" borderId="102" xfId="3" quotePrefix="1" applyFont="1" applyBorder="1" applyAlignment="1">
      <alignment horizontal="left" vertical="center" wrapText="1"/>
    </xf>
    <xf numFmtId="38" fontId="2" fillId="0" borderId="34" xfId="2" applyFont="1" applyBorder="1" applyAlignment="1">
      <alignment horizontal="center" vertical="center" wrapText="1"/>
    </xf>
    <xf numFmtId="38" fontId="2" fillId="0" borderId="69" xfId="2" applyFont="1" applyBorder="1" applyAlignment="1">
      <alignment horizontal="center" vertical="center" wrapText="1"/>
    </xf>
    <xf numFmtId="0" fontId="12" fillId="0" borderId="77" xfId="6" applyFont="1" applyBorder="1" applyAlignment="1">
      <alignment horizontal="center" vertical="center" wrapText="1"/>
    </xf>
    <xf numFmtId="38" fontId="2" fillId="0" borderId="108" xfId="2" applyFont="1" applyBorder="1" applyAlignment="1">
      <alignment horizontal="center" vertical="center" wrapText="1"/>
    </xf>
    <xf numFmtId="38" fontId="2" fillId="0" borderId="104" xfId="2" applyFont="1" applyBorder="1" applyAlignment="1">
      <alignment horizontal="center" vertical="center" wrapText="1"/>
    </xf>
    <xf numFmtId="0" fontId="12" fillId="0" borderId="89" xfId="6" applyFont="1" applyBorder="1" applyAlignment="1">
      <alignment horizontal="center" vertical="center" wrapText="1"/>
    </xf>
    <xf numFmtId="38" fontId="2" fillId="0" borderId="88" xfId="2" applyFont="1" applyBorder="1" applyAlignment="1">
      <alignment horizontal="center" vertical="center"/>
    </xf>
    <xf numFmtId="38" fontId="2" fillId="0" borderId="1" xfId="2" applyFont="1" applyBorder="1" applyAlignment="1">
      <alignment horizontal="center" vertical="center"/>
    </xf>
    <xf numFmtId="38" fontId="2" fillId="0" borderId="8" xfId="2" applyFont="1" applyBorder="1" applyAlignment="1">
      <alignment horizontal="center" vertical="center"/>
    </xf>
    <xf numFmtId="38" fontId="2" fillId="0" borderId="109" xfId="2" applyFont="1" applyBorder="1" applyAlignment="1">
      <alignment horizontal="center" vertical="center" wrapText="1"/>
    </xf>
    <xf numFmtId="38" fontId="2" fillId="0" borderId="71" xfId="2" applyFont="1" applyBorder="1" applyAlignment="1">
      <alignment horizontal="center" vertical="center" wrapText="1"/>
    </xf>
    <xf numFmtId="38" fontId="2" fillId="0" borderId="91" xfId="2" applyFont="1" applyBorder="1" applyAlignment="1">
      <alignment horizontal="center" vertical="center"/>
    </xf>
    <xf numFmtId="38" fontId="2" fillId="0" borderId="70" xfId="2" applyFont="1" applyBorder="1" applyAlignment="1">
      <alignment horizontal="center" vertical="center" wrapText="1"/>
    </xf>
    <xf numFmtId="38" fontId="2" fillId="0" borderId="9" xfId="2" applyFont="1" applyBorder="1" applyAlignment="1">
      <alignment horizontal="center" vertical="center"/>
    </xf>
    <xf numFmtId="38" fontId="14" fillId="0" borderId="38" xfId="2" applyFont="1" applyBorder="1" applyAlignment="1">
      <alignment horizontal="center" vertical="center"/>
    </xf>
    <xf numFmtId="38" fontId="14" fillId="0" borderId="11" xfId="2" applyFont="1" applyBorder="1" applyAlignment="1">
      <alignment horizontal="center" vertical="center"/>
    </xf>
    <xf numFmtId="38" fontId="2" fillId="0" borderId="11" xfId="2" applyFont="1" applyBorder="1" applyAlignment="1">
      <alignment horizontal="center" vertical="center"/>
    </xf>
    <xf numFmtId="38" fontId="2" fillId="0" borderId="108" xfId="2" applyFont="1" applyBorder="1" applyAlignment="1">
      <alignment horizontal="center" vertical="center"/>
    </xf>
    <xf numFmtId="38" fontId="2" fillId="0" borderId="34" xfId="2" applyFont="1" applyBorder="1" applyAlignment="1">
      <alignment horizontal="center" vertical="center"/>
    </xf>
    <xf numFmtId="38" fontId="2" fillId="0" borderId="12" xfId="2" applyFont="1" applyBorder="1" applyAlignment="1">
      <alignment horizontal="center" vertical="center"/>
    </xf>
    <xf numFmtId="38" fontId="2" fillId="0" borderId="38" xfId="2" applyFont="1" applyBorder="1" applyAlignment="1">
      <alignment horizontal="center" vertical="center"/>
    </xf>
    <xf numFmtId="38" fontId="2" fillId="0" borderId="116" xfId="2" applyFont="1" applyBorder="1" applyAlignment="1">
      <alignment horizontal="center" vertical="center" wrapText="1"/>
    </xf>
    <xf numFmtId="38" fontId="2" fillId="0" borderId="73" xfId="2" applyFont="1" applyBorder="1" applyAlignment="1">
      <alignment horizontal="center" vertical="center" wrapText="1"/>
    </xf>
    <xf numFmtId="187" fontId="2" fillId="0" borderId="65" xfId="2" applyNumberFormat="1" applyFont="1" applyBorder="1" applyAlignment="1">
      <alignment horizontal="center" vertical="center"/>
    </xf>
    <xf numFmtId="187" fontId="2" fillId="0" borderId="66" xfId="2" applyNumberFormat="1" applyFont="1" applyBorder="1" applyAlignment="1">
      <alignment horizontal="center" vertical="center"/>
    </xf>
    <xf numFmtId="187" fontId="2" fillId="0" borderId="67" xfId="2" applyNumberFormat="1" applyFont="1" applyBorder="1" applyAlignment="1">
      <alignment horizontal="center" vertical="center"/>
    </xf>
    <xf numFmtId="0" fontId="9" fillId="0" borderId="13" xfId="3" applyFont="1" applyBorder="1" applyAlignment="1">
      <alignment vertical="center"/>
    </xf>
    <xf numFmtId="0" fontId="9" fillId="0" borderId="17" xfId="3" applyFont="1" applyBorder="1" applyAlignment="1">
      <alignment vertical="center"/>
    </xf>
    <xf numFmtId="0" fontId="9" fillId="0" borderId="10" xfId="3" applyFont="1" applyBorder="1" applyAlignment="1">
      <alignment vertical="center"/>
    </xf>
    <xf numFmtId="0" fontId="9" fillId="6" borderId="19" xfId="3" applyFont="1" applyFill="1" applyBorder="1" applyAlignment="1">
      <alignment vertical="center"/>
    </xf>
    <xf numFmtId="0" fontId="9" fillId="6" borderId="20" xfId="3" applyFont="1" applyFill="1" applyBorder="1" applyAlignment="1">
      <alignment vertical="center"/>
    </xf>
    <xf numFmtId="0" fontId="9" fillId="0" borderId="22" xfId="3" applyFont="1" applyBorder="1" applyAlignment="1">
      <alignment vertical="center"/>
    </xf>
    <xf numFmtId="0" fontId="9" fillId="0" borderId="13" xfId="3" applyFont="1" applyBorder="1" applyAlignment="1">
      <alignment horizontal="left" vertical="center"/>
    </xf>
    <xf numFmtId="0" fontId="9" fillId="0" borderId="17" xfId="3" applyFont="1" applyBorder="1" applyAlignment="1">
      <alignment horizontal="left" vertical="center"/>
    </xf>
    <xf numFmtId="0" fontId="9" fillId="0" borderId="10" xfId="3" applyFont="1" applyBorder="1" applyAlignment="1">
      <alignment horizontal="left" vertical="center"/>
    </xf>
    <xf numFmtId="0" fontId="9" fillId="0" borderId="13" xfId="3" quotePrefix="1" applyFont="1" applyBorder="1" applyAlignment="1">
      <alignment horizontal="left" vertical="center" wrapText="1"/>
    </xf>
    <xf numFmtId="0" fontId="9" fillId="0" borderId="17" xfId="3" quotePrefix="1" applyFont="1" applyBorder="1" applyAlignment="1">
      <alignment horizontal="left" vertical="center" wrapText="1"/>
    </xf>
    <xf numFmtId="0" fontId="9" fillId="0" borderId="10" xfId="3" quotePrefix="1" applyFont="1" applyBorder="1" applyAlignment="1">
      <alignment horizontal="left" vertical="center" wrapText="1"/>
    </xf>
    <xf numFmtId="0" fontId="9" fillId="4" borderId="19" xfId="3" applyFont="1" applyFill="1" applyBorder="1" applyAlignment="1">
      <alignment vertical="center"/>
    </xf>
    <xf numFmtId="0" fontId="9" fillId="4" borderId="20" xfId="3" applyFont="1" applyFill="1" applyBorder="1" applyAlignment="1">
      <alignment vertical="center"/>
    </xf>
    <xf numFmtId="38" fontId="2" fillId="0" borderId="77" xfId="2" applyFont="1" applyBorder="1" applyAlignment="1">
      <alignment horizontal="center" vertical="center" wrapText="1"/>
    </xf>
    <xf numFmtId="38" fontId="2" fillId="0" borderId="78" xfId="2" applyFont="1" applyBorder="1" applyAlignment="1">
      <alignment horizontal="center" vertical="center" wrapText="1"/>
    </xf>
  </cellXfs>
  <cellStyles count="11">
    <cellStyle name="パーセント 2" xfId="10" xr:uid="{00000000-0005-0000-0000-000000000000}"/>
    <cellStyle name="桁区切り 2" xfId="2" xr:uid="{00000000-0005-0000-0000-000001000000}"/>
    <cellStyle name="桁区切り 2 2" xfId="7" xr:uid="{00000000-0005-0000-0000-000002000000}"/>
    <cellStyle name="桁区切り 3" xfId="8" xr:uid="{00000000-0005-0000-0000-000003000000}"/>
    <cellStyle name="標準" xfId="0" builtinId="0"/>
    <cellStyle name="標準 2" xfId="4" xr:uid="{00000000-0005-0000-0000-000005000000}"/>
    <cellStyle name="標準_a-1" xfId="1" xr:uid="{00000000-0005-0000-0000-000006000000}"/>
    <cellStyle name="標準_JB16" xfId="9" xr:uid="{00000000-0005-0000-0000-000007000000}"/>
    <cellStyle name="標準_資料編waku・020213" xfId="3" xr:uid="{00000000-0005-0000-0000-000008000000}"/>
    <cellStyle name="標準_全体集計2b" xfId="6" xr:uid="{00000000-0005-0000-0000-000009000000}"/>
    <cellStyle name="標準_全体集計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A1:BM183"/>
  <sheetViews>
    <sheetView tabSelected="1" view="pageBreakPreview" zoomScaleNormal="100" zoomScaleSheetLayoutView="100" zoomScalePageLayoutView="70" workbookViewId="0">
      <pane ySplit="7" topLeftCell="A8" activePane="bottomLeft" state="frozen"/>
      <selection pane="bottomLeft" activeCell="F14" sqref="F14"/>
    </sheetView>
  </sheetViews>
  <sheetFormatPr defaultRowHeight="12"/>
  <cols>
    <col min="1" max="1" width="2.5" style="1" customWidth="1"/>
    <col min="2" max="2" width="10.25" style="1" customWidth="1"/>
    <col min="3" max="3" width="16.625" style="1" customWidth="1"/>
    <col min="4" max="11" width="10.25" style="4" customWidth="1"/>
    <col min="12" max="13" width="10.25" style="5" customWidth="1"/>
    <col min="14" max="14" width="10.25" style="1" customWidth="1"/>
    <col min="15" max="15" width="16.625" style="1" customWidth="1"/>
    <col min="16" max="23" width="10.25" style="4" customWidth="1"/>
    <col min="24" max="25" width="10.25" style="5" customWidth="1"/>
    <col min="26" max="26" width="10.25" style="1" customWidth="1"/>
    <col min="27" max="27" width="16.625" style="1" customWidth="1"/>
    <col min="28" max="35" width="10.25" style="4" customWidth="1"/>
    <col min="36" max="37" width="10.25" style="5" customWidth="1"/>
    <col min="38" max="38" width="10.25" style="1" customWidth="1"/>
    <col min="39" max="39" width="16.625" style="1" customWidth="1"/>
    <col min="40" max="50" width="10.25" style="1" customWidth="1"/>
    <col min="51" max="51" width="16.625" style="1" customWidth="1"/>
    <col min="52" max="61" width="10.25" style="1" customWidth="1"/>
    <col min="62" max="63" width="10.25" style="6" customWidth="1"/>
    <col min="64" max="64" width="10.25" style="1" customWidth="1"/>
    <col min="65" max="65" width="10.25" style="6" customWidth="1"/>
    <col min="66" max="115" width="10.25" style="1" customWidth="1"/>
    <col min="116" max="16384" width="9" style="1"/>
  </cols>
  <sheetData>
    <row r="1" spans="1:63" ht="15" customHeight="1">
      <c r="B1" s="2"/>
      <c r="C1" s="2"/>
      <c r="D1" s="3"/>
      <c r="N1" s="2"/>
      <c r="O1" s="2"/>
      <c r="P1" s="3"/>
      <c r="Z1" s="2"/>
      <c r="AA1" s="2"/>
      <c r="AB1" s="3"/>
    </row>
    <row r="2" spans="1:63" ht="21.75" thickBot="1">
      <c r="B2" s="7" t="s">
        <v>0</v>
      </c>
      <c r="C2" s="4"/>
      <c r="J2" s="5"/>
      <c r="K2" s="5"/>
      <c r="L2" s="8"/>
      <c r="M2" s="1"/>
      <c r="N2" s="7" t="s">
        <v>1</v>
      </c>
      <c r="O2" s="4"/>
      <c r="V2" s="5"/>
      <c r="W2" s="5"/>
      <c r="X2" s="8"/>
      <c r="Y2" s="1"/>
      <c r="Z2" s="7" t="s">
        <v>2</v>
      </c>
      <c r="AA2" s="4"/>
      <c r="AH2" s="5"/>
      <c r="AI2" s="5"/>
      <c r="AJ2" s="8"/>
      <c r="AK2" s="1"/>
      <c r="AL2" s="7" t="s">
        <v>3</v>
      </c>
      <c r="AM2" s="4"/>
      <c r="AN2" s="4"/>
      <c r="AO2" s="4"/>
      <c r="AP2" s="4"/>
      <c r="AQ2" s="4"/>
      <c r="AR2" s="4"/>
      <c r="AS2" s="4"/>
      <c r="AT2" s="5"/>
      <c r="AU2" s="5"/>
      <c r="AV2" s="8"/>
      <c r="AX2" s="7" t="s">
        <v>4</v>
      </c>
      <c r="AY2" s="4"/>
      <c r="AZ2" s="4"/>
      <c r="BA2" s="4"/>
      <c r="BB2" s="4"/>
      <c r="BC2" s="4"/>
      <c r="BD2" s="4"/>
      <c r="BE2" s="4"/>
      <c r="BF2" s="5"/>
      <c r="BG2" s="5"/>
      <c r="BH2" s="8"/>
    </row>
    <row r="3" spans="1:63" ht="16.899999999999999" customHeight="1">
      <c r="B3" s="640" t="s">
        <v>5</v>
      </c>
      <c r="C3" s="643" t="s">
        <v>6</v>
      </c>
      <c r="D3" s="646" t="s">
        <v>7</v>
      </c>
      <c r="E3" s="646"/>
      <c r="F3" s="646"/>
      <c r="G3" s="646"/>
      <c r="H3" s="646"/>
      <c r="I3" s="646"/>
      <c r="J3" s="646"/>
      <c r="K3" s="646"/>
      <c r="L3" s="646"/>
      <c r="M3" s="647"/>
      <c r="N3" s="640" t="s">
        <v>5</v>
      </c>
      <c r="O3" s="643" t="s">
        <v>6</v>
      </c>
      <c r="P3" s="646" t="s">
        <v>8</v>
      </c>
      <c r="Q3" s="646"/>
      <c r="R3" s="646"/>
      <c r="S3" s="646"/>
      <c r="T3" s="646"/>
      <c r="U3" s="646"/>
      <c r="V3" s="646"/>
      <c r="W3" s="646"/>
      <c r="X3" s="646"/>
      <c r="Y3" s="647"/>
      <c r="Z3" s="640" t="s">
        <v>5</v>
      </c>
      <c r="AA3" s="643" t="s">
        <v>6</v>
      </c>
      <c r="AB3" s="646" t="s">
        <v>9</v>
      </c>
      <c r="AC3" s="646"/>
      <c r="AD3" s="646"/>
      <c r="AE3" s="646"/>
      <c r="AF3" s="646"/>
      <c r="AG3" s="646"/>
      <c r="AH3" s="646"/>
      <c r="AI3" s="646"/>
      <c r="AJ3" s="646"/>
      <c r="AK3" s="647"/>
      <c r="AL3" s="640" t="s">
        <v>5</v>
      </c>
      <c r="AM3" s="643" t="s">
        <v>6</v>
      </c>
      <c r="AN3" s="646" t="s">
        <v>10</v>
      </c>
      <c r="AO3" s="646"/>
      <c r="AP3" s="646"/>
      <c r="AQ3" s="646"/>
      <c r="AR3" s="646"/>
      <c r="AS3" s="646"/>
      <c r="AT3" s="646"/>
      <c r="AU3" s="646"/>
      <c r="AV3" s="646"/>
      <c r="AW3" s="647"/>
      <c r="AX3" s="640" t="s">
        <v>5</v>
      </c>
      <c r="AY3" s="643" t="s">
        <v>6</v>
      </c>
      <c r="AZ3" s="655" t="s">
        <v>11</v>
      </c>
      <c r="BA3" s="655"/>
      <c r="BB3" s="655"/>
      <c r="BC3" s="655"/>
      <c r="BD3" s="655"/>
      <c r="BE3" s="655"/>
      <c r="BF3" s="655"/>
      <c r="BG3" s="655"/>
      <c r="BH3" s="655"/>
      <c r="BI3" s="656"/>
    </row>
    <row r="4" spans="1:63" ht="16.899999999999999" customHeight="1">
      <c r="B4" s="641"/>
      <c r="C4" s="644"/>
      <c r="D4" s="636" t="s">
        <v>12</v>
      </c>
      <c r="E4" s="636" t="s">
        <v>13</v>
      </c>
      <c r="F4" s="639" t="s">
        <v>14</v>
      </c>
      <c r="G4" s="639"/>
      <c r="H4" s="639"/>
      <c r="I4" s="639"/>
      <c r="J4" s="639"/>
      <c r="K4" s="639" t="s">
        <v>15</v>
      </c>
      <c r="L4" s="639"/>
      <c r="M4" s="648" t="s">
        <v>16</v>
      </c>
      <c r="N4" s="641"/>
      <c r="O4" s="644"/>
      <c r="P4" s="636" t="s">
        <v>12</v>
      </c>
      <c r="Q4" s="636" t="s">
        <v>13</v>
      </c>
      <c r="R4" s="639" t="s">
        <v>14</v>
      </c>
      <c r="S4" s="639"/>
      <c r="T4" s="639"/>
      <c r="U4" s="639"/>
      <c r="V4" s="639"/>
      <c r="W4" s="639" t="s">
        <v>15</v>
      </c>
      <c r="X4" s="639"/>
      <c r="Y4" s="648" t="s">
        <v>16</v>
      </c>
      <c r="Z4" s="641"/>
      <c r="AA4" s="644"/>
      <c r="AB4" s="636" t="s">
        <v>12</v>
      </c>
      <c r="AC4" s="636" t="s">
        <v>13</v>
      </c>
      <c r="AD4" s="639" t="s">
        <v>14</v>
      </c>
      <c r="AE4" s="639"/>
      <c r="AF4" s="639"/>
      <c r="AG4" s="639"/>
      <c r="AH4" s="639"/>
      <c r="AI4" s="639" t="s">
        <v>15</v>
      </c>
      <c r="AJ4" s="639"/>
      <c r="AK4" s="648" t="s">
        <v>16</v>
      </c>
      <c r="AL4" s="641"/>
      <c r="AM4" s="644"/>
      <c r="AN4" s="636" t="s">
        <v>12</v>
      </c>
      <c r="AO4" s="636" t="s">
        <v>13</v>
      </c>
      <c r="AP4" s="639" t="s">
        <v>14</v>
      </c>
      <c r="AQ4" s="639"/>
      <c r="AR4" s="639"/>
      <c r="AS4" s="639"/>
      <c r="AT4" s="639"/>
      <c r="AU4" s="639" t="s">
        <v>15</v>
      </c>
      <c r="AV4" s="639"/>
      <c r="AW4" s="648" t="s">
        <v>16</v>
      </c>
      <c r="AX4" s="641"/>
      <c r="AY4" s="644"/>
      <c r="AZ4" s="660" t="s">
        <v>12</v>
      </c>
      <c r="BA4" s="660" t="s">
        <v>13</v>
      </c>
      <c r="BB4" s="657" t="s">
        <v>14</v>
      </c>
      <c r="BC4" s="657"/>
      <c r="BD4" s="657"/>
      <c r="BE4" s="657"/>
      <c r="BF4" s="657"/>
      <c r="BG4" s="657" t="s">
        <v>15</v>
      </c>
      <c r="BH4" s="657"/>
      <c r="BI4" s="652" t="s">
        <v>16</v>
      </c>
    </row>
    <row r="5" spans="1:63" ht="16.899999999999999" customHeight="1">
      <c r="B5" s="641"/>
      <c r="C5" s="644"/>
      <c r="D5" s="637"/>
      <c r="E5" s="637"/>
      <c r="F5" s="639" t="s">
        <v>17</v>
      </c>
      <c r="G5" s="639"/>
      <c r="H5" s="639"/>
      <c r="I5" s="639"/>
      <c r="J5" s="651" t="s">
        <v>18</v>
      </c>
      <c r="K5" s="636" t="s">
        <v>19</v>
      </c>
      <c r="L5" s="636" t="s">
        <v>20</v>
      </c>
      <c r="M5" s="649"/>
      <c r="N5" s="641"/>
      <c r="O5" s="644"/>
      <c r="P5" s="637"/>
      <c r="Q5" s="637"/>
      <c r="R5" s="639" t="s">
        <v>17</v>
      </c>
      <c r="S5" s="639"/>
      <c r="T5" s="639"/>
      <c r="U5" s="639"/>
      <c r="V5" s="651" t="s">
        <v>18</v>
      </c>
      <c r="W5" s="636" t="s">
        <v>19</v>
      </c>
      <c r="X5" s="636" t="s">
        <v>20</v>
      </c>
      <c r="Y5" s="649"/>
      <c r="Z5" s="641"/>
      <c r="AA5" s="644"/>
      <c r="AB5" s="637"/>
      <c r="AC5" s="637"/>
      <c r="AD5" s="639" t="s">
        <v>17</v>
      </c>
      <c r="AE5" s="639"/>
      <c r="AF5" s="639"/>
      <c r="AG5" s="639"/>
      <c r="AH5" s="651" t="s">
        <v>18</v>
      </c>
      <c r="AI5" s="636" t="s">
        <v>19</v>
      </c>
      <c r="AJ5" s="636" t="s">
        <v>20</v>
      </c>
      <c r="AK5" s="649"/>
      <c r="AL5" s="641"/>
      <c r="AM5" s="644"/>
      <c r="AN5" s="637"/>
      <c r="AO5" s="637"/>
      <c r="AP5" s="639" t="s">
        <v>17</v>
      </c>
      <c r="AQ5" s="639"/>
      <c r="AR5" s="639"/>
      <c r="AS5" s="639"/>
      <c r="AT5" s="651" t="s">
        <v>18</v>
      </c>
      <c r="AU5" s="636" t="s">
        <v>19</v>
      </c>
      <c r="AV5" s="636" t="s">
        <v>20</v>
      </c>
      <c r="AW5" s="649"/>
      <c r="AX5" s="641"/>
      <c r="AY5" s="644"/>
      <c r="AZ5" s="663"/>
      <c r="BA5" s="663"/>
      <c r="BB5" s="657" t="s">
        <v>17</v>
      </c>
      <c r="BC5" s="657"/>
      <c r="BD5" s="657"/>
      <c r="BE5" s="657"/>
      <c r="BF5" s="658" t="s">
        <v>18</v>
      </c>
      <c r="BG5" s="660" t="s">
        <v>19</v>
      </c>
      <c r="BH5" s="660" t="s">
        <v>20</v>
      </c>
      <c r="BI5" s="653"/>
    </row>
    <row r="6" spans="1:63" ht="16.899999999999999" customHeight="1">
      <c r="A6" s="9"/>
      <c r="B6" s="641"/>
      <c r="C6" s="644"/>
      <c r="D6" s="637"/>
      <c r="E6" s="637"/>
      <c r="F6" s="661" t="s">
        <v>21</v>
      </c>
      <c r="G6" s="661" t="s">
        <v>22</v>
      </c>
      <c r="H6" s="661" t="s">
        <v>23</v>
      </c>
      <c r="I6" s="636" t="s">
        <v>24</v>
      </c>
      <c r="J6" s="651"/>
      <c r="K6" s="636"/>
      <c r="L6" s="636"/>
      <c r="M6" s="649"/>
      <c r="N6" s="641"/>
      <c r="O6" s="644"/>
      <c r="P6" s="637"/>
      <c r="Q6" s="637"/>
      <c r="R6" s="661" t="s">
        <v>21</v>
      </c>
      <c r="S6" s="661" t="s">
        <v>22</v>
      </c>
      <c r="T6" s="661" t="s">
        <v>23</v>
      </c>
      <c r="U6" s="636" t="s">
        <v>24</v>
      </c>
      <c r="V6" s="651"/>
      <c r="W6" s="636"/>
      <c r="X6" s="636"/>
      <c r="Y6" s="649"/>
      <c r="Z6" s="641"/>
      <c r="AA6" s="644"/>
      <c r="AB6" s="637"/>
      <c r="AC6" s="637"/>
      <c r="AD6" s="661" t="s">
        <v>21</v>
      </c>
      <c r="AE6" s="661" t="s">
        <v>22</v>
      </c>
      <c r="AF6" s="661" t="s">
        <v>23</v>
      </c>
      <c r="AG6" s="636" t="s">
        <v>24</v>
      </c>
      <c r="AH6" s="651"/>
      <c r="AI6" s="636"/>
      <c r="AJ6" s="636"/>
      <c r="AK6" s="649"/>
      <c r="AL6" s="641"/>
      <c r="AM6" s="644"/>
      <c r="AN6" s="637"/>
      <c r="AO6" s="637"/>
      <c r="AP6" s="661" t="s">
        <v>21</v>
      </c>
      <c r="AQ6" s="661" t="s">
        <v>22</v>
      </c>
      <c r="AR6" s="661" t="s">
        <v>23</v>
      </c>
      <c r="AS6" s="636" t="s">
        <v>24</v>
      </c>
      <c r="AT6" s="651"/>
      <c r="AU6" s="636"/>
      <c r="AV6" s="636"/>
      <c r="AW6" s="649"/>
      <c r="AX6" s="641"/>
      <c r="AY6" s="644"/>
      <c r="AZ6" s="663"/>
      <c r="BA6" s="663"/>
      <c r="BB6" s="664" t="s">
        <v>21</v>
      </c>
      <c r="BC6" s="664" t="s">
        <v>22</v>
      </c>
      <c r="BD6" s="664" t="s">
        <v>23</v>
      </c>
      <c r="BE6" s="660" t="s">
        <v>24</v>
      </c>
      <c r="BF6" s="658"/>
      <c r="BG6" s="660"/>
      <c r="BH6" s="660"/>
      <c r="BI6" s="653"/>
    </row>
    <row r="7" spans="1:63" ht="16.899999999999999" customHeight="1" thickBot="1">
      <c r="A7" s="10"/>
      <c r="B7" s="642"/>
      <c r="C7" s="645"/>
      <c r="D7" s="638"/>
      <c r="E7" s="638"/>
      <c r="F7" s="638"/>
      <c r="G7" s="638"/>
      <c r="H7" s="638"/>
      <c r="I7" s="662"/>
      <c r="J7" s="638"/>
      <c r="K7" s="638"/>
      <c r="L7" s="638"/>
      <c r="M7" s="650"/>
      <c r="N7" s="642"/>
      <c r="O7" s="645"/>
      <c r="P7" s="638"/>
      <c r="Q7" s="638"/>
      <c r="R7" s="638"/>
      <c r="S7" s="638"/>
      <c r="T7" s="638"/>
      <c r="U7" s="662"/>
      <c r="V7" s="638"/>
      <c r="W7" s="638"/>
      <c r="X7" s="638"/>
      <c r="Y7" s="650"/>
      <c r="Z7" s="642"/>
      <c r="AA7" s="645"/>
      <c r="AB7" s="638"/>
      <c r="AC7" s="638"/>
      <c r="AD7" s="638"/>
      <c r="AE7" s="638"/>
      <c r="AF7" s="638"/>
      <c r="AG7" s="662"/>
      <c r="AH7" s="638"/>
      <c r="AI7" s="638"/>
      <c r="AJ7" s="638"/>
      <c r="AK7" s="650"/>
      <c r="AL7" s="642"/>
      <c r="AM7" s="645"/>
      <c r="AN7" s="638"/>
      <c r="AO7" s="638"/>
      <c r="AP7" s="638"/>
      <c r="AQ7" s="638"/>
      <c r="AR7" s="638"/>
      <c r="AS7" s="662"/>
      <c r="AT7" s="638"/>
      <c r="AU7" s="638"/>
      <c r="AV7" s="638"/>
      <c r="AW7" s="650"/>
      <c r="AX7" s="642"/>
      <c r="AY7" s="645"/>
      <c r="AZ7" s="659"/>
      <c r="BA7" s="659"/>
      <c r="BB7" s="659"/>
      <c r="BC7" s="659"/>
      <c r="BD7" s="659"/>
      <c r="BE7" s="665"/>
      <c r="BF7" s="659"/>
      <c r="BG7" s="659"/>
      <c r="BH7" s="659"/>
      <c r="BI7" s="654"/>
    </row>
    <row r="8" spans="1:63" ht="17.100000000000001" customHeight="1">
      <c r="B8" s="11" t="s">
        <v>25</v>
      </c>
      <c r="C8" s="12" t="s">
        <v>26</v>
      </c>
      <c r="D8" s="13">
        <v>21749</v>
      </c>
      <c r="E8" s="13">
        <v>21749</v>
      </c>
      <c r="F8" s="13">
        <v>3587</v>
      </c>
      <c r="G8" s="13">
        <v>6572</v>
      </c>
      <c r="H8" s="13">
        <v>1428</v>
      </c>
      <c r="I8" s="13">
        <v>11587</v>
      </c>
      <c r="J8" s="13">
        <v>10162</v>
      </c>
      <c r="K8" s="13">
        <v>0</v>
      </c>
      <c r="L8" s="13">
        <v>0</v>
      </c>
      <c r="M8" s="14">
        <v>0</v>
      </c>
      <c r="N8" s="11" t="s">
        <v>25</v>
      </c>
      <c r="O8" s="12" t="s">
        <v>26</v>
      </c>
      <c r="P8" s="13">
        <v>21749</v>
      </c>
      <c r="Q8" s="13">
        <v>21749</v>
      </c>
      <c r="R8" s="13">
        <v>3620.6</v>
      </c>
      <c r="S8" s="13">
        <v>6763.2</v>
      </c>
      <c r="T8" s="13">
        <v>1202</v>
      </c>
      <c r="U8" s="13">
        <v>11585.8</v>
      </c>
      <c r="V8" s="13">
        <v>10163.200000000001</v>
      </c>
      <c r="W8" s="13">
        <v>0</v>
      </c>
      <c r="X8" s="13">
        <v>0</v>
      </c>
      <c r="Y8" s="14">
        <v>0</v>
      </c>
      <c r="Z8" s="11" t="s">
        <v>25</v>
      </c>
      <c r="AA8" s="12" t="s">
        <v>26</v>
      </c>
      <c r="AB8" s="13">
        <v>21749</v>
      </c>
      <c r="AC8" s="13">
        <v>21749</v>
      </c>
      <c r="AD8" s="13">
        <v>3618.5</v>
      </c>
      <c r="AE8" s="13">
        <v>6966.8000000000102</v>
      </c>
      <c r="AF8" s="13">
        <v>1112.7</v>
      </c>
      <c r="AG8" s="13">
        <v>11698</v>
      </c>
      <c r="AH8" s="13">
        <v>10051</v>
      </c>
      <c r="AI8" s="13">
        <v>0</v>
      </c>
      <c r="AJ8" s="13">
        <v>0</v>
      </c>
      <c r="AK8" s="14">
        <v>0</v>
      </c>
      <c r="AL8" s="11" t="s">
        <v>25</v>
      </c>
      <c r="AM8" s="12" t="s">
        <v>26</v>
      </c>
      <c r="AN8" s="13">
        <v>21743.000000000007</v>
      </c>
      <c r="AO8" s="13">
        <v>21742.9241312064</v>
      </c>
      <c r="AP8" s="13">
        <v>3618.49</v>
      </c>
      <c r="AQ8" s="13">
        <v>7009.9690000000028</v>
      </c>
      <c r="AR8" s="13">
        <v>1069.4651312064002</v>
      </c>
      <c r="AS8" s="13">
        <v>11697.932000000001</v>
      </c>
      <c r="AT8" s="13">
        <v>10044.999999999998</v>
      </c>
      <c r="AU8" s="13">
        <v>0</v>
      </c>
      <c r="AV8" s="13">
        <v>0</v>
      </c>
      <c r="AW8" s="14">
        <v>0</v>
      </c>
      <c r="AX8" s="11" t="s">
        <v>25</v>
      </c>
      <c r="AY8" s="12" t="s">
        <v>26</v>
      </c>
      <c r="AZ8" s="15">
        <v>21743</v>
      </c>
      <c r="BA8" s="15">
        <v>21743</v>
      </c>
      <c r="BB8" s="15">
        <v>3662.1</v>
      </c>
      <c r="BC8" s="15">
        <v>7066.7</v>
      </c>
      <c r="BD8" s="15">
        <v>969.2</v>
      </c>
      <c r="BE8" s="15">
        <v>11698</v>
      </c>
      <c r="BF8" s="15">
        <v>10045</v>
      </c>
      <c r="BG8" s="15">
        <v>0</v>
      </c>
      <c r="BH8" s="15">
        <v>0</v>
      </c>
      <c r="BI8" s="16">
        <v>0</v>
      </c>
    </row>
    <row r="9" spans="1:63" ht="17.100000000000001" customHeight="1">
      <c r="B9" s="17" t="s">
        <v>27</v>
      </c>
      <c r="C9" s="18" t="s">
        <v>28</v>
      </c>
      <c r="D9" s="19">
        <v>6197</v>
      </c>
      <c r="E9" s="19">
        <v>6197</v>
      </c>
      <c r="F9" s="19">
        <v>1966</v>
      </c>
      <c r="G9" s="19">
        <v>2947</v>
      </c>
      <c r="H9" s="19">
        <v>554</v>
      </c>
      <c r="I9" s="19">
        <v>5467</v>
      </c>
      <c r="J9" s="19">
        <v>730</v>
      </c>
      <c r="K9" s="19">
        <v>0</v>
      </c>
      <c r="L9" s="19">
        <v>0</v>
      </c>
      <c r="M9" s="20">
        <v>0</v>
      </c>
      <c r="N9" s="17" t="s">
        <v>27</v>
      </c>
      <c r="O9" s="18" t="s">
        <v>28</v>
      </c>
      <c r="P9" s="19">
        <v>6197</v>
      </c>
      <c r="Q9" s="19">
        <v>6197</v>
      </c>
      <c r="R9" s="19">
        <v>1966.4</v>
      </c>
      <c r="S9" s="19">
        <v>2979.7047729671522</v>
      </c>
      <c r="T9" s="19">
        <v>520.89522703284956</v>
      </c>
      <c r="U9" s="19">
        <v>5467</v>
      </c>
      <c r="V9" s="19">
        <v>730</v>
      </c>
      <c r="W9" s="19">
        <v>0</v>
      </c>
      <c r="X9" s="19">
        <v>0</v>
      </c>
      <c r="Y9" s="20">
        <v>0</v>
      </c>
      <c r="Z9" s="17" t="s">
        <v>27</v>
      </c>
      <c r="AA9" s="18" t="s">
        <v>28</v>
      </c>
      <c r="AB9" s="19">
        <v>6197</v>
      </c>
      <c r="AC9" s="19">
        <v>6197</v>
      </c>
      <c r="AD9" s="19">
        <v>1957.7</v>
      </c>
      <c r="AE9" s="19">
        <v>3084.7</v>
      </c>
      <c r="AF9" s="19">
        <v>424.6</v>
      </c>
      <c r="AG9" s="19">
        <v>5467</v>
      </c>
      <c r="AH9" s="19">
        <v>730</v>
      </c>
      <c r="AI9" s="19">
        <v>0</v>
      </c>
      <c r="AJ9" s="19">
        <v>0</v>
      </c>
      <c r="AK9" s="20">
        <v>0</v>
      </c>
      <c r="AL9" s="17" t="s">
        <v>27</v>
      </c>
      <c r="AM9" s="18" t="s">
        <v>28</v>
      </c>
      <c r="AN9" s="19">
        <v>6195</v>
      </c>
      <c r="AO9" s="19">
        <v>6195</v>
      </c>
      <c r="AP9" s="19">
        <v>1957.76</v>
      </c>
      <c r="AQ9" s="19">
        <v>3173.2</v>
      </c>
      <c r="AR9" s="19">
        <v>336</v>
      </c>
      <c r="AS9" s="19">
        <v>5467</v>
      </c>
      <c r="AT9" s="19">
        <v>728</v>
      </c>
      <c r="AU9" s="19">
        <v>0</v>
      </c>
      <c r="AV9" s="19">
        <v>0</v>
      </c>
      <c r="AW9" s="20">
        <v>0</v>
      </c>
      <c r="AX9" s="17" t="s">
        <v>27</v>
      </c>
      <c r="AY9" s="18" t="s">
        <v>28</v>
      </c>
      <c r="AZ9" s="21">
        <v>6195</v>
      </c>
      <c r="BA9" s="21">
        <v>6195</v>
      </c>
      <c r="BB9" s="21">
        <v>1957.8</v>
      </c>
      <c r="BC9" s="21">
        <v>3231.5</v>
      </c>
      <c r="BD9" s="21">
        <v>277.7</v>
      </c>
      <c r="BE9" s="21">
        <v>5467</v>
      </c>
      <c r="BF9" s="21">
        <v>728</v>
      </c>
      <c r="BG9" s="21">
        <v>0</v>
      </c>
      <c r="BH9" s="21">
        <v>0</v>
      </c>
      <c r="BI9" s="22">
        <v>0</v>
      </c>
      <c r="BK9" s="23"/>
    </row>
    <row r="10" spans="1:63" ht="17.100000000000001" customHeight="1">
      <c r="B10" s="24" t="s">
        <v>29</v>
      </c>
      <c r="C10" s="18" t="s">
        <v>30</v>
      </c>
      <c r="D10" s="19">
        <v>7199</v>
      </c>
      <c r="E10" s="19">
        <v>7199</v>
      </c>
      <c r="F10" s="19">
        <v>360</v>
      </c>
      <c r="G10" s="19">
        <v>2223</v>
      </c>
      <c r="H10" s="19">
        <v>166</v>
      </c>
      <c r="I10" s="19">
        <v>2749</v>
      </c>
      <c r="J10" s="19">
        <v>4450</v>
      </c>
      <c r="K10" s="19">
        <v>0</v>
      </c>
      <c r="L10" s="19">
        <v>0</v>
      </c>
      <c r="M10" s="20">
        <v>0</v>
      </c>
      <c r="N10" s="24" t="s">
        <v>29</v>
      </c>
      <c r="O10" s="18" t="s">
        <v>30</v>
      </c>
      <c r="P10" s="19">
        <v>7199</v>
      </c>
      <c r="Q10" s="19">
        <v>7199</v>
      </c>
      <c r="R10" s="19">
        <v>360</v>
      </c>
      <c r="S10" s="19">
        <v>2234.6999999999998</v>
      </c>
      <c r="T10" s="19">
        <v>154.30000000000001</v>
      </c>
      <c r="U10" s="19">
        <v>2749</v>
      </c>
      <c r="V10" s="19">
        <v>4450</v>
      </c>
      <c r="W10" s="19">
        <v>0</v>
      </c>
      <c r="X10" s="19">
        <v>0</v>
      </c>
      <c r="Y10" s="20">
        <v>0</v>
      </c>
      <c r="Z10" s="24" t="s">
        <v>29</v>
      </c>
      <c r="AA10" s="18" t="s">
        <v>30</v>
      </c>
      <c r="AB10" s="19">
        <v>7199</v>
      </c>
      <c r="AC10" s="19">
        <v>7199</v>
      </c>
      <c r="AD10" s="19">
        <v>360</v>
      </c>
      <c r="AE10" s="19">
        <v>2271.1999999999998</v>
      </c>
      <c r="AF10" s="19">
        <v>117.8</v>
      </c>
      <c r="AG10" s="19">
        <v>2749</v>
      </c>
      <c r="AH10" s="19">
        <v>4450</v>
      </c>
      <c r="AI10" s="19">
        <v>0</v>
      </c>
      <c r="AJ10" s="19">
        <v>0</v>
      </c>
      <c r="AK10" s="20">
        <v>0</v>
      </c>
      <c r="AL10" s="24" t="s">
        <v>29</v>
      </c>
      <c r="AM10" s="18" t="s">
        <v>30</v>
      </c>
      <c r="AN10" s="19">
        <v>7211</v>
      </c>
      <c r="AO10" s="19">
        <v>7211</v>
      </c>
      <c r="AP10" s="19">
        <v>360</v>
      </c>
      <c r="AQ10" s="19">
        <v>2288.3000000000002</v>
      </c>
      <c r="AR10" s="19">
        <v>100.7</v>
      </c>
      <c r="AS10" s="19">
        <v>2749</v>
      </c>
      <c r="AT10" s="19">
        <v>4462</v>
      </c>
      <c r="AU10" s="19">
        <v>0</v>
      </c>
      <c r="AV10" s="19">
        <v>0</v>
      </c>
      <c r="AW10" s="20">
        <v>0</v>
      </c>
      <c r="AX10" s="24" t="s">
        <v>29</v>
      </c>
      <c r="AY10" s="18" t="s">
        <v>30</v>
      </c>
      <c r="AZ10" s="21">
        <v>7211</v>
      </c>
      <c r="BA10" s="21">
        <v>7211</v>
      </c>
      <c r="BB10" s="21">
        <v>360</v>
      </c>
      <c r="BC10" s="21">
        <v>2329.1</v>
      </c>
      <c r="BD10" s="21">
        <v>106.9</v>
      </c>
      <c r="BE10" s="21">
        <v>2796</v>
      </c>
      <c r="BF10" s="21">
        <v>4415</v>
      </c>
      <c r="BG10" s="21">
        <v>0</v>
      </c>
      <c r="BH10" s="21">
        <v>0</v>
      </c>
      <c r="BI10" s="22">
        <v>0</v>
      </c>
    </row>
    <row r="11" spans="1:63" ht="17.100000000000001" customHeight="1">
      <c r="B11" s="24" t="s">
        <v>31</v>
      </c>
      <c r="C11" s="18" t="s">
        <v>32</v>
      </c>
      <c r="D11" s="19">
        <v>6598</v>
      </c>
      <c r="E11" s="19">
        <v>6598</v>
      </c>
      <c r="F11" s="19">
        <v>132</v>
      </c>
      <c r="G11" s="19">
        <v>1984</v>
      </c>
      <c r="H11" s="19">
        <v>105</v>
      </c>
      <c r="I11" s="19">
        <v>2221</v>
      </c>
      <c r="J11" s="19">
        <v>4377</v>
      </c>
      <c r="K11" s="19">
        <v>0</v>
      </c>
      <c r="L11" s="19">
        <v>0</v>
      </c>
      <c r="M11" s="20">
        <v>0</v>
      </c>
      <c r="N11" s="24" t="s">
        <v>31</v>
      </c>
      <c r="O11" s="18" t="s">
        <v>32</v>
      </c>
      <c r="P11" s="19">
        <v>6597.9</v>
      </c>
      <c r="Q11" s="19">
        <v>6597.9</v>
      </c>
      <c r="R11" s="19">
        <v>132.1</v>
      </c>
      <c r="S11" s="19">
        <v>1990.1</v>
      </c>
      <c r="T11" s="19">
        <v>98.2</v>
      </c>
      <c r="U11" s="19">
        <v>2220.4</v>
      </c>
      <c r="V11" s="19">
        <v>4377.5</v>
      </c>
      <c r="W11" s="19">
        <v>0</v>
      </c>
      <c r="X11" s="19">
        <v>0</v>
      </c>
      <c r="Y11" s="20">
        <v>0</v>
      </c>
      <c r="Z11" s="24" t="s">
        <v>31</v>
      </c>
      <c r="AA11" s="18" t="s">
        <v>32</v>
      </c>
      <c r="AB11" s="19">
        <v>6597.9</v>
      </c>
      <c r="AC11" s="19">
        <v>6597.9</v>
      </c>
      <c r="AD11" s="19">
        <v>132.1</v>
      </c>
      <c r="AE11" s="19">
        <v>1990.9</v>
      </c>
      <c r="AF11" s="19">
        <v>97.4</v>
      </c>
      <c r="AG11" s="19">
        <v>2220.4</v>
      </c>
      <c r="AH11" s="19">
        <v>4377.5</v>
      </c>
      <c r="AI11" s="19">
        <v>0</v>
      </c>
      <c r="AJ11" s="19">
        <v>0</v>
      </c>
      <c r="AK11" s="20">
        <v>0</v>
      </c>
      <c r="AL11" s="24" t="s">
        <v>31</v>
      </c>
      <c r="AM11" s="18" t="s">
        <v>32</v>
      </c>
      <c r="AN11" s="19">
        <v>6600</v>
      </c>
      <c r="AO11" s="19">
        <v>6600</v>
      </c>
      <c r="AP11" s="19">
        <v>132.1</v>
      </c>
      <c r="AQ11" s="19">
        <v>2013.3</v>
      </c>
      <c r="AR11" s="19">
        <v>75</v>
      </c>
      <c r="AS11" s="19">
        <v>2220.4</v>
      </c>
      <c r="AT11" s="19">
        <v>4379.6000000000004</v>
      </c>
      <c r="AU11" s="19">
        <v>0</v>
      </c>
      <c r="AV11" s="19">
        <v>0</v>
      </c>
      <c r="AW11" s="20">
        <v>0</v>
      </c>
      <c r="AX11" s="24" t="s">
        <v>31</v>
      </c>
      <c r="AY11" s="18" t="s">
        <v>32</v>
      </c>
      <c r="AZ11" s="21">
        <v>6600</v>
      </c>
      <c r="BA11" s="21">
        <v>6600</v>
      </c>
      <c r="BB11" s="21">
        <v>132.1</v>
      </c>
      <c r="BC11" s="21">
        <v>2013.3</v>
      </c>
      <c r="BD11" s="21">
        <v>75</v>
      </c>
      <c r="BE11" s="21">
        <v>2220.4</v>
      </c>
      <c r="BF11" s="21">
        <v>4379.6000000000004</v>
      </c>
      <c r="BG11" s="21">
        <v>0</v>
      </c>
      <c r="BH11" s="21">
        <v>0</v>
      </c>
      <c r="BI11" s="22">
        <v>0</v>
      </c>
      <c r="BK11" s="25"/>
    </row>
    <row r="12" spans="1:63" ht="17.100000000000001" customHeight="1">
      <c r="B12" s="666" t="s">
        <v>33</v>
      </c>
      <c r="C12" s="26" t="s">
        <v>34</v>
      </c>
      <c r="D12" s="27">
        <v>2742</v>
      </c>
      <c r="E12" s="27">
        <v>2742</v>
      </c>
      <c r="F12" s="27">
        <v>414</v>
      </c>
      <c r="G12" s="27">
        <v>2057</v>
      </c>
      <c r="H12" s="27">
        <v>3</v>
      </c>
      <c r="I12" s="27">
        <v>2474</v>
      </c>
      <c r="J12" s="27">
        <v>268</v>
      </c>
      <c r="K12" s="27">
        <v>0</v>
      </c>
      <c r="L12" s="27">
        <v>0</v>
      </c>
      <c r="M12" s="28">
        <v>0</v>
      </c>
      <c r="N12" s="666" t="s">
        <v>33</v>
      </c>
      <c r="O12" s="26" t="s">
        <v>34</v>
      </c>
      <c r="P12" s="27">
        <v>2742</v>
      </c>
      <c r="Q12" s="27">
        <v>2742</v>
      </c>
      <c r="R12" s="27">
        <v>413.9</v>
      </c>
      <c r="S12" s="27">
        <v>2057.4</v>
      </c>
      <c r="T12" s="27">
        <v>2.7</v>
      </c>
      <c r="U12" s="27">
        <v>2474</v>
      </c>
      <c r="V12" s="27">
        <v>268</v>
      </c>
      <c r="W12" s="27">
        <v>0</v>
      </c>
      <c r="X12" s="27">
        <v>0</v>
      </c>
      <c r="Y12" s="28">
        <v>0</v>
      </c>
      <c r="Z12" s="666" t="s">
        <v>33</v>
      </c>
      <c r="AA12" s="26" t="s">
        <v>34</v>
      </c>
      <c r="AB12" s="27">
        <v>2742</v>
      </c>
      <c r="AC12" s="27">
        <v>2742</v>
      </c>
      <c r="AD12" s="27">
        <v>435.54790390469401</v>
      </c>
      <c r="AE12" s="27">
        <v>2041.6660201278701</v>
      </c>
      <c r="AF12" s="27">
        <v>2.7902358221000001</v>
      </c>
      <c r="AG12" s="27">
        <v>2480</v>
      </c>
      <c r="AH12" s="27">
        <v>262</v>
      </c>
      <c r="AI12" s="27">
        <v>0</v>
      </c>
      <c r="AJ12" s="27">
        <v>0</v>
      </c>
      <c r="AK12" s="28">
        <v>0</v>
      </c>
      <c r="AL12" s="666" t="s">
        <v>33</v>
      </c>
      <c r="AM12" s="26" t="s">
        <v>34</v>
      </c>
      <c r="AN12" s="27">
        <v>2746</v>
      </c>
      <c r="AO12" s="27">
        <v>2746</v>
      </c>
      <c r="AP12" s="27">
        <v>435.5</v>
      </c>
      <c r="AQ12" s="27">
        <v>2043.4</v>
      </c>
      <c r="AR12" s="27">
        <v>1.1000000000000001</v>
      </c>
      <c r="AS12" s="27">
        <v>2480</v>
      </c>
      <c r="AT12" s="27">
        <v>266</v>
      </c>
      <c r="AU12" s="27">
        <v>0</v>
      </c>
      <c r="AV12" s="27">
        <v>0</v>
      </c>
      <c r="AW12" s="28">
        <v>0</v>
      </c>
      <c r="AX12" s="666" t="s">
        <v>33</v>
      </c>
      <c r="AY12" s="29" t="s">
        <v>34</v>
      </c>
      <c r="AZ12" s="30">
        <v>2746</v>
      </c>
      <c r="BA12" s="30">
        <v>2746</v>
      </c>
      <c r="BB12" s="30">
        <v>435.5</v>
      </c>
      <c r="BC12" s="30">
        <v>2039.1</v>
      </c>
      <c r="BD12" s="30">
        <v>27.5</v>
      </c>
      <c r="BE12" s="30">
        <v>2502.1</v>
      </c>
      <c r="BF12" s="30">
        <v>243.9</v>
      </c>
      <c r="BG12" s="30">
        <v>0</v>
      </c>
      <c r="BH12" s="30">
        <v>0</v>
      </c>
      <c r="BI12" s="31">
        <v>0</v>
      </c>
    </row>
    <row r="13" spans="1:63" ht="17.100000000000001" customHeight="1">
      <c r="B13" s="667"/>
      <c r="C13" s="26" t="s">
        <v>35</v>
      </c>
      <c r="D13" s="27">
        <v>1803</v>
      </c>
      <c r="E13" s="27">
        <v>1803</v>
      </c>
      <c r="F13" s="27">
        <v>0</v>
      </c>
      <c r="G13" s="27">
        <v>1141</v>
      </c>
      <c r="H13" s="27">
        <v>161</v>
      </c>
      <c r="I13" s="27">
        <v>1302</v>
      </c>
      <c r="J13" s="27">
        <v>501</v>
      </c>
      <c r="K13" s="27">
        <v>0</v>
      </c>
      <c r="L13" s="27">
        <v>0</v>
      </c>
      <c r="M13" s="28">
        <v>0</v>
      </c>
      <c r="N13" s="667"/>
      <c r="O13" s="26" t="s">
        <v>35</v>
      </c>
      <c r="P13" s="27">
        <v>1803</v>
      </c>
      <c r="Q13" s="27">
        <v>1803</v>
      </c>
      <c r="R13" s="27">
        <v>0</v>
      </c>
      <c r="S13" s="27">
        <v>1143.4000000000001</v>
      </c>
      <c r="T13" s="27">
        <v>158.30000000000001</v>
      </c>
      <c r="U13" s="27">
        <v>1301.7</v>
      </c>
      <c r="V13" s="27">
        <v>501.3</v>
      </c>
      <c r="W13" s="27">
        <v>0</v>
      </c>
      <c r="X13" s="27">
        <v>0</v>
      </c>
      <c r="Y13" s="28">
        <v>0</v>
      </c>
      <c r="Z13" s="667"/>
      <c r="AA13" s="26" t="s">
        <v>35</v>
      </c>
      <c r="AB13" s="27">
        <v>1803</v>
      </c>
      <c r="AC13" s="27">
        <v>1803</v>
      </c>
      <c r="AD13" s="27">
        <v>0</v>
      </c>
      <c r="AE13" s="27">
        <v>1144.0999999999999</v>
      </c>
      <c r="AF13" s="27">
        <v>163.69999999999999</v>
      </c>
      <c r="AG13" s="27">
        <v>1307.8</v>
      </c>
      <c r="AH13" s="27">
        <v>495.2</v>
      </c>
      <c r="AI13" s="27">
        <v>0</v>
      </c>
      <c r="AJ13" s="27">
        <v>0</v>
      </c>
      <c r="AK13" s="28">
        <v>0</v>
      </c>
      <c r="AL13" s="667"/>
      <c r="AM13" s="26" t="s">
        <v>35</v>
      </c>
      <c r="AN13" s="27">
        <v>1802</v>
      </c>
      <c r="AO13" s="27">
        <v>1802</v>
      </c>
      <c r="AP13" s="27">
        <v>0</v>
      </c>
      <c r="AQ13" s="27">
        <v>1152.0999999999999</v>
      </c>
      <c r="AR13" s="27">
        <v>155.9</v>
      </c>
      <c r="AS13" s="27">
        <v>1308</v>
      </c>
      <c r="AT13" s="27">
        <v>494</v>
      </c>
      <c r="AU13" s="27">
        <v>0</v>
      </c>
      <c r="AV13" s="27">
        <v>0</v>
      </c>
      <c r="AW13" s="28">
        <v>0</v>
      </c>
      <c r="AX13" s="667"/>
      <c r="AY13" s="26" t="s">
        <v>35</v>
      </c>
      <c r="AZ13" s="32">
        <v>1802</v>
      </c>
      <c r="BA13" s="32">
        <v>1802</v>
      </c>
      <c r="BB13" s="32">
        <v>0</v>
      </c>
      <c r="BC13" s="32">
        <v>1234.5999999999999</v>
      </c>
      <c r="BD13" s="32">
        <v>73.400000000000006</v>
      </c>
      <c r="BE13" s="32">
        <v>1308</v>
      </c>
      <c r="BF13" s="32">
        <v>494</v>
      </c>
      <c r="BG13" s="32">
        <v>0</v>
      </c>
      <c r="BH13" s="32">
        <v>0</v>
      </c>
      <c r="BI13" s="33">
        <v>0</v>
      </c>
    </row>
    <row r="14" spans="1:63" ht="17.100000000000001" customHeight="1">
      <c r="B14" s="667"/>
      <c r="C14" s="26" t="s">
        <v>36</v>
      </c>
      <c r="D14" s="27">
        <v>3041</v>
      </c>
      <c r="E14" s="27">
        <v>3041</v>
      </c>
      <c r="F14" s="27">
        <v>0</v>
      </c>
      <c r="G14" s="27">
        <v>1138</v>
      </c>
      <c r="H14" s="27">
        <v>241</v>
      </c>
      <c r="I14" s="27">
        <v>1379</v>
      </c>
      <c r="J14" s="27">
        <v>1662</v>
      </c>
      <c r="K14" s="27">
        <v>0</v>
      </c>
      <c r="L14" s="27">
        <v>0</v>
      </c>
      <c r="M14" s="28">
        <v>0</v>
      </c>
      <c r="N14" s="667"/>
      <c r="O14" s="26" t="s">
        <v>36</v>
      </c>
      <c r="P14" s="27">
        <v>3041</v>
      </c>
      <c r="Q14" s="27">
        <v>3041</v>
      </c>
      <c r="R14" s="27">
        <v>0</v>
      </c>
      <c r="S14" s="27">
        <v>1131.0999999999999</v>
      </c>
      <c r="T14" s="27">
        <v>247.4</v>
      </c>
      <c r="U14" s="27">
        <v>1378.5</v>
      </c>
      <c r="V14" s="27">
        <v>1662.5</v>
      </c>
      <c r="W14" s="27">
        <v>0</v>
      </c>
      <c r="X14" s="27">
        <v>0</v>
      </c>
      <c r="Y14" s="28">
        <v>0</v>
      </c>
      <c r="Z14" s="667"/>
      <c r="AA14" s="26" t="s">
        <v>36</v>
      </c>
      <c r="AB14" s="27">
        <v>3041</v>
      </c>
      <c r="AC14" s="27">
        <v>3041</v>
      </c>
      <c r="AD14" s="27">
        <v>0</v>
      </c>
      <c r="AE14" s="27">
        <v>1131.6031194582999</v>
      </c>
      <c r="AF14" s="27">
        <v>346.712454578436</v>
      </c>
      <c r="AG14" s="27">
        <v>1478.3155740367399</v>
      </c>
      <c r="AH14" s="27">
        <v>1562.6844259632601</v>
      </c>
      <c r="AI14" s="27">
        <v>0</v>
      </c>
      <c r="AJ14" s="27">
        <v>0</v>
      </c>
      <c r="AK14" s="28">
        <v>0</v>
      </c>
      <c r="AL14" s="667"/>
      <c r="AM14" s="26" t="s">
        <v>36</v>
      </c>
      <c r="AN14" s="27">
        <v>3013</v>
      </c>
      <c r="AO14" s="27">
        <v>3013</v>
      </c>
      <c r="AP14" s="27">
        <v>0</v>
      </c>
      <c r="AQ14" s="27">
        <v>1152.4000000000001</v>
      </c>
      <c r="AR14" s="27">
        <v>323.60000000000002</v>
      </c>
      <c r="AS14" s="27">
        <v>1476</v>
      </c>
      <c r="AT14" s="27">
        <v>1537</v>
      </c>
      <c r="AU14" s="27">
        <v>0</v>
      </c>
      <c r="AV14" s="27">
        <v>0</v>
      </c>
      <c r="AW14" s="28">
        <v>0</v>
      </c>
      <c r="AX14" s="667"/>
      <c r="AY14" s="26" t="s">
        <v>36</v>
      </c>
      <c r="AZ14" s="32">
        <v>3013</v>
      </c>
      <c r="BA14" s="32">
        <v>3013</v>
      </c>
      <c r="BB14" s="32">
        <v>0</v>
      </c>
      <c r="BC14" s="32">
        <v>1155.5</v>
      </c>
      <c r="BD14" s="32">
        <v>353.5</v>
      </c>
      <c r="BE14" s="32">
        <v>1509</v>
      </c>
      <c r="BF14" s="32">
        <v>1504</v>
      </c>
      <c r="BG14" s="32">
        <v>0</v>
      </c>
      <c r="BH14" s="32">
        <v>0</v>
      </c>
      <c r="BI14" s="33">
        <v>0</v>
      </c>
    </row>
    <row r="15" spans="1:63" ht="17.100000000000001" customHeight="1">
      <c r="B15" s="668"/>
      <c r="C15" s="18" t="s">
        <v>37</v>
      </c>
      <c r="D15" s="19">
        <f t="shared" ref="D15:M15" si="0">SUM(D12:D14)</f>
        <v>7586</v>
      </c>
      <c r="E15" s="19">
        <f t="shared" si="0"/>
        <v>7586</v>
      </c>
      <c r="F15" s="19">
        <f t="shared" si="0"/>
        <v>414</v>
      </c>
      <c r="G15" s="19">
        <f t="shared" si="0"/>
        <v>4336</v>
      </c>
      <c r="H15" s="19">
        <f t="shared" si="0"/>
        <v>405</v>
      </c>
      <c r="I15" s="19">
        <f t="shared" si="0"/>
        <v>5155</v>
      </c>
      <c r="J15" s="19">
        <f t="shared" si="0"/>
        <v>2431</v>
      </c>
      <c r="K15" s="19">
        <f t="shared" si="0"/>
        <v>0</v>
      </c>
      <c r="L15" s="19">
        <f t="shared" si="0"/>
        <v>0</v>
      </c>
      <c r="M15" s="20">
        <f t="shared" si="0"/>
        <v>0</v>
      </c>
      <c r="N15" s="668"/>
      <c r="O15" s="18" t="s">
        <v>37</v>
      </c>
      <c r="P15" s="19">
        <f t="shared" ref="P15:Y15" si="1">SUM(P12:P14)</f>
        <v>7586</v>
      </c>
      <c r="Q15" s="19">
        <f t="shared" si="1"/>
        <v>7586</v>
      </c>
      <c r="R15" s="19">
        <f t="shared" si="1"/>
        <v>413.9</v>
      </c>
      <c r="S15" s="19">
        <f t="shared" si="1"/>
        <v>4331.8999999999996</v>
      </c>
      <c r="T15" s="19">
        <f t="shared" si="1"/>
        <v>408.4</v>
      </c>
      <c r="U15" s="19">
        <f t="shared" si="1"/>
        <v>5154.2</v>
      </c>
      <c r="V15" s="19">
        <f t="shared" si="1"/>
        <v>2431.8000000000002</v>
      </c>
      <c r="W15" s="19">
        <f t="shared" si="1"/>
        <v>0</v>
      </c>
      <c r="X15" s="19">
        <f t="shared" si="1"/>
        <v>0</v>
      </c>
      <c r="Y15" s="20">
        <f t="shared" si="1"/>
        <v>0</v>
      </c>
      <c r="Z15" s="668"/>
      <c r="AA15" s="18" t="s">
        <v>37</v>
      </c>
      <c r="AB15" s="19">
        <f t="shared" ref="AB15:AK15" si="2">SUM(AB12:AB14)</f>
        <v>7586</v>
      </c>
      <c r="AC15" s="19">
        <f t="shared" si="2"/>
        <v>7586</v>
      </c>
      <c r="AD15" s="19">
        <f t="shared" si="2"/>
        <v>435.54790390469401</v>
      </c>
      <c r="AE15" s="19">
        <f t="shared" si="2"/>
        <v>4317.3691395861697</v>
      </c>
      <c r="AF15" s="19">
        <f t="shared" si="2"/>
        <v>513.20269040053597</v>
      </c>
      <c r="AG15" s="19">
        <f t="shared" si="2"/>
        <v>5266.1155740367403</v>
      </c>
      <c r="AH15" s="19">
        <f t="shared" si="2"/>
        <v>2319.8844259632601</v>
      </c>
      <c r="AI15" s="19">
        <f t="shared" si="2"/>
        <v>0</v>
      </c>
      <c r="AJ15" s="19">
        <f t="shared" si="2"/>
        <v>0</v>
      </c>
      <c r="AK15" s="20">
        <f t="shared" si="2"/>
        <v>0</v>
      </c>
      <c r="AL15" s="668"/>
      <c r="AM15" s="18" t="s">
        <v>37</v>
      </c>
      <c r="AN15" s="19">
        <f t="shared" ref="AN15:AW15" si="3">SUM(AN12:AN14)</f>
        <v>7561</v>
      </c>
      <c r="AO15" s="19">
        <f t="shared" si="3"/>
        <v>7561</v>
      </c>
      <c r="AP15" s="19">
        <f t="shared" si="3"/>
        <v>435.5</v>
      </c>
      <c r="AQ15" s="19">
        <f t="shared" si="3"/>
        <v>4347.8999999999996</v>
      </c>
      <c r="AR15" s="19">
        <f t="shared" si="3"/>
        <v>480.6</v>
      </c>
      <c r="AS15" s="19">
        <f t="shared" si="3"/>
        <v>5264</v>
      </c>
      <c r="AT15" s="19">
        <f t="shared" si="3"/>
        <v>2297</v>
      </c>
      <c r="AU15" s="19">
        <f t="shared" si="3"/>
        <v>0</v>
      </c>
      <c r="AV15" s="19">
        <f t="shared" si="3"/>
        <v>0</v>
      </c>
      <c r="AW15" s="20">
        <f t="shared" si="3"/>
        <v>0</v>
      </c>
      <c r="AX15" s="668"/>
      <c r="AY15" s="18" t="s">
        <v>37</v>
      </c>
      <c r="AZ15" s="21">
        <f>SUM(AZ12:AZ14)</f>
        <v>7561</v>
      </c>
      <c r="BA15" s="21">
        <f>SUM(BA12:BA14)</f>
        <v>7561</v>
      </c>
      <c r="BB15" s="21">
        <f>SUM(BB12:BB14)</f>
        <v>435.5</v>
      </c>
      <c r="BC15" s="21">
        <f t="shared" ref="BC15:BI15" si="4">SUM(BC12:BC14)</f>
        <v>4429.2</v>
      </c>
      <c r="BD15" s="21">
        <f t="shared" si="4"/>
        <v>454.4</v>
      </c>
      <c r="BE15" s="21">
        <f t="shared" si="4"/>
        <v>5319.1</v>
      </c>
      <c r="BF15" s="21">
        <f t="shared" si="4"/>
        <v>2241.9</v>
      </c>
      <c r="BG15" s="21">
        <f t="shared" si="4"/>
        <v>0</v>
      </c>
      <c r="BH15" s="21">
        <f t="shared" si="4"/>
        <v>0</v>
      </c>
      <c r="BI15" s="22">
        <f t="shared" si="4"/>
        <v>0</v>
      </c>
    </row>
    <row r="16" spans="1:63" ht="17.100000000000001" customHeight="1">
      <c r="B16" s="666" t="s">
        <v>38</v>
      </c>
      <c r="C16" s="26" t="s">
        <v>39</v>
      </c>
      <c r="D16" s="27">
        <v>6031</v>
      </c>
      <c r="E16" s="27">
        <v>6031</v>
      </c>
      <c r="F16" s="27">
        <v>443</v>
      </c>
      <c r="G16" s="27">
        <v>2108</v>
      </c>
      <c r="H16" s="27">
        <v>321</v>
      </c>
      <c r="I16" s="27">
        <v>2872</v>
      </c>
      <c r="J16" s="27">
        <v>3159</v>
      </c>
      <c r="K16" s="27">
        <v>0</v>
      </c>
      <c r="L16" s="27">
        <v>0</v>
      </c>
      <c r="M16" s="28">
        <v>0</v>
      </c>
      <c r="N16" s="666" t="s">
        <v>38</v>
      </c>
      <c r="O16" s="26" t="s">
        <v>39</v>
      </c>
      <c r="P16" s="27">
        <v>6031.1</v>
      </c>
      <c r="Q16" s="27">
        <v>6031.1</v>
      </c>
      <c r="R16" s="27">
        <v>443.7</v>
      </c>
      <c r="S16" s="27">
        <v>2105.9</v>
      </c>
      <c r="T16" s="27">
        <v>322.8</v>
      </c>
      <c r="U16" s="27">
        <v>2872.4</v>
      </c>
      <c r="V16" s="27">
        <v>3158.7</v>
      </c>
      <c r="W16" s="27">
        <v>0</v>
      </c>
      <c r="X16" s="27">
        <v>0</v>
      </c>
      <c r="Y16" s="28">
        <v>0</v>
      </c>
      <c r="Z16" s="666" t="s">
        <v>38</v>
      </c>
      <c r="AA16" s="26" t="s">
        <v>39</v>
      </c>
      <c r="AB16" s="27">
        <v>6031.1</v>
      </c>
      <c r="AC16" s="27">
        <v>6031.1</v>
      </c>
      <c r="AD16" s="27">
        <v>443.7</v>
      </c>
      <c r="AE16" s="27">
        <v>2109.1999999999998</v>
      </c>
      <c r="AF16" s="27">
        <v>319.5</v>
      </c>
      <c r="AG16" s="27">
        <v>2872.4</v>
      </c>
      <c r="AH16" s="27">
        <v>3158.7</v>
      </c>
      <c r="AI16" s="27">
        <v>0</v>
      </c>
      <c r="AJ16" s="27">
        <v>0</v>
      </c>
      <c r="AK16" s="28">
        <v>0</v>
      </c>
      <c r="AL16" s="666" t="s">
        <v>38</v>
      </c>
      <c r="AM16" s="26" t="s">
        <v>39</v>
      </c>
      <c r="AN16" s="27">
        <v>6024</v>
      </c>
      <c r="AO16" s="27">
        <v>6024</v>
      </c>
      <c r="AP16" s="27">
        <v>443.7</v>
      </c>
      <c r="AQ16" s="27">
        <v>2135.9</v>
      </c>
      <c r="AR16" s="27">
        <v>292.8</v>
      </c>
      <c r="AS16" s="27">
        <v>2872.4</v>
      </c>
      <c r="AT16" s="27">
        <v>3151.6</v>
      </c>
      <c r="AU16" s="27">
        <v>0</v>
      </c>
      <c r="AV16" s="27">
        <v>0</v>
      </c>
      <c r="AW16" s="28">
        <v>0</v>
      </c>
      <c r="AX16" s="666" t="s">
        <v>38</v>
      </c>
      <c r="AY16" s="26" t="s">
        <v>39</v>
      </c>
      <c r="AZ16" s="32">
        <v>6024</v>
      </c>
      <c r="BA16" s="32">
        <v>6024</v>
      </c>
      <c r="BB16" s="32">
        <v>443.7</v>
      </c>
      <c r="BC16" s="32">
        <v>2215.3000000000002</v>
      </c>
      <c r="BD16" s="32">
        <v>213.4</v>
      </c>
      <c r="BE16" s="32">
        <v>2872.4</v>
      </c>
      <c r="BF16" s="32">
        <v>3151.6</v>
      </c>
      <c r="BG16" s="32">
        <v>0</v>
      </c>
      <c r="BH16" s="32">
        <v>0</v>
      </c>
      <c r="BI16" s="33">
        <v>0</v>
      </c>
    </row>
    <row r="17" spans="1:61" ht="17.100000000000001" customHeight="1">
      <c r="B17" s="667"/>
      <c r="C17" s="26" t="s">
        <v>40</v>
      </c>
      <c r="D17" s="34">
        <v>3162</v>
      </c>
      <c r="E17" s="34">
        <v>3162</v>
      </c>
      <c r="F17" s="34">
        <v>0</v>
      </c>
      <c r="G17" s="34">
        <v>362</v>
      </c>
      <c r="H17" s="34">
        <v>295</v>
      </c>
      <c r="I17" s="34">
        <v>657</v>
      </c>
      <c r="J17" s="34">
        <v>2505</v>
      </c>
      <c r="K17" s="34">
        <v>0</v>
      </c>
      <c r="L17" s="34">
        <v>0</v>
      </c>
      <c r="M17" s="35">
        <v>0</v>
      </c>
      <c r="N17" s="667"/>
      <c r="O17" s="26" t="s">
        <v>40</v>
      </c>
      <c r="P17" s="34">
        <v>3162</v>
      </c>
      <c r="Q17" s="34">
        <v>3162</v>
      </c>
      <c r="R17" s="34">
        <v>0</v>
      </c>
      <c r="S17" s="34">
        <v>396.7</v>
      </c>
      <c r="T17" s="34">
        <v>259.89999999999998</v>
      </c>
      <c r="U17" s="34">
        <v>656.6</v>
      </c>
      <c r="V17" s="34">
        <v>2505.4</v>
      </c>
      <c r="W17" s="34">
        <v>0</v>
      </c>
      <c r="X17" s="34">
        <v>0</v>
      </c>
      <c r="Y17" s="35">
        <v>0</v>
      </c>
      <c r="Z17" s="667"/>
      <c r="AA17" s="26" t="s">
        <v>40</v>
      </c>
      <c r="AB17" s="34">
        <v>3162</v>
      </c>
      <c r="AC17" s="34">
        <v>3162</v>
      </c>
      <c r="AD17" s="34">
        <v>0</v>
      </c>
      <c r="AE17" s="34">
        <v>498.99</v>
      </c>
      <c r="AF17" s="34">
        <v>187.61</v>
      </c>
      <c r="AG17" s="34">
        <v>686.6</v>
      </c>
      <c r="AH17" s="34">
        <v>2475.4</v>
      </c>
      <c r="AI17" s="34">
        <v>0</v>
      </c>
      <c r="AJ17" s="34">
        <v>0</v>
      </c>
      <c r="AK17" s="35">
        <v>0</v>
      </c>
      <c r="AL17" s="667"/>
      <c r="AM17" s="26" t="s">
        <v>40</v>
      </c>
      <c r="AN17" s="34">
        <v>3166</v>
      </c>
      <c r="AO17" s="34">
        <v>3166</v>
      </c>
      <c r="AP17" s="34">
        <v>0</v>
      </c>
      <c r="AQ17" s="34">
        <v>499</v>
      </c>
      <c r="AR17" s="34">
        <v>187.60999999999999</v>
      </c>
      <c r="AS17" s="34">
        <v>686.6</v>
      </c>
      <c r="AT17" s="34">
        <v>2479.4</v>
      </c>
      <c r="AU17" s="34">
        <v>0</v>
      </c>
      <c r="AV17" s="34">
        <v>0</v>
      </c>
      <c r="AW17" s="35">
        <v>0</v>
      </c>
      <c r="AX17" s="667"/>
      <c r="AY17" s="26" t="s">
        <v>40</v>
      </c>
      <c r="AZ17" s="36">
        <v>3166</v>
      </c>
      <c r="BA17" s="36">
        <v>3166</v>
      </c>
      <c r="BB17" s="36">
        <v>0</v>
      </c>
      <c r="BC17" s="36">
        <v>590.5</v>
      </c>
      <c r="BD17" s="36">
        <v>158.19999999999999</v>
      </c>
      <c r="BE17" s="32">
        <v>748.7</v>
      </c>
      <c r="BF17" s="36">
        <v>2417.3000000000002</v>
      </c>
      <c r="BG17" s="36">
        <v>0</v>
      </c>
      <c r="BH17" s="36">
        <v>0</v>
      </c>
      <c r="BI17" s="37">
        <v>0</v>
      </c>
    </row>
    <row r="18" spans="1:61" ht="17.100000000000001" customHeight="1">
      <c r="B18" s="667"/>
      <c r="C18" s="26" t="s">
        <v>41</v>
      </c>
      <c r="D18" s="27">
        <v>1622</v>
      </c>
      <c r="E18" s="27">
        <v>1622</v>
      </c>
      <c r="F18" s="27">
        <v>0</v>
      </c>
      <c r="G18" s="27">
        <v>204</v>
      </c>
      <c r="H18" s="27">
        <v>58</v>
      </c>
      <c r="I18" s="27">
        <v>262</v>
      </c>
      <c r="J18" s="27">
        <v>1360</v>
      </c>
      <c r="K18" s="27">
        <v>0</v>
      </c>
      <c r="L18" s="27">
        <v>0</v>
      </c>
      <c r="M18" s="28">
        <v>0</v>
      </c>
      <c r="N18" s="667"/>
      <c r="O18" s="26" t="s">
        <v>41</v>
      </c>
      <c r="P18" s="27">
        <v>1622</v>
      </c>
      <c r="Q18" s="27">
        <v>1622</v>
      </c>
      <c r="R18" s="27">
        <v>0</v>
      </c>
      <c r="S18" s="27">
        <v>243.7</v>
      </c>
      <c r="T18" s="27">
        <v>18</v>
      </c>
      <c r="U18" s="27">
        <v>261.7</v>
      </c>
      <c r="V18" s="27">
        <v>1360.3</v>
      </c>
      <c r="W18" s="27">
        <v>0</v>
      </c>
      <c r="X18" s="27">
        <v>0</v>
      </c>
      <c r="Y18" s="28">
        <v>0</v>
      </c>
      <c r="Z18" s="667"/>
      <c r="AA18" s="26" t="s">
        <v>41</v>
      </c>
      <c r="AB18" s="27">
        <v>1622</v>
      </c>
      <c r="AC18" s="27">
        <v>1622</v>
      </c>
      <c r="AD18" s="27">
        <v>0</v>
      </c>
      <c r="AE18" s="27">
        <v>251.4</v>
      </c>
      <c r="AF18" s="27">
        <v>9.6999999999999993</v>
      </c>
      <c r="AG18" s="27">
        <v>261.10000000000002</v>
      </c>
      <c r="AH18" s="27">
        <v>1360.9</v>
      </c>
      <c r="AI18" s="27">
        <v>0</v>
      </c>
      <c r="AJ18" s="27">
        <v>0</v>
      </c>
      <c r="AK18" s="28">
        <v>0</v>
      </c>
      <c r="AL18" s="667"/>
      <c r="AM18" s="26" t="s">
        <v>41</v>
      </c>
      <c r="AN18" s="27">
        <v>1620</v>
      </c>
      <c r="AO18" s="27">
        <v>1620</v>
      </c>
      <c r="AP18" s="27">
        <v>0</v>
      </c>
      <c r="AQ18" s="27">
        <v>252.5</v>
      </c>
      <c r="AR18" s="27">
        <v>8.5</v>
      </c>
      <c r="AS18" s="27">
        <v>261</v>
      </c>
      <c r="AT18" s="27">
        <v>1359</v>
      </c>
      <c r="AU18" s="27">
        <v>0</v>
      </c>
      <c r="AV18" s="27">
        <v>0</v>
      </c>
      <c r="AW18" s="28">
        <v>0</v>
      </c>
      <c r="AX18" s="667"/>
      <c r="AY18" s="26" t="s">
        <v>41</v>
      </c>
      <c r="AZ18" s="32">
        <v>1620</v>
      </c>
      <c r="BA18" s="32">
        <v>1620</v>
      </c>
      <c r="BB18" s="32">
        <v>0</v>
      </c>
      <c r="BC18" s="32">
        <v>252.5</v>
      </c>
      <c r="BD18" s="32">
        <v>8.5</v>
      </c>
      <c r="BE18" s="32">
        <v>261</v>
      </c>
      <c r="BF18" s="32">
        <v>1359</v>
      </c>
      <c r="BG18" s="32">
        <v>0</v>
      </c>
      <c r="BH18" s="32">
        <v>0</v>
      </c>
      <c r="BI18" s="33">
        <v>0</v>
      </c>
    </row>
    <row r="19" spans="1:61" ht="17.100000000000001" customHeight="1">
      <c r="B19" s="668"/>
      <c r="C19" s="18" t="s">
        <v>42</v>
      </c>
      <c r="D19" s="19">
        <f t="shared" ref="D19:M19" si="5">SUM(D16:D18)</f>
        <v>10815</v>
      </c>
      <c r="E19" s="19">
        <f t="shared" si="5"/>
        <v>10815</v>
      </c>
      <c r="F19" s="19">
        <f t="shared" si="5"/>
        <v>443</v>
      </c>
      <c r="G19" s="19">
        <f t="shared" si="5"/>
        <v>2674</v>
      </c>
      <c r="H19" s="19">
        <f t="shared" si="5"/>
        <v>674</v>
      </c>
      <c r="I19" s="19">
        <f t="shared" si="5"/>
        <v>3791</v>
      </c>
      <c r="J19" s="19">
        <f t="shared" si="5"/>
        <v>7024</v>
      </c>
      <c r="K19" s="19">
        <f t="shared" si="5"/>
        <v>0</v>
      </c>
      <c r="L19" s="19">
        <f t="shared" si="5"/>
        <v>0</v>
      </c>
      <c r="M19" s="20">
        <f t="shared" si="5"/>
        <v>0</v>
      </c>
      <c r="N19" s="668"/>
      <c r="O19" s="18" t="s">
        <v>42</v>
      </c>
      <c r="P19" s="19">
        <f t="shared" ref="P19:Y19" si="6">SUM(P16:P18)</f>
        <v>10815.1</v>
      </c>
      <c r="Q19" s="19">
        <f t="shared" si="6"/>
        <v>10815.1</v>
      </c>
      <c r="R19" s="19">
        <f t="shared" si="6"/>
        <v>443.7</v>
      </c>
      <c r="S19" s="19">
        <f t="shared" si="6"/>
        <v>2746.2999999999997</v>
      </c>
      <c r="T19" s="19">
        <f t="shared" si="6"/>
        <v>600.70000000000005</v>
      </c>
      <c r="U19" s="19">
        <f t="shared" si="6"/>
        <v>3790.7</v>
      </c>
      <c r="V19" s="19">
        <f t="shared" si="6"/>
        <v>7024.4000000000005</v>
      </c>
      <c r="W19" s="19">
        <f t="shared" si="6"/>
        <v>0</v>
      </c>
      <c r="X19" s="19">
        <f t="shared" si="6"/>
        <v>0</v>
      </c>
      <c r="Y19" s="20">
        <f t="shared" si="6"/>
        <v>0</v>
      </c>
      <c r="Z19" s="668"/>
      <c r="AA19" s="18" t="s">
        <v>42</v>
      </c>
      <c r="AB19" s="19">
        <f t="shared" ref="AB19:AK19" si="7">SUM(AB16:AB18)</f>
        <v>10815.1</v>
      </c>
      <c r="AC19" s="19">
        <f t="shared" si="7"/>
        <v>10815.1</v>
      </c>
      <c r="AD19" s="19">
        <f t="shared" si="7"/>
        <v>443.7</v>
      </c>
      <c r="AE19" s="19">
        <f t="shared" si="7"/>
        <v>2859.5899999999997</v>
      </c>
      <c r="AF19" s="19">
        <f t="shared" si="7"/>
        <v>516.81000000000006</v>
      </c>
      <c r="AG19" s="19">
        <f t="shared" si="7"/>
        <v>3820.1</v>
      </c>
      <c r="AH19" s="19">
        <f t="shared" si="7"/>
        <v>6995</v>
      </c>
      <c r="AI19" s="19">
        <f t="shared" si="7"/>
        <v>0</v>
      </c>
      <c r="AJ19" s="19">
        <f t="shared" si="7"/>
        <v>0</v>
      </c>
      <c r="AK19" s="20">
        <f t="shared" si="7"/>
        <v>0</v>
      </c>
      <c r="AL19" s="668"/>
      <c r="AM19" s="18" t="s">
        <v>42</v>
      </c>
      <c r="AN19" s="19">
        <f t="shared" ref="AN19:AW19" si="8">SUM(AN16:AN18)</f>
        <v>10810</v>
      </c>
      <c r="AO19" s="19">
        <f t="shared" si="8"/>
        <v>10810</v>
      </c>
      <c r="AP19" s="19">
        <f t="shared" si="8"/>
        <v>443.7</v>
      </c>
      <c r="AQ19" s="19">
        <f t="shared" si="8"/>
        <v>2887.4</v>
      </c>
      <c r="AR19" s="19">
        <f t="shared" si="8"/>
        <v>488.90999999999997</v>
      </c>
      <c r="AS19" s="19">
        <f t="shared" si="8"/>
        <v>3820</v>
      </c>
      <c r="AT19" s="19">
        <f t="shared" si="8"/>
        <v>6990</v>
      </c>
      <c r="AU19" s="19">
        <f t="shared" si="8"/>
        <v>0</v>
      </c>
      <c r="AV19" s="19">
        <f t="shared" si="8"/>
        <v>0</v>
      </c>
      <c r="AW19" s="20">
        <f t="shared" si="8"/>
        <v>0</v>
      </c>
      <c r="AX19" s="668"/>
      <c r="AY19" s="18" t="s">
        <v>42</v>
      </c>
      <c r="AZ19" s="21">
        <f>SUM(AZ16:AZ18)</f>
        <v>10810</v>
      </c>
      <c r="BA19" s="21">
        <f>SUM(BA16:BA18)</f>
        <v>10810</v>
      </c>
      <c r="BB19" s="21">
        <f t="shared" ref="BB19:BI19" si="9">SUM(BB16:BB18)</f>
        <v>443.7</v>
      </c>
      <c r="BC19" s="21">
        <f>SUM(BC16:BC18)</f>
        <v>3058.3</v>
      </c>
      <c r="BD19" s="21">
        <f>SUM(BD16:BD18)</f>
        <v>380.1</v>
      </c>
      <c r="BE19" s="21">
        <f>SUM(BE16:BE18)</f>
        <v>3882.1000000000004</v>
      </c>
      <c r="BF19" s="21">
        <f>SUM(BF16:BF18)</f>
        <v>6927.9</v>
      </c>
      <c r="BG19" s="21">
        <f t="shared" si="9"/>
        <v>0</v>
      </c>
      <c r="BH19" s="21">
        <f t="shared" si="9"/>
        <v>0</v>
      </c>
      <c r="BI19" s="22">
        <f t="shared" si="9"/>
        <v>0</v>
      </c>
    </row>
    <row r="20" spans="1:61" ht="17.100000000000001" customHeight="1">
      <c r="B20" s="24" t="s">
        <v>43</v>
      </c>
      <c r="C20" s="18" t="s">
        <v>44</v>
      </c>
      <c r="D20" s="19">
        <v>510</v>
      </c>
      <c r="E20" s="19">
        <v>510</v>
      </c>
      <c r="F20" s="19">
        <v>459</v>
      </c>
      <c r="G20" s="19">
        <v>51</v>
      </c>
      <c r="H20" s="19">
        <v>0</v>
      </c>
      <c r="I20" s="19">
        <v>510</v>
      </c>
      <c r="J20" s="19">
        <v>0</v>
      </c>
      <c r="K20" s="19">
        <v>0</v>
      </c>
      <c r="L20" s="19">
        <v>0</v>
      </c>
      <c r="M20" s="20">
        <v>0</v>
      </c>
      <c r="N20" s="24" t="s">
        <v>43</v>
      </c>
      <c r="O20" s="18" t="s">
        <v>44</v>
      </c>
      <c r="P20" s="19">
        <v>510</v>
      </c>
      <c r="Q20" s="19">
        <v>510</v>
      </c>
      <c r="R20" s="19">
        <v>459.3</v>
      </c>
      <c r="S20" s="19">
        <v>50.7</v>
      </c>
      <c r="T20" s="19">
        <v>0</v>
      </c>
      <c r="U20" s="19">
        <v>510</v>
      </c>
      <c r="V20" s="19">
        <v>0</v>
      </c>
      <c r="W20" s="19">
        <v>0</v>
      </c>
      <c r="X20" s="19">
        <v>0</v>
      </c>
      <c r="Y20" s="20">
        <v>0</v>
      </c>
      <c r="Z20" s="24" t="s">
        <v>43</v>
      </c>
      <c r="AA20" s="18" t="s">
        <v>44</v>
      </c>
      <c r="AB20" s="19">
        <v>510</v>
      </c>
      <c r="AC20" s="19">
        <v>510</v>
      </c>
      <c r="AD20" s="19">
        <v>440</v>
      </c>
      <c r="AE20" s="19">
        <v>70</v>
      </c>
      <c r="AF20" s="19">
        <v>0</v>
      </c>
      <c r="AG20" s="19">
        <v>510</v>
      </c>
      <c r="AH20" s="19">
        <v>0</v>
      </c>
      <c r="AI20" s="19">
        <v>0</v>
      </c>
      <c r="AJ20" s="19">
        <v>0</v>
      </c>
      <c r="AK20" s="20">
        <v>0</v>
      </c>
      <c r="AL20" s="24" t="s">
        <v>43</v>
      </c>
      <c r="AM20" s="18" t="s">
        <v>44</v>
      </c>
      <c r="AN20" s="19">
        <v>511</v>
      </c>
      <c r="AO20" s="19">
        <v>511</v>
      </c>
      <c r="AP20" s="19">
        <v>440</v>
      </c>
      <c r="AQ20" s="19">
        <v>71</v>
      </c>
      <c r="AR20" s="19">
        <v>0</v>
      </c>
      <c r="AS20" s="19">
        <v>511</v>
      </c>
      <c r="AT20" s="19">
        <v>0</v>
      </c>
      <c r="AU20" s="19">
        <v>0</v>
      </c>
      <c r="AV20" s="19">
        <v>0</v>
      </c>
      <c r="AW20" s="20">
        <v>0</v>
      </c>
      <c r="AX20" s="24" t="s">
        <v>43</v>
      </c>
      <c r="AY20" s="18" t="s">
        <v>44</v>
      </c>
      <c r="AZ20" s="21">
        <v>511</v>
      </c>
      <c r="BA20" s="21">
        <v>511</v>
      </c>
      <c r="BB20" s="21">
        <v>440</v>
      </c>
      <c r="BC20" s="21">
        <v>71</v>
      </c>
      <c r="BD20" s="21">
        <v>0</v>
      </c>
      <c r="BE20" s="21">
        <v>511</v>
      </c>
      <c r="BF20" s="21">
        <v>0</v>
      </c>
      <c r="BG20" s="21">
        <v>0</v>
      </c>
      <c r="BH20" s="21">
        <v>0</v>
      </c>
      <c r="BI20" s="22">
        <v>0</v>
      </c>
    </row>
    <row r="21" spans="1:61" ht="17.100000000000001" customHeight="1">
      <c r="B21" s="24" t="s">
        <v>45</v>
      </c>
      <c r="C21" s="18" t="s">
        <v>46</v>
      </c>
      <c r="D21" s="19">
        <v>1817</v>
      </c>
      <c r="E21" s="19">
        <v>1817</v>
      </c>
      <c r="F21" s="19">
        <v>410</v>
      </c>
      <c r="G21" s="19">
        <v>927</v>
      </c>
      <c r="H21" s="19">
        <v>0</v>
      </c>
      <c r="I21" s="19">
        <v>1337</v>
      </c>
      <c r="J21" s="19">
        <v>480</v>
      </c>
      <c r="K21" s="19">
        <v>0</v>
      </c>
      <c r="L21" s="19">
        <v>0</v>
      </c>
      <c r="M21" s="20">
        <v>0</v>
      </c>
      <c r="N21" s="24" t="s">
        <v>45</v>
      </c>
      <c r="O21" s="18" t="s">
        <v>46</v>
      </c>
      <c r="P21" s="19">
        <v>1817</v>
      </c>
      <c r="Q21" s="19">
        <v>1817</v>
      </c>
      <c r="R21" s="19">
        <v>388.5</v>
      </c>
      <c r="S21" s="19">
        <v>948.5</v>
      </c>
      <c r="T21" s="19">
        <v>0</v>
      </c>
      <c r="U21" s="19">
        <v>1337</v>
      </c>
      <c r="V21" s="19">
        <v>480</v>
      </c>
      <c r="W21" s="19">
        <v>0</v>
      </c>
      <c r="X21" s="19">
        <v>0</v>
      </c>
      <c r="Y21" s="20">
        <v>0</v>
      </c>
      <c r="Z21" s="24" t="s">
        <v>45</v>
      </c>
      <c r="AA21" s="18" t="s">
        <v>46</v>
      </c>
      <c r="AB21" s="19">
        <v>1817</v>
      </c>
      <c r="AC21" s="19">
        <v>1817</v>
      </c>
      <c r="AD21" s="19">
        <v>388.5</v>
      </c>
      <c r="AE21" s="19">
        <v>948.5</v>
      </c>
      <c r="AF21" s="19">
        <v>0</v>
      </c>
      <c r="AG21" s="19">
        <v>1337</v>
      </c>
      <c r="AH21" s="19">
        <v>480</v>
      </c>
      <c r="AI21" s="19">
        <v>0</v>
      </c>
      <c r="AJ21" s="19">
        <v>0</v>
      </c>
      <c r="AK21" s="20">
        <v>0</v>
      </c>
      <c r="AL21" s="24" t="s">
        <v>45</v>
      </c>
      <c r="AM21" s="18" t="s">
        <v>46</v>
      </c>
      <c r="AN21" s="19">
        <v>1819</v>
      </c>
      <c r="AO21" s="19">
        <v>1819</v>
      </c>
      <c r="AP21" s="19">
        <v>388.5</v>
      </c>
      <c r="AQ21" s="19">
        <v>948.5</v>
      </c>
      <c r="AR21" s="19">
        <v>0</v>
      </c>
      <c r="AS21" s="19">
        <v>1337</v>
      </c>
      <c r="AT21" s="19">
        <v>482</v>
      </c>
      <c r="AU21" s="19">
        <v>0</v>
      </c>
      <c r="AV21" s="19">
        <v>0</v>
      </c>
      <c r="AW21" s="20">
        <v>0</v>
      </c>
      <c r="AX21" s="24" t="s">
        <v>45</v>
      </c>
      <c r="AY21" s="18" t="s">
        <v>46</v>
      </c>
      <c r="AZ21" s="21">
        <v>1819</v>
      </c>
      <c r="BA21" s="21">
        <v>1819</v>
      </c>
      <c r="BB21" s="21">
        <v>388.5</v>
      </c>
      <c r="BC21" s="21">
        <v>948.5</v>
      </c>
      <c r="BD21" s="21">
        <v>0</v>
      </c>
      <c r="BE21" s="21">
        <v>1337</v>
      </c>
      <c r="BF21" s="21">
        <v>482</v>
      </c>
      <c r="BG21" s="21">
        <v>0</v>
      </c>
      <c r="BH21" s="21">
        <v>0</v>
      </c>
      <c r="BI21" s="22">
        <v>0</v>
      </c>
    </row>
    <row r="22" spans="1:61" ht="17.100000000000001" customHeight="1">
      <c r="B22" s="24" t="s">
        <v>47</v>
      </c>
      <c r="C22" s="18" t="s">
        <v>48</v>
      </c>
      <c r="D22" s="19">
        <v>1838</v>
      </c>
      <c r="E22" s="19">
        <v>1838</v>
      </c>
      <c r="F22" s="19">
        <v>320</v>
      </c>
      <c r="G22" s="19">
        <v>655</v>
      </c>
      <c r="H22" s="19">
        <v>35</v>
      </c>
      <c r="I22" s="19">
        <v>1010</v>
      </c>
      <c r="J22" s="19">
        <v>828</v>
      </c>
      <c r="K22" s="19">
        <v>0</v>
      </c>
      <c r="L22" s="19">
        <v>0</v>
      </c>
      <c r="M22" s="20">
        <v>0</v>
      </c>
      <c r="N22" s="24" t="s">
        <v>47</v>
      </c>
      <c r="O22" s="18" t="s">
        <v>48</v>
      </c>
      <c r="P22" s="19">
        <v>1838</v>
      </c>
      <c r="Q22" s="19">
        <v>1838</v>
      </c>
      <c r="R22" s="19">
        <v>319.7</v>
      </c>
      <c r="S22" s="19">
        <v>654.20000000000005</v>
      </c>
      <c r="T22" s="19">
        <v>36.1</v>
      </c>
      <c r="U22" s="19">
        <v>1010</v>
      </c>
      <c r="V22" s="19">
        <v>828</v>
      </c>
      <c r="W22" s="19">
        <v>0</v>
      </c>
      <c r="X22" s="19">
        <v>0</v>
      </c>
      <c r="Y22" s="20">
        <v>0</v>
      </c>
      <c r="Z22" s="24" t="s">
        <v>47</v>
      </c>
      <c r="AA22" s="18" t="s">
        <v>48</v>
      </c>
      <c r="AB22" s="19">
        <v>1838</v>
      </c>
      <c r="AC22" s="19">
        <v>1838</v>
      </c>
      <c r="AD22" s="19">
        <v>327</v>
      </c>
      <c r="AE22" s="19">
        <v>706</v>
      </c>
      <c r="AF22" s="19">
        <v>31</v>
      </c>
      <c r="AG22" s="19">
        <v>1064</v>
      </c>
      <c r="AH22" s="19">
        <v>774</v>
      </c>
      <c r="AI22" s="19">
        <v>0</v>
      </c>
      <c r="AJ22" s="19">
        <v>0</v>
      </c>
      <c r="AK22" s="20">
        <v>0</v>
      </c>
      <c r="AL22" s="24" t="s">
        <v>47</v>
      </c>
      <c r="AM22" s="18" t="s">
        <v>48</v>
      </c>
      <c r="AN22" s="19">
        <v>1834</v>
      </c>
      <c r="AO22" s="19">
        <v>1834</v>
      </c>
      <c r="AP22" s="19">
        <v>340.17000000000013</v>
      </c>
      <c r="AQ22" s="19">
        <v>693.95999999999992</v>
      </c>
      <c r="AR22" s="19">
        <v>29.470000000000002</v>
      </c>
      <c r="AS22" s="19">
        <v>1063.6000000000001</v>
      </c>
      <c r="AT22" s="19">
        <v>770.4</v>
      </c>
      <c r="AU22" s="19">
        <v>0</v>
      </c>
      <c r="AV22" s="19">
        <v>0</v>
      </c>
      <c r="AW22" s="20">
        <v>0</v>
      </c>
      <c r="AX22" s="24" t="s">
        <v>47</v>
      </c>
      <c r="AY22" s="18" t="s">
        <v>48</v>
      </c>
      <c r="AZ22" s="21">
        <v>1834</v>
      </c>
      <c r="BA22" s="21">
        <v>1834</v>
      </c>
      <c r="BB22" s="21">
        <v>344.9</v>
      </c>
      <c r="BC22" s="21">
        <v>699.8</v>
      </c>
      <c r="BD22" s="21">
        <v>19.3</v>
      </c>
      <c r="BE22" s="21">
        <v>1064</v>
      </c>
      <c r="BF22" s="21">
        <v>770</v>
      </c>
      <c r="BG22" s="21">
        <v>0</v>
      </c>
      <c r="BH22" s="21">
        <v>0</v>
      </c>
      <c r="BI22" s="22">
        <v>0</v>
      </c>
    </row>
    <row r="23" spans="1:61" ht="17.100000000000001" customHeight="1">
      <c r="B23" s="24" t="s">
        <v>49</v>
      </c>
      <c r="C23" s="18" t="s">
        <v>50</v>
      </c>
      <c r="D23" s="19">
        <v>906</v>
      </c>
      <c r="E23" s="19">
        <v>906</v>
      </c>
      <c r="F23" s="19">
        <v>170</v>
      </c>
      <c r="G23" s="19">
        <v>426</v>
      </c>
      <c r="H23" s="19">
        <v>45</v>
      </c>
      <c r="I23" s="19">
        <v>641</v>
      </c>
      <c r="J23" s="19">
        <v>265</v>
      </c>
      <c r="K23" s="19">
        <v>0</v>
      </c>
      <c r="L23" s="19">
        <v>0</v>
      </c>
      <c r="M23" s="20">
        <v>0</v>
      </c>
      <c r="N23" s="24" t="s">
        <v>49</v>
      </c>
      <c r="O23" s="18" t="s">
        <v>50</v>
      </c>
      <c r="P23" s="19">
        <v>906</v>
      </c>
      <c r="Q23" s="19">
        <v>906</v>
      </c>
      <c r="R23" s="19">
        <v>170</v>
      </c>
      <c r="S23" s="19">
        <v>440.9</v>
      </c>
      <c r="T23" s="19">
        <v>30.1</v>
      </c>
      <c r="U23" s="19">
        <v>641</v>
      </c>
      <c r="V23" s="19">
        <v>265</v>
      </c>
      <c r="W23" s="19">
        <v>0</v>
      </c>
      <c r="X23" s="19">
        <v>0</v>
      </c>
      <c r="Y23" s="20">
        <v>0</v>
      </c>
      <c r="Z23" s="24" t="s">
        <v>49</v>
      </c>
      <c r="AA23" s="18" t="s">
        <v>50</v>
      </c>
      <c r="AB23" s="19">
        <v>906</v>
      </c>
      <c r="AC23" s="19">
        <v>906</v>
      </c>
      <c r="AD23" s="19">
        <v>170</v>
      </c>
      <c r="AE23" s="19">
        <v>442.5</v>
      </c>
      <c r="AF23" s="19">
        <v>28.5</v>
      </c>
      <c r="AG23" s="19">
        <v>641</v>
      </c>
      <c r="AH23" s="19">
        <v>265</v>
      </c>
      <c r="AI23" s="19">
        <v>0</v>
      </c>
      <c r="AJ23" s="19">
        <v>0</v>
      </c>
      <c r="AK23" s="20">
        <v>0</v>
      </c>
      <c r="AL23" s="24" t="s">
        <v>49</v>
      </c>
      <c r="AM23" s="18" t="s">
        <v>50</v>
      </c>
      <c r="AN23" s="19">
        <v>905</v>
      </c>
      <c r="AO23" s="19">
        <v>905</v>
      </c>
      <c r="AP23" s="19">
        <v>170</v>
      </c>
      <c r="AQ23" s="19">
        <v>449.8</v>
      </c>
      <c r="AR23" s="19">
        <v>21.2</v>
      </c>
      <c r="AS23" s="19">
        <v>641</v>
      </c>
      <c r="AT23" s="19">
        <v>264</v>
      </c>
      <c r="AU23" s="19">
        <v>0</v>
      </c>
      <c r="AV23" s="19">
        <v>0</v>
      </c>
      <c r="AW23" s="20">
        <v>0</v>
      </c>
      <c r="AX23" s="24" t="s">
        <v>49</v>
      </c>
      <c r="AY23" s="18" t="s">
        <v>50</v>
      </c>
      <c r="AZ23" s="21">
        <v>905</v>
      </c>
      <c r="BA23" s="21">
        <v>905</v>
      </c>
      <c r="BB23" s="21">
        <v>171.2</v>
      </c>
      <c r="BC23" s="21">
        <v>445.8</v>
      </c>
      <c r="BD23" s="21">
        <v>24</v>
      </c>
      <c r="BE23" s="21">
        <v>641</v>
      </c>
      <c r="BF23" s="21">
        <v>264</v>
      </c>
      <c r="BG23" s="21">
        <v>0</v>
      </c>
      <c r="BH23" s="21">
        <v>0</v>
      </c>
      <c r="BI23" s="22">
        <v>0</v>
      </c>
    </row>
    <row r="24" spans="1:61" ht="17.100000000000001" customHeight="1">
      <c r="B24" s="24" t="s">
        <v>51</v>
      </c>
      <c r="C24" s="18" t="s">
        <v>52</v>
      </c>
      <c r="D24" s="19">
        <v>1104</v>
      </c>
      <c r="E24" s="19">
        <v>1104</v>
      </c>
      <c r="F24" s="19">
        <v>299</v>
      </c>
      <c r="G24" s="19">
        <v>324</v>
      </c>
      <c r="H24" s="19">
        <v>61</v>
      </c>
      <c r="I24" s="19">
        <v>684</v>
      </c>
      <c r="J24" s="19">
        <v>420</v>
      </c>
      <c r="K24" s="19">
        <v>0</v>
      </c>
      <c r="L24" s="19">
        <v>0</v>
      </c>
      <c r="M24" s="20">
        <v>0</v>
      </c>
      <c r="N24" s="24" t="s">
        <v>51</v>
      </c>
      <c r="O24" s="18" t="s">
        <v>52</v>
      </c>
      <c r="P24" s="19">
        <v>1104</v>
      </c>
      <c r="Q24" s="19">
        <v>1104</v>
      </c>
      <c r="R24" s="19">
        <v>298.8</v>
      </c>
      <c r="S24" s="19">
        <v>338.5</v>
      </c>
      <c r="T24" s="19">
        <v>61.3</v>
      </c>
      <c r="U24" s="19">
        <v>698.6</v>
      </c>
      <c r="V24" s="19">
        <v>405.4</v>
      </c>
      <c r="W24" s="19">
        <v>0</v>
      </c>
      <c r="X24" s="19">
        <v>0</v>
      </c>
      <c r="Y24" s="20">
        <v>0</v>
      </c>
      <c r="Z24" s="24" t="s">
        <v>51</v>
      </c>
      <c r="AA24" s="18" t="s">
        <v>52</v>
      </c>
      <c r="AB24" s="19">
        <v>1104</v>
      </c>
      <c r="AC24" s="19">
        <v>1104</v>
      </c>
      <c r="AD24" s="19">
        <v>299</v>
      </c>
      <c r="AE24" s="19">
        <v>348</v>
      </c>
      <c r="AF24" s="19">
        <v>86</v>
      </c>
      <c r="AG24" s="19">
        <v>733</v>
      </c>
      <c r="AH24" s="19">
        <v>371</v>
      </c>
      <c r="AI24" s="19">
        <v>0</v>
      </c>
      <c r="AJ24" s="19">
        <v>0</v>
      </c>
      <c r="AK24" s="20">
        <v>0</v>
      </c>
      <c r="AL24" s="24" t="s">
        <v>51</v>
      </c>
      <c r="AM24" s="18" t="s">
        <v>52</v>
      </c>
      <c r="AN24" s="19">
        <v>1104</v>
      </c>
      <c r="AO24" s="19">
        <v>1104</v>
      </c>
      <c r="AP24" s="19">
        <v>302.15176973289135</v>
      </c>
      <c r="AQ24" s="19">
        <v>343.18209543906602</v>
      </c>
      <c r="AR24" s="19">
        <v>87.686133167122108</v>
      </c>
      <c r="AS24" s="19">
        <v>733.01999833907939</v>
      </c>
      <c r="AT24" s="19">
        <v>371</v>
      </c>
      <c r="AU24" s="19">
        <v>0</v>
      </c>
      <c r="AV24" s="19">
        <v>0</v>
      </c>
      <c r="AW24" s="20">
        <v>0</v>
      </c>
      <c r="AX24" s="24" t="s">
        <v>51</v>
      </c>
      <c r="AY24" s="38" t="s">
        <v>52</v>
      </c>
      <c r="AZ24" s="21">
        <v>1104</v>
      </c>
      <c r="BA24" s="21">
        <v>1104</v>
      </c>
      <c r="BB24" s="21">
        <v>302</v>
      </c>
      <c r="BC24" s="21">
        <v>343.2</v>
      </c>
      <c r="BD24" s="21">
        <v>95.3</v>
      </c>
      <c r="BE24" s="21">
        <v>740.5</v>
      </c>
      <c r="BF24" s="21">
        <v>363.5</v>
      </c>
      <c r="BG24" s="21">
        <v>0</v>
      </c>
      <c r="BH24" s="21">
        <v>0</v>
      </c>
      <c r="BI24" s="22">
        <v>0</v>
      </c>
    </row>
    <row r="25" spans="1:61" ht="17.100000000000001" customHeight="1">
      <c r="B25" s="24" t="s">
        <v>53</v>
      </c>
      <c r="C25" s="18" t="s">
        <v>54</v>
      </c>
      <c r="D25" s="19">
        <v>2280</v>
      </c>
      <c r="E25" s="19">
        <v>2280</v>
      </c>
      <c r="F25" s="19">
        <v>0</v>
      </c>
      <c r="G25" s="19">
        <v>1256</v>
      </c>
      <c r="H25" s="19">
        <v>43</v>
      </c>
      <c r="I25" s="19">
        <v>1299</v>
      </c>
      <c r="J25" s="19">
        <v>981</v>
      </c>
      <c r="K25" s="19">
        <v>0</v>
      </c>
      <c r="L25" s="19">
        <v>0</v>
      </c>
      <c r="M25" s="20">
        <v>0</v>
      </c>
      <c r="N25" s="24" t="s">
        <v>53</v>
      </c>
      <c r="O25" s="18" t="s">
        <v>54</v>
      </c>
      <c r="P25" s="19">
        <v>2280</v>
      </c>
      <c r="Q25" s="19">
        <v>2280</v>
      </c>
      <c r="R25" s="19">
        <v>0</v>
      </c>
      <c r="S25" s="19">
        <v>1234.5999999999999</v>
      </c>
      <c r="T25" s="19">
        <v>64.400000000000006</v>
      </c>
      <c r="U25" s="19">
        <v>1299</v>
      </c>
      <c r="V25" s="19">
        <v>981</v>
      </c>
      <c r="W25" s="19">
        <v>0</v>
      </c>
      <c r="X25" s="19">
        <v>0</v>
      </c>
      <c r="Y25" s="20">
        <v>0</v>
      </c>
      <c r="Z25" s="24" t="s">
        <v>53</v>
      </c>
      <c r="AA25" s="18" t="s">
        <v>54</v>
      </c>
      <c r="AB25" s="19">
        <v>2280.4</v>
      </c>
      <c r="AC25" s="19">
        <v>2280.4</v>
      </c>
      <c r="AD25" s="19">
        <v>0</v>
      </c>
      <c r="AE25" s="19">
        <v>1266.4000000000001</v>
      </c>
      <c r="AF25" s="19">
        <v>61.6</v>
      </c>
      <c r="AG25" s="19">
        <v>1328</v>
      </c>
      <c r="AH25" s="19">
        <v>952.4</v>
      </c>
      <c r="AI25" s="19">
        <v>0</v>
      </c>
      <c r="AJ25" s="19">
        <v>0</v>
      </c>
      <c r="AK25" s="20">
        <v>0</v>
      </c>
      <c r="AL25" s="24" t="s">
        <v>53</v>
      </c>
      <c r="AM25" s="18" t="s">
        <v>54</v>
      </c>
      <c r="AN25" s="19">
        <v>2278</v>
      </c>
      <c r="AO25" s="19">
        <v>2278</v>
      </c>
      <c r="AP25" s="19">
        <v>0</v>
      </c>
      <c r="AQ25" s="19">
        <v>1269.2</v>
      </c>
      <c r="AR25" s="19">
        <v>61.8</v>
      </c>
      <c r="AS25" s="19">
        <v>1331</v>
      </c>
      <c r="AT25" s="19">
        <v>947</v>
      </c>
      <c r="AU25" s="19">
        <v>0</v>
      </c>
      <c r="AV25" s="19">
        <v>0</v>
      </c>
      <c r="AW25" s="20">
        <v>0</v>
      </c>
      <c r="AX25" s="24" t="s">
        <v>53</v>
      </c>
      <c r="AY25" s="18" t="s">
        <v>54</v>
      </c>
      <c r="AZ25" s="21">
        <v>2278</v>
      </c>
      <c r="BA25" s="21">
        <v>2278</v>
      </c>
      <c r="BB25" s="21">
        <v>0</v>
      </c>
      <c r="BC25" s="21">
        <v>1271.5999999999999</v>
      </c>
      <c r="BD25" s="21">
        <v>110.4</v>
      </c>
      <c r="BE25" s="21">
        <v>1382</v>
      </c>
      <c r="BF25" s="21">
        <v>896</v>
      </c>
      <c r="BG25" s="21">
        <v>0</v>
      </c>
      <c r="BH25" s="21">
        <v>0</v>
      </c>
      <c r="BI25" s="22">
        <v>0</v>
      </c>
    </row>
    <row r="26" spans="1:61" ht="17.100000000000001" customHeight="1">
      <c r="B26" s="666" t="s">
        <v>55</v>
      </c>
      <c r="C26" s="26" t="s">
        <v>56</v>
      </c>
      <c r="D26" s="27">
        <v>1970</v>
      </c>
      <c r="E26" s="27">
        <v>1970</v>
      </c>
      <c r="F26" s="27">
        <v>108</v>
      </c>
      <c r="G26" s="27">
        <v>516</v>
      </c>
      <c r="H26" s="27">
        <v>125</v>
      </c>
      <c r="I26" s="27">
        <v>749</v>
      </c>
      <c r="J26" s="27">
        <v>1221</v>
      </c>
      <c r="K26" s="27">
        <v>0</v>
      </c>
      <c r="L26" s="27">
        <v>0</v>
      </c>
      <c r="M26" s="28">
        <v>0</v>
      </c>
      <c r="N26" s="666" t="s">
        <v>55</v>
      </c>
      <c r="O26" s="26" t="s">
        <v>56</v>
      </c>
      <c r="P26" s="27">
        <v>1970</v>
      </c>
      <c r="Q26" s="27">
        <v>1970</v>
      </c>
      <c r="R26" s="27">
        <v>108.2</v>
      </c>
      <c r="S26" s="27">
        <v>515</v>
      </c>
      <c r="T26" s="27">
        <v>125.9</v>
      </c>
      <c r="U26" s="27">
        <v>749.1</v>
      </c>
      <c r="V26" s="27">
        <v>1220.9000000000001</v>
      </c>
      <c r="W26" s="27">
        <v>0</v>
      </c>
      <c r="X26" s="27">
        <v>0</v>
      </c>
      <c r="Y26" s="28">
        <v>0</v>
      </c>
      <c r="Z26" s="666" t="s">
        <v>55</v>
      </c>
      <c r="AA26" s="26" t="s">
        <v>56</v>
      </c>
      <c r="AB26" s="27">
        <v>1969.4</v>
      </c>
      <c r="AC26" s="27">
        <v>1969.4</v>
      </c>
      <c r="AD26" s="27">
        <v>110</v>
      </c>
      <c r="AE26" s="27">
        <v>636.79999999999995</v>
      </c>
      <c r="AF26" s="27">
        <v>102.3</v>
      </c>
      <c r="AG26" s="27">
        <v>849.1</v>
      </c>
      <c r="AH26" s="27">
        <v>1120.3</v>
      </c>
      <c r="AI26" s="27">
        <v>0</v>
      </c>
      <c r="AJ26" s="27">
        <v>0</v>
      </c>
      <c r="AK26" s="28">
        <v>0</v>
      </c>
      <c r="AL26" s="666" t="s">
        <v>55</v>
      </c>
      <c r="AM26" s="26" t="s">
        <v>56</v>
      </c>
      <c r="AN26" s="27">
        <v>1977</v>
      </c>
      <c r="AO26" s="27">
        <v>1977</v>
      </c>
      <c r="AP26" s="27">
        <v>110</v>
      </c>
      <c r="AQ26" s="27">
        <v>661.9</v>
      </c>
      <c r="AR26" s="27">
        <v>77.2</v>
      </c>
      <c r="AS26" s="27">
        <v>849.1</v>
      </c>
      <c r="AT26" s="27">
        <v>1127.9000000000001</v>
      </c>
      <c r="AU26" s="27">
        <v>0</v>
      </c>
      <c r="AV26" s="27">
        <v>0</v>
      </c>
      <c r="AW26" s="28">
        <v>0</v>
      </c>
      <c r="AX26" s="666" t="s">
        <v>55</v>
      </c>
      <c r="AY26" s="26" t="s">
        <v>56</v>
      </c>
      <c r="AZ26" s="32">
        <v>1977</v>
      </c>
      <c r="BA26" s="32">
        <v>1977</v>
      </c>
      <c r="BB26" s="32">
        <v>110</v>
      </c>
      <c r="BC26" s="32">
        <v>679.8</v>
      </c>
      <c r="BD26" s="32">
        <v>59.3</v>
      </c>
      <c r="BE26" s="32">
        <v>849.1</v>
      </c>
      <c r="BF26" s="32">
        <v>1127.9000000000001</v>
      </c>
      <c r="BG26" s="32">
        <v>0</v>
      </c>
      <c r="BH26" s="32">
        <v>0</v>
      </c>
      <c r="BI26" s="33">
        <v>0</v>
      </c>
    </row>
    <row r="27" spans="1:61" ht="17.100000000000001" customHeight="1">
      <c r="B27" s="667"/>
      <c r="C27" s="26" t="s">
        <v>57</v>
      </c>
      <c r="D27" s="27">
        <v>1467</v>
      </c>
      <c r="E27" s="27">
        <v>1467</v>
      </c>
      <c r="F27" s="27">
        <v>275</v>
      </c>
      <c r="G27" s="27">
        <v>423</v>
      </c>
      <c r="H27" s="27">
        <v>172</v>
      </c>
      <c r="I27" s="27">
        <v>870</v>
      </c>
      <c r="J27" s="27">
        <v>597</v>
      </c>
      <c r="K27" s="27">
        <v>0</v>
      </c>
      <c r="L27" s="27">
        <v>0</v>
      </c>
      <c r="M27" s="28">
        <v>0</v>
      </c>
      <c r="N27" s="667"/>
      <c r="O27" s="26" t="s">
        <v>57</v>
      </c>
      <c r="P27" s="27">
        <v>1467.5</v>
      </c>
      <c r="Q27" s="27">
        <v>1467.5</v>
      </c>
      <c r="R27" s="27">
        <v>276</v>
      </c>
      <c r="S27" s="27">
        <v>504.5</v>
      </c>
      <c r="T27" s="27">
        <v>90.9</v>
      </c>
      <c r="U27" s="27">
        <v>871.4</v>
      </c>
      <c r="V27" s="27">
        <v>596.1</v>
      </c>
      <c r="W27" s="27">
        <v>0</v>
      </c>
      <c r="X27" s="27">
        <v>0</v>
      </c>
      <c r="Y27" s="28">
        <v>0</v>
      </c>
      <c r="Z27" s="667"/>
      <c r="AA27" s="26" t="s">
        <v>57</v>
      </c>
      <c r="AB27" s="27">
        <v>1467</v>
      </c>
      <c r="AC27" s="27">
        <v>1467</v>
      </c>
      <c r="AD27" s="27">
        <v>275.5</v>
      </c>
      <c r="AE27" s="27">
        <v>515.79999999999995</v>
      </c>
      <c r="AF27" s="27">
        <v>79.099999999999994</v>
      </c>
      <c r="AG27" s="27">
        <v>870.4</v>
      </c>
      <c r="AH27" s="27">
        <v>596.6</v>
      </c>
      <c r="AI27" s="27">
        <v>0</v>
      </c>
      <c r="AJ27" s="27">
        <v>0</v>
      </c>
      <c r="AK27" s="28">
        <v>0</v>
      </c>
      <c r="AL27" s="667"/>
      <c r="AM27" s="26" t="s">
        <v>57</v>
      </c>
      <c r="AN27" s="27">
        <v>1464</v>
      </c>
      <c r="AO27" s="27">
        <v>1464</v>
      </c>
      <c r="AP27" s="27">
        <v>275.5</v>
      </c>
      <c r="AQ27" s="27">
        <v>578.1</v>
      </c>
      <c r="AR27" s="27">
        <v>16.8</v>
      </c>
      <c r="AS27" s="27">
        <v>870.4</v>
      </c>
      <c r="AT27" s="27">
        <v>593.6</v>
      </c>
      <c r="AU27" s="27">
        <v>0</v>
      </c>
      <c r="AV27" s="27">
        <v>0</v>
      </c>
      <c r="AW27" s="28">
        <v>0</v>
      </c>
      <c r="AX27" s="667"/>
      <c r="AY27" s="26" t="s">
        <v>57</v>
      </c>
      <c r="AZ27" s="32">
        <v>1464</v>
      </c>
      <c r="BA27" s="32">
        <v>1464</v>
      </c>
      <c r="BB27" s="32">
        <v>275.5</v>
      </c>
      <c r="BC27" s="32">
        <v>585.79999999999995</v>
      </c>
      <c r="BD27" s="32">
        <v>9.1</v>
      </c>
      <c r="BE27" s="32">
        <v>870.4</v>
      </c>
      <c r="BF27" s="32">
        <v>593.6</v>
      </c>
      <c r="BG27" s="32">
        <v>0</v>
      </c>
      <c r="BH27" s="32">
        <v>0</v>
      </c>
      <c r="BI27" s="33">
        <v>0</v>
      </c>
    </row>
    <row r="28" spans="1:61" ht="17.100000000000001" customHeight="1">
      <c r="B28" s="667"/>
      <c r="C28" s="26" t="s">
        <v>58</v>
      </c>
      <c r="D28" s="27">
        <v>1530</v>
      </c>
      <c r="E28" s="27">
        <v>1530</v>
      </c>
      <c r="F28" s="27">
        <v>0</v>
      </c>
      <c r="G28" s="27">
        <v>216</v>
      </c>
      <c r="H28" s="27">
        <v>68</v>
      </c>
      <c r="I28" s="27">
        <v>284</v>
      </c>
      <c r="J28" s="27">
        <v>1246</v>
      </c>
      <c r="K28" s="27">
        <v>0</v>
      </c>
      <c r="L28" s="27">
        <v>0</v>
      </c>
      <c r="M28" s="28">
        <v>0</v>
      </c>
      <c r="N28" s="667"/>
      <c r="O28" s="26" t="s">
        <v>58</v>
      </c>
      <c r="P28" s="27">
        <v>1530</v>
      </c>
      <c r="Q28" s="27">
        <v>1530</v>
      </c>
      <c r="R28" s="27">
        <v>0</v>
      </c>
      <c r="S28" s="27">
        <v>207.1</v>
      </c>
      <c r="T28" s="27">
        <v>76.900000000000006</v>
      </c>
      <c r="U28" s="27">
        <v>284</v>
      </c>
      <c r="V28" s="27">
        <v>1246</v>
      </c>
      <c r="W28" s="27">
        <v>0</v>
      </c>
      <c r="X28" s="27">
        <v>0</v>
      </c>
      <c r="Y28" s="28">
        <v>0</v>
      </c>
      <c r="Z28" s="667"/>
      <c r="AA28" s="26" t="s">
        <v>58</v>
      </c>
      <c r="AB28" s="27">
        <v>1530</v>
      </c>
      <c r="AC28" s="27">
        <v>1530</v>
      </c>
      <c r="AD28" s="27">
        <v>0</v>
      </c>
      <c r="AE28" s="27">
        <v>193</v>
      </c>
      <c r="AF28" s="27">
        <v>91</v>
      </c>
      <c r="AG28" s="27">
        <v>284</v>
      </c>
      <c r="AH28" s="27">
        <v>1246</v>
      </c>
      <c r="AI28" s="27">
        <v>0</v>
      </c>
      <c r="AJ28" s="27">
        <v>0</v>
      </c>
      <c r="AK28" s="28">
        <v>0</v>
      </c>
      <c r="AL28" s="667"/>
      <c r="AM28" s="26" t="s">
        <v>58</v>
      </c>
      <c r="AN28" s="27">
        <v>1533</v>
      </c>
      <c r="AO28" s="27">
        <v>1533</v>
      </c>
      <c r="AP28" s="27">
        <v>0</v>
      </c>
      <c r="AQ28" s="27">
        <v>214</v>
      </c>
      <c r="AR28" s="27">
        <v>85</v>
      </c>
      <c r="AS28" s="27">
        <v>299</v>
      </c>
      <c r="AT28" s="27">
        <v>1234</v>
      </c>
      <c r="AU28" s="27">
        <v>0</v>
      </c>
      <c r="AV28" s="27">
        <v>0</v>
      </c>
      <c r="AW28" s="28">
        <v>0</v>
      </c>
      <c r="AX28" s="667"/>
      <c r="AY28" s="26" t="s">
        <v>58</v>
      </c>
      <c r="AZ28" s="32">
        <v>1533</v>
      </c>
      <c r="BA28" s="32">
        <v>1533</v>
      </c>
      <c r="BB28" s="32">
        <v>0</v>
      </c>
      <c r="BC28" s="32">
        <v>214.2</v>
      </c>
      <c r="BD28" s="32">
        <v>84.4</v>
      </c>
      <c r="BE28" s="32">
        <v>298.60000000000002</v>
      </c>
      <c r="BF28" s="32">
        <v>1234.4000000000001</v>
      </c>
      <c r="BG28" s="32">
        <v>0</v>
      </c>
      <c r="BH28" s="32">
        <v>0</v>
      </c>
      <c r="BI28" s="33">
        <v>0</v>
      </c>
    </row>
    <row r="29" spans="1:61" ht="17.100000000000001" customHeight="1">
      <c r="A29" s="10"/>
      <c r="B29" s="668"/>
      <c r="C29" s="39" t="s">
        <v>42</v>
      </c>
      <c r="D29" s="19">
        <f t="shared" ref="D29:M29" si="10">SUM(D26:D28)</f>
        <v>4967</v>
      </c>
      <c r="E29" s="19">
        <f t="shared" si="10"/>
        <v>4967</v>
      </c>
      <c r="F29" s="19">
        <f t="shared" si="10"/>
        <v>383</v>
      </c>
      <c r="G29" s="19">
        <f t="shared" si="10"/>
        <v>1155</v>
      </c>
      <c r="H29" s="19">
        <f t="shared" si="10"/>
        <v>365</v>
      </c>
      <c r="I29" s="19">
        <f t="shared" si="10"/>
        <v>1903</v>
      </c>
      <c r="J29" s="19">
        <f t="shared" si="10"/>
        <v>3064</v>
      </c>
      <c r="K29" s="19">
        <f t="shared" si="10"/>
        <v>0</v>
      </c>
      <c r="L29" s="19">
        <f t="shared" si="10"/>
        <v>0</v>
      </c>
      <c r="M29" s="20">
        <f t="shared" si="10"/>
        <v>0</v>
      </c>
      <c r="N29" s="668"/>
      <c r="O29" s="39" t="s">
        <v>42</v>
      </c>
      <c r="P29" s="19">
        <f t="shared" ref="P29:Y29" si="11">SUM(P26:P28)</f>
        <v>4967.5</v>
      </c>
      <c r="Q29" s="19">
        <f t="shared" si="11"/>
        <v>4967.5</v>
      </c>
      <c r="R29" s="19">
        <f t="shared" si="11"/>
        <v>384.2</v>
      </c>
      <c r="S29" s="19">
        <f t="shared" si="11"/>
        <v>1226.5999999999999</v>
      </c>
      <c r="T29" s="19">
        <f t="shared" si="11"/>
        <v>293.70000000000005</v>
      </c>
      <c r="U29" s="19">
        <f t="shared" si="11"/>
        <v>1904.5</v>
      </c>
      <c r="V29" s="19">
        <f t="shared" si="11"/>
        <v>3063</v>
      </c>
      <c r="W29" s="19">
        <f t="shared" si="11"/>
        <v>0</v>
      </c>
      <c r="X29" s="19">
        <f t="shared" si="11"/>
        <v>0</v>
      </c>
      <c r="Y29" s="20">
        <f t="shared" si="11"/>
        <v>0</v>
      </c>
      <c r="Z29" s="668"/>
      <c r="AA29" s="39" t="s">
        <v>42</v>
      </c>
      <c r="AB29" s="19">
        <f t="shared" ref="AB29:AK29" si="12">SUM(AB26:AB28)</f>
        <v>4966.3999999999996</v>
      </c>
      <c r="AC29" s="19">
        <f t="shared" si="12"/>
        <v>4966.3999999999996</v>
      </c>
      <c r="AD29" s="19">
        <f t="shared" si="12"/>
        <v>385.5</v>
      </c>
      <c r="AE29" s="19">
        <f t="shared" si="12"/>
        <v>1345.6</v>
      </c>
      <c r="AF29" s="19">
        <f t="shared" si="12"/>
        <v>272.39999999999998</v>
      </c>
      <c r="AG29" s="19">
        <f t="shared" si="12"/>
        <v>2003.5</v>
      </c>
      <c r="AH29" s="19">
        <f t="shared" si="12"/>
        <v>2962.9</v>
      </c>
      <c r="AI29" s="19">
        <f t="shared" si="12"/>
        <v>0</v>
      </c>
      <c r="AJ29" s="19">
        <f t="shared" si="12"/>
        <v>0</v>
      </c>
      <c r="AK29" s="20">
        <f t="shared" si="12"/>
        <v>0</v>
      </c>
      <c r="AL29" s="668"/>
      <c r="AM29" s="39" t="s">
        <v>42</v>
      </c>
      <c r="AN29" s="19">
        <f t="shared" ref="AN29:AW29" si="13">SUM(AN26:AN28)</f>
        <v>4974</v>
      </c>
      <c r="AO29" s="19">
        <f t="shared" si="13"/>
        <v>4974</v>
      </c>
      <c r="AP29" s="19">
        <f t="shared" si="13"/>
        <v>385.5</v>
      </c>
      <c r="AQ29" s="19">
        <f t="shared" si="13"/>
        <v>1454</v>
      </c>
      <c r="AR29" s="19">
        <f t="shared" si="13"/>
        <v>179</v>
      </c>
      <c r="AS29" s="19">
        <f t="shared" si="13"/>
        <v>2018.5</v>
      </c>
      <c r="AT29" s="19">
        <f t="shared" si="13"/>
        <v>2955.5</v>
      </c>
      <c r="AU29" s="19">
        <f t="shared" si="13"/>
        <v>0</v>
      </c>
      <c r="AV29" s="19">
        <f t="shared" si="13"/>
        <v>0</v>
      </c>
      <c r="AW29" s="20">
        <f t="shared" si="13"/>
        <v>0</v>
      </c>
      <c r="AX29" s="668"/>
      <c r="AY29" s="39" t="s">
        <v>42</v>
      </c>
      <c r="AZ29" s="21">
        <f>SUM(AZ26:AZ28)</f>
        <v>4974</v>
      </c>
      <c r="BA29" s="21">
        <f t="shared" ref="BA29:BI29" si="14">SUM(BA26:BA28)</f>
        <v>4974</v>
      </c>
      <c r="BB29" s="21">
        <f t="shared" si="14"/>
        <v>385.5</v>
      </c>
      <c r="BC29" s="21">
        <f>SUM(BC26:BC28)</f>
        <v>1479.8</v>
      </c>
      <c r="BD29" s="21">
        <f t="shared" si="14"/>
        <v>152.80000000000001</v>
      </c>
      <c r="BE29" s="21">
        <f t="shared" si="14"/>
        <v>2018.1</v>
      </c>
      <c r="BF29" s="21">
        <f t="shared" si="14"/>
        <v>2955.9</v>
      </c>
      <c r="BG29" s="21">
        <f t="shared" si="14"/>
        <v>0</v>
      </c>
      <c r="BH29" s="21">
        <f t="shared" si="14"/>
        <v>0</v>
      </c>
      <c r="BI29" s="22">
        <f t="shared" si="14"/>
        <v>0</v>
      </c>
    </row>
    <row r="30" spans="1:61" ht="17.100000000000001" customHeight="1" thickBot="1">
      <c r="B30" s="669" t="s">
        <v>59</v>
      </c>
      <c r="C30" s="670"/>
      <c r="D30" s="40">
        <f t="shared" ref="D30:M30" si="15">SUM(D8:D9,D10:D11,D15,D19:D25,D29)</f>
        <v>73566</v>
      </c>
      <c r="E30" s="40">
        <f t="shared" si="15"/>
        <v>73566</v>
      </c>
      <c r="F30" s="40">
        <f t="shared" si="15"/>
        <v>8943</v>
      </c>
      <c r="G30" s="40">
        <f t="shared" si="15"/>
        <v>25530</v>
      </c>
      <c r="H30" s="40">
        <f t="shared" si="15"/>
        <v>3881</v>
      </c>
      <c r="I30" s="40">
        <f t="shared" si="15"/>
        <v>38354</v>
      </c>
      <c r="J30" s="40">
        <f t="shared" si="15"/>
        <v>35212</v>
      </c>
      <c r="K30" s="40">
        <f t="shared" si="15"/>
        <v>0</v>
      </c>
      <c r="L30" s="40">
        <f t="shared" si="15"/>
        <v>0</v>
      </c>
      <c r="M30" s="41">
        <f t="shared" si="15"/>
        <v>0</v>
      </c>
      <c r="N30" s="669" t="s">
        <v>59</v>
      </c>
      <c r="O30" s="670"/>
      <c r="P30" s="40">
        <f t="shared" ref="P30:Y30" si="16">SUM(P8:P9,P10:P11,P15,P19:P25,P29)</f>
        <v>73566.5</v>
      </c>
      <c r="Q30" s="40">
        <f t="shared" si="16"/>
        <v>73566.5</v>
      </c>
      <c r="R30" s="40">
        <f t="shared" si="16"/>
        <v>8957.2000000000007</v>
      </c>
      <c r="S30" s="40">
        <f t="shared" si="16"/>
        <v>25939.904772967151</v>
      </c>
      <c r="T30" s="40">
        <f t="shared" si="16"/>
        <v>3470.0952270328498</v>
      </c>
      <c r="U30" s="40">
        <f t="shared" si="16"/>
        <v>38367.200000000004</v>
      </c>
      <c r="V30" s="40">
        <f t="shared" si="16"/>
        <v>35199.300000000003</v>
      </c>
      <c r="W30" s="40">
        <f t="shared" si="16"/>
        <v>0</v>
      </c>
      <c r="X30" s="40">
        <f t="shared" si="16"/>
        <v>0</v>
      </c>
      <c r="Y30" s="41">
        <f t="shared" si="16"/>
        <v>0</v>
      </c>
      <c r="Z30" s="669" t="s">
        <v>59</v>
      </c>
      <c r="AA30" s="670"/>
      <c r="AB30" s="40">
        <f t="shared" ref="AB30:AK30" si="17">SUM(AB8:AB9,AB10:AB11,AB15,AB19:AB25,AB29)</f>
        <v>73565.799999999988</v>
      </c>
      <c r="AC30" s="40">
        <f t="shared" si="17"/>
        <v>73565.799999999988</v>
      </c>
      <c r="AD30" s="40">
        <f t="shared" si="17"/>
        <v>8957.547903904695</v>
      </c>
      <c r="AE30" s="40">
        <f t="shared" si="17"/>
        <v>26617.559139586181</v>
      </c>
      <c r="AF30" s="40">
        <f t="shared" si="17"/>
        <v>3262.012690400536</v>
      </c>
      <c r="AG30" s="40">
        <f t="shared" si="17"/>
        <v>38837.115574036739</v>
      </c>
      <c r="AH30" s="40">
        <f t="shared" si="17"/>
        <v>34728.684425963263</v>
      </c>
      <c r="AI30" s="40">
        <f t="shared" si="17"/>
        <v>0</v>
      </c>
      <c r="AJ30" s="40">
        <f t="shared" si="17"/>
        <v>0</v>
      </c>
      <c r="AK30" s="41">
        <f t="shared" si="17"/>
        <v>0</v>
      </c>
      <c r="AL30" s="669" t="s">
        <v>59</v>
      </c>
      <c r="AM30" s="670"/>
      <c r="AN30" s="40">
        <f t="shared" ref="AN30:AW30" si="18">SUM(AN8:AN9,AN10:AN11,AN15,AN19:AN25,AN29)</f>
        <v>73545</v>
      </c>
      <c r="AO30" s="40">
        <f t="shared" si="18"/>
        <v>73544.924131206397</v>
      </c>
      <c r="AP30" s="40">
        <f t="shared" si="18"/>
        <v>8973.8717697328921</v>
      </c>
      <c r="AQ30" s="40">
        <f t="shared" si="18"/>
        <v>26949.71109543907</v>
      </c>
      <c r="AR30" s="40">
        <f t="shared" si="18"/>
        <v>2929.8312643735221</v>
      </c>
      <c r="AS30" s="40">
        <f t="shared" si="18"/>
        <v>38853.451998339078</v>
      </c>
      <c r="AT30" s="40">
        <f t="shared" si="18"/>
        <v>34691.5</v>
      </c>
      <c r="AU30" s="40">
        <f t="shared" si="18"/>
        <v>0</v>
      </c>
      <c r="AV30" s="40">
        <f t="shared" si="18"/>
        <v>0</v>
      </c>
      <c r="AW30" s="41">
        <f t="shared" si="18"/>
        <v>0</v>
      </c>
      <c r="AX30" s="669" t="s">
        <v>59</v>
      </c>
      <c r="AY30" s="670"/>
      <c r="AZ30" s="42">
        <f t="shared" ref="AZ30:BI30" si="19">SUM(AZ8:AZ9,AZ10:AZ11,AZ15,AZ19:AZ25,AZ29)</f>
        <v>73545</v>
      </c>
      <c r="BA30" s="42">
        <f t="shared" si="19"/>
        <v>73545</v>
      </c>
      <c r="BB30" s="42">
        <f t="shared" si="19"/>
        <v>9023.2999999999993</v>
      </c>
      <c r="BC30" s="42">
        <f t="shared" si="19"/>
        <v>27387.799999999996</v>
      </c>
      <c r="BD30" s="42">
        <f t="shared" si="19"/>
        <v>2665.1000000000008</v>
      </c>
      <c r="BE30" s="42">
        <f t="shared" si="19"/>
        <v>39076.199999999997</v>
      </c>
      <c r="BF30" s="42">
        <f t="shared" si="19"/>
        <v>34468.800000000003</v>
      </c>
      <c r="BG30" s="42">
        <f t="shared" si="19"/>
        <v>0</v>
      </c>
      <c r="BH30" s="42">
        <f t="shared" si="19"/>
        <v>0</v>
      </c>
      <c r="BI30" s="43">
        <f t="shared" si="19"/>
        <v>0</v>
      </c>
    </row>
    <row r="31" spans="1:61" ht="17.100000000000001" customHeight="1">
      <c r="B31" s="671" t="s">
        <v>60</v>
      </c>
      <c r="C31" s="26" t="s">
        <v>61</v>
      </c>
      <c r="D31" s="34">
        <v>10916</v>
      </c>
      <c r="E31" s="34">
        <v>10916</v>
      </c>
      <c r="F31" s="34">
        <v>560</v>
      </c>
      <c r="G31" s="34">
        <v>2170</v>
      </c>
      <c r="H31" s="34">
        <v>489</v>
      </c>
      <c r="I31" s="34">
        <v>3219</v>
      </c>
      <c r="J31" s="34">
        <v>7697</v>
      </c>
      <c r="K31" s="34">
        <v>0</v>
      </c>
      <c r="L31" s="34">
        <v>0</v>
      </c>
      <c r="M31" s="35">
        <v>0</v>
      </c>
      <c r="N31" s="671" t="s">
        <v>60</v>
      </c>
      <c r="O31" s="26" t="s">
        <v>61</v>
      </c>
      <c r="P31" s="34">
        <v>10916</v>
      </c>
      <c r="Q31" s="34">
        <v>10916</v>
      </c>
      <c r="R31" s="34">
        <v>560</v>
      </c>
      <c r="S31" s="34">
        <v>2207.6999999999998</v>
      </c>
      <c r="T31" s="34">
        <v>450.4</v>
      </c>
      <c r="U31" s="34">
        <v>3218.1</v>
      </c>
      <c r="V31" s="34">
        <v>7697.9</v>
      </c>
      <c r="W31" s="34">
        <v>0</v>
      </c>
      <c r="X31" s="34">
        <v>0</v>
      </c>
      <c r="Y31" s="35">
        <v>0</v>
      </c>
      <c r="Z31" s="671" t="s">
        <v>60</v>
      </c>
      <c r="AA31" s="26" t="s">
        <v>61</v>
      </c>
      <c r="AB31" s="34">
        <v>10916</v>
      </c>
      <c r="AC31" s="34">
        <v>10916</v>
      </c>
      <c r="AD31" s="34">
        <v>560</v>
      </c>
      <c r="AE31" s="34">
        <v>2230.5</v>
      </c>
      <c r="AF31" s="34">
        <v>427.6</v>
      </c>
      <c r="AG31" s="34">
        <v>3218.1</v>
      </c>
      <c r="AH31" s="34">
        <v>7697.9</v>
      </c>
      <c r="AI31" s="34">
        <v>0</v>
      </c>
      <c r="AJ31" s="34">
        <v>0</v>
      </c>
      <c r="AK31" s="35">
        <v>0</v>
      </c>
      <c r="AL31" s="671" t="s">
        <v>60</v>
      </c>
      <c r="AM31" s="26" t="s">
        <v>61</v>
      </c>
      <c r="AN31" s="34">
        <v>10913</v>
      </c>
      <c r="AO31" s="34">
        <v>10913</v>
      </c>
      <c r="AP31" s="34">
        <v>560</v>
      </c>
      <c r="AQ31" s="34">
        <v>2290.5</v>
      </c>
      <c r="AR31" s="34">
        <v>368</v>
      </c>
      <c r="AS31" s="34">
        <v>3218.5</v>
      </c>
      <c r="AT31" s="34">
        <v>7694.5</v>
      </c>
      <c r="AU31" s="34">
        <v>0</v>
      </c>
      <c r="AV31" s="34">
        <v>0</v>
      </c>
      <c r="AW31" s="35">
        <v>0</v>
      </c>
      <c r="AX31" s="671" t="s">
        <v>60</v>
      </c>
      <c r="AY31" s="26" t="s">
        <v>61</v>
      </c>
      <c r="AZ31" s="36">
        <v>10913</v>
      </c>
      <c r="BA31" s="36">
        <v>10913</v>
      </c>
      <c r="BB31" s="44">
        <v>560</v>
      </c>
      <c r="BC31" s="44">
        <v>2306.1</v>
      </c>
      <c r="BD31" s="44">
        <v>352.4</v>
      </c>
      <c r="BE31" s="44">
        <v>3218.5</v>
      </c>
      <c r="BF31" s="44">
        <v>7694.5</v>
      </c>
      <c r="BG31" s="36">
        <v>0</v>
      </c>
      <c r="BH31" s="36">
        <v>0</v>
      </c>
      <c r="BI31" s="37">
        <v>0</v>
      </c>
    </row>
    <row r="32" spans="1:61" ht="17.100000000000001" customHeight="1">
      <c r="B32" s="667"/>
      <c r="C32" s="26" t="s">
        <v>62</v>
      </c>
      <c r="D32" s="27">
        <v>4750</v>
      </c>
      <c r="E32" s="27">
        <v>4750</v>
      </c>
      <c r="F32" s="27">
        <v>0</v>
      </c>
      <c r="G32" s="27">
        <v>394</v>
      </c>
      <c r="H32" s="27">
        <v>219</v>
      </c>
      <c r="I32" s="27">
        <v>613</v>
      </c>
      <c r="J32" s="27">
        <v>4137</v>
      </c>
      <c r="K32" s="27">
        <v>0</v>
      </c>
      <c r="L32" s="27">
        <v>0</v>
      </c>
      <c r="M32" s="28">
        <v>0</v>
      </c>
      <c r="N32" s="667"/>
      <c r="O32" s="26" t="s">
        <v>62</v>
      </c>
      <c r="P32" s="27">
        <v>4750</v>
      </c>
      <c r="Q32" s="27">
        <v>4750</v>
      </c>
      <c r="R32" s="27">
        <v>0</v>
      </c>
      <c r="S32" s="27">
        <v>394</v>
      </c>
      <c r="T32" s="27">
        <v>245.5</v>
      </c>
      <c r="U32" s="27">
        <v>639.5</v>
      </c>
      <c r="V32" s="27">
        <v>4110.5</v>
      </c>
      <c r="W32" s="27">
        <v>0</v>
      </c>
      <c r="X32" s="27">
        <v>0</v>
      </c>
      <c r="Y32" s="28">
        <v>0</v>
      </c>
      <c r="Z32" s="667"/>
      <c r="AA32" s="26" t="s">
        <v>62</v>
      </c>
      <c r="AB32" s="27">
        <v>4750</v>
      </c>
      <c r="AC32" s="27">
        <v>4750</v>
      </c>
      <c r="AD32" s="27">
        <v>0</v>
      </c>
      <c r="AE32" s="27">
        <v>407.6</v>
      </c>
      <c r="AF32" s="27">
        <v>231.9</v>
      </c>
      <c r="AG32" s="27">
        <v>639.5</v>
      </c>
      <c r="AH32" s="27">
        <v>4110.5</v>
      </c>
      <c r="AI32" s="27">
        <v>0</v>
      </c>
      <c r="AJ32" s="27">
        <v>0</v>
      </c>
      <c r="AK32" s="28">
        <v>0</v>
      </c>
      <c r="AL32" s="667"/>
      <c r="AM32" s="26" t="s">
        <v>62</v>
      </c>
      <c r="AN32" s="27">
        <v>4748</v>
      </c>
      <c r="AO32" s="27">
        <v>4748</v>
      </c>
      <c r="AP32" s="27">
        <v>0</v>
      </c>
      <c r="AQ32" s="27">
        <v>407.9</v>
      </c>
      <c r="AR32" s="27">
        <v>232.1</v>
      </c>
      <c r="AS32" s="27">
        <v>640</v>
      </c>
      <c r="AT32" s="27">
        <v>4108</v>
      </c>
      <c r="AU32" s="27">
        <v>0</v>
      </c>
      <c r="AV32" s="27">
        <v>0</v>
      </c>
      <c r="AW32" s="28">
        <v>0</v>
      </c>
      <c r="AX32" s="667"/>
      <c r="AY32" s="26" t="s">
        <v>62</v>
      </c>
      <c r="AZ32" s="32">
        <v>4747.5</v>
      </c>
      <c r="BA32" s="32">
        <v>4747.5</v>
      </c>
      <c r="BB32" s="32">
        <v>0</v>
      </c>
      <c r="BC32" s="30">
        <v>417.9</v>
      </c>
      <c r="BD32" s="30">
        <v>221.6</v>
      </c>
      <c r="BE32" s="44">
        <v>639.5</v>
      </c>
      <c r="BF32" s="30">
        <v>4108</v>
      </c>
      <c r="BG32" s="32">
        <v>0</v>
      </c>
      <c r="BH32" s="32">
        <v>0</v>
      </c>
      <c r="BI32" s="33">
        <v>0</v>
      </c>
    </row>
    <row r="33" spans="2:63" ht="17.100000000000001" customHeight="1">
      <c r="B33" s="667"/>
      <c r="C33" s="26" t="s">
        <v>63</v>
      </c>
      <c r="D33" s="27">
        <v>4172</v>
      </c>
      <c r="E33" s="27">
        <v>4172</v>
      </c>
      <c r="F33" s="27">
        <v>0</v>
      </c>
      <c r="G33" s="27">
        <v>0</v>
      </c>
      <c r="H33" s="27">
        <v>250</v>
      </c>
      <c r="I33" s="27">
        <v>250</v>
      </c>
      <c r="J33" s="27">
        <v>3922</v>
      </c>
      <c r="K33" s="27">
        <v>0</v>
      </c>
      <c r="L33" s="27">
        <v>0</v>
      </c>
      <c r="M33" s="28">
        <v>0</v>
      </c>
      <c r="N33" s="667"/>
      <c r="O33" s="26" t="s">
        <v>63</v>
      </c>
      <c r="P33" s="27">
        <v>4172</v>
      </c>
      <c r="Q33" s="27">
        <v>4172</v>
      </c>
      <c r="R33" s="27">
        <v>0</v>
      </c>
      <c r="S33" s="27">
        <v>0</v>
      </c>
      <c r="T33" s="27">
        <v>250</v>
      </c>
      <c r="U33" s="27">
        <v>250</v>
      </c>
      <c r="V33" s="27">
        <v>3922</v>
      </c>
      <c r="W33" s="27">
        <v>0</v>
      </c>
      <c r="X33" s="27">
        <v>0</v>
      </c>
      <c r="Y33" s="28">
        <v>0</v>
      </c>
      <c r="Z33" s="667"/>
      <c r="AA33" s="26" t="s">
        <v>63</v>
      </c>
      <c r="AB33" s="27">
        <v>4172</v>
      </c>
      <c r="AC33" s="27">
        <v>4172</v>
      </c>
      <c r="AD33" s="27">
        <v>0</v>
      </c>
      <c r="AE33" s="27">
        <v>0</v>
      </c>
      <c r="AF33" s="27">
        <v>309.39999999999998</v>
      </c>
      <c r="AG33" s="27">
        <v>309.39999999999998</v>
      </c>
      <c r="AH33" s="27">
        <v>3862.6</v>
      </c>
      <c r="AI33" s="27">
        <v>0</v>
      </c>
      <c r="AJ33" s="27">
        <v>0</v>
      </c>
      <c r="AK33" s="28">
        <v>0</v>
      </c>
      <c r="AL33" s="667"/>
      <c r="AM33" s="26" t="s">
        <v>63</v>
      </c>
      <c r="AN33" s="27">
        <v>4163</v>
      </c>
      <c r="AO33" s="27">
        <v>4163</v>
      </c>
      <c r="AP33" s="27">
        <v>0</v>
      </c>
      <c r="AQ33" s="27">
        <v>0</v>
      </c>
      <c r="AR33" s="27">
        <v>315.5</v>
      </c>
      <c r="AS33" s="27">
        <v>315.5</v>
      </c>
      <c r="AT33" s="27">
        <v>3847.5</v>
      </c>
      <c r="AU33" s="27">
        <v>0</v>
      </c>
      <c r="AV33" s="27">
        <v>0</v>
      </c>
      <c r="AW33" s="28">
        <v>0</v>
      </c>
      <c r="AX33" s="667"/>
      <c r="AY33" s="26" t="s">
        <v>63</v>
      </c>
      <c r="AZ33" s="30">
        <v>4162.5</v>
      </c>
      <c r="BA33" s="30">
        <v>4162.5</v>
      </c>
      <c r="BB33" s="30">
        <v>0</v>
      </c>
      <c r="BC33" s="30">
        <v>0</v>
      </c>
      <c r="BD33" s="30">
        <v>315.5</v>
      </c>
      <c r="BE33" s="30">
        <v>315.5</v>
      </c>
      <c r="BF33" s="30">
        <v>3847</v>
      </c>
      <c r="BG33" s="32">
        <v>0</v>
      </c>
      <c r="BH33" s="32">
        <v>0</v>
      </c>
      <c r="BI33" s="33">
        <v>0</v>
      </c>
    </row>
    <row r="34" spans="2:63" ht="17.100000000000001" customHeight="1">
      <c r="B34" s="668"/>
      <c r="C34" s="18" t="s">
        <v>42</v>
      </c>
      <c r="D34" s="19">
        <f t="shared" ref="D34:M34" si="20">SUM(D31:D33)</f>
        <v>19838</v>
      </c>
      <c r="E34" s="19">
        <f t="shared" si="20"/>
        <v>19838</v>
      </c>
      <c r="F34" s="19">
        <f t="shared" si="20"/>
        <v>560</v>
      </c>
      <c r="G34" s="19">
        <f t="shared" si="20"/>
        <v>2564</v>
      </c>
      <c r="H34" s="19">
        <f t="shared" si="20"/>
        <v>958</v>
      </c>
      <c r="I34" s="19">
        <f t="shared" si="20"/>
        <v>4082</v>
      </c>
      <c r="J34" s="19">
        <f t="shared" si="20"/>
        <v>15756</v>
      </c>
      <c r="K34" s="19">
        <f t="shared" si="20"/>
        <v>0</v>
      </c>
      <c r="L34" s="19">
        <f t="shared" si="20"/>
        <v>0</v>
      </c>
      <c r="M34" s="20">
        <f t="shared" si="20"/>
        <v>0</v>
      </c>
      <c r="N34" s="668"/>
      <c r="O34" s="18" t="s">
        <v>42</v>
      </c>
      <c r="P34" s="19">
        <f t="shared" ref="P34:Y34" si="21">SUM(P31:P33)</f>
        <v>19838</v>
      </c>
      <c r="Q34" s="19">
        <f t="shared" si="21"/>
        <v>19838</v>
      </c>
      <c r="R34" s="19">
        <f t="shared" si="21"/>
        <v>560</v>
      </c>
      <c r="S34" s="19">
        <f t="shared" si="21"/>
        <v>2601.6999999999998</v>
      </c>
      <c r="T34" s="19">
        <f t="shared" si="21"/>
        <v>945.9</v>
      </c>
      <c r="U34" s="19">
        <f t="shared" si="21"/>
        <v>4107.6000000000004</v>
      </c>
      <c r="V34" s="19">
        <f t="shared" si="21"/>
        <v>15730.4</v>
      </c>
      <c r="W34" s="19">
        <f t="shared" si="21"/>
        <v>0</v>
      </c>
      <c r="X34" s="19">
        <f t="shared" si="21"/>
        <v>0</v>
      </c>
      <c r="Y34" s="20">
        <f t="shared" si="21"/>
        <v>0</v>
      </c>
      <c r="Z34" s="668"/>
      <c r="AA34" s="18" t="s">
        <v>42</v>
      </c>
      <c r="AB34" s="19">
        <f t="shared" ref="AB34:AK34" si="22">SUM(AB31:AB33)</f>
        <v>19838</v>
      </c>
      <c r="AC34" s="19">
        <f t="shared" si="22"/>
        <v>19838</v>
      </c>
      <c r="AD34" s="19">
        <f t="shared" si="22"/>
        <v>560</v>
      </c>
      <c r="AE34" s="19">
        <f t="shared" si="22"/>
        <v>2638.1</v>
      </c>
      <c r="AF34" s="19">
        <f t="shared" si="22"/>
        <v>968.9</v>
      </c>
      <c r="AG34" s="19">
        <f t="shared" si="22"/>
        <v>4167</v>
      </c>
      <c r="AH34" s="19">
        <f t="shared" si="22"/>
        <v>15671</v>
      </c>
      <c r="AI34" s="19">
        <f t="shared" si="22"/>
        <v>0</v>
      </c>
      <c r="AJ34" s="19">
        <f t="shared" si="22"/>
        <v>0</v>
      </c>
      <c r="AK34" s="20">
        <f t="shared" si="22"/>
        <v>0</v>
      </c>
      <c r="AL34" s="668"/>
      <c r="AM34" s="18" t="s">
        <v>42</v>
      </c>
      <c r="AN34" s="19">
        <f t="shared" ref="AN34:AW34" si="23">SUM(AN31:AN33)</f>
        <v>19824</v>
      </c>
      <c r="AO34" s="19">
        <f t="shared" si="23"/>
        <v>19824</v>
      </c>
      <c r="AP34" s="19">
        <f t="shared" si="23"/>
        <v>560</v>
      </c>
      <c r="AQ34" s="19">
        <f t="shared" si="23"/>
        <v>2698.4</v>
      </c>
      <c r="AR34" s="19">
        <f t="shared" si="23"/>
        <v>915.6</v>
      </c>
      <c r="AS34" s="19">
        <f t="shared" si="23"/>
        <v>4174</v>
      </c>
      <c r="AT34" s="19">
        <f t="shared" si="23"/>
        <v>15650</v>
      </c>
      <c r="AU34" s="19">
        <f t="shared" si="23"/>
        <v>0</v>
      </c>
      <c r="AV34" s="19">
        <f t="shared" si="23"/>
        <v>0</v>
      </c>
      <c r="AW34" s="20">
        <f t="shared" si="23"/>
        <v>0</v>
      </c>
      <c r="AX34" s="668"/>
      <c r="AY34" s="18" t="s">
        <v>42</v>
      </c>
      <c r="AZ34" s="21">
        <f>SUM(AZ31:AZ33)</f>
        <v>19823</v>
      </c>
      <c r="BA34" s="21">
        <f t="shared" ref="BA34:BI34" si="24">SUM(BA31:BA33)</f>
        <v>19823</v>
      </c>
      <c r="BB34" s="21">
        <f t="shared" si="24"/>
        <v>560</v>
      </c>
      <c r="BC34" s="21">
        <f t="shared" si="24"/>
        <v>2724</v>
      </c>
      <c r="BD34" s="21">
        <f t="shared" si="24"/>
        <v>889.5</v>
      </c>
      <c r="BE34" s="21">
        <f t="shared" si="24"/>
        <v>4173.5</v>
      </c>
      <c r="BF34" s="21">
        <f t="shared" si="24"/>
        <v>15649.5</v>
      </c>
      <c r="BG34" s="21">
        <f t="shared" si="24"/>
        <v>0</v>
      </c>
      <c r="BH34" s="21">
        <f t="shared" si="24"/>
        <v>0</v>
      </c>
      <c r="BI34" s="22">
        <f t="shared" si="24"/>
        <v>0</v>
      </c>
    </row>
    <row r="35" spans="2:63" ht="17.100000000000001" customHeight="1">
      <c r="B35" s="45" t="s">
        <v>64</v>
      </c>
      <c r="C35" s="12" t="s">
        <v>65</v>
      </c>
      <c r="D35" s="19">
        <v>6737</v>
      </c>
      <c r="E35" s="19">
        <v>6737</v>
      </c>
      <c r="F35" s="19">
        <v>219</v>
      </c>
      <c r="G35" s="19">
        <v>732</v>
      </c>
      <c r="H35" s="19">
        <v>162</v>
      </c>
      <c r="I35" s="19">
        <v>1113</v>
      </c>
      <c r="J35" s="19">
        <v>5624</v>
      </c>
      <c r="K35" s="19">
        <v>0</v>
      </c>
      <c r="L35" s="19">
        <v>0</v>
      </c>
      <c r="M35" s="20">
        <v>0</v>
      </c>
      <c r="N35" s="45" t="s">
        <v>64</v>
      </c>
      <c r="O35" s="12" t="s">
        <v>65</v>
      </c>
      <c r="P35" s="19">
        <v>6737</v>
      </c>
      <c r="Q35" s="19">
        <v>6737</v>
      </c>
      <c r="R35" s="19">
        <v>219</v>
      </c>
      <c r="S35" s="19">
        <v>746.8</v>
      </c>
      <c r="T35" s="19">
        <v>193.7</v>
      </c>
      <c r="U35" s="19">
        <v>1159.5</v>
      </c>
      <c r="V35" s="19">
        <v>5577.5</v>
      </c>
      <c r="W35" s="19">
        <v>0</v>
      </c>
      <c r="X35" s="19">
        <v>0</v>
      </c>
      <c r="Y35" s="20">
        <v>0</v>
      </c>
      <c r="Z35" s="45" t="s">
        <v>64</v>
      </c>
      <c r="AA35" s="12" t="s">
        <v>65</v>
      </c>
      <c r="AB35" s="19">
        <v>6737</v>
      </c>
      <c r="AC35" s="19">
        <v>6737</v>
      </c>
      <c r="AD35" s="19">
        <v>230</v>
      </c>
      <c r="AE35" s="19">
        <v>728.4</v>
      </c>
      <c r="AF35" s="19">
        <v>201.6</v>
      </c>
      <c r="AG35" s="19">
        <v>1160</v>
      </c>
      <c r="AH35" s="19">
        <v>5577</v>
      </c>
      <c r="AI35" s="19">
        <v>0</v>
      </c>
      <c r="AJ35" s="19">
        <v>0</v>
      </c>
      <c r="AK35" s="20">
        <v>0</v>
      </c>
      <c r="AL35" s="45" t="s">
        <v>64</v>
      </c>
      <c r="AM35" s="12" t="s">
        <v>65</v>
      </c>
      <c r="AN35" s="19">
        <v>6749</v>
      </c>
      <c r="AO35" s="19">
        <v>6749</v>
      </c>
      <c r="AP35" s="19">
        <v>230</v>
      </c>
      <c r="AQ35" s="19">
        <v>763.7</v>
      </c>
      <c r="AR35" s="19">
        <v>166.3</v>
      </c>
      <c r="AS35" s="19">
        <v>1160</v>
      </c>
      <c r="AT35" s="19">
        <v>5589</v>
      </c>
      <c r="AU35" s="19">
        <v>0</v>
      </c>
      <c r="AV35" s="19">
        <v>0</v>
      </c>
      <c r="AW35" s="20">
        <v>0</v>
      </c>
      <c r="AX35" s="45" t="s">
        <v>64</v>
      </c>
      <c r="AY35" s="12" t="s">
        <v>65</v>
      </c>
      <c r="AZ35" s="21">
        <v>6749</v>
      </c>
      <c r="BA35" s="21">
        <v>6749</v>
      </c>
      <c r="BB35" s="21">
        <v>230</v>
      </c>
      <c r="BC35" s="21">
        <v>766</v>
      </c>
      <c r="BD35" s="21">
        <v>171.8</v>
      </c>
      <c r="BE35" s="21">
        <v>1167.8</v>
      </c>
      <c r="BF35" s="21">
        <v>5581.2</v>
      </c>
      <c r="BG35" s="21">
        <v>0</v>
      </c>
      <c r="BH35" s="21">
        <v>0</v>
      </c>
      <c r="BI35" s="22">
        <v>0</v>
      </c>
    </row>
    <row r="36" spans="2:63" ht="17.100000000000001" customHeight="1">
      <c r="B36" s="24" t="s">
        <v>66</v>
      </c>
      <c r="C36" s="18" t="s">
        <v>67</v>
      </c>
      <c r="D36" s="19">
        <v>19316</v>
      </c>
      <c r="E36" s="19">
        <v>5012</v>
      </c>
      <c r="F36" s="19">
        <v>162</v>
      </c>
      <c r="G36" s="19">
        <v>549</v>
      </c>
      <c r="H36" s="19">
        <v>493</v>
      </c>
      <c r="I36" s="19">
        <v>1204</v>
      </c>
      <c r="J36" s="19">
        <v>3808</v>
      </c>
      <c r="K36" s="19">
        <v>0</v>
      </c>
      <c r="L36" s="19">
        <v>0</v>
      </c>
      <c r="M36" s="20">
        <v>14304</v>
      </c>
      <c r="N36" s="24" t="s">
        <v>66</v>
      </c>
      <c r="O36" s="18" t="s">
        <v>67</v>
      </c>
      <c r="P36" s="19">
        <v>19316</v>
      </c>
      <c r="Q36" s="19">
        <v>5012</v>
      </c>
      <c r="R36" s="19">
        <v>161.9</v>
      </c>
      <c r="S36" s="19">
        <v>606.29999999999995</v>
      </c>
      <c r="T36" s="19">
        <v>435.5</v>
      </c>
      <c r="U36" s="19">
        <v>1203.7</v>
      </c>
      <c r="V36" s="19">
        <v>3808.3</v>
      </c>
      <c r="W36" s="19">
        <v>0</v>
      </c>
      <c r="X36" s="19">
        <v>0</v>
      </c>
      <c r="Y36" s="20">
        <v>14304</v>
      </c>
      <c r="Z36" s="24" t="s">
        <v>66</v>
      </c>
      <c r="AA36" s="18" t="s">
        <v>67</v>
      </c>
      <c r="AB36" s="19">
        <v>19316</v>
      </c>
      <c r="AC36" s="19">
        <v>5012</v>
      </c>
      <c r="AD36" s="19">
        <v>159.1</v>
      </c>
      <c r="AE36" s="19">
        <v>622.5</v>
      </c>
      <c r="AF36" s="19">
        <v>362.4</v>
      </c>
      <c r="AG36" s="19">
        <v>1144</v>
      </c>
      <c r="AH36" s="19">
        <v>3868</v>
      </c>
      <c r="AI36" s="19">
        <v>0</v>
      </c>
      <c r="AJ36" s="19">
        <v>0</v>
      </c>
      <c r="AK36" s="20">
        <v>14304</v>
      </c>
      <c r="AL36" s="24" t="s">
        <v>66</v>
      </c>
      <c r="AM36" s="18" t="s">
        <v>67</v>
      </c>
      <c r="AN36" s="19">
        <v>19305</v>
      </c>
      <c r="AO36" s="19">
        <v>5012</v>
      </c>
      <c r="AP36" s="19">
        <v>161.69999999999999</v>
      </c>
      <c r="AQ36" s="19">
        <v>639.29999999999995</v>
      </c>
      <c r="AR36" s="19">
        <v>343</v>
      </c>
      <c r="AS36" s="19">
        <v>1144</v>
      </c>
      <c r="AT36" s="19">
        <v>3868</v>
      </c>
      <c r="AU36" s="19">
        <v>0</v>
      </c>
      <c r="AV36" s="19">
        <v>0</v>
      </c>
      <c r="AW36" s="20">
        <v>14293</v>
      </c>
      <c r="AX36" s="24" t="s">
        <v>66</v>
      </c>
      <c r="AY36" s="18" t="s">
        <v>67</v>
      </c>
      <c r="AZ36" s="21">
        <v>19305</v>
      </c>
      <c r="BA36" s="21">
        <v>5012</v>
      </c>
      <c r="BB36" s="21">
        <v>170.1</v>
      </c>
      <c r="BC36" s="21">
        <v>648.4</v>
      </c>
      <c r="BD36" s="21">
        <v>325.5</v>
      </c>
      <c r="BE36" s="21">
        <v>1144</v>
      </c>
      <c r="BF36" s="21">
        <v>3868</v>
      </c>
      <c r="BG36" s="21">
        <v>0</v>
      </c>
      <c r="BH36" s="21">
        <v>0</v>
      </c>
      <c r="BI36" s="22">
        <v>14293</v>
      </c>
    </row>
    <row r="37" spans="2:63" ht="17.100000000000001" customHeight="1">
      <c r="B37" s="24" t="s">
        <v>68</v>
      </c>
      <c r="C37" s="46" t="s">
        <v>69</v>
      </c>
      <c r="D37" s="19">
        <v>11247</v>
      </c>
      <c r="E37" s="19">
        <v>11247</v>
      </c>
      <c r="F37" s="19">
        <v>140</v>
      </c>
      <c r="G37" s="19">
        <v>622</v>
      </c>
      <c r="H37" s="19">
        <v>572</v>
      </c>
      <c r="I37" s="19">
        <v>1334</v>
      </c>
      <c r="J37" s="19">
        <v>9913</v>
      </c>
      <c r="K37" s="19">
        <v>0</v>
      </c>
      <c r="L37" s="19">
        <v>0</v>
      </c>
      <c r="M37" s="20">
        <v>0</v>
      </c>
      <c r="N37" s="24" t="s">
        <v>68</v>
      </c>
      <c r="O37" s="46" t="s">
        <v>69</v>
      </c>
      <c r="P37" s="19">
        <v>11247</v>
      </c>
      <c r="Q37" s="19">
        <v>11247</v>
      </c>
      <c r="R37" s="19">
        <v>140</v>
      </c>
      <c r="S37" s="19">
        <v>639.29999999999995</v>
      </c>
      <c r="T37" s="19">
        <v>618.5</v>
      </c>
      <c r="U37" s="19">
        <v>1397.8</v>
      </c>
      <c r="V37" s="19">
        <v>9849.2000000000007</v>
      </c>
      <c r="W37" s="19">
        <v>0</v>
      </c>
      <c r="X37" s="19">
        <v>0</v>
      </c>
      <c r="Y37" s="20">
        <v>0</v>
      </c>
      <c r="Z37" s="24" t="s">
        <v>68</v>
      </c>
      <c r="AA37" s="46" t="s">
        <v>69</v>
      </c>
      <c r="AB37" s="19">
        <v>11247</v>
      </c>
      <c r="AC37" s="19">
        <v>11247</v>
      </c>
      <c r="AD37" s="19">
        <v>138.30000000000001</v>
      </c>
      <c r="AE37" s="19">
        <v>640.4</v>
      </c>
      <c r="AF37" s="19">
        <v>619.1</v>
      </c>
      <c r="AG37" s="19">
        <v>1397.8</v>
      </c>
      <c r="AH37" s="19">
        <v>9849.2000000000007</v>
      </c>
      <c r="AI37" s="19">
        <v>0</v>
      </c>
      <c r="AJ37" s="19">
        <v>0</v>
      </c>
      <c r="AK37" s="20">
        <v>0</v>
      </c>
      <c r="AL37" s="24" t="s">
        <v>68</v>
      </c>
      <c r="AM37" s="46" t="s">
        <v>69</v>
      </c>
      <c r="AN37" s="19">
        <v>11239.9</v>
      </c>
      <c r="AO37" s="19">
        <v>11239.9</v>
      </c>
      <c r="AP37" s="19">
        <v>138.30000000000001</v>
      </c>
      <c r="AQ37" s="19">
        <v>669.4</v>
      </c>
      <c r="AR37" s="19">
        <v>590.1</v>
      </c>
      <c r="AS37" s="19">
        <v>1397.8000000000002</v>
      </c>
      <c r="AT37" s="19">
        <v>9842.1</v>
      </c>
      <c r="AU37" s="19">
        <v>0</v>
      </c>
      <c r="AV37" s="19">
        <v>0</v>
      </c>
      <c r="AW37" s="20">
        <v>0</v>
      </c>
      <c r="AX37" s="24" t="s">
        <v>68</v>
      </c>
      <c r="AY37" s="46" t="s">
        <v>69</v>
      </c>
      <c r="AZ37" s="21">
        <v>11240</v>
      </c>
      <c r="BA37" s="21">
        <v>11240</v>
      </c>
      <c r="BB37" s="21">
        <v>138.69999999999999</v>
      </c>
      <c r="BC37" s="21">
        <v>668.7</v>
      </c>
      <c r="BD37" s="21">
        <v>596.1</v>
      </c>
      <c r="BE37" s="21">
        <v>1403.5</v>
      </c>
      <c r="BF37" s="21">
        <v>9836.5</v>
      </c>
      <c r="BG37" s="21">
        <v>0</v>
      </c>
      <c r="BH37" s="21">
        <v>0</v>
      </c>
      <c r="BI37" s="22">
        <v>0</v>
      </c>
      <c r="BK37" s="25"/>
    </row>
    <row r="38" spans="2:63" ht="17.100000000000001" customHeight="1">
      <c r="B38" s="24" t="s">
        <v>70</v>
      </c>
      <c r="C38" s="46" t="s">
        <v>71</v>
      </c>
      <c r="D38" s="19">
        <v>2100</v>
      </c>
      <c r="E38" s="19">
        <v>2100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2100</v>
      </c>
      <c r="M38" s="20">
        <v>0</v>
      </c>
      <c r="N38" s="24" t="s">
        <v>70</v>
      </c>
      <c r="O38" s="46" t="s">
        <v>71</v>
      </c>
      <c r="P38" s="19">
        <v>2100</v>
      </c>
      <c r="Q38" s="19">
        <v>2100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2100</v>
      </c>
      <c r="Y38" s="20">
        <v>0</v>
      </c>
      <c r="Z38" s="24" t="s">
        <v>70</v>
      </c>
      <c r="AA38" s="46" t="s">
        <v>71</v>
      </c>
      <c r="AB38" s="19">
        <v>2100</v>
      </c>
      <c r="AC38" s="19">
        <v>2100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2100</v>
      </c>
      <c r="AK38" s="20">
        <v>0</v>
      </c>
      <c r="AL38" s="24" t="s">
        <v>70</v>
      </c>
      <c r="AM38" s="46" t="s">
        <v>71</v>
      </c>
      <c r="AN38" s="19">
        <v>2090.1</v>
      </c>
      <c r="AO38" s="19">
        <v>2090.1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2090.1</v>
      </c>
      <c r="AW38" s="20">
        <v>0</v>
      </c>
      <c r="AX38" s="24" t="s">
        <v>70</v>
      </c>
      <c r="AY38" s="46" t="s">
        <v>71</v>
      </c>
      <c r="AZ38" s="21">
        <v>2090</v>
      </c>
      <c r="BA38" s="21">
        <v>2090</v>
      </c>
      <c r="BB38" s="21">
        <v>0</v>
      </c>
      <c r="BC38" s="21">
        <v>0</v>
      </c>
      <c r="BD38" s="21">
        <v>0</v>
      </c>
      <c r="BE38" s="21">
        <v>0</v>
      </c>
      <c r="BF38" s="21">
        <v>0</v>
      </c>
      <c r="BG38" s="21">
        <v>0</v>
      </c>
      <c r="BH38" s="21">
        <v>2090</v>
      </c>
      <c r="BI38" s="22">
        <v>0</v>
      </c>
    </row>
    <row r="39" spans="2:63" ht="17.100000000000001" customHeight="1">
      <c r="B39" s="672" t="s">
        <v>72</v>
      </c>
      <c r="C39" s="26" t="s">
        <v>73</v>
      </c>
      <c r="D39" s="27">
        <v>6533</v>
      </c>
      <c r="E39" s="27">
        <v>6533</v>
      </c>
      <c r="F39" s="27">
        <v>199</v>
      </c>
      <c r="G39" s="27">
        <v>429</v>
      </c>
      <c r="H39" s="27">
        <v>449</v>
      </c>
      <c r="I39" s="27">
        <v>1077</v>
      </c>
      <c r="J39" s="27">
        <v>5456</v>
      </c>
      <c r="K39" s="27">
        <v>0</v>
      </c>
      <c r="L39" s="27">
        <v>0</v>
      </c>
      <c r="M39" s="28">
        <v>0</v>
      </c>
      <c r="N39" s="672" t="s">
        <v>72</v>
      </c>
      <c r="O39" s="26" t="s">
        <v>73</v>
      </c>
      <c r="P39" s="27">
        <v>6533</v>
      </c>
      <c r="Q39" s="27">
        <v>6533</v>
      </c>
      <c r="R39" s="27">
        <v>198.9</v>
      </c>
      <c r="S39" s="27">
        <v>519.9</v>
      </c>
      <c r="T39" s="27">
        <v>358.3</v>
      </c>
      <c r="U39" s="27">
        <v>1077.0999999999999</v>
      </c>
      <c r="V39" s="27">
        <v>5455.9</v>
      </c>
      <c r="W39" s="27">
        <v>0</v>
      </c>
      <c r="X39" s="27">
        <v>0</v>
      </c>
      <c r="Y39" s="28">
        <v>0</v>
      </c>
      <c r="Z39" s="672" t="s">
        <v>72</v>
      </c>
      <c r="AA39" s="26" t="s">
        <v>73</v>
      </c>
      <c r="AB39" s="27">
        <v>6533</v>
      </c>
      <c r="AC39" s="27">
        <v>6533</v>
      </c>
      <c r="AD39" s="27">
        <v>200</v>
      </c>
      <c r="AE39" s="27">
        <v>517</v>
      </c>
      <c r="AF39" s="27">
        <v>360.1</v>
      </c>
      <c r="AG39" s="27">
        <v>1077.0999999999999</v>
      </c>
      <c r="AH39" s="27">
        <v>5455.9</v>
      </c>
      <c r="AI39" s="27">
        <v>0</v>
      </c>
      <c r="AJ39" s="27">
        <v>0</v>
      </c>
      <c r="AK39" s="28">
        <v>0</v>
      </c>
      <c r="AL39" s="672" t="s">
        <v>72</v>
      </c>
      <c r="AM39" s="26" t="s">
        <v>73</v>
      </c>
      <c r="AN39" s="27">
        <v>6535</v>
      </c>
      <c r="AO39" s="27">
        <v>6535</v>
      </c>
      <c r="AP39" s="27">
        <v>200</v>
      </c>
      <c r="AQ39" s="27">
        <v>534</v>
      </c>
      <c r="AR39" s="27">
        <v>379</v>
      </c>
      <c r="AS39" s="27">
        <v>1113</v>
      </c>
      <c r="AT39" s="27">
        <v>5422</v>
      </c>
      <c r="AU39" s="27">
        <v>0</v>
      </c>
      <c r="AV39" s="27">
        <v>0</v>
      </c>
      <c r="AW39" s="28">
        <v>0</v>
      </c>
      <c r="AX39" s="672" t="s">
        <v>72</v>
      </c>
      <c r="AY39" s="26" t="s">
        <v>73</v>
      </c>
      <c r="AZ39" s="32">
        <v>6535</v>
      </c>
      <c r="BA39" s="32">
        <v>6535</v>
      </c>
      <c r="BB39" s="32">
        <v>200</v>
      </c>
      <c r="BC39" s="32">
        <v>456</v>
      </c>
      <c r="BD39" s="32">
        <v>457</v>
      </c>
      <c r="BE39" s="32">
        <v>1113</v>
      </c>
      <c r="BF39" s="32">
        <v>5422</v>
      </c>
      <c r="BG39" s="32">
        <v>0</v>
      </c>
      <c r="BH39" s="32">
        <v>0</v>
      </c>
      <c r="BI39" s="33">
        <v>0</v>
      </c>
    </row>
    <row r="40" spans="2:63" ht="17.100000000000001" customHeight="1">
      <c r="B40" s="673"/>
      <c r="C40" s="26" t="s">
        <v>74</v>
      </c>
      <c r="D40" s="27">
        <v>2971</v>
      </c>
      <c r="E40" s="27">
        <v>2971</v>
      </c>
      <c r="F40" s="27">
        <v>0</v>
      </c>
      <c r="G40" s="27">
        <v>0</v>
      </c>
      <c r="H40" s="27">
        <v>243</v>
      </c>
      <c r="I40" s="27">
        <v>243</v>
      </c>
      <c r="J40" s="27">
        <v>2728</v>
      </c>
      <c r="K40" s="27">
        <v>0</v>
      </c>
      <c r="L40" s="27">
        <v>0</v>
      </c>
      <c r="M40" s="28">
        <v>0</v>
      </c>
      <c r="N40" s="673"/>
      <c r="O40" s="26" t="s">
        <v>74</v>
      </c>
      <c r="P40" s="27">
        <v>2971</v>
      </c>
      <c r="Q40" s="27">
        <v>2971</v>
      </c>
      <c r="R40" s="27">
        <v>0</v>
      </c>
      <c r="S40" s="27">
        <v>0</v>
      </c>
      <c r="T40" s="27">
        <v>242.5</v>
      </c>
      <c r="U40" s="27">
        <v>242.5</v>
      </c>
      <c r="V40" s="27">
        <v>2728.5</v>
      </c>
      <c r="W40" s="27">
        <v>0</v>
      </c>
      <c r="X40" s="27">
        <v>0</v>
      </c>
      <c r="Y40" s="28">
        <v>0</v>
      </c>
      <c r="Z40" s="673"/>
      <c r="AA40" s="26" t="s">
        <v>74</v>
      </c>
      <c r="AB40" s="27">
        <v>2971</v>
      </c>
      <c r="AC40" s="27">
        <v>2971</v>
      </c>
      <c r="AD40" s="27">
        <v>0</v>
      </c>
      <c r="AE40" s="27">
        <v>0</v>
      </c>
      <c r="AF40" s="27">
        <v>242.5</v>
      </c>
      <c r="AG40" s="27">
        <v>242.5</v>
      </c>
      <c r="AH40" s="27">
        <v>2728.5</v>
      </c>
      <c r="AI40" s="27">
        <v>0</v>
      </c>
      <c r="AJ40" s="27">
        <v>0</v>
      </c>
      <c r="AK40" s="28">
        <v>0</v>
      </c>
      <c r="AL40" s="673"/>
      <c r="AM40" s="26" t="s">
        <v>74</v>
      </c>
      <c r="AN40" s="27">
        <v>2968</v>
      </c>
      <c r="AO40" s="27">
        <v>2968</v>
      </c>
      <c r="AP40" s="27">
        <v>0</v>
      </c>
      <c r="AQ40" s="27">
        <v>0</v>
      </c>
      <c r="AR40" s="27">
        <v>242.5</v>
      </c>
      <c r="AS40" s="27">
        <v>242.5</v>
      </c>
      <c r="AT40" s="27">
        <v>2725.5</v>
      </c>
      <c r="AU40" s="27">
        <v>0</v>
      </c>
      <c r="AV40" s="27">
        <v>0</v>
      </c>
      <c r="AW40" s="28">
        <v>0</v>
      </c>
      <c r="AX40" s="673"/>
      <c r="AY40" s="26" t="s">
        <v>74</v>
      </c>
      <c r="AZ40" s="32">
        <v>2968</v>
      </c>
      <c r="BA40" s="32">
        <v>2968</v>
      </c>
      <c r="BB40" s="32">
        <v>0</v>
      </c>
      <c r="BC40" s="32">
        <v>0</v>
      </c>
      <c r="BD40" s="32">
        <v>242.5</v>
      </c>
      <c r="BE40" s="32">
        <v>242.5</v>
      </c>
      <c r="BF40" s="32">
        <v>2725.5</v>
      </c>
      <c r="BG40" s="32">
        <v>0</v>
      </c>
      <c r="BH40" s="32">
        <v>0</v>
      </c>
      <c r="BI40" s="33">
        <v>0</v>
      </c>
      <c r="BK40" s="25"/>
    </row>
    <row r="41" spans="2:63" ht="17.100000000000001" customHeight="1">
      <c r="B41" s="673"/>
      <c r="C41" s="26" t="s">
        <v>75</v>
      </c>
      <c r="D41" s="27">
        <v>2985</v>
      </c>
      <c r="E41" s="27">
        <v>2985</v>
      </c>
      <c r="F41" s="27">
        <v>0</v>
      </c>
      <c r="G41" s="27">
        <v>189</v>
      </c>
      <c r="H41" s="27">
        <v>147</v>
      </c>
      <c r="I41" s="27">
        <v>336</v>
      </c>
      <c r="J41" s="27">
        <v>2649</v>
      </c>
      <c r="K41" s="27">
        <v>0</v>
      </c>
      <c r="L41" s="27">
        <v>0</v>
      </c>
      <c r="M41" s="28">
        <v>0</v>
      </c>
      <c r="N41" s="673"/>
      <c r="O41" s="26" t="s">
        <v>75</v>
      </c>
      <c r="P41" s="27">
        <v>2985</v>
      </c>
      <c r="Q41" s="27">
        <v>2985</v>
      </c>
      <c r="R41" s="27">
        <v>0</v>
      </c>
      <c r="S41" s="27">
        <v>185.1</v>
      </c>
      <c r="T41" s="27">
        <v>150.5</v>
      </c>
      <c r="U41" s="27">
        <v>335.6</v>
      </c>
      <c r="V41" s="27">
        <v>2649.4</v>
      </c>
      <c r="W41" s="27">
        <v>0</v>
      </c>
      <c r="X41" s="27">
        <v>0</v>
      </c>
      <c r="Y41" s="28">
        <v>0</v>
      </c>
      <c r="Z41" s="673"/>
      <c r="AA41" s="26" t="s">
        <v>75</v>
      </c>
      <c r="AB41" s="27">
        <v>2985</v>
      </c>
      <c r="AC41" s="27">
        <v>2985</v>
      </c>
      <c r="AD41" s="27">
        <v>0</v>
      </c>
      <c r="AE41" s="27">
        <v>185.1</v>
      </c>
      <c r="AF41" s="27">
        <v>150.5</v>
      </c>
      <c r="AG41" s="27">
        <v>335.6</v>
      </c>
      <c r="AH41" s="27">
        <v>2649.4</v>
      </c>
      <c r="AI41" s="27">
        <v>0</v>
      </c>
      <c r="AJ41" s="27">
        <v>0</v>
      </c>
      <c r="AK41" s="28">
        <v>0</v>
      </c>
      <c r="AL41" s="673"/>
      <c r="AM41" s="26" t="s">
        <v>75</v>
      </c>
      <c r="AN41" s="27">
        <v>2992</v>
      </c>
      <c r="AO41" s="27">
        <v>2992</v>
      </c>
      <c r="AP41" s="27">
        <v>0</v>
      </c>
      <c r="AQ41" s="27">
        <v>185.1</v>
      </c>
      <c r="AR41" s="27">
        <v>150.5</v>
      </c>
      <c r="AS41" s="27">
        <v>335.6</v>
      </c>
      <c r="AT41" s="27">
        <v>2656.4</v>
      </c>
      <c r="AU41" s="27">
        <v>0</v>
      </c>
      <c r="AV41" s="27">
        <v>0</v>
      </c>
      <c r="AW41" s="28">
        <v>0</v>
      </c>
      <c r="AX41" s="673"/>
      <c r="AY41" s="26" t="s">
        <v>75</v>
      </c>
      <c r="AZ41" s="32">
        <v>2992</v>
      </c>
      <c r="BA41" s="32">
        <v>2992</v>
      </c>
      <c r="BB41" s="32">
        <v>0</v>
      </c>
      <c r="BC41" s="32">
        <v>191.1</v>
      </c>
      <c r="BD41" s="32">
        <v>149.1</v>
      </c>
      <c r="BE41" s="32">
        <v>340.2</v>
      </c>
      <c r="BF41" s="32">
        <v>2651.8</v>
      </c>
      <c r="BG41" s="32">
        <v>0</v>
      </c>
      <c r="BH41" s="32">
        <v>0</v>
      </c>
      <c r="BI41" s="33">
        <v>0</v>
      </c>
    </row>
    <row r="42" spans="2:63" ht="17.100000000000001" customHeight="1">
      <c r="B42" s="673"/>
      <c r="C42" s="26" t="s">
        <v>76</v>
      </c>
      <c r="D42" s="47">
        <v>3863</v>
      </c>
      <c r="E42" s="47">
        <v>3863</v>
      </c>
      <c r="F42" s="47">
        <v>0</v>
      </c>
      <c r="G42" s="47">
        <v>0</v>
      </c>
      <c r="H42" s="47">
        <v>162</v>
      </c>
      <c r="I42" s="47">
        <v>162</v>
      </c>
      <c r="J42" s="47">
        <v>3701</v>
      </c>
      <c r="K42" s="47">
        <v>0</v>
      </c>
      <c r="L42" s="47">
        <v>0</v>
      </c>
      <c r="M42" s="48">
        <v>0</v>
      </c>
      <c r="N42" s="673"/>
      <c r="O42" s="26" t="s">
        <v>76</v>
      </c>
      <c r="P42" s="47">
        <v>3863</v>
      </c>
      <c r="Q42" s="47">
        <v>3863</v>
      </c>
      <c r="R42" s="47">
        <v>0</v>
      </c>
      <c r="S42" s="47">
        <v>0</v>
      </c>
      <c r="T42" s="47">
        <v>161.80000000000001</v>
      </c>
      <c r="U42" s="47">
        <v>161.80000000000001</v>
      </c>
      <c r="V42" s="47">
        <v>3701.2</v>
      </c>
      <c r="W42" s="47">
        <v>0</v>
      </c>
      <c r="X42" s="47">
        <v>0</v>
      </c>
      <c r="Y42" s="48">
        <v>0</v>
      </c>
      <c r="Z42" s="673"/>
      <c r="AA42" s="26" t="s">
        <v>76</v>
      </c>
      <c r="AB42" s="47">
        <v>3863</v>
      </c>
      <c r="AC42" s="47">
        <v>3863</v>
      </c>
      <c r="AD42" s="47">
        <v>0</v>
      </c>
      <c r="AE42" s="47">
        <v>0</v>
      </c>
      <c r="AF42" s="47">
        <v>161.80000000000001</v>
      </c>
      <c r="AG42" s="47">
        <v>161.80000000000001</v>
      </c>
      <c r="AH42" s="47">
        <v>3701.2</v>
      </c>
      <c r="AI42" s="47">
        <v>0</v>
      </c>
      <c r="AJ42" s="47">
        <v>0</v>
      </c>
      <c r="AK42" s="48">
        <v>0</v>
      </c>
      <c r="AL42" s="673"/>
      <c r="AM42" s="26" t="s">
        <v>76</v>
      </c>
      <c r="AN42" s="47">
        <v>3864</v>
      </c>
      <c r="AO42" s="47">
        <v>3864</v>
      </c>
      <c r="AP42" s="47">
        <v>0</v>
      </c>
      <c r="AQ42" s="47">
        <v>0</v>
      </c>
      <c r="AR42" s="47">
        <v>186.7</v>
      </c>
      <c r="AS42" s="47">
        <v>186.7</v>
      </c>
      <c r="AT42" s="47">
        <v>3677.3</v>
      </c>
      <c r="AU42" s="47">
        <v>0</v>
      </c>
      <c r="AV42" s="47">
        <v>0</v>
      </c>
      <c r="AW42" s="48">
        <v>0</v>
      </c>
      <c r="AX42" s="673"/>
      <c r="AY42" s="26" t="s">
        <v>76</v>
      </c>
      <c r="AZ42" s="49">
        <v>3864</v>
      </c>
      <c r="BA42" s="49">
        <v>3864</v>
      </c>
      <c r="BB42" s="49">
        <v>0</v>
      </c>
      <c r="BC42" s="49">
        <v>0</v>
      </c>
      <c r="BD42" s="49">
        <v>186.7</v>
      </c>
      <c r="BE42" s="49">
        <v>186.7</v>
      </c>
      <c r="BF42" s="49">
        <v>3677.3</v>
      </c>
      <c r="BG42" s="49">
        <v>0</v>
      </c>
      <c r="BH42" s="49">
        <v>0</v>
      </c>
      <c r="BI42" s="50">
        <v>0</v>
      </c>
    </row>
    <row r="43" spans="2:63" ht="17.100000000000001" customHeight="1">
      <c r="B43" s="674"/>
      <c r="C43" s="18" t="s">
        <v>42</v>
      </c>
      <c r="D43" s="19">
        <f t="shared" ref="D43:M43" si="25">SUM(D39:D42)</f>
        <v>16352</v>
      </c>
      <c r="E43" s="19">
        <f t="shared" si="25"/>
        <v>16352</v>
      </c>
      <c r="F43" s="19">
        <f t="shared" si="25"/>
        <v>199</v>
      </c>
      <c r="G43" s="19">
        <f t="shared" si="25"/>
        <v>618</v>
      </c>
      <c r="H43" s="19">
        <f t="shared" si="25"/>
        <v>1001</v>
      </c>
      <c r="I43" s="19">
        <f t="shared" si="25"/>
        <v>1818</v>
      </c>
      <c r="J43" s="19">
        <f t="shared" si="25"/>
        <v>14534</v>
      </c>
      <c r="K43" s="19">
        <f t="shared" si="25"/>
        <v>0</v>
      </c>
      <c r="L43" s="19">
        <f t="shared" si="25"/>
        <v>0</v>
      </c>
      <c r="M43" s="20">
        <f t="shared" si="25"/>
        <v>0</v>
      </c>
      <c r="N43" s="674"/>
      <c r="O43" s="18" t="s">
        <v>42</v>
      </c>
      <c r="P43" s="19">
        <f t="shared" ref="P43:Y43" si="26">SUM(P39:P42)</f>
        <v>16352</v>
      </c>
      <c r="Q43" s="19">
        <f t="shared" si="26"/>
        <v>16352</v>
      </c>
      <c r="R43" s="19">
        <f t="shared" si="26"/>
        <v>198.9</v>
      </c>
      <c r="S43" s="19">
        <f t="shared" si="26"/>
        <v>705</v>
      </c>
      <c r="T43" s="19">
        <f t="shared" si="26"/>
        <v>913.09999999999991</v>
      </c>
      <c r="U43" s="19">
        <f t="shared" si="26"/>
        <v>1816.9999999999998</v>
      </c>
      <c r="V43" s="19">
        <f t="shared" si="26"/>
        <v>14535</v>
      </c>
      <c r="W43" s="19">
        <f t="shared" si="26"/>
        <v>0</v>
      </c>
      <c r="X43" s="19">
        <f t="shared" si="26"/>
        <v>0</v>
      </c>
      <c r="Y43" s="20">
        <f t="shared" si="26"/>
        <v>0</v>
      </c>
      <c r="Z43" s="674"/>
      <c r="AA43" s="18" t="s">
        <v>42</v>
      </c>
      <c r="AB43" s="19">
        <f t="shared" ref="AB43:AK43" si="27">SUM(AB39:AB42)</f>
        <v>16352</v>
      </c>
      <c r="AC43" s="19">
        <f t="shared" si="27"/>
        <v>16352</v>
      </c>
      <c r="AD43" s="19">
        <f t="shared" si="27"/>
        <v>200</v>
      </c>
      <c r="AE43" s="19">
        <f t="shared" si="27"/>
        <v>702.1</v>
      </c>
      <c r="AF43" s="19">
        <f t="shared" si="27"/>
        <v>914.90000000000009</v>
      </c>
      <c r="AG43" s="19">
        <f t="shared" si="27"/>
        <v>1816.9999999999998</v>
      </c>
      <c r="AH43" s="19">
        <f t="shared" si="27"/>
        <v>14535</v>
      </c>
      <c r="AI43" s="19">
        <f t="shared" si="27"/>
        <v>0</v>
      </c>
      <c r="AJ43" s="19">
        <f t="shared" si="27"/>
        <v>0</v>
      </c>
      <c r="AK43" s="20">
        <f t="shared" si="27"/>
        <v>0</v>
      </c>
      <c r="AL43" s="674"/>
      <c r="AM43" s="18" t="s">
        <v>42</v>
      </c>
      <c r="AN43" s="19">
        <f t="shared" ref="AN43:AW43" si="28">SUM(AN39:AN42)</f>
        <v>16359</v>
      </c>
      <c r="AO43" s="19">
        <f t="shared" si="28"/>
        <v>16359</v>
      </c>
      <c r="AP43" s="19">
        <f t="shared" si="28"/>
        <v>200</v>
      </c>
      <c r="AQ43" s="19">
        <f t="shared" si="28"/>
        <v>719.1</v>
      </c>
      <c r="AR43" s="19">
        <f t="shared" si="28"/>
        <v>958.7</v>
      </c>
      <c r="AS43" s="19">
        <f t="shared" si="28"/>
        <v>1877.8</v>
      </c>
      <c r="AT43" s="19">
        <f t="shared" si="28"/>
        <v>14481.2</v>
      </c>
      <c r="AU43" s="19">
        <f t="shared" si="28"/>
        <v>0</v>
      </c>
      <c r="AV43" s="19">
        <f t="shared" si="28"/>
        <v>0</v>
      </c>
      <c r="AW43" s="20">
        <f t="shared" si="28"/>
        <v>0</v>
      </c>
      <c r="AX43" s="674"/>
      <c r="AY43" s="18" t="s">
        <v>42</v>
      </c>
      <c r="AZ43" s="21">
        <f>SUM(AZ39:AZ42)</f>
        <v>16359</v>
      </c>
      <c r="BA43" s="21">
        <f t="shared" ref="BA43:BI43" si="29">SUM(BA39:BA42)</f>
        <v>16359</v>
      </c>
      <c r="BB43" s="21">
        <f t="shared" si="29"/>
        <v>200</v>
      </c>
      <c r="BC43" s="21">
        <f t="shared" si="29"/>
        <v>647.1</v>
      </c>
      <c r="BD43" s="21">
        <f t="shared" si="29"/>
        <v>1035.3</v>
      </c>
      <c r="BE43" s="21">
        <f>SUM(BE39:BE42)</f>
        <v>1882.4</v>
      </c>
      <c r="BF43" s="21">
        <f t="shared" si="29"/>
        <v>14476.599999999999</v>
      </c>
      <c r="BG43" s="21">
        <f t="shared" si="29"/>
        <v>0</v>
      </c>
      <c r="BH43" s="21">
        <f t="shared" si="29"/>
        <v>0</v>
      </c>
      <c r="BI43" s="22">
        <f t="shared" si="29"/>
        <v>0</v>
      </c>
    </row>
    <row r="44" spans="2:63" ht="17.100000000000001" customHeight="1">
      <c r="B44" s="24" t="s">
        <v>77</v>
      </c>
      <c r="C44" s="18" t="s">
        <v>78</v>
      </c>
      <c r="D44" s="13">
        <v>4904</v>
      </c>
      <c r="E44" s="13">
        <v>4904</v>
      </c>
      <c r="F44" s="13">
        <v>77</v>
      </c>
      <c r="G44" s="13">
        <v>1270</v>
      </c>
      <c r="H44" s="13">
        <v>91</v>
      </c>
      <c r="I44" s="13">
        <v>1438</v>
      </c>
      <c r="J44" s="13">
        <v>3466</v>
      </c>
      <c r="K44" s="13">
        <v>0</v>
      </c>
      <c r="L44" s="13">
        <v>0</v>
      </c>
      <c r="M44" s="14">
        <v>0</v>
      </c>
      <c r="N44" s="24" t="s">
        <v>77</v>
      </c>
      <c r="O44" s="18" t="s">
        <v>78</v>
      </c>
      <c r="P44" s="13">
        <v>4904</v>
      </c>
      <c r="Q44" s="13">
        <v>4904</v>
      </c>
      <c r="R44" s="13">
        <v>77</v>
      </c>
      <c r="S44" s="13">
        <v>1272.5999999999999</v>
      </c>
      <c r="T44" s="13">
        <v>85.4</v>
      </c>
      <c r="U44" s="13">
        <v>1435</v>
      </c>
      <c r="V44" s="13">
        <v>3469</v>
      </c>
      <c r="W44" s="13">
        <v>0</v>
      </c>
      <c r="X44" s="13">
        <v>0</v>
      </c>
      <c r="Y44" s="14">
        <v>0</v>
      </c>
      <c r="Z44" s="24" t="s">
        <v>77</v>
      </c>
      <c r="AA44" s="18" t="s">
        <v>78</v>
      </c>
      <c r="AB44" s="13">
        <v>4904</v>
      </c>
      <c r="AC44" s="13">
        <v>4904</v>
      </c>
      <c r="AD44" s="13">
        <v>154</v>
      </c>
      <c r="AE44" s="13">
        <v>1228.7</v>
      </c>
      <c r="AF44" s="13">
        <v>52.3</v>
      </c>
      <c r="AG44" s="13">
        <v>1435</v>
      </c>
      <c r="AH44" s="13">
        <v>3469</v>
      </c>
      <c r="AI44" s="13">
        <v>0</v>
      </c>
      <c r="AJ44" s="13">
        <v>0</v>
      </c>
      <c r="AK44" s="14">
        <v>0</v>
      </c>
      <c r="AL44" s="24" t="s">
        <v>77</v>
      </c>
      <c r="AM44" s="18" t="s">
        <v>78</v>
      </c>
      <c r="AN44" s="13">
        <v>4899</v>
      </c>
      <c r="AO44" s="13">
        <v>4899</v>
      </c>
      <c r="AP44" s="13">
        <v>154</v>
      </c>
      <c r="AQ44" s="13">
        <v>1221.5</v>
      </c>
      <c r="AR44" s="13">
        <v>66.5</v>
      </c>
      <c r="AS44" s="13">
        <v>1442</v>
      </c>
      <c r="AT44" s="13">
        <v>3457</v>
      </c>
      <c r="AU44" s="13">
        <v>0</v>
      </c>
      <c r="AV44" s="13">
        <v>0</v>
      </c>
      <c r="AW44" s="14">
        <v>0</v>
      </c>
      <c r="AX44" s="24" t="s">
        <v>77</v>
      </c>
      <c r="AY44" s="18" t="s">
        <v>78</v>
      </c>
      <c r="AZ44" s="15">
        <v>4899</v>
      </c>
      <c r="BA44" s="15">
        <v>4899</v>
      </c>
      <c r="BB44" s="15">
        <v>173.7</v>
      </c>
      <c r="BC44" s="15">
        <v>1172.7</v>
      </c>
      <c r="BD44" s="15">
        <v>115.1</v>
      </c>
      <c r="BE44" s="15">
        <v>1461.5</v>
      </c>
      <c r="BF44" s="15">
        <v>3437.5</v>
      </c>
      <c r="BG44" s="15">
        <v>0</v>
      </c>
      <c r="BH44" s="15">
        <v>0</v>
      </c>
      <c r="BI44" s="16">
        <v>0</v>
      </c>
    </row>
    <row r="45" spans="2:63" ht="17.100000000000001" customHeight="1">
      <c r="B45" s="24" t="s">
        <v>79</v>
      </c>
      <c r="C45" s="18" t="s">
        <v>80</v>
      </c>
      <c r="D45" s="19">
        <v>5855</v>
      </c>
      <c r="E45" s="19">
        <v>5855</v>
      </c>
      <c r="F45" s="19">
        <v>94</v>
      </c>
      <c r="G45" s="19">
        <v>294</v>
      </c>
      <c r="H45" s="19">
        <v>417</v>
      </c>
      <c r="I45" s="19">
        <v>805</v>
      </c>
      <c r="J45" s="19">
        <v>5050</v>
      </c>
      <c r="K45" s="19">
        <v>0</v>
      </c>
      <c r="L45" s="19">
        <v>0</v>
      </c>
      <c r="M45" s="20">
        <v>0</v>
      </c>
      <c r="N45" s="24" t="s">
        <v>79</v>
      </c>
      <c r="O45" s="18" t="s">
        <v>80</v>
      </c>
      <c r="P45" s="19">
        <v>5855</v>
      </c>
      <c r="Q45" s="19">
        <v>5855</v>
      </c>
      <c r="R45" s="19">
        <v>94.2</v>
      </c>
      <c r="S45" s="19">
        <v>310.39999999999998</v>
      </c>
      <c r="T45" s="19">
        <v>400.5</v>
      </c>
      <c r="U45" s="19">
        <v>805.1</v>
      </c>
      <c r="V45" s="19">
        <v>5049.8999999999996</v>
      </c>
      <c r="W45" s="19">
        <v>0</v>
      </c>
      <c r="X45" s="19">
        <v>0</v>
      </c>
      <c r="Y45" s="20">
        <v>0</v>
      </c>
      <c r="Z45" s="24" t="s">
        <v>79</v>
      </c>
      <c r="AA45" s="18" t="s">
        <v>80</v>
      </c>
      <c r="AB45" s="19">
        <v>5855</v>
      </c>
      <c r="AC45" s="19">
        <v>5855</v>
      </c>
      <c r="AD45" s="19">
        <v>94.2</v>
      </c>
      <c r="AE45" s="19">
        <v>309.39999999999998</v>
      </c>
      <c r="AF45" s="19">
        <v>401.5</v>
      </c>
      <c r="AG45" s="19">
        <v>805.1</v>
      </c>
      <c r="AH45" s="19">
        <v>5049.8999999999996</v>
      </c>
      <c r="AI45" s="19">
        <v>0</v>
      </c>
      <c r="AJ45" s="19">
        <v>0</v>
      </c>
      <c r="AK45" s="20">
        <v>0</v>
      </c>
      <c r="AL45" s="24" t="s">
        <v>79</v>
      </c>
      <c r="AM45" s="18" t="s">
        <v>80</v>
      </c>
      <c r="AN45" s="19">
        <v>5864</v>
      </c>
      <c r="AO45" s="19">
        <v>5864</v>
      </c>
      <c r="AP45" s="19">
        <v>94.2</v>
      </c>
      <c r="AQ45" s="19">
        <v>313.39999999999998</v>
      </c>
      <c r="AR45" s="19">
        <v>397.5</v>
      </c>
      <c r="AS45" s="19">
        <v>805.09999999999991</v>
      </c>
      <c r="AT45" s="19">
        <v>5058.8999999999996</v>
      </c>
      <c r="AU45" s="19">
        <v>0</v>
      </c>
      <c r="AV45" s="19">
        <v>0</v>
      </c>
      <c r="AW45" s="20">
        <v>0</v>
      </c>
      <c r="AX45" s="24" t="s">
        <v>79</v>
      </c>
      <c r="AY45" s="18" t="s">
        <v>80</v>
      </c>
      <c r="AZ45" s="21">
        <v>5864</v>
      </c>
      <c r="BA45" s="21">
        <v>5864</v>
      </c>
      <c r="BB45" s="21">
        <v>94.2</v>
      </c>
      <c r="BC45" s="21">
        <v>314.39999999999998</v>
      </c>
      <c r="BD45" s="21">
        <v>404.8</v>
      </c>
      <c r="BE45" s="15">
        <v>813.4</v>
      </c>
      <c r="BF45" s="21">
        <v>5050.6000000000004</v>
      </c>
      <c r="BG45" s="21">
        <v>0</v>
      </c>
      <c r="BH45" s="21">
        <v>0</v>
      </c>
      <c r="BI45" s="22">
        <v>0</v>
      </c>
    </row>
    <row r="46" spans="2:63" ht="17.100000000000001" customHeight="1">
      <c r="B46" s="17" t="s">
        <v>81</v>
      </c>
      <c r="C46" s="18" t="s">
        <v>82</v>
      </c>
      <c r="D46" s="19">
        <v>6749</v>
      </c>
      <c r="E46" s="19">
        <v>6749</v>
      </c>
      <c r="F46" s="19">
        <v>260</v>
      </c>
      <c r="G46" s="19">
        <v>915</v>
      </c>
      <c r="H46" s="19">
        <v>312</v>
      </c>
      <c r="I46" s="19">
        <v>1487</v>
      </c>
      <c r="J46" s="19">
        <v>5262</v>
      </c>
      <c r="K46" s="19">
        <v>0</v>
      </c>
      <c r="L46" s="19">
        <v>0</v>
      </c>
      <c r="M46" s="20">
        <v>0</v>
      </c>
      <c r="N46" s="17" t="s">
        <v>81</v>
      </c>
      <c r="O46" s="18" t="s">
        <v>82</v>
      </c>
      <c r="P46" s="19">
        <v>6749</v>
      </c>
      <c r="Q46" s="19">
        <v>6749</v>
      </c>
      <c r="R46" s="19">
        <v>260</v>
      </c>
      <c r="S46" s="19">
        <v>950.3</v>
      </c>
      <c r="T46" s="19">
        <v>276.7</v>
      </c>
      <c r="U46" s="19">
        <v>1487</v>
      </c>
      <c r="V46" s="19">
        <v>5262</v>
      </c>
      <c r="W46" s="19">
        <v>0</v>
      </c>
      <c r="X46" s="19">
        <v>0</v>
      </c>
      <c r="Y46" s="20">
        <v>0</v>
      </c>
      <c r="Z46" s="17" t="s">
        <v>81</v>
      </c>
      <c r="AA46" s="18" t="s">
        <v>82</v>
      </c>
      <c r="AB46" s="19">
        <v>6749</v>
      </c>
      <c r="AC46" s="19">
        <v>6749</v>
      </c>
      <c r="AD46" s="19">
        <v>260</v>
      </c>
      <c r="AE46" s="19">
        <v>979.1</v>
      </c>
      <c r="AF46" s="19">
        <v>292.89999999999998</v>
      </c>
      <c r="AG46" s="19">
        <v>1532</v>
      </c>
      <c r="AH46" s="19">
        <v>5217</v>
      </c>
      <c r="AI46" s="19">
        <v>0</v>
      </c>
      <c r="AJ46" s="19">
        <v>0</v>
      </c>
      <c r="AK46" s="20">
        <v>0</v>
      </c>
      <c r="AL46" s="17" t="s">
        <v>81</v>
      </c>
      <c r="AM46" s="18" t="s">
        <v>82</v>
      </c>
      <c r="AN46" s="19">
        <v>6744</v>
      </c>
      <c r="AO46" s="19">
        <v>6744</v>
      </c>
      <c r="AP46" s="19">
        <v>260</v>
      </c>
      <c r="AQ46" s="19">
        <v>992.3</v>
      </c>
      <c r="AR46" s="19">
        <v>279.7</v>
      </c>
      <c r="AS46" s="19">
        <v>1532</v>
      </c>
      <c r="AT46" s="19">
        <v>5212</v>
      </c>
      <c r="AU46" s="19">
        <v>0</v>
      </c>
      <c r="AV46" s="19">
        <v>0</v>
      </c>
      <c r="AW46" s="20">
        <v>0</v>
      </c>
      <c r="AX46" s="17" t="s">
        <v>81</v>
      </c>
      <c r="AY46" s="18" t="s">
        <v>82</v>
      </c>
      <c r="AZ46" s="21">
        <v>6744</v>
      </c>
      <c r="BA46" s="21">
        <v>6744</v>
      </c>
      <c r="BB46" s="21">
        <v>260</v>
      </c>
      <c r="BC46" s="21">
        <v>978.9</v>
      </c>
      <c r="BD46" s="21">
        <v>292.8</v>
      </c>
      <c r="BE46" s="15">
        <v>1531.7</v>
      </c>
      <c r="BF46" s="21">
        <v>5212.3</v>
      </c>
      <c r="BG46" s="21">
        <v>0</v>
      </c>
      <c r="BH46" s="21">
        <v>0</v>
      </c>
      <c r="BI46" s="22">
        <v>0</v>
      </c>
    </row>
    <row r="47" spans="2:63" ht="17.100000000000001" customHeight="1">
      <c r="B47" s="666" t="s">
        <v>83</v>
      </c>
      <c r="C47" s="26" t="s">
        <v>84</v>
      </c>
      <c r="D47" s="27">
        <v>4555</v>
      </c>
      <c r="E47" s="27">
        <v>4555</v>
      </c>
      <c r="F47" s="27">
        <v>264</v>
      </c>
      <c r="G47" s="27">
        <v>1942</v>
      </c>
      <c r="H47" s="27">
        <v>315</v>
      </c>
      <c r="I47" s="27">
        <v>2521</v>
      </c>
      <c r="J47" s="27">
        <v>2034</v>
      </c>
      <c r="K47" s="27">
        <v>0</v>
      </c>
      <c r="L47" s="27">
        <v>0</v>
      </c>
      <c r="M47" s="28">
        <v>0</v>
      </c>
      <c r="N47" s="666" t="s">
        <v>83</v>
      </c>
      <c r="O47" s="26" t="s">
        <v>84</v>
      </c>
      <c r="P47" s="27">
        <v>4555</v>
      </c>
      <c r="Q47" s="27">
        <v>4555</v>
      </c>
      <c r="R47" s="27">
        <v>264.3</v>
      </c>
      <c r="S47" s="27">
        <v>1978.7</v>
      </c>
      <c r="T47" s="27">
        <v>278</v>
      </c>
      <c r="U47" s="27">
        <v>2521</v>
      </c>
      <c r="V47" s="27">
        <v>2034</v>
      </c>
      <c r="W47" s="27">
        <v>0</v>
      </c>
      <c r="X47" s="27">
        <v>0</v>
      </c>
      <c r="Y47" s="28">
        <v>0</v>
      </c>
      <c r="Z47" s="666" t="s">
        <v>83</v>
      </c>
      <c r="AA47" s="26" t="s">
        <v>84</v>
      </c>
      <c r="AB47" s="27">
        <v>4555</v>
      </c>
      <c r="AC47" s="27">
        <v>4555</v>
      </c>
      <c r="AD47" s="27">
        <v>264.3</v>
      </c>
      <c r="AE47" s="27">
        <v>2004.4</v>
      </c>
      <c r="AF47" s="27">
        <v>252.3</v>
      </c>
      <c r="AG47" s="27">
        <v>2521</v>
      </c>
      <c r="AH47" s="27">
        <v>2034</v>
      </c>
      <c r="AI47" s="27">
        <v>0</v>
      </c>
      <c r="AJ47" s="27">
        <v>0</v>
      </c>
      <c r="AK47" s="28">
        <v>0</v>
      </c>
      <c r="AL47" s="666" t="s">
        <v>83</v>
      </c>
      <c r="AM47" s="26" t="s">
        <v>84</v>
      </c>
      <c r="AN47" s="27">
        <v>4551</v>
      </c>
      <c r="AO47" s="27">
        <v>4551</v>
      </c>
      <c r="AP47" s="27">
        <v>264.3</v>
      </c>
      <c r="AQ47" s="27">
        <v>2008.5</v>
      </c>
      <c r="AR47" s="27">
        <v>248.2</v>
      </c>
      <c r="AS47" s="27">
        <v>2521</v>
      </c>
      <c r="AT47" s="27">
        <v>2030</v>
      </c>
      <c r="AU47" s="27">
        <v>0</v>
      </c>
      <c r="AV47" s="27">
        <v>0</v>
      </c>
      <c r="AW47" s="28">
        <v>0</v>
      </c>
      <c r="AX47" s="666" t="s">
        <v>83</v>
      </c>
      <c r="AY47" s="26" t="s">
        <v>84</v>
      </c>
      <c r="AZ47" s="32">
        <v>4551</v>
      </c>
      <c r="BA47" s="32">
        <v>4551</v>
      </c>
      <c r="BB47" s="32">
        <v>241.4</v>
      </c>
      <c r="BC47" s="32">
        <v>2075.6</v>
      </c>
      <c r="BD47" s="32">
        <v>210</v>
      </c>
      <c r="BE47" s="32">
        <v>2527</v>
      </c>
      <c r="BF47" s="32">
        <v>2024</v>
      </c>
      <c r="BG47" s="32">
        <v>0</v>
      </c>
      <c r="BH47" s="32">
        <v>0</v>
      </c>
      <c r="BI47" s="33">
        <v>0</v>
      </c>
    </row>
    <row r="48" spans="2:63" ht="17.100000000000001" customHeight="1">
      <c r="B48" s="667"/>
      <c r="C48" s="26" t="s">
        <v>85</v>
      </c>
      <c r="D48" s="27">
        <v>1480</v>
      </c>
      <c r="E48" s="27">
        <v>1480</v>
      </c>
      <c r="F48" s="27">
        <v>0</v>
      </c>
      <c r="G48" s="27">
        <v>184</v>
      </c>
      <c r="H48" s="27">
        <v>385</v>
      </c>
      <c r="I48" s="27">
        <v>569</v>
      </c>
      <c r="J48" s="27">
        <v>911</v>
      </c>
      <c r="K48" s="27">
        <v>0</v>
      </c>
      <c r="L48" s="27">
        <v>0</v>
      </c>
      <c r="M48" s="28">
        <v>0</v>
      </c>
      <c r="N48" s="667"/>
      <c r="O48" s="26" t="s">
        <v>85</v>
      </c>
      <c r="P48" s="27">
        <v>1480</v>
      </c>
      <c r="Q48" s="27">
        <v>1480</v>
      </c>
      <c r="R48" s="27">
        <v>0</v>
      </c>
      <c r="S48" s="27">
        <v>202.4</v>
      </c>
      <c r="T48" s="27">
        <v>366.9</v>
      </c>
      <c r="U48" s="27">
        <v>569.29999999999995</v>
      </c>
      <c r="V48" s="27">
        <v>910.7</v>
      </c>
      <c r="W48" s="27">
        <v>0</v>
      </c>
      <c r="X48" s="27">
        <v>0</v>
      </c>
      <c r="Y48" s="28">
        <v>0</v>
      </c>
      <c r="Z48" s="667"/>
      <c r="AA48" s="26" t="s">
        <v>85</v>
      </c>
      <c r="AB48" s="27">
        <v>1480</v>
      </c>
      <c r="AC48" s="27">
        <v>1480</v>
      </c>
      <c r="AD48" s="27">
        <v>0</v>
      </c>
      <c r="AE48" s="27">
        <v>236.8</v>
      </c>
      <c r="AF48" s="27">
        <v>332.5</v>
      </c>
      <c r="AG48" s="27">
        <v>569.29999999999995</v>
      </c>
      <c r="AH48" s="27">
        <v>910.7</v>
      </c>
      <c r="AI48" s="27">
        <v>0</v>
      </c>
      <c r="AJ48" s="27">
        <v>0</v>
      </c>
      <c r="AK48" s="28">
        <v>0</v>
      </c>
      <c r="AL48" s="667"/>
      <c r="AM48" s="26" t="s">
        <v>85</v>
      </c>
      <c r="AN48" s="27">
        <v>1479</v>
      </c>
      <c r="AO48" s="27">
        <v>1479</v>
      </c>
      <c r="AP48" s="27">
        <v>0</v>
      </c>
      <c r="AQ48" s="27">
        <v>492.7</v>
      </c>
      <c r="AR48" s="27">
        <v>76.599999999999994</v>
      </c>
      <c r="AS48" s="27">
        <v>569.29999999999995</v>
      </c>
      <c r="AT48" s="27">
        <v>909.7</v>
      </c>
      <c r="AU48" s="27">
        <v>0</v>
      </c>
      <c r="AV48" s="27">
        <v>0</v>
      </c>
      <c r="AW48" s="28">
        <v>0</v>
      </c>
      <c r="AX48" s="667"/>
      <c r="AY48" s="26" t="s">
        <v>85</v>
      </c>
      <c r="AZ48" s="32">
        <v>1479</v>
      </c>
      <c r="BA48" s="32">
        <v>1479</v>
      </c>
      <c r="BB48" s="32">
        <v>0</v>
      </c>
      <c r="BC48" s="30">
        <v>505.2</v>
      </c>
      <c r="BD48" s="30">
        <v>63.8</v>
      </c>
      <c r="BE48" s="30">
        <v>569</v>
      </c>
      <c r="BF48" s="32">
        <v>910</v>
      </c>
      <c r="BG48" s="32">
        <v>0</v>
      </c>
      <c r="BH48" s="32">
        <v>0</v>
      </c>
      <c r="BI48" s="33">
        <v>0</v>
      </c>
    </row>
    <row r="49" spans="2:61" ht="17.100000000000001" customHeight="1">
      <c r="B49" s="668"/>
      <c r="C49" s="18" t="s">
        <v>42</v>
      </c>
      <c r="D49" s="19">
        <f t="shared" ref="D49:M49" si="30">SUM(D47:D48)</f>
        <v>6035</v>
      </c>
      <c r="E49" s="19">
        <f t="shared" si="30"/>
        <v>6035</v>
      </c>
      <c r="F49" s="19">
        <f t="shared" si="30"/>
        <v>264</v>
      </c>
      <c r="G49" s="19">
        <f t="shared" si="30"/>
        <v>2126</v>
      </c>
      <c r="H49" s="19">
        <f t="shared" si="30"/>
        <v>700</v>
      </c>
      <c r="I49" s="19">
        <f t="shared" si="30"/>
        <v>3090</v>
      </c>
      <c r="J49" s="19">
        <f t="shared" si="30"/>
        <v>2945</v>
      </c>
      <c r="K49" s="19">
        <f t="shared" si="30"/>
        <v>0</v>
      </c>
      <c r="L49" s="19">
        <f t="shared" si="30"/>
        <v>0</v>
      </c>
      <c r="M49" s="20">
        <f t="shared" si="30"/>
        <v>0</v>
      </c>
      <c r="N49" s="668"/>
      <c r="O49" s="18" t="s">
        <v>42</v>
      </c>
      <c r="P49" s="19">
        <f t="shared" ref="P49:Y49" si="31">SUM(P47:P48)</f>
        <v>6035</v>
      </c>
      <c r="Q49" s="19">
        <f t="shared" si="31"/>
        <v>6035</v>
      </c>
      <c r="R49" s="19">
        <f t="shared" si="31"/>
        <v>264.3</v>
      </c>
      <c r="S49" s="19">
        <f t="shared" si="31"/>
        <v>2181.1</v>
      </c>
      <c r="T49" s="19">
        <f t="shared" si="31"/>
        <v>644.9</v>
      </c>
      <c r="U49" s="19">
        <f t="shared" si="31"/>
        <v>3090.3</v>
      </c>
      <c r="V49" s="19">
        <f t="shared" si="31"/>
        <v>2944.7</v>
      </c>
      <c r="W49" s="19">
        <f t="shared" si="31"/>
        <v>0</v>
      </c>
      <c r="X49" s="19">
        <f t="shared" si="31"/>
        <v>0</v>
      </c>
      <c r="Y49" s="20">
        <f t="shared" si="31"/>
        <v>0</v>
      </c>
      <c r="Z49" s="668"/>
      <c r="AA49" s="18" t="s">
        <v>42</v>
      </c>
      <c r="AB49" s="19">
        <f t="shared" ref="AB49:AK49" si="32">SUM(AB47:AB48)</f>
        <v>6035</v>
      </c>
      <c r="AC49" s="19">
        <f t="shared" si="32"/>
        <v>6035</v>
      </c>
      <c r="AD49" s="19">
        <f t="shared" si="32"/>
        <v>264.3</v>
      </c>
      <c r="AE49" s="19">
        <f t="shared" si="32"/>
        <v>2241.2000000000003</v>
      </c>
      <c r="AF49" s="19">
        <f t="shared" si="32"/>
        <v>584.79999999999995</v>
      </c>
      <c r="AG49" s="19">
        <f t="shared" si="32"/>
        <v>3090.3</v>
      </c>
      <c r="AH49" s="19">
        <f t="shared" si="32"/>
        <v>2944.7</v>
      </c>
      <c r="AI49" s="19">
        <f t="shared" si="32"/>
        <v>0</v>
      </c>
      <c r="AJ49" s="19">
        <f t="shared" si="32"/>
        <v>0</v>
      </c>
      <c r="AK49" s="20">
        <f t="shared" si="32"/>
        <v>0</v>
      </c>
      <c r="AL49" s="668"/>
      <c r="AM49" s="18" t="s">
        <v>42</v>
      </c>
      <c r="AN49" s="19">
        <f t="shared" ref="AN49:AW49" si="33">SUM(AN47:AN48)</f>
        <v>6030</v>
      </c>
      <c r="AO49" s="19">
        <f t="shared" si="33"/>
        <v>6030</v>
      </c>
      <c r="AP49" s="19">
        <f t="shared" si="33"/>
        <v>264.3</v>
      </c>
      <c r="AQ49" s="19">
        <f t="shared" si="33"/>
        <v>2501.1999999999998</v>
      </c>
      <c r="AR49" s="19">
        <f t="shared" si="33"/>
        <v>324.79999999999995</v>
      </c>
      <c r="AS49" s="19">
        <f t="shared" si="33"/>
        <v>3090.3</v>
      </c>
      <c r="AT49" s="19">
        <f t="shared" si="33"/>
        <v>2939.7</v>
      </c>
      <c r="AU49" s="19">
        <f t="shared" si="33"/>
        <v>0</v>
      </c>
      <c r="AV49" s="19">
        <f t="shared" si="33"/>
        <v>0</v>
      </c>
      <c r="AW49" s="20">
        <f t="shared" si="33"/>
        <v>0</v>
      </c>
      <c r="AX49" s="668"/>
      <c r="AY49" s="18" t="s">
        <v>42</v>
      </c>
      <c r="AZ49" s="21">
        <f t="shared" ref="AZ49:BI49" si="34">SUM(AZ47:AZ48)</f>
        <v>6030</v>
      </c>
      <c r="BA49" s="21">
        <f t="shared" si="34"/>
        <v>6030</v>
      </c>
      <c r="BB49" s="21">
        <f t="shared" si="34"/>
        <v>241.4</v>
      </c>
      <c r="BC49" s="21">
        <f t="shared" si="34"/>
        <v>2580.7999999999997</v>
      </c>
      <c r="BD49" s="21">
        <f t="shared" si="34"/>
        <v>273.8</v>
      </c>
      <c r="BE49" s="21">
        <f t="shared" si="34"/>
        <v>3096</v>
      </c>
      <c r="BF49" s="21">
        <f t="shared" si="34"/>
        <v>2934</v>
      </c>
      <c r="BG49" s="21">
        <f t="shared" si="34"/>
        <v>0</v>
      </c>
      <c r="BH49" s="21">
        <f t="shared" si="34"/>
        <v>0</v>
      </c>
      <c r="BI49" s="22">
        <f t="shared" si="34"/>
        <v>0</v>
      </c>
    </row>
    <row r="50" spans="2:61" ht="17.100000000000001" customHeight="1">
      <c r="B50" s="24" t="s">
        <v>86</v>
      </c>
      <c r="C50" s="18" t="s">
        <v>87</v>
      </c>
      <c r="D50" s="19">
        <v>4474</v>
      </c>
      <c r="E50" s="19">
        <v>4474</v>
      </c>
      <c r="F50" s="19">
        <v>209</v>
      </c>
      <c r="G50" s="19">
        <v>1036</v>
      </c>
      <c r="H50" s="19">
        <v>323</v>
      </c>
      <c r="I50" s="19">
        <v>1568</v>
      </c>
      <c r="J50" s="19">
        <v>2906</v>
      </c>
      <c r="K50" s="19">
        <v>0</v>
      </c>
      <c r="L50" s="19">
        <v>0</v>
      </c>
      <c r="M50" s="20">
        <v>0</v>
      </c>
      <c r="N50" s="24" t="s">
        <v>86</v>
      </c>
      <c r="O50" s="18" t="s">
        <v>87</v>
      </c>
      <c r="P50" s="19">
        <v>4474</v>
      </c>
      <c r="Q50" s="19">
        <v>4474</v>
      </c>
      <c r="R50" s="19">
        <v>209.3</v>
      </c>
      <c r="S50" s="19">
        <v>1112.3</v>
      </c>
      <c r="T50" s="19">
        <v>246.8</v>
      </c>
      <c r="U50" s="19">
        <v>1568.4</v>
      </c>
      <c r="V50" s="19">
        <v>2905.6</v>
      </c>
      <c r="W50" s="19">
        <v>0</v>
      </c>
      <c r="X50" s="19">
        <v>0</v>
      </c>
      <c r="Y50" s="20">
        <v>0</v>
      </c>
      <c r="Z50" s="24" t="s">
        <v>86</v>
      </c>
      <c r="AA50" s="18" t="s">
        <v>87</v>
      </c>
      <c r="AB50" s="19">
        <v>4474</v>
      </c>
      <c r="AC50" s="19">
        <v>4474</v>
      </c>
      <c r="AD50" s="19">
        <v>306</v>
      </c>
      <c r="AE50" s="19">
        <v>1038</v>
      </c>
      <c r="AF50" s="19">
        <v>224</v>
      </c>
      <c r="AG50" s="19">
        <v>1568</v>
      </c>
      <c r="AH50" s="19">
        <v>2906</v>
      </c>
      <c r="AI50" s="19">
        <v>0</v>
      </c>
      <c r="AJ50" s="19">
        <v>0</v>
      </c>
      <c r="AK50" s="20">
        <v>0</v>
      </c>
      <c r="AL50" s="24" t="s">
        <v>86</v>
      </c>
      <c r="AM50" s="18" t="s">
        <v>87</v>
      </c>
      <c r="AN50" s="19">
        <v>4469</v>
      </c>
      <c r="AO50" s="19">
        <v>4469</v>
      </c>
      <c r="AP50" s="19">
        <v>306</v>
      </c>
      <c r="AQ50" s="19">
        <v>987</v>
      </c>
      <c r="AR50" s="19">
        <v>275</v>
      </c>
      <c r="AS50" s="19">
        <v>1568</v>
      </c>
      <c r="AT50" s="19">
        <v>2901</v>
      </c>
      <c r="AU50" s="19">
        <v>0</v>
      </c>
      <c r="AV50" s="19">
        <v>0</v>
      </c>
      <c r="AW50" s="20">
        <v>0</v>
      </c>
      <c r="AX50" s="24" t="s">
        <v>86</v>
      </c>
      <c r="AY50" s="18" t="s">
        <v>87</v>
      </c>
      <c r="AZ50" s="21">
        <v>4469</v>
      </c>
      <c r="BA50" s="21">
        <v>4469</v>
      </c>
      <c r="BB50" s="21">
        <v>306</v>
      </c>
      <c r="BC50" s="21">
        <v>995</v>
      </c>
      <c r="BD50" s="21">
        <v>267</v>
      </c>
      <c r="BE50" s="21">
        <v>1568</v>
      </c>
      <c r="BF50" s="21">
        <v>2901</v>
      </c>
      <c r="BG50" s="21">
        <v>0</v>
      </c>
      <c r="BH50" s="21">
        <v>0</v>
      </c>
      <c r="BI50" s="22">
        <v>0</v>
      </c>
    </row>
    <row r="51" spans="2:61" ht="17.100000000000001" customHeight="1">
      <c r="B51" s="24" t="s">
        <v>88</v>
      </c>
      <c r="C51" s="18" t="s">
        <v>89</v>
      </c>
      <c r="D51" s="19">
        <v>2526</v>
      </c>
      <c r="E51" s="19">
        <v>2526</v>
      </c>
      <c r="F51" s="19">
        <v>198</v>
      </c>
      <c r="G51" s="19">
        <v>483</v>
      </c>
      <c r="H51" s="19">
        <v>138</v>
      </c>
      <c r="I51" s="19">
        <v>819</v>
      </c>
      <c r="J51" s="19">
        <v>1707</v>
      </c>
      <c r="K51" s="19">
        <v>0</v>
      </c>
      <c r="L51" s="19">
        <v>0</v>
      </c>
      <c r="M51" s="20">
        <v>0</v>
      </c>
      <c r="N51" s="24" t="s">
        <v>88</v>
      </c>
      <c r="O51" s="18" t="s">
        <v>89</v>
      </c>
      <c r="P51" s="19">
        <v>2526</v>
      </c>
      <c r="Q51" s="19">
        <v>2526</v>
      </c>
      <c r="R51" s="19">
        <v>198.2</v>
      </c>
      <c r="S51" s="19">
        <v>537.79999999999995</v>
      </c>
      <c r="T51" s="19">
        <v>83</v>
      </c>
      <c r="U51" s="19">
        <v>819</v>
      </c>
      <c r="V51" s="19">
        <v>1707</v>
      </c>
      <c r="W51" s="19">
        <v>0</v>
      </c>
      <c r="X51" s="19">
        <v>0</v>
      </c>
      <c r="Y51" s="20">
        <v>0</v>
      </c>
      <c r="Z51" s="24" t="s">
        <v>88</v>
      </c>
      <c r="AA51" s="18" t="s">
        <v>89</v>
      </c>
      <c r="AB51" s="19">
        <v>2526</v>
      </c>
      <c r="AC51" s="19">
        <v>2526</v>
      </c>
      <c r="AD51" s="19">
        <v>190.9</v>
      </c>
      <c r="AE51" s="19">
        <v>552.1</v>
      </c>
      <c r="AF51" s="19">
        <v>76</v>
      </c>
      <c r="AG51" s="19">
        <v>819</v>
      </c>
      <c r="AH51" s="19">
        <v>1707</v>
      </c>
      <c r="AI51" s="19">
        <v>0</v>
      </c>
      <c r="AJ51" s="19">
        <v>0</v>
      </c>
      <c r="AK51" s="20">
        <v>0</v>
      </c>
      <c r="AL51" s="24" t="s">
        <v>88</v>
      </c>
      <c r="AM51" s="18" t="s">
        <v>89</v>
      </c>
      <c r="AN51" s="19">
        <v>2535</v>
      </c>
      <c r="AO51" s="19">
        <v>2535</v>
      </c>
      <c r="AP51" s="19">
        <v>145.6</v>
      </c>
      <c r="AQ51" s="19">
        <v>597.4</v>
      </c>
      <c r="AR51" s="19">
        <v>76</v>
      </c>
      <c r="AS51" s="19">
        <v>819</v>
      </c>
      <c r="AT51" s="19">
        <v>1716</v>
      </c>
      <c r="AU51" s="19">
        <v>0</v>
      </c>
      <c r="AV51" s="19">
        <v>0</v>
      </c>
      <c r="AW51" s="20">
        <v>0</v>
      </c>
      <c r="AX51" s="24" t="s">
        <v>88</v>
      </c>
      <c r="AY51" s="18" t="s">
        <v>89</v>
      </c>
      <c r="AZ51" s="21">
        <v>2535</v>
      </c>
      <c r="BA51" s="21">
        <v>2535</v>
      </c>
      <c r="BB51" s="21">
        <v>145.6</v>
      </c>
      <c r="BC51" s="21">
        <v>595.4</v>
      </c>
      <c r="BD51" s="21">
        <v>84.7</v>
      </c>
      <c r="BE51" s="21">
        <v>825.7</v>
      </c>
      <c r="BF51" s="21">
        <v>1709.3</v>
      </c>
      <c r="BG51" s="21">
        <v>0</v>
      </c>
      <c r="BH51" s="21">
        <v>0</v>
      </c>
      <c r="BI51" s="22">
        <v>0</v>
      </c>
    </row>
    <row r="52" spans="2:61" ht="17.100000000000001" customHeight="1">
      <c r="B52" s="17" t="s">
        <v>90</v>
      </c>
      <c r="C52" s="18" t="s">
        <v>91</v>
      </c>
      <c r="D52" s="19">
        <v>8240</v>
      </c>
      <c r="E52" s="19">
        <v>8240</v>
      </c>
      <c r="F52" s="19">
        <v>120</v>
      </c>
      <c r="G52" s="19">
        <v>1150</v>
      </c>
      <c r="H52" s="19">
        <v>659</v>
      </c>
      <c r="I52" s="19">
        <v>1929</v>
      </c>
      <c r="J52" s="19">
        <v>6311</v>
      </c>
      <c r="K52" s="19">
        <v>0</v>
      </c>
      <c r="L52" s="19">
        <v>0</v>
      </c>
      <c r="M52" s="20">
        <v>0</v>
      </c>
      <c r="N52" s="17" t="s">
        <v>90</v>
      </c>
      <c r="O52" s="18" t="s">
        <v>91</v>
      </c>
      <c r="P52" s="19">
        <v>8240</v>
      </c>
      <c r="Q52" s="19">
        <v>8240</v>
      </c>
      <c r="R52" s="19">
        <v>120</v>
      </c>
      <c r="S52" s="19">
        <v>1152.3000000000002</v>
      </c>
      <c r="T52" s="19">
        <v>657</v>
      </c>
      <c r="U52" s="19">
        <v>1929.3</v>
      </c>
      <c r="V52" s="19">
        <v>6310.7</v>
      </c>
      <c r="W52" s="19">
        <v>0</v>
      </c>
      <c r="X52" s="19">
        <v>0</v>
      </c>
      <c r="Y52" s="20">
        <v>0</v>
      </c>
      <c r="Z52" s="17" t="s">
        <v>90</v>
      </c>
      <c r="AA52" s="18" t="s">
        <v>91</v>
      </c>
      <c r="AB52" s="19">
        <v>8240</v>
      </c>
      <c r="AC52" s="19">
        <v>8240</v>
      </c>
      <c r="AD52" s="19">
        <v>120</v>
      </c>
      <c r="AE52" s="19">
        <v>1144.9000000000001</v>
      </c>
      <c r="AF52" s="19">
        <v>701.9</v>
      </c>
      <c r="AG52" s="19">
        <v>1966.8</v>
      </c>
      <c r="AH52" s="19">
        <v>6273.2</v>
      </c>
      <c r="AI52" s="19">
        <v>0</v>
      </c>
      <c r="AJ52" s="19">
        <v>0</v>
      </c>
      <c r="AK52" s="20">
        <v>0</v>
      </c>
      <c r="AL52" s="17" t="s">
        <v>90</v>
      </c>
      <c r="AM52" s="18" t="s">
        <v>91</v>
      </c>
      <c r="AN52" s="19">
        <v>8241</v>
      </c>
      <c r="AO52" s="19">
        <v>8241</v>
      </c>
      <c r="AP52" s="19">
        <v>120</v>
      </c>
      <c r="AQ52" s="19">
        <v>1160.2</v>
      </c>
      <c r="AR52" s="19">
        <v>686.8</v>
      </c>
      <c r="AS52" s="19">
        <v>1967</v>
      </c>
      <c r="AT52" s="19">
        <v>6274</v>
      </c>
      <c r="AU52" s="19">
        <v>0</v>
      </c>
      <c r="AV52" s="19">
        <v>0</v>
      </c>
      <c r="AW52" s="20">
        <v>0</v>
      </c>
      <c r="AX52" s="17" t="s">
        <v>90</v>
      </c>
      <c r="AY52" s="18" t="s">
        <v>91</v>
      </c>
      <c r="AZ52" s="21">
        <v>8241</v>
      </c>
      <c r="BA52" s="21">
        <v>8241</v>
      </c>
      <c r="BB52" s="21">
        <v>120</v>
      </c>
      <c r="BC52" s="21">
        <v>1156</v>
      </c>
      <c r="BD52" s="21">
        <v>694</v>
      </c>
      <c r="BE52" s="21">
        <v>1970</v>
      </c>
      <c r="BF52" s="21">
        <v>6271</v>
      </c>
      <c r="BG52" s="21">
        <v>0</v>
      </c>
      <c r="BH52" s="21">
        <v>0</v>
      </c>
      <c r="BI52" s="22">
        <v>0</v>
      </c>
    </row>
    <row r="53" spans="2:61" ht="17.100000000000001" customHeight="1">
      <c r="B53" s="24" t="s">
        <v>92</v>
      </c>
      <c r="C53" s="18" t="s">
        <v>93</v>
      </c>
      <c r="D53" s="19">
        <v>1984</v>
      </c>
      <c r="E53" s="19">
        <v>1984</v>
      </c>
      <c r="F53" s="19">
        <v>0</v>
      </c>
      <c r="G53" s="19">
        <v>661</v>
      </c>
      <c r="H53" s="19">
        <v>22</v>
      </c>
      <c r="I53" s="19">
        <v>683</v>
      </c>
      <c r="J53" s="19">
        <v>1301</v>
      </c>
      <c r="K53" s="19">
        <v>0</v>
      </c>
      <c r="L53" s="19">
        <v>0</v>
      </c>
      <c r="M53" s="20">
        <v>0</v>
      </c>
      <c r="N53" s="24" t="s">
        <v>92</v>
      </c>
      <c r="O53" s="18" t="s">
        <v>93</v>
      </c>
      <c r="P53" s="19">
        <v>1984</v>
      </c>
      <c r="Q53" s="19">
        <v>1984</v>
      </c>
      <c r="R53" s="19">
        <v>0</v>
      </c>
      <c r="S53" s="19">
        <v>660.8</v>
      </c>
      <c r="T53" s="19">
        <v>22.2</v>
      </c>
      <c r="U53" s="19">
        <v>683</v>
      </c>
      <c r="V53" s="19">
        <v>1301</v>
      </c>
      <c r="W53" s="19">
        <v>0</v>
      </c>
      <c r="X53" s="19">
        <v>0</v>
      </c>
      <c r="Y53" s="20">
        <v>0</v>
      </c>
      <c r="Z53" s="24" t="s">
        <v>92</v>
      </c>
      <c r="AA53" s="18" t="s">
        <v>93</v>
      </c>
      <c r="AB53" s="19">
        <v>1984</v>
      </c>
      <c r="AC53" s="19">
        <v>1984</v>
      </c>
      <c r="AD53" s="19">
        <v>0</v>
      </c>
      <c r="AE53" s="19">
        <v>698.9</v>
      </c>
      <c r="AF53" s="19">
        <v>22.1</v>
      </c>
      <c r="AG53" s="19">
        <v>721</v>
      </c>
      <c r="AH53" s="19">
        <v>1263</v>
      </c>
      <c r="AI53" s="19">
        <v>0</v>
      </c>
      <c r="AJ53" s="19">
        <v>0</v>
      </c>
      <c r="AK53" s="20">
        <v>0</v>
      </c>
      <c r="AL53" s="24" t="s">
        <v>92</v>
      </c>
      <c r="AM53" s="18" t="s">
        <v>93</v>
      </c>
      <c r="AN53" s="19">
        <v>1982</v>
      </c>
      <c r="AO53" s="19">
        <v>1982</v>
      </c>
      <c r="AP53" s="19">
        <v>0</v>
      </c>
      <c r="AQ53" s="19">
        <v>698.9</v>
      </c>
      <c r="AR53" s="19">
        <v>22.1</v>
      </c>
      <c r="AS53" s="19">
        <v>721</v>
      </c>
      <c r="AT53" s="19">
        <v>1261</v>
      </c>
      <c r="AU53" s="19">
        <v>0</v>
      </c>
      <c r="AV53" s="19">
        <v>0</v>
      </c>
      <c r="AW53" s="20">
        <v>0</v>
      </c>
      <c r="AX53" s="24" t="s">
        <v>92</v>
      </c>
      <c r="AY53" s="18" t="s">
        <v>93</v>
      </c>
      <c r="AZ53" s="21">
        <v>1982</v>
      </c>
      <c r="BA53" s="21">
        <v>1982</v>
      </c>
      <c r="BB53" s="21">
        <v>0</v>
      </c>
      <c r="BC53" s="21">
        <v>709.4</v>
      </c>
      <c r="BD53" s="21">
        <v>11.6</v>
      </c>
      <c r="BE53" s="21">
        <v>721</v>
      </c>
      <c r="BF53" s="21">
        <v>1261</v>
      </c>
      <c r="BG53" s="21">
        <v>0</v>
      </c>
      <c r="BH53" s="21">
        <v>0</v>
      </c>
      <c r="BI53" s="22">
        <v>0</v>
      </c>
    </row>
    <row r="54" spans="2:61" ht="17.100000000000001" customHeight="1">
      <c r="B54" s="666" t="s">
        <v>94</v>
      </c>
      <c r="C54" s="26" t="s">
        <v>95</v>
      </c>
      <c r="D54" s="27">
        <v>2727</v>
      </c>
      <c r="E54" s="27">
        <v>2727</v>
      </c>
      <c r="F54" s="27">
        <v>111</v>
      </c>
      <c r="G54" s="27">
        <v>421</v>
      </c>
      <c r="H54" s="27">
        <v>102</v>
      </c>
      <c r="I54" s="27">
        <v>634</v>
      </c>
      <c r="J54" s="27">
        <v>2093</v>
      </c>
      <c r="K54" s="27">
        <v>0</v>
      </c>
      <c r="L54" s="27">
        <v>0</v>
      </c>
      <c r="M54" s="28">
        <v>0</v>
      </c>
      <c r="N54" s="666" t="s">
        <v>94</v>
      </c>
      <c r="O54" s="26" t="s">
        <v>95</v>
      </c>
      <c r="P54" s="27">
        <v>2727</v>
      </c>
      <c r="Q54" s="27">
        <v>2727</v>
      </c>
      <c r="R54" s="27">
        <v>110.6</v>
      </c>
      <c r="S54" s="27">
        <v>437</v>
      </c>
      <c r="T54" s="27">
        <v>86.4</v>
      </c>
      <c r="U54" s="27">
        <v>634</v>
      </c>
      <c r="V54" s="27">
        <v>2093</v>
      </c>
      <c r="W54" s="27">
        <v>0</v>
      </c>
      <c r="X54" s="27">
        <v>0</v>
      </c>
      <c r="Y54" s="28">
        <v>0</v>
      </c>
      <c r="Z54" s="666" t="s">
        <v>94</v>
      </c>
      <c r="AA54" s="26" t="s">
        <v>95</v>
      </c>
      <c r="AB54" s="27">
        <v>2727</v>
      </c>
      <c r="AC54" s="27">
        <v>2727</v>
      </c>
      <c r="AD54" s="27">
        <v>110.6</v>
      </c>
      <c r="AE54" s="27">
        <v>440.1</v>
      </c>
      <c r="AF54" s="27">
        <v>83.3</v>
      </c>
      <c r="AG54" s="27">
        <v>634</v>
      </c>
      <c r="AH54" s="27">
        <v>2093</v>
      </c>
      <c r="AI54" s="27">
        <v>0</v>
      </c>
      <c r="AJ54" s="27">
        <v>0</v>
      </c>
      <c r="AK54" s="28">
        <v>0</v>
      </c>
      <c r="AL54" s="666" t="s">
        <v>94</v>
      </c>
      <c r="AM54" s="26" t="s">
        <v>95</v>
      </c>
      <c r="AN54" s="27">
        <v>2728</v>
      </c>
      <c r="AO54" s="27">
        <v>2728</v>
      </c>
      <c r="AP54" s="27">
        <v>106.2</v>
      </c>
      <c r="AQ54" s="27">
        <v>453</v>
      </c>
      <c r="AR54" s="27">
        <v>74.8</v>
      </c>
      <c r="AS54" s="27">
        <v>634</v>
      </c>
      <c r="AT54" s="27">
        <v>2094</v>
      </c>
      <c r="AU54" s="27">
        <v>0</v>
      </c>
      <c r="AV54" s="27">
        <v>0</v>
      </c>
      <c r="AW54" s="28">
        <v>0</v>
      </c>
      <c r="AX54" s="666" t="s">
        <v>94</v>
      </c>
      <c r="AY54" s="26" t="s">
        <v>95</v>
      </c>
      <c r="AZ54" s="32">
        <v>2728</v>
      </c>
      <c r="BA54" s="32">
        <v>2728</v>
      </c>
      <c r="BB54" s="32">
        <v>106.3</v>
      </c>
      <c r="BC54" s="32">
        <v>463.3</v>
      </c>
      <c r="BD54" s="32">
        <v>64.7</v>
      </c>
      <c r="BE54" s="30">
        <v>634.29999999999995</v>
      </c>
      <c r="BF54" s="32">
        <v>2093.6999999999998</v>
      </c>
      <c r="BG54" s="32">
        <v>0</v>
      </c>
      <c r="BH54" s="32">
        <v>0</v>
      </c>
      <c r="BI54" s="33">
        <v>0</v>
      </c>
    </row>
    <row r="55" spans="2:61" ht="17.100000000000001" customHeight="1">
      <c r="B55" s="667"/>
      <c r="C55" s="26" t="s">
        <v>96</v>
      </c>
      <c r="D55" s="27">
        <v>2488</v>
      </c>
      <c r="E55" s="27">
        <v>2488</v>
      </c>
      <c r="F55" s="27">
        <v>0</v>
      </c>
      <c r="G55" s="27">
        <v>395</v>
      </c>
      <c r="H55" s="27">
        <v>141</v>
      </c>
      <c r="I55" s="27">
        <v>536</v>
      </c>
      <c r="J55" s="27">
        <v>1952</v>
      </c>
      <c r="K55" s="27">
        <v>0</v>
      </c>
      <c r="L55" s="27">
        <v>0</v>
      </c>
      <c r="M55" s="28">
        <v>0</v>
      </c>
      <c r="N55" s="667"/>
      <c r="O55" s="26" t="s">
        <v>96</v>
      </c>
      <c r="P55" s="27">
        <v>2488</v>
      </c>
      <c r="Q55" s="27">
        <v>2488</v>
      </c>
      <c r="R55" s="27">
        <v>0</v>
      </c>
      <c r="S55" s="27">
        <v>395.3</v>
      </c>
      <c r="T55" s="27">
        <v>149.4</v>
      </c>
      <c r="U55" s="27">
        <v>544.70000000000005</v>
      </c>
      <c r="V55" s="27">
        <v>1943.3</v>
      </c>
      <c r="W55" s="27">
        <v>0</v>
      </c>
      <c r="X55" s="27">
        <v>0</v>
      </c>
      <c r="Y55" s="28">
        <v>0</v>
      </c>
      <c r="Z55" s="667"/>
      <c r="AA55" s="26" t="s">
        <v>96</v>
      </c>
      <c r="AB55" s="27">
        <v>2488</v>
      </c>
      <c r="AC55" s="27">
        <v>2488</v>
      </c>
      <c r="AD55" s="27">
        <v>0</v>
      </c>
      <c r="AE55" s="27">
        <v>395</v>
      </c>
      <c r="AF55" s="27">
        <v>149.97999999999999</v>
      </c>
      <c r="AG55" s="27">
        <v>544.98</v>
      </c>
      <c r="AH55" s="27">
        <v>1943.02</v>
      </c>
      <c r="AI55" s="27">
        <v>0</v>
      </c>
      <c r="AJ55" s="27">
        <v>0</v>
      </c>
      <c r="AK55" s="28">
        <v>0</v>
      </c>
      <c r="AL55" s="667"/>
      <c r="AM55" s="26" t="s">
        <v>96</v>
      </c>
      <c r="AN55" s="27">
        <v>2492</v>
      </c>
      <c r="AO55" s="27">
        <v>2492</v>
      </c>
      <c r="AP55" s="27">
        <v>0</v>
      </c>
      <c r="AQ55" s="27">
        <v>485.8</v>
      </c>
      <c r="AR55" s="27">
        <v>58.900000000000006</v>
      </c>
      <c r="AS55" s="27">
        <v>544.70000000000005</v>
      </c>
      <c r="AT55" s="27">
        <v>1947.3</v>
      </c>
      <c r="AU55" s="27">
        <v>0</v>
      </c>
      <c r="AV55" s="27">
        <v>0</v>
      </c>
      <c r="AW55" s="28">
        <v>0</v>
      </c>
      <c r="AX55" s="667"/>
      <c r="AY55" s="26" t="s">
        <v>96</v>
      </c>
      <c r="AZ55" s="32">
        <v>2492</v>
      </c>
      <c r="BA55" s="32">
        <v>2492</v>
      </c>
      <c r="BB55" s="32">
        <v>0</v>
      </c>
      <c r="BC55" s="30">
        <v>489.6</v>
      </c>
      <c r="BD55" s="30">
        <v>55.1</v>
      </c>
      <c r="BE55" s="30">
        <v>544.70000000000005</v>
      </c>
      <c r="BF55" s="30">
        <v>1947.3</v>
      </c>
      <c r="BG55" s="32">
        <v>0</v>
      </c>
      <c r="BH55" s="32">
        <v>0</v>
      </c>
      <c r="BI55" s="33">
        <v>0</v>
      </c>
    </row>
    <row r="56" spans="2:61" ht="17.100000000000001" customHeight="1">
      <c r="B56" s="668"/>
      <c r="C56" s="18" t="s">
        <v>42</v>
      </c>
      <c r="D56" s="19">
        <f t="shared" ref="D56:M56" si="35">SUM(D54:D55)</f>
        <v>5215</v>
      </c>
      <c r="E56" s="19">
        <f t="shared" si="35"/>
        <v>5215</v>
      </c>
      <c r="F56" s="19">
        <f t="shared" si="35"/>
        <v>111</v>
      </c>
      <c r="G56" s="19">
        <f t="shared" si="35"/>
        <v>816</v>
      </c>
      <c r="H56" s="19">
        <f t="shared" si="35"/>
        <v>243</v>
      </c>
      <c r="I56" s="19">
        <f t="shared" si="35"/>
        <v>1170</v>
      </c>
      <c r="J56" s="19">
        <f t="shared" si="35"/>
        <v>4045</v>
      </c>
      <c r="K56" s="19">
        <f t="shared" si="35"/>
        <v>0</v>
      </c>
      <c r="L56" s="19">
        <f t="shared" si="35"/>
        <v>0</v>
      </c>
      <c r="M56" s="20">
        <f t="shared" si="35"/>
        <v>0</v>
      </c>
      <c r="N56" s="668"/>
      <c r="O56" s="18" t="s">
        <v>42</v>
      </c>
      <c r="P56" s="19">
        <f t="shared" ref="P56:Y56" si="36">SUM(P54:P55)</f>
        <v>5215</v>
      </c>
      <c r="Q56" s="19">
        <f t="shared" si="36"/>
        <v>5215</v>
      </c>
      <c r="R56" s="19">
        <f t="shared" si="36"/>
        <v>110.6</v>
      </c>
      <c r="S56" s="19">
        <f t="shared" si="36"/>
        <v>832.3</v>
      </c>
      <c r="T56" s="19">
        <f t="shared" si="36"/>
        <v>235.8</v>
      </c>
      <c r="U56" s="19">
        <f t="shared" si="36"/>
        <v>1178.7</v>
      </c>
      <c r="V56" s="19">
        <f t="shared" si="36"/>
        <v>4036.3</v>
      </c>
      <c r="W56" s="19">
        <f t="shared" si="36"/>
        <v>0</v>
      </c>
      <c r="X56" s="19">
        <f t="shared" si="36"/>
        <v>0</v>
      </c>
      <c r="Y56" s="20">
        <f t="shared" si="36"/>
        <v>0</v>
      </c>
      <c r="Z56" s="668"/>
      <c r="AA56" s="18" t="s">
        <v>42</v>
      </c>
      <c r="AB56" s="19">
        <f t="shared" ref="AB56:AK56" si="37">SUM(AB54:AB55)</f>
        <v>5215</v>
      </c>
      <c r="AC56" s="19">
        <f t="shared" si="37"/>
        <v>5215</v>
      </c>
      <c r="AD56" s="19">
        <f t="shared" si="37"/>
        <v>110.6</v>
      </c>
      <c r="AE56" s="19">
        <f t="shared" si="37"/>
        <v>835.1</v>
      </c>
      <c r="AF56" s="19">
        <f t="shared" si="37"/>
        <v>233.27999999999997</v>
      </c>
      <c r="AG56" s="19">
        <f t="shared" si="37"/>
        <v>1178.98</v>
      </c>
      <c r="AH56" s="19">
        <f t="shared" si="37"/>
        <v>4036.02</v>
      </c>
      <c r="AI56" s="19">
        <f t="shared" si="37"/>
        <v>0</v>
      </c>
      <c r="AJ56" s="19">
        <f t="shared" si="37"/>
        <v>0</v>
      </c>
      <c r="AK56" s="20">
        <f t="shared" si="37"/>
        <v>0</v>
      </c>
      <c r="AL56" s="668"/>
      <c r="AM56" s="18" t="s">
        <v>42</v>
      </c>
      <c r="AN56" s="19">
        <f t="shared" ref="AN56:AW56" si="38">SUM(AN54:AN55)</f>
        <v>5220</v>
      </c>
      <c r="AO56" s="19">
        <f t="shared" si="38"/>
        <v>5220</v>
      </c>
      <c r="AP56" s="19">
        <f t="shared" si="38"/>
        <v>106.2</v>
      </c>
      <c r="AQ56" s="19">
        <f t="shared" si="38"/>
        <v>938.8</v>
      </c>
      <c r="AR56" s="19">
        <f t="shared" si="38"/>
        <v>133.69999999999999</v>
      </c>
      <c r="AS56" s="19">
        <f t="shared" si="38"/>
        <v>1178.7</v>
      </c>
      <c r="AT56" s="19">
        <f t="shared" si="38"/>
        <v>4041.3</v>
      </c>
      <c r="AU56" s="19">
        <f t="shared" si="38"/>
        <v>0</v>
      </c>
      <c r="AV56" s="19">
        <f t="shared" si="38"/>
        <v>0</v>
      </c>
      <c r="AW56" s="20">
        <f t="shared" si="38"/>
        <v>0</v>
      </c>
      <c r="AX56" s="668"/>
      <c r="AY56" s="18" t="s">
        <v>42</v>
      </c>
      <c r="AZ56" s="21">
        <f t="shared" ref="AZ56:BI56" si="39">SUM(AZ54:AZ55)</f>
        <v>5220</v>
      </c>
      <c r="BA56" s="21">
        <f t="shared" si="39"/>
        <v>5220</v>
      </c>
      <c r="BB56" s="21">
        <f t="shared" si="39"/>
        <v>106.3</v>
      </c>
      <c r="BC56" s="21">
        <f t="shared" si="39"/>
        <v>952.90000000000009</v>
      </c>
      <c r="BD56" s="21">
        <f t="shared" si="39"/>
        <v>119.80000000000001</v>
      </c>
      <c r="BE56" s="21">
        <f t="shared" si="39"/>
        <v>1179</v>
      </c>
      <c r="BF56" s="21">
        <f t="shared" si="39"/>
        <v>4041</v>
      </c>
      <c r="BG56" s="21">
        <f t="shared" si="39"/>
        <v>0</v>
      </c>
      <c r="BH56" s="21">
        <f t="shared" si="39"/>
        <v>0</v>
      </c>
      <c r="BI56" s="22">
        <f t="shared" si="39"/>
        <v>0</v>
      </c>
    </row>
    <row r="57" spans="2:61" ht="17.100000000000001" customHeight="1">
      <c r="B57" s="666" t="s">
        <v>97</v>
      </c>
      <c r="C57" s="26" t="s">
        <v>98</v>
      </c>
      <c r="D57" s="34">
        <v>4097</v>
      </c>
      <c r="E57" s="34">
        <v>4097</v>
      </c>
      <c r="F57" s="34">
        <v>0</v>
      </c>
      <c r="G57" s="34">
        <v>840</v>
      </c>
      <c r="H57" s="34">
        <v>195</v>
      </c>
      <c r="I57" s="34">
        <v>1035</v>
      </c>
      <c r="J57" s="34">
        <v>3062</v>
      </c>
      <c r="K57" s="34">
        <v>0</v>
      </c>
      <c r="L57" s="34">
        <v>0</v>
      </c>
      <c r="M57" s="35">
        <v>0</v>
      </c>
      <c r="N57" s="666" t="s">
        <v>97</v>
      </c>
      <c r="O57" s="26" t="s">
        <v>98</v>
      </c>
      <c r="P57" s="34">
        <v>4097</v>
      </c>
      <c r="Q57" s="34">
        <v>4097</v>
      </c>
      <c r="R57" s="34">
        <v>0</v>
      </c>
      <c r="S57" s="34">
        <v>840.1</v>
      </c>
      <c r="T57" s="34">
        <v>195</v>
      </c>
      <c r="U57" s="34">
        <v>1035.0999999999999</v>
      </c>
      <c r="V57" s="34">
        <v>3061.9</v>
      </c>
      <c r="W57" s="34">
        <v>0</v>
      </c>
      <c r="X57" s="34">
        <v>0</v>
      </c>
      <c r="Y57" s="35">
        <v>0</v>
      </c>
      <c r="Z57" s="666" t="s">
        <v>97</v>
      </c>
      <c r="AA57" s="26" t="s">
        <v>98</v>
      </c>
      <c r="AB57" s="34">
        <v>4097</v>
      </c>
      <c r="AC57" s="34">
        <v>4097</v>
      </c>
      <c r="AD57" s="34">
        <v>0</v>
      </c>
      <c r="AE57" s="34">
        <v>831.1</v>
      </c>
      <c r="AF57" s="34">
        <v>204</v>
      </c>
      <c r="AG57" s="34">
        <v>1035.0999999999999</v>
      </c>
      <c r="AH57" s="34">
        <v>3061.9</v>
      </c>
      <c r="AI57" s="34">
        <v>0</v>
      </c>
      <c r="AJ57" s="34">
        <v>0</v>
      </c>
      <c r="AK57" s="35">
        <v>0</v>
      </c>
      <c r="AL57" s="666" t="s">
        <v>97</v>
      </c>
      <c r="AM57" s="26" t="s">
        <v>98</v>
      </c>
      <c r="AN57" s="34">
        <v>4102</v>
      </c>
      <c r="AO57" s="34">
        <v>4102</v>
      </c>
      <c r="AP57" s="34">
        <v>0</v>
      </c>
      <c r="AQ57" s="34">
        <v>760.6</v>
      </c>
      <c r="AR57" s="34">
        <v>307.39999999999998</v>
      </c>
      <c r="AS57" s="34">
        <v>1068</v>
      </c>
      <c r="AT57" s="34">
        <v>3034</v>
      </c>
      <c r="AU57" s="34">
        <v>0</v>
      </c>
      <c r="AV57" s="34">
        <v>0</v>
      </c>
      <c r="AW57" s="35">
        <v>0</v>
      </c>
      <c r="AX57" s="666" t="s">
        <v>97</v>
      </c>
      <c r="AY57" s="26" t="s">
        <v>98</v>
      </c>
      <c r="AZ57" s="36">
        <v>4102</v>
      </c>
      <c r="BA57" s="36">
        <v>4102</v>
      </c>
      <c r="BB57" s="36">
        <v>0</v>
      </c>
      <c r="BC57" s="36">
        <v>832.7</v>
      </c>
      <c r="BD57" s="36">
        <v>235.8</v>
      </c>
      <c r="BE57" s="36">
        <v>1068.5</v>
      </c>
      <c r="BF57" s="36">
        <v>3033.5</v>
      </c>
      <c r="BG57" s="36">
        <v>0</v>
      </c>
      <c r="BH57" s="36">
        <v>0</v>
      </c>
      <c r="BI57" s="37">
        <v>0</v>
      </c>
    </row>
    <row r="58" spans="2:61" ht="17.100000000000001" customHeight="1">
      <c r="B58" s="667"/>
      <c r="C58" s="26" t="s">
        <v>99</v>
      </c>
      <c r="D58" s="34">
        <v>1773</v>
      </c>
      <c r="E58" s="34">
        <v>1773</v>
      </c>
      <c r="F58" s="34">
        <v>0</v>
      </c>
      <c r="G58" s="34">
        <v>524</v>
      </c>
      <c r="H58" s="34">
        <v>197</v>
      </c>
      <c r="I58" s="34">
        <v>721</v>
      </c>
      <c r="J58" s="34">
        <v>1052</v>
      </c>
      <c r="K58" s="34">
        <v>0</v>
      </c>
      <c r="L58" s="34">
        <v>0</v>
      </c>
      <c r="M58" s="35">
        <v>0</v>
      </c>
      <c r="N58" s="667"/>
      <c r="O58" s="26" t="s">
        <v>99</v>
      </c>
      <c r="P58" s="34">
        <v>1773</v>
      </c>
      <c r="Q58" s="34">
        <v>1773</v>
      </c>
      <c r="R58" s="34">
        <v>0</v>
      </c>
      <c r="S58" s="34">
        <v>524.9</v>
      </c>
      <c r="T58" s="34">
        <v>196.2</v>
      </c>
      <c r="U58" s="34">
        <v>721.1</v>
      </c>
      <c r="V58" s="34">
        <v>1051.9000000000001</v>
      </c>
      <c r="W58" s="34">
        <v>0</v>
      </c>
      <c r="X58" s="34">
        <v>0</v>
      </c>
      <c r="Y58" s="35">
        <v>0</v>
      </c>
      <c r="Z58" s="667"/>
      <c r="AA58" s="26" t="s">
        <v>99</v>
      </c>
      <c r="AB58" s="34">
        <v>1773</v>
      </c>
      <c r="AC58" s="34">
        <v>1773</v>
      </c>
      <c r="AD58" s="34">
        <v>0</v>
      </c>
      <c r="AE58" s="34">
        <v>586.70000000000005</v>
      </c>
      <c r="AF58" s="34">
        <v>220.4</v>
      </c>
      <c r="AG58" s="34">
        <v>807.1</v>
      </c>
      <c r="AH58" s="34">
        <v>965.9</v>
      </c>
      <c r="AI58" s="34">
        <v>0</v>
      </c>
      <c r="AJ58" s="34">
        <v>0</v>
      </c>
      <c r="AK58" s="35">
        <v>0</v>
      </c>
      <c r="AL58" s="667"/>
      <c r="AM58" s="26" t="s">
        <v>99</v>
      </c>
      <c r="AN58" s="34">
        <v>1765</v>
      </c>
      <c r="AO58" s="34">
        <v>1765</v>
      </c>
      <c r="AP58" s="34">
        <v>0</v>
      </c>
      <c r="AQ58" s="34">
        <v>671.8</v>
      </c>
      <c r="AR58" s="34">
        <v>135.30000000000001</v>
      </c>
      <c r="AS58" s="34">
        <v>807.09999999999991</v>
      </c>
      <c r="AT58" s="34">
        <v>957.9</v>
      </c>
      <c r="AU58" s="34">
        <v>0</v>
      </c>
      <c r="AV58" s="34">
        <v>0</v>
      </c>
      <c r="AW58" s="35">
        <v>0</v>
      </c>
      <c r="AX58" s="667"/>
      <c r="AY58" s="26" t="s">
        <v>99</v>
      </c>
      <c r="AZ58" s="36">
        <v>1765</v>
      </c>
      <c r="BA58" s="36">
        <v>1765</v>
      </c>
      <c r="BB58" s="36">
        <v>0</v>
      </c>
      <c r="BC58" s="36">
        <v>673.8</v>
      </c>
      <c r="BD58" s="36">
        <v>173</v>
      </c>
      <c r="BE58" s="36">
        <v>846.8</v>
      </c>
      <c r="BF58" s="36">
        <v>918.2</v>
      </c>
      <c r="BG58" s="36">
        <v>0</v>
      </c>
      <c r="BH58" s="36">
        <v>0</v>
      </c>
      <c r="BI58" s="37">
        <v>0</v>
      </c>
    </row>
    <row r="59" spans="2:61" ht="17.100000000000001" customHeight="1">
      <c r="B59" s="668"/>
      <c r="C59" s="18" t="s">
        <v>42</v>
      </c>
      <c r="D59" s="19">
        <f t="shared" ref="D59:M59" si="40">SUM(D57:D58)</f>
        <v>5870</v>
      </c>
      <c r="E59" s="19">
        <f t="shared" si="40"/>
        <v>5870</v>
      </c>
      <c r="F59" s="19">
        <f t="shared" si="40"/>
        <v>0</v>
      </c>
      <c r="G59" s="19">
        <f t="shared" si="40"/>
        <v>1364</v>
      </c>
      <c r="H59" s="19">
        <f t="shared" si="40"/>
        <v>392</v>
      </c>
      <c r="I59" s="19">
        <f t="shared" si="40"/>
        <v>1756</v>
      </c>
      <c r="J59" s="19">
        <f t="shared" si="40"/>
        <v>4114</v>
      </c>
      <c r="K59" s="19">
        <f t="shared" si="40"/>
        <v>0</v>
      </c>
      <c r="L59" s="19">
        <f t="shared" si="40"/>
        <v>0</v>
      </c>
      <c r="M59" s="20">
        <f t="shared" si="40"/>
        <v>0</v>
      </c>
      <c r="N59" s="668"/>
      <c r="O59" s="18" t="s">
        <v>42</v>
      </c>
      <c r="P59" s="19">
        <f t="shared" ref="P59:Y59" si="41">SUM(P57:P58)</f>
        <v>5870</v>
      </c>
      <c r="Q59" s="19">
        <f t="shared" si="41"/>
        <v>5870</v>
      </c>
      <c r="R59" s="19">
        <f t="shared" si="41"/>
        <v>0</v>
      </c>
      <c r="S59" s="19">
        <f t="shared" si="41"/>
        <v>1365</v>
      </c>
      <c r="T59" s="19">
        <f t="shared" si="41"/>
        <v>391.2</v>
      </c>
      <c r="U59" s="19">
        <f t="shared" si="41"/>
        <v>1756.1999999999998</v>
      </c>
      <c r="V59" s="19">
        <f t="shared" si="41"/>
        <v>4113.8</v>
      </c>
      <c r="W59" s="19">
        <f t="shared" si="41"/>
        <v>0</v>
      </c>
      <c r="X59" s="19">
        <f t="shared" si="41"/>
        <v>0</v>
      </c>
      <c r="Y59" s="20">
        <f t="shared" si="41"/>
        <v>0</v>
      </c>
      <c r="Z59" s="668"/>
      <c r="AA59" s="18" t="s">
        <v>42</v>
      </c>
      <c r="AB59" s="19">
        <f t="shared" ref="AB59:AK59" si="42">SUM(AB57:AB58)</f>
        <v>5870</v>
      </c>
      <c r="AC59" s="19">
        <f t="shared" si="42"/>
        <v>5870</v>
      </c>
      <c r="AD59" s="19">
        <f t="shared" si="42"/>
        <v>0</v>
      </c>
      <c r="AE59" s="19">
        <f t="shared" si="42"/>
        <v>1417.8000000000002</v>
      </c>
      <c r="AF59" s="19">
        <f t="shared" si="42"/>
        <v>424.4</v>
      </c>
      <c r="AG59" s="19">
        <f t="shared" si="42"/>
        <v>1842.1999999999998</v>
      </c>
      <c r="AH59" s="19">
        <f t="shared" si="42"/>
        <v>4027.8</v>
      </c>
      <c r="AI59" s="19">
        <f t="shared" si="42"/>
        <v>0</v>
      </c>
      <c r="AJ59" s="19">
        <f t="shared" si="42"/>
        <v>0</v>
      </c>
      <c r="AK59" s="20">
        <f t="shared" si="42"/>
        <v>0</v>
      </c>
      <c r="AL59" s="668"/>
      <c r="AM59" s="18" t="s">
        <v>42</v>
      </c>
      <c r="AN59" s="19">
        <f t="shared" ref="AN59:AW59" si="43">SUM(AN57:AN58)</f>
        <v>5867</v>
      </c>
      <c r="AO59" s="19">
        <f t="shared" si="43"/>
        <v>5867</v>
      </c>
      <c r="AP59" s="19">
        <f t="shared" si="43"/>
        <v>0</v>
      </c>
      <c r="AQ59" s="19">
        <f t="shared" si="43"/>
        <v>1432.4</v>
      </c>
      <c r="AR59" s="19">
        <f t="shared" si="43"/>
        <v>442.7</v>
      </c>
      <c r="AS59" s="19">
        <f t="shared" si="43"/>
        <v>1875.1</v>
      </c>
      <c r="AT59" s="19">
        <f t="shared" si="43"/>
        <v>3991.9</v>
      </c>
      <c r="AU59" s="19">
        <f t="shared" si="43"/>
        <v>0</v>
      </c>
      <c r="AV59" s="19">
        <f t="shared" si="43"/>
        <v>0</v>
      </c>
      <c r="AW59" s="20">
        <f t="shared" si="43"/>
        <v>0</v>
      </c>
      <c r="AX59" s="668"/>
      <c r="AY59" s="18" t="s">
        <v>42</v>
      </c>
      <c r="AZ59" s="21">
        <f t="shared" ref="AZ59:BI59" si="44">SUM(AZ57:AZ58)</f>
        <v>5867</v>
      </c>
      <c r="BA59" s="21">
        <f t="shared" si="44"/>
        <v>5867</v>
      </c>
      <c r="BB59" s="21">
        <f t="shared" si="44"/>
        <v>0</v>
      </c>
      <c r="BC59" s="21">
        <f t="shared" si="44"/>
        <v>1506.5</v>
      </c>
      <c r="BD59" s="21">
        <f t="shared" si="44"/>
        <v>408.8</v>
      </c>
      <c r="BE59" s="21">
        <f t="shared" si="44"/>
        <v>1915.3</v>
      </c>
      <c r="BF59" s="21">
        <f t="shared" si="44"/>
        <v>3951.7</v>
      </c>
      <c r="BG59" s="21">
        <f t="shared" si="44"/>
        <v>0</v>
      </c>
      <c r="BH59" s="21">
        <f t="shared" si="44"/>
        <v>0</v>
      </c>
      <c r="BI59" s="22">
        <f t="shared" si="44"/>
        <v>0</v>
      </c>
    </row>
    <row r="60" spans="2:61" ht="17.100000000000001" customHeight="1">
      <c r="B60" s="666" t="s">
        <v>100</v>
      </c>
      <c r="C60" s="26" t="s">
        <v>101</v>
      </c>
      <c r="D60" s="27">
        <v>3395</v>
      </c>
      <c r="E60" s="27">
        <v>3395</v>
      </c>
      <c r="F60" s="27">
        <v>80</v>
      </c>
      <c r="G60" s="27">
        <v>314</v>
      </c>
      <c r="H60" s="27">
        <v>130</v>
      </c>
      <c r="I60" s="27">
        <v>524</v>
      </c>
      <c r="J60" s="27">
        <v>2871</v>
      </c>
      <c r="K60" s="27">
        <v>0</v>
      </c>
      <c r="L60" s="27">
        <v>0</v>
      </c>
      <c r="M60" s="28">
        <v>0</v>
      </c>
      <c r="N60" s="666" t="s">
        <v>100</v>
      </c>
      <c r="O60" s="26" t="s">
        <v>101</v>
      </c>
      <c r="P60" s="27">
        <v>3395</v>
      </c>
      <c r="Q60" s="27">
        <v>3395</v>
      </c>
      <c r="R60" s="27">
        <v>87.3</v>
      </c>
      <c r="S60" s="27">
        <v>307</v>
      </c>
      <c r="T60" s="27">
        <v>129.69999999999999</v>
      </c>
      <c r="U60" s="27">
        <v>524</v>
      </c>
      <c r="V60" s="27">
        <v>2871</v>
      </c>
      <c r="W60" s="27">
        <v>0</v>
      </c>
      <c r="X60" s="27">
        <v>0</v>
      </c>
      <c r="Y60" s="28">
        <v>0</v>
      </c>
      <c r="Z60" s="666" t="s">
        <v>100</v>
      </c>
      <c r="AA60" s="26" t="s">
        <v>101</v>
      </c>
      <c r="AB60" s="27">
        <v>3395</v>
      </c>
      <c r="AC60" s="27">
        <v>3395</v>
      </c>
      <c r="AD60" s="27">
        <v>87.3</v>
      </c>
      <c r="AE60" s="27">
        <v>312.39999999999998</v>
      </c>
      <c r="AF60" s="27">
        <v>124.3</v>
      </c>
      <c r="AG60" s="27">
        <v>524</v>
      </c>
      <c r="AH60" s="27">
        <v>2871</v>
      </c>
      <c r="AI60" s="27">
        <v>0</v>
      </c>
      <c r="AJ60" s="27">
        <v>0</v>
      </c>
      <c r="AK60" s="28">
        <v>0</v>
      </c>
      <c r="AL60" s="666" t="s">
        <v>100</v>
      </c>
      <c r="AM60" s="26" t="s">
        <v>101</v>
      </c>
      <c r="AN60" s="27">
        <v>3393</v>
      </c>
      <c r="AO60" s="27">
        <v>3393</v>
      </c>
      <c r="AP60" s="27">
        <v>87.3</v>
      </c>
      <c r="AQ60" s="27">
        <v>314.5</v>
      </c>
      <c r="AR60" s="27">
        <v>172.1</v>
      </c>
      <c r="AS60" s="27">
        <v>573.9</v>
      </c>
      <c r="AT60" s="27">
        <v>2819.1</v>
      </c>
      <c r="AU60" s="27">
        <v>0</v>
      </c>
      <c r="AV60" s="27">
        <v>0</v>
      </c>
      <c r="AW60" s="28">
        <v>0</v>
      </c>
      <c r="AX60" s="666" t="s">
        <v>100</v>
      </c>
      <c r="AY60" s="26" t="s">
        <v>101</v>
      </c>
      <c r="AZ60" s="32">
        <v>3393</v>
      </c>
      <c r="BA60" s="32">
        <v>3393</v>
      </c>
      <c r="BB60" s="32">
        <v>87.3</v>
      </c>
      <c r="BC60" s="32">
        <v>279</v>
      </c>
      <c r="BD60" s="32">
        <v>207.6</v>
      </c>
      <c r="BE60" s="32">
        <v>573.9</v>
      </c>
      <c r="BF60" s="32">
        <v>2819.1</v>
      </c>
      <c r="BG60" s="32">
        <v>0</v>
      </c>
      <c r="BH60" s="32">
        <v>0</v>
      </c>
      <c r="BI60" s="33">
        <v>0</v>
      </c>
    </row>
    <row r="61" spans="2:61" ht="17.100000000000001" customHeight="1">
      <c r="B61" s="667"/>
      <c r="C61" s="26" t="s">
        <v>102</v>
      </c>
      <c r="D61" s="27">
        <v>1595</v>
      </c>
      <c r="E61" s="27">
        <v>1595</v>
      </c>
      <c r="F61" s="27">
        <v>0</v>
      </c>
      <c r="G61" s="27">
        <v>301</v>
      </c>
      <c r="H61" s="27">
        <v>44</v>
      </c>
      <c r="I61" s="27">
        <v>345</v>
      </c>
      <c r="J61" s="27">
        <v>1250</v>
      </c>
      <c r="K61" s="27">
        <v>0</v>
      </c>
      <c r="L61" s="27">
        <v>0</v>
      </c>
      <c r="M61" s="28">
        <v>0</v>
      </c>
      <c r="N61" s="667"/>
      <c r="O61" s="26" t="s">
        <v>102</v>
      </c>
      <c r="P61" s="27">
        <v>1595</v>
      </c>
      <c r="Q61" s="27">
        <v>1595</v>
      </c>
      <c r="R61" s="27">
        <v>0</v>
      </c>
      <c r="S61" s="27">
        <v>298.3</v>
      </c>
      <c r="T61" s="27">
        <v>46.6</v>
      </c>
      <c r="U61" s="27">
        <v>344.9</v>
      </c>
      <c r="V61" s="27">
        <v>1250.0999999999999</v>
      </c>
      <c r="W61" s="27">
        <v>0</v>
      </c>
      <c r="X61" s="27">
        <v>0</v>
      </c>
      <c r="Y61" s="28">
        <v>0</v>
      </c>
      <c r="Z61" s="667"/>
      <c r="AA61" s="26" t="s">
        <v>102</v>
      </c>
      <c r="AB61" s="27">
        <v>1594.97</v>
      </c>
      <c r="AC61" s="27">
        <v>1594.97</v>
      </c>
      <c r="AD61" s="27">
        <v>0</v>
      </c>
      <c r="AE61" s="27">
        <v>294.72000000000003</v>
      </c>
      <c r="AF61" s="27">
        <v>50.14</v>
      </c>
      <c r="AG61" s="27">
        <v>344.86</v>
      </c>
      <c r="AH61" s="27">
        <v>1250.1099999999999</v>
      </c>
      <c r="AI61" s="27">
        <v>0</v>
      </c>
      <c r="AJ61" s="27">
        <v>0</v>
      </c>
      <c r="AK61" s="28">
        <v>0</v>
      </c>
      <c r="AL61" s="667"/>
      <c r="AM61" s="26" t="s">
        <v>102</v>
      </c>
      <c r="AN61" s="27">
        <v>1595</v>
      </c>
      <c r="AO61" s="27">
        <v>1595</v>
      </c>
      <c r="AP61" s="27">
        <v>0</v>
      </c>
      <c r="AQ61" s="27">
        <v>297.5</v>
      </c>
      <c r="AR61" s="27">
        <v>47.5</v>
      </c>
      <c r="AS61" s="27">
        <v>345</v>
      </c>
      <c r="AT61" s="27">
        <v>1250</v>
      </c>
      <c r="AU61" s="27">
        <v>0</v>
      </c>
      <c r="AV61" s="27">
        <v>0</v>
      </c>
      <c r="AW61" s="28">
        <v>0</v>
      </c>
      <c r="AX61" s="667"/>
      <c r="AY61" s="26" t="s">
        <v>102</v>
      </c>
      <c r="AZ61" s="32">
        <v>1595</v>
      </c>
      <c r="BA61" s="32">
        <v>1595</v>
      </c>
      <c r="BB61" s="32">
        <v>0</v>
      </c>
      <c r="BC61" s="32">
        <v>242.3</v>
      </c>
      <c r="BD61" s="32">
        <v>124.1</v>
      </c>
      <c r="BE61" s="32">
        <v>366.4</v>
      </c>
      <c r="BF61" s="32">
        <v>1228.5999999999999</v>
      </c>
      <c r="BG61" s="32">
        <v>0</v>
      </c>
      <c r="BH61" s="32">
        <v>0</v>
      </c>
      <c r="BI61" s="33">
        <v>0</v>
      </c>
    </row>
    <row r="62" spans="2:61" ht="17.100000000000001" customHeight="1">
      <c r="B62" s="667"/>
      <c r="C62" s="26" t="s">
        <v>103</v>
      </c>
      <c r="D62" s="27">
        <v>3000</v>
      </c>
      <c r="E62" s="27">
        <v>3000</v>
      </c>
      <c r="F62" s="27">
        <v>0</v>
      </c>
      <c r="G62" s="27">
        <v>302</v>
      </c>
      <c r="H62" s="27">
        <v>98</v>
      </c>
      <c r="I62" s="27">
        <v>400</v>
      </c>
      <c r="J62" s="27">
        <v>2600</v>
      </c>
      <c r="K62" s="27">
        <v>0</v>
      </c>
      <c r="L62" s="27">
        <v>0</v>
      </c>
      <c r="M62" s="28">
        <v>0</v>
      </c>
      <c r="N62" s="667"/>
      <c r="O62" s="26" t="s">
        <v>103</v>
      </c>
      <c r="P62" s="27">
        <v>3000</v>
      </c>
      <c r="Q62" s="27">
        <v>3000</v>
      </c>
      <c r="R62" s="27">
        <v>0</v>
      </c>
      <c r="S62" s="27">
        <v>308.2</v>
      </c>
      <c r="T62" s="27">
        <v>137.80000000000001</v>
      </c>
      <c r="U62" s="27">
        <v>446</v>
      </c>
      <c r="V62" s="27">
        <v>2554</v>
      </c>
      <c r="W62" s="27">
        <v>0</v>
      </c>
      <c r="X62" s="27">
        <v>0</v>
      </c>
      <c r="Y62" s="28">
        <v>0</v>
      </c>
      <c r="Z62" s="667"/>
      <c r="AA62" s="26" t="s">
        <v>103</v>
      </c>
      <c r="AB62" s="27">
        <v>3000</v>
      </c>
      <c r="AC62" s="27">
        <v>3000</v>
      </c>
      <c r="AD62" s="27">
        <v>0</v>
      </c>
      <c r="AE62" s="27">
        <v>313.2</v>
      </c>
      <c r="AF62" s="27">
        <v>132.80000000000001</v>
      </c>
      <c r="AG62" s="27">
        <v>446</v>
      </c>
      <c r="AH62" s="27">
        <v>2554</v>
      </c>
      <c r="AI62" s="27">
        <v>0</v>
      </c>
      <c r="AJ62" s="27">
        <v>0</v>
      </c>
      <c r="AK62" s="28">
        <v>0</v>
      </c>
      <c r="AL62" s="667"/>
      <c r="AM62" s="26" t="s">
        <v>103</v>
      </c>
      <c r="AN62" s="27">
        <v>3003</v>
      </c>
      <c r="AO62" s="27">
        <v>3003</v>
      </c>
      <c r="AP62" s="27">
        <v>0</v>
      </c>
      <c r="AQ62" s="27">
        <v>320.2</v>
      </c>
      <c r="AR62" s="27">
        <v>149.80000000000001</v>
      </c>
      <c r="AS62" s="27">
        <v>470</v>
      </c>
      <c r="AT62" s="27">
        <v>2533</v>
      </c>
      <c r="AU62" s="27">
        <v>0</v>
      </c>
      <c r="AV62" s="27">
        <v>0</v>
      </c>
      <c r="AW62" s="28">
        <v>0</v>
      </c>
      <c r="AX62" s="667"/>
      <c r="AY62" s="26" t="s">
        <v>103</v>
      </c>
      <c r="AZ62" s="32">
        <v>3003</v>
      </c>
      <c r="BA62" s="32">
        <v>3003</v>
      </c>
      <c r="BB62" s="32">
        <v>0</v>
      </c>
      <c r="BC62" s="32">
        <v>320</v>
      </c>
      <c r="BD62" s="32">
        <v>150</v>
      </c>
      <c r="BE62" s="32">
        <v>470</v>
      </c>
      <c r="BF62" s="32">
        <v>2533</v>
      </c>
      <c r="BG62" s="32">
        <v>0</v>
      </c>
      <c r="BH62" s="32">
        <v>0</v>
      </c>
      <c r="BI62" s="33">
        <v>0</v>
      </c>
    </row>
    <row r="63" spans="2:61" ht="17.100000000000001" customHeight="1">
      <c r="B63" s="668"/>
      <c r="C63" s="18" t="s">
        <v>42</v>
      </c>
      <c r="D63" s="19">
        <f t="shared" ref="D63:M63" si="45">SUM(D60:D62)</f>
        <v>7990</v>
      </c>
      <c r="E63" s="19">
        <f t="shared" si="45"/>
        <v>7990</v>
      </c>
      <c r="F63" s="19">
        <f t="shared" si="45"/>
        <v>80</v>
      </c>
      <c r="G63" s="19">
        <f t="shared" si="45"/>
        <v>917</v>
      </c>
      <c r="H63" s="19">
        <f t="shared" si="45"/>
        <v>272</v>
      </c>
      <c r="I63" s="19">
        <f t="shared" si="45"/>
        <v>1269</v>
      </c>
      <c r="J63" s="19">
        <f t="shared" si="45"/>
        <v>6721</v>
      </c>
      <c r="K63" s="19">
        <f t="shared" si="45"/>
        <v>0</v>
      </c>
      <c r="L63" s="19">
        <f t="shared" si="45"/>
        <v>0</v>
      </c>
      <c r="M63" s="20">
        <f t="shared" si="45"/>
        <v>0</v>
      </c>
      <c r="N63" s="668"/>
      <c r="O63" s="18" t="s">
        <v>42</v>
      </c>
      <c r="P63" s="19">
        <f t="shared" ref="P63:Y63" si="46">SUM(P60:P62)</f>
        <v>7990</v>
      </c>
      <c r="Q63" s="19">
        <f t="shared" si="46"/>
        <v>7990</v>
      </c>
      <c r="R63" s="19">
        <f t="shared" si="46"/>
        <v>87.3</v>
      </c>
      <c r="S63" s="19">
        <f t="shared" si="46"/>
        <v>913.5</v>
      </c>
      <c r="T63" s="19">
        <f t="shared" si="46"/>
        <v>314.10000000000002</v>
      </c>
      <c r="U63" s="19">
        <f t="shared" si="46"/>
        <v>1314.9</v>
      </c>
      <c r="V63" s="19">
        <f t="shared" si="46"/>
        <v>6675.1</v>
      </c>
      <c r="W63" s="19">
        <f t="shared" si="46"/>
        <v>0</v>
      </c>
      <c r="X63" s="19">
        <f t="shared" si="46"/>
        <v>0</v>
      </c>
      <c r="Y63" s="20">
        <f t="shared" si="46"/>
        <v>0</v>
      </c>
      <c r="Z63" s="668"/>
      <c r="AA63" s="18" t="s">
        <v>42</v>
      </c>
      <c r="AB63" s="19">
        <f t="shared" ref="AB63:AK63" si="47">SUM(AB60:AB62)</f>
        <v>7989.97</v>
      </c>
      <c r="AC63" s="19">
        <f t="shared" si="47"/>
        <v>7989.97</v>
      </c>
      <c r="AD63" s="19">
        <f t="shared" si="47"/>
        <v>87.3</v>
      </c>
      <c r="AE63" s="19">
        <f t="shared" si="47"/>
        <v>920.31999999999994</v>
      </c>
      <c r="AF63" s="19">
        <f t="shared" si="47"/>
        <v>307.24</v>
      </c>
      <c r="AG63" s="19">
        <f t="shared" si="47"/>
        <v>1314.8600000000001</v>
      </c>
      <c r="AH63" s="19">
        <f t="shared" si="47"/>
        <v>6675.11</v>
      </c>
      <c r="AI63" s="19">
        <f t="shared" si="47"/>
        <v>0</v>
      </c>
      <c r="AJ63" s="19">
        <f t="shared" si="47"/>
        <v>0</v>
      </c>
      <c r="AK63" s="20">
        <f t="shared" si="47"/>
        <v>0</v>
      </c>
      <c r="AL63" s="668"/>
      <c r="AM63" s="18" t="s">
        <v>42</v>
      </c>
      <c r="AN63" s="19">
        <f t="shared" ref="AN63:AW63" si="48">SUM(AN60:AN62)</f>
        <v>7991</v>
      </c>
      <c r="AO63" s="19">
        <f t="shared" si="48"/>
        <v>7991</v>
      </c>
      <c r="AP63" s="19">
        <f t="shared" si="48"/>
        <v>87.3</v>
      </c>
      <c r="AQ63" s="19">
        <f t="shared" si="48"/>
        <v>932.2</v>
      </c>
      <c r="AR63" s="19">
        <f t="shared" si="48"/>
        <v>369.4</v>
      </c>
      <c r="AS63" s="19">
        <f t="shared" si="48"/>
        <v>1388.9</v>
      </c>
      <c r="AT63" s="19">
        <f t="shared" si="48"/>
        <v>6602.1</v>
      </c>
      <c r="AU63" s="19">
        <f t="shared" si="48"/>
        <v>0</v>
      </c>
      <c r="AV63" s="19">
        <f t="shared" si="48"/>
        <v>0</v>
      </c>
      <c r="AW63" s="20">
        <f t="shared" si="48"/>
        <v>0</v>
      </c>
      <c r="AX63" s="668"/>
      <c r="AY63" s="18" t="s">
        <v>42</v>
      </c>
      <c r="AZ63" s="21">
        <f t="shared" ref="AZ63:BI63" si="49">SUM(AZ60:AZ62)</f>
        <v>7991</v>
      </c>
      <c r="BA63" s="21">
        <f t="shared" si="49"/>
        <v>7991</v>
      </c>
      <c r="BB63" s="21">
        <f t="shared" si="49"/>
        <v>87.3</v>
      </c>
      <c r="BC63" s="21">
        <f t="shared" si="49"/>
        <v>841.3</v>
      </c>
      <c r="BD63" s="21">
        <f t="shared" si="49"/>
        <v>481.7</v>
      </c>
      <c r="BE63" s="21">
        <f t="shared" si="49"/>
        <v>1410.3</v>
      </c>
      <c r="BF63" s="21">
        <f t="shared" si="49"/>
        <v>6580.7</v>
      </c>
      <c r="BG63" s="21">
        <f t="shared" si="49"/>
        <v>0</v>
      </c>
      <c r="BH63" s="21">
        <f t="shared" si="49"/>
        <v>0</v>
      </c>
      <c r="BI63" s="22">
        <f t="shared" si="49"/>
        <v>0</v>
      </c>
    </row>
    <row r="64" spans="2:61" ht="17.100000000000001" customHeight="1">
      <c r="B64" s="24" t="s">
        <v>104</v>
      </c>
      <c r="C64" s="51" t="s">
        <v>105</v>
      </c>
      <c r="D64" s="19">
        <v>6045</v>
      </c>
      <c r="E64" s="19">
        <v>6045</v>
      </c>
      <c r="F64" s="19">
        <v>40</v>
      </c>
      <c r="G64" s="19">
        <v>149</v>
      </c>
      <c r="H64" s="19">
        <v>364</v>
      </c>
      <c r="I64" s="19">
        <v>553</v>
      </c>
      <c r="J64" s="19">
        <v>5492</v>
      </c>
      <c r="K64" s="19">
        <v>0</v>
      </c>
      <c r="L64" s="19">
        <v>0</v>
      </c>
      <c r="M64" s="20">
        <v>0</v>
      </c>
      <c r="N64" s="24" t="s">
        <v>104</v>
      </c>
      <c r="O64" s="51" t="s">
        <v>105</v>
      </c>
      <c r="P64" s="19">
        <v>6045</v>
      </c>
      <c r="Q64" s="19">
        <v>6045</v>
      </c>
      <c r="R64" s="19">
        <v>0</v>
      </c>
      <c r="S64" s="19">
        <v>203.2</v>
      </c>
      <c r="T64" s="19">
        <v>350.2</v>
      </c>
      <c r="U64" s="19">
        <v>553.4</v>
      </c>
      <c r="V64" s="19">
        <v>5491.6</v>
      </c>
      <c r="W64" s="19">
        <v>0</v>
      </c>
      <c r="X64" s="19">
        <v>0</v>
      </c>
      <c r="Y64" s="20">
        <v>0</v>
      </c>
      <c r="Z64" s="24" t="s">
        <v>104</v>
      </c>
      <c r="AA64" s="51" t="s">
        <v>105</v>
      </c>
      <c r="AB64" s="19">
        <v>6045</v>
      </c>
      <c r="AC64" s="19">
        <v>6045</v>
      </c>
      <c r="AD64" s="19">
        <v>40</v>
      </c>
      <c r="AE64" s="19">
        <v>150.5</v>
      </c>
      <c r="AF64" s="19">
        <v>362.9</v>
      </c>
      <c r="AG64" s="19">
        <v>553.4</v>
      </c>
      <c r="AH64" s="19">
        <v>5491.6</v>
      </c>
      <c r="AI64" s="19">
        <v>0</v>
      </c>
      <c r="AJ64" s="19">
        <v>0</v>
      </c>
      <c r="AK64" s="20">
        <v>0</v>
      </c>
      <c r="AL64" s="24" t="s">
        <v>104</v>
      </c>
      <c r="AM64" s="51" t="s">
        <v>105</v>
      </c>
      <c r="AN64" s="19">
        <v>6036</v>
      </c>
      <c r="AO64" s="19">
        <v>6036</v>
      </c>
      <c r="AP64" s="19">
        <v>40</v>
      </c>
      <c r="AQ64" s="19">
        <v>150.5</v>
      </c>
      <c r="AR64" s="19">
        <v>362.9</v>
      </c>
      <c r="AS64" s="19">
        <v>553.4</v>
      </c>
      <c r="AT64" s="19">
        <v>5482.6</v>
      </c>
      <c r="AU64" s="19">
        <v>0</v>
      </c>
      <c r="AV64" s="19">
        <v>0</v>
      </c>
      <c r="AW64" s="20">
        <v>0</v>
      </c>
      <c r="AX64" s="24" t="s">
        <v>104</v>
      </c>
      <c r="AY64" s="51" t="s">
        <v>105</v>
      </c>
      <c r="AZ64" s="21">
        <v>6036</v>
      </c>
      <c r="BA64" s="21">
        <v>6036</v>
      </c>
      <c r="BB64" s="21">
        <v>40.6</v>
      </c>
      <c r="BC64" s="21">
        <v>102.8</v>
      </c>
      <c r="BD64" s="21">
        <v>410</v>
      </c>
      <c r="BE64" s="21">
        <v>553.4</v>
      </c>
      <c r="BF64" s="21">
        <v>5482.6</v>
      </c>
      <c r="BG64" s="21">
        <v>0</v>
      </c>
      <c r="BH64" s="21">
        <v>0</v>
      </c>
      <c r="BI64" s="22">
        <v>0</v>
      </c>
    </row>
    <row r="65" spans="1:65" ht="17.100000000000001" customHeight="1">
      <c r="B65" s="675" t="s">
        <v>106</v>
      </c>
      <c r="C65" s="26" t="s">
        <v>107</v>
      </c>
      <c r="D65" s="27">
        <v>3403</v>
      </c>
      <c r="E65" s="27">
        <v>3403</v>
      </c>
      <c r="F65" s="27">
        <v>0</v>
      </c>
      <c r="G65" s="27">
        <v>277</v>
      </c>
      <c r="H65" s="27">
        <v>39</v>
      </c>
      <c r="I65" s="27">
        <v>316</v>
      </c>
      <c r="J65" s="27">
        <v>3087</v>
      </c>
      <c r="K65" s="27">
        <v>0</v>
      </c>
      <c r="L65" s="27">
        <v>0</v>
      </c>
      <c r="M65" s="28">
        <v>0</v>
      </c>
      <c r="N65" s="675" t="s">
        <v>106</v>
      </c>
      <c r="O65" s="26" t="s">
        <v>107</v>
      </c>
      <c r="P65" s="27">
        <v>3403</v>
      </c>
      <c r="Q65" s="27">
        <v>3403</v>
      </c>
      <c r="R65" s="27">
        <v>0</v>
      </c>
      <c r="S65" s="27">
        <v>277</v>
      </c>
      <c r="T65" s="27">
        <v>86.4</v>
      </c>
      <c r="U65" s="27">
        <v>363.4</v>
      </c>
      <c r="V65" s="27">
        <v>3039.6</v>
      </c>
      <c r="W65" s="27">
        <v>0</v>
      </c>
      <c r="X65" s="27">
        <v>0</v>
      </c>
      <c r="Y65" s="28">
        <v>0</v>
      </c>
      <c r="Z65" s="675" t="s">
        <v>106</v>
      </c>
      <c r="AA65" s="26" t="s">
        <v>107</v>
      </c>
      <c r="AB65" s="27">
        <v>3403</v>
      </c>
      <c r="AC65" s="27">
        <v>3403</v>
      </c>
      <c r="AD65" s="27">
        <v>0</v>
      </c>
      <c r="AE65" s="27">
        <v>290.39999999999998</v>
      </c>
      <c r="AF65" s="27">
        <v>73</v>
      </c>
      <c r="AG65" s="27">
        <v>363.4</v>
      </c>
      <c r="AH65" s="27">
        <v>3039.6</v>
      </c>
      <c r="AI65" s="27">
        <v>0</v>
      </c>
      <c r="AJ65" s="27">
        <v>0</v>
      </c>
      <c r="AK65" s="28">
        <v>0</v>
      </c>
      <c r="AL65" s="675" t="s">
        <v>106</v>
      </c>
      <c r="AM65" s="26" t="s">
        <v>107</v>
      </c>
      <c r="AN65" s="27">
        <v>3407</v>
      </c>
      <c r="AO65" s="27">
        <v>3407</v>
      </c>
      <c r="AP65" s="27">
        <v>0</v>
      </c>
      <c r="AQ65" s="27">
        <v>296.79999999999984</v>
      </c>
      <c r="AR65" s="27">
        <v>66.599999999999994</v>
      </c>
      <c r="AS65" s="27">
        <v>363.39999999999986</v>
      </c>
      <c r="AT65" s="27">
        <v>3043.6</v>
      </c>
      <c r="AU65" s="27">
        <v>0</v>
      </c>
      <c r="AV65" s="27">
        <v>0</v>
      </c>
      <c r="AW65" s="28">
        <v>0</v>
      </c>
      <c r="AX65" s="675" t="s">
        <v>106</v>
      </c>
      <c r="AY65" s="26" t="s">
        <v>107</v>
      </c>
      <c r="AZ65" s="32">
        <v>3407</v>
      </c>
      <c r="BA65" s="32">
        <v>3407</v>
      </c>
      <c r="BB65" s="32">
        <v>0</v>
      </c>
      <c r="BC65" s="32">
        <v>296.7</v>
      </c>
      <c r="BD65" s="32">
        <v>66.7</v>
      </c>
      <c r="BE65" s="32">
        <v>363.4</v>
      </c>
      <c r="BF65" s="32">
        <v>3043.6</v>
      </c>
      <c r="BG65" s="32">
        <v>0</v>
      </c>
      <c r="BH65" s="32">
        <v>0</v>
      </c>
      <c r="BI65" s="33">
        <v>0</v>
      </c>
    </row>
    <row r="66" spans="1:65" ht="17.100000000000001" customHeight="1">
      <c r="B66" s="676"/>
      <c r="C66" s="26" t="s">
        <v>108</v>
      </c>
      <c r="D66" s="27">
        <v>4044</v>
      </c>
      <c r="E66" s="27">
        <v>1554</v>
      </c>
      <c r="F66" s="27">
        <v>0</v>
      </c>
      <c r="G66" s="27">
        <v>0</v>
      </c>
      <c r="H66" s="27">
        <v>170</v>
      </c>
      <c r="I66" s="27">
        <v>170</v>
      </c>
      <c r="J66" s="27">
        <v>1384</v>
      </c>
      <c r="K66" s="27">
        <v>0</v>
      </c>
      <c r="L66" s="27">
        <v>0</v>
      </c>
      <c r="M66" s="28">
        <v>2490</v>
      </c>
      <c r="N66" s="676"/>
      <c r="O66" s="26" t="s">
        <v>108</v>
      </c>
      <c r="P66" s="27">
        <v>4044</v>
      </c>
      <c r="Q66" s="27">
        <v>1554</v>
      </c>
      <c r="R66" s="27">
        <v>0</v>
      </c>
      <c r="S66" s="27">
        <v>0</v>
      </c>
      <c r="T66" s="27">
        <v>170.2</v>
      </c>
      <c r="U66" s="27">
        <v>170.2</v>
      </c>
      <c r="V66" s="27">
        <v>1383.8</v>
      </c>
      <c r="W66" s="27">
        <v>0</v>
      </c>
      <c r="X66" s="27">
        <v>0</v>
      </c>
      <c r="Y66" s="28">
        <v>2490</v>
      </c>
      <c r="Z66" s="676"/>
      <c r="AA66" s="26" t="s">
        <v>108</v>
      </c>
      <c r="AB66" s="27">
        <v>4044</v>
      </c>
      <c r="AC66" s="27">
        <v>1554</v>
      </c>
      <c r="AD66" s="27">
        <v>0</v>
      </c>
      <c r="AE66" s="27">
        <v>0</v>
      </c>
      <c r="AF66" s="27">
        <v>170.2</v>
      </c>
      <c r="AG66" s="27">
        <v>170.2</v>
      </c>
      <c r="AH66" s="27">
        <v>1383.8</v>
      </c>
      <c r="AI66" s="27">
        <v>0</v>
      </c>
      <c r="AJ66" s="27">
        <v>0</v>
      </c>
      <c r="AK66" s="28">
        <v>2490</v>
      </c>
      <c r="AL66" s="676"/>
      <c r="AM66" s="26" t="s">
        <v>108</v>
      </c>
      <c r="AN66" s="27">
        <v>4039</v>
      </c>
      <c r="AO66" s="27">
        <v>1554</v>
      </c>
      <c r="AP66" s="27">
        <v>0</v>
      </c>
      <c r="AQ66" s="27">
        <v>0</v>
      </c>
      <c r="AR66" s="27">
        <v>170.2</v>
      </c>
      <c r="AS66" s="27">
        <v>170.2</v>
      </c>
      <c r="AT66" s="27">
        <v>1383.8</v>
      </c>
      <c r="AU66" s="27">
        <v>0</v>
      </c>
      <c r="AV66" s="27">
        <v>0</v>
      </c>
      <c r="AW66" s="28">
        <v>2485</v>
      </c>
      <c r="AX66" s="676"/>
      <c r="AY66" s="26" t="s">
        <v>108</v>
      </c>
      <c r="AZ66" s="32">
        <v>4039</v>
      </c>
      <c r="BA66" s="32">
        <v>1554</v>
      </c>
      <c r="BB66" s="32">
        <v>0</v>
      </c>
      <c r="BC66" s="32">
        <v>0</v>
      </c>
      <c r="BD66" s="32">
        <v>170.2</v>
      </c>
      <c r="BE66" s="32">
        <v>170.2</v>
      </c>
      <c r="BF66" s="32">
        <v>1383.8</v>
      </c>
      <c r="BG66" s="32">
        <v>0</v>
      </c>
      <c r="BH66" s="32">
        <v>0</v>
      </c>
      <c r="BI66" s="33">
        <v>2485</v>
      </c>
    </row>
    <row r="67" spans="1:65" ht="17.100000000000001" customHeight="1">
      <c r="B67" s="676"/>
      <c r="C67" s="26" t="s">
        <v>109</v>
      </c>
      <c r="D67" s="27">
        <v>2571</v>
      </c>
      <c r="E67" s="27">
        <v>2571</v>
      </c>
      <c r="F67" s="27">
        <v>0</v>
      </c>
      <c r="G67" s="27">
        <v>119</v>
      </c>
      <c r="H67" s="27">
        <v>75</v>
      </c>
      <c r="I67" s="27">
        <v>194</v>
      </c>
      <c r="J67" s="27">
        <v>2377</v>
      </c>
      <c r="K67" s="27">
        <v>0</v>
      </c>
      <c r="L67" s="27">
        <v>0</v>
      </c>
      <c r="M67" s="28">
        <v>0</v>
      </c>
      <c r="N67" s="676"/>
      <c r="O67" s="26" t="s">
        <v>109</v>
      </c>
      <c r="P67" s="27">
        <v>2571</v>
      </c>
      <c r="Q67" s="27">
        <v>2571</v>
      </c>
      <c r="R67" s="27">
        <v>0</v>
      </c>
      <c r="S67" s="27">
        <v>110.24</v>
      </c>
      <c r="T67" s="27">
        <v>83.66</v>
      </c>
      <c r="U67" s="27">
        <v>193.9</v>
      </c>
      <c r="V67" s="27">
        <v>2377.1</v>
      </c>
      <c r="W67" s="27">
        <v>0</v>
      </c>
      <c r="X67" s="27">
        <v>0</v>
      </c>
      <c r="Y67" s="28">
        <v>0</v>
      </c>
      <c r="Z67" s="676"/>
      <c r="AA67" s="26" t="s">
        <v>109</v>
      </c>
      <c r="AB67" s="27">
        <v>2571</v>
      </c>
      <c r="AC67" s="27">
        <v>2571</v>
      </c>
      <c r="AD67" s="27">
        <v>0</v>
      </c>
      <c r="AE67" s="27">
        <v>110.2</v>
      </c>
      <c r="AF67" s="27">
        <v>83.7</v>
      </c>
      <c r="AG67" s="27">
        <v>193.9</v>
      </c>
      <c r="AH67" s="27">
        <v>2377.1</v>
      </c>
      <c r="AI67" s="27">
        <v>0</v>
      </c>
      <c r="AJ67" s="27">
        <v>0</v>
      </c>
      <c r="AK67" s="28">
        <v>0</v>
      </c>
      <c r="AL67" s="676"/>
      <c r="AM67" s="26" t="s">
        <v>109</v>
      </c>
      <c r="AN67" s="27">
        <v>2573</v>
      </c>
      <c r="AO67" s="27">
        <v>2573</v>
      </c>
      <c r="AP67" s="27">
        <v>0</v>
      </c>
      <c r="AQ67" s="27">
        <v>109.8</v>
      </c>
      <c r="AR67" s="27">
        <v>84.1</v>
      </c>
      <c r="AS67" s="27">
        <v>193.89999999999998</v>
      </c>
      <c r="AT67" s="27">
        <v>2379.1</v>
      </c>
      <c r="AU67" s="27">
        <v>0</v>
      </c>
      <c r="AV67" s="27">
        <v>0</v>
      </c>
      <c r="AW67" s="28">
        <v>0</v>
      </c>
      <c r="AX67" s="676"/>
      <c r="AY67" s="26" t="s">
        <v>109</v>
      </c>
      <c r="AZ67" s="32">
        <v>2573</v>
      </c>
      <c r="BA67" s="32">
        <v>2573</v>
      </c>
      <c r="BB67" s="32">
        <v>0</v>
      </c>
      <c r="BC67" s="32">
        <v>108.2</v>
      </c>
      <c r="BD67" s="32">
        <v>85.7</v>
      </c>
      <c r="BE67" s="32">
        <v>193.9</v>
      </c>
      <c r="BF67" s="32">
        <v>2379.1</v>
      </c>
      <c r="BG67" s="32">
        <v>0</v>
      </c>
      <c r="BH67" s="32">
        <v>0</v>
      </c>
      <c r="BI67" s="33">
        <v>0</v>
      </c>
    </row>
    <row r="68" spans="1:65" ht="17.100000000000001" customHeight="1">
      <c r="B68" s="677"/>
      <c r="C68" s="18" t="s">
        <v>42</v>
      </c>
      <c r="D68" s="19">
        <f t="shared" ref="D68:M68" si="50">SUM(D65:D67)</f>
        <v>10018</v>
      </c>
      <c r="E68" s="19">
        <f t="shared" si="50"/>
        <v>7528</v>
      </c>
      <c r="F68" s="19">
        <f t="shared" si="50"/>
        <v>0</v>
      </c>
      <c r="G68" s="19">
        <f t="shared" si="50"/>
        <v>396</v>
      </c>
      <c r="H68" s="19">
        <f t="shared" si="50"/>
        <v>284</v>
      </c>
      <c r="I68" s="19">
        <f t="shared" si="50"/>
        <v>680</v>
      </c>
      <c r="J68" s="19">
        <f t="shared" si="50"/>
        <v>6848</v>
      </c>
      <c r="K68" s="19">
        <f t="shared" si="50"/>
        <v>0</v>
      </c>
      <c r="L68" s="19">
        <f t="shared" si="50"/>
        <v>0</v>
      </c>
      <c r="M68" s="20">
        <f t="shared" si="50"/>
        <v>2490</v>
      </c>
      <c r="N68" s="677"/>
      <c r="O68" s="18" t="s">
        <v>42</v>
      </c>
      <c r="P68" s="19">
        <f t="shared" ref="P68:Y68" si="51">SUM(P65:P67)</f>
        <v>10018</v>
      </c>
      <c r="Q68" s="19">
        <f t="shared" si="51"/>
        <v>7528</v>
      </c>
      <c r="R68" s="19">
        <f t="shared" si="51"/>
        <v>0</v>
      </c>
      <c r="S68" s="19">
        <f t="shared" si="51"/>
        <v>387.24</v>
      </c>
      <c r="T68" s="19">
        <f t="shared" si="51"/>
        <v>340.26</v>
      </c>
      <c r="U68" s="19">
        <f t="shared" si="51"/>
        <v>727.49999999999989</v>
      </c>
      <c r="V68" s="19">
        <f t="shared" si="51"/>
        <v>6800.5</v>
      </c>
      <c r="W68" s="19">
        <f t="shared" si="51"/>
        <v>0</v>
      </c>
      <c r="X68" s="19">
        <f t="shared" si="51"/>
        <v>0</v>
      </c>
      <c r="Y68" s="20">
        <f t="shared" si="51"/>
        <v>2490</v>
      </c>
      <c r="Z68" s="677"/>
      <c r="AA68" s="18" t="s">
        <v>42</v>
      </c>
      <c r="AB68" s="19">
        <f t="shared" ref="AB68:AK68" si="52">SUM(AB65:AB67)</f>
        <v>10018</v>
      </c>
      <c r="AC68" s="19">
        <f t="shared" si="52"/>
        <v>7528</v>
      </c>
      <c r="AD68" s="19">
        <f t="shared" si="52"/>
        <v>0</v>
      </c>
      <c r="AE68" s="19">
        <f t="shared" si="52"/>
        <v>400.59999999999997</v>
      </c>
      <c r="AF68" s="19">
        <f t="shared" si="52"/>
        <v>326.89999999999998</v>
      </c>
      <c r="AG68" s="19">
        <f t="shared" si="52"/>
        <v>727.49999999999989</v>
      </c>
      <c r="AH68" s="19">
        <f t="shared" si="52"/>
        <v>6800.5</v>
      </c>
      <c r="AI68" s="19">
        <f t="shared" si="52"/>
        <v>0</v>
      </c>
      <c r="AJ68" s="19">
        <f t="shared" si="52"/>
        <v>0</v>
      </c>
      <c r="AK68" s="20">
        <f t="shared" si="52"/>
        <v>2490</v>
      </c>
      <c r="AL68" s="677"/>
      <c r="AM68" s="18" t="s">
        <v>42</v>
      </c>
      <c r="AN68" s="19">
        <f t="shared" ref="AN68:AW68" si="53">SUM(AN65:AN67)</f>
        <v>10019</v>
      </c>
      <c r="AO68" s="19">
        <f t="shared" si="53"/>
        <v>7534</v>
      </c>
      <c r="AP68" s="19">
        <f t="shared" si="53"/>
        <v>0</v>
      </c>
      <c r="AQ68" s="19">
        <f t="shared" si="53"/>
        <v>406.59999999999985</v>
      </c>
      <c r="AR68" s="19">
        <f t="shared" si="53"/>
        <v>320.89999999999998</v>
      </c>
      <c r="AS68" s="19">
        <f t="shared" si="53"/>
        <v>727.49999999999989</v>
      </c>
      <c r="AT68" s="19">
        <f t="shared" si="53"/>
        <v>6806.5</v>
      </c>
      <c r="AU68" s="19">
        <f t="shared" si="53"/>
        <v>0</v>
      </c>
      <c r="AV68" s="19">
        <f t="shared" si="53"/>
        <v>0</v>
      </c>
      <c r="AW68" s="20">
        <f t="shared" si="53"/>
        <v>2485</v>
      </c>
      <c r="AX68" s="677"/>
      <c r="AY68" s="18" t="s">
        <v>42</v>
      </c>
      <c r="AZ68" s="21">
        <f>SUM(AZ65:AZ67)</f>
        <v>10019</v>
      </c>
      <c r="BA68" s="21">
        <f t="shared" ref="BA68:BI68" si="54">SUM(BA65:BA67)</f>
        <v>7534</v>
      </c>
      <c r="BB68" s="21">
        <f t="shared" si="54"/>
        <v>0</v>
      </c>
      <c r="BC68" s="21">
        <f t="shared" si="54"/>
        <v>404.9</v>
      </c>
      <c r="BD68" s="21">
        <f t="shared" si="54"/>
        <v>322.59999999999997</v>
      </c>
      <c r="BE68" s="21">
        <f t="shared" si="54"/>
        <v>727.49999999999989</v>
      </c>
      <c r="BF68" s="21">
        <f t="shared" si="54"/>
        <v>6806.5</v>
      </c>
      <c r="BG68" s="21">
        <f t="shared" si="54"/>
        <v>0</v>
      </c>
      <c r="BH68" s="21">
        <f t="shared" si="54"/>
        <v>0</v>
      </c>
      <c r="BI68" s="22">
        <f t="shared" si="54"/>
        <v>2485</v>
      </c>
    </row>
    <row r="69" spans="1:65" ht="17.100000000000001" customHeight="1">
      <c r="B69" s="52" t="s">
        <v>110</v>
      </c>
      <c r="C69" s="39" t="s">
        <v>111</v>
      </c>
      <c r="D69" s="19">
        <v>5577</v>
      </c>
      <c r="E69" s="19">
        <v>5577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5577</v>
      </c>
      <c r="M69" s="20">
        <v>0</v>
      </c>
      <c r="N69" s="52" t="s">
        <v>110</v>
      </c>
      <c r="O69" s="39" t="s">
        <v>111</v>
      </c>
      <c r="P69" s="19">
        <v>5577</v>
      </c>
      <c r="Q69" s="19">
        <v>5577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5577</v>
      </c>
      <c r="Y69" s="20">
        <v>0</v>
      </c>
      <c r="Z69" s="52" t="s">
        <v>110</v>
      </c>
      <c r="AA69" s="39" t="s">
        <v>111</v>
      </c>
      <c r="AB69" s="19">
        <v>5577.0044180000004</v>
      </c>
      <c r="AC69" s="19">
        <v>5577.0044180000004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5577.0044180000004</v>
      </c>
      <c r="AK69" s="20">
        <v>0</v>
      </c>
      <c r="AL69" s="52" t="s">
        <v>110</v>
      </c>
      <c r="AM69" s="39" t="s">
        <v>111</v>
      </c>
      <c r="AN69" s="19">
        <v>5590</v>
      </c>
      <c r="AO69" s="19">
        <v>5590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5590</v>
      </c>
      <c r="AW69" s="20">
        <v>0</v>
      </c>
      <c r="AX69" s="52" t="s">
        <v>110</v>
      </c>
      <c r="AY69" s="39" t="s">
        <v>111</v>
      </c>
      <c r="AZ69" s="21">
        <v>5590</v>
      </c>
      <c r="BA69" s="21">
        <v>5590</v>
      </c>
      <c r="BB69" s="21">
        <v>0</v>
      </c>
      <c r="BC69" s="21">
        <v>0</v>
      </c>
      <c r="BD69" s="21">
        <v>0</v>
      </c>
      <c r="BE69" s="21">
        <v>0</v>
      </c>
      <c r="BF69" s="21">
        <v>0</v>
      </c>
      <c r="BG69" s="21">
        <v>0</v>
      </c>
      <c r="BH69" s="21">
        <v>5590</v>
      </c>
      <c r="BI69" s="22">
        <v>0</v>
      </c>
    </row>
    <row r="70" spans="1:65" ht="17.100000000000001" customHeight="1" thickBot="1">
      <c r="A70" s="53"/>
      <c r="B70" s="669" t="s">
        <v>112</v>
      </c>
      <c r="C70" s="670"/>
      <c r="D70" s="40">
        <f t="shared" ref="D70:M70" si="55">SUM(D34:D38,D43:D46,D49:D53,D56,D59,D63:D64,D68:D69)</f>
        <v>157072</v>
      </c>
      <c r="E70" s="40">
        <f t="shared" si="55"/>
        <v>140278</v>
      </c>
      <c r="F70" s="40">
        <f t="shared" si="55"/>
        <v>2733</v>
      </c>
      <c r="G70" s="40">
        <f t="shared" si="55"/>
        <v>16662</v>
      </c>
      <c r="H70" s="40">
        <f t="shared" si="55"/>
        <v>7403</v>
      </c>
      <c r="I70" s="40">
        <f t="shared" si="55"/>
        <v>26798</v>
      </c>
      <c r="J70" s="40">
        <f t="shared" si="55"/>
        <v>105803</v>
      </c>
      <c r="K70" s="40">
        <f t="shared" si="55"/>
        <v>0</v>
      </c>
      <c r="L70" s="40">
        <f t="shared" si="55"/>
        <v>7677</v>
      </c>
      <c r="M70" s="41">
        <f t="shared" si="55"/>
        <v>16794</v>
      </c>
      <c r="N70" s="669" t="s">
        <v>112</v>
      </c>
      <c r="O70" s="670"/>
      <c r="P70" s="40">
        <f t="shared" ref="P70:Y70" si="56">SUM(P34:P38,P43:P46,P49:P53,P56,P59,P63:P64,P68:P69)</f>
        <v>157072</v>
      </c>
      <c r="Q70" s="40">
        <f t="shared" si="56"/>
        <v>140278</v>
      </c>
      <c r="R70" s="40">
        <f t="shared" si="56"/>
        <v>2700.7000000000003</v>
      </c>
      <c r="S70" s="40">
        <f t="shared" si="56"/>
        <v>17177.939999999999</v>
      </c>
      <c r="T70" s="40">
        <f t="shared" si="56"/>
        <v>7154.76</v>
      </c>
      <c r="U70" s="40">
        <f t="shared" si="56"/>
        <v>27033.400000000005</v>
      </c>
      <c r="V70" s="40">
        <f t="shared" si="56"/>
        <v>105567.60000000002</v>
      </c>
      <c r="W70" s="40">
        <f t="shared" si="56"/>
        <v>0</v>
      </c>
      <c r="X70" s="40">
        <f t="shared" si="56"/>
        <v>7677</v>
      </c>
      <c r="Y70" s="41">
        <f t="shared" si="56"/>
        <v>16794</v>
      </c>
      <c r="Z70" s="669" t="s">
        <v>112</v>
      </c>
      <c r="AA70" s="670"/>
      <c r="AB70" s="40">
        <f t="shared" ref="AB70:AK70" si="57">SUM(AB34:AB38,AB43:AB46,AB49:AB53,AB56,AB59,AB63:AB64,AB68:AB69)</f>
        <v>157071.974418</v>
      </c>
      <c r="AC70" s="40">
        <f t="shared" si="57"/>
        <v>140277.974418</v>
      </c>
      <c r="AD70" s="40">
        <f t="shared" si="57"/>
        <v>2914.7000000000003</v>
      </c>
      <c r="AE70" s="40">
        <f t="shared" si="57"/>
        <v>17248.12</v>
      </c>
      <c r="AF70" s="40">
        <f t="shared" si="57"/>
        <v>7077.119999999999</v>
      </c>
      <c r="AG70" s="40">
        <f t="shared" si="57"/>
        <v>27239.940000000002</v>
      </c>
      <c r="AH70" s="40">
        <f t="shared" si="57"/>
        <v>105361.03000000001</v>
      </c>
      <c r="AI70" s="40">
        <f t="shared" si="57"/>
        <v>0</v>
      </c>
      <c r="AJ70" s="40">
        <f t="shared" si="57"/>
        <v>7677.0044180000004</v>
      </c>
      <c r="AK70" s="41">
        <f t="shared" si="57"/>
        <v>16794</v>
      </c>
      <c r="AL70" s="669" t="s">
        <v>112</v>
      </c>
      <c r="AM70" s="670"/>
      <c r="AN70" s="40">
        <f t="shared" ref="AN70:AW70" si="58">SUM(AN34:AN38,AN43:AN46,AN49:AN53,AN56,AN59,AN63:AN64,AN68:AN69)</f>
        <v>157054</v>
      </c>
      <c r="AO70" s="40">
        <f t="shared" si="58"/>
        <v>140276</v>
      </c>
      <c r="AP70" s="40">
        <f t="shared" si="58"/>
        <v>2867.6</v>
      </c>
      <c r="AQ70" s="40">
        <f t="shared" si="58"/>
        <v>17822.299999999996</v>
      </c>
      <c r="AR70" s="40">
        <f t="shared" si="58"/>
        <v>6731.6999999999989</v>
      </c>
      <c r="AS70" s="40">
        <f t="shared" si="58"/>
        <v>27421.600000000002</v>
      </c>
      <c r="AT70" s="40">
        <f t="shared" si="58"/>
        <v>105174.30000000002</v>
      </c>
      <c r="AU70" s="40">
        <f t="shared" si="58"/>
        <v>0</v>
      </c>
      <c r="AV70" s="40">
        <f t="shared" si="58"/>
        <v>7680.1</v>
      </c>
      <c r="AW70" s="41">
        <f t="shared" si="58"/>
        <v>16778</v>
      </c>
      <c r="AX70" s="669" t="s">
        <v>113</v>
      </c>
      <c r="AY70" s="670"/>
      <c r="AZ70" s="42">
        <f t="shared" ref="AZ70:BI70" si="59">SUM(AZ34:AZ38,AZ43:AZ46,AZ49:AZ53,AZ56,AZ59,AZ63:AZ64,AZ68:AZ69)</f>
        <v>157053</v>
      </c>
      <c r="BA70" s="42">
        <f t="shared" si="59"/>
        <v>140275</v>
      </c>
      <c r="BB70" s="42">
        <f t="shared" si="59"/>
        <v>2873.9</v>
      </c>
      <c r="BC70" s="42">
        <f t="shared" si="59"/>
        <v>17765.199999999997</v>
      </c>
      <c r="BD70" s="42">
        <f t="shared" si="59"/>
        <v>6904.9000000000005</v>
      </c>
      <c r="BE70" s="42">
        <f t="shared" si="59"/>
        <v>27544.000000000004</v>
      </c>
      <c r="BF70" s="42">
        <f t="shared" si="59"/>
        <v>105051</v>
      </c>
      <c r="BG70" s="42">
        <f t="shared" si="59"/>
        <v>0</v>
      </c>
      <c r="BH70" s="42">
        <f t="shared" si="59"/>
        <v>7680</v>
      </c>
      <c r="BI70" s="43">
        <f t="shared" si="59"/>
        <v>16778</v>
      </c>
    </row>
    <row r="71" spans="1:65" s="54" customFormat="1" ht="17.100000000000001" customHeight="1">
      <c r="B71" s="55" t="s">
        <v>114</v>
      </c>
      <c r="C71" s="56" t="s">
        <v>115</v>
      </c>
      <c r="D71" s="57">
        <v>15988</v>
      </c>
      <c r="E71" s="57">
        <v>15988</v>
      </c>
      <c r="F71" s="57">
        <v>462</v>
      </c>
      <c r="G71" s="57">
        <v>1364</v>
      </c>
      <c r="H71" s="57">
        <v>730</v>
      </c>
      <c r="I71" s="57">
        <v>2556</v>
      </c>
      <c r="J71" s="57">
        <v>13432</v>
      </c>
      <c r="K71" s="57">
        <v>0</v>
      </c>
      <c r="L71" s="57">
        <v>0</v>
      </c>
      <c r="M71" s="58">
        <v>0</v>
      </c>
      <c r="N71" s="55" t="s">
        <v>114</v>
      </c>
      <c r="O71" s="56" t="s">
        <v>115</v>
      </c>
      <c r="P71" s="57">
        <v>15988</v>
      </c>
      <c r="Q71" s="57">
        <v>15988</v>
      </c>
      <c r="R71" s="57">
        <v>462.3</v>
      </c>
      <c r="S71" s="57">
        <v>1392.7</v>
      </c>
      <c r="T71" s="57">
        <v>701.2</v>
      </c>
      <c r="U71" s="57">
        <v>2556.1999999999998</v>
      </c>
      <c r="V71" s="57">
        <v>13431.8</v>
      </c>
      <c r="W71" s="57">
        <v>0</v>
      </c>
      <c r="X71" s="57">
        <v>0</v>
      </c>
      <c r="Y71" s="58">
        <v>0</v>
      </c>
      <c r="Z71" s="55" t="s">
        <v>114</v>
      </c>
      <c r="AA71" s="56" t="s">
        <v>115</v>
      </c>
      <c r="AB71" s="57">
        <v>15988</v>
      </c>
      <c r="AC71" s="57">
        <v>15988</v>
      </c>
      <c r="AD71" s="57">
        <v>466.5</v>
      </c>
      <c r="AE71" s="57">
        <v>1511.7</v>
      </c>
      <c r="AF71" s="57">
        <v>628</v>
      </c>
      <c r="AG71" s="57">
        <v>2606.1999999999998</v>
      </c>
      <c r="AH71" s="57">
        <v>13381.8</v>
      </c>
      <c r="AI71" s="57">
        <v>0</v>
      </c>
      <c r="AJ71" s="57">
        <v>0</v>
      </c>
      <c r="AK71" s="58">
        <v>0</v>
      </c>
      <c r="AL71" s="55" t="s">
        <v>114</v>
      </c>
      <c r="AM71" s="56" t="s">
        <v>115</v>
      </c>
      <c r="AN71" s="57">
        <v>15982</v>
      </c>
      <c r="AO71" s="57">
        <v>15982</v>
      </c>
      <c r="AP71" s="57">
        <v>470</v>
      </c>
      <c r="AQ71" s="57">
        <v>1516.5</v>
      </c>
      <c r="AR71" s="57">
        <v>619.5</v>
      </c>
      <c r="AS71" s="57">
        <v>2606</v>
      </c>
      <c r="AT71" s="57">
        <v>13376</v>
      </c>
      <c r="AU71" s="57">
        <v>0</v>
      </c>
      <c r="AV71" s="57">
        <v>0</v>
      </c>
      <c r="AW71" s="58">
        <v>0</v>
      </c>
      <c r="AX71" s="55" t="s">
        <v>114</v>
      </c>
      <c r="AY71" s="56" t="s">
        <v>115</v>
      </c>
      <c r="AZ71" s="59">
        <v>15982</v>
      </c>
      <c r="BA71" s="59">
        <v>15982</v>
      </c>
      <c r="BB71" s="59">
        <v>473.4</v>
      </c>
      <c r="BC71" s="59">
        <v>1552.7</v>
      </c>
      <c r="BD71" s="59">
        <v>612.1</v>
      </c>
      <c r="BE71" s="59">
        <v>2638.2</v>
      </c>
      <c r="BF71" s="59">
        <v>13343.8</v>
      </c>
      <c r="BG71" s="59">
        <v>0</v>
      </c>
      <c r="BH71" s="59">
        <v>0</v>
      </c>
      <c r="BI71" s="60">
        <v>0</v>
      </c>
      <c r="BJ71" s="61"/>
      <c r="BK71" s="61"/>
      <c r="BM71" s="61"/>
    </row>
    <row r="72" spans="1:65" s="62" customFormat="1" ht="17.100000000000001" customHeight="1">
      <c r="B72" s="63"/>
      <c r="C72" s="64" t="s">
        <v>116</v>
      </c>
      <c r="D72" s="65">
        <v>8971</v>
      </c>
      <c r="E72" s="65">
        <v>7378</v>
      </c>
      <c r="F72" s="65">
        <v>196</v>
      </c>
      <c r="G72" s="65">
        <v>567</v>
      </c>
      <c r="H72" s="65">
        <v>193</v>
      </c>
      <c r="I72" s="65">
        <v>956</v>
      </c>
      <c r="J72" s="65">
        <v>2716</v>
      </c>
      <c r="K72" s="65">
        <v>359</v>
      </c>
      <c r="L72" s="65">
        <v>3347</v>
      </c>
      <c r="M72" s="66">
        <v>1593</v>
      </c>
      <c r="N72" s="63"/>
      <c r="O72" s="64" t="s">
        <v>116</v>
      </c>
      <c r="P72" s="65">
        <v>8970.7999999999993</v>
      </c>
      <c r="Q72" s="65">
        <v>7377.8</v>
      </c>
      <c r="R72" s="65">
        <v>196.1</v>
      </c>
      <c r="S72" s="65">
        <v>583.4</v>
      </c>
      <c r="T72" s="65">
        <v>375.9</v>
      </c>
      <c r="U72" s="65">
        <v>1155.4000000000001</v>
      </c>
      <c r="V72" s="65">
        <v>2516.4</v>
      </c>
      <c r="W72" s="65">
        <v>358.6</v>
      </c>
      <c r="X72" s="65">
        <v>3347.4</v>
      </c>
      <c r="Y72" s="66">
        <v>1593</v>
      </c>
      <c r="Z72" s="63"/>
      <c r="AA72" s="64" t="s">
        <v>116</v>
      </c>
      <c r="AB72" s="65">
        <v>8971</v>
      </c>
      <c r="AC72" s="65">
        <v>7378</v>
      </c>
      <c r="AD72" s="65">
        <v>200</v>
      </c>
      <c r="AE72" s="65">
        <v>590.4</v>
      </c>
      <c r="AF72" s="65">
        <v>365.2</v>
      </c>
      <c r="AG72" s="65">
        <v>1155.5999999999999</v>
      </c>
      <c r="AH72" s="65">
        <v>2516.4</v>
      </c>
      <c r="AI72" s="65">
        <v>358.6</v>
      </c>
      <c r="AJ72" s="65">
        <v>3347.4</v>
      </c>
      <c r="AK72" s="66">
        <v>1593</v>
      </c>
      <c r="AL72" s="63"/>
      <c r="AM72" s="64" t="s">
        <v>116</v>
      </c>
      <c r="AN72" s="65">
        <v>8969</v>
      </c>
      <c r="AO72" s="65">
        <v>7378</v>
      </c>
      <c r="AP72" s="65">
        <v>200</v>
      </c>
      <c r="AQ72" s="65">
        <v>604.20000000000005</v>
      </c>
      <c r="AR72" s="65">
        <v>351.4</v>
      </c>
      <c r="AS72" s="65">
        <v>1155.5999999999999</v>
      </c>
      <c r="AT72" s="65">
        <v>2516.4</v>
      </c>
      <c r="AU72" s="65">
        <v>358.6</v>
      </c>
      <c r="AV72" s="65">
        <v>3347.4</v>
      </c>
      <c r="AW72" s="66">
        <v>1591</v>
      </c>
      <c r="AX72" s="63"/>
      <c r="AY72" s="64" t="s">
        <v>116</v>
      </c>
      <c r="AZ72" s="67">
        <v>8969</v>
      </c>
      <c r="BA72" s="67">
        <v>7378</v>
      </c>
      <c r="BB72" s="67">
        <v>200</v>
      </c>
      <c r="BC72" s="67">
        <v>620.6</v>
      </c>
      <c r="BD72" s="67">
        <v>336.2</v>
      </c>
      <c r="BE72" s="67">
        <v>1156.8</v>
      </c>
      <c r="BF72" s="67">
        <v>2515.1999999999998</v>
      </c>
      <c r="BG72" s="67">
        <v>358.6</v>
      </c>
      <c r="BH72" s="67">
        <v>3347.4</v>
      </c>
      <c r="BI72" s="68">
        <v>1591</v>
      </c>
      <c r="BJ72" s="69"/>
      <c r="BK72" s="69"/>
      <c r="BM72" s="69"/>
    </row>
    <row r="73" spans="1:65" ht="17.100000000000001" customHeight="1">
      <c r="B73" s="17" t="s">
        <v>117</v>
      </c>
      <c r="C73" s="46" t="s">
        <v>118</v>
      </c>
      <c r="D73" s="19">
        <v>3672</v>
      </c>
      <c r="E73" s="19">
        <v>3672</v>
      </c>
      <c r="F73" s="19">
        <v>196</v>
      </c>
      <c r="G73" s="19">
        <v>567</v>
      </c>
      <c r="H73" s="19">
        <v>193</v>
      </c>
      <c r="I73" s="19">
        <v>956</v>
      </c>
      <c r="J73" s="19">
        <v>2716</v>
      </c>
      <c r="K73" s="19">
        <v>0</v>
      </c>
      <c r="L73" s="19">
        <v>0</v>
      </c>
      <c r="M73" s="20">
        <v>0</v>
      </c>
      <c r="N73" s="17" t="s">
        <v>117</v>
      </c>
      <c r="O73" s="46" t="s">
        <v>118</v>
      </c>
      <c r="P73" s="19">
        <v>3671.8</v>
      </c>
      <c r="Q73" s="19">
        <v>3671.8</v>
      </c>
      <c r="R73" s="19">
        <v>196.1</v>
      </c>
      <c r="S73" s="19">
        <v>583.4</v>
      </c>
      <c r="T73" s="19">
        <v>375.9</v>
      </c>
      <c r="U73" s="19">
        <v>1155.4000000000001</v>
      </c>
      <c r="V73" s="19">
        <v>2516.4</v>
      </c>
      <c r="W73" s="19">
        <v>0</v>
      </c>
      <c r="X73" s="19">
        <v>0</v>
      </c>
      <c r="Y73" s="20">
        <v>0</v>
      </c>
      <c r="Z73" s="17" t="s">
        <v>117</v>
      </c>
      <c r="AA73" s="46" t="s">
        <v>118</v>
      </c>
      <c r="AB73" s="19">
        <v>3672</v>
      </c>
      <c r="AC73" s="19">
        <v>3672</v>
      </c>
      <c r="AD73" s="19">
        <v>200</v>
      </c>
      <c r="AE73" s="19">
        <v>590.4</v>
      </c>
      <c r="AF73" s="19">
        <v>365.2</v>
      </c>
      <c r="AG73" s="19">
        <v>1155.5999999999999</v>
      </c>
      <c r="AH73" s="19">
        <v>2516.4</v>
      </c>
      <c r="AI73" s="19">
        <v>0</v>
      </c>
      <c r="AJ73" s="19">
        <v>0</v>
      </c>
      <c r="AK73" s="20">
        <v>0</v>
      </c>
      <c r="AL73" s="17" t="s">
        <v>117</v>
      </c>
      <c r="AM73" s="46" t="s">
        <v>118</v>
      </c>
      <c r="AN73" s="19">
        <v>3672</v>
      </c>
      <c r="AO73" s="19">
        <v>3672</v>
      </c>
      <c r="AP73" s="19">
        <v>200</v>
      </c>
      <c r="AQ73" s="19">
        <v>604.20000000000005</v>
      </c>
      <c r="AR73" s="19">
        <v>351.4</v>
      </c>
      <c r="AS73" s="19">
        <v>1155.5999999999999</v>
      </c>
      <c r="AT73" s="19">
        <v>2516.4</v>
      </c>
      <c r="AU73" s="19">
        <v>0</v>
      </c>
      <c r="AV73" s="19">
        <v>0</v>
      </c>
      <c r="AW73" s="20">
        <v>0</v>
      </c>
      <c r="AX73" s="17" t="s">
        <v>117</v>
      </c>
      <c r="AY73" s="46" t="s">
        <v>118</v>
      </c>
      <c r="AZ73" s="21">
        <v>3672</v>
      </c>
      <c r="BA73" s="21">
        <v>3672</v>
      </c>
      <c r="BB73" s="21">
        <v>200</v>
      </c>
      <c r="BC73" s="21">
        <v>620.6</v>
      </c>
      <c r="BD73" s="21">
        <v>336.2</v>
      </c>
      <c r="BE73" s="21">
        <v>1156.8</v>
      </c>
      <c r="BF73" s="21">
        <v>2515.1999999999998</v>
      </c>
      <c r="BG73" s="21">
        <v>0</v>
      </c>
      <c r="BH73" s="21">
        <v>0</v>
      </c>
      <c r="BI73" s="22">
        <v>0</v>
      </c>
    </row>
    <row r="74" spans="1:65" s="62" customFormat="1" ht="17.100000000000001" customHeight="1">
      <c r="B74" s="63"/>
      <c r="C74" s="64" t="s">
        <v>119</v>
      </c>
      <c r="D74" s="65">
        <v>13756</v>
      </c>
      <c r="E74" s="65">
        <v>12372</v>
      </c>
      <c r="F74" s="65">
        <v>200</v>
      </c>
      <c r="G74" s="65">
        <v>1014</v>
      </c>
      <c r="H74" s="65">
        <v>513</v>
      </c>
      <c r="I74" s="65">
        <v>1727</v>
      </c>
      <c r="J74" s="65">
        <v>9063</v>
      </c>
      <c r="K74" s="65">
        <v>154</v>
      </c>
      <c r="L74" s="65">
        <v>1428</v>
      </c>
      <c r="M74" s="66">
        <v>1384</v>
      </c>
      <c r="N74" s="63"/>
      <c r="O74" s="64" t="s">
        <v>120</v>
      </c>
      <c r="P74" s="65">
        <v>13758</v>
      </c>
      <c r="Q74" s="65">
        <v>12374</v>
      </c>
      <c r="R74" s="65">
        <v>200</v>
      </c>
      <c r="S74" s="65">
        <v>1047.8</v>
      </c>
      <c r="T74" s="65">
        <v>477.2</v>
      </c>
      <c r="U74" s="65">
        <v>1725</v>
      </c>
      <c r="V74" s="65">
        <v>9067</v>
      </c>
      <c r="W74" s="65">
        <v>153.9</v>
      </c>
      <c r="X74" s="65">
        <v>1428.1</v>
      </c>
      <c r="Y74" s="66">
        <v>1384</v>
      </c>
      <c r="Z74" s="63"/>
      <c r="AA74" s="64" t="s">
        <v>119</v>
      </c>
      <c r="AB74" s="65">
        <v>13841.4</v>
      </c>
      <c r="AC74" s="65">
        <v>12494.4</v>
      </c>
      <c r="AD74" s="65">
        <v>200</v>
      </c>
      <c r="AE74" s="65">
        <v>1070</v>
      </c>
      <c r="AF74" s="65">
        <v>456</v>
      </c>
      <c r="AG74" s="65">
        <v>1726</v>
      </c>
      <c r="AH74" s="65">
        <v>9185.6</v>
      </c>
      <c r="AI74" s="65">
        <v>153.9</v>
      </c>
      <c r="AJ74" s="65">
        <v>1428.1</v>
      </c>
      <c r="AK74" s="66">
        <v>1347</v>
      </c>
      <c r="AL74" s="63"/>
      <c r="AM74" s="64" t="s">
        <v>119</v>
      </c>
      <c r="AN74" s="65">
        <v>13837</v>
      </c>
      <c r="AO74" s="65">
        <v>12493.6</v>
      </c>
      <c r="AP74" s="65">
        <v>200</v>
      </c>
      <c r="AQ74" s="65">
        <v>1079.3</v>
      </c>
      <c r="AR74" s="65">
        <v>446.7</v>
      </c>
      <c r="AS74" s="65">
        <v>1726</v>
      </c>
      <c r="AT74" s="65">
        <v>9185.6</v>
      </c>
      <c r="AU74" s="65">
        <v>153.9</v>
      </c>
      <c r="AV74" s="65">
        <v>1428.1</v>
      </c>
      <c r="AW74" s="66">
        <v>1343.4</v>
      </c>
      <c r="AX74" s="63"/>
      <c r="AY74" s="64" t="s">
        <v>119</v>
      </c>
      <c r="AZ74" s="67">
        <v>13837</v>
      </c>
      <c r="BA74" s="67">
        <v>12493.6</v>
      </c>
      <c r="BB74" s="67">
        <v>200</v>
      </c>
      <c r="BC74" s="67">
        <v>1087.8</v>
      </c>
      <c r="BD74" s="67">
        <v>461.3</v>
      </c>
      <c r="BE74" s="67">
        <v>1749.1</v>
      </c>
      <c r="BF74" s="67">
        <v>9162.5</v>
      </c>
      <c r="BG74" s="67">
        <v>182.7</v>
      </c>
      <c r="BH74" s="67">
        <v>1399.3</v>
      </c>
      <c r="BI74" s="68">
        <v>1343.4</v>
      </c>
      <c r="BJ74" s="69"/>
      <c r="BK74" s="69"/>
      <c r="BM74" s="69"/>
    </row>
    <row r="75" spans="1:65" ht="17.100000000000001" customHeight="1">
      <c r="B75" s="17" t="s">
        <v>121</v>
      </c>
      <c r="C75" s="46" t="s">
        <v>122</v>
      </c>
      <c r="D75" s="19">
        <v>12174</v>
      </c>
      <c r="E75" s="19">
        <v>10790</v>
      </c>
      <c r="F75" s="19">
        <v>200</v>
      </c>
      <c r="G75" s="19">
        <v>1014</v>
      </c>
      <c r="H75" s="19">
        <v>513</v>
      </c>
      <c r="I75" s="19">
        <v>1727</v>
      </c>
      <c r="J75" s="19">
        <v>9063</v>
      </c>
      <c r="K75" s="19">
        <v>0</v>
      </c>
      <c r="L75" s="19">
        <v>0</v>
      </c>
      <c r="M75" s="20">
        <v>1384</v>
      </c>
      <c r="N75" s="17" t="s">
        <v>121</v>
      </c>
      <c r="O75" s="46" t="s">
        <v>122</v>
      </c>
      <c r="P75" s="19">
        <v>12176</v>
      </c>
      <c r="Q75" s="19">
        <v>10792</v>
      </c>
      <c r="R75" s="19">
        <v>200</v>
      </c>
      <c r="S75" s="19">
        <v>1047.8</v>
      </c>
      <c r="T75" s="19">
        <v>477.2</v>
      </c>
      <c r="U75" s="19">
        <v>1725</v>
      </c>
      <c r="V75" s="19">
        <v>9067</v>
      </c>
      <c r="W75" s="19">
        <v>0</v>
      </c>
      <c r="X75" s="19">
        <v>0</v>
      </c>
      <c r="Y75" s="20">
        <v>1384</v>
      </c>
      <c r="Z75" s="17" t="s">
        <v>121</v>
      </c>
      <c r="AA75" s="46" t="s">
        <v>122</v>
      </c>
      <c r="AB75" s="19">
        <v>12259.4</v>
      </c>
      <c r="AC75" s="19">
        <v>10911.6</v>
      </c>
      <c r="AD75" s="19">
        <v>200</v>
      </c>
      <c r="AE75" s="19">
        <v>1070</v>
      </c>
      <c r="AF75" s="19">
        <v>456</v>
      </c>
      <c r="AG75" s="19">
        <v>1726</v>
      </c>
      <c r="AH75" s="19">
        <v>9185.6</v>
      </c>
      <c r="AI75" s="19">
        <v>0</v>
      </c>
      <c r="AJ75" s="19">
        <v>0</v>
      </c>
      <c r="AK75" s="20">
        <v>1347.8</v>
      </c>
      <c r="AL75" s="17" t="s">
        <v>121</v>
      </c>
      <c r="AM75" s="46" t="s">
        <v>122</v>
      </c>
      <c r="AN75" s="19">
        <v>10911.6</v>
      </c>
      <c r="AO75" s="19">
        <v>10911.6</v>
      </c>
      <c r="AP75" s="19">
        <v>200</v>
      </c>
      <c r="AQ75" s="19">
        <v>1079.3</v>
      </c>
      <c r="AR75" s="19">
        <v>446.7</v>
      </c>
      <c r="AS75" s="19">
        <v>1726</v>
      </c>
      <c r="AT75" s="19">
        <v>9185.6</v>
      </c>
      <c r="AU75" s="19">
        <v>0</v>
      </c>
      <c r="AV75" s="19">
        <v>0</v>
      </c>
      <c r="AW75" s="20">
        <v>1343.4</v>
      </c>
      <c r="AX75" s="17" t="s">
        <v>121</v>
      </c>
      <c r="AY75" s="46" t="s">
        <v>122</v>
      </c>
      <c r="AZ75" s="21">
        <v>12255</v>
      </c>
      <c r="BA75" s="21">
        <v>10911.6</v>
      </c>
      <c r="BB75" s="21">
        <v>200</v>
      </c>
      <c r="BC75" s="21">
        <v>1087.8</v>
      </c>
      <c r="BD75" s="21">
        <v>461.3</v>
      </c>
      <c r="BE75" s="21">
        <v>1749.1</v>
      </c>
      <c r="BF75" s="21">
        <v>9162.5</v>
      </c>
      <c r="BG75" s="21">
        <v>0</v>
      </c>
      <c r="BH75" s="21">
        <v>0</v>
      </c>
      <c r="BI75" s="22">
        <v>1343.4</v>
      </c>
    </row>
    <row r="76" spans="1:65" s="70" customFormat="1" ht="17.100000000000001" customHeight="1">
      <c r="B76" s="666" t="s">
        <v>123</v>
      </c>
      <c r="C76" s="71" t="s">
        <v>124</v>
      </c>
      <c r="D76" s="72">
        <v>5299</v>
      </c>
      <c r="E76" s="72">
        <v>3706</v>
      </c>
      <c r="F76" s="72">
        <v>0</v>
      </c>
      <c r="G76" s="72">
        <v>0</v>
      </c>
      <c r="H76" s="72">
        <v>0</v>
      </c>
      <c r="I76" s="72">
        <v>0</v>
      </c>
      <c r="J76" s="72">
        <v>0</v>
      </c>
      <c r="K76" s="72">
        <v>359</v>
      </c>
      <c r="L76" s="72">
        <v>3347</v>
      </c>
      <c r="M76" s="73">
        <v>1593</v>
      </c>
      <c r="N76" s="666" t="s">
        <v>123</v>
      </c>
      <c r="O76" s="71" t="s">
        <v>124</v>
      </c>
      <c r="P76" s="72">
        <v>5299</v>
      </c>
      <c r="Q76" s="72">
        <v>3706</v>
      </c>
      <c r="R76" s="72">
        <v>0</v>
      </c>
      <c r="S76" s="72">
        <v>0</v>
      </c>
      <c r="T76" s="72">
        <v>0</v>
      </c>
      <c r="U76" s="72">
        <v>0</v>
      </c>
      <c r="V76" s="72">
        <v>0</v>
      </c>
      <c r="W76" s="72">
        <v>358.6</v>
      </c>
      <c r="X76" s="72">
        <v>3347.4</v>
      </c>
      <c r="Y76" s="73">
        <v>1593</v>
      </c>
      <c r="Z76" s="666" t="s">
        <v>123</v>
      </c>
      <c r="AA76" s="71" t="s">
        <v>124</v>
      </c>
      <c r="AB76" s="72">
        <v>5299</v>
      </c>
      <c r="AC76" s="72">
        <v>3706</v>
      </c>
      <c r="AD76" s="72">
        <v>0</v>
      </c>
      <c r="AE76" s="72">
        <v>0</v>
      </c>
      <c r="AF76" s="72">
        <v>0</v>
      </c>
      <c r="AG76" s="72">
        <v>0</v>
      </c>
      <c r="AH76" s="72">
        <v>0</v>
      </c>
      <c r="AI76" s="72">
        <v>358.6</v>
      </c>
      <c r="AJ76" s="72">
        <v>3347.4</v>
      </c>
      <c r="AK76" s="73">
        <v>1593</v>
      </c>
      <c r="AL76" s="666" t="s">
        <v>123</v>
      </c>
      <c r="AM76" s="71" t="s">
        <v>124</v>
      </c>
      <c r="AN76" s="72">
        <v>5297</v>
      </c>
      <c r="AO76" s="72">
        <v>3706</v>
      </c>
      <c r="AP76" s="72">
        <v>0</v>
      </c>
      <c r="AQ76" s="72">
        <v>0</v>
      </c>
      <c r="AR76" s="72">
        <v>0</v>
      </c>
      <c r="AS76" s="72">
        <v>0</v>
      </c>
      <c r="AT76" s="72">
        <v>0</v>
      </c>
      <c r="AU76" s="72">
        <v>358.6</v>
      </c>
      <c r="AV76" s="72">
        <v>3347.4</v>
      </c>
      <c r="AW76" s="73">
        <v>1591</v>
      </c>
      <c r="AX76" s="666" t="s">
        <v>123</v>
      </c>
      <c r="AY76" s="71" t="s">
        <v>124</v>
      </c>
      <c r="AZ76" s="74">
        <v>5297</v>
      </c>
      <c r="BA76" s="74">
        <v>3706</v>
      </c>
      <c r="BB76" s="74">
        <v>0</v>
      </c>
      <c r="BC76" s="74">
        <v>0</v>
      </c>
      <c r="BD76" s="74">
        <v>0</v>
      </c>
      <c r="BE76" s="74">
        <v>0</v>
      </c>
      <c r="BF76" s="74">
        <v>0</v>
      </c>
      <c r="BG76" s="74">
        <v>358.6</v>
      </c>
      <c r="BH76" s="74">
        <v>3347.4</v>
      </c>
      <c r="BI76" s="75">
        <v>1591</v>
      </c>
      <c r="BJ76" s="76"/>
      <c r="BK76" s="76"/>
      <c r="BM76" s="76"/>
    </row>
    <row r="77" spans="1:65" ht="17.100000000000001" customHeight="1">
      <c r="B77" s="667"/>
      <c r="C77" s="77" t="s">
        <v>125</v>
      </c>
      <c r="D77" s="27">
        <v>3348</v>
      </c>
      <c r="E77" s="27">
        <v>3348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3348</v>
      </c>
      <c r="M77" s="28">
        <v>0</v>
      </c>
      <c r="N77" s="667"/>
      <c r="O77" s="77" t="s">
        <v>125</v>
      </c>
      <c r="P77" s="27">
        <v>3348</v>
      </c>
      <c r="Q77" s="27">
        <v>3348</v>
      </c>
      <c r="R77" s="27">
        <v>0</v>
      </c>
      <c r="S77" s="27">
        <v>0</v>
      </c>
      <c r="T77" s="27">
        <v>0</v>
      </c>
      <c r="U77" s="27">
        <v>0</v>
      </c>
      <c r="V77" s="27">
        <v>0</v>
      </c>
      <c r="W77" s="27">
        <v>0</v>
      </c>
      <c r="X77" s="27">
        <v>3348</v>
      </c>
      <c r="Y77" s="28">
        <v>0</v>
      </c>
      <c r="Z77" s="667"/>
      <c r="AA77" s="77" t="s">
        <v>125</v>
      </c>
      <c r="AB77" s="27">
        <v>3348</v>
      </c>
      <c r="AC77" s="27">
        <v>3348</v>
      </c>
      <c r="AD77" s="27">
        <v>0</v>
      </c>
      <c r="AE77" s="27">
        <v>0</v>
      </c>
      <c r="AF77" s="27">
        <v>0</v>
      </c>
      <c r="AG77" s="27">
        <v>0</v>
      </c>
      <c r="AH77" s="27">
        <v>0</v>
      </c>
      <c r="AI77" s="27">
        <v>0</v>
      </c>
      <c r="AJ77" s="27">
        <v>3348</v>
      </c>
      <c r="AK77" s="28">
        <v>0</v>
      </c>
      <c r="AL77" s="667"/>
      <c r="AM77" s="77" t="s">
        <v>125</v>
      </c>
      <c r="AN77" s="27">
        <v>3341</v>
      </c>
      <c r="AO77" s="27">
        <v>3341</v>
      </c>
      <c r="AP77" s="27">
        <v>0</v>
      </c>
      <c r="AQ77" s="27">
        <v>0</v>
      </c>
      <c r="AR77" s="27">
        <v>0</v>
      </c>
      <c r="AS77" s="27">
        <v>0</v>
      </c>
      <c r="AT77" s="27">
        <v>0</v>
      </c>
      <c r="AU77" s="27">
        <v>0</v>
      </c>
      <c r="AV77" s="27">
        <v>3341</v>
      </c>
      <c r="AW77" s="28">
        <v>0</v>
      </c>
      <c r="AX77" s="667"/>
      <c r="AY77" s="77" t="s">
        <v>125</v>
      </c>
      <c r="AZ77" s="32">
        <v>3341</v>
      </c>
      <c r="BA77" s="32">
        <v>3341</v>
      </c>
      <c r="BB77" s="32">
        <v>0</v>
      </c>
      <c r="BC77" s="32">
        <v>0</v>
      </c>
      <c r="BD77" s="32">
        <v>0</v>
      </c>
      <c r="BE77" s="32">
        <v>0</v>
      </c>
      <c r="BF77" s="32">
        <v>0</v>
      </c>
      <c r="BG77" s="32">
        <v>0</v>
      </c>
      <c r="BH77" s="32">
        <v>3341</v>
      </c>
      <c r="BI77" s="33">
        <v>0</v>
      </c>
    </row>
    <row r="78" spans="1:65" ht="17.100000000000001" customHeight="1">
      <c r="B78" s="667"/>
      <c r="C78" s="78" t="s">
        <v>126</v>
      </c>
      <c r="D78" s="27">
        <v>4742</v>
      </c>
      <c r="E78" s="27">
        <v>2317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33</v>
      </c>
      <c r="L78" s="27">
        <v>2284</v>
      </c>
      <c r="M78" s="28">
        <v>2425</v>
      </c>
      <c r="N78" s="667"/>
      <c r="O78" s="78" t="s">
        <v>126</v>
      </c>
      <c r="P78" s="27">
        <v>4742</v>
      </c>
      <c r="Q78" s="27">
        <v>2317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32.799999999999997</v>
      </c>
      <c r="X78" s="27">
        <v>2284.1999999999998</v>
      </c>
      <c r="Y78" s="28">
        <v>2425</v>
      </c>
      <c r="Z78" s="667"/>
      <c r="AA78" s="78" t="s">
        <v>126</v>
      </c>
      <c r="AB78" s="27">
        <v>4742</v>
      </c>
      <c r="AC78" s="27">
        <v>2317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32.799999999999997</v>
      </c>
      <c r="AJ78" s="27">
        <v>2284.1999999999998</v>
      </c>
      <c r="AK78" s="28">
        <v>2425</v>
      </c>
      <c r="AL78" s="667"/>
      <c r="AM78" s="78" t="s">
        <v>126</v>
      </c>
      <c r="AN78" s="27">
        <v>4740</v>
      </c>
      <c r="AO78" s="27">
        <v>2317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32.799999999999997</v>
      </c>
      <c r="AV78" s="27">
        <v>2284.1999999999998</v>
      </c>
      <c r="AW78" s="28">
        <v>2423</v>
      </c>
      <c r="AX78" s="667"/>
      <c r="AY78" s="79" t="s">
        <v>126</v>
      </c>
      <c r="AZ78" s="30">
        <v>4740</v>
      </c>
      <c r="BA78" s="30">
        <v>2317</v>
      </c>
      <c r="BB78" s="30">
        <v>0</v>
      </c>
      <c r="BC78" s="30">
        <v>0</v>
      </c>
      <c r="BD78" s="30">
        <v>0</v>
      </c>
      <c r="BE78" s="30">
        <v>0</v>
      </c>
      <c r="BF78" s="30">
        <v>0</v>
      </c>
      <c r="BG78" s="30">
        <v>33</v>
      </c>
      <c r="BH78" s="30">
        <v>2284</v>
      </c>
      <c r="BI78" s="31">
        <v>2423</v>
      </c>
    </row>
    <row r="79" spans="1:65" ht="17.100000000000001" customHeight="1">
      <c r="B79" s="667"/>
      <c r="C79" s="77" t="s">
        <v>127</v>
      </c>
      <c r="D79" s="27">
        <v>2921</v>
      </c>
      <c r="E79" s="27">
        <v>2921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373</v>
      </c>
      <c r="L79" s="27">
        <v>2548</v>
      </c>
      <c r="M79" s="28">
        <v>0</v>
      </c>
      <c r="N79" s="667"/>
      <c r="O79" s="77" t="s">
        <v>127</v>
      </c>
      <c r="P79" s="27">
        <v>2921.3</v>
      </c>
      <c r="Q79" s="27">
        <v>2921.3</v>
      </c>
      <c r="R79" s="27">
        <v>0</v>
      </c>
      <c r="S79" s="27">
        <v>0</v>
      </c>
      <c r="T79" s="27">
        <v>0</v>
      </c>
      <c r="U79" s="27">
        <v>0</v>
      </c>
      <c r="V79" s="27">
        <v>0</v>
      </c>
      <c r="W79" s="27">
        <v>373.3</v>
      </c>
      <c r="X79" s="27">
        <v>2548</v>
      </c>
      <c r="Y79" s="28">
        <v>0</v>
      </c>
      <c r="Z79" s="667"/>
      <c r="AA79" s="77" t="s">
        <v>127</v>
      </c>
      <c r="AB79" s="27">
        <v>2921</v>
      </c>
      <c r="AC79" s="27">
        <v>2921</v>
      </c>
      <c r="AD79" s="27">
        <v>0</v>
      </c>
      <c r="AE79" s="27">
        <v>0</v>
      </c>
      <c r="AF79" s="27">
        <v>0</v>
      </c>
      <c r="AG79" s="27">
        <v>0</v>
      </c>
      <c r="AH79" s="27">
        <v>0</v>
      </c>
      <c r="AI79" s="27">
        <v>373</v>
      </c>
      <c r="AJ79" s="27">
        <v>2548</v>
      </c>
      <c r="AK79" s="28">
        <v>0</v>
      </c>
      <c r="AL79" s="667"/>
      <c r="AM79" s="77" t="s">
        <v>127</v>
      </c>
      <c r="AN79" s="27">
        <v>2918</v>
      </c>
      <c r="AO79" s="27">
        <v>2918</v>
      </c>
      <c r="AP79" s="27">
        <v>0</v>
      </c>
      <c r="AQ79" s="27">
        <v>0</v>
      </c>
      <c r="AR79" s="27">
        <v>0</v>
      </c>
      <c r="AS79" s="27">
        <v>0</v>
      </c>
      <c r="AT79" s="27">
        <v>0</v>
      </c>
      <c r="AU79" s="27">
        <v>373</v>
      </c>
      <c r="AV79" s="27">
        <v>2545</v>
      </c>
      <c r="AW79" s="28">
        <v>0</v>
      </c>
      <c r="AX79" s="667"/>
      <c r="AY79" s="77" t="s">
        <v>127</v>
      </c>
      <c r="AZ79" s="32">
        <v>2918</v>
      </c>
      <c r="BA79" s="32">
        <v>2918</v>
      </c>
      <c r="BB79" s="32">
        <v>0</v>
      </c>
      <c r="BC79" s="32">
        <v>0</v>
      </c>
      <c r="BD79" s="32">
        <v>0</v>
      </c>
      <c r="BE79" s="32">
        <v>0</v>
      </c>
      <c r="BF79" s="32">
        <v>0</v>
      </c>
      <c r="BG79" s="32">
        <v>373</v>
      </c>
      <c r="BH79" s="32">
        <v>2545</v>
      </c>
      <c r="BI79" s="33">
        <v>0</v>
      </c>
    </row>
    <row r="80" spans="1:65" ht="17.100000000000001" customHeight="1">
      <c r="B80" s="668"/>
      <c r="C80" s="18" t="s">
        <v>42</v>
      </c>
      <c r="D80" s="19">
        <f t="shared" ref="D80:M80" si="60">SUM(D76:D79)</f>
        <v>16310</v>
      </c>
      <c r="E80" s="19">
        <f t="shared" si="60"/>
        <v>12292</v>
      </c>
      <c r="F80" s="19">
        <f t="shared" si="60"/>
        <v>0</v>
      </c>
      <c r="G80" s="19">
        <f t="shared" si="60"/>
        <v>0</v>
      </c>
      <c r="H80" s="19">
        <f t="shared" si="60"/>
        <v>0</v>
      </c>
      <c r="I80" s="19">
        <f t="shared" si="60"/>
        <v>0</v>
      </c>
      <c r="J80" s="19">
        <f t="shared" si="60"/>
        <v>0</v>
      </c>
      <c r="K80" s="19">
        <f t="shared" si="60"/>
        <v>765</v>
      </c>
      <c r="L80" s="19">
        <f t="shared" si="60"/>
        <v>11527</v>
      </c>
      <c r="M80" s="20">
        <f t="shared" si="60"/>
        <v>4018</v>
      </c>
      <c r="N80" s="668"/>
      <c r="O80" s="18" t="s">
        <v>42</v>
      </c>
      <c r="P80" s="19">
        <f t="shared" ref="P80:Y80" si="61">SUM(P76:P79)</f>
        <v>16310.3</v>
      </c>
      <c r="Q80" s="19">
        <f t="shared" si="61"/>
        <v>12292.3</v>
      </c>
      <c r="R80" s="19">
        <f t="shared" si="61"/>
        <v>0</v>
      </c>
      <c r="S80" s="19">
        <f t="shared" si="61"/>
        <v>0</v>
      </c>
      <c r="T80" s="19">
        <f t="shared" si="61"/>
        <v>0</v>
      </c>
      <c r="U80" s="19">
        <f t="shared" si="61"/>
        <v>0</v>
      </c>
      <c r="V80" s="19">
        <f t="shared" si="61"/>
        <v>0</v>
      </c>
      <c r="W80" s="19">
        <f t="shared" si="61"/>
        <v>764.7</v>
      </c>
      <c r="X80" s="19">
        <f t="shared" si="61"/>
        <v>11527.599999999999</v>
      </c>
      <c r="Y80" s="20">
        <f t="shared" si="61"/>
        <v>4018</v>
      </c>
      <c r="Z80" s="668"/>
      <c r="AA80" s="18" t="s">
        <v>42</v>
      </c>
      <c r="AB80" s="19">
        <f t="shared" ref="AB80:AK80" si="62">SUM(AB76:AB79)</f>
        <v>16310</v>
      </c>
      <c r="AC80" s="19">
        <f t="shared" si="62"/>
        <v>12292</v>
      </c>
      <c r="AD80" s="19">
        <f t="shared" si="62"/>
        <v>0</v>
      </c>
      <c r="AE80" s="19">
        <f t="shared" si="62"/>
        <v>0</v>
      </c>
      <c r="AF80" s="19">
        <f t="shared" si="62"/>
        <v>0</v>
      </c>
      <c r="AG80" s="19">
        <f t="shared" si="62"/>
        <v>0</v>
      </c>
      <c r="AH80" s="19">
        <f t="shared" si="62"/>
        <v>0</v>
      </c>
      <c r="AI80" s="19">
        <f t="shared" si="62"/>
        <v>764.40000000000009</v>
      </c>
      <c r="AJ80" s="19">
        <f t="shared" si="62"/>
        <v>11527.599999999999</v>
      </c>
      <c r="AK80" s="20">
        <f t="shared" si="62"/>
        <v>4018</v>
      </c>
      <c r="AL80" s="668"/>
      <c r="AM80" s="18" t="s">
        <v>42</v>
      </c>
      <c r="AN80" s="19">
        <f t="shared" ref="AN80:AW80" si="63">SUM(AN76:AN79)</f>
        <v>16296</v>
      </c>
      <c r="AO80" s="19">
        <f t="shared" si="63"/>
        <v>12282</v>
      </c>
      <c r="AP80" s="19">
        <f t="shared" si="63"/>
        <v>0</v>
      </c>
      <c r="AQ80" s="19">
        <f t="shared" si="63"/>
        <v>0</v>
      </c>
      <c r="AR80" s="19">
        <f t="shared" si="63"/>
        <v>0</v>
      </c>
      <c r="AS80" s="19">
        <f t="shared" si="63"/>
        <v>0</v>
      </c>
      <c r="AT80" s="19">
        <f t="shared" si="63"/>
        <v>0</v>
      </c>
      <c r="AU80" s="19">
        <f t="shared" si="63"/>
        <v>764.40000000000009</v>
      </c>
      <c r="AV80" s="19">
        <f t="shared" si="63"/>
        <v>11517.599999999999</v>
      </c>
      <c r="AW80" s="20">
        <f t="shared" si="63"/>
        <v>4014</v>
      </c>
      <c r="AX80" s="668"/>
      <c r="AY80" s="18" t="s">
        <v>42</v>
      </c>
      <c r="AZ80" s="21">
        <f t="shared" ref="AZ80:BI80" si="64">SUM(AZ76:AZ79)</f>
        <v>16296</v>
      </c>
      <c r="BA80" s="21">
        <f t="shared" si="64"/>
        <v>12282</v>
      </c>
      <c r="BB80" s="21">
        <f t="shared" si="64"/>
        <v>0</v>
      </c>
      <c r="BC80" s="21">
        <f t="shared" si="64"/>
        <v>0</v>
      </c>
      <c r="BD80" s="21">
        <f t="shared" si="64"/>
        <v>0</v>
      </c>
      <c r="BE80" s="21">
        <f t="shared" si="64"/>
        <v>0</v>
      </c>
      <c r="BF80" s="21">
        <f t="shared" si="64"/>
        <v>0</v>
      </c>
      <c r="BG80" s="21">
        <f t="shared" si="64"/>
        <v>764.6</v>
      </c>
      <c r="BH80" s="21">
        <f t="shared" si="64"/>
        <v>11517.4</v>
      </c>
      <c r="BI80" s="22">
        <f t="shared" si="64"/>
        <v>4014</v>
      </c>
    </row>
    <row r="81" spans="2:65" s="70" customFormat="1" ht="17.100000000000001" customHeight="1">
      <c r="B81" s="666" t="s">
        <v>128</v>
      </c>
      <c r="C81" s="71" t="s">
        <v>129</v>
      </c>
      <c r="D81" s="72">
        <v>1582</v>
      </c>
      <c r="E81" s="72">
        <v>1582</v>
      </c>
      <c r="F81" s="72">
        <v>0</v>
      </c>
      <c r="G81" s="72">
        <v>0</v>
      </c>
      <c r="H81" s="72">
        <v>0</v>
      </c>
      <c r="I81" s="72">
        <v>0</v>
      </c>
      <c r="J81" s="72">
        <v>0</v>
      </c>
      <c r="K81" s="72">
        <v>154</v>
      </c>
      <c r="L81" s="72">
        <v>1428</v>
      </c>
      <c r="M81" s="73">
        <v>0</v>
      </c>
      <c r="N81" s="666" t="s">
        <v>128</v>
      </c>
      <c r="O81" s="71" t="s">
        <v>129</v>
      </c>
      <c r="P81" s="72">
        <v>1582</v>
      </c>
      <c r="Q81" s="72">
        <v>1582</v>
      </c>
      <c r="R81" s="72">
        <v>0</v>
      </c>
      <c r="S81" s="72">
        <v>0</v>
      </c>
      <c r="T81" s="72">
        <v>0</v>
      </c>
      <c r="U81" s="72">
        <v>0</v>
      </c>
      <c r="V81" s="72">
        <v>0</v>
      </c>
      <c r="W81" s="72">
        <v>153.9</v>
      </c>
      <c r="X81" s="72">
        <v>1428.1</v>
      </c>
      <c r="Y81" s="73">
        <v>0</v>
      </c>
      <c r="Z81" s="666" t="s">
        <v>128</v>
      </c>
      <c r="AA81" s="71" t="s">
        <v>129</v>
      </c>
      <c r="AB81" s="72">
        <v>1582</v>
      </c>
      <c r="AC81" s="72">
        <v>1582</v>
      </c>
      <c r="AD81" s="72">
        <v>0</v>
      </c>
      <c r="AE81" s="72">
        <v>0</v>
      </c>
      <c r="AF81" s="72">
        <v>0</v>
      </c>
      <c r="AG81" s="72">
        <v>0</v>
      </c>
      <c r="AH81" s="72">
        <v>0</v>
      </c>
      <c r="AI81" s="72">
        <v>153.9</v>
      </c>
      <c r="AJ81" s="72">
        <v>1428.1</v>
      </c>
      <c r="AK81" s="73">
        <v>0</v>
      </c>
      <c r="AL81" s="666" t="s">
        <v>128</v>
      </c>
      <c r="AM81" s="71" t="s">
        <v>129</v>
      </c>
      <c r="AN81" s="72">
        <v>2925.4</v>
      </c>
      <c r="AO81" s="72">
        <v>1582</v>
      </c>
      <c r="AP81" s="72">
        <v>0</v>
      </c>
      <c r="AQ81" s="72">
        <v>0</v>
      </c>
      <c r="AR81" s="72">
        <v>0</v>
      </c>
      <c r="AS81" s="72">
        <v>0</v>
      </c>
      <c r="AT81" s="72">
        <v>0</v>
      </c>
      <c r="AU81" s="72">
        <v>153.9</v>
      </c>
      <c r="AV81" s="72">
        <v>1428.1</v>
      </c>
      <c r="AW81" s="73">
        <v>0</v>
      </c>
      <c r="AX81" s="666" t="s">
        <v>128</v>
      </c>
      <c r="AY81" s="80" t="s">
        <v>129</v>
      </c>
      <c r="AZ81" s="81">
        <v>1582</v>
      </c>
      <c r="BA81" s="81">
        <v>1582</v>
      </c>
      <c r="BB81" s="81">
        <v>0</v>
      </c>
      <c r="BC81" s="81">
        <v>0</v>
      </c>
      <c r="BD81" s="81">
        <v>0</v>
      </c>
      <c r="BE81" s="81">
        <v>0</v>
      </c>
      <c r="BF81" s="81">
        <v>0</v>
      </c>
      <c r="BG81" s="82">
        <v>182.7</v>
      </c>
      <c r="BH81" s="82">
        <v>1399.3</v>
      </c>
      <c r="BI81" s="83">
        <v>0</v>
      </c>
      <c r="BJ81" s="76"/>
      <c r="BK81" s="76"/>
      <c r="BM81" s="76"/>
    </row>
    <row r="82" spans="2:65" ht="17.100000000000001" customHeight="1">
      <c r="B82" s="667"/>
      <c r="C82" s="26" t="s">
        <v>130</v>
      </c>
      <c r="D82" s="27">
        <v>6417</v>
      </c>
      <c r="E82" s="27">
        <v>6417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312</v>
      </c>
      <c r="L82" s="27">
        <v>6105</v>
      </c>
      <c r="M82" s="28">
        <v>0</v>
      </c>
      <c r="N82" s="667"/>
      <c r="O82" s="26" t="s">
        <v>130</v>
      </c>
      <c r="P82" s="27">
        <v>6417</v>
      </c>
      <c r="Q82" s="27">
        <v>6417</v>
      </c>
      <c r="R82" s="27">
        <v>0</v>
      </c>
      <c r="S82" s="27">
        <v>0</v>
      </c>
      <c r="T82" s="27">
        <v>0</v>
      </c>
      <c r="U82" s="27">
        <v>0</v>
      </c>
      <c r="V82" s="27">
        <v>0</v>
      </c>
      <c r="W82" s="27">
        <v>500.7</v>
      </c>
      <c r="X82" s="27">
        <v>5916.3</v>
      </c>
      <c r="Y82" s="28">
        <v>0</v>
      </c>
      <c r="Z82" s="667"/>
      <c r="AA82" s="26" t="s">
        <v>130</v>
      </c>
      <c r="AB82" s="27">
        <v>6417</v>
      </c>
      <c r="AC82" s="27">
        <v>6417</v>
      </c>
      <c r="AD82" s="27">
        <v>0</v>
      </c>
      <c r="AE82" s="27">
        <v>0</v>
      </c>
      <c r="AF82" s="27">
        <v>0</v>
      </c>
      <c r="AG82" s="27">
        <v>0</v>
      </c>
      <c r="AH82" s="27">
        <v>0</v>
      </c>
      <c r="AI82" s="27">
        <v>540.4</v>
      </c>
      <c r="AJ82" s="27">
        <v>5876.6</v>
      </c>
      <c r="AK82" s="28">
        <v>0</v>
      </c>
      <c r="AL82" s="667"/>
      <c r="AM82" s="26" t="s">
        <v>130</v>
      </c>
      <c r="AN82" s="27">
        <v>6425</v>
      </c>
      <c r="AO82" s="27">
        <v>6425</v>
      </c>
      <c r="AP82" s="27">
        <v>0</v>
      </c>
      <c r="AQ82" s="27">
        <v>0</v>
      </c>
      <c r="AR82" s="27">
        <v>0</v>
      </c>
      <c r="AS82" s="27">
        <v>0</v>
      </c>
      <c r="AT82" s="27">
        <v>0</v>
      </c>
      <c r="AU82" s="27">
        <v>540.4</v>
      </c>
      <c r="AV82" s="27">
        <v>5884.6</v>
      </c>
      <c r="AW82" s="28">
        <v>0</v>
      </c>
      <c r="AX82" s="667"/>
      <c r="AY82" s="26" t="s">
        <v>130</v>
      </c>
      <c r="AZ82" s="32">
        <v>6425</v>
      </c>
      <c r="BA82" s="32">
        <v>6425</v>
      </c>
      <c r="BB82" s="32">
        <v>0</v>
      </c>
      <c r="BC82" s="32">
        <v>0</v>
      </c>
      <c r="BD82" s="32">
        <v>0</v>
      </c>
      <c r="BE82" s="32">
        <v>0</v>
      </c>
      <c r="BF82" s="32">
        <v>0</v>
      </c>
      <c r="BG82" s="32">
        <v>540.4</v>
      </c>
      <c r="BH82" s="32">
        <v>5884.6</v>
      </c>
      <c r="BI82" s="33">
        <v>0</v>
      </c>
    </row>
    <row r="83" spans="2:65" ht="17.100000000000001" customHeight="1">
      <c r="B83" s="668"/>
      <c r="C83" s="39" t="s">
        <v>42</v>
      </c>
      <c r="D83" s="19">
        <f t="shared" ref="D83:M83" si="65">SUM(D81:D82)</f>
        <v>7999</v>
      </c>
      <c r="E83" s="19">
        <f t="shared" si="65"/>
        <v>7999</v>
      </c>
      <c r="F83" s="19">
        <f t="shared" si="65"/>
        <v>0</v>
      </c>
      <c r="G83" s="19">
        <f t="shared" si="65"/>
        <v>0</v>
      </c>
      <c r="H83" s="19">
        <f t="shared" si="65"/>
        <v>0</v>
      </c>
      <c r="I83" s="19">
        <f t="shared" si="65"/>
        <v>0</v>
      </c>
      <c r="J83" s="19">
        <f t="shared" si="65"/>
        <v>0</v>
      </c>
      <c r="K83" s="19">
        <f t="shared" si="65"/>
        <v>466</v>
      </c>
      <c r="L83" s="19">
        <f t="shared" si="65"/>
        <v>7533</v>
      </c>
      <c r="M83" s="20">
        <f t="shared" si="65"/>
        <v>0</v>
      </c>
      <c r="N83" s="668"/>
      <c r="O83" s="39" t="s">
        <v>42</v>
      </c>
      <c r="P83" s="19">
        <f t="shared" ref="P83:Y83" si="66">SUM(P81:P82)</f>
        <v>7999</v>
      </c>
      <c r="Q83" s="19">
        <f t="shared" si="66"/>
        <v>7999</v>
      </c>
      <c r="R83" s="19">
        <f t="shared" si="66"/>
        <v>0</v>
      </c>
      <c r="S83" s="19">
        <f t="shared" si="66"/>
        <v>0</v>
      </c>
      <c r="T83" s="19">
        <f t="shared" si="66"/>
        <v>0</v>
      </c>
      <c r="U83" s="19">
        <f t="shared" si="66"/>
        <v>0</v>
      </c>
      <c r="V83" s="19">
        <f t="shared" si="66"/>
        <v>0</v>
      </c>
      <c r="W83" s="19">
        <f t="shared" si="66"/>
        <v>654.6</v>
      </c>
      <c r="X83" s="19">
        <f t="shared" si="66"/>
        <v>7344.4</v>
      </c>
      <c r="Y83" s="20">
        <f t="shared" si="66"/>
        <v>0</v>
      </c>
      <c r="Z83" s="668"/>
      <c r="AA83" s="39" t="s">
        <v>42</v>
      </c>
      <c r="AB83" s="19">
        <f t="shared" ref="AB83:AK83" si="67">SUM(AB81:AB82)</f>
        <v>7999</v>
      </c>
      <c r="AC83" s="19">
        <f t="shared" si="67"/>
        <v>7999</v>
      </c>
      <c r="AD83" s="19">
        <f t="shared" si="67"/>
        <v>0</v>
      </c>
      <c r="AE83" s="19">
        <f t="shared" si="67"/>
        <v>0</v>
      </c>
      <c r="AF83" s="19">
        <f t="shared" si="67"/>
        <v>0</v>
      </c>
      <c r="AG83" s="19">
        <f t="shared" si="67"/>
        <v>0</v>
      </c>
      <c r="AH83" s="19">
        <f t="shared" si="67"/>
        <v>0</v>
      </c>
      <c r="AI83" s="19">
        <f t="shared" si="67"/>
        <v>694.3</v>
      </c>
      <c r="AJ83" s="19">
        <f t="shared" si="67"/>
        <v>7304.7000000000007</v>
      </c>
      <c r="AK83" s="20">
        <f t="shared" si="67"/>
        <v>0</v>
      </c>
      <c r="AL83" s="668"/>
      <c r="AM83" s="39" t="s">
        <v>42</v>
      </c>
      <c r="AN83" s="19">
        <f t="shared" ref="AN83:AW83" si="68">SUM(AN81:AN82)</f>
        <v>9350.4</v>
      </c>
      <c r="AO83" s="19">
        <f t="shared" si="68"/>
        <v>8007</v>
      </c>
      <c r="AP83" s="19">
        <f t="shared" si="68"/>
        <v>0</v>
      </c>
      <c r="AQ83" s="19">
        <f t="shared" si="68"/>
        <v>0</v>
      </c>
      <c r="AR83" s="19">
        <f t="shared" si="68"/>
        <v>0</v>
      </c>
      <c r="AS83" s="19">
        <f t="shared" si="68"/>
        <v>0</v>
      </c>
      <c r="AT83" s="19">
        <f t="shared" si="68"/>
        <v>0</v>
      </c>
      <c r="AU83" s="19">
        <f t="shared" si="68"/>
        <v>694.3</v>
      </c>
      <c r="AV83" s="19">
        <f t="shared" si="68"/>
        <v>7312.7000000000007</v>
      </c>
      <c r="AW83" s="20">
        <f t="shared" si="68"/>
        <v>0</v>
      </c>
      <c r="AX83" s="668"/>
      <c r="AY83" s="39" t="s">
        <v>42</v>
      </c>
      <c r="AZ83" s="21">
        <f t="shared" ref="AZ83:BI83" si="69">SUM(AZ81:AZ82)</f>
        <v>8007</v>
      </c>
      <c r="BA83" s="21">
        <f t="shared" si="69"/>
        <v>8007</v>
      </c>
      <c r="BB83" s="21">
        <f t="shared" si="69"/>
        <v>0</v>
      </c>
      <c r="BC83" s="21">
        <f t="shared" si="69"/>
        <v>0</v>
      </c>
      <c r="BD83" s="21">
        <f t="shared" si="69"/>
        <v>0</v>
      </c>
      <c r="BE83" s="21">
        <f t="shared" si="69"/>
        <v>0</v>
      </c>
      <c r="BF83" s="21">
        <f t="shared" si="69"/>
        <v>0</v>
      </c>
      <c r="BG83" s="21">
        <f t="shared" si="69"/>
        <v>723.09999999999991</v>
      </c>
      <c r="BH83" s="21">
        <f t="shared" si="69"/>
        <v>7283.9000000000005</v>
      </c>
      <c r="BI83" s="22">
        <f t="shared" si="69"/>
        <v>0</v>
      </c>
    </row>
    <row r="84" spans="2:65" ht="17.100000000000001" customHeight="1" thickBot="1">
      <c r="B84" s="669" t="s">
        <v>131</v>
      </c>
      <c r="C84" s="670"/>
      <c r="D84" s="40">
        <f t="shared" ref="D84:M84" si="70">SUM(D71,D73,D75,D80,D83)</f>
        <v>56143</v>
      </c>
      <c r="E84" s="40">
        <f t="shared" si="70"/>
        <v>50741</v>
      </c>
      <c r="F84" s="40">
        <f t="shared" si="70"/>
        <v>858</v>
      </c>
      <c r="G84" s="40">
        <f t="shared" si="70"/>
        <v>2945</v>
      </c>
      <c r="H84" s="40">
        <f t="shared" si="70"/>
        <v>1436</v>
      </c>
      <c r="I84" s="40">
        <f t="shared" si="70"/>
        <v>5239</v>
      </c>
      <c r="J84" s="40">
        <f t="shared" si="70"/>
        <v>25211</v>
      </c>
      <c r="K84" s="40">
        <f t="shared" si="70"/>
        <v>1231</v>
      </c>
      <c r="L84" s="40">
        <f t="shared" si="70"/>
        <v>19060</v>
      </c>
      <c r="M84" s="41">
        <f t="shared" si="70"/>
        <v>5402</v>
      </c>
      <c r="N84" s="669" t="s">
        <v>131</v>
      </c>
      <c r="O84" s="670"/>
      <c r="P84" s="40">
        <f t="shared" ref="P84:Y84" si="71">SUM(P71,P73,P75,P80,P83)</f>
        <v>56145.1</v>
      </c>
      <c r="Q84" s="40">
        <f t="shared" si="71"/>
        <v>50743.1</v>
      </c>
      <c r="R84" s="40">
        <f t="shared" si="71"/>
        <v>858.4</v>
      </c>
      <c r="S84" s="40">
        <f t="shared" si="71"/>
        <v>3023.8999999999996</v>
      </c>
      <c r="T84" s="40">
        <f t="shared" si="71"/>
        <v>1554.3</v>
      </c>
      <c r="U84" s="40">
        <f t="shared" si="71"/>
        <v>5436.6</v>
      </c>
      <c r="V84" s="40">
        <f t="shared" si="71"/>
        <v>25015.199999999997</v>
      </c>
      <c r="W84" s="40">
        <f t="shared" si="71"/>
        <v>1419.3000000000002</v>
      </c>
      <c r="X84" s="40">
        <f t="shared" si="71"/>
        <v>18872</v>
      </c>
      <c r="Y84" s="41">
        <f t="shared" si="71"/>
        <v>5402</v>
      </c>
      <c r="Z84" s="669" t="s">
        <v>131</v>
      </c>
      <c r="AA84" s="670"/>
      <c r="AB84" s="40">
        <f t="shared" ref="AB84:AK84" si="72">SUM(AB71,AB73,AB75,AB80,AB83)</f>
        <v>56228.4</v>
      </c>
      <c r="AC84" s="40">
        <f t="shared" si="72"/>
        <v>50862.6</v>
      </c>
      <c r="AD84" s="40">
        <f t="shared" si="72"/>
        <v>866.5</v>
      </c>
      <c r="AE84" s="40">
        <f t="shared" si="72"/>
        <v>3172.1</v>
      </c>
      <c r="AF84" s="40">
        <f t="shared" si="72"/>
        <v>1449.2</v>
      </c>
      <c r="AG84" s="40">
        <f t="shared" si="72"/>
        <v>5487.7999999999993</v>
      </c>
      <c r="AH84" s="40">
        <f t="shared" si="72"/>
        <v>25083.8</v>
      </c>
      <c r="AI84" s="40">
        <f t="shared" si="72"/>
        <v>1458.7</v>
      </c>
      <c r="AJ84" s="40">
        <f t="shared" si="72"/>
        <v>18832.3</v>
      </c>
      <c r="AK84" s="41">
        <f t="shared" si="72"/>
        <v>5365.8</v>
      </c>
      <c r="AL84" s="669" t="s">
        <v>131</v>
      </c>
      <c r="AM84" s="670"/>
      <c r="AN84" s="40">
        <f t="shared" ref="AN84:AW84" si="73">SUM(AN71,AN73,AN75,AN80,AN83)</f>
        <v>56212</v>
      </c>
      <c r="AO84" s="40">
        <f t="shared" si="73"/>
        <v>50854.6</v>
      </c>
      <c r="AP84" s="40">
        <f t="shared" si="73"/>
        <v>870</v>
      </c>
      <c r="AQ84" s="40">
        <f t="shared" si="73"/>
        <v>3200</v>
      </c>
      <c r="AR84" s="40">
        <f t="shared" si="73"/>
        <v>1417.6</v>
      </c>
      <c r="AS84" s="40">
        <f t="shared" si="73"/>
        <v>5487.6</v>
      </c>
      <c r="AT84" s="40">
        <f t="shared" si="73"/>
        <v>25078</v>
      </c>
      <c r="AU84" s="40">
        <f t="shared" si="73"/>
        <v>1458.7</v>
      </c>
      <c r="AV84" s="40">
        <f t="shared" si="73"/>
        <v>18830.3</v>
      </c>
      <c r="AW84" s="41">
        <f t="shared" si="73"/>
        <v>5357.4</v>
      </c>
      <c r="AX84" s="669" t="s">
        <v>131</v>
      </c>
      <c r="AY84" s="670"/>
      <c r="AZ84" s="42">
        <f>SUM(AZ71,AZ73,AZ75,AZ80,AZ83)</f>
        <v>56212</v>
      </c>
      <c r="BA84" s="42">
        <f t="shared" ref="BA84:BI84" si="74">SUM(BA71,BA73,BA75,BA80,BA83)</f>
        <v>50854.6</v>
      </c>
      <c r="BB84" s="42">
        <f t="shared" si="74"/>
        <v>873.4</v>
      </c>
      <c r="BC84" s="42">
        <f t="shared" si="74"/>
        <v>3261.1000000000004</v>
      </c>
      <c r="BD84" s="42">
        <f t="shared" si="74"/>
        <v>1409.6</v>
      </c>
      <c r="BE84" s="42">
        <f t="shared" si="74"/>
        <v>5544.1</v>
      </c>
      <c r="BF84" s="42">
        <f t="shared" si="74"/>
        <v>25021.5</v>
      </c>
      <c r="BG84" s="42">
        <f t="shared" si="74"/>
        <v>1487.6999999999998</v>
      </c>
      <c r="BH84" s="42">
        <f t="shared" si="74"/>
        <v>18801.3</v>
      </c>
      <c r="BI84" s="43">
        <f t="shared" si="74"/>
        <v>5357.4</v>
      </c>
    </row>
    <row r="85" spans="2:65" ht="17.100000000000001" customHeight="1">
      <c r="B85" s="671" t="s">
        <v>132</v>
      </c>
      <c r="C85" s="26" t="s">
        <v>133</v>
      </c>
      <c r="D85" s="34">
        <v>57808</v>
      </c>
      <c r="E85" s="34">
        <v>6635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826</v>
      </c>
      <c r="L85" s="34">
        <v>5809</v>
      </c>
      <c r="M85" s="35">
        <v>51173</v>
      </c>
      <c r="N85" s="671" t="s">
        <v>132</v>
      </c>
      <c r="O85" s="26" t="s">
        <v>133</v>
      </c>
      <c r="P85" s="34">
        <v>57808</v>
      </c>
      <c r="Q85" s="34">
        <v>6635</v>
      </c>
      <c r="R85" s="34">
        <v>0</v>
      </c>
      <c r="S85" s="34">
        <v>0</v>
      </c>
      <c r="T85" s="34">
        <v>0</v>
      </c>
      <c r="U85" s="34">
        <v>0</v>
      </c>
      <c r="V85" s="34">
        <v>0</v>
      </c>
      <c r="W85" s="34">
        <v>826</v>
      </c>
      <c r="X85" s="34">
        <v>5809</v>
      </c>
      <c r="Y85" s="35">
        <v>51173</v>
      </c>
      <c r="Z85" s="671" t="s">
        <v>132</v>
      </c>
      <c r="AA85" s="26" t="s">
        <v>133</v>
      </c>
      <c r="AB85" s="34">
        <v>57769</v>
      </c>
      <c r="AC85" s="34">
        <v>6635</v>
      </c>
      <c r="AD85" s="34">
        <v>0</v>
      </c>
      <c r="AE85" s="34">
        <v>0</v>
      </c>
      <c r="AF85" s="34">
        <v>0</v>
      </c>
      <c r="AG85" s="34">
        <v>0</v>
      </c>
      <c r="AH85" s="34">
        <v>0</v>
      </c>
      <c r="AI85" s="34">
        <v>826</v>
      </c>
      <c r="AJ85" s="34">
        <v>5809</v>
      </c>
      <c r="AK85" s="35">
        <v>51134</v>
      </c>
      <c r="AL85" s="671" t="s">
        <v>132</v>
      </c>
      <c r="AM85" s="26" t="s">
        <v>133</v>
      </c>
      <c r="AN85" s="34">
        <v>57783</v>
      </c>
      <c r="AO85" s="34">
        <v>6635</v>
      </c>
      <c r="AP85" s="34">
        <v>0</v>
      </c>
      <c r="AQ85" s="34">
        <v>0</v>
      </c>
      <c r="AR85" s="34">
        <v>0</v>
      </c>
      <c r="AS85" s="34">
        <v>0</v>
      </c>
      <c r="AT85" s="34">
        <v>0</v>
      </c>
      <c r="AU85" s="34">
        <v>826</v>
      </c>
      <c r="AV85" s="34">
        <v>5809</v>
      </c>
      <c r="AW85" s="35">
        <v>51148</v>
      </c>
      <c r="AX85" s="671" t="s">
        <v>132</v>
      </c>
      <c r="AY85" s="26" t="s">
        <v>133</v>
      </c>
      <c r="AZ85" s="36">
        <v>57783</v>
      </c>
      <c r="BA85" s="36">
        <v>6635</v>
      </c>
      <c r="BB85" s="36">
        <v>0</v>
      </c>
      <c r="BC85" s="36">
        <v>0</v>
      </c>
      <c r="BD85" s="36">
        <v>0</v>
      </c>
      <c r="BE85" s="36">
        <v>0</v>
      </c>
      <c r="BF85" s="36">
        <v>0</v>
      </c>
      <c r="BG85" s="36">
        <v>826</v>
      </c>
      <c r="BH85" s="36">
        <v>5809</v>
      </c>
      <c r="BI85" s="37">
        <v>51148</v>
      </c>
    </row>
    <row r="86" spans="2:65" ht="17.100000000000001" customHeight="1">
      <c r="B86" s="667"/>
      <c r="C86" s="26" t="s">
        <v>134</v>
      </c>
      <c r="D86" s="27">
        <v>4935</v>
      </c>
      <c r="E86" s="27">
        <v>789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63</v>
      </c>
      <c r="L86" s="27">
        <v>726</v>
      </c>
      <c r="M86" s="28">
        <v>4146</v>
      </c>
      <c r="N86" s="667"/>
      <c r="O86" s="26" t="s">
        <v>134</v>
      </c>
      <c r="P86" s="27">
        <v>4935</v>
      </c>
      <c r="Q86" s="27">
        <v>789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7">
        <v>63</v>
      </c>
      <c r="X86" s="27">
        <v>726</v>
      </c>
      <c r="Y86" s="28">
        <v>4146</v>
      </c>
      <c r="Z86" s="667"/>
      <c r="AA86" s="26" t="s">
        <v>134</v>
      </c>
      <c r="AB86" s="27">
        <v>4935</v>
      </c>
      <c r="AC86" s="27">
        <v>789</v>
      </c>
      <c r="AD86" s="27">
        <v>0</v>
      </c>
      <c r="AE86" s="27">
        <v>0</v>
      </c>
      <c r="AF86" s="27">
        <v>0</v>
      </c>
      <c r="AG86" s="27">
        <v>0</v>
      </c>
      <c r="AH86" s="27">
        <v>0</v>
      </c>
      <c r="AI86" s="27">
        <v>63</v>
      </c>
      <c r="AJ86" s="27">
        <v>726</v>
      </c>
      <c r="AK86" s="28">
        <v>4146</v>
      </c>
      <c r="AL86" s="667"/>
      <c r="AM86" s="26" t="s">
        <v>134</v>
      </c>
      <c r="AN86" s="27">
        <v>4936</v>
      </c>
      <c r="AO86" s="27">
        <v>789</v>
      </c>
      <c r="AP86" s="27">
        <v>0</v>
      </c>
      <c r="AQ86" s="27">
        <v>0</v>
      </c>
      <c r="AR86" s="27">
        <v>0</v>
      </c>
      <c r="AS86" s="27">
        <v>0</v>
      </c>
      <c r="AT86" s="27">
        <v>0</v>
      </c>
      <c r="AU86" s="27">
        <v>63</v>
      </c>
      <c r="AV86" s="27">
        <v>726</v>
      </c>
      <c r="AW86" s="28">
        <v>4147</v>
      </c>
      <c r="AX86" s="667"/>
      <c r="AY86" s="26" t="s">
        <v>134</v>
      </c>
      <c r="AZ86" s="32">
        <v>4936</v>
      </c>
      <c r="BA86" s="32">
        <v>789</v>
      </c>
      <c r="BB86" s="32">
        <v>0</v>
      </c>
      <c r="BC86" s="32">
        <v>0</v>
      </c>
      <c r="BD86" s="32">
        <v>0</v>
      </c>
      <c r="BE86" s="32">
        <v>0</v>
      </c>
      <c r="BF86" s="32">
        <v>0</v>
      </c>
      <c r="BG86" s="32">
        <v>63</v>
      </c>
      <c r="BH86" s="32">
        <v>726</v>
      </c>
      <c r="BI86" s="33">
        <v>4147</v>
      </c>
    </row>
    <row r="87" spans="2:65" ht="17.100000000000001" customHeight="1">
      <c r="B87" s="667"/>
      <c r="C87" s="77" t="s">
        <v>135</v>
      </c>
      <c r="D87" s="27">
        <v>6361</v>
      </c>
      <c r="E87" s="27">
        <v>358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197</v>
      </c>
      <c r="L87" s="27">
        <v>161</v>
      </c>
      <c r="M87" s="28">
        <v>6003</v>
      </c>
      <c r="N87" s="667"/>
      <c r="O87" s="77" t="s">
        <v>135</v>
      </c>
      <c r="P87" s="27">
        <v>6361</v>
      </c>
      <c r="Q87" s="27">
        <v>358</v>
      </c>
      <c r="R87" s="27">
        <v>0</v>
      </c>
      <c r="S87" s="27">
        <v>0</v>
      </c>
      <c r="T87" s="27">
        <v>0</v>
      </c>
      <c r="U87" s="27">
        <v>0</v>
      </c>
      <c r="V87" s="27">
        <v>0</v>
      </c>
      <c r="W87" s="27">
        <v>197.2</v>
      </c>
      <c r="X87" s="27">
        <v>160.80000000000001</v>
      </c>
      <c r="Y87" s="28">
        <v>6003</v>
      </c>
      <c r="Z87" s="667"/>
      <c r="AA87" s="77" t="s">
        <v>135</v>
      </c>
      <c r="AB87" s="27">
        <v>6361</v>
      </c>
      <c r="AC87" s="27">
        <v>358</v>
      </c>
      <c r="AD87" s="27">
        <v>0</v>
      </c>
      <c r="AE87" s="27">
        <v>0</v>
      </c>
      <c r="AF87" s="27">
        <v>0</v>
      </c>
      <c r="AG87" s="27">
        <v>0</v>
      </c>
      <c r="AH87" s="27">
        <v>0</v>
      </c>
      <c r="AI87" s="27">
        <v>197.2</v>
      </c>
      <c r="AJ87" s="27">
        <v>160.80000000000001</v>
      </c>
      <c r="AK87" s="28">
        <v>6003</v>
      </c>
      <c r="AL87" s="667"/>
      <c r="AM87" s="77" t="s">
        <v>135</v>
      </c>
      <c r="AN87" s="27">
        <v>6374</v>
      </c>
      <c r="AO87" s="27">
        <v>358</v>
      </c>
      <c r="AP87" s="27">
        <v>0</v>
      </c>
      <c r="AQ87" s="27">
        <v>0</v>
      </c>
      <c r="AR87" s="27">
        <v>0</v>
      </c>
      <c r="AS87" s="27">
        <v>0</v>
      </c>
      <c r="AT87" s="27">
        <v>0</v>
      </c>
      <c r="AU87" s="27">
        <v>197.2</v>
      </c>
      <c r="AV87" s="27">
        <v>160.80000000000001</v>
      </c>
      <c r="AW87" s="28">
        <v>6016</v>
      </c>
      <c r="AX87" s="667"/>
      <c r="AY87" s="77" t="s">
        <v>135</v>
      </c>
      <c r="AZ87" s="32">
        <v>6374</v>
      </c>
      <c r="BA87" s="32">
        <v>358</v>
      </c>
      <c r="BB87" s="32">
        <v>0</v>
      </c>
      <c r="BC87" s="32">
        <v>0</v>
      </c>
      <c r="BD87" s="32">
        <v>0</v>
      </c>
      <c r="BE87" s="32">
        <v>0</v>
      </c>
      <c r="BF87" s="32">
        <v>0</v>
      </c>
      <c r="BG87" s="32">
        <v>197.2</v>
      </c>
      <c r="BH87" s="32">
        <v>160.80000000000001</v>
      </c>
      <c r="BI87" s="33">
        <v>6016</v>
      </c>
    </row>
    <row r="88" spans="2:65" ht="17.100000000000001" customHeight="1">
      <c r="B88" s="668"/>
      <c r="C88" s="18" t="s">
        <v>42</v>
      </c>
      <c r="D88" s="19">
        <f t="shared" ref="D88:M88" si="75">SUM(D85:D87)</f>
        <v>69104</v>
      </c>
      <c r="E88" s="19">
        <f t="shared" si="75"/>
        <v>7782</v>
      </c>
      <c r="F88" s="19">
        <f t="shared" si="75"/>
        <v>0</v>
      </c>
      <c r="G88" s="19">
        <f t="shared" si="75"/>
        <v>0</v>
      </c>
      <c r="H88" s="19">
        <f t="shared" si="75"/>
        <v>0</v>
      </c>
      <c r="I88" s="19">
        <f t="shared" si="75"/>
        <v>0</v>
      </c>
      <c r="J88" s="19">
        <f t="shared" si="75"/>
        <v>0</v>
      </c>
      <c r="K88" s="19">
        <f t="shared" si="75"/>
        <v>1086</v>
      </c>
      <c r="L88" s="19">
        <f t="shared" si="75"/>
        <v>6696</v>
      </c>
      <c r="M88" s="20">
        <f t="shared" si="75"/>
        <v>61322</v>
      </c>
      <c r="N88" s="668"/>
      <c r="O88" s="18" t="s">
        <v>42</v>
      </c>
      <c r="P88" s="19">
        <f t="shared" ref="P88:Y88" si="76">SUM(P85:P87)</f>
        <v>69104</v>
      </c>
      <c r="Q88" s="19">
        <f t="shared" si="76"/>
        <v>7782</v>
      </c>
      <c r="R88" s="19">
        <f t="shared" si="76"/>
        <v>0</v>
      </c>
      <c r="S88" s="19">
        <f t="shared" si="76"/>
        <v>0</v>
      </c>
      <c r="T88" s="19">
        <f t="shared" si="76"/>
        <v>0</v>
      </c>
      <c r="U88" s="19">
        <f t="shared" si="76"/>
        <v>0</v>
      </c>
      <c r="V88" s="19">
        <f t="shared" si="76"/>
        <v>0</v>
      </c>
      <c r="W88" s="19">
        <f t="shared" si="76"/>
        <v>1086.2</v>
      </c>
      <c r="X88" s="19">
        <f t="shared" si="76"/>
        <v>6695.8</v>
      </c>
      <c r="Y88" s="20">
        <f t="shared" si="76"/>
        <v>61322</v>
      </c>
      <c r="Z88" s="668"/>
      <c r="AA88" s="18" t="s">
        <v>42</v>
      </c>
      <c r="AB88" s="19">
        <f t="shared" ref="AB88:AK88" si="77">SUM(AB85:AB87)</f>
        <v>69065</v>
      </c>
      <c r="AC88" s="19">
        <f t="shared" si="77"/>
        <v>7782</v>
      </c>
      <c r="AD88" s="19">
        <f t="shared" si="77"/>
        <v>0</v>
      </c>
      <c r="AE88" s="19">
        <f t="shared" si="77"/>
        <v>0</v>
      </c>
      <c r="AF88" s="19">
        <f t="shared" si="77"/>
        <v>0</v>
      </c>
      <c r="AG88" s="19">
        <f t="shared" si="77"/>
        <v>0</v>
      </c>
      <c r="AH88" s="19">
        <f t="shared" si="77"/>
        <v>0</v>
      </c>
      <c r="AI88" s="19">
        <f t="shared" si="77"/>
        <v>1086.2</v>
      </c>
      <c r="AJ88" s="19">
        <f t="shared" si="77"/>
        <v>6695.8</v>
      </c>
      <c r="AK88" s="20">
        <f t="shared" si="77"/>
        <v>61283</v>
      </c>
      <c r="AL88" s="668"/>
      <c r="AM88" s="18" t="s">
        <v>42</v>
      </c>
      <c r="AN88" s="19">
        <f t="shared" ref="AN88:AW88" si="78">SUM(AN85:AN87)</f>
        <v>69093</v>
      </c>
      <c r="AO88" s="19">
        <f t="shared" si="78"/>
        <v>7782</v>
      </c>
      <c r="AP88" s="19">
        <f t="shared" si="78"/>
        <v>0</v>
      </c>
      <c r="AQ88" s="19">
        <f t="shared" si="78"/>
        <v>0</v>
      </c>
      <c r="AR88" s="19">
        <f t="shared" si="78"/>
        <v>0</v>
      </c>
      <c r="AS88" s="19">
        <f t="shared" si="78"/>
        <v>0</v>
      </c>
      <c r="AT88" s="19">
        <f t="shared" si="78"/>
        <v>0</v>
      </c>
      <c r="AU88" s="19">
        <f t="shared" si="78"/>
        <v>1086.2</v>
      </c>
      <c r="AV88" s="19">
        <f t="shared" si="78"/>
        <v>6695.8</v>
      </c>
      <c r="AW88" s="20">
        <f t="shared" si="78"/>
        <v>61311</v>
      </c>
      <c r="AX88" s="668"/>
      <c r="AY88" s="18" t="s">
        <v>42</v>
      </c>
      <c r="AZ88" s="21">
        <f t="shared" ref="AZ88:BI88" si="79">SUM(AZ85:AZ87)</f>
        <v>69093</v>
      </c>
      <c r="BA88" s="21">
        <f t="shared" si="79"/>
        <v>7782</v>
      </c>
      <c r="BB88" s="21">
        <f t="shared" si="79"/>
        <v>0</v>
      </c>
      <c r="BC88" s="21">
        <f t="shared" si="79"/>
        <v>0</v>
      </c>
      <c r="BD88" s="21">
        <f t="shared" si="79"/>
        <v>0</v>
      </c>
      <c r="BE88" s="21">
        <f t="shared" si="79"/>
        <v>0</v>
      </c>
      <c r="BF88" s="21">
        <f t="shared" si="79"/>
        <v>0</v>
      </c>
      <c r="BG88" s="21">
        <f t="shared" si="79"/>
        <v>1086.2</v>
      </c>
      <c r="BH88" s="21">
        <f t="shared" si="79"/>
        <v>6695.8</v>
      </c>
      <c r="BI88" s="22">
        <f t="shared" si="79"/>
        <v>61311</v>
      </c>
    </row>
    <row r="89" spans="2:65" ht="17.100000000000001" customHeight="1">
      <c r="B89" s="84" t="s">
        <v>136</v>
      </c>
      <c r="C89" s="85" t="s">
        <v>137</v>
      </c>
      <c r="D89" s="19">
        <v>17145</v>
      </c>
      <c r="E89" s="19">
        <v>4068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4068</v>
      </c>
      <c r="M89" s="20">
        <v>13077</v>
      </c>
      <c r="N89" s="84" t="s">
        <v>136</v>
      </c>
      <c r="O89" s="85" t="s">
        <v>137</v>
      </c>
      <c r="P89" s="19">
        <v>17145</v>
      </c>
      <c r="Q89" s="19">
        <v>4068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4068</v>
      </c>
      <c r="Y89" s="20">
        <v>13077</v>
      </c>
      <c r="Z89" s="84" t="s">
        <v>136</v>
      </c>
      <c r="AA89" s="85" t="s">
        <v>137</v>
      </c>
      <c r="AB89" s="19">
        <v>17145</v>
      </c>
      <c r="AC89" s="19">
        <v>4068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4068</v>
      </c>
      <c r="AK89" s="20">
        <v>13077</v>
      </c>
      <c r="AL89" s="84" t="s">
        <v>136</v>
      </c>
      <c r="AM89" s="85" t="s">
        <v>137</v>
      </c>
      <c r="AN89" s="19">
        <v>17126</v>
      </c>
      <c r="AO89" s="19">
        <v>4068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4068</v>
      </c>
      <c r="AW89" s="20">
        <v>13058</v>
      </c>
      <c r="AX89" s="84" t="s">
        <v>136</v>
      </c>
      <c r="AY89" s="85" t="s">
        <v>137</v>
      </c>
      <c r="AZ89" s="21">
        <v>17126</v>
      </c>
      <c r="BA89" s="21">
        <v>4068</v>
      </c>
      <c r="BB89" s="21">
        <v>0</v>
      </c>
      <c r="BC89" s="21">
        <v>0</v>
      </c>
      <c r="BD89" s="21">
        <v>0</v>
      </c>
      <c r="BE89" s="21">
        <v>0</v>
      </c>
      <c r="BF89" s="21">
        <v>0</v>
      </c>
      <c r="BG89" s="21">
        <v>0</v>
      </c>
      <c r="BH89" s="21">
        <v>4068</v>
      </c>
      <c r="BI89" s="22">
        <v>13058</v>
      </c>
    </row>
    <row r="90" spans="2:65" ht="17.100000000000001" customHeight="1" thickBot="1">
      <c r="B90" s="669" t="s">
        <v>138</v>
      </c>
      <c r="C90" s="670"/>
      <c r="D90" s="40">
        <f t="shared" ref="D90:M90" si="80">SUM(D88:D89)</f>
        <v>86249</v>
      </c>
      <c r="E90" s="40">
        <f t="shared" si="80"/>
        <v>11850</v>
      </c>
      <c r="F90" s="40">
        <f t="shared" si="80"/>
        <v>0</v>
      </c>
      <c r="G90" s="40">
        <f t="shared" si="80"/>
        <v>0</v>
      </c>
      <c r="H90" s="40">
        <f t="shared" si="80"/>
        <v>0</v>
      </c>
      <c r="I90" s="40">
        <f t="shared" si="80"/>
        <v>0</v>
      </c>
      <c r="J90" s="40">
        <f t="shared" si="80"/>
        <v>0</v>
      </c>
      <c r="K90" s="40">
        <f t="shared" si="80"/>
        <v>1086</v>
      </c>
      <c r="L90" s="40">
        <f t="shared" si="80"/>
        <v>10764</v>
      </c>
      <c r="M90" s="41">
        <f t="shared" si="80"/>
        <v>74399</v>
      </c>
      <c r="N90" s="669" t="s">
        <v>138</v>
      </c>
      <c r="O90" s="670"/>
      <c r="P90" s="40">
        <f t="shared" ref="P90:Y90" si="81">SUM(P88:P89)</f>
        <v>86249</v>
      </c>
      <c r="Q90" s="40">
        <f t="shared" si="81"/>
        <v>11850</v>
      </c>
      <c r="R90" s="40">
        <f t="shared" si="81"/>
        <v>0</v>
      </c>
      <c r="S90" s="40">
        <f t="shared" si="81"/>
        <v>0</v>
      </c>
      <c r="T90" s="40">
        <f t="shared" si="81"/>
        <v>0</v>
      </c>
      <c r="U90" s="40">
        <f t="shared" si="81"/>
        <v>0</v>
      </c>
      <c r="V90" s="40">
        <f t="shared" si="81"/>
        <v>0</v>
      </c>
      <c r="W90" s="40">
        <f t="shared" si="81"/>
        <v>1086.2</v>
      </c>
      <c r="X90" s="40">
        <f t="shared" si="81"/>
        <v>10763.8</v>
      </c>
      <c r="Y90" s="41">
        <f t="shared" si="81"/>
        <v>74399</v>
      </c>
      <c r="Z90" s="669" t="s">
        <v>138</v>
      </c>
      <c r="AA90" s="670"/>
      <c r="AB90" s="40">
        <f t="shared" ref="AB90:AK90" si="82">SUM(AB88:AB89)</f>
        <v>86210</v>
      </c>
      <c r="AC90" s="40">
        <f t="shared" si="82"/>
        <v>11850</v>
      </c>
      <c r="AD90" s="40">
        <f t="shared" si="82"/>
        <v>0</v>
      </c>
      <c r="AE90" s="40">
        <f t="shared" si="82"/>
        <v>0</v>
      </c>
      <c r="AF90" s="40">
        <f t="shared" si="82"/>
        <v>0</v>
      </c>
      <c r="AG90" s="40">
        <f t="shared" si="82"/>
        <v>0</v>
      </c>
      <c r="AH90" s="40">
        <f t="shared" si="82"/>
        <v>0</v>
      </c>
      <c r="AI90" s="40">
        <f t="shared" si="82"/>
        <v>1086.2</v>
      </c>
      <c r="AJ90" s="40">
        <f t="shared" si="82"/>
        <v>10763.8</v>
      </c>
      <c r="AK90" s="41">
        <f t="shared" si="82"/>
        <v>74360</v>
      </c>
      <c r="AL90" s="669" t="s">
        <v>138</v>
      </c>
      <c r="AM90" s="670"/>
      <c r="AN90" s="40">
        <f t="shared" ref="AN90:AW90" si="83">SUM(AN88:AN89)</f>
        <v>86219</v>
      </c>
      <c r="AO90" s="40">
        <f t="shared" si="83"/>
        <v>11850</v>
      </c>
      <c r="AP90" s="40">
        <f t="shared" si="83"/>
        <v>0</v>
      </c>
      <c r="AQ90" s="40">
        <f t="shared" si="83"/>
        <v>0</v>
      </c>
      <c r="AR90" s="40">
        <f t="shared" si="83"/>
        <v>0</v>
      </c>
      <c r="AS90" s="40">
        <f t="shared" si="83"/>
        <v>0</v>
      </c>
      <c r="AT90" s="40">
        <f t="shared" si="83"/>
        <v>0</v>
      </c>
      <c r="AU90" s="40">
        <f t="shared" si="83"/>
        <v>1086.2</v>
      </c>
      <c r="AV90" s="40">
        <f t="shared" si="83"/>
        <v>10763.8</v>
      </c>
      <c r="AW90" s="41">
        <f t="shared" si="83"/>
        <v>74369</v>
      </c>
      <c r="AX90" s="669" t="s">
        <v>138</v>
      </c>
      <c r="AY90" s="670"/>
      <c r="AZ90" s="42">
        <f t="shared" ref="AZ90:BI90" si="84">SUM(AZ88:AZ89)</f>
        <v>86219</v>
      </c>
      <c r="BA90" s="42">
        <f t="shared" si="84"/>
        <v>11850</v>
      </c>
      <c r="BB90" s="42">
        <f t="shared" si="84"/>
        <v>0</v>
      </c>
      <c r="BC90" s="42">
        <f t="shared" si="84"/>
        <v>0</v>
      </c>
      <c r="BD90" s="42">
        <f t="shared" si="84"/>
        <v>0</v>
      </c>
      <c r="BE90" s="42">
        <f t="shared" si="84"/>
        <v>0</v>
      </c>
      <c r="BF90" s="42">
        <f t="shared" si="84"/>
        <v>0</v>
      </c>
      <c r="BG90" s="42">
        <f t="shared" si="84"/>
        <v>1086.2</v>
      </c>
      <c r="BH90" s="42">
        <f t="shared" si="84"/>
        <v>10763.8</v>
      </c>
      <c r="BI90" s="43">
        <f t="shared" si="84"/>
        <v>74369</v>
      </c>
    </row>
    <row r="91" spans="2:65" ht="17.100000000000001" customHeight="1">
      <c r="B91" s="24"/>
      <c r="C91" s="26" t="s">
        <v>139</v>
      </c>
      <c r="D91" s="34">
        <v>3040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5">
        <v>3040</v>
      </c>
      <c r="N91" s="24"/>
      <c r="O91" s="26" t="s">
        <v>139</v>
      </c>
      <c r="P91" s="34">
        <v>3040</v>
      </c>
      <c r="Q91" s="34">
        <v>0</v>
      </c>
      <c r="R91" s="34">
        <v>0</v>
      </c>
      <c r="S91" s="34">
        <v>0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5">
        <v>3040</v>
      </c>
      <c r="Z91" s="24"/>
      <c r="AA91" s="26" t="s">
        <v>139</v>
      </c>
      <c r="AB91" s="34">
        <v>3040</v>
      </c>
      <c r="AC91" s="34">
        <v>0</v>
      </c>
      <c r="AD91" s="34">
        <v>0</v>
      </c>
      <c r="AE91" s="34">
        <v>0</v>
      </c>
      <c r="AF91" s="34">
        <v>0</v>
      </c>
      <c r="AG91" s="34">
        <v>0</v>
      </c>
      <c r="AH91" s="34">
        <v>0</v>
      </c>
      <c r="AI91" s="34">
        <v>0</v>
      </c>
      <c r="AJ91" s="34">
        <v>0</v>
      </c>
      <c r="AK91" s="35">
        <v>3040</v>
      </c>
      <c r="AL91" s="24"/>
      <c r="AM91" s="26" t="s">
        <v>139</v>
      </c>
      <c r="AN91" s="34">
        <v>3043</v>
      </c>
      <c r="AO91" s="34">
        <v>0</v>
      </c>
      <c r="AP91" s="34">
        <v>0</v>
      </c>
      <c r="AQ91" s="34">
        <v>0</v>
      </c>
      <c r="AR91" s="34">
        <v>0</v>
      </c>
      <c r="AS91" s="34">
        <v>0</v>
      </c>
      <c r="AT91" s="34">
        <v>0</v>
      </c>
      <c r="AU91" s="34">
        <v>0</v>
      </c>
      <c r="AV91" s="34">
        <v>0</v>
      </c>
      <c r="AW91" s="35">
        <v>3043</v>
      </c>
      <c r="AX91" s="24"/>
      <c r="AY91" s="26" t="s">
        <v>139</v>
      </c>
      <c r="AZ91" s="36">
        <v>3043</v>
      </c>
      <c r="BA91" s="36">
        <v>0</v>
      </c>
      <c r="BB91" s="36">
        <v>0</v>
      </c>
      <c r="BC91" s="36">
        <v>0</v>
      </c>
      <c r="BD91" s="36">
        <v>0</v>
      </c>
      <c r="BE91" s="36">
        <v>0</v>
      </c>
      <c r="BF91" s="36">
        <v>0</v>
      </c>
      <c r="BG91" s="36">
        <v>0</v>
      </c>
      <c r="BH91" s="36">
        <v>0</v>
      </c>
      <c r="BI91" s="37">
        <v>3043</v>
      </c>
    </row>
    <row r="92" spans="2:65" ht="17.100000000000001" customHeight="1" thickBot="1">
      <c r="B92" s="24"/>
      <c r="C92" s="26" t="s">
        <v>140</v>
      </c>
      <c r="D92" s="86">
        <v>3717</v>
      </c>
      <c r="E92" s="86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7">
        <v>3717</v>
      </c>
      <c r="N92" s="24"/>
      <c r="O92" s="26" t="s">
        <v>140</v>
      </c>
      <c r="P92" s="86">
        <v>3717</v>
      </c>
      <c r="Q92" s="86">
        <v>0</v>
      </c>
      <c r="R92" s="86">
        <v>0</v>
      </c>
      <c r="S92" s="86">
        <v>0</v>
      </c>
      <c r="T92" s="86">
        <v>0</v>
      </c>
      <c r="U92" s="86">
        <v>0</v>
      </c>
      <c r="V92" s="86">
        <v>0</v>
      </c>
      <c r="W92" s="86">
        <v>0</v>
      </c>
      <c r="X92" s="86">
        <v>0</v>
      </c>
      <c r="Y92" s="87">
        <v>3717</v>
      </c>
      <c r="Z92" s="24"/>
      <c r="AA92" s="26" t="s">
        <v>140</v>
      </c>
      <c r="AB92" s="86">
        <v>3717</v>
      </c>
      <c r="AC92" s="86">
        <v>0</v>
      </c>
      <c r="AD92" s="86">
        <v>0</v>
      </c>
      <c r="AE92" s="86">
        <v>0</v>
      </c>
      <c r="AF92" s="86">
        <v>0</v>
      </c>
      <c r="AG92" s="86">
        <v>0</v>
      </c>
      <c r="AH92" s="86">
        <v>0</v>
      </c>
      <c r="AI92" s="86">
        <v>0</v>
      </c>
      <c r="AJ92" s="86">
        <v>0</v>
      </c>
      <c r="AK92" s="87">
        <v>3717</v>
      </c>
      <c r="AL92" s="24"/>
      <c r="AM92" s="26" t="s">
        <v>140</v>
      </c>
      <c r="AN92" s="86">
        <v>3706</v>
      </c>
      <c r="AO92" s="86">
        <v>0</v>
      </c>
      <c r="AP92" s="86">
        <v>0</v>
      </c>
      <c r="AQ92" s="86">
        <v>0</v>
      </c>
      <c r="AR92" s="86">
        <v>0</v>
      </c>
      <c r="AS92" s="86">
        <v>0</v>
      </c>
      <c r="AT92" s="86">
        <v>0</v>
      </c>
      <c r="AU92" s="86">
        <v>0</v>
      </c>
      <c r="AV92" s="86">
        <v>0</v>
      </c>
      <c r="AW92" s="87">
        <v>3706</v>
      </c>
      <c r="AX92" s="24"/>
      <c r="AY92" s="26" t="s">
        <v>140</v>
      </c>
      <c r="AZ92" s="88">
        <v>3706</v>
      </c>
      <c r="BA92" s="88">
        <v>0</v>
      </c>
      <c r="BB92" s="88">
        <v>0</v>
      </c>
      <c r="BC92" s="88">
        <v>0</v>
      </c>
      <c r="BD92" s="88">
        <v>0</v>
      </c>
      <c r="BE92" s="88">
        <v>0</v>
      </c>
      <c r="BF92" s="88">
        <v>0</v>
      </c>
      <c r="BG92" s="88">
        <v>0</v>
      </c>
      <c r="BH92" s="88">
        <v>0</v>
      </c>
      <c r="BI92" s="89">
        <v>3706</v>
      </c>
    </row>
    <row r="93" spans="2:65" ht="17.100000000000001" customHeight="1" thickTop="1">
      <c r="B93" s="678" t="s">
        <v>141</v>
      </c>
      <c r="C93" s="679"/>
      <c r="D93" s="34">
        <v>0</v>
      </c>
      <c r="E93" s="34">
        <f t="shared" ref="E93:L93" si="85">SUM(E8:E9,E10:E11,E15,E19:E25,E29,E34:E37,E43:E46,E49:E53,E56,E59,E63:E64,E68,E71,E73,E75)</f>
        <v>236617</v>
      </c>
      <c r="F93" s="34">
        <f t="shared" si="85"/>
        <v>12534</v>
      </c>
      <c r="G93" s="34">
        <f t="shared" si="85"/>
        <v>45137</v>
      </c>
      <c r="H93" s="34">
        <f t="shared" si="85"/>
        <v>12720</v>
      </c>
      <c r="I93" s="34">
        <f t="shared" si="85"/>
        <v>70391</v>
      </c>
      <c r="J93" s="34">
        <f t="shared" si="85"/>
        <v>166226</v>
      </c>
      <c r="K93" s="34">
        <f t="shared" si="85"/>
        <v>0</v>
      </c>
      <c r="L93" s="34">
        <f t="shared" si="85"/>
        <v>0</v>
      </c>
      <c r="M93" s="35">
        <v>0</v>
      </c>
      <c r="N93" s="678" t="s">
        <v>141</v>
      </c>
      <c r="O93" s="679"/>
      <c r="P93" s="34">
        <v>0</v>
      </c>
      <c r="Q93" s="34">
        <f t="shared" ref="Q93:X93" si="86">SUM(Q8:Q9,Q10:Q11,Q15,Q19:Q25,Q29,Q34:Q37,Q43:Q46,Q49:Q53,Q56,Q59,Q63:Q64,Q68,Q71,Q73,Q75)</f>
        <v>236619.3</v>
      </c>
      <c r="R93" s="34">
        <f t="shared" si="86"/>
        <v>12516.3</v>
      </c>
      <c r="S93" s="34">
        <f t="shared" si="86"/>
        <v>46141.744772967162</v>
      </c>
      <c r="T93" s="34">
        <f t="shared" si="86"/>
        <v>12179.155227032852</v>
      </c>
      <c r="U93" s="34">
        <f t="shared" si="86"/>
        <v>70837.2</v>
      </c>
      <c r="V93" s="34">
        <f t="shared" si="86"/>
        <v>165782.1</v>
      </c>
      <c r="W93" s="34">
        <f t="shared" si="86"/>
        <v>0</v>
      </c>
      <c r="X93" s="34">
        <f t="shared" si="86"/>
        <v>0</v>
      </c>
      <c r="Y93" s="35">
        <v>0</v>
      </c>
      <c r="Z93" s="678" t="s">
        <v>141</v>
      </c>
      <c r="AA93" s="679"/>
      <c r="AB93" s="34">
        <v>0</v>
      </c>
      <c r="AC93" s="34">
        <f t="shared" ref="AC93:AJ93" si="87">SUM(AC8:AC9,AC10:AC11,AC15,AC19:AC25,AC29,AC34:AC37,AC43:AC46,AC49:AC53,AC56,AC59,AC63:AC64,AC68,AC71,AC73,AC75)</f>
        <v>236738.37</v>
      </c>
      <c r="AD93" s="34">
        <f t="shared" si="87"/>
        <v>12738.747903904694</v>
      </c>
      <c r="AE93" s="34">
        <f t="shared" si="87"/>
        <v>47037.779139586179</v>
      </c>
      <c r="AF93" s="34">
        <f t="shared" si="87"/>
        <v>11788.332690400537</v>
      </c>
      <c r="AG93" s="34">
        <f t="shared" si="87"/>
        <v>71564.855574036745</v>
      </c>
      <c r="AH93" s="34">
        <f t="shared" si="87"/>
        <v>165173.51442596325</v>
      </c>
      <c r="AI93" s="34">
        <f t="shared" si="87"/>
        <v>0</v>
      </c>
      <c r="AJ93" s="34">
        <f t="shared" si="87"/>
        <v>0</v>
      </c>
      <c r="AK93" s="35">
        <v>0</v>
      </c>
      <c r="AL93" s="678" t="s">
        <v>141</v>
      </c>
      <c r="AM93" s="679"/>
      <c r="AN93" s="34">
        <v>0</v>
      </c>
      <c r="AO93" s="34">
        <f>SUM(AO8:AO9,AO10:AO11,AO15,AO19:AO25,AO29,AO34:AO37,AO43:AO46,AO49:AO53,AO56,AO59,AO63:AO64,AO68,AO71,AO73,AO75)</f>
        <v>236706.42413120638</v>
      </c>
      <c r="AP93" s="34">
        <f t="shared" ref="AP93:AV93" si="88">SUM(AP8:AP9,AP10:AP11,AP15,AP19:AP25,AP29,AP34:AP37,AP43:AP46,AP49:AP53,AP56,AP59,AP63:AP64,AP68,AP71,AP73,AP75)</f>
        <v>12711.471769732892</v>
      </c>
      <c r="AQ93" s="34">
        <f t="shared" si="88"/>
        <v>47972.011095439077</v>
      </c>
      <c r="AR93" s="34">
        <f t="shared" si="88"/>
        <v>11079.131264373522</v>
      </c>
      <c r="AS93" s="34">
        <f t="shared" si="88"/>
        <v>71762.65199833909</v>
      </c>
      <c r="AT93" s="34">
        <f t="shared" si="88"/>
        <v>164943.79999999999</v>
      </c>
      <c r="AU93" s="34">
        <f t="shared" si="88"/>
        <v>0</v>
      </c>
      <c r="AV93" s="34">
        <f t="shared" si="88"/>
        <v>0</v>
      </c>
      <c r="AW93" s="35">
        <v>0</v>
      </c>
      <c r="AX93" s="678" t="s">
        <v>141</v>
      </c>
      <c r="AY93" s="679"/>
      <c r="AZ93" s="36">
        <v>0</v>
      </c>
      <c r="BA93" s="36">
        <f t="shared" ref="BA93:BF93" si="89">SUM(BA8:BA9,BA10:BA11,BA15,BA19:BA25,BA29,BA34:BA37,BA43:BA46,BA49:BA53,BA56,BA59,BA63:BA64,BA68,BA71,BA73,BA75)</f>
        <v>236705.6</v>
      </c>
      <c r="BB93" s="36">
        <f t="shared" si="89"/>
        <v>12770.6</v>
      </c>
      <c r="BC93" s="36">
        <f t="shared" si="89"/>
        <v>48414.100000000013</v>
      </c>
      <c r="BD93" s="36">
        <f t="shared" si="89"/>
        <v>10979.600000000004</v>
      </c>
      <c r="BE93" s="36">
        <f t="shared" si="89"/>
        <v>72164.3</v>
      </c>
      <c r="BF93" s="36">
        <f t="shared" si="89"/>
        <v>164541.30000000002</v>
      </c>
      <c r="BG93" s="36">
        <v>0</v>
      </c>
      <c r="BH93" s="36">
        <v>0</v>
      </c>
      <c r="BI93" s="37">
        <v>0</v>
      </c>
    </row>
    <row r="94" spans="2:65" ht="17.100000000000001" customHeight="1">
      <c r="B94" s="680" t="s">
        <v>142</v>
      </c>
      <c r="C94" s="681"/>
      <c r="D94" s="27">
        <v>0</v>
      </c>
      <c r="E94" s="27">
        <f t="shared" ref="E94:L94" si="90">SUM(E38,E69,E80,E83,E88,E89)</f>
        <v>39818</v>
      </c>
      <c r="F94" s="27">
        <f t="shared" si="90"/>
        <v>0</v>
      </c>
      <c r="G94" s="27">
        <f t="shared" si="90"/>
        <v>0</v>
      </c>
      <c r="H94" s="27">
        <f t="shared" si="90"/>
        <v>0</v>
      </c>
      <c r="I94" s="27">
        <f t="shared" si="90"/>
        <v>0</v>
      </c>
      <c r="J94" s="27">
        <f t="shared" si="90"/>
        <v>0</v>
      </c>
      <c r="K94" s="27">
        <f t="shared" si="90"/>
        <v>2317</v>
      </c>
      <c r="L94" s="27">
        <f t="shared" si="90"/>
        <v>37501</v>
      </c>
      <c r="M94" s="28">
        <v>0</v>
      </c>
      <c r="N94" s="680" t="s">
        <v>142</v>
      </c>
      <c r="O94" s="681"/>
      <c r="P94" s="27">
        <v>0</v>
      </c>
      <c r="Q94" s="27">
        <f t="shared" ref="Q94:X94" si="91">SUM(Q38,Q69,Q80,Q83,Q88,Q89)</f>
        <v>39818.300000000003</v>
      </c>
      <c r="R94" s="27">
        <f t="shared" si="91"/>
        <v>0</v>
      </c>
      <c r="S94" s="27">
        <f t="shared" si="91"/>
        <v>0</v>
      </c>
      <c r="T94" s="27">
        <f t="shared" si="91"/>
        <v>0</v>
      </c>
      <c r="U94" s="27">
        <f t="shared" si="91"/>
        <v>0</v>
      </c>
      <c r="V94" s="27">
        <f t="shared" si="91"/>
        <v>0</v>
      </c>
      <c r="W94" s="27">
        <f t="shared" si="91"/>
        <v>2505.5</v>
      </c>
      <c r="X94" s="27">
        <f t="shared" si="91"/>
        <v>37312.800000000003</v>
      </c>
      <c r="Y94" s="28">
        <v>0</v>
      </c>
      <c r="Z94" s="680" t="s">
        <v>142</v>
      </c>
      <c r="AA94" s="681"/>
      <c r="AB94" s="27">
        <v>0</v>
      </c>
      <c r="AC94" s="27">
        <f t="shared" ref="AC94:AJ94" si="92">SUM(AC38,AC69,AC80,AC83,AC88,AC89)</f>
        <v>39818.004417999997</v>
      </c>
      <c r="AD94" s="27">
        <f t="shared" si="92"/>
        <v>0</v>
      </c>
      <c r="AE94" s="27">
        <f t="shared" si="92"/>
        <v>0</v>
      </c>
      <c r="AF94" s="27">
        <f t="shared" si="92"/>
        <v>0</v>
      </c>
      <c r="AG94" s="27">
        <f t="shared" si="92"/>
        <v>0</v>
      </c>
      <c r="AH94" s="27">
        <f t="shared" si="92"/>
        <v>0</v>
      </c>
      <c r="AI94" s="27">
        <f t="shared" si="92"/>
        <v>2544.9</v>
      </c>
      <c r="AJ94" s="27">
        <f t="shared" si="92"/>
        <v>37273.104418000003</v>
      </c>
      <c r="AK94" s="28">
        <v>0</v>
      </c>
      <c r="AL94" s="680" t="s">
        <v>142</v>
      </c>
      <c r="AM94" s="681"/>
      <c r="AN94" s="27">
        <v>0</v>
      </c>
      <c r="AO94" s="27">
        <f t="shared" ref="AO94:AV94" si="93">SUM(AO38,AO69,AO80,AO83,AO88,AO89)</f>
        <v>39819.1</v>
      </c>
      <c r="AP94" s="27">
        <f t="shared" si="93"/>
        <v>0</v>
      </c>
      <c r="AQ94" s="27">
        <f t="shared" si="93"/>
        <v>0</v>
      </c>
      <c r="AR94" s="27">
        <f t="shared" si="93"/>
        <v>0</v>
      </c>
      <c r="AS94" s="27">
        <f t="shared" si="93"/>
        <v>0</v>
      </c>
      <c r="AT94" s="27">
        <f t="shared" si="93"/>
        <v>0</v>
      </c>
      <c r="AU94" s="27">
        <f t="shared" si="93"/>
        <v>2544.9</v>
      </c>
      <c r="AV94" s="27">
        <f t="shared" si="93"/>
        <v>37274.199999999997</v>
      </c>
      <c r="AW94" s="28">
        <v>0</v>
      </c>
      <c r="AX94" s="680" t="s">
        <v>142</v>
      </c>
      <c r="AY94" s="681"/>
      <c r="AZ94" s="32">
        <v>0</v>
      </c>
      <c r="BA94" s="32">
        <f t="shared" ref="BA94:BH94" si="94">SUM(BA38,BA69,BA80,BA83,BA88,BA89)</f>
        <v>39819</v>
      </c>
      <c r="BB94" s="32">
        <f t="shared" si="94"/>
        <v>0</v>
      </c>
      <c r="BC94" s="32">
        <f t="shared" si="94"/>
        <v>0</v>
      </c>
      <c r="BD94" s="32">
        <f t="shared" si="94"/>
        <v>0</v>
      </c>
      <c r="BE94" s="32">
        <f t="shared" si="94"/>
        <v>0</v>
      </c>
      <c r="BF94" s="32">
        <f t="shared" si="94"/>
        <v>0</v>
      </c>
      <c r="BG94" s="32">
        <f t="shared" si="94"/>
        <v>2573.8999999999996</v>
      </c>
      <c r="BH94" s="32">
        <f t="shared" si="94"/>
        <v>37245.100000000006</v>
      </c>
      <c r="BI94" s="33">
        <v>0</v>
      </c>
    </row>
    <row r="95" spans="2:65" ht="17.100000000000001" customHeight="1">
      <c r="B95" s="682" t="s">
        <v>143</v>
      </c>
      <c r="C95" s="683"/>
      <c r="D95" s="27">
        <v>0</v>
      </c>
      <c r="E95" s="27">
        <f t="shared" ref="E95:L95" si="95">SUM(E91:E92)</f>
        <v>0</v>
      </c>
      <c r="F95" s="27">
        <f t="shared" si="95"/>
        <v>0</v>
      </c>
      <c r="G95" s="27">
        <f t="shared" si="95"/>
        <v>0</v>
      </c>
      <c r="H95" s="27">
        <f t="shared" si="95"/>
        <v>0</v>
      </c>
      <c r="I95" s="27">
        <f t="shared" si="95"/>
        <v>0</v>
      </c>
      <c r="J95" s="27">
        <f t="shared" si="95"/>
        <v>0</v>
      </c>
      <c r="K95" s="27">
        <f t="shared" si="95"/>
        <v>0</v>
      </c>
      <c r="L95" s="27">
        <f t="shared" si="95"/>
        <v>0</v>
      </c>
      <c r="M95" s="28">
        <f>SUM(M90:M92,M84,M70,M30)</f>
        <v>103352</v>
      </c>
      <c r="N95" s="682" t="s">
        <v>143</v>
      </c>
      <c r="O95" s="683"/>
      <c r="P95" s="27">
        <v>0</v>
      </c>
      <c r="Q95" s="27">
        <f t="shared" ref="Q95:X95" si="96">SUM(Q91:Q92)</f>
        <v>0</v>
      </c>
      <c r="R95" s="27">
        <f t="shared" si="96"/>
        <v>0</v>
      </c>
      <c r="S95" s="27">
        <f t="shared" si="96"/>
        <v>0</v>
      </c>
      <c r="T95" s="27">
        <f t="shared" si="96"/>
        <v>0</v>
      </c>
      <c r="U95" s="27">
        <f t="shared" si="96"/>
        <v>0</v>
      </c>
      <c r="V95" s="27">
        <f t="shared" si="96"/>
        <v>0</v>
      </c>
      <c r="W95" s="27">
        <f t="shared" si="96"/>
        <v>0</v>
      </c>
      <c r="X95" s="27">
        <f t="shared" si="96"/>
        <v>0</v>
      </c>
      <c r="Y95" s="28">
        <f>SUM(Y90:Y92,Y84,Y70,Y30)</f>
        <v>103352</v>
      </c>
      <c r="Z95" s="682" t="s">
        <v>143</v>
      </c>
      <c r="AA95" s="683"/>
      <c r="AB95" s="27">
        <v>0</v>
      </c>
      <c r="AC95" s="27">
        <f t="shared" ref="AC95:AJ95" si="97">SUM(AC91:AC92)</f>
        <v>0</v>
      </c>
      <c r="AD95" s="27">
        <f t="shared" si="97"/>
        <v>0</v>
      </c>
      <c r="AE95" s="27">
        <f t="shared" si="97"/>
        <v>0</v>
      </c>
      <c r="AF95" s="27">
        <f t="shared" si="97"/>
        <v>0</v>
      </c>
      <c r="AG95" s="27">
        <f t="shared" si="97"/>
        <v>0</v>
      </c>
      <c r="AH95" s="27">
        <f t="shared" si="97"/>
        <v>0</v>
      </c>
      <c r="AI95" s="27">
        <f t="shared" si="97"/>
        <v>0</v>
      </c>
      <c r="AJ95" s="27">
        <f t="shared" si="97"/>
        <v>0</v>
      </c>
      <c r="AK95" s="28">
        <f>SUM(AK90:AK92,AK84,AK70,AK30)</f>
        <v>103276.8</v>
      </c>
      <c r="AL95" s="682" t="s">
        <v>143</v>
      </c>
      <c r="AM95" s="683"/>
      <c r="AN95" s="27">
        <v>0</v>
      </c>
      <c r="AO95" s="27">
        <f t="shared" ref="AO95:AV95" si="98">SUM(AO91:AO92)</f>
        <v>0</v>
      </c>
      <c r="AP95" s="27">
        <f t="shared" si="98"/>
        <v>0</v>
      </c>
      <c r="AQ95" s="27">
        <f t="shared" si="98"/>
        <v>0</v>
      </c>
      <c r="AR95" s="27">
        <f t="shared" si="98"/>
        <v>0</v>
      </c>
      <c r="AS95" s="27">
        <f t="shared" si="98"/>
        <v>0</v>
      </c>
      <c r="AT95" s="27">
        <f t="shared" si="98"/>
        <v>0</v>
      </c>
      <c r="AU95" s="27">
        <f t="shared" si="98"/>
        <v>0</v>
      </c>
      <c r="AV95" s="27">
        <f t="shared" si="98"/>
        <v>0</v>
      </c>
      <c r="AW95" s="28">
        <f>SUM(AW90:AW92,AW84,AW70,AW30)</f>
        <v>103253.4</v>
      </c>
      <c r="AX95" s="682" t="s">
        <v>143</v>
      </c>
      <c r="AY95" s="683"/>
      <c r="AZ95" s="32">
        <v>0</v>
      </c>
      <c r="BA95" s="32">
        <f>SUM(BA91:BA92)</f>
        <v>0</v>
      </c>
      <c r="BB95" s="32">
        <f t="shared" ref="BB95:BH95" si="99">SUM(BB91:BB92)</f>
        <v>0</v>
      </c>
      <c r="BC95" s="32">
        <f t="shared" si="99"/>
        <v>0</v>
      </c>
      <c r="BD95" s="32">
        <f t="shared" si="99"/>
        <v>0</v>
      </c>
      <c r="BE95" s="32">
        <f t="shared" si="99"/>
        <v>0</v>
      </c>
      <c r="BF95" s="32">
        <f t="shared" si="99"/>
        <v>0</v>
      </c>
      <c r="BG95" s="32">
        <f t="shared" si="99"/>
        <v>0</v>
      </c>
      <c r="BH95" s="32">
        <f t="shared" si="99"/>
        <v>0</v>
      </c>
      <c r="BI95" s="33">
        <f>SUM(BI90:BI92,BI84,BI70,BI30)</f>
        <v>103253.4</v>
      </c>
    </row>
    <row r="96" spans="2:65" ht="17.100000000000001" customHeight="1" thickBot="1">
      <c r="B96" s="684" t="s">
        <v>144</v>
      </c>
      <c r="C96" s="685"/>
      <c r="D96" s="90">
        <f>SUM(D90:D92,D84,D70,D30)</f>
        <v>379787</v>
      </c>
      <c r="E96" s="90">
        <f t="shared" ref="E96:M96" si="100">SUM(E93:E95)</f>
        <v>276435</v>
      </c>
      <c r="F96" s="90">
        <f t="shared" si="100"/>
        <v>12534</v>
      </c>
      <c r="G96" s="90">
        <f t="shared" si="100"/>
        <v>45137</v>
      </c>
      <c r="H96" s="90">
        <f t="shared" si="100"/>
        <v>12720</v>
      </c>
      <c r="I96" s="90">
        <f t="shared" si="100"/>
        <v>70391</v>
      </c>
      <c r="J96" s="90">
        <f t="shared" si="100"/>
        <v>166226</v>
      </c>
      <c r="K96" s="90">
        <f t="shared" si="100"/>
        <v>2317</v>
      </c>
      <c r="L96" s="90">
        <f t="shared" si="100"/>
        <v>37501</v>
      </c>
      <c r="M96" s="91">
        <f t="shared" si="100"/>
        <v>103352</v>
      </c>
      <c r="N96" s="684" t="s">
        <v>144</v>
      </c>
      <c r="O96" s="685"/>
      <c r="P96" s="90">
        <f>SUM(P90:P92,P84,P70,P30)</f>
        <v>379789.6</v>
      </c>
      <c r="Q96" s="90">
        <f t="shared" ref="Q96:Y96" si="101">SUM(Q93:Q95)</f>
        <v>276437.59999999998</v>
      </c>
      <c r="R96" s="90">
        <f t="shared" si="101"/>
        <v>12516.3</v>
      </c>
      <c r="S96" s="90">
        <f t="shared" si="101"/>
        <v>46141.744772967162</v>
      </c>
      <c r="T96" s="90">
        <f t="shared" si="101"/>
        <v>12179.155227032852</v>
      </c>
      <c r="U96" s="90">
        <f t="shared" si="101"/>
        <v>70837.2</v>
      </c>
      <c r="V96" s="90">
        <f t="shared" si="101"/>
        <v>165782.1</v>
      </c>
      <c r="W96" s="90">
        <f t="shared" si="101"/>
        <v>2505.5</v>
      </c>
      <c r="X96" s="90">
        <f t="shared" si="101"/>
        <v>37312.800000000003</v>
      </c>
      <c r="Y96" s="91">
        <f t="shared" si="101"/>
        <v>103352</v>
      </c>
      <c r="Z96" s="684" t="s">
        <v>144</v>
      </c>
      <c r="AA96" s="685"/>
      <c r="AB96" s="90">
        <f>SUM(AB90:AB92,AB84,AB70,AB30)</f>
        <v>379833.17441799998</v>
      </c>
      <c r="AC96" s="90">
        <f t="shared" ref="AC96:AK96" si="102">SUM(AC93:AC95)</f>
        <v>276556.37441799999</v>
      </c>
      <c r="AD96" s="90">
        <f t="shared" si="102"/>
        <v>12738.747903904694</v>
      </c>
      <c r="AE96" s="90">
        <f t="shared" si="102"/>
        <v>47037.779139586179</v>
      </c>
      <c r="AF96" s="90">
        <f t="shared" si="102"/>
        <v>11788.332690400537</v>
      </c>
      <c r="AG96" s="90">
        <f t="shared" si="102"/>
        <v>71564.855574036745</v>
      </c>
      <c r="AH96" s="90">
        <f t="shared" si="102"/>
        <v>165173.51442596325</v>
      </c>
      <c r="AI96" s="90">
        <f t="shared" si="102"/>
        <v>2544.9</v>
      </c>
      <c r="AJ96" s="90">
        <f t="shared" si="102"/>
        <v>37273.104418000003</v>
      </c>
      <c r="AK96" s="91">
        <f t="shared" si="102"/>
        <v>103276.8</v>
      </c>
      <c r="AL96" s="684" t="s">
        <v>144</v>
      </c>
      <c r="AM96" s="685"/>
      <c r="AN96" s="90">
        <f>SUM(AN90:AN92,AN84,AN70,AN30)</f>
        <v>379779</v>
      </c>
      <c r="AO96" s="90">
        <f t="shared" ref="AO96:AW96" si="103">SUM(AO93:AO95)</f>
        <v>276525.52413120639</v>
      </c>
      <c r="AP96" s="90">
        <f t="shared" si="103"/>
        <v>12711.471769732892</v>
      </c>
      <c r="AQ96" s="90">
        <f t="shared" si="103"/>
        <v>47972.011095439077</v>
      </c>
      <c r="AR96" s="90">
        <f t="shared" si="103"/>
        <v>11079.131264373522</v>
      </c>
      <c r="AS96" s="90">
        <f t="shared" si="103"/>
        <v>71762.65199833909</v>
      </c>
      <c r="AT96" s="90">
        <f t="shared" si="103"/>
        <v>164943.79999999999</v>
      </c>
      <c r="AU96" s="90">
        <f t="shared" si="103"/>
        <v>2544.9</v>
      </c>
      <c r="AV96" s="90">
        <f t="shared" si="103"/>
        <v>37274.199999999997</v>
      </c>
      <c r="AW96" s="91">
        <f t="shared" si="103"/>
        <v>103253.4</v>
      </c>
      <c r="AX96" s="684" t="s">
        <v>144</v>
      </c>
      <c r="AY96" s="685"/>
      <c r="AZ96" s="92">
        <f>SUM(AZ90:AZ92,AZ84,AZ70,AZ30)</f>
        <v>379778</v>
      </c>
      <c r="BA96" s="92">
        <f t="shared" ref="BA96:BI96" si="104">SUM(BA93:BA95)</f>
        <v>276524.59999999998</v>
      </c>
      <c r="BB96" s="92">
        <f t="shared" si="104"/>
        <v>12770.6</v>
      </c>
      <c r="BC96" s="92">
        <f t="shared" si="104"/>
        <v>48414.100000000013</v>
      </c>
      <c r="BD96" s="92">
        <f t="shared" si="104"/>
        <v>10979.600000000004</v>
      </c>
      <c r="BE96" s="92">
        <f t="shared" si="104"/>
        <v>72164.3</v>
      </c>
      <c r="BF96" s="92">
        <f t="shared" si="104"/>
        <v>164541.30000000002</v>
      </c>
      <c r="BG96" s="92">
        <f t="shared" si="104"/>
        <v>2573.8999999999996</v>
      </c>
      <c r="BH96" s="92">
        <f t="shared" si="104"/>
        <v>37245.100000000006</v>
      </c>
      <c r="BI96" s="93">
        <f t="shared" si="104"/>
        <v>103253.4</v>
      </c>
    </row>
    <row r="97" spans="2:61" ht="16.899999999999999" customHeight="1">
      <c r="B97" s="94" t="s">
        <v>145</v>
      </c>
      <c r="J97" s="5"/>
      <c r="K97" s="5"/>
      <c r="L97" s="94"/>
      <c r="M97" s="95"/>
      <c r="N97" s="94" t="s">
        <v>145</v>
      </c>
      <c r="V97" s="5"/>
      <c r="W97" s="5"/>
      <c r="X97" s="94"/>
      <c r="Y97" s="95"/>
      <c r="Z97" s="94" t="s">
        <v>145</v>
      </c>
      <c r="AH97" s="5"/>
      <c r="AI97" s="5"/>
      <c r="AJ97" s="94"/>
      <c r="AK97" s="95"/>
      <c r="AL97" s="94" t="s">
        <v>145</v>
      </c>
      <c r="AN97" s="4"/>
      <c r="AO97" s="4"/>
      <c r="AP97" s="4"/>
      <c r="AQ97" s="4"/>
      <c r="AR97" s="4"/>
      <c r="AS97" s="4"/>
      <c r="AT97" s="5"/>
      <c r="AU97" s="5"/>
      <c r="AV97" s="94"/>
      <c r="AW97" s="95"/>
      <c r="AX97" s="94" t="s">
        <v>145</v>
      </c>
      <c r="AZ97" s="4"/>
      <c r="BA97" s="4"/>
      <c r="BB97" s="4"/>
      <c r="BC97" s="4"/>
      <c r="BD97" s="4"/>
      <c r="BE97" s="4"/>
      <c r="BF97" s="5"/>
      <c r="BG97" s="5"/>
      <c r="BH97" s="94"/>
      <c r="BI97" s="95"/>
    </row>
    <row r="98" spans="2:61" ht="16.899999999999999" customHeight="1">
      <c r="B98" s="94" t="s">
        <v>146</v>
      </c>
      <c r="J98" s="5"/>
      <c r="K98" s="5"/>
      <c r="L98" s="94"/>
      <c r="M98" s="95"/>
      <c r="N98" s="94" t="s">
        <v>146</v>
      </c>
      <c r="V98" s="5"/>
      <c r="W98" s="5"/>
      <c r="X98" s="94"/>
      <c r="Y98" s="95"/>
      <c r="Z98" s="94" t="s">
        <v>146</v>
      </c>
      <c r="AH98" s="5"/>
      <c r="AI98" s="5"/>
      <c r="AJ98" s="94"/>
      <c r="AK98" s="95"/>
      <c r="AL98" s="94" t="s">
        <v>146</v>
      </c>
      <c r="AN98" s="4"/>
      <c r="AO98" s="4"/>
      <c r="AP98" s="4"/>
      <c r="AQ98" s="4"/>
      <c r="AR98" s="4"/>
      <c r="AS98" s="4"/>
      <c r="AT98" s="5"/>
      <c r="AU98" s="5"/>
      <c r="AV98" s="94"/>
      <c r="AW98" s="95"/>
      <c r="AX98" s="94" t="s">
        <v>146</v>
      </c>
      <c r="AZ98" s="4"/>
      <c r="BA98" s="4"/>
      <c r="BB98" s="4"/>
      <c r="BC98" s="4"/>
      <c r="BD98" s="4"/>
      <c r="BE98" s="4"/>
      <c r="BF98" s="5"/>
      <c r="BG98" s="5"/>
      <c r="BH98" s="94"/>
      <c r="BI98" s="95"/>
    </row>
    <row r="99" spans="2:61" ht="16.899999999999999" customHeight="1">
      <c r="B99" s="2" t="s">
        <v>147</v>
      </c>
      <c r="J99" s="5"/>
      <c r="K99" s="5"/>
      <c r="L99" s="94"/>
      <c r="M99" s="95"/>
      <c r="N99" s="2" t="s">
        <v>147</v>
      </c>
      <c r="V99" s="5"/>
      <c r="W99" s="5"/>
      <c r="X99" s="94"/>
      <c r="Y99" s="95"/>
      <c r="Z99" s="2" t="s">
        <v>147</v>
      </c>
      <c r="AH99" s="5"/>
      <c r="AI99" s="5"/>
      <c r="AJ99" s="94"/>
      <c r="AK99" s="95"/>
      <c r="AL99" s="2" t="s">
        <v>147</v>
      </c>
      <c r="AN99" s="4"/>
      <c r="AO99" s="4"/>
      <c r="AP99" s="4"/>
      <c r="AQ99" s="4"/>
      <c r="AR99" s="4"/>
      <c r="AS99" s="4"/>
      <c r="AT99" s="5"/>
      <c r="AU99" s="5"/>
      <c r="AV99" s="94"/>
      <c r="AW99" s="95"/>
      <c r="AX99" s="2" t="s">
        <v>147</v>
      </c>
      <c r="AZ99" s="4"/>
      <c r="BA99" s="4"/>
      <c r="BB99" s="4"/>
      <c r="BC99" s="4"/>
      <c r="BD99" s="4"/>
      <c r="BE99" s="4"/>
      <c r="BF99" s="5"/>
      <c r="BG99" s="5"/>
      <c r="BH99" s="94"/>
      <c r="BI99" s="95"/>
    </row>
    <row r="100" spans="2:61" ht="16.899999999999999" customHeight="1">
      <c r="B100" s="2" t="s">
        <v>148</v>
      </c>
      <c r="J100" s="5"/>
      <c r="K100" s="5"/>
      <c r="L100" s="96"/>
      <c r="M100" s="96"/>
      <c r="N100" s="2" t="s">
        <v>148</v>
      </c>
      <c r="V100" s="5"/>
      <c r="W100" s="5"/>
      <c r="X100" s="96"/>
      <c r="Y100" s="96"/>
      <c r="Z100" s="2" t="s">
        <v>148</v>
      </c>
      <c r="AH100" s="5"/>
      <c r="AI100" s="5"/>
      <c r="AJ100" s="96"/>
      <c r="AK100" s="96"/>
      <c r="AL100" s="2" t="s">
        <v>148</v>
      </c>
      <c r="AN100" s="4"/>
      <c r="AO100" s="4"/>
      <c r="AP100" s="4"/>
      <c r="AQ100" s="4"/>
      <c r="AR100" s="4"/>
      <c r="AS100" s="4"/>
      <c r="AT100" s="5"/>
      <c r="AU100" s="5"/>
      <c r="AV100" s="96"/>
      <c r="AW100" s="96"/>
      <c r="AX100" s="2" t="s">
        <v>148</v>
      </c>
      <c r="AZ100" s="4"/>
      <c r="BA100" s="4"/>
      <c r="BB100" s="4"/>
      <c r="BC100" s="4"/>
      <c r="BD100" s="4"/>
      <c r="BE100" s="4"/>
      <c r="BF100" s="5"/>
      <c r="BG100" s="5"/>
      <c r="BH100" s="96"/>
      <c r="BI100" s="96"/>
    </row>
    <row r="101" spans="2:61" ht="16.899999999999999" customHeight="1">
      <c r="B101" s="2" t="s">
        <v>149</v>
      </c>
      <c r="J101" s="5"/>
      <c r="K101" s="5"/>
      <c r="L101" s="96"/>
      <c r="M101" s="96"/>
      <c r="N101" s="2" t="s">
        <v>149</v>
      </c>
      <c r="V101" s="5"/>
      <c r="W101" s="5"/>
      <c r="X101" s="96"/>
      <c r="Y101" s="96"/>
      <c r="Z101" s="2" t="s">
        <v>149</v>
      </c>
      <c r="AH101" s="5"/>
      <c r="AI101" s="5"/>
      <c r="AJ101" s="96"/>
      <c r="AK101" s="96"/>
      <c r="AL101" s="2" t="s">
        <v>149</v>
      </c>
      <c r="AN101" s="4"/>
      <c r="AO101" s="4"/>
      <c r="AP101" s="4"/>
      <c r="AQ101" s="4"/>
      <c r="AR101" s="4"/>
      <c r="AS101" s="4"/>
      <c r="AT101" s="5"/>
      <c r="AU101" s="5"/>
      <c r="AV101" s="96"/>
      <c r="AW101" s="96"/>
      <c r="AX101" s="2" t="s">
        <v>149</v>
      </c>
      <c r="AZ101" s="4"/>
      <c r="BA101" s="4"/>
      <c r="BB101" s="4"/>
      <c r="BC101" s="4"/>
      <c r="BD101" s="4"/>
      <c r="BE101" s="4"/>
      <c r="BF101" s="5"/>
      <c r="BG101" s="5"/>
      <c r="BH101" s="96"/>
      <c r="BI101" s="96"/>
    </row>
    <row r="102" spans="2:61" ht="16.5" customHeight="1">
      <c r="B102" s="2" t="s">
        <v>150</v>
      </c>
      <c r="N102" s="2" t="s">
        <v>150</v>
      </c>
      <c r="Z102" s="2" t="s">
        <v>150</v>
      </c>
      <c r="AL102" s="2" t="s">
        <v>150</v>
      </c>
      <c r="AX102" s="2" t="s">
        <v>150</v>
      </c>
    </row>
    <row r="103" spans="2:61" ht="16.5" customHeight="1"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</row>
    <row r="104" spans="2:61" ht="16.5" customHeight="1">
      <c r="BA104" s="98"/>
      <c r="BE104" s="97"/>
      <c r="BG104" s="97"/>
    </row>
    <row r="105" spans="2:61" ht="16.5" customHeight="1"/>
    <row r="106" spans="2:61" ht="16.5" customHeight="1"/>
    <row r="107" spans="2:61" ht="16.5" customHeight="1"/>
    <row r="108" spans="2:61" ht="16.5" customHeight="1"/>
    <row r="109" spans="2:61" ht="16.5" customHeight="1"/>
    <row r="110" spans="2:61" ht="16.5" customHeight="1"/>
    <row r="111" spans="2:61" ht="16.5" customHeight="1"/>
    <row r="112" spans="2:61" ht="16.5" customHeight="1"/>
    <row r="113" ht="16.5" customHeight="1"/>
    <row r="114" ht="13.15" customHeight="1"/>
    <row r="115" ht="13.15" customHeight="1"/>
    <row r="116" ht="13.15" customHeight="1"/>
    <row r="117" ht="13.15" customHeight="1"/>
    <row r="118" ht="13.15" customHeight="1"/>
    <row r="119" ht="13.15" customHeight="1"/>
    <row r="120" ht="13.15" customHeight="1"/>
    <row r="121" ht="13.15" customHeight="1"/>
    <row r="122" ht="13.15" customHeight="1"/>
    <row r="123" ht="13.15" customHeight="1"/>
    <row r="124" ht="13.15" customHeight="1"/>
    <row r="125" ht="13.15" customHeight="1"/>
    <row r="126" ht="13.15" customHeight="1"/>
    <row r="127" ht="13.15" customHeight="1"/>
    <row r="128" ht="13.15" customHeight="1"/>
    <row r="129" ht="13.15" customHeight="1"/>
    <row r="130" ht="13.15" customHeight="1"/>
    <row r="131" ht="13.15" customHeight="1"/>
    <row r="132" ht="13.15" customHeight="1"/>
    <row r="133" ht="13.15" customHeight="1"/>
    <row r="134" ht="13.15" customHeight="1"/>
    <row r="135" ht="13.15" customHeight="1"/>
    <row r="136" ht="13.15" customHeight="1"/>
    <row r="137" ht="13.15" customHeight="1"/>
    <row r="138" ht="13.15" customHeight="1"/>
    <row r="139" ht="13.15" customHeight="1"/>
    <row r="140" ht="13.15" customHeight="1"/>
    <row r="141" ht="13.15" customHeight="1"/>
    <row r="142" ht="13.15" customHeight="1"/>
    <row r="143" ht="13.15" customHeight="1"/>
    <row r="144" ht="13.15" customHeight="1"/>
    <row r="145" ht="13.15" customHeight="1"/>
    <row r="146" ht="13.15" customHeight="1"/>
    <row r="147" ht="13.15" customHeight="1"/>
    <row r="148" ht="13.15" customHeight="1"/>
    <row r="149" ht="13.15" customHeight="1"/>
    <row r="150" ht="13.15" customHeight="1"/>
    <row r="151" ht="13.15" customHeight="1"/>
    <row r="152" ht="13.15" customHeight="1"/>
    <row r="153" ht="13.15" customHeight="1"/>
    <row r="154" ht="13.15" customHeight="1"/>
    <row r="155" ht="13.15" customHeight="1"/>
    <row r="156" ht="13.15" customHeight="1"/>
    <row r="157" ht="13.15" customHeight="1"/>
    <row r="158" ht="13.15" customHeight="1"/>
    <row r="159" ht="13.15" customHeight="1"/>
    <row r="160" ht="13.15" customHeight="1"/>
    <row r="161" ht="13.15" customHeight="1"/>
    <row r="162" ht="13.15" customHeight="1"/>
    <row r="163" ht="13.15" customHeight="1"/>
    <row r="164" ht="13.15" customHeight="1"/>
    <row r="165" ht="13.15" customHeight="1"/>
    <row r="166" ht="13.15" customHeight="1"/>
    <row r="167" ht="13.15" customHeight="1"/>
    <row r="168" ht="13.15" customHeight="1"/>
    <row r="169" ht="13.15" customHeight="1"/>
    <row r="170" ht="13.15" customHeight="1"/>
    <row r="171" ht="13.15" customHeight="1"/>
    <row r="172" ht="13.15" customHeight="1"/>
    <row r="173" ht="13.15" customHeight="1"/>
    <row r="174" ht="13.15" customHeight="1"/>
    <row r="175" ht="13.15" customHeight="1"/>
    <row r="176" ht="13.15" customHeight="1"/>
    <row r="177" ht="13.15" customHeight="1"/>
    <row r="178" ht="13.15" customHeight="1"/>
    <row r="179" ht="13.15" customHeight="1"/>
    <row r="180" ht="13.15" customHeight="1"/>
    <row r="181" ht="13.15" customHeight="1"/>
    <row r="182" ht="13.15" customHeight="1"/>
    <row r="183" ht="13.15" customHeight="1"/>
  </sheetData>
  <mergeCells count="185">
    <mergeCell ref="B95:C95"/>
    <mergeCell ref="N95:O95"/>
    <mergeCell ref="Z95:AA95"/>
    <mergeCell ref="AL95:AM95"/>
    <mergeCell ref="AX95:AY95"/>
    <mergeCell ref="B96:C96"/>
    <mergeCell ref="N96:O96"/>
    <mergeCell ref="Z96:AA96"/>
    <mergeCell ref="AL96:AM96"/>
    <mergeCell ref="AX96:AY96"/>
    <mergeCell ref="B93:C93"/>
    <mergeCell ref="N93:O93"/>
    <mergeCell ref="Z93:AA93"/>
    <mergeCell ref="AL93:AM93"/>
    <mergeCell ref="AX93:AY93"/>
    <mergeCell ref="B94:C94"/>
    <mergeCell ref="N94:O94"/>
    <mergeCell ref="Z94:AA94"/>
    <mergeCell ref="AL94:AM94"/>
    <mergeCell ref="AX94:AY94"/>
    <mergeCell ref="B85:B88"/>
    <mergeCell ref="N85:N88"/>
    <mergeCell ref="Z85:Z88"/>
    <mergeCell ref="AL85:AL88"/>
    <mergeCell ref="AX85:AX88"/>
    <mergeCell ref="B90:C90"/>
    <mergeCell ref="N90:O90"/>
    <mergeCell ref="Z90:AA90"/>
    <mergeCell ref="AL90:AM90"/>
    <mergeCell ref="AX90:AY90"/>
    <mergeCell ref="B81:B83"/>
    <mergeCell ref="N81:N83"/>
    <mergeCell ref="Z81:Z83"/>
    <mergeCell ref="AL81:AL83"/>
    <mergeCell ref="AX81:AX83"/>
    <mergeCell ref="B84:C84"/>
    <mergeCell ref="N84:O84"/>
    <mergeCell ref="Z84:AA84"/>
    <mergeCell ref="AL84:AM84"/>
    <mergeCell ref="AX84:AY84"/>
    <mergeCell ref="B70:C70"/>
    <mergeCell ref="N70:O70"/>
    <mergeCell ref="Z70:AA70"/>
    <mergeCell ref="AL70:AM70"/>
    <mergeCell ref="AX70:AY70"/>
    <mergeCell ref="B76:B80"/>
    <mergeCell ref="N76:N80"/>
    <mergeCell ref="Z76:Z80"/>
    <mergeCell ref="AL76:AL80"/>
    <mergeCell ref="AX76:AX80"/>
    <mergeCell ref="B60:B63"/>
    <mergeCell ref="N60:N63"/>
    <mergeCell ref="Z60:Z63"/>
    <mergeCell ref="AL60:AL63"/>
    <mergeCell ref="AX60:AX63"/>
    <mergeCell ref="B65:B68"/>
    <mergeCell ref="N65:N68"/>
    <mergeCell ref="Z65:Z68"/>
    <mergeCell ref="AL65:AL68"/>
    <mergeCell ref="AX65:AX68"/>
    <mergeCell ref="B54:B56"/>
    <mergeCell ref="N54:N56"/>
    <mergeCell ref="Z54:Z56"/>
    <mergeCell ref="AL54:AL56"/>
    <mergeCell ref="AX54:AX56"/>
    <mergeCell ref="B57:B59"/>
    <mergeCell ref="N57:N59"/>
    <mergeCell ref="Z57:Z59"/>
    <mergeCell ref="AL57:AL59"/>
    <mergeCell ref="AX57:AX59"/>
    <mergeCell ref="B39:B43"/>
    <mergeCell ref="N39:N43"/>
    <mergeCell ref="Z39:Z43"/>
    <mergeCell ref="AL39:AL43"/>
    <mergeCell ref="AX39:AX43"/>
    <mergeCell ref="B47:B49"/>
    <mergeCell ref="N47:N49"/>
    <mergeCell ref="Z47:Z49"/>
    <mergeCell ref="AL47:AL49"/>
    <mergeCell ref="AX47:AX49"/>
    <mergeCell ref="B30:C30"/>
    <mergeCell ref="N30:O30"/>
    <mergeCell ref="Z30:AA30"/>
    <mergeCell ref="AL30:AM30"/>
    <mergeCell ref="AX30:AY30"/>
    <mergeCell ref="B31:B34"/>
    <mergeCell ref="N31:N34"/>
    <mergeCell ref="Z31:Z34"/>
    <mergeCell ref="AL31:AL34"/>
    <mergeCell ref="AX31:AX34"/>
    <mergeCell ref="B16:B19"/>
    <mergeCell ref="N16:N19"/>
    <mergeCell ref="Z16:Z19"/>
    <mergeCell ref="AL16:AL19"/>
    <mergeCell ref="AX16:AX19"/>
    <mergeCell ref="B26:B29"/>
    <mergeCell ref="N26:N29"/>
    <mergeCell ref="Z26:Z29"/>
    <mergeCell ref="AL26:AL29"/>
    <mergeCell ref="AX26:AX29"/>
    <mergeCell ref="BD6:BD7"/>
    <mergeCell ref="BE6:BE7"/>
    <mergeCell ref="B12:B15"/>
    <mergeCell ref="N12:N15"/>
    <mergeCell ref="Z12:Z15"/>
    <mergeCell ref="AL12:AL15"/>
    <mergeCell ref="AX12:AX15"/>
    <mergeCell ref="AP6:AP7"/>
    <mergeCell ref="AQ6:AQ7"/>
    <mergeCell ref="AR6:AR7"/>
    <mergeCell ref="AS6:AS7"/>
    <mergeCell ref="BB6:BB7"/>
    <mergeCell ref="BC6:BC7"/>
    <mergeCell ref="T6:T7"/>
    <mergeCell ref="U6:U7"/>
    <mergeCell ref="AD6:AD7"/>
    <mergeCell ref="AE6:AE7"/>
    <mergeCell ref="AF6:AF7"/>
    <mergeCell ref="AG6:AG7"/>
    <mergeCell ref="D4:D7"/>
    <mergeCell ref="E4:E7"/>
    <mergeCell ref="AM3:AM7"/>
    <mergeCell ref="AN3:AW3"/>
    <mergeCell ref="AB4:AB7"/>
    <mergeCell ref="BB5:BE5"/>
    <mergeCell ref="BF5:BF7"/>
    <mergeCell ref="BG5:BG7"/>
    <mergeCell ref="BH5:BH7"/>
    <mergeCell ref="F6:F7"/>
    <mergeCell ref="G6:G7"/>
    <mergeCell ref="H6:H7"/>
    <mergeCell ref="I6:I7"/>
    <mergeCell ref="R6:R7"/>
    <mergeCell ref="S6:S7"/>
    <mergeCell ref="W5:W7"/>
    <mergeCell ref="X5:X7"/>
    <mergeCell ref="AD5:AG5"/>
    <mergeCell ref="AH5:AH7"/>
    <mergeCell ref="AI5:AI7"/>
    <mergeCell ref="AJ5:AJ7"/>
    <mergeCell ref="AZ4:AZ7"/>
    <mergeCell ref="BA4:BA7"/>
    <mergeCell ref="BB4:BF4"/>
    <mergeCell ref="BG4:BH4"/>
    <mergeCell ref="Z3:Z7"/>
    <mergeCell ref="AA3:AA7"/>
    <mergeCell ref="AB3:AK3"/>
    <mergeCell ref="AL3:AL7"/>
    <mergeCell ref="BI4:BI7"/>
    <mergeCell ref="F5:I5"/>
    <mergeCell ref="J5:J7"/>
    <mergeCell ref="K5:K7"/>
    <mergeCell ref="L5:L7"/>
    <mergeCell ref="R5:U5"/>
    <mergeCell ref="AK4:AK7"/>
    <mergeCell ref="AN4:AN7"/>
    <mergeCell ref="AO4:AO7"/>
    <mergeCell ref="AP4:AT4"/>
    <mergeCell ref="AU4:AV4"/>
    <mergeCell ref="AW4:AW7"/>
    <mergeCell ref="AP5:AS5"/>
    <mergeCell ref="AT5:AT7"/>
    <mergeCell ref="AU5:AU7"/>
    <mergeCell ref="AV5:AV7"/>
    <mergeCell ref="AX3:AX7"/>
    <mergeCell ref="AY3:AY7"/>
    <mergeCell ref="AZ3:BI3"/>
    <mergeCell ref="F4:J4"/>
    <mergeCell ref="K4:L4"/>
    <mergeCell ref="M4:M7"/>
    <mergeCell ref="P4:P7"/>
    <mergeCell ref="Q4:Q7"/>
    <mergeCell ref="AC4:AC7"/>
    <mergeCell ref="AD4:AH4"/>
    <mergeCell ref="AI4:AJ4"/>
    <mergeCell ref="B3:B7"/>
    <mergeCell ref="C3:C7"/>
    <mergeCell ref="D3:M3"/>
    <mergeCell ref="N3:N7"/>
    <mergeCell ref="O3:O7"/>
    <mergeCell ref="P3:Y3"/>
    <mergeCell ref="R4:V4"/>
    <mergeCell ref="W4:X4"/>
    <mergeCell ref="Y4:Y7"/>
    <mergeCell ref="V5:V7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70" min="1" max="60" man="1"/>
  </rowBreaks>
  <colBreaks count="5" manualBreakCount="5">
    <brk id="1" max="101" man="1"/>
    <brk id="13" max="101" man="1"/>
    <brk id="25" max="101" man="1"/>
    <brk id="37" max="1048575" man="1"/>
    <brk id="49" max="10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00B0F0"/>
  </sheetPr>
  <dimension ref="A1:DM119"/>
  <sheetViews>
    <sheetView view="pageBreakPreview" zoomScaleNormal="75" zoomScaleSheetLayoutView="100" workbookViewId="0">
      <pane ySplit="5" topLeftCell="A6" activePane="bottomLeft" state="frozen"/>
      <selection pane="bottomLeft"/>
    </sheetView>
  </sheetViews>
  <sheetFormatPr defaultRowHeight="12"/>
  <cols>
    <col min="1" max="1" width="2.5" style="320" customWidth="1"/>
    <col min="2" max="2" width="10.25" style="321" customWidth="1"/>
    <col min="3" max="3" width="16.625" style="321" customWidth="1"/>
    <col min="4" max="13" width="10.25" style="321" customWidth="1"/>
    <col min="14" max="14" width="16.625" style="321" customWidth="1"/>
    <col min="15" max="24" width="10.25" style="321" customWidth="1"/>
    <col min="25" max="25" width="16.625" style="321" customWidth="1"/>
    <col min="26" max="35" width="10.25" style="321" customWidth="1"/>
    <col min="36" max="36" width="16.625" style="321" customWidth="1"/>
    <col min="37" max="46" width="10.25" style="321" customWidth="1"/>
    <col min="47" max="47" width="16.625" style="321" customWidth="1"/>
    <col min="48" max="57" width="10.25" style="321" customWidth="1"/>
    <col min="58" max="58" width="16.625" style="321" customWidth="1"/>
    <col min="59" max="68" width="10.25" style="321" customWidth="1"/>
    <col min="69" max="69" width="16.625" style="321" customWidth="1"/>
    <col min="70" max="79" width="10.25" style="321" customWidth="1"/>
    <col min="80" max="80" width="16.625" style="321" customWidth="1"/>
    <col min="81" max="89" width="10.25" style="321" customWidth="1"/>
    <col min="90" max="16384" width="9" style="321"/>
  </cols>
  <sheetData>
    <row r="1" spans="1:117" ht="15" customHeight="1"/>
    <row r="2" spans="1:117" s="323" customFormat="1" ht="25.15" customHeight="1" thickBot="1">
      <c r="A2" s="320"/>
      <c r="B2" s="322" t="s">
        <v>361</v>
      </c>
      <c r="C2" s="321"/>
      <c r="D2" s="321"/>
      <c r="E2" s="322"/>
      <c r="F2" s="322"/>
      <c r="G2" s="322"/>
      <c r="H2" s="322"/>
      <c r="I2" s="322"/>
      <c r="J2" s="322"/>
      <c r="K2" s="322"/>
      <c r="L2" s="322"/>
      <c r="M2" s="322" t="s">
        <v>362</v>
      </c>
      <c r="N2" s="322"/>
      <c r="O2" s="321"/>
      <c r="P2" s="322"/>
      <c r="Q2" s="322"/>
      <c r="R2" s="322"/>
      <c r="S2" s="322"/>
      <c r="T2" s="322"/>
      <c r="U2" s="322"/>
      <c r="V2" s="322"/>
      <c r="W2" s="322"/>
      <c r="X2" s="322" t="s">
        <v>363</v>
      </c>
      <c r="Y2" s="322"/>
      <c r="Z2" s="321"/>
      <c r="AA2" s="322"/>
      <c r="AB2" s="322"/>
      <c r="AC2" s="322"/>
      <c r="AD2" s="322"/>
      <c r="AE2" s="322"/>
      <c r="AF2" s="322"/>
      <c r="AG2" s="322"/>
      <c r="AH2" s="322"/>
      <c r="AI2" s="322" t="s">
        <v>364</v>
      </c>
      <c r="AJ2" s="322"/>
      <c r="AK2" s="321"/>
      <c r="AL2" s="322"/>
      <c r="AM2" s="322"/>
      <c r="AN2" s="322"/>
      <c r="AO2" s="322"/>
      <c r="AP2" s="322"/>
      <c r="AQ2" s="322"/>
      <c r="AR2" s="322"/>
      <c r="AS2" s="322"/>
      <c r="AT2" s="322" t="s">
        <v>365</v>
      </c>
      <c r="AU2" s="322"/>
      <c r="AV2" s="321"/>
      <c r="AW2" s="322"/>
      <c r="AX2" s="322"/>
      <c r="AY2" s="322"/>
      <c r="AZ2" s="322"/>
      <c r="BA2" s="322"/>
      <c r="BB2" s="322"/>
      <c r="BC2" s="322"/>
      <c r="BD2" s="322"/>
      <c r="BE2" s="322" t="s">
        <v>366</v>
      </c>
      <c r="BF2" s="322"/>
      <c r="BG2" s="321"/>
      <c r="BH2" s="322"/>
      <c r="BI2" s="322"/>
      <c r="BJ2" s="322"/>
      <c r="BK2" s="322"/>
      <c r="BL2" s="322"/>
      <c r="BM2" s="322"/>
      <c r="BN2" s="322"/>
      <c r="BO2" s="322"/>
      <c r="BP2" s="322" t="s">
        <v>367</v>
      </c>
      <c r="BQ2" s="322"/>
      <c r="BR2" s="321"/>
      <c r="BS2" s="322"/>
      <c r="BT2" s="322"/>
      <c r="BU2" s="322"/>
      <c r="BV2" s="322"/>
      <c r="BW2" s="322"/>
      <c r="BX2" s="322"/>
      <c r="BY2" s="322"/>
      <c r="BZ2" s="322"/>
      <c r="CA2" s="322" t="s">
        <v>368</v>
      </c>
      <c r="CB2" s="322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</row>
    <row r="3" spans="1:117" s="323" customFormat="1" ht="21" customHeight="1">
      <c r="A3" s="320"/>
      <c r="B3" s="725" t="s">
        <v>5</v>
      </c>
      <c r="C3" s="727" t="s">
        <v>6</v>
      </c>
      <c r="D3" s="722" t="s">
        <v>291</v>
      </c>
      <c r="E3" s="723"/>
      <c r="F3" s="723"/>
      <c r="G3" s="722" t="s">
        <v>292</v>
      </c>
      <c r="H3" s="723"/>
      <c r="I3" s="723"/>
      <c r="J3" s="722" t="s">
        <v>293</v>
      </c>
      <c r="K3" s="723"/>
      <c r="L3" s="724"/>
      <c r="M3" s="740" t="s">
        <v>5</v>
      </c>
      <c r="N3" s="725" t="s">
        <v>6</v>
      </c>
      <c r="O3" s="722" t="s">
        <v>294</v>
      </c>
      <c r="P3" s="723"/>
      <c r="Q3" s="723"/>
      <c r="R3" s="722" t="s">
        <v>295</v>
      </c>
      <c r="S3" s="723"/>
      <c r="T3" s="723"/>
      <c r="U3" s="722" t="s">
        <v>296</v>
      </c>
      <c r="V3" s="723"/>
      <c r="W3" s="724"/>
      <c r="X3" s="725" t="s">
        <v>5</v>
      </c>
      <c r="Y3" s="727" t="s">
        <v>6</v>
      </c>
      <c r="Z3" s="730" t="s">
        <v>297</v>
      </c>
      <c r="AA3" s="723"/>
      <c r="AB3" s="723"/>
      <c r="AC3" s="722" t="s">
        <v>298</v>
      </c>
      <c r="AD3" s="723"/>
      <c r="AE3" s="723"/>
      <c r="AF3" s="722" t="s">
        <v>299</v>
      </c>
      <c r="AG3" s="723"/>
      <c r="AH3" s="724"/>
      <c r="AI3" s="725" t="s">
        <v>5</v>
      </c>
      <c r="AJ3" s="727" t="s">
        <v>6</v>
      </c>
      <c r="AK3" s="731" t="s">
        <v>300</v>
      </c>
      <c r="AL3" s="729"/>
      <c r="AM3" s="723"/>
      <c r="AN3" s="722" t="s">
        <v>301</v>
      </c>
      <c r="AO3" s="723"/>
      <c r="AP3" s="723"/>
      <c r="AQ3" s="722" t="s">
        <v>302</v>
      </c>
      <c r="AR3" s="723"/>
      <c r="AS3" s="724"/>
      <c r="AT3" s="725" t="s">
        <v>5</v>
      </c>
      <c r="AU3" s="727" t="s">
        <v>6</v>
      </c>
      <c r="AV3" s="722" t="s">
        <v>303</v>
      </c>
      <c r="AW3" s="724"/>
      <c r="AX3" s="729"/>
      <c r="AY3" s="722" t="s">
        <v>304</v>
      </c>
      <c r="AZ3" s="723"/>
      <c r="BA3" s="723"/>
      <c r="BB3" s="722" t="s">
        <v>305</v>
      </c>
      <c r="BC3" s="723"/>
      <c r="BD3" s="724"/>
      <c r="BE3" s="725" t="s">
        <v>5</v>
      </c>
      <c r="BF3" s="727" t="s">
        <v>6</v>
      </c>
      <c r="BG3" s="722" t="s">
        <v>306</v>
      </c>
      <c r="BH3" s="723"/>
      <c r="BI3" s="723"/>
      <c r="BJ3" s="730" t="s">
        <v>307</v>
      </c>
      <c r="BK3" s="723"/>
      <c r="BL3" s="723"/>
      <c r="BM3" s="722" t="s">
        <v>308</v>
      </c>
      <c r="BN3" s="723"/>
      <c r="BO3" s="724"/>
      <c r="BP3" s="725" t="s">
        <v>5</v>
      </c>
      <c r="BQ3" s="727" t="s">
        <v>6</v>
      </c>
      <c r="BR3" s="722" t="s">
        <v>309</v>
      </c>
      <c r="BS3" s="723"/>
      <c r="BT3" s="723"/>
      <c r="BU3" s="722" t="s">
        <v>310</v>
      </c>
      <c r="BV3" s="723"/>
      <c r="BW3" s="723"/>
      <c r="BX3" s="722" t="s">
        <v>311</v>
      </c>
      <c r="BY3" s="723"/>
      <c r="BZ3" s="724"/>
      <c r="CA3" s="725" t="s">
        <v>5</v>
      </c>
      <c r="CB3" s="727" t="s">
        <v>6</v>
      </c>
      <c r="CC3" s="722" t="s">
        <v>312</v>
      </c>
      <c r="CD3" s="723"/>
      <c r="CE3" s="723"/>
      <c r="CF3" s="722" t="s">
        <v>313</v>
      </c>
      <c r="CG3" s="723"/>
      <c r="CH3" s="723"/>
      <c r="CI3" s="722" t="s">
        <v>314</v>
      </c>
      <c r="CJ3" s="723"/>
      <c r="CK3" s="724"/>
      <c r="CL3" s="321"/>
      <c r="CM3" s="321"/>
      <c r="CN3" s="321"/>
      <c r="CO3" s="321"/>
      <c r="CP3" s="321"/>
      <c r="CQ3" s="321"/>
      <c r="CR3" s="321"/>
      <c r="CS3" s="321"/>
      <c r="CT3" s="321"/>
      <c r="CU3" s="321"/>
      <c r="CV3" s="321"/>
      <c r="CW3" s="321"/>
      <c r="CX3" s="321"/>
      <c r="CY3" s="321"/>
      <c r="CZ3" s="321"/>
      <c r="DA3" s="321"/>
      <c r="DB3" s="321"/>
      <c r="DC3" s="321"/>
      <c r="DD3" s="321"/>
      <c r="DE3" s="321"/>
      <c r="DF3" s="321"/>
      <c r="DG3" s="321"/>
      <c r="DH3" s="321"/>
      <c r="DI3" s="321"/>
      <c r="DJ3" s="321"/>
      <c r="DK3" s="321"/>
      <c r="DL3" s="321"/>
      <c r="DM3" s="321"/>
    </row>
    <row r="4" spans="1:117" s="323" customFormat="1" ht="24.75" customHeight="1" thickBot="1">
      <c r="A4" s="324"/>
      <c r="B4" s="726"/>
      <c r="C4" s="728"/>
      <c r="D4" s="325" t="s">
        <v>315</v>
      </c>
      <c r="E4" s="325" t="s">
        <v>316</v>
      </c>
      <c r="F4" s="325" t="s">
        <v>317</v>
      </c>
      <c r="G4" s="325" t="s">
        <v>315</v>
      </c>
      <c r="H4" s="325" t="s">
        <v>316</v>
      </c>
      <c r="I4" s="325" t="s">
        <v>317</v>
      </c>
      <c r="J4" s="325" t="s">
        <v>315</v>
      </c>
      <c r="K4" s="325" t="s">
        <v>316</v>
      </c>
      <c r="L4" s="326" t="s">
        <v>317</v>
      </c>
      <c r="M4" s="741"/>
      <c r="N4" s="726"/>
      <c r="O4" s="325" t="s">
        <v>315</v>
      </c>
      <c r="P4" s="325" t="s">
        <v>316</v>
      </c>
      <c r="Q4" s="325" t="s">
        <v>317</v>
      </c>
      <c r="R4" s="325" t="s">
        <v>315</v>
      </c>
      <c r="S4" s="325" t="s">
        <v>316</v>
      </c>
      <c r="T4" s="325" t="s">
        <v>317</v>
      </c>
      <c r="U4" s="325" t="s">
        <v>315</v>
      </c>
      <c r="V4" s="325" t="s">
        <v>316</v>
      </c>
      <c r="W4" s="326" t="s">
        <v>317</v>
      </c>
      <c r="X4" s="726"/>
      <c r="Y4" s="728"/>
      <c r="Z4" s="327" t="s">
        <v>315</v>
      </c>
      <c r="AA4" s="325" t="s">
        <v>316</v>
      </c>
      <c r="AB4" s="325" t="s">
        <v>317</v>
      </c>
      <c r="AC4" s="325" t="s">
        <v>315</v>
      </c>
      <c r="AD4" s="325" t="s">
        <v>316</v>
      </c>
      <c r="AE4" s="325" t="s">
        <v>317</v>
      </c>
      <c r="AF4" s="325" t="s">
        <v>315</v>
      </c>
      <c r="AG4" s="325" t="s">
        <v>316</v>
      </c>
      <c r="AH4" s="326" t="s">
        <v>317</v>
      </c>
      <c r="AI4" s="726"/>
      <c r="AJ4" s="728"/>
      <c r="AK4" s="325" t="s">
        <v>315</v>
      </c>
      <c r="AL4" s="327" t="s">
        <v>316</v>
      </c>
      <c r="AM4" s="325" t="s">
        <v>317</v>
      </c>
      <c r="AN4" s="325" t="s">
        <v>315</v>
      </c>
      <c r="AO4" s="325" t="s">
        <v>316</v>
      </c>
      <c r="AP4" s="325" t="s">
        <v>317</v>
      </c>
      <c r="AQ4" s="325" t="s">
        <v>315</v>
      </c>
      <c r="AR4" s="325" t="s">
        <v>316</v>
      </c>
      <c r="AS4" s="326" t="s">
        <v>317</v>
      </c>
      <c r="AT4" s="726"/>
      <c r="AU4" s="728"/>
      <c r="AV4" s="325" t="s">
        <v>315</v>
      </c>
      <c r="AW4" s="325" t="s">
        <v>316</v>
      </c>
      <c r="AX4" s="327" t="s">
        <v>317</v>
      </c>
      <c r="AY4" s="325" t="s">
        <v>315</v>
      </c>
      <c r="AZ4" s="325" t="s">
        <v>316</v>
      </c>
      <c r="BA4" s="325" t="s">
        <v>317</v>
      </c>
      <c r="BB4" s="325" t="s">
        <v>315</v>
      </c>
      <c r="BC4" s="325" t="s">
        <v>316</v>
      </c>
      <c r="BD4" s="326" t="s">
        <v>317</v>
      </c>
      <c r="BE4" s="726"/>
      <c r="BF4" s="728"/>
      <c r="BG4" s="325" t="s">
        <v>315</v>
      </c>
      <c r="BH4" s="325" t="s">
        <v>316</v>
      </c>
      <c r="BI4" s="325" t="s">
        <v>317</v>
      </c>
      <c r="BJ4" s="327" t="s">
        <v>315</v>
      </c>
      <c r="BK4" s="325" t="s">
        <v>316</v>
      </c>
      <c r="BL4" s="325" t="s">
        <v>317</v>
      </c>
      <c r="BM4" s="325" t="s">
        <v>315</v>
      </c>
      <c r="BN4" s="325" t="s">
        <v>316</v>
      </c>
      <c r="BO4" s="326" t="s">
        <v>317</v>
      </c>
      <c r="BP4" s="726"/>
      <c r="BQ4" s="728"/>
      <c r="BR4" s="325" t="s">
        <v>315</v>
      </c>
      <c r="BS4" s="325" t="s">
        <v>316</v>
      </c>
      <c r="BT4" s="325" t="s">
        <v>317</v>
      </c>
      <c r="BU4" s="325" t="s">
        <v>315</v>
      </c>
      <c r="BV4" s="325" t="s">
        <v>316</v>
      </c>
      <c r="BW4" s="325" t="s">
        <v>317</v>
      </c>
      <c r="BX4" s="325" t="s">
        <v>315</v>
      </c>
      <c r="BY4" s="325" t="s">
        <v>316</v>
      </c>
      <c r="BZ4" s="326" t="s">
        <v>317</v>
      </c>
      <c r="CA4" s="726"/>
      <c r="CB4" s="728"/>
      <c r="CC4" s="325" t="s">
        <v>315</v>
      </c>
      <c r="CD4" s="325" t="s">
        <v>316</v>
      </c>
      <c r="CE4" s="325" t="s">
        <v>317</v>
      </c>
      <c r="CF4" s="325" t="s">
        <v>315</v>
      </c>
      <c r="CG4" s="325" t="s">
        <v>316</v>
      </c>
      <c r="CH4" s="325" t="s">
        <v>317</v>
      </c>
      <c r="CI4" s="325" t="s">
        <v>315</v>
      </c>
      <c r="CJ4" s="325" t="s">
        <v>316</v>
      </c>
      <c r="CK4" s="326" t="s">
        <v>317</v>
      </c>
    </row>
    <row r="5" spans="1:117" ht="17.100000000000001" customHeight="1">
      <c r="A5" s="1"/>
      <c r="B5" s="11" t="s">
        <v>25</v>
      </c>
      <c r="C5" s="12" t="s">
        <v>26</v>
      </c>
      <c r="D5" s="329">
        <v>27207</v>
      </c>
      <c r="E5" s="329">
        <v>26348</v>
      </c>
      <c r="F5" s="329">
        <v>53555</v>
      </c>
      <c r="G5" s="329">
        <v>28124</v>
      </c>
      <c r="H5" s="329">
        <v>26942</v>
      </c>
      <c r="I5" s="329">
        <v>55066</v>
      </c>
      <c r="J5" s="329">
        <v>29767</v>
      </c>
      <c r="K5" s="329">
        <v>28538</v>
      </c>
      <c r="L5" s="330">
        <v>58305</v>
      </c>
      <c r="M5" s="411" t="s">
        <v>25</v>
      </c>
      <c r="N5" s="412" t="s">
        <v>26</v>
      </c>
      <c r="O5" s="329">
        <v>31519</v>
      </c>
      <c r="P5" s="329">
        <v>29429</v>
      </c>
      <c r="Q5" s="329">
        <v>60948</v>
      </c>
      <c r="R5" s="329">
        <v>35024</v>
      </c>
      <c r="S5" s="329">
        <v>32121</v>
      </c>
      <c r="T5" s="329">
        <v>67145</v>
      </c>
      <c r="U5" s="329">
        <v>37762</v>
      </c>
      <c r="V5" s="329">
        <v>35679</v>
      </c>
      <c r="W5" s="330">
        <v>73441</v>
      </c>
      <c r="X5" s="11" t="s">
        <v>25</v>
      </c>
      <c r="Y5" s="12" t="s">
        <v>26</v>
      </c>
      <c r="Z5" s="332">
        <v>44131</v>
      </c>
      <c r="AA5" s="329">
        <v>42212</v>
      </c>
      <c r="AB5" s="329">
        <v>86343</v>
      </c>
      <c r="AC5" s="329">
        <v>54585</v>
      </c>
      <c r="AD5" s="329">
        <v>51965</v>
      </c>
      <c r="AE5" s="329">
        <v>106550</v>
      </c>
      <c r="AF5" s="329">
        <v>50097</v>
      </c>
      <c r="AG5" s="329">
        <v>47658</v>
      </c>
      <c r="AH5" s="330">
        <v>97755</v>
      </c>
      <c r="AI5" s="11" t="s">
        <v>25</v>
      </c>
      <c r="AJ5" s="12" t="s">
        <v>26</v>
      </c>
      <c r="AK5" s="329">
        <v>43896</v>
      </c>
      <c r="AL5" s="332">
        <v>41322</v>
      </c>
      <c r="AM5" s="329">
        <v>85218</v>
      </c>
      <c r="AN5" s="329">
        <v>37907</v>
      </c>
      <c r="AO5" s="329">
        <v>34767</v>
      </c>
      <c r="AP5" s="329">
        <v>72674</v>
      </c>
      <c r="AQ5" s="329">
        <v>37709</v>
      </c>
      <c r="AR5" s="329">
        <v>36736</v>
      </c>
      <c r="AS5" s="330">
        <v>74445</v>
      </c>
      <c r="AT5" s="11" t="s">
        <v>25</v>
      </c>
      <c r="AU5" s="12" t="s">
        <v>26</v>
      </c>
      <c r="AV5" s="329">
        <v>43210</v>
      </c>
      <c r="AW5" s="329">
        <v>45331</v>
      </c>
      <c r="AX5" s="332">
        <v>88541</v>
      </c>
      <c r="AY5" s="329">
        <v>36717</v>
      </c>
      <c r="AZ5" s="329">
        <v>39059</v>
      </c>
      <c r="BA5" s="329">
        <v>75776</v>
      </c>
      <c r="BB5" s="329">
        <v>28919</v>
      </c>
      <c r="BC5" s="329">
        <v>31124</v>
      </c>
      <c r="BD5" s="330">
        <v>60043</v>
      </c>
      <c r="BE5" s="11" t="s">
        <v>25</v>
      </c>
      <c r="BF5" s="12" t="s">
        <v>26</v>
      </c>
      <c r="BG5" s="329">
        <v>20343</v>
      </c>
      <c r="BH5" s="329">
        <v>24198</v>
      </c>
      <c r="BI5" s="329">
        <v>44541</v>
      </c>
      <c r="BJ5" s="332">
        <v>12019</v>
      </c>
      <c r="BK5" s="329">
        <v>17257</v>
      </c>
      <c r="BL5" s="329">
        <v>29276</v>
      </c>
      <c r="BM5" s="329">
        <v>4854</v>
      </c>
      <c r="BN5" s="329">
        <v>10454</v>
      </c>
      <c r="BO5" s="330">
        <v>15308</v>
      </c>
      <c r="BP5" s="11" t="s">
        <v>25</v>
      </c>
      <c r="BQ5" s="12" t="s">
        <v>26</v>
      </c>
      <c r="BR5" s="329">
        <v>1595</v>
      </c>
      <c r="BS5" s="329">
        <v>4896</v>
      </c>
      <c r="BT5" s="329">
        <v>6491</v>
      </c>
      <c r="BU5" s="329">
        <v>369</v>
      </c>
      <c r="BV5" s="329">
        <v>1496</v>
      </c>
      <c r="BW5" s="329">
        <v>1865</v>
      </c>
      <c r="BX5" s="329">
        <v>38</v>
      </c>
      <c r="BY5" s="329">
        <v>226</v>
      </c>
      <c r="BZ5" s="330">
        <v>264</v>
      </c>
      <c r="CA5" s="11" t="s">
        <v>25</v>
      </c>
      <c r="CB5" s="12" t="s">
        <v>26</v>
      </c>
      <c r="CC5" s="329">
        <v>85098</v>
      </c>
      <c r="CD5" s="329">
        <v>81828</v>
      </c>
      <c r="CE5" s="329">
        <v>166926</v>
      </c>
      <c r="CF5" s="329">
        <v>415840</v>
      </c>
      <c r="CG5" s="329">
        <v>397220</v>
      </c>
      <c r="CH5" s="329">
        <v>813060</v>
      </c>
      <c r="CI5" s="329">
        <v>150928</v>
      </c>
      <c r="CJ5" s="329">
        <v>204309</v>
      </c>
      <c r="CK5" s="330">
        <v>355237</v>
      </c>
    </row>
    <row r="6" spans="1:117" ht="17.100000000000001" customHeight="1">
      <c r="A6" s="1"/>
      <c r="B6" s="666" t="s">
        <v>27</v>
      </c>
      <c r="C6" s="18" t="s">
        <v>318</v>
      </c>
      <c r="D6" s="334">
        <f t="shared" ref="D6:L6" si="0">SUM(D7:D8)</f>
        <v>13187</v>
      </c>
      <c r="E6" s="334">
        <f t="shared" si="0"/>
        <v>12269</v>
      </c>
      <c r="F6" s="334">
        <f t="shared" si="0"/>
        <v>25456</v>
      </c>
      <c r="G6" s="334">
        <f t="shared" si="0"/>
        <v>12867</v>
      </c>
      <c r="H6" s="334">
        <f t="shared" si="0"/>
        <v>12081</v>
      </c>
      <c r="I6" s="334">
        <f t="shared" si="0"/>
        <v>24948</v>
      </c>
      <c r="J6" s="334">
        <f t="shared" si="0"/>
        <v>12770</v>
      </c>
      <c r="K6" s="334">
        <f t="shared" si="0"/>
        <v>12452</v>
      </c>
      <c r="L6" s="335">
        <f t="shared" si="0"/>
        <v>25222</v>
      </c>
      <c r="M6" s="666" t="s">
        <v>27</v>
      </c>
      <c r="N6" s="400" t="s">
        <v>318</v>
      </c>
      <c r="O6" s="334">
        <f t="shared" ref="O6:W6" si="1">SUM(O7:O8)</f>
        <v>13053</v>
      </c>
      <c r="P6" s="334">
        <f t="shared" si="1"/>
        <v>12268</v>
      </c>
      <c r="Q6" s="334">
        <f t="shared" si="1"/>
        <v>25321</v>
      </c>
      <c r="R6" s="334">
        <f t="shared" si="1"/>
        <v>14872</v>
      </c>
      <c r="S6" s="334">
        <f t="shared" si="1"/>
        <v>13728</v>
      </c>
      <c r="T6" s="334">
        <f t="shared" si="1"/>
        <v>28600</v>
      </c>
      <c r="U6" s="334">
        <f t="shared" si="1"/>
        <v>18914</v>
      </c>
      <c r="V6" s="334">
        <f t="shared" si="1"/>
        <v>17165</v>
      </c>
      <c r="W6" s="335">
        <f t="shared" si="1"/>
        <v>36079</v>
      </c>
      <c r="X6" s="666" t="s">
        <v>27</v>
      </c>
      <c r="Y6" s="18" t="s">
        <v>318</v>
      </c>
      <c r="Z6" s="337">
        <f t="shared" ref="Z6:AH6" si="2">SUM(Z7:Z8)</f>
        <v>22618</v>
      </c>
      <c r="AA6" s="334">
        <f t="shared" si="2"/>
        <v>20158</v>
      </c>
      <c r="AB6" s="334">
        <f t="shared" si="2"/>
        <v>42776</v>
      </c>
      <c r="AC6" s="334">
        <f t="shared" si="2"/>
        <v>28126</v>
      </c>
      <c r="AD6" s="334">
        <f t="shared" si="2"/>
        <v>24865</v>
      </c>
      <c r="AE6" s="334">
        <f t="shared" si="2"/>
        <v>52991</v>
      </c>
      <c r="AF6" s="334">
        <f t="shared" si="2"/>
        <v>24986</v>
      </c>
      <c r="AG6" s="334">
        <f t="shared" si="2"/>
        <v>21766</v>
      </c>
      <c r="AH6" s="335">
        <f t="shared" si="2"/>
        <v>46752</v>
      </c>
      <c r="AI6" s="666" t="s">
        <v>27</v>
      </c>
      <c r="AJ6" s="18" t="s">
        <v>318</v>
      </c>
      <c r="AK6" s="334">
        <f t="shared" ref="AK6:AS6" si="3">SUM(AK7:AK8)</f>
        <v>20467</v>
      </c>
      <c r="AL6" s="337">
        <f t="shared" si="3"/>
        <v>17704</v>
      </c>
      <c r="AM6" s="334">
        <f t="shared" si="3"/>
        <v>38171</v>
      </c>
      <c r="AN6" s="334">
        <f t="shared" si="3"/>
        <v>16268</v>
      </c>
      <c r="AO6" s="334">
        <f t="shared" si="3"/>
        <v>14431</v>
      </c>
      <c r="AP6" s="334">
        <f t="shared" si="3"/>
        <v>30699</v>
      </c>
      <c r="AQ6" s="334">
        <f t="shared" si="3"/>
        <v>17578</v>
      </c>
      <c r="AR6" s="334">
        <f t="shared" si="3"/>
        <v>16197</v>
      </c>
      <c r="AS6" s="335">
        <f t="shared" si="3"/>
        <v>33775</v>
      </c>
      <c r="AT6" s="666" t="s">
        <v>27</v>
      </c>
      <c r="AU6" s="18" t="s">
        <v>318</v>
      </c>
      <c r="AV6" s="334">
        <f t="shared" ref="AV6:BD6" si="4">SUM(AV7:AV8)</f>
        <v>20824</v>
      </c>
      <c r="AW6" s="334">
        <f t="shared" si="4"/>
        <v>20574</v>
      </c>
      <c r="AX6" s="337">
        <f t="shared" si="4"/>
        <v>41398</v>
      </c>
      <c r="AY6" s="334">
        <f t="shared" si="4"/>
        <v>17919</v>
      </c>
      <c r="AZ6" s="334">
        <f t="shared" si="4"/>
        <v>18439</v>
      </c>
      <c r="BA6" s="334">
        <f t="shared" si="4"/>
        <v>36358</v>
      </c>
      <c r="BB6" s="334">
        <f t="shared" si="4"/>
        <v>14115</v>
      </c>
      <c r="BC6" s="334">
        <f t="shared" si="4"/>
        <v>15467</v>
      </c>
      <c r="BD6" s="335">
        <f t="shared" si="4"/>
        <v>29582</v>
      </c>
      <c r="BE6" s="666" t="s">
        <v>27</v>
      </c>
      <c r="BF6" s="18" t="s">
        <v>318</v>
      </c>
      <c r="BG6" s="334">
        <f t="shared" ref="BG6:BO6" si="5">SUM(BG7:BG8)</f>
        <v>9854</v>
      </c>
      <c r="BH6" s="334">
        <f t="shared" si="5"/>
        <v>11325</v>
      </c>
      <c r="BI6" s="334">
        <f t="shared" si="5"/>
        <v>21179</v>
      </c>
      <c r="BJ6" s="337">
        <f t="shared" si="5"/>
        <v>4722</v>
      </c>
      <c r="BK6" s="334">
        <f t="shared" si="5"/>
        <v>6919</v>
      </c>
      <c r="BL6" s="334">
        <f t="shared" si="5"/>
        <v>11641</v>
      </c>
      <c r="BM6" s="334">
        <f t="shared" si="5"/>
        <v>1847</v>
      </c>
      <c r="BN6" s="334">
        <f t="shared" si="5"/>
        <v>4142</v>
      </c>
      <c r="BO6" s="335">
        <f t="shared" si="5"/>
        <v>5989</v>
      </c>
      <c r="BP6" s="666" t="s">
        <v>27</v>
      </c>
      <c r="BQ6" s="18" t="s">
        <v>318</v>
      </c>
      <c r="BR6" s="334">
        <f t="shared" ref="BR6:BZ6" si="6">SUM(BR7:BR8)</f>
        <v>574</v>
      </c>
      <c r="BS6" s="334">
        <f t="shared" si="6"/>
        <v>1861</v>
      </c>
      <c r="BT6" s="334">
        <f t="shared" si="6"/>
        <v>2435</v>
      </c>
      <c r="BU6" s="334">
        <f t="shared" si="6"/>
        <v>124</v>
      </c>
      <c r="BV6" s="334">
        <f t="shared" si="6"/>
        <v>594</v>
      </c>
      <c r="BW6" s="334">
        <f t="shared" si="6"/>
        <v>718</v>
      </c>
      <c r="BX6" s="334">
        <f t="shared" si="6"/>
        <v>8</v>
      </c>
      <c r="BY6" s="334">
        <f t="shared" si="6"/>
        <v>67</v>
      </c>
      <c r="BZ6" s="335">
        <f t="shared" si="6"/>
        <v>75</v>
      </c>
      <c r="CA6" s="666" t="s">
        <v>27</v>
      </c>
      <c r="CB6" s="18" t="s">
        <v>318</v>
      </c>
      <c r="CC6" s="334">
        <f t="shared" ref="CC6:CK6" si="7">SUM(CC7:CC8)</f>
        <v>38824</v>
      </c>
      <c r="CD6" s="334">
        <f t="shared" si="7"/>
        <v>36802</v>
      </c>
      <c r="CE6" s="334">
        <f t="shared" si="7"/>
        <v>75626</v>
      </c>
      <c r="CF6" s="334">
        <f t="shared" si="7"/>
        <v>197706</v>
      </c>
      <c r="CG6" s="334">
        <f t="shared" si="7"/>
        <v>178856</v>
      </c>
      <c r="CH6" s="334">
        <f t="shared" si="7"/>
        <v>376562</v>
      </c>
      <c r="CI6" s="334">
        <f t="shared" si="7"/>
        <v>68845</v>
      </c>
      <c r="CJ6" s="334">
        <f t="shared" si="7"/>
        <v>90386</v>
      </c>
      <c r="CK6" s="335">
        <f t="shared" si="7"/>
        <v>159231</v>
      </c>
    </row>
    <row r="7" spans="1:117" ht="17.100000000000001" customHeight="1">
      <c r="A7" s="1"/>
      <c r="B7" s="667"/>
      <c r="C7" s="26" t="s">
        <v>319</v>
      </c>
      <c r="D7" s="339">
        <v>11670</v>
      </c>
      <c r="E7" s="339">
        <v>10822</v>
      </c>
      <c r="F7" s="339">
        <v>22492</v>
      </c>
      <c r="G7" s="339">
        <v>11377</v>
      </c>
      <c r="H7" s="339">
        <v>10811</v>
      </c>
      <c r="I7" s="339">
        <v>22188</v>
      </c>
      <c r="J7" s="339">
        <v>11401</v>
      </c>
      <c r="K7" s="339">
        <v>11124</v>
      </c>
      <c r="L7" s="340">
        <v>22525</v>
      </c>
      <c r="M7" s="667"/>
      <c r="N7" s="24" t="s">
        <v>319</v>
      </c>
      <c r="O7" s="339">
        <v>11768</v>
      </c>
      <c r="P7" s="339">
        <v>10980</v>
      </c>
      <c r="Q7" s="339">
        <v>22748</v>
      </c>
      <c r="R7" s="339">
        <v>13428</v>
      </c>
      <c r="S7" s="339">
        <v>12332</v>
      </c>
      <c r="T7" s="339">
        <v>25760</v>
      </c>
      <c r="U7" s="339">
        <v>17095</v>
      </c>
      <c r="V7" s="339">
        <v>15543</v>
      </c>
      <c r="W7" s="340">
        <v>32638</v>
      </c>
      <c r="X7" s="667"/>
      <c r="Y7" s="26" t="s">
        <v>319</v>
      </c>
      <c r="Z7" s="342">
        <v>20236</v>
      </c>
      <c r="AA7" s="339">
        <v>17995</v>
      </c>
      <c r="AB7" s="339">
        <v>38231</v>
      </c>
      <c r="AC7" s="339">
        <v>24941</v>
      </c>
      <c r="AD7" s="339">
        <v>22092</v>
      </c>
      <c r="AE7" s="339">
        <v>47033</v>
      </c>
      <c r="AF7" s="339">
        <v>22277</v>
      </c>
      <c r="AG7" s="339">
        <v>19468</v>
      </c>
      <c r="AH7" s="340">
        <v>41745</v>
      </c>
      <c r="AI7" s="667"/>
      <c r="AJ7" s="26" t="s">
        <v>319</v>
      </c>
      <c r="AK7" s="339">
        <v>18279</v>
      </c>
      <c r="AL7" s="342">
        <v>15951</v>
      </c>
      <c r="AM7" s="339">
        <v>34230</v>
      </c>
      <c r="AN7" s="339">
        <v>14638</v>
      </c>
      <c r="AO7" s="339">
        <v>12989</v>
      </c>
      <c r="AP7" s="339">
        <v>27627</v>
      </c>
      <c r="AQ7" s="339">
        <v>15802</v>
      </c>
      <c r="AR7" s="339">
        <v>14628</v>
      </c>
      <c r="AS7" s="340">
        <v>30430</v>
      </c>
      <c r="AT7" s="667"/>
      <c r="AU7" s="26" t="s">
        <v>319</v>
      </c>
      <c r="AV7" s="339">
        <v>18646</v>
      </c>
      <c r="AW7" s="339">
        <v>18368</v>
      </c>
      <c r="AX7" s="342">
        <v>37014</v>
      </c>
      <c r="AY7" s="339">
        <v>15918</v>
      </c>
      <c r="AZ7" s="339">
        <v>16272</v>
      </c>
      <c r="BA7" s="339">
        <v>32190</v>
      </c>
      <c r="BB7" s="339">
        <v>12366</v>
      </c>
      <c r="BC7" s="339">
        <v>13498</v>
      </c>
      <c r="BD7" s="340">
        <v>25864</v>
      </c>
      <c r="BE7" s="667"/>
      <c r="BF7" s="26" t="s">
        <v>319</v>
      </c>
      <c r="BG7" s="339">
        <v>8531</v>
      </c>
      <c r="BH7" s="339">
        <v>9816</v>
      </c>
      <c r="BI7" s="339">
        <v>18347</v>
      </c>
      <c r="BJ7" s="342">
        <v>4094</v>
      </c>
      <c r="BK7" s="339">
        <v>6051</v>
      </c>
      <c r="BL7" s="339">
        <v>10145</v>
      </c>
      <c r="BM7" s="339">
        <v>1619</v>
      </c>
      <c r="BN7" s="339">
        <v>3658</v>
      </c>
      <c r="BO7" s="340">
        <v>5277</v>
      </c>
      <c r="BP7" s="667"/>
      <c r="BQ7" s="344" t="s">
        <v>319</v>
      </c>
      <c r="BR7" s="339">
        <v>505</v>
      </c>
      <c r="BS7" s="339">
        <v>1645</v>
      </c>
      <c r="BT7" s="339">
        <v>2150</v>
      </c>
      <c r="BU7" s="339">
        <v>109</v>
      </c>
      <c r="BV7" s="339">
        <v>523</v>
      </c>
      <c r="BW7" s="339">
        <v>632</v>
      </c>
      <c r="BX7" s="339">
        <v>8</v>
      </c>
      <c r="BY7" s="339">
        <v>62</v>
      </c>
      <c r="BZ7" s="340">
        <v>70</v>
      </c>
      <c r="CA7" s="667"/>
      <c r="CB7" s="344" t="s">
        <v>319</v>
      </c>
      <c r="CC7" s="339">
        <v>34448</v>
      </c>
      <c r="CD7" s="339">
        <v>32757</v>
      </c>
      <c r="CE7" s="339">
        <v>67205</v>
      </c>
      <c r="CF7" s="339">
        <v>177110</v>
      </c>
      <c r="CG7" s="339">
        <v>160346</v>
      </c>
      <c r="CH7" s="339">
        <v>337456</v>
      </c>
      <c r="CI7" s="339">
        <v>60257</v>
      </c>
      <c r="CJ7" s="339">
        <v>79168</v>
      </c>
      <c r="CK7" s="340">
        <v>139425</v>
      </c>
    </row>
    <row r="8" spans="1:117" ht="17.100000000000001" customHeight="1">
      <c r="A8" s="1"/>
      <c r="B8" s="668"/>
      <c r="C8" s="344" t="s">
        <v>320</v>
      </c>
      <c r="D8" s="345">
        <v>1517</v>
      </c>
      <c r="E8" s="345">
        <v>1447</v>
      </c>
      <c r="F8" s="345">
        <v>2964</v>
      </c>
      <c r="G8" s="345">
        <v>1490</v>
      </c>
      <c r="H8" s="345">
        <v>1270</v>
      </c>
      <c r="I8" s="345">
        <v>2760</v>
      </c>
      <c r="J8" s="345">
        <v>1369</v>
      </c>
      <c r="K8" s="345">
        <v>1328</v>
      </c>
      <c r="L8" s="346">
        <v>2697</v>
      </c>
      <c r="M8" s="668"/>
      <c r="N8" s="413" t="s">
        <v>320</v>
      </c>
      <c r="O8" s="345">
        <v>1285</v>
      </c>
      <c r="P8" s="345">
        <v>1288</v>
      </c>
      <c r="Q8" s="345">
        <v>2573</v>
      </c>
      <c r="R8" s="345">
        <v>1444</v>
      </c>
      <c r="S8" s="345">
        <v>1396</v>
      </c>
      <c r="T8" s="345">
        <v>2840</v>
      </c>
      <c r="U8" s="345">
        <v>1819</v>
      </c>
      <c r="V8" s="345">
        <v>1622</v>
      </c>
      <c r="W8" s="346">
        <v>3441</v>
      </c>
      <c r="X8" s="668"/>
      <c r="Y8" s="344" t="s">
        <v>320</v>
      </c>
      <c r="Z8" s="348">
        <v>2382</v>
      </c>
      <c r="AA8" s="345">
        <v>2163</v>
      </c>
      <c r="AB8" s="345">
        <v>4545</v>
      </c>
      <c r="AC8" s="345">
        <v>3185</v>
      </c>
      <c r="AD8" s="345">
        <v>2773</v>
      </c>
      <c r="AE8" s="345">
        <v>5958</v>
      </c>
      <c r="AF8" s="345">
        <v>2709</v>
      </c>
      <c r="AG8" s="345">
        <v>2298</v>
      </c>
      <c r="AH8" s="346">
        <v>5007</v>
      </c>
      <c r="AI8" s="668"/>
      <c r="AJ8" s="344" t="s">
        <v>320</v>
      </c>
      <c r="AK8" s="345">
        <v>2188</v>
      </c>
      <c r="AL8" s="348">
        <v>1753</v>
      </c>
      <c r="AM8" s="345">
        <v>3941</v>
      </c>
      <c r="AN8" s="345">
        <v>1630</v>
      </c>
      <c r="AO8" s="345">
        <v>1442</v>
      </c>
      <c r="AP8" s="345">
        <v>3072</v>
      </c>
      <c r="AQ8" s="345">
        <v>1776</v>
      </c>
      <c r="AR8" s="345">
        <v>1569</v>
      </c>
      <c r="AS8" s="346">
        <v>3345</v>
      </c>
      <c r="AT8" s="668"/>
      <c r="AU8" s="344" t="s">
        <v>320</v>
      </c>
      <c r="AV8" s="345">
        <v>2178</v>
      </c>
      <c r="AW8" s="345">
        <v>2206</v>
      </c>
      <c r="AX8" s="348">
        <v>4384</v>
      </c>
      <c r="AY8" s="345">
        <v>2001</v>
      </c>
      <c r="AZ8" s="345">
        <v>2167</v>
      </c>
      <c r="BA8" s="345">
        <v>4168</v>
      </c>
      <c r="BB8" s="345">
        <v>1749</v>
      </c>
      <c r="BC8" s="345">
        <v>1969</v>
      </c>
      <c r="BD8" s="346">
        <v>3718</v>
      </c>
      <c r="BE8" s="668"/>
      <c r="BF8" s="344" t="s">
        <v>320</v>
      </c>
      <c r="BG8" s="345">
        <v>1323</v>
      </c>
      <c r="BH8" s="345">
        <v>1509</v>
      </c>
      <c r="BI8" s="345">
        <v>2832</v>
      </c>
      <c r="BJ8" s="342">
        <v>628</v>
      </c>
      <c r="BK8" s="339">
        <v>868</v>
      </c>
      <c r="BL8" s="339">
        <v>1496</v>
      </c>
      <c r="BM8" s="339">
        <v>228</v>
      </c>
      <c r="BN8" s="339">
        <v>484</v>
      </c>
      <c r="BO8" s="340">
        <v>712</v>
      </c>
      <c r="BP8" s="668"/>
      <c r="BQ8" s="26" t="s">
        <v>320</v>
      </c>
      <c r="BR8" s="339">
        <v>69</v>
      </c>
      <c r="BS8" s="339">
        <v>216</v>
      </c>
      <c r="BT8" s="339">
        <v>285</v>
      </c>
      <c r="BU8" s="339">
        <v>15</v>
      </c>
      <c r="BV8" s="339">
        <v>71</v>
      </c>
      <c r="BW8" s="339">
        <v>86</v>
      </c>
      <c r="BX8" s="339">
        <v>0</v>
      </c>
      <c r="BY8" s="339">
        <v>5</v>
      </c>
      <c r="BZ8" s="340">
        <v>5</v>
      </c>
      <c r="CA8" s="668"/>
      <c r="CB8" s="26" t="s">
        <v>320</v>
      </c>
      <c r="CC8" s="339">
        <v>4376</v>
      </c>
      <c r="CD8" s="339">
        <v>4045</v>
      </c>
      <c r="CE8" s="339">
        <v>8421</v>
      </c>
      <c r="CF8" s="339">
        <v>20596</v>
      </c>
      <c r="CG8" s="339">
        <v>18510</v>
      </c>
      <c r="CH8" s="339">
        <v>39106</v>
      </c>
      <c r="CI8" s="339">
        <v>8588</v>
      </c>
      <c r="CJ8" s="339">
        <v>11218</v>
      </c>
      <c r="CK8" s="340">
        <v>19806</v>
      </c>
    </row>
    <row r="9" spans="1:117" ht="17.100000000000001" customHeight="1">
      <c r="A9" s="1"/>
      <c r="B9" s="24" t="s">
        <v>29</v>
      </c>
      <c r="C9" s="18" t="s">
        <v>30</v>
      </c>
      <c r="D9" s="334">
        <v>7223</v>
      </c>
      <c r="E9" s="334">
        <v>6891</v>
      </c>
      <c r="F9" s="334">
        <v>14114</v>
      </c>
      <c r="G9" s="334">
        <v>7406</v>
      </c>
      <c r="H9" s="334">
        <v>6964</v>
      </c>
      <c r="I9" s="334">
        <v>14370</v>
      </c>
      <c r="J9" s="334">
        <v>7746</v>
      </c>
      <c r="K9" s="334">
        <v>7289</v>
      </c>
      <c r="L9" s="335">
        <v>15035</v>
      </c>
      <c r="M9" s="414" t="s">
        <v>29</v>
      </c>
      <c r="N9" s="400" t="s">
        <v>30</v>
      </c>
      <c r="O9" s="334">
        <v>8365</v>
      </c>
      <c r="P9" s="334">
        <v>8142</v>
      </c>
      <c r="Q9" s="334">
        <v>16507</v>
      </c>
      <c r="R9" s="334">
        <v>10016</v>
      </c>
      <c r="S9" s="334">
        <v>9717</v>
      </c>
      <c r="T9" s="334">
        <v>19733</v>
      </c>
      <c r="U9" s="334">
        <v>10609</v>
      </c>
      <c r="V9" s="334">
        <v>10282</v>
      </c>
      <c r="W9" s="335">
        <v>20891</v>
      </c>
      <c r="X9" s="24" t="s">
        <v>29</v>
      </c>
      <c r="Y9" s="18" t="s">
        <v>30</v>
      </c>
      <c r="Z9" s="337">
        <v>12328</v>
      </c>
      <c r="AA9" s="334">
        <v>11391</v>
      </c>
      <c r="AB9" s="334">
        <v>23719</v>
      </c>
      <c r="AC9" s="334">
        <v>14788</v>
      </c>
      <c r="AD9" s="334">
        <v>13796</v>
      </c>
      <c r="AE9" s="334">
        <v>28584</v>
      </c>
      <c r="AF9" s="334">
        <v>13426</v>
      </c>
      <c r="AG9" s="334">
        <v>12302</v>
      </c>
      <c r="AH9" s="335">
        <v>25728</v>
      </c>
      <c r="AI9" s="24" t="s">
        <v>29</v>
      </c>
      <c r="AJ9" s="18" t="s">
        <v>30</v>
      </c>
      <c r="AK9" s="334">
        <v>11643</v>
      </c>
      <c r="AL9" s="337">
        <v>10807</v>
      </c>
      <c r="AM9" s="334">
        <v>22450</v>
      </c>
      <c r="AN9" s="334">
        <v>9880</v>
      </c>
      <c r="AO9" s="334">
        <v>9630</v>
      </c>
      <c r="AP9" s="334">
        <v>19510</v>
      </c>
      <c r="AQ9" s="334">
        <v>11005</v>
      </c>
      <c r="AR9" s="334">
        <v>11462</v>
      </c>
      <c r="AS9" s="335">
        <v>22467</v>
      </c>
      <c r="AT9" s="24" t="s">
        <v>29</v>
      </c>
      <c r="AU9" s="18" t="s">
        <v>30</v>
      </c>
      <c r="AV9" s="334">
        <v>13145</v>
      </c>
      <c r="AW9" s="334">
        <v>14062</v>
      </c>
      <c r="AX9" s="337">
        <v>27207</v>
      </c>
      <c r="AY9" s="334">
        <v>11518</v>
      </c>
      <c r="AZ9" s="334">
        <v>12255</v>
      </c>
      <c r="BA9" s="334">
        <v>23773</v>
      </c>
      <c r="BB9" s="334">
        <v>9017</v>
      </c>
      <c r="BC9" s="334">
        <v>9410</v>
      </c>
      <c r="BD9" s="335">
        <v>18427</v>
      </c>
      <c r="BE9" s="24" t="s">
        <v>29</v>
      </c>
      <c r="BF9" s="18" t="s">
        <v>30</v>
      </c>
      <c r="BG9" s="334">
        <v>6363</v>
      </c>
      <c r="BH9" s="334">
        <v>6861</v>
      </c>
      <c r="BI9" s="334">
        <v>13224</v>
      </c>
      <c r="BJ9" s="337">
        <v>3432</v>
      </c>
      <c r="BK9" s="334">
        <v>4811</v>
      </c>
      <c r="BL9" s="334">
        <v>8243</v>
      </c>
      <c r="BM9" s="334">
        <v>1394</v>
      </c>
      <c r="BN9" s="334">
        <v>2870</v>
      </c>
      <c r="BO9" s="335">
        <v>4264</v>
      </c>
      <c r="BP9" s="24" t="s">
        <v>29</v>
      </c>
      <c r="BQ9" s="18" t="s">
        <v>30</v>
      </c>
      <c r="BR9" s="334">
        <v>466</v>
      </c>
      <c r="BS9" s="334">
        <v>1434</v>
      </c>
      <c r="BT9" s="334">
        <v>1900</v>
      </c>
      <c r="BU9" s="334">
        <v>93</v>
      </c>
      <c r="BV9" s="334">
        <v>409</v>
      </c>
      <c r="BW9" s="334">
        <v>502</v>
      </c>
      <c r="BX9" s="334">
        <v>9</v>
      </c>
      <c r="BY9" s="334">
        <v>71</v>
      </c>
      <c r="BZ9" s="335">
        <v>80</v>
      </c>
      <c r="CA9" s="24" t="s">
        <v>29</v>
      </c>
      <c r="CB9" s="18" t="s">
        <v>30</v>
      </c>
      <c r="CC9" s="334">
        <v>22375</v>
      </c>
      <c r="CD9" s="334">
        <v>21144</v>
      </c>
      <c r="CE9" s="334">
        <v>43519</v>
      </c>
      <c r="CF9" s="334">
        <v>115205</v>
      </c>
      <c r="CG9" s="334">
        <v>111591</v>
      </c>
      <c r="CH9" s="334">
        <v>226796</v>
      </c>
      <c r="CI9" s="334">
        <v>46011</v>
      </c>
      <c r="CJ9" s="334">
        <v>59361</v>
      </c>
      <c r="CK9" s="335">
        <v>105372</v>
      </c>
    </row>
    <row r="10" spans="1:117" ht="17.100000000000001" customHeight="1">
      <c r="A10" s="1"/>
      <c r="B10" s="24" t="s">
        <v>31</v>
      </c>
      <c r="C10" s="18" t="s">
        <v>32</v>
      </c>
      <c r="D10" s="334">
        <v>4675</v>
      </c>
      <c r="E10" s="334">
        <v>4429</v>
      </c>
      <c r="F10" s="334">
        <v>9104</v>
      </c>
      <c r="G10" s="334">
        <v>4970</v>
      </c>
      <c r="H10" s="334">
        <v>4830</v>
      </c>
      <c r="I10" s="334">
        <v>9800</v>
      </c>
      <c r="J10" s="334">
        <v>5550</v>
      </c>
      <c r="K10" s="334">
        <v>5462</v>
      </c>
      <c r="L10" s="335">
        <v>11012</v>
      </c>
      <c r="M10" s="414" t="s">
        <v>31</v>
      </c>
      <c r="N10" s="400" t="s">
        <v>32</v>
      </c>
      <c r="O10" s="334">
        <v>6056</v>
      </c>
      <c r="P10" s="334">
        <v>5703</v>
      </c>
      <c r="Q10" s="334">
        <v>11759</v>
      </c>
      <c r="R10" s="334">
        <v>5878</v>
      </c>
      <c r="S10" s="334">
        <v>5813</v>
      </c>
      <c r="T10" s="334">
        <v>11691</v>
      </c>
      <c r="U10" s="334">
        <v>6629</v>
      </c>
      <c r="V10" s="334">
        <v>6386</v>
      </c>
      <c r="W10" s="335">
        <v>13015</v>
      </c>
      <c r="X10" s="24" t="s">
        <v>31</v>
      </c>
      <c r="Y10" s="18" t="s">
        <v>32</v>
      </c>
      <c r="Z10" s="337">
        <v>8016</v>
      </c>
      <c r="AA10" s="334">
        <v>7414</v>
      </c>
      <c r="AB10" s="334">
        <v>15430</v>
      </c>
      <c r="AC10" s="334">
        <v>10094</v>
      </c>
      <c r="AD10" s="334">
        <v>9203</v>
      </c>
      <c r="AE10" s="334">
        <v>19297</v>
      </c>
      <c r="AF10" s="334">
        <v>8915</v>
      </c>
      <c r="AG10" s="334">
        <v>8326</v>
      </c>
      <c r="AH10" s="335">
        <v>17241</v>
      </c>
      <c r="AI10" s="24" t="s">
        <v>31</v>
      </c>
      <c r="AJ10" s="18" t="s">
        <v>32</v>
      </c>
      <c r="AK10" s="334">
        <v>7354</v>
      </c>
      <c r="AL10" s="337">
        <v>7147</v>
      </c>
      <c r="AM10" s="334">
        <v>14501</v>
      </c>
      <c r="AN10" s="334">
        <v>6610</v>
      </c>
      <c r="AO10" s="334">
        <v>6554</v>
      </c>
      <c r="AP10" s="334">
        <v>13164</v>
      </c>
      <c r="AQ10" s="334">
        <v>8135</v>
      </c>
      <c r="AR10" s="334">
        <v>8775</v>
      </c>
      <c r="AS10" s="335">
        <v>16910</v>
      </c>
      <c r="AT10" s="24" t="s">
        <v>31</v>
      </c>
      <c r="AU10" s="18" t="s">
        <v>32</v>
      </c>
      <c r="AV10" s="334">
        <v>10374</v>
      </c>
      <c r="AW10" s="334">
        <v>11473</v>
      </c>
      <c r="AX10" s="337">
        <v>21847</v>
      </c>
      <c r="AY10" s="334">
        <v>9491</v>
      </c>
      <c r="AZ10" s="334">
        <v>9784</v>
      </c>
      <c r="BA10" s="334">
        <v>19275</v>
      </c>
      <c r="BB10" s="334">
        <v>7200</v>
      </c>
      <c r="BC10" s="334">
        <v>7008</v>
      </c>
      <c r="BD10" s="335">
        <v>14208</v>
      </c>
      <c r="BE10" s="24" t="s">
        <v>31</v>
      </c>
      <c r="BF10" s="18" t="s">
        <v>32</v>
      </c>
      <c r="BG10" s="334">
        <v>4444</v>
      </c>
      <c r="BH10" s="334">
        <v>4680</v>
      </c>
      <c r="BI10" s="334">
        <v>9124</v>
      </c>
      <c r="BJ10" s="337">
        <v>2063</v>
      </c>
      <c r="BK10" s="334">
        <v>3086</v>
      </c>
      <c r="BL10" s="334">
        <v>5149</v>
      </c>
      <c r="BM10" s="334">
        <v>814</v>
      </c>
      <c r="BN10" s="334">
        <v>1897</v>
      </c>
      <c r="BO10" s="335">
        <v>2711</v>
      </c>
      <c r="BP10" s="24" t="s">
        <v>31</v>
      </c>
      <c r="BQ10" s="18" t="s">
        <v>32</v>
      </c>
      <c r="BR10" s="334">
        <v>266</v>
      </c>
      <c r="BS10" s="334">
        <v>927</v>
      </c>
      <c r="BT10" s="334">
        <v>1193</v>
      </c>
      <c r="BU10" s="334">
        <v>55</v>
      </c>
      <c r="BV10" s="334">
        <v>304</v>
      </c>
      <c r="BW10" s="334">
        <v>359</v>
      </c>
      <c r="BX10" s="334">
        <v>5</v>
      </c>
      <c r="BY10" s="334">
        <v>38</v>
      </c>
      <c r="BZ10" s="335">
        <v>43</v>
      </c>
      <c r="CA10" s="24" t="s">
        <v>31</v>
      </c>
      <c r="CB10" s="18" t="s">
        <v>32</v>
      </c>
      <c r="CC10" s="334">
        <v>15195</v>
      </c>
      <c r="CD10" s="334">
        <v>14721</v>
      </c>
      <c r="CE10" s="334">
        <v>29916</v>
      </c>
      <c r="CF10" s="334">
        <v>78061</v>
      </c>
      <c r="CG10" s="334">
        <v>76794</v>
      </c>
      <c r="CH10" s="334">
        <v>154855</v>
      </c>
      <c r="CI10" s="334">
        <v>33125</v>
      </c>
      <c r="CJ10" s="334">
        <v>41822</v>
      </c>
      <c r="CK10" s="335">
        <v>74947</v>
      </c>
    </row>
    <row r="11" spans="1:117" ht="17.100000000000001" customHeight="1">
      <c r="A11" s="1"/>
      <c r="B11" s="666" t="s">
        <v>33</v>
      </c>
      <c r="C11" s="26" t="s">
        <v>34</v>
      </c>
      <c r="D11" s="339">
        <v>5327</v>
      </c>
      <c r="E11" s="339">
        <v>5092</v>
      </c>
      <c r="F11" s="339">
        <v>10419</v>
      </c>
      <c r="G11" s="339">
        <v>5752</v>
      </c>
      <c r="H11" s="339">
        <v>5610</v>
      </c>
      <c r="I11" s="339">
        <v>11362</v>
      </c>
      <c r="J11" s="339">
        <v>6036</v>
      </c>
      <c r="K11" s="339">
        <v>5592</v>
      </c>
      <c r="L11" s="340">
        <v>11628</v>
      </c>
      <c r="M11" s="742" t="s">
        <v>33</v>
      </c>
      <c r="N11" s="24" t="s">
        <v>34</v>
      </c>
      <c r="O11" s="339">
        <v>5901</v>
      </c>
      <c r="P11" s="339">
        <v>5519</v>
      </c>
      <c r="Q11" s="339">
        <v>11420</v>
      </c>
      <c r="R11" s="339">
        <v>6675</v>
      </c>
      <c r="S11" s="339">
        <v>6015</v>
      </c>
      <c r="T11" s="339">
        <v>12690</v>
      </c>
      <c r="U11" s="339">
        <v>7410</v>
      </c>
      <c r="V11" s="339">
        <v>6708</v>
      </c>
      <c r="W11" s="340">
        <v>14118</v>
      </c>
      <c r="X11" s="666" t="s">
        <v>33</v>
      </c>
      <c r="Y11" s="26" t="s">
        <v>34</v>
      </c>
      <c r="Z11" s="342">
        <v>9063</v>
      </c>
      <c r="AA11" s="339">
        <v>8293</v>
      </c>
      <c r="AB11" s="339">
        <v>17356</v>
      </c>
      <c r="AC11" s="339">
        <v>12283</v>
      </c>
      <c r="AD11" s="339">
        <v>10935</v>
      </c>
      <c r="AE11" s="339">
        <v>23218</v>
      </c>
      <c r="AF11" s="339">
        <v>10910</v>
      </c>
      <c r="AG11" s="339">
        <v>9453</v>
      </c>
      <c r="AH11" s="340">
        <v>20363</v>
      </c>
      <c r="AI11" s="666" t="s">
        <v>33</v>
      </c>
      <c r="AJ11" s="26" t="s">
        <v>34</v>
      </c>
      <c r="AK11" s="339">
        <v>8731</v>
      </c>
      <c r="AL11" s="342">
        <v>7330</v>
      </c>
      <c r="AM11" s="339">
        <v>16061</v>
      </c>
      <c r="AN11" s="339">
        <v>6551</v>
      </c>
      <c r="AO11" s="339">
        <v>5784</v>
      </c>
      <c r="AP11" s="339">
        <v>12335</v>
      </c>
      <c r="AQ11" s="339">
        <v>7191</v>
      </c>
      <c r="AR11" s="339">
        <v>7023</v>
      </c>
      <c r="AS11" s="340">
        <v>14214</v>
      </c>
      <c r="AT11" s="666" t="s">
        <v>33</v>
      </c>
      <c r="AU11" s="26" t="s">
        <v>34</v>
      </c>
      <c r="AV11" s="339">
        <v>9058</v>
      </c>
      <c r="AW11" s="339">
        <v>9676</v>
      </c>
      <c r="AX11" s="342">
        <v>18734</v>
      </c>
      <c r="AY11" s="339">
        <v>8239</v>
      </c>
      <c r="AZ11" s="339">
        <v>8721</v>
      </c>
      <c r="BA11" s="339">
        <v>16960</v>
      </c>
      <c r="BB11" s="339">
        <v>6565</v>
      </c>
      <c r="BC11" s="339">
        <v>6751</v>
      </c>
      <c r="BD11" s="340">
        <v>13316</v>
      </c>
      <c r="BE11" s="666" t="s">
        <v>33</v>
      </c>
      <c r="BF11" s="26" t="s">
        <v>34</v>
      </c>
      <c r="BG11" s="339">
        <v>4196</v>
      </c>
      <c r="BH11" s="339">
        <v>4342</v>
      </c>
      <c r="BI11" s="339">
        <v>8538</v>
      </c>
      <c r="BJ11" s="342">
        <v>1807</v>
      </c>
      <c r="BK11" s="339">
        <v>2489</v>
      </c>
      <c r="BL11" s="339">
        <v>4296</v>
      </c>
      <c r="BM11" s="339">
        <v>657</v>
      </c>
      <c r="BN11" s="339">
        <v>1524</v>
      </c>
      <c r="BO11" s="340">
        <v>2181</v>
      </c>
      <c r="BP11" s="666" t="s">
        <v>33</v>
      </c>
      <c r="BQ11" s="26" t="s">
        <v>34</v>
      </c>
      <c r="BR11" s="339">
        <v>205</v>
      </c>
      <c r="BS11" s="339">
        <v>741</v>
      </c>
      <c r="BT11" s="339">
        <v>946</v>
      </c>
      <c r="BU11" s="339">
        <v>50</v>
      </c>
      <c r="BV11" s="339">
        <v>202</v>
      </c>
      <c r="BW11" s="339">
        <v>252</v>
      </c>
      <c r="BX11" s="339">
        <v>5</v>
      </c>
      <c r="BY11" s="339">
        <v>17</v>
      </c>
      <c r="BZ11" s="340">
        <v>22</v>
      </c>
      <c r="CA11" s="666" t="s">
        <v>33</v>
      </c>
      <c r="CB11" s="26" t="s">
        <v>34</v>
      </c>
      <c r="CC11" s="339">
        <v>17115</v>
      </c>
      <c r="CD11" s="339">
        <v>16294</v>
      </c>
      <c r="CE11" s="339">
        <v>33409</v>
      </c>
      <c r="CF11" s="339">
        <v>83773</v>
      </c>
      <c r="CG11" s="339">
        <v>76736</v>
      </c>
      <c r="CH11" s="339">
        <v>160509</v>
      </c>
      <c r="CI11" s="339">
        <v>29561</v>
      </c>
      <c r="CJ11" s="339">
        <v>36586</v>
      </c>
      <c r="CK11" s="340">
        <v>66147</v>
      </c>
    </row>
    <row r="12" spans="1:117" ht="17.100000000000001" customHeight="1">
      <c r="A12" s="1"/>
      <c r="B12" s="667"/>
      <c r="C12" s="26" t="s">
        <v>35</v>
      </c>
      <c r="D12" s="339">
        <v>2031</v>
      </c>
      <c r="E12" s="339">
        <v>1882</v>
      </c>
      <c r="F12" s="339">
        <v>3913</v>
      </c>
      <c r="G12" s="339">
        <v>2016</v>
      </c>
      <c r="H12" s="339">
        <v>1860</v>
      </c>
      <c r="I12" s="339">
        <v>3876</v>
      </c>
      <c r="J12" s="339">
        <v>2010</v>
      </c>
      <c r="K12" s="339">
        <v>1862</v>
      </c>
      <c r="L12" s="340">
        <v>3872</v>
      </c>
      <c r="M12" s="738"/>
      <c r="N12" s="24" t="s">
        <v>35</v>
      </c>
      <c r="O12" s="339">
        <v>1974</v>
      </c>
      <c r="P12" s="339">
        <v>1936</v>
      </c>
      <c r="Q12" s="339">
        <v>3910</v>
      </c>
      <c r="R12" s="339">
        <v>2104</v>
      </c>
      <c r="S12" s="339">
        <v>1971</v>
      </c>
      <c r="T12" s="339">
        <v>4075</v>
      </c>
      <c r="U12" s="339">
        <v>2623</v>
      </c>
      <c r="V12" s="339">
        <v>2334</v>
      </c>
      <c r="W12" s="340">
        <v>4957</v>
      </c>
      <c r="X12" s="667"/>
      <c r="Y12" s="26" t="s">
        <v>35</v>
      </c>
      <c r="Z12" s="342">
        <v>3345</v>
      </c>
      <c r="AA12" s="339">
        <v>3073</v>
      </c>
      <c r="AB12" s="339">
        <v>6418</v>
      </c>
      <c r="AC12" s="339">
        <v>4392</v>
      </c>
      <c r="AD12" s="339">
        <v>3643</v>
      </c>
      <c r="AE12" s="339">
        <v>8035</v>
      </c>
      <c r="AF12" s="339">
        <v>3726</v>
      </c>
      <c r="AG12" s="339">
        <v>3097</v>
      </c>
      <c r="AH12" s="340">
        <v>6823</v>
      </c>
      <c r="AI12" s="667"/>
      <c r="AJ12" s="26" t="s">
        <v>35</v>
      </c>
      <c r="AK12" s="339">
        <v>2738</v>
      </c>
      <c r="AL12" s="342">
        <v>2215</v>
      </c>
      <c r="AM12" s="339">
        <v>4953</v>
      </c>
      <c r="AN12" s="339">
        <v>2309</v>
      </c>
      <c r="AO12" s="339">
        <v>1857</v>
      </c>
      <c r="AP12" s="339">
        <v>4166</v>
      </c>
      <c r="AQ12" s="339">
        <v>2560</v>
      </c>
      <c r="AR12" s="339">
        <v>2434</v>
      </c>
      <c r="AS12" s="340">
        <v>4994</v>
      </c>
      <c r="AT12" s="667"/>
      <c r="AU12" s="26" t="s">
        <v>35</v>
      </c>
      <c r="AV12" s="339">
        <v>3351</v>
      </c>
      <c r="AW12" s="339">
        <v>3305</v>
      </c>
      <c r="AX12" s="342">
        <v>6656</v>
      </c>
      <c r="AY12" s="339">
        <v>3174</v>
      </c>
      <c r="AZ12" s="339">
        <v>3018</v>
      </c>
      <c r="BA12" s="339">
        <v>6192</v>
      </c>
      <c r="BB12" s="339">
        <v>2371</v>
      </c>
      <c r="BC12" s="339">
        <v>2241</v>
      </c>
      <c r="BD12" s="340">
        <v>4612</v>
      </c>
      <c r="BE12" s="667"/>
      <c r="BF12" s="26" t="s">
        <v>35</v>
      </c>
      <c r="BG12" s="339">
        <v>1333</v>
      </c>
      <c r="BH12" s="339">
        <v>1385</v>
      </c>
      <c r="BI12" s="339">
        <v>2718</v>
      </c>
      <c r="BJ12" s="342">
        <v>576</v>
      </c>
      <c r="BK12" s="339">
        <v>840</v>
      </c>
      <c r="BL12" s="339">
        <v>1416</v>
      </c>
      <c r="BM12" s="339">
        <v>196</v>
      </c>
      <c r="BN12" s="339">
        <v>526</v>
      </c>
      <c r="BO12" s="340">
        <v>722</v>
      </c>
      <c r="BP12" s="667"/>
      <c r="BQ12" s="26" t="s">
        <v>35</v>
      </c>
      <c r="BR12" s="339">
        <v>62</v>
      </c>
      <c r="BS12" s="339">
        <v>249</v>
      </c>
      <c r="BT12" s="339">
        <v>311</v>
      </c>
      <c r="BU12" s="339">
        <v>15</v>
      </c>
      <c r="BV12" s="339">
        <v>87</v>
      </c>
      <c r="BW12" s="339">
        <v>102</v>
      </c>
      <c r="BX12" s="339">
        <v>2</v>
      </c>
      <c r="BY12" s="339">
        <v>10</v>
      </c>
      <c r="BZ12" s="340">
        <v>12</v>
      </c>
      <c r="CA12" s="667"/>
      <c r="CB12" s="26" t="s">
        <v>35</v>
      </c>
      <c r="CC12" s="339">
        <v>6057</v>
      </c>
      <c r="CD12" s="339">
        <v>5604</v>
      </c>
      <c r="CE12" s="339">
        <v>11661</v>
      </c>
      <c r="CF12" s="339">
        <v>29122</v>
      </c>
      <c r="CG12" s="339">
        <v>25865</v>
      </c>
      <c r="CH12" s="339">
        <v>54987</v>
      </c>
      <c r="CI12" s="339">
        <v>10188</v>
      </c>
      <c r="CJ12" s="339">
        <v>12325</v>
      </c>
      <c r="CK12" s="340">
        <v>22513</v>
      </c>
    </row>
    <row r="13" spans="1:117" ht="17.100000000000001" customHeight="1">
      <c r="A13" s="1"/>
      <c r="B13" s="667"/>
      <c r="C13" s="26" t="s">
        <v>36</v>
      </c>
      <c r="D13" s="339">
        <v>2876</v>
      </c>
      <c r="E13" s="339">
        <v>2795</v>
      </c>
      <c r="F13" s="339">
        <v>5671</v>
      </c>
      <c r="G13" s="339">
        <v>2853</v>
      </c>
      <c r="H13" s="339">
        <v>2754</v>
      </c>
      <c r="I13" s="339">
        <v>5607</v>
      </c>
      <c r="J13" s="339">
        <v>3083</v>
      </c>
      <c r="K13" s="339">
        <v>2839</v>
      </c>
      <c r="L13" s="340">
        <v>5922</v>
      </c>
      <c r="M13" s="738"/>
      <c r="N13" s="24" t="s">
        <v>36</v>
      </c>
      <c r="O13" s="339">
        <v>3193</v>
      </c>
      <c r="P13" s="339">
        <v>3070</v>
      </c>
      <c r="Q13" s="339">
        <v>6263</v>
      </c>
      <c r="R13" s="339">
        <v>3584</v>
      </c>
      <c r="S13" s="339">
        <v>3443</v>
      </c>
      <c r="T13" s="339">
        <v>7027</v>
      </c>
      <c r="U13" s="339">
        <v>4118</v>
      </c>
      <c r="V13" s="339">
        <v>3946</v>
      </c>
      <c r="W13" s="340">
        <v>8064</v>
      </c>
      <c r="X13" s="667"/>
      <c r="Y13" s="26" t="s">
        <v>36</v>
      </c>
      <c r="Z13" s="342">
        <v>4845</v>
      </c>
      <c r="AA13" s="339">
        <v>4355</v>
      </c>
      <c r="AB13" s="339">
        <v>9200</v>
      </c>
      <c r="AC13" s="339">
        <v>5926</v>
      </c>
      <c r="AD13" s="339">
        <v>5076</v>
      </c>
      <c r="AE13" s="339">
        <v>11002</v>
      </c>
      <c r="AF13" s="339">
        <v>4965</v>
      </c>
      <c r="AG13" s="339">
        <v>4387</v>
      </c>
      <c r="AH13" s="340">
        <v>9352</v>
      </c>
      <c r="AI13" s="667"/>
      <c r="AJ13" s="26" t="s">
        <v>36</v>
      </c>
      <c r="AK13" s="339">
        <v>3933</v>
      </c>
      <c r="AL13" s="342">
        <v>3686</v>
      </c>
      <c r="AM13" s="339">
        <v>7619</v>
      </c>
      <c r="AN13" s="339">
        <v>3792</v>
      </c>
      <c r="AO13" s="339">
        <v>3858</v>
      </c>
      <c r="AP13" s="339">
        <v>7650</v>
      </c>
      <c r="AQ13" s="339">
        <v>4852</v>
      </c>
      <c r="AR13" s="339">
        <v>4915</v>
      </c>
      <c r="AS13" s="340">
        <v>9767</v>
      </c>
      <c r="AT13" s="667"/>
      <c r="AU13" s="26" t="s">
        <v>36</v>
      </c>
      <c r="AV13" s="339">
        <v>6255</v>
      </c>
      <c r="AW13" s="339">
        <v>6281</v>
      </c>
      <c r="AX13" s="342">
        <v>12536</v>
      </c>
      <c r="AY13" s="339">
        <v>5371</v>
      </c>
      <c r="AZ13" s="339">
        <v>4987</v>
      </c>
      <c r="BA13" s="339">
        <v>10358</v>
      </c>
      <c r="BB13" s="339">
        <v>3640</v>
      </c>
      <c r="BC13" s="339">
        <v>3485</v>
      </c>
      <c r="BD13" s="340">
        <v>7125</v>
      </c>
      <c r="BE13" s="667"/>
      <c r="BF13" s="26" t="s">
        <v>36</v>
      </c>
      <c r="BG13" s="339">
        <v>1999</v>
      </c>
      <c r="BH13" s="339">
        <v>2180</v>
      </c>
      <c r="BI13" s="339">
        <v>4179</v>
      </c>
      <c r="BJ13" s="342">
        <v>923</v>
      </c>
      <c r="BK13" s="339">
        <v>1259</v>
      </c>
      <c r="BL13" s="339">
        <v>2182</v>
      </c>
      <c r="BM13" s="339">
        <v>316</v>
      </c>
      <c r="BN13" s="339">
        <v>842</v>
      </c>
      <c r="BO13" s="340">
        <v>1158</v>
      </c>
      <c r="BP13" s="667"/>
      <c r="BQ13" s="26" t="s">
        <v>36</v>
      </c>
      <c r="BR13" s="339">
        <v>104</v>
      </c>
      <c r="BS13" s="339">
        <v>367</v>
      </c>
      <c r="BT13" s="339">
        <v>471</v>
      </c>
      <c r="BU13" s="339">
        <v>19</v>
      </c>
      <c r="BV13" s="339">
        <v>114</v>
      </c>
      <c r="BW13" s="339">
        <v>133</v>
      </c>
      <c r="BX13" s="339">
        <v>2</v>
      </c>
      <c r="BY13" s="339">
        <v>10</v>
      </c>
      <c r="BZ13" s="340">
        <v>12</v>
      </c>
      <c r="CA13" s="667"/>
      <c r="CB13" s="26" t="s">
        <v>36</v>
      </c>
      <c r="CC13" s="339">
        <v>8812</v>
      </c>
      <c r="CD13" s="339">
        <v>8388</v>
      </c>
      <c r="CE13" s="339">
        <v>17200</v>
      </c>
      <c r="CF13" s="339">
        <v>45463</v>
      </c>
      <c r="CG13" s="339">
        <v>43017</v>
      </c>
      <c r="CH13" s="339">
        <v>88480</v>
      </c>
      <c r="CI13" s="339">
        <v>16178</v>
      </c>
      <c r="CJ13" s="339">
        <v>19349</v>
      </c>
      <c r="CK13" s="340">
        <v>35527</v>
      </c>
    </row>
    <row r="14" spans="1:117" ht="17.100000000000001" customHeight="1">
      <c r="A14" s="1"/>
      <c r="B14" s="668"/>
      <c r="C14" s="18" t="s">
        <v>37</v>
      </c>
      <c r="D14" s="334">
        <f t="shared" ref="D14:L14" si="8">SUM(D11:D13)</f>
        <v>10234</v>
      </c>
      <c r="E14" s="334">
        <f t="shared" si="8"/>
        <v>9769</v>
      </c>
      <c r="F14" s="334">
        <f t="shared" si="8"/>
        <v>20003</v>
      </c>
      <c r="G14" s="334">
        <f t="shared" si="8"/>
        <v>10621</v>
      </c>
      <c r="H14" s="334">
        <f t="shared" si="8"/>
        <v>10224</v>
      </c>
      <c r="I14" s="334">
        <f t="shared" si="8"/>
        <v>20845</v>
      </c>
      <c r="J14" s="334">
        <f t="shared" si="8"/>
        <v>11129</v>
      </c>
      <c r="K14" s="334">
        <f t="shared" si="8"/>
        <v>10293</v>
      </c>
      <c r="L14" s="335">
        <f t="shared" si="8"/>
        <v>21422</v>
      </c>
      <c r="M14" s="739"/>
      <c r="N14" s="400" t="s">
        <v>37</v>
      </c>
      <c r="O14" s="334">
        <f t="shared" ref="O14:W14" si="9">SUM(O11:O13)</f>
        <v>11068</v>
      </c>
      <c r="P14" s="334">
        <f t="shared" si="9"/>
        <v>10525</v>
      </c>
      <c r="Q14" s="334">
        <f t="shared" si="9"/>
        <v>21593</v>
      </c>
      <c r="R14" s="334">
        <f t="shared" si="9"/>
        <v>12363</v>
      </c>
      <c r="S14" s="334">
        <f t="shared" si="9"/>
        <v>11429</v>
      </c>
      <c r="T14" s="334">
        <f t="shared" si="9"/>
        <v>23792</v>
      </c>
      <c r="U14" s="334">
        <f t="shared" si="9"/>
        <v>14151</v>
      </c>
      <c r="V14" s="334">
        <f t="shared" si="9"/>
        <v>12988</v>
      </c>
      <c r="W14" s="335">
        <f t="shared" si="9"/>
        <v>27139</v>
      </c>
      <c r="X14" s="668"/>
      <c r="Y14" s="18" t="s">
        <v>37</v>
      </c>
      <c r="Z14" s="337">
        <f t="shared" ref="Z14:AH14" si="10">SUM(Z11:Z13)</f>
        <v>17253</v>
      </c>
      <c r="AA14" s="334">
        <f t="shared" si="10"/>
        <v>15721</v>
      </c>
      <c r="AB14" s="334">
        <f t="shared" si="10"/>
        <v>32974</v>
      </c>
      <c r="AC14" s="334">
        <f t="shared" si="10"/>
        <v>22601</v>
      </c>
      <c r="AD14" s="334">
        <f t="shared" si="10"/>
        <v>19654</v>
      </c>
      <c r="AE14" s="334">
        <f t="shared" si="10"/>
        <v>42255</v>
      </c>
      <c r="AF14" s="334">
        <f t="shared" si="10"/>
        <v>19601</v>
      </c>
      <c r="AG14" s="334">
        <f t="shared" si="10"/>
        <v>16937</v>
      </c>
      <c r="AH14" s="335">
        <f t="shared" si="10"/>
        <v>36538</v>
      </c>
      <c r="AI14" s="668"/>
      <c r="AJ14" s="18" t="s">
        <v>37</v>
      </c>
      <c r="AK14" s="334">
        <f t="shared" ref="AK14:AS14" si="11">SUM(AK11:AK13)</f>
        <v>15402</v>
      </c>
      <c r="AL14" s="337">
        <f t="shared" si="11"/>
        <v>13231</v>
      </c>
      <c r="AM14" s="334">
        <f t="shared" si="11"/>
        <v>28633</v>
      </c>
      <c r="AN14" s="334">
        <f t="shared" si="11"/>
        <v>12652</v>
      </c>
      <c r="AO14" s="334">
        <f t="shared" si="11"/>
        <v>11499</v>
      </c>
      <c r="AP14" s="334">
        <f t="shared" si="11"/>
        <v>24151</v>
      </c>
      <c r="AQ14" s="334">
        <f t="shared" si="11"/>
        <v>14603</v>
      </c>
      <c r="AR14" s="334">
        <f t="shared" si="11"/>
        <v>14372</v>
      </c>
      <c r="AS14" s="335">
        <f t="shared" si="11"/>
        <v>28975</v>
      </c>
      <c r="AT14" s="668"/>
      <c r="AU14" s="18" t="s">
        <v>37</v>
      </c>
      <c r="AV14" s="334">
        <f t="shared" ref="AV14:BD14" si="12">SUM(AV11:AV13)</f>
        <v>18664</v>
      </c>
      <c r="AW14" s="334">
        <f t="shared" si="12"/>
        <v>19262</v>
      </c>
      <c r="AX14" s="337">
        <f t="shared" si="12"/>
        <v>37926</v>
      </c>
      <c r="AY14" s="334">
        <f t="shared" si="12"/>
        <v>16784</v>
      </c>
      <c r="AZ14" s="334">
        <f t="shared" si="12"/>
        <v>16726</v>
      </c>
      <c r="BA14" s="334">
        <f t="shared" si="12"/>
        <v>33510</v>
      </c>
      <c r="BB14" s="334">
        <f t="shared" si="12"/>
        <v>12576</v>
      </c>
      <c r="BC14" s="334">
        <f t="shared" si="12"/>
        <v>12477</v>
      </c>
      <c r="BD14" s="335">
        <f t="shared" si="12"/>
        <v>25053</v>
      </c>
      <c r="BE14" s="668"/>
      <c r="BF14" s="18" t="s">
        <v>37</v>
      </c>
      <c r="BG14" s="334">
        <f t="shared" ref="BG14:BO14" si="13">SUM(BG11:BG13)</f>
        <v>7528</v>
      </c>
      <c r="BH14" s="334">
        <f t="shared" si="13"/>
        <v>7907</v>
      </c>
      <c r="BI14" s="334">
        <f t="shared" si="13"/>
        <v>15435</v>
      </c>
      <c r="BJ14" s="337">
        <f t="shared" si="13"/>
        <v>3306</v>
      </c>
      <c r="BK14" s="334">
        <f t="shared" si="13"/>
        <v>4588</v>
      </c>
      <c r="BL14" s="334">
        <f t="shared" si="13"/>
        <v>7894</v>
      </c>
      <c r="BM14" s="334">
        <f t="shared" si="13"/>
        <v>1169</v>
      </c>
      <c r="BN14" s="334">
        <f t="shared" si="13"/>
        <v>2892</v>
      </c>
      <c r="BO14" s="335">
        <f t="shared" si="13"/>
        <v>4061</v>
      </c>
      <c r="BP14" s="668"/>
      <c r="BQ14" s="18" t="s">
        <v>37</v>
      </c>
      <c r="BR14" s="334">
        <f t="shared" ref="BR14:BZ14" si="14">SUM(BR11:BR13)</f>
        <v>371</v>
      </c>
      <c r="BS14" s="334">
        <f t="shared" si="14"/>
        <v>1357</v>
      </c>
      <c r="BT14" s="334">
        <f t="shared" si="14"/>
        <v>1728</v>
      </c>
      <c r="BU14" s="334">
        <f t="shared" si="14"/>
        <v>84</v>
      </c>
      <c r="BV14" s="334">
        <f t="shared" si="14"/>
        <v>403</v>
      </c>
      <c r="BW14" s="334">
        <f t="shared" si="14"/>
        <v>487</v>
      </c>
      <c r="BX14" s="334">
        <f t="shared" si="14"/>
        <v>9</v>
      </c>
      <c r="BY14" s="334">
        <f t="shared" si="14"/>
        <v>37</v>
      </c>
      <c r="BZ14" s="335">
        <f t="shared" si="14"/>
        <v>46</v>
      </c>
      <c r="CA14" s="668"/>
      <c r="CB14" s="18" t="s">
        <v>37</v>
      </c>
      <c r="CC14" s="334">
        <f t="shared" ref="CC14:CK14" si="15">SUM(CC11:CC13)</f>
        <v>31984</v>
      </c>
      <c r="CD14" s="334">
        <f t="shared" si="15"/>
        <v>30286</v>
      </c>
      <c r="CE14" s="334">
        <f t="shared" si="15"/>
        <v>62270</v>
      </c>
      <c r="CF14" s="334">
        <f t="shared" si="15"/>
        <v>158358</v>
      </c>
      <c r="CG14" s="334">
        <f t="shared" si="15"/>
        <v>145618</v>
      </c>
      <c r="CH14" s="334">
        <f t="shared" si="15"/>
        <v>303976</v>
      </c>
      <c r="CI14" s="334">
        <f t="shared" si="15"/>
        <v>55927</v>
      </c>
      <c r="CJ14" s="334">
        <f t="shared" si="15"/>
        <v>68260</v>
      </c>
      <c r="CK14" s="335">
        <f t="shared" si="15"/>
        <v>124187</v>
      </c>
    </row>
    <row r="15" spans="1:117" ht="17.100000000000001" customHeight="1">
      <c r="A15" s="1"/>
      <c r="B15" s="666" t="s">
        <v>38</v>
      </c>
      <c r="C15" s="26" t="s">
        <v>39</v>
      </c>
      <c r="D15" s="339">
        <v>7215</v>
      </c>
      <c r="E15" s="339">
        <v>6954</v>
      </c>
      <c r="F15" s="339">
        <v>14169</v>
      </c>
      <c r="G15" s="339">
        <v>7696</v>
      </c>
      <c r="H15" s="339">
        <v>7247</v>
      </c>
      <c r="I15" s="339">
        <v>14943</v>
      </c>
      <c r="J15" s="339">
        <v>8052</v>
      </c>
      <c r="K15" s="339">
        <v>7797</v>
      </c>
      <c r="L15" s="340">
        <v>15849</v>
      </c>
      <c r="M15" s="742" t="s">
        <v>38</v>
      </c>
      <c r="N15" s="24" t="s">
        <v>39</v>
      </c>
      <c r="O15" s="339">
        <v>7857</v>
      </c>
      <c r="P15" s="339">
        <v>7875</v>
      </c>
      <c r="Q15" s="339">
        <v>15732</v>
      </c>
      <c r="R15" s="339">
        <v>8823</v>
      </c>
      <c r="S15" s="339">
        <v>8874</v>
      </c>
      <c r="T15" s="339">
        <v>17697</v>
      </c>
      <c r="U15" s="339">
        <v>9716</v>
      </c>
      <c r="V15" s="339">
        <v>9608</v>
      </c>
      <c r="W15" s="340">
        <v>19324</v>
      </c>
      <c r="X15" s="666" t="s">
        <v>38</v>
      </c>
      <c r="Y15" s="26" t="s">
        <v>39</v>
      </c>
      <c r="Z15" s="342">
        <v>11615</v>
      </c>
      <c r="AA15" s="339">
        <v>11148</v>
      </c>
      <c r="AB15" s="339">
        <v>22763</v>
      </c>
      <c r="AC15" s="339">
        <v>15328</v>
      </c>
      <c r="AD15" s="339">
        <v>14097</v>
      </c>
      <c r="AE15" s="339">
        <v>29425</v>
      </c>
      <c r="AF15" s="339">
        <v>13412</v>
      </c>
      <c r="AG15" s="339">
        <v>12493</v>
      </c>
      <c r="AH15" s="340">
        <v>25905</v>
      </c>
      <c r="AI15" s="666" t="s">
        <v>38</v>
      </c>
      <c r="AJ15" s="26" t="s">
        <v>39</v>
      </c>
      <c r="AK15" s="339">
        <v>10725</v>
      </c>
      <c r="AL15" s="342">
        <v>9929</v>
      </c>
      <c r="AM15" s="339">
        <v>20654</v>
      </c>
      <c r="AN15" s="339">
        <v>8901</v>
      </c>
      <c r="AO15" s="339">
        <v>8740</v>
      </c>
      <c r="AP15" s="339">
        <v>17641</v>
      </c>
      <c r="AQ15" s="339">
        <v>10073</v>
      </c>
      <c r="AR15" s="339">
        <v>10674</v>
      </c>
      <c r="AS15" s="340">
        <v>20747</v>
      </c>
      <c r="AT15" s="666" t="s">
        <v>38</v>
      </c>
      <c r="AU15" s="26" t="s">
        <v>39</v>
      </c>
      <c r="AV15" s="339">
        <v>12475</v>
      </c>
      <c r="AW15" s="339">
        <v>13568</v>
      </c>
      <c r="AX15" s="342">
        <v>26043</v>
      </c>
      <c r="AY15" s="339">
        <v>11332</v>
      </c>
      <c r="AZ15" s="339">
        <v>12194</v>
      </c>
      <c r="BA15" s="339">
        <v>23526</v>
      </c>
      <c r="BB15" s="339">
        <v>9210</v>
      </c>
      <c r="BC15" s="339">
        <v>9124</v>
      </c>
      <c r="BD15" s="340">
        <v>18334</v>
      </c>
      <c r="BE15" s="666" t="s">
        <v>38</v>
      </c>
      <c r="BF15" s="26" t="s">
        <v>39</v>
      </c>
      <c r="BG15" s="339">
        <v>5521</v>
      </c>
      <c r="BH15" s="339">
        <v>5955</v>
      </c>
      <c r="BI15" s="339">
        <v>11476</v>
      </c>
      <c r="BJ15" s="342">
        <v>2569</v>
      </c>
      <c r="BK15" s="339">
        <v>3666</v>
      </c>
      <c r="BL15" s="339">
        <v>6235</v>
      </c>
      <c r="BM15" s="339">
        <v>924</v>
      </c>
      <c r="BN15" s="339">
        <v>2226</v>
      </c>
      <c r="BO15" s="340">
        <v>3150</v>
      </c>
      <c r="BP15" s="666" t="s">
        <v>38</v>
      </c>
      <c r="BQ15" s="26" t="s">
        <v>39</v>
      </c>
      <c r="BR15" s="339">
        <v>300</v>
      </c>
      <c r="BS15" s="339">
        <v>1046</v>
      </c>
      <c r="BT15" s="339">
        <v>1346</v>
      </c>
      <c r="BU15" s="339">
        <v>75</v>
      </c>
      <c r="BV15" s="339">
        <v>315</v>
      </c>
      <c r="BW15" s="339">
        <v>390</v>
      </c>
      <c r="BX15" s="339">
        <v>9</v>
      </c>
      <c r="BY15" s="339">
        <v>48</v>
      </c>
      <c r="BZ15" s="340">
        <v>57</v>
      </c>
      <c r="CA15" s="666" t="s">
        <v>38</v>
      </c>
      <c r="CB15" s="26" t="s">
        <v>39</v>
      </c>
      <c r="CC15" s="339">
        <v>22963</v>
      </c>
      <c r="CD15" s="339">
        <v>21998</v>
      </c>
      <c r="CE15" s="339">
        <v>44961</v>
      </c>
      <c r="CF15" s="339">
        <v>108925</v>
      </c>
      <c r="CG15" s="339">
        <v>107006</v>
      </c>
      <c r="CH15" s="339">
        <v>215931</v>
      </c>
      <c r="CI15" s="339">
        <v>40646</v>
      </c>
      <c r="CJ15" s="339">
        <v>51465</v>
      </c>
      <c r="CK15" s="340">
        <v>92111</v>
      </c>
    </row>
    <row r="16" spans="1:117" ht="17.100000000000001" customHeight="1">
      <c r="A16" s="1"/>
      <c r="B16" s="667"/>
      <c r="C16" s="26" t="s">
        <v>40</v>
      </c>
      <c r="D16" s="345">
        <v>1708</v>
      </c>
      <c r="E16" s="345">
        <v>1633</v>
      </c>
      <c r="F16" s="345">
        <v>3341</v>
      </c>
      <c r="G16" s="345">
        <v>1823</v>
      </c>
      <c r="H16" s="345">
        <v>1778</v>
      </c>
      <c r="I16" s="345">
        <v>3601</v>
      </c>
      <c r="J16" s="345">
        <v>1801</v>
      </c>
      <c r="K16" s="345">
        <v>1781</v>
      </c>
      <c r="L16" s="346">
        <v>3582</v>
      </c>
      <c r="M16" s="738"/>
      <c r="N16" s="24" t="s">
        <v>40</v>
      </c>
      <c r="O16" s="345">
        <v>1688</v>
      </c>
      <c r="P16" s="345">
        <v>1625</v>
      </c>
      <c r="Q16" s="345">
        <v>3313</v>
      </c>
      <c r="R16" s="345">
        <v>1631</v>
      </c>
      <c r="S16" s="345">
        <v>1573</v>
      </c>
      <c r="T16" s="345">
        <v>3204</v>
      </c>
      <c r="U16" s="345">
        <v>1924</v>
      </c>
      <c r="V16" s="345">
        <v>1914</v>
      </c>
      <c r="W16" s="346">
        <v>3838</v>
      </c>
      <c r="X16" s="667"/>
      <c r="Y16" s="26" t="s">
        <v>40</v>
      </c>
      <c r="Z16" s="348">
        <v>2376</v>
      </c>
      <c r="AA16" s="345">
        <v>2313</v>
      </c>
      <c r="AB16" s="345">
        <v>4689</v>
      </c>
      <c r="AC16" s="345">
        <v>3183</v>
      </c>
      <c r="AD16" s="345">
        <v>3011</v>
      </c>
      <c r="AE16" s="345">
        <v>6194</v>
      </c>
      <c r="AF16" s="345">
        <v>2685</v>
      </c>
      <c r="AG16" s="345">
        <v>2477</v>
      </c>
      <c r="AH16" s="346">
        <v>5162</v>
      </c>
      <c r="AI16" s="667"/>
      <c r="AJ16" s="26" t="s">
        <v>40</v>
      </c>
      <c r="AK16" s="345">
        <v>1995</v>
      </c>
      <c r="AL16" s="348">
        <v>1763</v>
      </c>
      <c r="AM16" s="345">
        <v>3758</v>
      </c>
      <c r="AN16" s="345">
        <v>1742</v>
      </c>
      <c r="AO16" s="345">
        <v>1734</v>
      </c>
      <c r="AP16" s="345">
        <v>3476</v>
      </c>
      <c r="AQ16" s="345">
        <v>2080</v>
      </c>
      <c r="AR16" s="345">
        <v>2200</v>
      </c>
      <c r="AS16" s="346">
        <v>4280</v>
      </c>
      <c r="AT16" s="667"/>
      <c r="AU16" s="26" t="s">
        <v>40</v>
      </c>
      <c r="AV16" s="345">
        <v>2702</v>
      </c>
      <c r="AW16" s="345">
        <v>2834</v>
      </c>
      <c r="AX16" s="348">
        <v>5536</v>
      </c>
      <c r="AY16" s="345">
        <v>2260</v>
      </c>
      <c r="AZ16" s="345">
        <v>2156</v>
      </c>
      <c r="BA16" s="345">
        <v>4416</v>
      </c>
      <c r="BB16" s="345">
        <v>1472</v>
      </c>
      <c r="BC16" s="345">
        <v>1519</v>
      </c>
      <c r="BD16" s="346">
        <v>2991</v>
      </c>
      <c r="BE16" s="667"/>
      <c r="BF16" s="26" t="s">
        <v>40</v>
      </c>
      <c r="BG16" s="345">
        <v>835</v>
      </c>
      <c r="BH16" s="345">
        <v>905</v>
      </c>
      <c r="BI16" s="345">
        <v>1740</v>
      </c>
      <c r="BJ16" s="348">
        <v>426</v>
      </c>
      <c r="BK16" s="345">
        <v>720</v>
      </c>
      <c r="BL16" s="345">
        <v>1146</v>
      </c>
      <c r="BM16" s="345">
        <v>159</v>
      </c>
      <c r="BN16" s="345">
        <v>471</v>
      </c>
      <c r="BO16" s="346">
        <v>630</v>
      </c>
      <c r="BP16" s="667"/>
      <c r="BQ16" s="26" t="s">
        <v>40</v>
      </c>
      <c r="BR16" s="345">
        <v>62</v>
      </c>
      <c r="BS16" s="345">
        <v>219</v>
      </c>
      <c r="BT16" s="345">
        <v>281</v>
      </c>
      <c r="BU16" s="345">
        <v>10</v>
      </c>
      <c r="BV16" s="345">
        <v>76</v>
      </c>
      <c r="BW16" s="345">
        <v>86</v>
      </c>
      <c r="BX16" s="345">
        <v>1</v>
      </c>
      <c r="BY16" s="345">
        <v>8</v>
      </c>
      <c r="BZ16" s="346">
        <v>9</v>
      </c>
      <c r="CA16" s="667"/>
      <c r="CB16" s="26" t="s">
        <v>40</v>
      </c>
      <c r="CC16" s="345">
        <v>5332</v>
      </c>
      <c r="CD16" s="345">
        <v>5192</v>
      </c>
      <c r="CE16" s="345">
        <v>10524</v>
      </c>
      <c r="CF16" s="345">
        <v>22006</v>
      </c>
      <c r="CG16" s="345">
        <v>21444</v>
      </c>
      <c r="CH16" s="345">
        <v>43450</v>
      </c>
      <c r="CI16" s="345">
        <v>6950</v>
      </c>
      <c r="CJ16" s="345">
        <v>9247</v>
      </c>
      <c r="CK16" s="346">
        <v>16197</v>
      </c>
    </row>
    <row r="17" spans="1:89" ht="17.100000000000001" customHeight="1">
      <c r="A17" s="1"/>
      <c r="B17" s="667"/>
      <c r="C17" s="26" t="s">
        <v>41</v>
      </c>
      <c r="D17" s="339">
        <v>661</v>
      </c>
      <c r="E17" s="339">
        <v>612</v>
      </c>
      <c r="F17" s="339">
        <v>1273</v>
      </c>
      <c r="G17" s="339">
        <v>794</v>
      </c>
      <c r="H17" s="339">
        <v>779</v>
      </c>
      <c r="I17" s="339">
        <v>1573</v>
      </c>
      <c r="J17" s="339">
        <v>893</v>
      </c>
      <c r="K17" s="339">
        <v>896</v>
      </c>
      <c r="L17" s="340">
        <v>1789</v>
      </c>
      <c r="M17" s="738"/>
      <c r="N17" s="24" t="s">
        <v>41</v>
      </c>
      <c r="O17" s="339">
        <v>894</v>
      </c>
      <c r="P17" s="339">
        <v>820</v>
      </c>
      <c r="Q17" s="339">
        <v>1714</v>
      </c>
      <c r="R17" s="339">
        <v>817</v>
      </c>
      <c r="S17" s="339">
        <v>748</v>
      </c>
      <c r="T17" s="339">
        <v>1565</v>
      </c>
      <c r="U17" s="339">
        <v>789</v>
      </c>
      <c r="V17" s="339">
        <v>773</v>
      </c>
      <c r="W17" s="340">
        <v>1562</v>
      </c>
      <c r="X17" s="667"/>
      <c r="Y17" s="26" t="s">
        <v>41</v>
      </c>
      <c r="Z17" s="342">
        <v>969</v>
      </c>
      <c r="AA17" s="339">
        <v>878</v>
      </c>
      <c r="AB17" s="339">
        <v>1847</v>
      </c>
      <c r="AC17" s="339">
        <v>1341</v>
      </c>
      <c r="AD17" s="339">
        <v>1247</v>
      </c>
      <c r="AE17" s="339">
        <v>2588</v>
      </c>
      <c r="AF17" s="339">
        <v>1317</v>
      </c>
      <c r="AG17" s="339">
        <v>1166</v>
      </c>
      <c r="AH17" s="340">
        <v>2483</v>
      </c>
      <c r="AI17" s="667"/>
      <c r="AJ17" s="26" t="s">
        <v>41</v>
      </c>
      <c r="AK17" s="339">
        <v>970</v>
      </c>
      <c r="AL17" s="342">
        <v>865</v>
      </c>
      <c r="AM17" s="339">
        <v>1835</v>
      </c>
      <c r="AN17" s="339">
        <v>843</v>
      </c>
      <c r="AO17" s="339">
        <v>950</v>
      </c>
      <c r="AP17" s="339">
        <v>1793</v>
      </c>
      <c r="AQ17" s="339">
        <v>1140</v>
      </c>
      <c r="AR17" s="339">
        <v>1080</v>
      </c>
      <c r="AS17" s="340">
        <v>2220</v>
      </c>
      <c r="AT17" s="667"/>
      <c r="AU17" s="26" t="s">
        <v>41</v>
      </c>
      <c r="AV17" s="339">
        <v>1333</v>
      </c>
      <c r="AW17" s="339">
        <v>1369</v>
      </c>
      <c r="AX17" s="342">
        <v>2702</v>
      </c>
      <c r="AY17" s="339">
        <v>1099</v>
      </c>
      <c r="AZ17" s="339">
        <v>1091</v>
      </c>
      <c r="BA17" s="339">
        <v>2190</v>
      </c>
      <c r="BB17" s="339">
        <v>850</v>
      </c>
      <c r="BC17" s="339">
        <v>803</v>
      </c>
      <c r="BD17" s="340">
        <v>1653</v>
      </c>
      <c r="BE17" s="667"/>
      <c r="BF17" s="26" t="s">
        <v>41</v>
      </c>
      <c r="BG17" s="339">
        <v>493</v>
      </c>
      <c r="BH17" s="339">
        <v>575</v>
      </c>
      <c r="BI17" s="339">
        <v>1068</v>
      </c>
      <c r="BJ17" s="342">
        <v>238</v>
      </c>
      <c r="BK17" s="339">
        <v>399</v>
      </c>
      <c r="BL17" s="339">
        <v>637</v>
      </c>
      <c r="BM17" s="339">
        <v>118</v>
      </c>
      <c r="BN17" s="339">
        <v>284</v>
      </c>
      <c r="BO17" s="340">
        <v>402</v>
      </c>
      <c r="BP17" s="667"/>
      <c r="BQ17" s="26" t="s">
        <v>41</v>
      </c>
      <c r="BR17" s="339">
        <v>38</v>
      </c>
      <c r="BS17" s="339">
        <v>147</v>
      </c>
      <c r="BT17" s="339">
        <v>185</v>
      </c>
      <c r="BU17" s="339">
        <v>8</v>
      </c>
      <c r="BV17" s="339">
        <v>42</v>
      </c>
      <c r="BW17" s="339">
        <v>50</v>
      </c>
      <c r="BX17" s="339">
        <v>1</v>
      </c>
      <c r="BY17" s="339">
        <v>7</v>
      </c>
      <c r="BZ17" s="340">
        <v>8</v>
      </c>
      <c r="CA17" s="667"/>
      <c r="CB17" s="26" t="s">
        <v>41</v>
      </c>
      <c r="CC17" s="339">
        <v>2348</v>
      </c>
      <c r="CD17" s="339">
        <v>2287</v>
      </c>
      <c r="CE17" s="339">
        <v>4635</v>
      </c>
      <c r="CF17" s="339">
        <v>10413</v>
      </c>
      <c r="CG17" s="339">
        <v>9896</v>
      </c>
      <c r="CH17" s="339">
        <v>20309</v>
      </c>
      <c r="CI17" s="339">
        <v>3906</v>
      </c>
      <c r="CJ17" s="339">
        <v>5282</v>
      </c>
      <c r="CK17" s="340">
        <v>9188</v>
      </c>
    </row>
    <row r="18" spans="1:89" ht="17.100000000000001" customHeight="1">
      <c r="A18" s="1"/>
      <c r="B18" s="668"/>
      <c r="C18" s="18" t="s">
        <v>42</v>
      </c>
      <c r="D18" s="334">
        <f t="shared" ref="D18:L18" si="16">SUM(D15:D17)</f>
        <v>9584</v>
      </c>
      <c r="E18" s="334">
        <f t="shared" si="16"/>
        <v>9199</v>
      </c>
      <c r="F18" s="334">
        <f t="shared" si="16"/>
        <v>18783</v>
      </c>
      <c r="G18" s="334">
        <f t="shared" si="16"/>
        <v>10313</v>
      </c>
      <c r="H18" s="334">
        <f t="shared" si="16"/>
        <v>9804</v>
      </c>
      <c r="I18" s="334">
        <f t="shared" si="16"/>
        <v>20117</v>
      </c>
      <c r="J18" s="334">
        <f t="shared" si="16"/>
        <v>10746</v>
      </c>
      <c r="K18" s="334">
        <f t="shared" si="16"/>
        <v>10474</v>
      </c>
      <c r="L18" s="335">
        <f t="shared" si="16"/>
        <v>21220</v>
      </c>
      <c r="M18" s="739"/>
      <c r="N18" s="400" t="s">
        <v>42</v>
      </c>
      <c r="O18" s="334">
        <f t="shared" ref="O18:W18" si="17">SUM(O15:O17)</f>
        <v>10439</v>
      </c>
      <c r="P18" s="334">
        <f t="shared" si="17"/>
        <v>10320</v>
      </c>
      <c r="Q18" s="334">
        <f t="shared" si="17"/>
        <v>20759</v>
      </c>
      <c r="R18" s="334">
        <f t="shared" si="17"/>
        <v>11271</v>
      </c>
      <c r="S18" s="334">
        <f t="shared" si="17"/>
        <v>11195</v>
      </c>
      <c r="T18" s="334">
        <f t="shared" si="17"/>
        <v>22466</v>
      </c>
      <c r="U18" s="334">
        <f t="shared" si="17"/>
        <v>12429</v>
      </c>
      <c r="V18" s="334">
        <f t="shared" si="17"/>
        <v>12295</v>
      </c>
      <c r="W18" s="335">
        <f t="shared" si="17"/>
        <v>24724</v>
      </c>
      <c r="X18" s="668"/>
      <c r="Y18" s="18" t="s">
        <v>42</v>
      </c>
      <c r="Z18" s="337">
        <f t="shared" ref="Z18:AH18" si="18">SUM(Z15:Z17)</f>
        <v>14960</v>
      </c>
      <c r="AA18" s="334">
        <f t="shared" si="18"/>
        <v>14339</v>
      </c>
      <c r="AB18" s="334">
        <f t="shared" si="18"/>
        <v>29299</v>
      </c>
      <c r="AC18" s="334">
        <f t="shared" si="18"/>
        <v>19852</v>
      </c>
      <c r="AD18" s="334">
        <f t="shared" si="18"/>
        <v>18355</v>
      </c>
      <c r="AE18" s="334">
        <f t="shared" si="18"/>
        <v>38207</v>
      </c>
      <c r="AF18" s="334">
        <f t="shared" si="18"/>
        <v>17414</v>
      </c>
      <c r="AG18" s="334">
        <f t="shared" si="18"/>
        <v>16136</v>
      </c>
      <c r="AH18" s="335">
        <f t="shared" si="18"/>
        <v>33550</v>
      </c>
      <c r="AI18" s="668"/>
      <c r="AJ18" s="18" t="s">
        <v>42</v>
      </c>
      <c r="AK18" s="334">
        <f t="shared" ref="AK18:AS18" si="19">SUM(AK15:AK17)</f>
        <v>13690</v>
      </c>
      <c r="AL18" s="337">
        <f t="shared" si="19"/>
        <v>12557</v>
      </c>
      <c r="AM18" s="334">
        <f t="shared" si="19"/>
        <v>26247</v>
      </c>
      <c r="AN18" s="334">
        <f t="shared" si="19"/>
        <v>11486</v>
      </c>
      <c r="AO18" s="334">
        <f t="shared" si="19"/>
        <v>11424</v>
      </c>
      <c r="AP18" s="334">
        <f t="shared" si="19"/>
        <v>22910</v>
      </c>
      <c r="AQ18" s="334">
        <f t="shared" si="19"/>
        <v>13293</v>
      </c>
      <c r="AR18" s="334">
        <f t="shared" si="19"/>
        <v>13954</v>
      </c>
      <c r="AS18" s="335">
        <f t="shared" si="19"/>
        <v>27247</v>
      </c>
      <c r="AT18" s="668"/>
      <c r="AU18" s="18" t="s">
        <v>42</v>
      </c>
      <c r="AV18" s="334">
        <f t="shared" ref="AV18:BD18" si="20">SUM(AV15:AV17)</f>
        <v>16510</v>
      </c>
      <c r="AW18" s="334">
        <f t="shared" si="20"/>
        <v>17771</v>
      </c>
      <c r="AX18" s="337">
        <f t="shared" si="20"/>
        <v>34281</v>
      </c>
      <c r="AY18" s="334">
        <f t="shared" si="20"/>
        <v>14691</v>
      </c>
      <c r="AZ18" s="334">
        <f t="shared" si="20"/>
        <v>15441</v>
      </c>
      <c r="BA18" s="334">
        <f t="shared" si="20"/>
        <v>30132</v>
      </c>
      <c r="BB18" s="334">
        <f t="shared" si="20"/>
        <v>11532</v>
      </c>
      <c r="BC18" s="334">
        <f t="shared" si="20"/>
        <v>11446</v>
      </c>
      <c r="BD18" s="335">
        <f t="shared" si="20"/>
        <v>22978</v>
      </c>
      <c r="BE18" s="668"/>
      <c r="BF18" s="18" t="s">
        <v>42</v>
      </c>
      <c r="BG18" s="334">
        <f t="shared" ref="BG18:BO18" si="21">SUM(BG15:BG17)</f>
        <v>6849</v>
      </c>
      <c r="BH18" s="334">
        <f t="shared" si="21"/>
        <v>7435</v>
      </c>
      <c r="BI18" s="334">
        <f t="shared" si="21"/>
        <v>14284</v>
      </c>
      <c r="BJ18" s="337">
        <f t="shared" si="21"/>
        <v>3233</v>
      </c>
      <c r="BK18" s="334">
        <f t="shared" si="21"/>
        <v>4785</v>
      </c>
      <c r="BL18" s="334">
        <f t="shared" si="21"/>
        <v>8018</v>
      </c>
      <c r="BM18" s="334">
        <f t="shared" si="21"/>
        <v>1201</v>
      </c>
      <c r="BN18" s="334">
        <f t="shared" si="21"/>
        <v>2981</v>
      </c>
      <c r="BO18" s="335">
        <f t="shared" si="21"/>
        <v>4182</v>
      </c>
      <c r="BP18" s="668"/>
      <c r="BQ18" s="18" t="s">
        <v>42</v>
      </c>
      <c r="BR18" s="334">
        <f t="shared" ref="BR18:BZ18" si="22">SUM(BR15:BR17)</f>
        <v>400</v>
      </c>
      <c r="BS18" s="334">
        <f t="shared" si="22"/>
        <v>1412</v>
      </c>
      <c r="BT18" s="334">
        <f t="shared" si="22"/>
        <v>1812</v>
      </c>
      <c r="BU18" s="334">
        <f t="shared" si="22"/>
        <v>93</v>
      </c>
      <c r="BV18" s="334">
        <f t="shared" si="22"/>
        <v>433</v>
      </c>
      <c r="BW18" s="334">
        <f t="shared" si="22"/>
        <v>526</v>
      </c>
      <c r="BX18" s="334">
        <f t="shared" si="22"/>
        <v>11</v>
      </c>
      <c r="BY18" s="334">
        <f t="shared" si="22"/>
        <v>63</v>
      </c>
      <c r="BZ18" s="335">
        <f t="shared" si="22"/>
        <v>74</v>
      </c>
      <c r="CA18" s="668"/>
      <c r="CB18" s="18" t="s">
        <v>42</v>
      </c>
      <c r="CC18" s="334">
        <f t="shared" ref="CC18:CK18" si="23">SUM(CC15:CC17)</f>
        <v>30643</v>
      </c>
      <c r="CD18" s="334">
        <f t="shared" si="23"/>
        <v>29477</v>
      </c>
      <c r="CE18" s="334">
        <f t="shared" si="23"/>
        <v>60120</v>
      </c>
      <c r="CF18" s="334">
        <f t="shared" si="23"/>
        <v>141344</v>
      </c>
      <c r="CG18" s="334">
        <f t="shared" si="23"/>
        <v>138346</v>
      </c>
      <c r="CH18" s="334">
        <f t="shared" si="23"/>
        <v>279690</v>
      </c>
      <c r="CI18" s="334">
        <f t="shared" si="23"/>
        <v>51502</v>
      </c>
      <c r="CJ18" s="334">
        <f t="shared" si="23"/>
        <v>65994</v>
      </c>
      <c r="CK18" s="335">
        <f t="shared" si="23"/>
        <v>117496</v>
      </c>
    </row>
    <row r="19" spans="1:89" ht="17.100000000000001" customHeight="1">
      <c r="A19" s="1"/>
      <c r="B19" s="24" t="s">
        <v>43</v>
      </c>
      <c r="C19" s="18" t="s">
        <v>44</v>
      </c>
      <c r="D19" s="334">
        <v>1295</v>
      </c>
      <c r="E19" s="334">
        <v>1296</v>
      </c>
      <c r="F19" s="334">
        <v>2591</v>
      </c>
      <c r="G19" s="334">
        <v>1317</v>
      </c>
      <c r="H19" s="334">
        <v>1214</v>
      </c>
      <c r="I19" s="334">
        <v>2531</v>
      </c>
      <c r="J19" s="334">
        <v>1402</v>
      </c>
      <c r="K19" s="334">
        <v>1363</v>
      </c>
      <c r="L19" s="335">
        <v>2765</v>
      </c>
      <c r="M19" s="414" t="s">
        <v>43</v>
      </c>
      <c r="N19" s="400" t="s">
        <v>44</v>
      </c>
      <c r="O19" s="334">
        <v>1539</v>
      </c>
      <c r="P19" s="334">
        <v>1448</v>
      </c>
      <c r="Q19" s="334">
        <v>2987</v>
      </c>
      <c r="R19" s="334">
        <v>2336</v>
      </c>
      <c r="S19" s="334">
        <v>2144</v>
      </c>
      <c r="T19" s="334">
        <v>4480</v>
      </c>
      <c r="U19" s="334">
        <v>2922</v>
      </c>
      <c r="V19" s="334">
        <v>2360</v>
      </c>
      <c r="W19" s="335">
        <v>5282</v>
      </c>
      <c r="X19" s="24" t="s">
        <v>43</v>
      </c>
      <c r="Y19" s="18" t="s">
        <v>44</v>
      </c>
      <c r="Z19" s="337">
        <v>2992</v>
      </c>
      <c r="AA19" s="334">
        <v>2487</v>
      </c>
      <c r="AB19" s="334">
        <v>5479</v>
      </c>
      <c r="AC19" s="334">
        <v>3181</v>
      </c>
      <c r="AD19" s="334">
        <v>2780</v>
      </c>
      <c r="AE19" s="334">
        <v>5961</v>
      </c>
      <c r="AF19" s="334">
        <v>2943</v>
      </c>
      <c r="AG19" s="334">
        <v>2640</v>
      </c>
      <c r="AH19" s="335">
        <v>5583</v>
      </c>
      <c r="AI19" s="24" t="s">
        <v>43</v>
      </c>
      <c r="AJ19" s="18" t="s">
        <v>44</v>
      </c>
      <c r="AK19" s="334">
        <v>2621</v>
      </c>
      <c r="AL19" s="337">
        <v>2273</v>
      </c>
      <c r="AM19" s="334">
        <v>4894</v>
      </c>
      <c r="AN19" s="334">
        <v>2322</v>
      </c>
      <c r="AO19" s="334">
        <v>2015</v>
      </c>
      <c r="AP19" s="334">
        <v>4337</v>
      </c>
      <c r="AQ19" s="334">
        <v>2295</v>
      </c>
      <c r="AR19" s="334">
        <v>2117</v>
      </c>
      <c r="AS19" s="335">
        <v>4412</v>
      </c>
      <c r="AT19" s="24" t="s">
        <v>43</v>
      </c>
      <c r="AU19" s="18" t="s">
        <v>44</v>
      </c>
      <c r="AV19" s="334">
        <v>2648</v>
      </c>
      <c r="AW19" s="334">
        <v>2552</v>
      </c>
      <c r="AX19" s="337">
        <v>5200</v>
      </c>
      <c r="AY19" s="334">
        <v>2136</v>
      </c>
      <c r="AZ19" s="334">
        <v>2254</v>
      </c>
      <c r="BA19" s="334">
        <v>4390</v>
      </c>
      <c r="BB19" s="334">
        <v>1627</v>
      </c>
      <c r="BC19" s="334">
        <v>1995</v>
      </c>
      <c r="BD19" s="335">
        <v>3622</v>
      </c>
      <c r="BE19" s="24" t="s">
        <v>43</v>
      </c>
      <c r="BF19" s="18" t="s">
        <v>44</v>
      </c>
      <c r="BG19" s="334">
        <v>1309</v>
      </c>
      <c r="BH19" s="334">
        <v>1724</v>
      </c>
      <c r="BI19" s="334">
        <v>3033</v>
      </c>
      <c r="BJ19" s="337">
        <v>811</v>
      </c>
      <c r="BK19" s="334">
        <v>1167</v>
      </c>
      <c r="BL19" s="334">
        <v>1978</v>
      </c>
      <c r="BM19" s="334">
        <v>345</v>
      </c>
      <c r="BN19" s="334">
        <v>693</v>
      </c>
      <c r="BO19" s="335">
        <v>1038</v>
      </c>
      <c r="BP19" s="24" t="s">
        <v>43</v>
      </c>
      <c r="BQ19" s="18" t="s">
        <v>44</v>
      </c>
      <c r="BR19" s="334">
        <v>97</v>
      </c>
      <c r="BS19" s="334">
        <v>359</v>
      </c>
      <c r="BT19" s="334">
        <v>456</v>
      </c>
      <c r="BU19" s="334">
        <v>16</v>
      </c>
      <c r="BV19" s="334">
        <v>100</v>
      </c>
      <c r="BW19" s="334">
        <v>116</v>
      </c>
      <c r="BX19" s="334">
        <v>2</v>
      </c>
      <c r="BY19" s="334">
        <v>15</v>
      </c>
      <c r="BZ19" s="335">
        <v>17</v>
      </c>
      <c r="CA19" s="24" t="s">
        <v>43</v>
      </c>
      <c r="CB19" s="18" t="s">
        <v>44</v>
      </c>
      <c r="CC19" s="334">
        <v>4014</v>
      </c>
      <c r="CD19" s="334">
        <v>3873</v>
      </c>
      <c r="CE19" s="334">
        <v>7887</v>
      </c>
      <c r="CF19" s="334">
        <v>25799</v>
      </c>
      <c r="CG19" s="334">
        <v>22816</v>
      </c>
      <c r="CH19" s="334">
        <v>48615</v>
      </c>
      <c r="CI19" s="334">
        <v>9383</v>
      </c>
      <c r="CJ19" s="334">
        <v>13532</v>
      </c>
      <c r="CK19" s="335">
        <v>22915</v>
      </c>
    </row>
    <row r="20" spans="1:89" ht="17.100000000000001" customHeight="1">
      <c r="A20" s="1"/>
      <c r="B20" s="24" t="s">
        <v>45</v>
      </c>
      <c r="C20" s="18" t="s">
        <v>46</v>
      </c>
      <c r="D20" s="334">
        <v>3331</v>
      </c>
      <c r="E20" s="334">
        <v>3177</v>
      </c>
      <c r="F20" s="334">
        <v>6508</v>
      </c>
      <c r="G20" s="334">
        <v>3212</v>
      </c>
      <c r="H20" s="334">
        <v>2865</v>
      </c>
      <c r="I20" s="334">
        <v>6077</v>
      </c>
      <c r="J20" s="334">
        <v>3102</v>
      </c>
      <c r="K20" s="334">
        <v>2857</v>
      </c>
      <c r="L20" s="335">
        <v>5959</v>
      </c>
      <c r="M20" s="414" t="s">
        <v>45</v>
      </c>
      <c r="N20" s="400" t="s">
        <v>46</v>
      </c>
      <c r="O20" s="334">
        <v>3047</v>
      </c>
      <c r="P20" s="334">
        <v>2931</v>
      </c>
      <c r="Q20" s="334">
        <v>5978</v>
      </c>
      <c r="R20" s="334">
        <v>3926</v>
      </c>
      <c r="S20" s="334">
        <v>3684</v>
      </c>
      <c r="T20" s="334">
        <v>7610</v>
      </c>
      <c r="U20" s="334">
        <v>4654</v>
      </c>
      <c r="V20" s="334">
        <v>4199</v>
      </c>
      <c r="W20" s="335">
        <v>8853</v>
      </c>
      <c r="X20" s="24" t="s">
        <v>45</v>
      </c>
      <c r="Y20" s="18" t="s">
        <v>46</v>
      </c>
      <c r="Z20" s="337">
        <v>5334</v>
      </c>
      <c r="AA20" s="334">
        <v>4996</v>
      </c>
      <c r="AB20" s="334">
        <v>10330</v>
      </c>
      <c r="AC20" s="334">
        <v>6566</v>
      </c>
      <c r="AD20" s="334">
        <v>5982</v>
      </c>
      <c r="AE20" s="334">
        <v>12548</v>
      </c>
      <c r="AF20" s="334">
        <v>5938</v>
      </c>
      <c r="AG20" s="334">
        <v>5128</v>
      </c>
      <c r="AH20" s="335">
        <v>11066</v>
      </c>
      <c r="AI20" s="24" t="s">
        <v>45</v>
      </c>
      <c r="AJ20" s="18" t="s">
        <v>46</v>
      </c>
      <c r="AK20" s="334">
        <v>4991</v>
      </c>
      <c r="AL20" s="337">
        <v>4131</v>
      </c>
      <c r="AM20" s="334">
        <v>9122</v>
      </c>
      <c r="AN20" s="334">
        <v>3754</v>
      </c>
      <c r="AO20" s="334">
        <v>2906</v>
      </c>
      <c r="AP20" s="334">
        <v>6660</v>
      </c>
      <c r="AQ20" s="334">
        <v>3562</v>
      </c>
      <c r="AR20" s="334">
        <v>2910</v>
      </c>
      <c r="AS20" s="335">
        <v>6472</v>
      </c>
      <c r="AT20" s="24" t="s">
        <v>45</v>
      </c>
      <c r="AU20" s="18" t="s">
        <v>46</v>
      </c>
      <c r="AV20" s="334">
        <v>3801</v>
      </c>
      <c r="AW20" s="334">
        <v>3309</v>
      </c>
      <c r="AX20" s="337">
        <v>7110</v>
      </c>
      <c r="AY20" s="334">
        <v>3087</v>
      </c>
      <c r="AZ20" s="334">
        <v>2972</v>
      </c>
      <c r="BA20" s="334">
        <v>6059</v>
      </c>
      <c r="BB20" s="334">
        <v>2290</v>
      </c>
      <c r="BC20" s="334">
        <v>2440</v>
      </c>
      <c r="BD20" s="335">
        <v>4730</v>
      </c>
      <c r="BE20" s="24" t="s">
        <v>45</v>
      </c>
      <c r="BF20" s="18" t="s">
        <v>46</v>
      </c>
      <c r="BG20" s="334">
        <v>1467</v>
      </c>
      <c r="BH20" s="334">
        <v>1838</v>
      </c>
      <c r="BI20" s="334">
        <v>3305</v>
      </c>
      <c r="BJ20" s="337">
        <v>790</v>
      </c>
      <c r="BK20" s="334">
        <v>1224</v>
      </c>
      <c r="BL20" s="334">
        <v>2014</v>
      </c>
      <c r="BM20" s="334">
        <v>305</v>
      </c>
      <c r="BN20" s="334">
        <v>648</v>
      </c>
      <c r="BO20" s="335">
        <v>953</v>
      </c>
      <c r="BP20" s="24" t="s">
        <v>45</v>
      </c>
      <c r="BQ20" s="18" t="s">
        <v>46</v>
      </c>
      <c r="BR20" s="334">
        <v>88</v>
      </c>
      <c r="BS20" s="334">
        <v>312</v>
      </c>
      <c r="BT20" s="334">
        <v>400</v>
      </c>
      <c r="BU20" s="334">
        <v>22</v>
      </c>
      <c r="BV20" s="334">
        <v>90</v>
      </c>
      <c r="BW20" s="334">
        <v>112</v>
      </c>
      <c r="BX20" s="334">
        <v>1</v>
      </c>
      <c r="BY20" s="334">
        <v>19</v>
      </c>
      <c r="BZ20" s="335">
        <v>20</v>
      </c>
      <c r="CA20" s="24" t="s">
        <v>45</v>
      </c>
      <c r="CB20" s="18" t="s">
        <v>46</v>
      </c>
      <c r="CC20" s="334">
        <v>9645</v>
      </c>
      <c r="CD20" s="334">
        <v>8899</v>
      </c>
      <c r="CE20" s="334">
        <v>18544</v>
      </c>
      <c r="CF20" s="334">
        <v>45573</v>
      </c>
      <c r="CG20" s="334">
        <v>40176</v>
      </c>
      <c r="CH20" s="334">
        <v>85749</v>
      </c>
      <c r="CI20" s="334">
        <v>11139</v>
      </c>
      <c r="CJ20" s="334">
        <v>14743</v>
      </c>
      <c r="CK20" s="335">
        <v>25882</v>
      </c>
    </row>
    <row r="21" spans="1:89" ht="17.100000000000001" customHeight="1">
      <c r="A21" s="1"/>
      <c r="B21" s="24" t="s">
        <v>47</v>
      </c>
      <c r="C21" s="18" t="s">
        <v>48</v>
      </c>
      <c r="D21" s="334">
        <v>3184</v>
      </c>
      <c r="E21" s="334">
        <v>3080</v>
      </c>
      <c r="F21" s="334">
        <v>6264</v>
      </c>
      <c r="G21" s="334">
        <v>2963</v>
      </c>
      <c r="H21" s="334">
        <v>2881</v>
      </c>
      <c r="I21" s="334">
        <v>5844</v>
      </c>
      <c r="J21" s="334">
        <v>3042</v>
      </c>
      <c r="K21" s="334">
        <v>2962</v>
      </c>
      <c r="L21" s="335">
        <v>6004</v>
      </c>
      <c r="M21" s="414" t="s">
        <v>47</v>
      </c>
      <c r="N21" s="400" t="s">
        <v>48</v>
      </c>
      <c r="O21" s="334">
        <v>3286</v>
      </c>
      <c r="P21" s="334">
        <v>3213</v>
      </c>
      <c r="Q21" s="334">
        <v>6499</v>
      </c>
      <c r="R21" s="334">
        <v>4007</v>
      </c>
      <c r="S21" s="334">
        <v>3545</v>
      </c>
      <c r="T21" s="334">
        <v>7552</v>
      </c>
      <c r="U21" s="334">
        <v>4386</v>
      </c>
      <c r="V21" s="334">
        <v>4232</v>
      </c>
      <c r="W21" s="335">
        <v>8618</v>
      </c>
      <c r="X21" s="24" t="s">
        <v>47</v>
      </c>
      <c r="Y21" s="18" t="s">
        <v>48</v>
      </c>
      <c r="Z21" s="337">
        <v>5165</v>
      </c>
      <c r="AA21" s="334">
        <v>4908</v>
      </c>
      <c r="AB21" s="334">
        <v>10073</v>
      </c>
      <c r="AC21" s="334">
        <v>6167</v>
      </c>
      <c r="AD21" s="334">
        <v>5939</v>
      </c>
      <c r="AE21" s="334">
        <v>12106</v>
      </c>
      <c r="AF21" s="334">
        <v>5767</v>
      </c>
      <c r="AG21" s="334">
        <v>5541</v>
      </c>
      <c r="AH21" s="335">
        <v>11308</v>
      </c>
      <c r="AI21" s="24" t="s">
        <v>47</v>
      </c>
      <c r="AJ21" s="18" t="s">
        <v>48</v>
      </c>
      <c r="AK21" s="334">
        <v>4953</v>
      </c>
      <c r="AL21" s="337">
        <v>4527</v>
      </c>
      <c r="AM21" s="334">
        <v>9480</v>
      </c>
      <c r="AN21" s="334">
        <v>3806</v>
      </c>
      <c r="AO21" s="334">
        <v>3319</v>
      </c>
      <c r="AP21" s="334">
        <v>7125</v>
      </c>
      <c r="AQ21" s="334">
        <v>3655</v>
      </c>
      <c r="AR21" s="334">
        <v>3509</v>
      </c>
      <c r="AS21" s="335">
        <v>7164</v>
      </c>
      <c r="AT21" s="24" t="s">
        <v>47</v>
      </c>
      <c r="AU21" s="18" t="s">
        <v>48</v>
      </c>
      <c r="AV21" s="334">
        <v>4191</v>
      </c>
      <c r="AW21" s="334">
        <v>4091</v>
      </c>
      <c r="AX21" s="337">
        <v>8282</v>
      </c>
      <c r="AY21" s="334">
        <v>3329</v>
      </c>
      <c r="AZ21" s="334">
        <v>3764</v>
      </c>
      <c r="BA21" s="334">
        <v>7093</v>
      </c>
      <c r="BB21" s="334">
        <v>2863</v>
      </c>
      <c r="BC21" s="334">
        <v>3125</v>
      </c>
      <c r="BD21" s="335">
        <v>5988</v>
      </c>
      <c r="BE21" s="24" t="s">
        <v>47</v>
      </c>
      <c r="BF21" s="18" t="s">
        <v>48</v>
      </c>
      <c r="BG21" s="334">
        <v>2032</v>
      </c>
      <c r="BH21" s="334">
        <v>2251</v>
      </c>
      <c r="BI21" s="334">
        <v>4283</v>
      </c>
      <c r="BJ21" s="337">
        <v>1030</v>
      </c>
      <c r="BK21" s="334">
        <v>1294</v>
      </c>
      <c r="BL21" s="334">
        <v>2324</v>
      </c>
      <c r="BM21" s="334">
        <v>331</v>
      </c>
      <c r="BN21" s="334">
        <v>710</v>
      </c>
      <c r="BO21" s="335">
        <v>1041</v>
      </c>
      <c r="BP21" s="24" t="s">
        <v>47</v>
      </c>
      <c r="BQ21" s="18" t="s">
        <v>48</v>
      </c>
      <c r="BR21" s="334">
        <v>96</v>
      </c>
      <c r="BS21" s="334">
        <v>357</v>
      </c>
      <c r="BT21" s="334">
        <v>453</v>
      </c>
      <c r="BU21" s="334">
        <v>21</v>
      </c>
      <c r="BV21" s="334">
        <v>104</v>
      </c>
      <c r="BW21" s="334">
        <v>125</v>
      </c>
      <c r="BX21" s="334">
        <v>2</v>
      </c>
      <c r="BY21" s="334">
        <v>23</v>
      </c>
      <c r="BZ21" s="335">
        <v>25</v>
      </c>
      <c r="CA21" s="24" t="s">
        <v>47</v>
      </c>
      <c r="CB21" s="18" t="s">
        <v>48</v>
      </c>
      <c r="CC21" s="334">
        <v>9189</v>
      </c>
      <c r="CD21" s="334">
        <v>8923</v>
      </c>
      <c r="CE21" s="334">
        <v>18112</v>
      </c>
      <c r="CF21" s="334">
        <v>45383</v>
      </c>
      <c r="CG21" s="334">
        <v>42824</v>
      </c>
      <c r="CH21" s="334">
        <v>88207</v>
      </c>
      <c r="CI21" s="334">
        <v>13666</v>
      </c>
      <c r="CJ21" s="334">
        <v>17561</v>
      </c>
      <c r="CK21" s="335">
        <v>31227</v>
      </c>
    </row>
    <row r="22" spans="1:89" ht="17.100000000000001" customHeight="1">
      <c r="A22" s="1"/>
      <c r="B22" s="24" t="s">
        <v>49</v>
      </c>
      <c r="C22" s="18" t="s">
        <v>50</v>
      </c>
      <c r="D22" s="334">
        <v>1567</v>
      </c>
      <c r="E22" s="334">
        <v>1471</v>
      </c>
      <c r="F22" s="334">
        <v>3038</v>
      </c>
      <c r="G22" s="334">
        <v>1611</v>
      </c>
      <c r="H22" s="334">
        <v>1498</v>
      </c>
      <c r="I22" s="334">
        <v>3109</v>
      </c>
      <c r="J22" s="334">
        <v>1652</v>
      </c>
      <c r="K22" s="334">
        <v>1536</v>
      </c>
      <c r="L22" s="335">
        <v>3188</v>
      </c>
      <c r="M22" s="414" t="s">
        <v>49</v>
      </c>
      <c r="N22" s="400" t="s">
        <v>50</v>
      </c>
      <c r="O22" s="334">
        <v>1714</v>
      </c>
      <c r="P22" s="334">
        <v>1619</v>
      </c>
      <c r="Q22" s="334">
        <v>3333</v>
      </c>
      <c r="R22" s="334">
        <v>2001</v>
      </c>
      <c r="S22" s="334">
        <v>1925</v>
      </c>
      <c r="T22" s="334">
        <v>3926</v>
      </c>
      <c r="U22" s="334">
        <v>2203</v>
      </c>
      <c r="V22" s="334">
        <v>2118</v>
      </c>
      <c r="W22" s="335">
        <v>4321</v>
      </c>
      <c r="X22" s="24" t="s">
        <v>49</v>
      </c>
      <c r="Y22" s="18" t="s">
        <v>50</v>
      </c>
      <c r="Z22" s="337">
        <v>2658</v>
      </c>
      <c r="AA22" s="334">
        <v>2528</v>
      </c>
      <c r="AB22" s="334">
        <v>5186</v>
      </c>
      <c r="AC22" s="334">
        <v>3182</v>
      </c>
      <c r="AD22" s="334">
        <v>3028</v>
      </c>
      <c r="AE22" s="334">
        <v>6210</v>
      </c>
      <c r="AF22" s="334">
        <v>2984</v>
      </c>
      <c r="AG22" s="334">
        <v>2695</v>
      </c>
      <c r="AH22" s="335">
        <v>5679</v>
      </c>
      <c r="AI22" s="24" t="s">
        <v>49</v>
      </c>
      <c r="AJ22" s="18" t="s">
        <v>50</v>
      </c>
      <c r="AK22" s="334">
        <v>2332</v>
      </c>
      <c r="AL22" s="337">
        <v>2129</v>
      </c>
      <c r="AM22" s="334">
        <v>4461</v>
      </c>
      <c r="AN22" s="334">
        <v>1855</v>
      </c>
      <c r="AO22" s="334">
        <v>1935</v>
      </c>
      <c r="AP22" s="334">
        <v>3790</v>
      </c>
      <c r="AQ22" s="334">
        <v>2114</v>
      </c>
      <c r="AR22" s="334">
        <v>2210</v>
      </c>
      <c r="AS22" s="335">
        <v>4324</v>
      </c>
      <c r="AT22" s="24" t="s">
        <v>49</v>
      </c>
      <c r="AU22" s="18" t="s">
        <v>50</v>
      </c>
      <c r="AV22" s="334">
        <v>2673</v>
      </c>
      <c r="AW22" s="334">
        <v>2809</v>
      </c>
      <c r="AX22" s="337">
        <v>5482</v>
      </c>
      <c r="AY22" s="334">
        <v>2304</v>
      </c>
      <c r="AZ22" s="334">
        <v>2388</v>
      </c>
      <c r="BA22" s="334">
        <v>4692</v>
      </c>
      <c r="BB22" s="334">
        <v>1835</v>
      </c>
      <c r="BC22" s="334">
        <v>1943</v>
      </c>
      <c r="BD22" s="335">
        <v>3778</v>
      </c>
      <c r="BE22" s="24" t="s">
        <v>49</v>
      </c>
      <c r="BF22" s="18" t="s">
        <v>50</v>
      </c>
      <c r="BG22" s="334">
        <v>1252</v>
      </c>
      <c r="BH22" s="334">
        <v>1342</v>
      </c>
      <c r="BI22" s="334">
        <v>2594</v>
      </c>
      <c r="BJ22" s="337">
        <v>615</v>
      </c>
      <c r="BK22" s="334">
        <v>811</v>
      </c>
      <c r="BL22" s="334">
        <v>1426</v>
      </c>
      <c r="BM22" s="334">
        <v>214</v>
      </c>
      <c r="BN22" s="334">
        <v>466</v>
      </c>
      <c r="BO22" s="335">
        <v>680</v>
      </c>
      <c r="BP22" s="24" t="s">
        <v>49</v>
      </c>
      <c r="BQ22" s="18" t="s">
        <v>50</v>
      </c>
      <c r="BR22" s="334">
        <v>68</v>
      </c>
      <c r="BS22" s="334">
        <v>202</v>
      </c>
      <c r="BT22" s="334">
        <v>270</v>
      </c>
      <c r="BU22" s="334">
        <v>14</v>
      </c>
      <c r="BV22" s="334">
        <v>57</v>
      </c>
      <c r="BW22" s="334">
        <v>71</v>
      </c>
      <c r="BX22" s="334">
        <v>0</v>
      </c>
      <c r="BY22" s="334">
        <v>12</v>
      </c>
      <c r="BZ22" s="335">
        <v>12</v>
      </c>
      <c r="CA22" s="24" t="s">
        <v>49</v>
      </c>
      <c r="CB22" s="18" t="s">
        <v>50</v>
      </c>
      <c r="CC22" s="334">
        <v>4830</v>
      </c>
      <c r="CD22" s="334">
        <v>4505</v>
      </c>
      <c r="CE22" s="334">
        <v>9335</v>
      </c>
      <c r="CF22" s="334">
        <v>23716</v>
      </c>
      <c r="CG22" s="334">
        <v>22996</v>
      </c>
      <c r="CH22" s="334">
        <v>46712</v>
      </c>
      <c r="CI22" s="334">
        <v>8761</v>
      </c>
      <c r="CJ22" s="334">
        <v>10848</v>
      </c>
      <c r="CK22" s="335">
        <v>19609</v>
      </c>
    </row>
    <row r="23" spans="1:89" ht="17.100000000000001" customHeight="1">
      <c r="A23" s="1"/>
      <c r="B23" s="24" t="s">
        <v>51</v>
      </c>
      <c r="C23" s="18" t="s">
        <v>52</v>
      </c>
      <c r="D23" s="334">
        <v>2159</v>
      </c>
      <c r="E23" s="334">
        <v>2012</v>
      </c>
      <c r="F23" s="334">
        <v>4171</v>
      </c>
      <c r="G23" s="334">
        <v>1943</v>
      </c>
      <c r="H23" s="334">
        <v>1845</v>
      </c>
      <c r="I23" s="334">
        <v>3788</v>
      </c>
      <c r="J23" s="334">
        <v>1739</v>
      </c>
      <c r="K23" s="334">
        <v>1780</v>
      </c>
      <c r="L23" s="335">
        <v>3519</v>
      </c>
      <c r="M23" s="414" t="s">
        <v>51</v>
      </c>
      <c r="N23" s="400" t="s">
        <v>52</v>
      </c>
      <c r="O23" s="334">
        <v>1722</v>
      </c>
      <c r="P23" s="334">
        <v>1545</v>
      </c>
      <c r="Q23" s="334">
        <v>3267</v>
      </c>
      <c r="R23" s="334">
        <v>2720</v>
      </c>
      <c r="S23" s="334">
        <v>2296</v>
      </c>
      <c r="T23" s="334">
        <v>5016</v>
      </c>
      <c r="U23" s="334">
        <v>4164</v>
      </c>
      <c r="V23" s="334">
        <v>3329</v>
      </c>
      <c r="W23" s="335">
        <v>7493</v>
      </c>
      <c r="X23" s="24" t="s">
        <v>51</v>
      </c>
      <c r="Y23" s="18" t="s">
        <v>52</v>
      </c>
      <c r="Z23" s="337">
        <v>4271</v>
      </c>
      <c r="AA23" s="334">
        <v>3587</v>
      </c>
      <c r="AB23" s="334">
        <v>7858</v>
      </c>
      <c r="AC23" s="334">
        <v>4627</v>
      </c>
      <c r="AD23" s="334">
        <v>4005</v>
      </c>
      <c r="AE23" s="334">
        <v>8632</v>
      </c>
      <c r="AF23" s="334">
        <v>3819</v>
      </c>
      <c r="AG23" s="334">
        <v>3241</v>
      </c>
      <c r="AH23" s="335">
        <v>7060</v>
      </c>
      <c r="AI23" s="24" t="s">
        <v>51</v>
      </c>
      <c r="AJ23" s="18" t="s">
        <v>52</v>
      </c>
      <c r="AK23" s="334">
        <v>2959</v>
      </c>
      <c r="AL23" s="337">
        <v>2338</v>
      </c>
      <c r="AM23" s="334">
        <v>5297</v>
      </c>
      <c r="AN23" s="334">
        <v>2168</v>
      </c>
      <c r="AO23" s="334">
        <v>1777</v>
      </c>
      <c r="AP23" s="334">
        <v>3945</v>
      </c>
      <c r="AQ23" s="334">
        <v>2145</v>
      </c>
      <c r="AR23" s="334">
        <v>1987</v>
      </c>
      <c r="AS23" s="335">
        <v>4132</v>
      </c>
      <c r="AT23" s="24" t="s">
        <v>51</v>
      </c>
      <c r="AU23" s="18" t="s">
        <v>52</v>
      </c>
      <c r="AV23" s="334">
        <v>2401</v>
      </c>
      <c r="AW23" s="334">
        <v>2432</v>
      </c>
      <c r="AX23" s="337">
        <v>4833</v>
      </c>
      <c r="AY23" s="334">
        <v>1811</v>
      </c>
      <c r="AZ23" s="334">
        <v>1860</v>
      </c>
      <c r="BA23" s="334">
        <v>3671</v>
      </c>
      <c r="BB23" s="334">
        <v>1367</v>
      </c>
      <c r="BC23" s="334">
        <v>1552</v>
      </c>
      <c r="BD23" s="335">
        <v>2919</v>
      </c>
      <c r="BE23" s="24" t="s">
        <v>51</v>
      </c>
      <c r="BF23" s="18" t="s">
        <v>52</v>
      </c>
      <c r="BG23" s="334">
        <v>1031</v>
      </c>
      <c r="BH23" s="334">
        <v>1266</v>
      </c>
      <c r="BI23" s="334">
        <v>2297</v>
      </c>
      <c r="BJ23" s="337">
        <v>576</v>
      </c>
      <c r="BK23" s="334">
        <v>797</v>
      </c>
      <c r="BL23" s="334">
        <v>1373</v>
      </c>
      <c r="BM23" s="334">
        <v>208</v>
      </c>
      <c r="BN23" s="334">
        <v>475</v>
      </c>
      <c r="BO23" s="335">
        <v>683</v>
      </c>
      <c r="BP23" s="24" t="s">
        <v>51</v>
      </c>
      <c r="BQ23" s="18" t="s">
        <v>52</v>
      </c>
      <c r="BR23" s="334">
        <v>70</v>
      </c>
      <c r="BS23" s="334">
        <v>241</v>
      </c>
      <c r="BT23" s="334">
        <v>311</v>
      </c>
      <c r="BU23" s="334">
        <v>14</v>
      </c>
      <c r="BV23" s="334">
        <v>75</v>
      </c>
      <c r="BW23" s="334">
        <v>89</v>
      </c>
      <c r="BX23" s="334">
        <v>2</v>
      </c>
      <c r="BY23" s="334">
        <v>8</v>
      </c>
      <c r="BZ23" s="335">
        <v>10</v>
      </c>
      <c r="CA23" s="24" t="s">
        <v>51</v>
      </c>
      <c r="CB23" s="18" t="s">
        <v>52</v>
      </c>
      <c r="CC23" s="334">
        <v>5841</v>
      </c>
      <c r="CD23" s="334">
        <v>5637</v>
      </c>
      <c r="CE23" s="334">
        <v>11478</v>
      </c>
      <c r="CF23" s="334">
        <v>30996</v>
      </c>
      <c r="CG23" s="334">
        <v>26537</v>
      </c>
      <c r="CH23" s="334">
        <v>57533</v>
      </c>
      <c r="CI23" s="334">
        <v>7274</v>
      </c>
      <c r="CJ23" s="334">
        <v>9935</v>
      </c>
      <c r="CK23" s="335">
        <v>17209</v>
      </c>
    </row>
    <row r="24" spans="1:89" ht="17.100000000000001" customHeight="1">
      <c r="A24" s="1"/>
      <c r="B24" s="24" t="s">
        <v>53</v>
      </c>
      <c r="C24" s="18" t="s">
        <v>54</v>
      </c>
      <c r="D24" s="334">
        <v>3695</v>
      </c>
      <c r="E24" s="334">
        <v>3486</v>
      </c>
      <c r="F24" s="334">
        <v>7181</v>
      </c>
      <c r="G24" s="334">
        <v>3568</v>
      </c>
      <c r="H24" s="334">
        <v>3618</v>
      </c>
      <c r="I24" s="334">
        <v>7186</v>
      </c>
      <c r="J24" s="334">
        <v>3730</v>
      </c>
      <c r="K24" s="334">
        <v>3483</v>
      </c>
      <c r="L24" s="335">
        <v>7213</v>
      </c>
      <c r="M24" s="414" t="s">
        <v>53</v>
      </c>
      <c r="N24" s="400" t="s">
        <v>54</v>
      </c>
      <c r="O24" s="334">
        <v>3939</v>
      </c>
      <c r="P24" s="334">
        <v>3818</v>
      </c>
      <c r="Q24" s="334">
        <v>7757</v>
      </c>
      <c r="R24" s="334">
        <v>4181</v>
      </c>
      <c r="S24" s="334">
        <v>4235</v>
      </c>
      <c r="T24" s="334">
        <v>8416</v>
      </c>
      <c r="U24" s="334">
        <v>4617</v>
      </c>
      <c r="V24" s="334">
        <v>4456</v>
      </c>
      <c r="W24" s="335">
        <v>9073</v>
      </c>
      <c r="X24" s="24" t="s">
        <v>53</v>
      </c>
      <c r="Y24" s="18" t="s">
        <v>54</v>
      </c>
      <c r="Z24" s="337">
        <v>5873</v>
      </c>
      <c r="AA24" s="334">
        <v>5500</v>
      </c>
      <c r="AB24" s="334">
        <v>11373</v>
      </c>
      <c r="AC24" s="334">
        <v>7284</v>
      </c>
      <c r="AD24" s="334">
        <v>6612</v>
      </c>
      <c r="AE24" s="334">
        <v>13896</v>
      </c>
      <c r="AF24" s="334">
        <v>6635</v>
      </c>
      <c r="AG24" s="334">
        <v>6126</v>
      </c>
      <c r="AH24" s="335">
        <v>12761</v>
      </c>
      <c r="AI24" s="24" t="s">
        <v>53</v>
      </c>
      <c r="AJ24" s="18" t="s">
        <v>54</v>
      </c>
      <c r="AK24" s="334">
        <v>5446</v>
      </c>
      <c r="AL24" s="337">
        <v>4905</v>
      </c>
      <c r="AM24" s="334">
        <v>10351</v>
      </c>
      <c r="AN24" s="334">
        <v>4489</v>
      </c>
      <c r="AO24" s="334">
        <v>4036</v>
      </c>
      <c r="AP24" s="334">
        <v>8525</v>
      </c>
      <c r="AQ24" s="334">
        <v>4700</v>
      </c>
      <c r="AR24" s="334">
        <v>4934</v>
      </c>
      <c r="AS24" s="335">
        <v>9634</v>
      </c>
      <c r="AT24" s="24" t="s">
        <v>53</v>
      </c>
      <c r="AU24" s="18" t="s">
        <v>54</v>
      </c>
      <c r="AV24" s="334">
        <v>6004</v>
      </c>
      <c r="AW24" s="334">
        <v>6439</v>
      </c>
      <c r="AX24" s="337">
        <v>12443</v>
      </c>
      <c r="AY24" s="334">
        <v>5464</v>
      </c>
      <c r="AZ24" s="334">
        <v>6005</v>
      </c>
      <c r="BA24" s="334">
        <v>11469</v>
      </c>
      <c r="BB24" s="334">
        <v>4411</v>
      </c>
      <c r="BC24" s="334">
        <v>4633</v>
      </c>
      <c r="BD24" s="335">
        <v>9044</v>
      </c>
      <c r="BE24" s="24" t="s">
        <v>53</v>
      </c>
      <c r="BF24" s="18" t="s">
        <v>54</v>
      </c>
      <c r="BG24" s="334">
        <v>2937</v>
      </c>
      <c r="BH24" s="334">
        <v>3015</v>
      </c>
      <c r="BI24" s="334">
        <v>5952</v>
      </c>
      <c r="BJ24" s="337">
        <v>1366</v>
      </c>
      <c r="BK24" s="334">
        <v>1818</v>
      </c>
      <c r="BL24" s="334">
        <v>3184</v>
      </c>
      <c r="BM24" s="334">
        <v>489</v>
      </c>
      <c r="BN24" s="334">
        <v>1146</v>
      </c>
      <c r="BO24" s="335">
        <v>1635</v>
      </c>
      <c r="BP24" s="24" t="s">
        <v>53</v>
      </c>
      <c r="BQ24" s="18" t="s">
        <v>54</v>
      </c>
      <c r="BR24" s="334">
        <v>159</v>
      </c>
      <c r="BS24" s="334">
        <v>545</v>
      </c>
      <c r="BT24" s="334">
        <v>704</v>
      </c>
      <c r="BU24" s="334">
        <v>37</v>
      </c>
      <c r="BV24" s="334">
        <v>209</v>
      </c>
      <c r="BW24" s="334">
        <v>246</v>
      </c>
      <c r="BX24" s="334">
        <v>2</v>
      </c>
      <c r="BY24" s="334">
        <v>27</v>
      </c>
      <c r="BZ24" s="335">
        <v>29</v>
      </c>
      <c r="CA24" s="24" t="s">
        <v>53</v>
      </c>
      <c r="CB24" s="18" t="s">
        <v>54</v>
      </c>
      <c r="CC24" s="334">
        <v>10993</v>
      </c>
      <c r="CD24" s="334">
        <v>10587</v>
      </c>
      <c r="CE24" s="334">
        <v>21580</v>
      </c>
      <c r="CF24" s="334">
        <v>53168</v>
      </c>
      <c r="CG24" s="334">
        <v>51061</v>
      </c>
      <c r="CH24" s="334">
        <v>104229</v>
      </c>
      <c r="CI24" s="334">
        <v>20542</v>
      </c>
      <c r="CJ24" s="334">
        <v>26085</v>
      </c>
      <c r="CK24" s="335">
        <v>46627</v>
      </c>
    </row>
    <row r="25" spans="1:89" ht="17.100000000000001" customHeight="1">
      <c r="A25" s="1"/>
      <c r="B25" s="666" t="s">
        <v>55</v>
      </c>
      <c r="C25" s="26" t="s">
        <v>56</v>
      </c>
      <c r="D25" s="339">
        <v>2425</v>
      </c>
      <c r="E25" s="339">
        <v>2357</v>
      </c>
      <c r="F25" s="339">
        <v>4782</v>
      </c>
      <c r="G25" s="339">
        <v>2474</v>
      </c>
      <c r="H25" s="339">
        <v>2384</v>
      </c>
      <c r="I25" s="339">
        <v>4858</v>
      </c>
      <c r="J25" s="339">
        <v>2491</v>
      </c>
      <c r="K25" s="339">
        <v>2487</v>
      </c>
      <c r="L25" s="340">
        <v>4978</v>
      </c>
      <c r="M25" s="742" t="s">
        <v>55</v>
      </c>
      <c r="N25" s="24" t="s">
        <v>56</v>
      </c>
      <c r="O25" s="339">
        <v>2487</v>
      </c>
      <c r="P25" s="339">
        <v>2493</v>
      </c>
      <c r="Q25" s="339">
        <v>4980</v>
      </c>
      <c r="R25" s="339">
        <v>2694</v>
      </c>
      <c r="S25" s="339">
        <v>2824</v>
      </c>
      <c r="T25" s="339">
        <v>5518</v>
      </c>
      <c r="U25" s="339">
        <v>3274</v>
      </c>
      <c r="V25" s="339">
        <v>3287</v>
      </c>
      <c r="W25" s="340">
        <v>6561</v>
      </c>
      <c r="X25" s="666" t="s">
        <v>55</v>
      </c>
      <c r="Y25" s="26" t="s">
        <v>56</v>
      </c>
      <c r="Z25" s="342">
        <v>4002</v>
      </c>
      <c r="AA25" s="339">
        <v>3786</v>
      </c>
      <c r="AB25" s="339">
        <v>7788</v>
      </c>
      <c r="AC25" s="339">
        <v>5113</v>
      </c>
      <c r="AD25" s="339">
        <v>4849</v>
      </c>
      <c r="AE25" s="339">
        <v>9962</v>
      </c>
      <c r="AF25" s="339">
        <v>4646</v>
      </c>
      <c r="AG25" s="339">
        <v>4212</v>
      </c>
      <c r="AH25" s="340">
        <v>8858</v>
      </c>
      <c r="AI25" s="666" t="s">
        <v>55</v>
      </c>
      <c r="AJ25" s="26" t="s">
        <v>56</v>
      </c>
      <c r="AK25" s="339">
        <v>3636</v>
      </c>
      <c r="AL25" s="342">
        <v>3229</v>
      </c>
      <c r="AM25" s="339">
        <v>6865</v>
      </c>
      <c r="AN25" s="339">
        <v>2915</v>
      </c>
      <c r="AO25" s="339">
        <v>2677</v>
      </c>
      <c r="AP25" s="339">
        <v>5592</v>
      </c>
      <c r="AQ25" s="339">
        <v>3053</v>
      </c>
      <c r="AR25" s="339">
        <v>3074</v>
      </c>
      <c r="AS25" s="340">
        <v>6127</v>
      </c>
      <c r="AT25" s="666" t="s">
        <v>55</v>
      </c>
      <c r="AU25" s="26" t="s">
        <v>56</v>
      </c>
      <c r="AV25" s="339">
        <v>3892</v>
      </c>
      <c r="AW25" s="339">
        <v>4205</v>
      </c>
      <c r="AX25" s="342">
        <v>8097</v>
      </c>
      <c r="AY25" s="339">
        <v>3719</v>
      </c>
      <c r="AZ25" s="339">
        <v>3968</v>
      </c>
      <c r="BA25" s="339">
        <v>7687</v>
      </c>
      <c r="BB25" s="339">
        <v>2920</v>
      </c>
      <c r="BC25" s="339">
        <v>3116</v>
      </c>
      <c r="BD25" s="340">
        <v>6036</v>
      </c>
      <c r="BE25" s="666" t="s">
        <v>55</v>
      </c>
      <c r="BF25" s="26" t="s">
        <v>56</v>
      </c>
      <c r="BG25" s="339">
        <v>1881</v>
      </c>
      <c r="BH25" s="339">
        <v>2072</v>
      </c>
      <c r="BI25" s="339">
        <v>3953</v>
      </c>
      <c r="BJ25" s="342">
        <v>923</v>
      </c>
      <c r="BK25" s="339">
        <v>1240</v>
      </c>
      <c r="BL25" s="339">
        <v>2163</v>
      </c>
      <c r="BM25" s="339">
        <v>355</v>
      </c>
      <c r="BN25" s="339">
        <v>761</v>
      </c>
      <c r="BO25" s="340">
        <v>1116</v>
      </c>
      <c r="BP25" s="666" t="s">
        <v>55</v>
      </c>
      <c r="BQ25" s="26" t="s">
        <v>56</v>
      </c>
      <c r="BR25" s="339">
        <v>95</v>
      </c>
      <c r="BS25" s="339">
        <v>375</v>
      </c>
      <c r="BT25" s="339">
        <v>470</v>
      </c>
      <c r="BU25" s="339">
        <v>20</v>
      </c>
      <c r="BV25" s="339">
        <v>120</v>
      </c>
      <c r="BW25" s="339">
        <v>140</v>
      </c>
      <c r="BX25" s="339">
        <v>3</v>
      </c>
      <c r="BY25" s="339">
        <v>11</v>
      </c>
      <c r="BZ25" s="340">
        <v>14</v>
      </c>
      <c r="CA25" s="666" t="s">
        <v>55</v>
      </c>
      <c r="CB25" s="26" t="s">
        <v>56</v>
      </c>
      <c r="CC25" s="339">
        <v>7390</v>
      </c>
      <c r="CD25" s="339">
        <v>7228</v>
      </c>
      <c r="CE25" s="339">
        <v>14618</v>
      </c>
      <c r="CF25" s="339">
        <v>35712</v>
      </c>
      <c r="CG25" s="339">
        <v>34636</v>
      </c>
      <c r="CH25" s="339">
        <v>70348</v>
      </c>
      <c r="CI25" s="339">
        <v>13666</v>
      </c>
      <c r="CJ25" s="339">
        <v>17509</v>
      </c>
      <c r="CK25" s="340">
        <v>31175</v>
      </c>
    </row>
    <row r="26" spans="1:89" ht="17.100000000000001" customHeight="1">
      <c r="A26" s="1"/>
      <c r="B26" s="667"/>
      <c r="C26" s="26" t="s">
        <v>57</v>
      </c>
      <c r="D26" s="339">
        <v>2342</v>
      </c>
      <c r="E26" s="339">
        <v>2253</v>
      </c>
      <c r="F26" s="339">
        <v>4595</v>
      </c>
      <c r="G26" s="339">
        <v>2502</v>
      </c>
      <c r="H26" s="339">
        <v>2417</v>
      </c>
      <c r="I26" s="339">
        <v>4919</v>
      </c>
      <c r="J26" s="339">
        <v>2693</v>
      </c>
      <c r="K26" s="339">
        <v>2542</v>
      </c>
      <c r="L26" s="340">
        <v>5235</v>
      </c>
      <c r="M26" s="738"/>
      <c r="N26" s="24" t="s">
        <v>57</v>
      </c>
      <c r="O26" s="339">
        <v>2583</v>
      </c>
      <c r="P26" s="339">
        <v>2521</v>
      </c>
      <c r="Q26" s="339">
        <v>5104</v>
      </c>
      <c r="R26" s="339">
        <v>2799</v>
      </c>
      <c r="S26" s="339">
        <v>2511</v>
      </c>
      <c r="T26" s="339">
        <v>5310</v>
      </c>
      <c r="U26" s="339">
        <v>2860</v>
      </c>
      <c r="V26" s="339">
        <v>2861</v>
      </c>
      <c r="W26" s="340">
        <v>5721</v>
      </c>
      <c r="X26" s="667"/>
      <c r="Y26" s="26" t="s">
        <v>57</v>
      </c>
      <c r="Z26" s="342">
        <v>3730</v>
      </c>
      <c r="AA26" s="339">
        <v>3512</v>
      </c>
      <c r="AB26" s="339">
        <v>7242</v>
      </c>
      <c r="AC26" s="339">
        <v>4894</v>
      </c>
      <c r="AD26" s="339">
        <v>4690</v>
      </c>
      <c r="AE26" s="339">
        <v>9584</v>
      </c>
      <c r="AF26" s="339">
        <v>4607</v>
      </c>
      <c r="AG26" s="339">
        <v>4096</v>
      </c>
      <c r="AH26" s="340">
        <v>8703</v>
      </c>
      <c r="AI26" s="667"/>
      <c r="AJ26" s="26" t="s">
        <v>57</v>
      </c>
      <c r="AK26" s="339">
        <v>3626</v>
      </c>
      <c r="AL26" s="342">
        <v>3277</v>
      </c>
      <c r="AM26" s="339">
        <v>6903</v>
      </c>
      <c r="AN26" s="339">
        <v>2852</v>
      </c>
      <c r="AO26" s="339">
        <v>2589</v>
      </c>
      <c r="AP26" s="339">
        <v>5441</v>
      </c>
      <c r="AQ26" s="339">
        <v>3040</v>
      </c>
      <c r="AR26" s="339">
        <v>3033</v>
      </c>
      <c r="AS26" s="340">
        <v>6073</v>
      </c>
      <c r="AT26" s="667"/>
      <c r="AU26" s="26" t="s">
        <v>57</v>
      </c>
      <c r="AV26" s="339">
        <v>3762</v>
      </c>
      <c r="AW26" s="339">
        <v>4153</v>
      </c>
      <c r="AX26" s="342">
        <v>7915</v>
      </c>
      <c r="AY26" s="339">
        <v>3641</v>
      </c>
      <c r="AZ26" s="339">
        <v>3962</v>
      </c>
      <c r="BA26" s="339">
        <v>7603</v>
      </c>
      <c r="BB26" s="339">
        <v>3070</v>
      </c>
      <c r="BC26" s="339">
        <v>3410</v>
      </c>
      <c r="BD26" s="340">
        <v>6480</v>
      </c>
      <c r="BE26" s="667"/>
      <c r="BF26" s="26" t="s">
        <v>57</v>
      </c>
      <c r="BG26" s="339">
        <v>2148</v>
      </c>
      <c r="BH26" s="339">
        <v>2275</v>
      </c>
      <c r="BI26" s="339">
        <v>4423</v>
      </c>
      <c r="BJ26" s="342">
        <v>886</v>
      </c>
      <c r="BK26" s="339">
        <v>1451</v>
      </c>
      <c r="BL26" s="339">
        <v>2337</v>
      </c>
      <c r="BM26" s="339">
        <v>378</v>
      </c>
      <c r="BN26" s="339">
        <v>833</v>
      </c>
      <c r="BO26" s="340">
        <v>1211</v>
      </c>
      <c r="BP26" s="667"/>
      <c r="BQ26" s="26" t="s">
        <v>57</v>
      </c>
      <c r="BR26" s="339">
        <v>122</v>
      </c>
      <c r="BS26" s="339">
        <v>469</v>
      </c>
      <c r="BT26" s="339">
        <v>591</v>
      </c>
      <c r="BU26" s="339">
        <v>27</v>
      </c>
      <c r="BV26" s="339">
        <v>149</v>
      </c>
      <c r="BW26" s="339">
        <v>176</v>
      </c>
      <c r="BX26" s="339">
        <v>5</v>
      </c>
      <c r="BY26" s="339">
        <v>22</v>
      </c>
      <c r="BZ26" s="340">
        <v>27</v>
      </c>
      <c r="CA26" s="667"/>
      <c r="CB26" s="26" t="s">
        <v>57</v>
      </c>
      <c r="CC26" s="339">
        <v>7537</v>
      </c>
      <c r="CD26" s="339">
        <v>7212</v>
      </c>
      <c r="CE26" s="339">
        <v>14749</v>
      </c>
      <c r="CF26" s="339">
        <v>34753</v>
      </c>
      <c r="CG26" s="339">
        <v>33243</v>
      </c>
      <c r="CH26" s="339">
        <v>67996</v>
      </c>
      <c r="CI26" s="339">
        <v>14375</v>
      </c>
      <c r="CJ26" s="339">
        <v>19243</v>
      </c>
      <c r="CK26" s="340">
        <v>33618</v>
      </c>
    </row>
    <row r="27" spans="1:89" ht="17.100000000000001" customHeight="1">
      <c r="A27" s="1"/>
      <c r="B27" s="667"/>
      <c r="C27" s="26" t="s">
        <v>58</v>
      </c>
      <c r="D27" s="339">
        <v>881</v>
      </c>
      <c r="E27" s="339">
        <v>827</v>
      </c>
      <c r="F27" s="339">
        <v>1708</v>
      </c>
      <c r="G27" s="339">
        <v>982</v>
      </c>
      <c r="H27" s="339">
        <v>976</v>
      </c>
      <c r="I27" s="339">
        <v>1958</v>
      </c>
      <c r="J27" s="339">
        <v>959</v>
      </c>
      <c r="K27" s="339">
        <v>867</v>
      </c>
      <c r="L27" s="340">
        <v>1826</v>
      </c>
      <c r="M27" s="738"/>
      <c r="N27" s="24" t="s">
        <v>58</v>
      </c>
      <c r="O27" s="339">
        <v>908</v>
      </c>
      <c r="P27" s="339">
        <v>893</v>
      </c>
      <c r="Q27" s="339">
        <v>1801</v>
      </c>
      <c r="R27" s="339">
        <v>871</v>
      </c>
      <c r="S27" s="339">
        <v>827</v>
      </c>
      <c r="T27" s="339">
        <v>1698</v>
      </c>
      <c r="U27" s="339">
        <v>912</v>
      </c>
      <c r="V27" s="339">
        <v>916</v>
      </c>
      <c r="W27" s="340">
        <v>1828</v>
      </c>
      <c r="X27" s="667"/>
      <c r="Y27" s="26" t="s">
        <v>58</v>
      </c>
      <c r="Z27" s="342">
        <v>1275</v>
      </c>
      <c r="AA27" s="339">
        <v>1274</v>
      </c>
      <c r="AB27" s="339">
        <v>2549</v>
      </c>
      <c r="AC27" s="339">
        <v>1881</v>
      </c>
      <c r="AD27" s="339">
        <v>1697</v>
      </c>
      <c r="AE27" s="339">
        <v>3578</v>
      </c>
      <c r="AF27" s="339">
        <v>1583</v>
      </c>
      <c r="AG27" s="339">
        <v>1414</v>
      </c>
      <c r="AH27" s="340">
        <v>2997</v>
      </c>
      <c r="AI27" s="667"/>
      <c r="AJ27" s="26" t="s">
        <v>58</v>
      </c>
      <c r="AK27" s="339">
        <v>1178</v>
      </c>
      <c r="AL27" s="342">
        <v>1115</v>
      </c>
      <c r="AM27" s="339">
        <v>2293</v>
      </c>
      <c r="AN27" s="339">
        <v>1005</v>
      </c>
      <c r="AO27" s="339">
        <v>944</v>
      </c>
      <c r="AP27" s="339">
        <v>1949</v>
      </c>
      <c r="AQ27" s="339">
        <v>1137</v>
      </c>
      <c r="AR27" s="339">
        <v>1226</v>
      </c>
      <c r="AS27" s="340">
        <v>2363</v>
      </c>
      <c r="AT27" s="667"/>
      <c r="AU27" s="26" t="s">
        <v>58</v>
      </c>
      <c r="AV27" s="339">
        <v>1533</v>
      </c>
      <c r="AW27" s="339">
        <v>1708</v>
      </c>
      <c r="AX27" s="342">
        <v>3241</v>
      </c>
      <c r="AY27" s="339">
        <v>1556</v>
      </c>
      <c r="AZ27" s="339">
        <v>1678</v>
      </c>
      <c r="BA27" s="339">
        <v>3234</v>
      </c>
      <c r="BB27" s="339">
        <v>1204</v>
      </c>
      <c r="BC27" s="339">
        <v>1189</v>
      </c>
      <c r="BD27" s="340">
        <v>2393</v>
      </c>
      <c r="BE27" s="667"/>
      <c r="BF27" s="26" t="s">
        <v>58</v>
      </c>
      <c r="BG27" s="339">
        <v>730</v>
      </c>
      <c r="BH27" s="339">
        <v>766</v>
      </c>
      <c r="BI27" s="339">
        <v>1496</v>
      </c>
      <c r="BJ27" s="342">
        <v>342</v>
      </c>
      <c r="BK27" s="339">
        <v>530</v>
      </c>
      <c r="BL27" s="339">
        <v>872</v>
      </c>
      <c r="BM27" s="339">
        <v>159</v>
      </c>
      <c r="BN27" s="339">
        <v>363</v>
      </c>
      <c r="BO27" s="340">
        <v>522</v>
      </c>
      <c r="BP27" s="667"/>
      <c r="BQ27" s="26" t="s">
        <v>58</v>
      </c>
      <c r="BR27" s="339">
        <v>43</v>
      </c>
      <c r="BS27" s="339">
        <v>241</v>
      </c>
      <c r="BT27" s="339">
        <v>284</v>
      </c>
      <c r="BU27" s="339">
        <v>20</v>
      </c>
      <c r="BV27" s="339">
        <v>80</v>
      </c>
      <c r="BW27" s="339">
        <v>100</v>
      </c>
      <c r="BX27" s="339">
        <v>0</v>
      </c>
      <c r="BY27" s="339">
        <v>13</v>
      </c>
      <c r="BZ27" s="340">
        <v>13</v>
      </c>
      <c r="CA27" s="667"/>
      <c r="CB27" s="26" t="s">
        <v>58</v>
      </c>
      <c r="CC27" s="339">
        <v>2822</v>
      </c>
      <c r="CD27" s="339">
        <v>2670</v>
      </c>
      <c r="CE27" s="339">
        <v>5492</v>
      </c>
      <c r="CF27" s="339">
        <v>12283</v>
      </c>
      <c r="CG27" s="339">
        <v>12014</v>
      </c>
      <c r="CH27" s="339">
        <v>24297</v>
      </c>
      <c r="CI27" s="339">
        <v>5570</v>
      </c>
      <c r="CJ27" s="339">
        <v>7550</v>
      </c>
      <c r="CK27" s="340">
        <v>13120</v>
      </c>
    </row>
    <row r="28" spans="1:89" ht="17.100000000000001" customHeight="1">
      <c r="A28" s="10"/>
      <c r="B28" s="668"/>
      <c r="C28" s="39" t="s">
        <v>42</v>
      </c>
      <c r="D28" s="334">
        <f t="shared" ref="D28:L28" si="24">SUM(D25:D27)</f>
        <v>5648</v>
      </c>
      <c r="E28" s="334">
        <f t="shared" si="24"/>
        <v>5437</v>
      </c>
      <c r="F28" s="334">
        <f t="shared" si="24"/>
        <v>11085</v>
      </c>
      <c r="G28" s="334">
        <f t="shared" si="24"/>
        <v>5958</v>
      </c>
      <c r="H28" s="334">
        <f t="shared" si="24"/>
        <v>5777</v>
      </c>
      <c r="I28" s="334">
        <f t="shared" si="24"/>
        <v>11735</v>
      </c>
      <c r="J28" s="334">
        <f t="shared" si="24"/>
        <v>6143</v>
      </c>
      <c r="K28" s="334">
        <f t="shared" si="24"/>
        <v>5896</v>
      </c>
      <c r="L28" s="335">
        <f t="shared" si="24"/>
        <v>12039</v>
      </c>
      <c r="M28" s="739"/>
      <c r="N28" s="415" t="s">
        <v>42</v>
      </c>
      <c r="O28" s="334">
        <f t="shared" ref="O28:W28" si="25">SUM(O25:O27)</f>
        <v>5978</v>
      </c>
      <c r="P28" s="334">
        <f t="shared" si="25"/>
        <v>5907</v>
      </c>
      <c r="Q28" s="334">
        <f t="shared" si="25"/>
        <v>11885</v>
      </c>
      <c r="R28" s="334">
        <f t="shared" si="25"/>
        <v>6364</v>
      </c>
      <c r="S28" s="334">
        <f t="shared" si="25"/>
        <v>6162</v>
      </c>
      <c r="T28" s="334">
        <f t="shared" si="25"/>
        <v>12526</v>
      </c>
      <c r="U28" s="334">
        <f t="shared" si="25"/>
        <v>7046</v>
      </c>
      <c r="V28" s="334">
        <f t="shared" si="25"/>
        <v>7064</v>
      </c>
      <c r="W28" s="335">
        <f t="shared" si="25"/>
        <v>14110</v>
      </c>
      <c r="X28" s="668"/>
      <c r="Y28" s="39" t="s">
        <v>42</v>
      </c>
      <c r="Z28" s="337">
        <f t="shared" ref="Z28:AH28" si="26">SUM(Z25:Z27)</f>
        <v>9007</v>
      </c>
      <c r="AA28" s="334">
        <f t="shared" si="26"/>
        <v>8572</v>
      </c>
      <c r="AB28" s="334">
        <f t="shared" si="26"/>
        <v>17579</v>
      </c>
      <c r="AC28" s="334">
        <f t="shared" si="26"/>
        <v>11888</v>
      </c>
      <c r="AD28" s="334">
        <f t="shared" si="26"/>
        <v>11236</v>
      </c>
      <c r="AE28" s="334">
        <f t="shared" si="26"/>
        <v>23124</v>
      </c>
      <c r="AF28" s="334">
        <f t="shared" si="26"/>
        <v>10836</v>
      </c>
      <c r="AG28" s="334">
        <f t="shared" si="26"/>
        <v>9722</v>
      </c>
      <c r="AH28" s="335">
        <f t="shared" si="26"/>
        <v>20558</v>
      </c>
      <c r="AI28" s="668"/>
      <c r="AJ28" s="39" t="s">
        <v>42</v>
      </c>
      <c r="AK28" s="334">
        <f t="shared" ref="AK28:AS28" si="27">SUM(AK25:AK27)</f>
        <v>8440</v>
      </c>
      <c r="AL28" s="337">
        <f t="shared" si="27"/>
        <v>7621</v>
      </c>
      <c r="AM28" s="334">
        <f t="shared" si="27"/>
        <v>16061</v>
      </c>
      <c r="AN28" s="334">
        <f t="shared" si="27"/>
        <v>6772</v>
      </c>
      <c r="AO28" s="334">
        <f t="shared" si="27"/>
        <v>6210</v>
      </c>
      <c r="AP28" s="334">
        <f t="shared" si="27"/>
        <v>12982</v>
      </c>
      <c r="AQ28" s="334">
        <f t="shared" si="27"/>
        <v>7230</v>
      </c>
      <c r="AR28" s="334">
        <f t="shared" si="27"/>
        <v>7333</v>
      </c>
      <c r="AS28" s="335">
        <f t="shared" si="27"/>
        <v>14563</v>
      </c>
      <c r="AT28" s="668"/>
      <c r="AU28" s="39" t="s">
        <v>42</v>
      </c>
      <c r="AV28" s="334">
        <f t="shared" ref="AV28:BD28" si="28">SUM(AV25:AV27)</f>
        <v>9187</v>
      </c>
      <c r="AW28" s="334">
        <f t="shared" si="28"/>
        <v>10066</v>
      </c>
      <c r="AX28" s="337">
        <f t="shared" si="28"/>
        <v>19253</v>
      </c>
      <c r="AY28" s="334">
        <f t="shared" si="28"/>
        <v>8916</v>
      </c>
      <c r="AZ28" s="334">
        <f t="shared" si="28"/>
        <v>9608</v>
      </c>
      <c r="BA28" s="334">
        <f t="shared" si="28"/>
        <v>18524</v>
      </c>
      <c r="BB28" s="334">
        <f t="shared" si="28"/>
        <v>7194</v>
      </c>
      <c r="BC28" s="334">
        <f t="shared" si="28"/>
        <v>7715</v>
      </c>
      <c r="BD28" s="335">
        <f t="shared" si="28"/>
        <v>14909</v>
      </c>
      <c r="BE28" s="668"/>
      <c r="BF28" s="39" t="s">
        <v>42</v>
      </c>
      <c r="BG28" s="334">
        <f t="shared" ref="BG28:BO28" si="29">SUM(BG25:BG27)</f>
        <v>4759</v>
      </c>
      <c r="BH28" s="334">
        <f t="shared" si="29"/>
        <v>5113</v>
      </c>
      <c r="BI28" s="334">
        <f t="shared" si="29"/>
        <v>9872</v>
      </c>
      <c r="BJ28" s="337">
        <f t="shared" si="29"/>
        <v>2151</v>
      </c>
      <c r="BK28" s="334">
        <f t="shared" si="29"/>
        <v>3221</v>
      </c>
      <c r="BL28" s="334">
        <f t="shared" si="29"/>
        <v>5372</v>
      </c>
      <c r="BM28" s="334">
        <f t="shared" si="29"/>
        <v>892</v>
      </c>
      <c r="BN28" s="334">
        <f t="shared" si="29"/>
        <v>1957</v>
      </c>
      <c r="BO28" s="335">
        <f t="shared" si="29"/>
        <v>2849</v>
      </c>
      <c r="BP28" s="668"/>
      <c r="BQ28" s="39" t="s">
        <v>42</v>
      </c>
      <c r="BR28" s="334">
        <f t="shared" ref="BR28:BZ28" si="30">SUM(BR25:BR27)</f>
        <v>260</v>
      </c>
      <c r="BS28" s="334">
        <f t="shared" si="30"/>
        <v>1085</v>
      </c>
      <c r="BT28" s="334">
        <f t="shared" si="30"/>
        <v>1345</v>
      </c>
      <c r="BU28" s="334">
        <f t="shared" si="30"/>
        <v>67</v>
      </c>
      <c r="BV28" s="334">
        <f t="shared" si="30"/>
        <v>349</v>
      </c>
      <c r="BW28" s="334">
        <f t="shared" si="30"/>
        <v>416</v>
      </c>
      <c r="BX28" s="334">
        <f t="shared" si="30"/>
        <v>8</v>
      </c>
      <c r="BY28" s="334">
        <f t="shared" si="30"/>
        <v>46</v>
      </c>
      <c r="BZ28" s="335">
        <f t="shared" si="30"/>
        <v>54</v>
      </c>
      <c r="CA28" s="668"/>
      <c r="CB28" s="39" t="s">
        <v>42</v>
      </c>
      <c r="CC28" s="334">
        <f t="shared" ref="CC28:CK28" si="31">SUM(CC25:CC27)</f>
        <v>17749</v>
      </c>
      <c r="CD28" s="334">
        <f t="shared" si="31"/>
        <v>17110</v>
      </c>
      <c r="CE28" s="334">
        <f t="shared" si="31"/>
        <v>34859</v>
      </c>
      <c r="CF28" s="334">
        <f t="shared" si="31"/>
        <v>82748</v>
      </c>
      <c r="CG28" s="334">
        <f t="shared" si="31"/>
        <v>79893</v>
      </c>
      <c r="CH28" s="334">
        <f t="shared" si="31"/>
        <v>162641</v>
      </c>
      <c r="CI28" s="334">
        <f t="shared" si="31"/>
        <v>33611</v>
      </c>
      <c r="CJ28" s="334">
        <f t="shared" si="31"/>
        <v>44302</v>
      </c>
      <c r="CK28" s="335">
        <f t="shared" si="31"/>
        <v>77913</v>
      </c>
    </row>
    <row r="29" spans="1:89" ht="17.100000000000001" customHeight="1" thickBot="1">
      <c r="A29" s="1"/>
      <c r="B29" s="669" t="s">
        <v>59</v>
      </c>
      <c r="C29" s="670"/>
      <c r="D29" s="351">
        <f t="shared" ref="D29:L29" si="32">SUM(D5:D6,D9:D10,D14,D18:D24,D28)</f>
        <v>92989</v>
      </c>
      <c r="E29" s="351">
        <f t="shared" si="32"/>
        <v>88864</v>
      </c>
      <c r="F29" s="351">
        <f t="shared" si="32"/>
        <v>181853</v>
      </c>
      <c r="G29" s="351">
        <f t="shared" si="32"/>
        <v>94873</v>
      </c>
      <c r="H29" s="351">
        <f t="shared" si="32"/>
        <v>90543</v>
      </c>
      <c r="I29" s="351">
        <f t="shared" si="32"/>
        <v>185416</v>
      </c>
      <c r="J29" s="351">
        <f t="shared" si="32"/>
        <v>98518</v>
      </c>
      <c r="K29" s="351">
        <f t="shared" si="32"/>
        <v>94385</v>
      </c>
      <c r="L29" s="352">
        <f t="shared" si="32"/>
        <v>192903</v>
      </c>
      <c r="M29" s="732" t="s">
        <v>59</v>
      </c>
      <c r="N29" s="669"/>
      <c r="O29" s="351">
        <f t="shared" ref="O29:W29" si="33">SUM(O5:O6,O9:O10,O14,O18:O24,O28)</f>
        <v>101725</v>
      </c>
      <c r="P29" s="351">
        <f t="shared" si="33"/>
        <v>96868</v>
      </c>
      <c r="Q29" s="351">
        <f t="shared" si="33"/>
        <v>198593</v>
      </c>
      <c r="R29" s="351">
        <f t="shared" si="33"/>
        <v>114959</v>
      </c>
      <c r="S29" s="351">
        <f t="shared" si="33"/>
        <v>107994</v>
      </c>
      <c r="T29" s="351">
        <f t="shared" si="33"/>
        <v>222953</v>
      </c>
      <c r="U29" s="351">
        <f t="shared" si="33"/>
        <v>130486</v>
      </c>
      <c r="V29" s="351">
        <f t="shared" si="33"/>
        <v>122553</v>
      </c>
      <c r="W29" s="352">
        <f t="shared" si="33"/>
        <v>253039</v>
      </c>
      <c r="X29" s="669" t="s">
        <v>59</v>
      </c>
      <c r="Y29" s="670"/>
      <c r="Z29" s="353">
        <f t="shared" ref="Z29:AH29" si="34">SUM(Z5:Z6,Z9:Z10,Z14,Z18:Z24,Z28)</f>
        <v>154606</v>
      </c>
      <c r="AA29" s="351">
        <f t="shared" si="34"/>
        <v>143813</v>
      </c>
      <c r="AB29" s="351">
        <f t="shared" si="34"/>
        <v>298419</v>
      </c>
      <c r="AC29" s="351">
        <f t="shared" si="34"/>
        <v>192941</v>
      </c>
      <c r="AD29" s="351">
        <f t="shared" si="34"/>
        <v>177420</v>
      </c>
      <c r="AE29" s="351">
        <f t="shared" si="34"/>
        <v>370361</v>
      </c>
      <c r="AF29" s="351">
        <f t="shared" si="34"/>
        <v>173361</v>
      </c>
      <c r="AG29" s="351">
        <f t="shared" si="34"/>
        <v>158218</v>
      </c>
      <c r="AH29" s="352">
        <f t="shared" si="34"/>
        <v>331579</v>
      </c>
      <c r="AI29" s="669" t="s">
        <v>59</v>
      </c>
      <c r="AJ29" s="670"/>
      <c r="AK29" s="351">
        <f t="shared" ref="AK29:AS29" si="35">SUM(AK5:AK6,AK9:AK10,AK14,AK18:AK24,AK28)</f>
        <v>144194</v>
      </c>
      <c r="AL29" s="353">
        <f t="shared" si="35"/>
        <v>130692</v>
      </c>
      <c r="AM29" s="351">
        <f t="shared" si="35"/>
        <v>274886</v>
      </c>
      <c r="AN29" s="351">
        <f t="shared" si="35"/>
        <v>119969</v>
      </c>
      <c r="AO29" s="351">
        <f t="shared" si="35"/>
        <v>110503</v>
      </c>
      <c r="AP29" s="351">
        <f t="shared" si="35"/>
        <v>230472</v>
      </c>
      <c r="AQ29" s="351">
        <f t="shared" si="35"/>
        <v>128024</v>
      </c>
      <c r="AR29" s="351">
        <f t="shared" si="35"/>
        <v>126496</v>
      </c>
      <c r="AS29" s="352">
        <f t="shared" si="35"/>
        <v>254520</v>
      </c>
      <c r="AT29" s="669" t="s">
        <v>59</v>
      </c>
      <c r="AU29" s="670"/>
      <c r="AV29" s="351">
        <f t="shared" ref="AV29:BD29" si="36">SUM(AV5:AV6,AV9:AV10,AV14,AV18:AV24,AV28)</f>
        <v>153632</v>
      </c>
      <c r="AW29" s="351">
        <f t="shared" si="36"/>
        <v>160171</v>
      </c>
      <c r="AX29" s="353">
        <f t="shared" si="36"/>
        <v>313803</v>
      </c>
      <c r="AY29" s="351">
        <f t="shared" si="36"/>
        <v>134167</v>
      </c>
      <c r="AZ29" s="351">
        <f t="shared" si="36"/>
        <v>140555</v>
      </c>
      <c r="BA29" s="351">
        <f t="shared" si="36"/>
        <v>274722</v>
      </c>
      <c r="BB29" s="351">
        <f t="shared" si="36"/>
        <v>104946</v>
      </c>
      <c r="BC29" s="351">
        <f t="shared" si="36"/>
        <v>110335</v>
      </c>
      <c r="BD29" s="352">
        <f t="shared" si="36"/>
        <v>215281</v>
      </c>
      <c r="BE29" s="669" t="s">
        <v>59</v>
      </c>
      <c r="BF29" s="670"/>
      <c r="BG29" s="351">
        <f t="shared" ref="BG29:BO29" si="37">SUM(BG5:BG6,BG9:BG10,BG14,BG18:BG24,BG28)</f>
        <v>70168</v>
      </c>
      <c r="BH29" s="351">
        <f t="shared" si="37"/>
        <v>78955</v>
      </c>
      <c r="BI29" s="351">
        <f t="shared" si="37"/>
        <v>149123</v>
      </c>
      <c r="BJ29" s="353">
        <f t="shared" si="37"/>
        <v>36114</v>
      </c>
      <c r="BK29" s="351">
        <f t="shared" si="37"/>
        <v>51778</v>
      </c>
      <c r="BL29" s="351">
        <f t="shared" si="37"/>
        <v>87892</v>
      </c>
      <c r="BM29" s="351">
        <f t="shared" si="37"/>
        <v>14063</v>
      </c>
      <c r="BN29" s="351">
        <f t="shared" si="37"/>
        <v>31331</v>
      </c>
      <c r="BO29" s="352">
        <f t="shared" si="37"/>
        <v>45394</v>
      </c>
      <c r="BP29" s="669" t="s">
        <v>59</v>
      </c>
      <c r="BQ29" s="670"/>
      <c r="BR29" s="351">
        <f t="shared" ref="BR29:BZ29" si="38">SUM(BR5:BR6,BR9:BR10,BR14,BR18:BR24,BR28)</f>
        <v>4510</v>
      </c>
      <c r="BS29" s="351">
        <f t="shared" si="38"/>
        <v>14988</v>
      </c>
      <c r="BT29" s="351">
        <f t="shared" si="38"/>
        <v>19498</v>
      </c>
      <c r="BU29" s="351">
        <f t="shared" si="38"/>
        <v>1009</v>
      </c>
      <c r="BV29" s="351">
        <f t="shared" si="38"/>
        <v>4623</v>
      </c>
      <c r="BW29" s="351">
        <f t="shared" si="38"/>
        <v>5632</v>
      </c>
      <c r="BX29" s="351">
        <f t="shared" si="38"/>
        <v>97</v>
      </c>
      <c r="BY29" s="351">
        <f t="shared" si="38"/>
        <v>652</v>
      </c>
      <c r="BZ29" s="352">
        <f t="shared" si="38"/>
        <v>749</v>
      </c>
      <c r="CA29" s="669" t="s">
        <v>59</v>
      </c>
      <c r="CB29" s="670"/>
      <c r="CC29" s="351">
        <f t="shared" ref="CC29:CK29" si="39">SUM(CC5:CC6,CC9:CC10,CC14,CC18:CC24,CC28)</f>
        <v>286380</v>
      </c>
      <c r="CD29" s="351">
        <f t="shared" si="39"/>
        <v>273792</v>
      </c>
      <c r="CE29" s="351">
        <f t="shared" si="39"/>
        <v>560172</v>
      </c>
      <c r="CF29" s="351">
        <f t="shared" si="39"/>
        <v>1413897</v>
      </c>
      <c r="CG29" s="351">
        <f t="shared" si="39"/>
        <v>1334728</v>
      </c>
      <c r="CH29" s="351">
        <f t="shared" si="39"/>
        <v>2748625</v>
      </c>
      <c r="CI29" s="351">
        <f t="shared" si="39"/>
        <v>510714</v>
      </c>
      <c r="CJ29" s="351">
        <f t="shared" si="39"/>
        <v>667138</v>
      </c>
      <c r="CK29" s="352">
        <f t="shared" si="39"/>
        <v>1177852</v>
      </c>
    </row>
    <row r="30" spans="1:89" ht="17.100000000000001" customHeight="1">
      <c r="A30" s="1"/>
      <c r="B30" s="671" t="s">
        <v>60</v>
      </c>
      <c r="C30" s="26" t="s">
        <v>61</v>
      </c>
      <c r="D30" s="345">
        <v>7227</v>
      </c>
      <c r="E30" s="345">
        <v>7049</v>
      </c>
      <c r="F30" s="345">
        <v>14276</v>
      </c>
      <c r="G30" s="345">
        <v>7391</v>
      </c>
      <c r="H30" s="345">
        <v>7186</v>
      </c>
      <c r="I30" s="345">
        <v>14577</v>
      </c>
      <c r="J30" s="345">
        <v>8155</v>
      </c>
      <c r="K30" s="345">
        <v>7487</v>
      </c>
      <c r="L30" s="346">
        <v>15642</v>
      </c>
      <c r="M30" s="737" t="s">
        <v>60</v>
      </c>
      <c r="N30" s="24" t="s">
        <v>61</v>
      </c>
      <c r="O30" s="345">
        <v>9131</v>
      </c>
      <c r="P30" s="345">
        <v>8292</v>
      </c>
      <c r="Q30" s="345">
        <v>17423</v>
      </c>
      <c r="R30" s="345">
        <v>10564</v>
      </c>
      <c r="S30" s="345">
        <v>9035</v>
      </c>
      <c r="T30" s="345">
        <v>19599</v>
      </c>
      <c r="U30" s="345">
        <v>10752</v>
      </c>
      <c r="V30" s="345">
        <v>9874</v>
      </c>
      <c r="W30" s="346">
        <v>20626</v>
      </c>
      <c r="X30" s="671" t="s">
        <v>60</v>
      </c>
      <c r="Y30" s="26" t="s">
        <v>61</v>
      </c>
      <c r="Z30" s="348">
        <v>12436</v>
      </c>
      <c r="AA30" s="345">
        <v>11389</v>
      </c>
      <c r="AB30" s="345">
        <v>23825</v>
      </c>
      <c r="AC30" s="345">
        <v>14642</v>
      </c>
      <c r="AD30" s="345">
        <v>13567</v>
      </c>
      <c r="AE30" s="345">
        <v>28209</v>
      </c>
      <c r="AF30" s="345">
        <v>12881</v>
      </c>
      <c r="AG30" s="345">
        <v>11999</v>
      </c>
      <c r="AH30" s="346">
        <v>24880</v>
      </c>
      <c r="AI30" s="671" t="s">
        <v>60</v>
      </c>
      <c r="AJ30" s="26" t="s">
        <v>61</v>
      </c>
      <c r="AK30" s="345">
        <v>10788</v>
      </c>
      <c r="AL30" s="348">
        <v>10270</v>
      </c>
      <c r="AM30" s="345">
        <v>21058</v>
      </c>
      <c r="AN30" s="345">
        <v>9585</v>
      </c>
      <c r="AO30" s="345">
        <v>9280</v>
      </c>
      <c r="AP30" s="345">
        <v>18865</v>
      </c>
      <c r="AQ30" s="345">
        <v>10858</v>
      </c>
      <c r="AR30" s="345">
        <v>11380</v>
      </c>
      <c r="AS30" s="346">
        <v>22238</v>
      </c>
      <c r="AT30" s="671" t="s">
        <v>60</v>
      </c>
      <c r="AU30" s="26" t="s">
        <v>61</v>
      </c>
      <c r="AV30" s="345">
        <v>13645</v>
      </c>
      <c r="AW30" s="345">
        <v>14753</v>
      </c>
      <c r="AX30" s="348">
        <v>28398</v>
      </c>
      <c r="AY30" s="345">
        <v>12099</v>
      </c>
      <c r="AZ30" s="345">
        <v>12801</v>
      </c>
      <c r="BA30" s="345">
        <v>24900</v>
      </c>
      <c r="BB30" s="345">
        <v>9460</v>
      </c>
      <c r="BC30" s="345">
        <v>9689</v>
      </c>
      <c r="BD30" s="346">
        <v>19149</v>
      </c>
      <c r="BE30" s="671" t="s">
        <v>60</v>
      </c>
      <c r="BF30" s="26" t="s">
        <v>61</v>
      </c>
      <c r="BG30" s="345">
        <v>6241</v>
      </c>
      <c r="BH30" s="345">
        <v>6945</v>
      </c>
      <c r="BI30" s="345">
        <v>13186</v>
      </c>
      <c r="BJ30" s="348">
        <v>3239</v>
      </c>
      <c r="BK30" s="345">
        <v>4657</v>
      </c>
      <c r="BL30" s="345">
        <v>7896</v>
      </c>
      <c r="BM30" s="345">
        <v>1296</v>
      </c>
      <c r="BN30" s="345">
        <v>2964</v>
      </c>
      <c r="BO30" s="346">
        <v>4260</v>
      </c>
      <c r="BP30" s="671" t="s">
        <v>60</v>
      </c>
      <c r="BQ30" s="26" t="s">
        <v>61</v>
      </c>
      <c r="BR30" s="345">
        <v>417</v>
      </c>
      <c r="BS30" s="345">
        <v>1347</v>
      </c>
      <c r="BT30" s="345">
        <v>1764</v>
      </c>
      <c r="BU30" s="345">
        <v>80</v>
      </c>
      <c r="BV30" s="345">
        <v>412</v>
      </c>
      <c r="BW30" s="345">
        <v>492</v>
      </c>
      <c r="BX30" s="345">
        <v>5</v>
      </c>
      <c r="BY30" s="345">
        <v>61</v>
      </c>
      <c r="BZ30" s="346">
        <v>66</v>
      </c>
      <c r="CA30" s="671" t="s">
        <v>60</v>
      </c>
      <c r="CB30" s="26" t="s">
        <v>61</v>
      </c>
      <c r="CC30" s="345">
        <v>22773</v>
      </c>
      <c r="CD30" s="345">
        <v>21722</v>
      </c>
      <c r="CE30" s="345">
        <v>44495</v>
      </c>
      <c r="CF30" s="345">
        <v>115282</v>
      </c>
      <c r="CG30" s="345">
        <v>109839</v>
      </c>
      <c r="CH30" s="345">
        <v>225121</v>
      </c>
      <c r="CI30" s="345">
        <v>45913</v>
      </c>
      <c r="CJ30" s="345">
        <v>60046</v>
      </c>
      <c r="CK30" s="346">
        <v>105959</v>
      </c>
    </row>
    <row r="31" spans="1:89" ht="17.100000000000001" customHeight="1">
      <c r="A31" s="1"/>
      <c r="B31" s="667"/>
      <c r="C31" s="26" t="s">
        <v>62</v>
      </c>
      <c r="D31" s="339">
        <v>1248</v>
      </c>
      <c r="E31" s="339">
        <v>1228</v>
      </c>
      <c r="F31" s="339">
        <v>2476</v>
      </c>
      <c r="G31" s="339">
        <v>1378</v>
      </c>
      <c r="H31" s="339">
        <v>1308</v>
      </c>
      <c r="I31" s="339">
        <v>2686</v>
      </c>
      <c r="J31" s="339">
        <v>1313</v>
      </c>
      <c r="K31" s="339">
        <v>1212</v>
      </c>
      <c r="L31" s="340">
        <v>2525</v>
      </c>
      <c r="M31" s="738"/>
      <c r="N31" s="24" t="s">
        <v>62</v>
      </c>
      <c r="O31" s="339">
        <v>1341</v>
      </c>
      <c r="P31" s="339">
        <v>1246</v>
      </c>
      <c r="Q31" s="339">
        <v>2587</v>
      </c>
      <c r="R31" s="339">
        <v>1392</v>
      </c>
      <c r="S31" s="339">
        <v>1490</v>
      </c>
      <c r="T31" s="339">
        <v>2882</v>
      </c>
      <c r="U31" s="339">
        <v>1563</v>
      </c>
      <c r="V31" s="339">
        <v>1581</v>
      </c>
      <c r="W31" s="340">
        <v>3144</v>
      </c>
      <c r="X31" s="667"/>
      <c r="Y31" s="26" t="s">
        <v>62</v>
      </c>
      <c r="Z31" s="342">
        <v>1970</v>
      </c>
      <c r="AA31" s="339">
        <v>1869</v>
      </c>
      <c r="AB31" s="339">
        <v>3839</v>
      </c>
      <c r="AC31" s="339">
        <v>2501</v>
      </c>
      <c r="AD31" s="339">
        <v>2200</v>
      </c>
      <c r="AE31" s="339">
        <v>4701</v>
      </c>
      <c r="AF31" s="339">
        <v>1906</v>
      </c>
      <c r="AG31" s="339">
        <v>1725</v>
      </c>
      <c r="AH31" s="340">
        <v>3631</v>
      </c>
      <c r="AI31" s="667"/>
      <c r="AJ31" s="26" t="s">
        <v>62</v>
      </c>
      <c r="AK31" s="339">
        <v>1473</v>
      </c>
      <c r="AL31" s="342">
        <v>1470</v>
      </c>
      <c r="AM31" s="339">
        <v>2943</v>
      </c>
      <c r="AN31" s="339">
        <v>1508</v>
      </c>
      <c r="AO31" s="339">
        <v>1582</v>
      </c>
      <c r="AP31" s="339">
        <v>3090</v>
      </c>
      <c r="AQ31" s="339">
        <v>2150</v>
      </c>
      <c r="AR31" s="339">
        <v>2328</v>
      </c>
      <c r="AS31" s="340">
        <v>4478</v>
      </c>
      <c r="AT31" s="667"/>
      <c r="AU31" s="26" t="s">
        <v>62</v>
      </c>
      <c r="AV31" s="339">
        <v>2707</v>
      </c>
      <c r="AW31" s="339">
        <v>2888</v>
      </c>
      <c r="AX31" s="342">
        <v>5595</v>
      </c>
      <c r="AY31" s="339">
        <v>2415</v>
      </c>
      <c r="AZ31" s="339">
        <v>2274</v>
      </c>
      <c r="BA31" s="339">
        <v>4689</v>
      </c>
      <c r="BB31" s="339">
        <v>1699</v>
      </c>
      <c r="BC31" s="339">
        <v>1529</v>
      </c>
      <c r="BD31" s="340">
        <v>3228</v>
      </c>
      <c r="BE31" s="667"/>
      <c r="BF31" s="26" t="s">
        <v>62</v>
      </c>
      <c r="BG31" s="339">
        <v>1013</v>
      </c>
      <c r="BH31" s="339">
        <v>1083</v>
      </c>
      <c r="BI31" s="339">
        <v>2096</v>
      </c>
      <c r="BJ31" s="342">
        <v>558</v>
      </c>
      <c r="BK31" s="339">
        <v>846</v>
      </c>
      <c r="BL31" s="339">
        <v>1404</v>
      </c>
      <c r="BM31" s="339">
        <v>227</v>
      </c>
      <c r="BN31" s="339">
        <v>630</v>
      </c>
      <c r="BO31" s="340">
        <v>857</v>
      </c>
      <c r="BP31" s="667"/>
      <c r="BQ31" s="26" t="s">
        <v>62</v>
      </c>
      <c r="BR31" s="339">
        <v>98</v>
      </c>
      <c r="BS31" s="339">
        <v>307</v>
      </c>
      <c r="BT31" s="339">
        <v>405</v>
      </c>
      <c r="BU31" s="339">
        <v>24</v>
      </c>
      <c r="BV31" s="339">
        <v>103</v>
      </c>
      <c r="BW31" s="339">
        <v>127</v>
      </c>
      <c r="BX31" s="339">
        <v>1</v>
      </c>
      <c r="BY31" s="339">
        <v>16</v>
      </c>
      <c r="BZ31" s="340">
        <v>17</v>
      </c>
      <c r="CA31" s="667"/>
      <c r="CB31" s="26" t="s">
        <v>62</v>
      </c>
      <c r="CC31" s="339">
        <v>3939</v>
      </c>
      <c r="CD31" s="339">
        <v>3748</v>
      </c>
      <c r="CE31" s="339">
        <v>7687</v>
      </c>
      <c r="CF31" s="339">
        <v>18511</v>
      </c>
      <c r="CG31" s="339">
        <v>18379</v>
      </c>
      <c r="CH31" s="339">
        <v>36890</v>
      </c>
      <c r="CI31" s="339">
        <v>8306</v>
      </c>
      <c r="CJ31" s="339">
        <v>10829</v>
      </c>
      <c r="CK31" s="340">
        <v>19135</v>
      </c>
    </row>
    <row r="32" spans="1:89" ht="17.100000000000001" customHeight="1">
      <c r="A32" s="1"/>
      <c r="B32" s="667"/>
      <c r="C32" s="26" t="s">
        <v>63</v>
      </c>
      <c r="D32" s="339">
        <v>343</v>
      </c>
      <c r="E32" s="339">
        <v>359</v>
      </c>
      <c r="F32" s="339">
        <v>702</v>
      </c>
      <c r="G32" s="339">
        <v>503</v>
      </c>
      <c r="H32" s="339">
        <v>435</v>
      </c>
      <c r="I32" s="339">
        <v>938</v>
      </c>
      <c r="J32" s="339">
        <v>497</v>
      </c>
      <c r="K32" s="339">
        <v>503</v>
      </c>
      <c r="L32" s="340">
        <v>1000</v>
      </c>
      <c r="M32" s="738"/>
      <c r="N32" s="24" t="s">
        <v>63</v>
      </c>
      <c r="O32" s="339">
        <v>583</v>
      </c>
      <c r="P32" s="339">
        <v>530</v>
      </c>
      <c r="Q32" s="339">
        <v>1113</v>
      </c>
      <c r="R32" s="339">
        <v>713</v>
      </c>
      <c r="S32" s="339">
        <v>591</v>
      </c>
      <c r="T32" s="339">
        <v>1304</v>
      </c>
      <c r="U32" s="339">
        <v>592</v>
      </c>
      <c r="V32" s="339">
        <v>563</v>
      </c>
      <c r="W32" s="340">
        <v>1155</v>
      </c>
      <c r="X32" s="667"/>
      <c r="Y32" s="26" t="s">
        <v>63</v>
      </c>
      <c r="Z32" s="342">
        <v>657</v>
      </c>
      <c r="AA32" s="339">
        <v>579</v>
      </c>
      <c r="AB32" s="339">
        <v>1236</v>
      </c>
      <c r="AC32" s="339">
        <v>822</v>
      </c>
      <c r="AD32" s="339">
        <v>670</v>
      </c>
      <c r="AE32" s="339">
        <v>1492</v>
      </c>
      <c r="AF32" s="339">
        <v>653</v>
      </c>
      <c r="AG32" s="339">
        <v>595</v>
      </c>
      <c r="AH32" s="340">
        <v>1248</v>
      </c>
      <c r="AI32" s="667"/>
      <c r="AJ32" s="26" t="s">
        <v>63</v>
      </c>
      <c r="AK32" s="339">
        <v>612</v>
      </c>
      <c r="AL32" s="342">
        <v>638</v>
      </c>
      <c r="AM32" s="339">
        <v>1250</v>
      </c>
      <c r="AN32" s="339">
        <v>721</v>
      </c>
      <c r="AO32" s="339">
        <v>737</v>
      </c>
      <c r="AP32" s="339">
        <v>1458</v>
      </c>
      <c r="AQ32" s="339">
        <v>1013</v>
      </c>
      <c r="AR32" s="339">
        <v>1015</v>
      </c>
      <c r="AS32" s="340">
        <v>2028</v>
      </c>
      <c r="AT32" s="667"/>
      <c r="AU32" s="26" t="s">
        <v>63</v>
      </c>
      <c r="AV32" s="339">
        <v>1208</v>
      </c>
      <c r="AW32" s="339">
        <v>1024</v>
      </c>
      <c r="AX32" s="342">
        <v>2232</v>
      </c>
      <c r="AY32" s="339">
        <v>737</v>
      </c>
      <c r="AZ32" s="339">
        <v>718</v>
      </c>
      <c r="BA32" s="339">
        <v>1455</v>
      </c>
      <c r="BB32" s="339">
        <v>585</v>
      </c>
      <c r="BC32" s="339">
        <v>545</v>
      </c>
      <c r="BD32" s="340">
        <v>1130</v>
      </c>
      <c r="BE32" s="667"/>
      <c r="BF32" s="26" t="s">
        <v>63</v>
      </c>
      <c r="BG32" s="339">
        <v>427</v>
      </c>
      <c r="BH32" s="339">
        <v>503</v>
      </c>
      <c r="BI32" s="339">
        <v>930</v>
      </c>
      <c r="BJ32" s="342">
        <v>288</v>
      </c>
      <c r="BK32" s="339">
        <v>464</v>
      </c>
      <c r="BL32" s="339">
        <v>752</v>
      </c>
      <c r="BM32" s="339">
        <v>143</v>
      </c>
      <c r="BN32" s="339">
        <v>328</v>
      </c>
      <c r="BO32" s="340">
        <v>471</v>
      </c>
      <c r="BP32" s="667"/>
      <c r="BQ32" s="26" t="s">
        <v>63</v>
      </c>
      <c r="BR32" s="339">
        <v>42</v>
      </c>
      <c r="BS32" s="339">
        <v>146</v>
      </c>
      <c r="BT32" s="339">
        <v>188</v>
      </c>
      <c r="BU32" s="339">
        <v>13</v>
      </c>
      <c r="BV32" s="339">
        <v>43</v>
      </c>
      <c r="BW32" s="339">
        <v>56</v>
      </c>
      <c r="BX32" s="339">
        <v>0</v>
      </c>
      <c r="BY32" s="339">
        <v>6</v>
      </c>
      <c r="BZ32" s="340">
        <v>6</v>
      </c>
      <c r="CA32" s="667"/>
      <c r="CB32" s="26" t="s">
        <v>63</v>
      </c>
      <c r="CC32" s="339">
        <v>1343</v>
      </c>
      <c r="CD32" s="339">
        <v>1297</v>
      </c>
      <c r="CE32" s="339">
        <v>2640</v>
      </c>
      <c r="CF32" s="339">
        <v>7574</v>
      </c>
      <c r="CG32" s="339">
        <v>6942</v>
      </c>
      <c r="CH32" s="339">
        <v>14516</v>
      </c>
      <c r="CI32" s="339">
        <v>3346</v>
      </c>
      <c r="CJ32" s="339">
        <v>4766</v>
      </c>
      <c r="CK32" s="340">
        <v>8112</v>
      </c>
    </row>
    <row r="33" spans="1:89" ht="17.100000000000001" customHeight="1">
      <c r="A33" s="1"/>
      <c r="B33" s="668"/>
      <c r="C33" s="18" t="s">
        <v>42</v>
      </c>
      <c r="D33" s="334">
        <f t="shared" ref="D33:L33" si="40">SUM(D30:D32)</f>
        <v>8818</v>
      </c>
      <c r="E33" s="334">
        <f t="shared" si="40"/>
        <v>8636</v>
      </c>
      <c r="F33" s="334">
        <f t="shared" si="40"/>
        <v>17454</v>
      </c>
      <c r="G33" s="334">
        <f t="shared" si="40"/>
        <v>9272</v>
      </c>
      <c r="H33" s="334">
        <f t="shared" si="40"/>
        <v>8929</v>
      </c>
      <c r="I33" s="334">
        <f t="shared" si="40"/>
        <v>18201</v>
      </c>
      <c r="J33" s="334">
        <f t="shared" si="40"/>
        <v>9965</v>
      </c>
      <c r="K33" s="334">
        <f t="shared" si="40"/>
        <v>9202</v>
      </c>
      <c r="L33" s="335">
        <f t="shared" si="40"/>
        <v>19167</v>
      </c>
      <c r="M33" s="739"/>
      <c r="N33" s="400" t="s">
        <v>42</v>
      </c>
      <c r="O33" s="334">
        <f t="shared" ref="O33:W33" si="41">SUM(O30:O32)</f>
        <v>11055</v>
      </c>
      <c r="P33" s="334">
        <f t="shared" si="41"/>
        <v>10068</v>
      </c>
      <c r="Q33" s="334">
        <f t="shared" si="41"/>
        <v>21123</v>
      </c>
      <c r="R33" s="334">
        <f t="shared" si="41"/>
        <v>12669</v>
      </c>
      <c r="S33" s="334">
        <f t="shared" si="41"/>
        <v>11116</v>
      </c>
      <c r="T33" s="334">
        <f t="shared" si="41"/>
        <v>23785</v>
      </c>
      <c r="U33" s="334">
        <f t="shared" si="41"/>
        <v>12907</v>
      </c>
      <c r="V33" s="334">
        <f t="shared" si="41"/>
        <v>12018</v>
      </c>
      <c r="W33" s="335">
        <f t="shared" si="41"/>
        <v>24925</v>
      </c>
      <c r="X33" s="668"/>
      <c r="Y33" s="18" t="s">
        <v>42</v>
      </c>
      <c r="Z33" s="337">
        <f t="shared" ref="Z33:AH33" si="42">SUM(Z30:Z32)</f>
        <v>15063</v>
      </c>
      <c r="AA33" s="334">
        <f t="shared" si="42"/>
        <v>13837</v>
      </c>
      <c r="AB33" s="334">
        <f t="shared" si="42"/>
        <v>28900</v>
      </c>
      <c r="AC33" s="334">
        <f t="shared" si="42"/>
        <v>17965</v>
      </c>
      <c r="AD33" s="334">
        <f t="shared" si="42"/>
        <v>16437</v>
      </c>
      <c r="AE33" s="334">
        <f t="shared" si="42"/>
        <v>34402</v>
      </c>
      <c r="AF33" s="334">
        <f t="shared" si="42"/>
        <v>15440</v>
      </c>
      <c r="AG33" s="334">
        <f t="shared" si="42"/>
        <v>14319</v>
      </c>
      <c r="AH33" s="335">
        <f t="shared" si="42"/>
        <v>29759</v>
      </c>
      <c r="AI33" s="668"/>
      <c r="AJ33" s="18" t="s">
        <v>42</v>
      </c>
      <c r="AK33" s="334">
        <f t="shared" ref="AK33:AS33" si="43">SUM(AK30:AK32)</f>
        <v>12873</v>
      </c>
      <c r="AL33" s="337">
        <f t="shared" si="43"/>
        <v>12378</v>
      </c>
      <c r="AM33" s="334">
        <f t="shared" si="43"/>
        <v>25251</v>
      </c>
      <c r="AN33" s="334">
        <f t="shared" si="43"/>
        <v>11814</v>
      </c>
      <c r="AO33" s="334">
        <f t="shared" si="43"/>
        <v>11599</v>
      </c>
      <c r="AP33" s="334">
        <f t="shared" si="43"/>
        <v>23413</v>
      </c>
      <c r="AQ33" s="334">
        <f t="shared" si="43"/>
        <v>14021</v>
      </c>
      <c r="AR33" s="334">
        <f t="shared" si="43"/>
        <v>14723</v>
      </c>
      <c r="AS33" s="335">
        <f t="shared" si="43"/>
        <v>28744</v>
      </c>
      <c r="AT33" s="668"/>
      <c r="AU33" s="18" t="s">
        <v>42</v>
      </c>
      <c r="AV33" s="334">
        <f t="shared" ref="AV33:BD33" si="44">SUM(AV30:AV32)</f>
        <v>17560</v>
      </c>
      <c r="AW33" s="334">
        <f t="shared" si="44"/>
        <v>18665</v>
      </c>
      <c r="AX33" s="337">
        <f t="shared" si="44"/>
        <v>36225</v>
      </c>
      <c r="AY33" s="334">
        <f t="shared" si="44"/>
        <v>15251</v>
      </c>
      <c r="AZ33" s="334">
        <f t="shared" si="44"/>
        <v>15793</v>
      </c>
      <c r="BA33" s="334">
        <f t="shared" si="44"/>
        <v>31044</v>
      </c>
      <c r="BB33" s="334">
        <f t="shared" si="44"/>
        <v>11744</v>
      </c>
      <c r="BC33" s="334">
        <f t="shared" si="44"/>
        <v>11763</v>
      </c>
      <c r="BD33" s="335">
        <f t="shared" si="44"/>
        <v>23507</v>
      </c>
      <c r="BE33" s="668"/>
      <c r="BF33" s="18" t="s">
        <v>42</v>
      </c>
      <c r="BG33" s="334">
        <f t="shared" ref="BG33:BO33" si="45">SUM(BG30:BG32)</f>
        <v>7681</v>
      </c>
      <c r="BH33" s="334">
        <f t="shared" si="45"/>
        <v>8531</v>
      </c>
      <c r="BI33" s="334">
        <f t="shared" si="45"/>
        <v>16212</v>
      </c>
      <c r="BJ33" s="337">
        <f t="shared" si="45"/>
        <v>4085</v>
      </c>
      <c r="BK33" s="334">
        <f t="shared" si="45"/>
        <v>5967</v>
      </c>
      <c r="BL33" s="334">
        <f t="shared" si="45"/>
        <v>10052</v>
      </c>
      <c r="BM33" s="334">
        <f t="shared" si="45"/>
        <v>1666</v>
      </c>
      <c r="BN33" s="334">
        <f t="shared" si="45"/>
        <v>3922</v>
      </c>
      <c r="BO33" s="335">
        <f t="shared" si="45"/>
        <v>5588</v>
      </c>
      <c r="BP33" s="668"/>
      <c r="BQ33" s="18" t="s">
        <v>42</v>
      </c>
      <c r="BR33" s="334">
        <f t="shared" ref="BR33:BZ33" si="46">SUM(BR30:BR32)</f>
        <v>557</v>
      </c>
      <c r="BS33" s="334">
        <f t="shared" si="46"/>
        <v>1800</v>
      </c>
      <c r="BT33" s="334">
        <f t="shared" si="46"/>
        <v>2357</v>
      </c>
      <c r="BU33" s="334">
        <f t="shared" si="46"/>
        <v>117</v>
      </c>
      <c r="BV33" s="334">
        <f t="shared" si="46"/>
        <v>558</v>
      </c>
      <c r="BW33" s="334">
        <f t="shared" si="46"/>
        <v>675</v>
      </c>
      <c r="BX33" s="334">
        <f t="shared" si="46"/>
        <v>6</v>
      </c>
      <c r="BY33" s="334">
        <f t="shared" si="46"/>
        <v>83</v>
      </c>
      <c r="BZ33" s="335">
        <f t="shared" si="46"/>
        <v>89</v>
      </c>
      <c r="CA33" s="668"/>
      <c r="CB33" s="18" t="s">
        <v>42</v>
      </c>
      <c r="CC33" s="334">
        <f t="shared" ref="CC33:CK33" si="47">SUM(CC30:CC32)</f>
        <v>28055</v>
      </c>
      <c r="CD33" s="334">
        <f t="shared" si="47"/>
        <v>26767</v>
      </c>
      <c r="CE33" s="334">
        <f t="shared" si="47"/>
        <v>54822</v>
      </c>
      <c r="CF33" s="334">
        <f t="shared" si="47"/>
        <v>141367</v>
      </c>
      <c r="CG33" s="334">
        <f t="shared" si="47"/>
        <v>135160</v>
      </c>
      <c r="CH33" s="334">
        <f t="shared" si="47"/>
        <v>276527</v>
      </c>
      <c r="CI33" s="334">
        <f t="shared" si="47"/>
        <v>57565</v>
      </c>
      <c r="CJ33" s="334">
        <f t="shared" si="47"/>
        <v>75641</v>
      </c>
      <c r="CK33" s="335">
        <f t="shared" si="47"/>
        <v>133206</v>
      </c>
    </row>
    <row r="34" spans="1:89" ht="17.100000000000001" customHeight="1">
      <c r="A34" s="1"/>
      <c r="B34" s="45" t="s">
        <v>64</v>
      </c>
      <c r="C34" s="12" t="s">
        <v>65</v>
      </c>
      <c r="D34" s="334">
        <v>1606</v>
      </c>
      <c r="E34" s="334">
        <v>1517</v>
      </c>
      <c r="F34" s="334">
        <v>3123</v>
      </c>
      <c r="G34" s="334">
        <v>1917</v>
      </c>
      <c r="H34" s="334">
        <v>1765</v>
      </c>
      <c r="I34" s="334">
        <v>3682</v>
      </c>
      <c r="J34" s="334">
        <v>2033</v>
      </c>
      <c r="K34" s="334">
        <v>1939</v>
      </c>
      <c r="L34" s="335">
        <v>3972</v>
      </c>
      <c r="M34" s="416" t="s">
        <v>64</v>
      </c>
      <c r="N34" s="412" t="s">
        <v>65</v>
      </c>
      <c r="O34" s="334">
        <v>2372</v>
      </c>
      <c r="P34" s="334">
        <v>2115</v>
      </c>
      <c r="Q34" s="334">
        <v>4487</v>
      </c>
      <c r="R34" s="334">
        <v>2355</v>
      </c>
      <c r="S34" s="334">
        <v>2124</v>
      </c>
      <c r="T34" s="334">
        <v>4479</v>
      </c>
      <c r="U34" s="334">
        <v>2432</v>
      </c>
      <c r="V34" s="334">
        <v>2271</v>
      </c>
      <c r="W34" s="335">
        <v>4703</v>
      </c>
      <c r="X34" s="45" t="s">
        <v>64</v>
      </c>
      <c r="Y34" s="12" t="s">
        <v>65</v>
      </c>
      <c r="Z34" s="337">
        <v>2723</v>
      </c>
      <c r="AA34" s="334">
        <v>2558</v>
      </c>
      <c r="AB34" s="334">
        <v>5281</v>
      </c>
      <c r="AC34" s="334">
        <v>3211</v>
      </c>
      <c r="AD34" s="334">
        <v>2940</v>
      </c>
      <c r="AE34" s="334">
        <v>6151</v>
      </c>
      <c r="AF34" s="334">
        <v>2832</v>
      </c>
      <c r="AG34" s="334">
        <v>2689</v>
      </c>
      <c r="AH34" s="335">
        <v>5521</v>
      </c>
      <c r="AI34" s="45" t="s">
        <v>64</v>
      </c>
      <c r="AJ34" s="12" t="s">
        <v>65</v>
      </c>
      <c r="AK34" s="334">
        <v>2673</v>
      </c>
      <c r="AL34" s="337">
        <v>2576</v>
      </c>
      <c r="AM34" s="334">
        <v>5249</v>
      </c>
      <c r="AN34" s="334">
        <v>2797</v>
      </c>
      <c r="AO34" s="334">
        <v>2706</v>
      </c>
      <c r="AP34" s="334">
        <v>5503</v>
      </c>
      <c r="AQ34" s="334">
        <v>3296</v>
      </c>
      <c r="AR34" s="334">
        <v>3371</v>
      </c>
      <c r="AS34" s="335">
        <v>6667</v>
      </c>
      <c r="AT34" s="45" t="s">
        <v>64</v>
      </c>
      <c r="AU34" s="12" t="s">
        <v>65</v>
      </c>
      <c r="AV34" s="334">
        <v>3887</v>
      </c>
      <c r="AW34" s="334">
        <v>3805</v>
      </c>
      <c r="AX34" s="337">
        <v>7692</v>
      </c>
      <c r="AY34" s="334">
        <v>2837</v>
      </c>
      <c r="AZ34" s="334">
        <v>3017</v>
      </c>
      <c r="BA34" s="334">
        <v>5854</v>
      </c>
      <c r="BB34" s="334">
        <v>2248</v>
      </c>
      <c r="BC34" s="334">
        <v>2332</v>
      </c>
      <c r="BD34" s="335">
        <v>4580</v>
      </c>
      <c r="BE34" s="45" t="s">
        <v>64</v>
      </c>
      <c r="BF34" s="12" t="s">
        <v>65</v>
      </c>
      <c r="BG34" s="334">
        <v>1565</v>
      </c>
      <c r="BH34" s="334">
        <v>1983</v>
      </c>
      <c r="BI34" s="334">
        <v>3548</v>
      </c>
      <c r="BJ34" s="337">
        <v>1022</v>
      </c>
      <c r="BK34" s="334">
        <v>1688</v>
      </c>
      <c r="BL34" s="334">
        <v>2710</v>
      </c>
      <c r="BM34" s="334">
        <v>476</v>
      </c>
      <c r="BN34" s="334">
        <v>1124</v>
      </c>
      <c r="BO34" s="335">
        <v>1600</v>
      </c>
      <c r="BP34" s="45" t="s">
        <v>64</v>
      </c>
      <c r="BQ34" s="12" t="s">
        <v>65</v>
      </c>
      <c r="BR34" s="334">
        <v>196</v>
      </c>
      <c r="BS34" s="334">
        <v>510</v>
      </c>
      <c r="BT34" s="334">
        <v>706</v>
      </c>
      <c r="BU34" s="334">
        <v>32</v>
      </c>
      <c r="BV34" s="334">
        <v>153</v>
      </c>
      <c r="BW34" s="334">
        <v>185</v>
      </c>
      <c r="BX34" s="334">
        <v>5</v>
      </c>
      <c r="BY34" s="334">
        <v>20</v>
      </c>
      <c r="BZ34" s="335">
        <v>25</v>
      </c>
      <c r="CA34" s="45" t="s">
        <v>64</v>
      </c>
      <c r="CB34" s="12" t="s">
        <v>65</v>
      </c>
      <c r="CC34" s="334">
        <v>5556</v>
      </c>
      <c r="CD34" s="334">
        <v>5221</v>
      </c>
      <c r="CE34" s="334">
        <v>10777</v>
      </c>
      <c r="CF34" s="334">
        <v>28578</v>
      </c>
      <c r="CG34" s="334">
        <v>27155</v>
      </c>
      <c r="CH34" s="334">
        <v>55733</v>
      </c>
      <c r="CI34" s="334">
        <v>12386</v>
      </c>
      <c r="CJ34" s="334">
        <v>18112</v>
      </c>
      <c r="CK34" s="335">
        <v>30498</v>
      </c>
    </row>
    <row r="35" spans="1:89" ht="17.100000000000001" customHeight="1">
      <c r="A35" s="1"/>
      <c r="B35" s="24" t="s">
        <v>66</v>
      </c>
      <c r="C35" s="18" t="s">
        <v>67</v>
      </c>
      <c r="D35" s="334">
        <v>1443</v>
      </c>
      <c r="E35" s="334">
        <v>1383</v>
      </c>
      <c r="F35" s="334">
        <v>2826</v>
      </c>
      <c r="G35" s="334">
        <v>1681</v>
      </c>
      <c r="H35" s="334">
        <v>1508</v>
      </c>
      <c r="I35" s="334">
        <v>3189</v>
      </c>
      <c r="J35" s="334">
        <v>1948</v>
      </c>
      <c r="K35" s="334">
        <v>1813</v>
      </c>
      <c r="L35" s="335">
        <v>3761</v>
      </c>
      <c r="M35" s="414" t="s">
        <v>66</v>
      </c>
      <c r="N35" s="400" t="s">
        <v>67</v>
      </c>
      <c r="O35" s="334">
        <v>2486</v>
      </c>
      <c r="P35" s="334">
        <v>2323</v>
      </c>
      <c r="Q35" s="334">
        <v>4809</v>
      </c>
      <c r="R35" s="334">
        <v>2572</v>
      </c>
      <c r="S35" s="334">
        <v>2192</v>
      </c>
      <c r="T35" s="334">
        <v>4764</v>
      </c>
      <c r="U35" s="334">
        <v>2211</v>
      </c>
      <c r="V35" s="334">
        <v>2060</v>
      </c>
      <c r="W35" s="335">
        <v>4271</v>
      </c>
      <c r="X35" s="24" t="s">
        <v>66</v>
      </c>
      <c r="Y35" s="18" t="s">
        <v>67</v>
      </c>
      <c r="Z35" s="337">
        <v>2318</v>
      </c>
      <c r="AA35" s="334">
        <v>2273</v>
      </c>
      <c r="AB35" s="334">
        <v>4591</v>
      </c>
      <c r="AC35" s="334">
        <v>2995</v>
      </c>
      <c r="AD35" s="334">
        <v>2688</v>
      </c>
      <c r="AE35" s="334">
        <v>5683</v>
      </c>
      <c r="AF35" s="334">
        <v>2683</v>
      </c>
      <c r="AG35" s="334">
        <v>2589</v>
      </c>
      <c r="AH35" s="335">
        <v>5272</v>
      </c>
      <c r="AI35" s="24" t="s">
        <v>66</v>
      </c>
      <c r="AJ35" s="18" t="s">
        <v>67</v>
      </c>
      <c r="AK35" s="334">
        <v>2697</v>
      </c>
      <c r="AL35" s="337">
        <v>2692</v>
      </c>
      <c r="AM35" s="334">
        <v>5389</v>
      </c>
      <c r="AN35" s="334">
        <v>2728</v>
      </c>
      <c r="AO35" s="334">
        <v>2719</v>
      </c>
      <c r="AP35" s="334">
        <v>5447</v>
      </c>
      <c r="AQ35" s="334">
        <v>3362</v>
      </c>
      <c r="AR35" s="334">
        <v>3216</v>
      </c>
      <c r="AS35" s="335">
        <v>6578</v>
      </c>
      <c r="AT35" s="24" t="s">
        <v>66</v>
      </c>
      <c r="AU35" s="18" t="s">
        <v>67</v>
      </c>
      <c r="AV35" s="334">
        <v>3828</v>
      </c>
      <c r="AW35" s="334">
        <v>3649</v>
      </c>
      <c r="AX35" s="337">
        <v>7477</v>
      </c>
      <c r="AY35" s="334">
        <v>2908</v>
      </c>
      <c r="AZ35" s="334">
        <v>2920</v>
      </c>
      <c r="BA35" s="334">
        <v>5828</v>
      </c>
      <c r="BB35" s="334">
        <v>2285</v>
      </c>
      <c r="BC35" s="334">
        <v>2400</v>
      </c>
      <c r="BD35" s="335">
        <v>4685</v>
      </c>
      <c r="BE35" s="24" t="s">
        <v>66</v>
      </c>
      <c r="BF35" s="18" t="s">
        <v>67</v>
      </c>
      <c r="BG35" s="334">
        <v>1654</v>
      </c>
      <c r="BH35" s="334">
        <v>1963</v>
      </c>
      <c r="BI35" s="334">
        <v>3617</v>
      </c>
      <c r="BJ35" s="337">
        <v>1052</v>
      </c>
      <c r="BK35" s="334">
        <v>1598</v>
      </c>
      <c r="BL35" s="334">
        <v>2650</v>
      </c>
      <c r="BM35" s="334">
        <v>506</v>
      </c>
      <c r="BN35" s="334">
        <v>1168</v>
      </c>
      <c r="BO35" s="335">
        <v>1674</v>
      </c>
      <c r="BP35" s="24" t="s">
        <v>66</v>
      </c>
      <c r="BQ35" s="18" t="s">
        <v>67</v>
      </c>
      <c r="BR35" s="334">
        <v>171</v>
      </c>
      <c r="BS35" s="334">
        <v>563</v>
      </c>
      <c r="BT35" s="334">
        <v>734</v>
      </c>
      <c r="BU35" s="334">
        <v>33</v>
      </c>
      <c r="BV35" s="334">
        <v>169</v>
      </c>
      <c r="BW35" s="334">
        <v>202</v>
      </c>
      <c r="BX35" s="334">
        <v>2</v>
      </c>
      <c r="BY35" s="334">
        <v>18</v>
      </c>
      <c r="BZ35" s="335">
        <v>20</v>
      </c>
      <c r="CA35" s="24" t="s">
        <v>66</v>
      </c>
      <c r="CB35" s="18" t="s">
        <v>67</v>
      </c>
      <c r="CC35" s="334">
        <v>5072</v>
      </c>
      <c r="CD35" s="334">
        <v>4704</v>
      </c>
      <c r="CE35" s="334">
        <v>9776</v>
      </c>
      <c r="CF35" s="334">
        <v>27880</v>
      </c>
      <c r="CG35" s="334">
        <v>26401</v>
      </c>
      <c r="CH35" s="334">
        <v>54281</v>
      </c>
      <c r="CI35" s="334">
        <v>12741</v>
      </c>
      <c r="CJ35" s="334">
        <v>18196</v>
      </c>
      <c r="CK35" s="335">
        <v>30937</v>
      </c>
    </row>
    <row r="36" spans="1:89" ht="17.100000000000001" customHeight="1">
      <c r="A36" s="1"/>
      <c r="B36" s="24" t="s">
        <v>68</v>
      </c>
      <c r="C36" s="46" t="s">
        <v>321</v>
      </c>
      <c r="D36" s="334">
        <v>2100</v>
      </c>
      <c r="E36" s="334">
        <v>1989</v>
      </c>
      <c r="F36" s="334">
        <v>4089</v>
      </c>
      <c r="G36" s="334">
        <v>2232</v>
      </c>
      <c r="H36" s="334">
        <v>2140</v>
      </c>
      <c r="I36" s="334">
        <v>4372</v>
      </c>
      <c r="J36" s="334">
        <v>2437</v>
      </c>
      <c r="K36" s="334">
        <v>2436</v>
      </c>
      <c r="L36" s="335">
        <v>4873</v>
      </c>
      <c r="M36" s="24" t="s">
        <v>68</v>
      </c>
      <c r="N36" s="417" t="s">
        <v>321</v>
      </c>
      <c r="O36" s="334">
        <v>2980</v>
      </c>
      <c r="P36" s="334">
        <v>2682</v>
      </c>
      <c r="Q36" s="334">
        <v>5662</v>
      </c>
      <c r="R36" s="334">
        <v>2969</v>
      </c>
      <c r="S36" s="334">
        <v>2806</v>
      </c>
      <c r="T36" s="334">
        <v>5775</v>
      </c>
      <c r="U36" s="334">
        <v>2884</v>
      </c>
      <c r="V36" s="334">
        <v>2829</v>
      </c>
      <c r="W36" s="335">
        <v>5713</v>
      </c>
      <c r="X36" s="24" t="s">
        <v>68</v>
      </c>
      <c r="Y36" s="46" t="s">
        <v>321</v>
      </c>
      <c r="Z36" s="337">
        <v>3168</v>
      </c>
      <c r="AA36" s="334">
        <v>2932</v>
      </c>
      <c r="AB36" s="334">
        <v>6100</v>
      </c>
      <c r="AC36" s="334">
        <v>3791</v>
      </c>
      <c r="AD36" s="334">
        <v>3440</v>
      </c>
      <c r="AE36" s="334">
        <v>7231</v>
      </c>
      <c r="AF36" s="334">
        <v>3206</v>
      </c>
      <c r="AG36" s="334">
        <v>3117</v>
      </c>
      <c r="AH36" s="335">
        <v>6323</v>
      </c>
      <c r="AI36" s="24" t="s">
        <v>68</v>
      </c>
      <c r="AJ36" s="46" t="s">
        <v>321</v>
      </c>
      <c r="AK36" s="334">
        <v>3190</v>
      </c>
      <c r="AL36" s="337">
        <v>3227</v>
      </c>
      <c r="AM36" s="334">
        <v>6417</v>
      </c>
      <c r="AN36" s="334">
        <v>3686</v>
      </c>
      <c r="AO36" s="334">
        <v>3600</v>
      </c>
      <c r="AP36" s="334">
        <v>7286</v>
      </c>
      <c r="AQ36" s="334">
        <v>4329</v>
      </c>
      <c r="AR36" s="334">
        <v>4115</v>
      </c>
      <c r="AS36" s="335">
        <v>8444</v>
      </c>
      <c r="AT36" s="24" t="s">
        <v>68</v>
      </c>
      <c r="AU36" s="46" t="s">
        <v>321</v>
      </c>
      <c r="AV36" s="334">
        <v>4595</v>
      </c>
      <c r="AW36" s="334">
        <v>4331</v>
      </c>
      <c r="AX36" s="337">
        <v>8926</v>
      </c>
      <c r="AY36" s="334">
        <v>3177</v>
      </c>
      <c r="AZ36" s="334">
        <v>3051</v>
      </c>
      <c r="BA36" s="334">
        <v>6228</v>
      </c>
      <c r="BB36" s="334">
        <v>2389</v>
      </c>
      <c r="BC36" s="334">
        <v>2515</v>
      </c>
      <c r="BD36" s="335">
        <v>4904</v>
      </c>
      <c r="BE36" s="24" t="s">
        <v>68</v>
      </c>
      <c r="BF36" s="46" t="s">
        <v>321</v>
      </c>
      <c r="BG36" s="334">
        <v>1811</v>
      </c>
      <c r="BH36" s="334">
        <v>2358</v>
      </c>
      <c r="BI36" s="334">
        <v>4169</v>
      </c>
      <c r="BJ36" s="337">
        <v>1238</v>
      </c>
      <c r="BK36" s="334">
        <v>1913</v>
      </c>
      <c r="BL36" s="334">
        <v>3151</v>
      </c>
      <c r="BM36" s="334">
        <v>544</v>
      </c>
      <c r="BN36" s="334">
        <v>1237</v>
      </c>
      <c r="BO36" s="335">
        <v>1781</v>
      </c>
      <c r="BP36" s="24" t="s">
        <v>68</v>
      </c>
      <c r="BQ36" s="46" t="s">
        <v>321</v>
      </c>
      <c r="BR36" s="334">
        <v>185</v>
      </c>
      <c r="BS36" s="334">
        <v>530</v>
      </c>
      <c r="BT36" s="334">
        <v>715</v>
      </c>
      <c r="BU36" s="334">
        <v>47</v>
      </c>
      <c r="BV36" s="334">
        <v>157</v>
      </c>
      <c r="BW36" s="334">
        <v>204</v>
      </c>
      <c r="BX36" s="334">
        <v>0</v>
      </c>
      <c r="BY36" s="334">
        <v>13</v>
      </c>
      <c r="BZ36" s="335">
        <v>13</v>
      </c>
      <c r="CA36" s="24" t="s">
        <v>68</v>
      </c>
      <c r="CB36" s="46" t="s">
        <v>321</v>
      </c>
      <c r="CC36" s="334">
        <v>6769</v>
      </c>
      <c r="CD36" s="334">
        <v>6565</v>
      </c>
      <c r="CE36" s="334">
        <v>13334</v>
      </c>
      <c r="CF36" s="334">
        <v>34798</v>
      </c>
      <c r="CG36" s="334">
        <v>33079</v>
      </c>
      <c r="CH36" s="334">
        <v>67877</v>
      </c>
      <c r="CI36" s="334">
        <v>13992</v>
      </c>
      <c r="CJ36" s="334">
        <v>19919</v>
      </c>
      <c r="CK36" s="335">
        <v>33911</v>
      </c>
    </row>
    <row r="37" spans="1:89" s="360" customFormat="1" ht="17.100000000000001" customHeight="1">
      <c r="A37" s="70"/>
      <c r="B37" s="102" t="s">
        <v>70</v>
      </c>
      <c r="C37" s="46" t="s">
        <v>322</v>
      </c>
      <c r="D37" s="356">
        <v>187</v>
      </c>
      <c r="E37" s="356">
        <v>169</v>
      </c>
      <c r="F37" s="356">
        <v>356</v>
      </c>
      <c r="G37" s="356">
        <v>216</v>
      </c>
      <c r="H37" s="356">
        <v>215</v>
      </c>
      <c r="I37" s="356">
        <v>431</v>
      </c>
      <c r="J37" s="356">
        <v>285</v>
      </c>
      <c r="K37" s="356">
        <v>292</v>
      </c>
      <c r="L37" s="357">
        <v>577</v>
      </c>
      <c r="M37" s="418" t="s">
        <v>70</v>
      </c>
      <c r="N37" s="417" t="s">
        <v>322</v>
      </c>
      <c r="O37" s="356">
        <v>385</v>
      </c>
      <c r="P37" s="356">
        <v>355</v>
      </c>
      <c r="Q37" s="356">
        <v>740</v>
      </c>
      <c r="R37" s="356">
        <v>401</v>
      </c>
      <c r="S37" s="356">
        <v>358</v>
      </c>
      <c r="T37" s="356">
        <v>759</v>
      </c>
      <c r="U37" s="356">
        <v>336</v>
      </c>
      <c r="V37" s="356">
        <v>329</v>
      </c>
      <c r="W37" s="357">
        <v>665</v>
      </c>
      <c r="X37" s="102" t="s">
        <v>70</v>
      </c>
      <c r="Y37" s="46" t="s">
        <v>322</v>
      </c>
      <c r="Z37" s="358">
        <v>337</v>
      </c>
      <c r="AA37" s="356">
        <v>280</v>
      </c>
      <c r="AB37" s="356">
        <v>617</v>
      </c>
      <c r="AC37" s="356">
        <v>370</v>
      </c>
      <c r="AD37" s="356">
        <v>360</v>
      </c>
      <c r="AE37" s="356">
        <v>730</v>
      </c>
      <c r="AF37" s="356">
        <v>376</v>
      </c>
      <c r="AG37" s="356">
        <v>349</v>
      </c>
      <c r="AH37" s="357">
        <v>725</v>
      </c>
      <c r="AI37" s="102" t="s">
        <v>70</v>
      </c>
      <c r="AJ37" s="46" t="s">
        <v>322</v>
      </c>
      <c r="AK37" s="356">
        <v>404</v>
      </c>
      <c r="AL37" s="358">
        <v>463</v>
      </c>
      <c r="AM37" s="356">
        <v>867</v>
      </c>
      <c r="AN37" s="356">
        <v>507</v>
      </c>
      <c r="AO37" s="356">
        <v>505</v>
      </c>
      <c r="AP37" s="356">
        <v>1012</v>
      </c>
      <c r="AQ37" s="356">
        <v>629</v>
      </c>
      <c r="AR37" s="356">
        <v>570</v>
      </c>
      <c r="AS37" s="357">
        <v>1199</v>
      </c>
      <c r="AT37" s="102" t="s">
        <v>70</v>
      </c>
      <c r="AU37" s="46" t="s">
        <v>322</v>
      </c>
      <c r="AV37" s="356">
        <v>576</v>
      </c>
      <c r="AW37" s="356">
        <v>496</v>
      </c>
      <c r="AX37" s="358">
        <v>1072</v>
      </c>
      <c r="AY37" s="356">
        <v>426</v>
      </c>
      <c r="AZ37" s="356">
        <v>409</v>
      </c>
      <c r="BA37" s="356">
        <v>835</v>
      </c>
      <c r="BB37" s="356">
        <v>321</v>
      </c>
      <c r="BC37" s="356">
        <v>347</v>
      </c>
      <c r="BD37" s="357">
        <v>668</v>
      </c>
      <c r="BE37" s="102" t="s">
        <v>70</v>
      </c>
      <c r="BF37" s="46" t="s">
        <v>322</v>
      </c>
      <c r="BG37" s="356">
        <v>228</v>
      </c>
      <c r="BH37" s="356">
        <v>284</v>
      </c>
      <c r="BI37" s="356">
        <v>512</v>
      </c>
      <c r="BJ37" s="358">
        <v>158</v>
      </c>
      <c r="BK37" s="356">
        <v>270</v>
      </c>
      <c r="BL37" s="356">
        <v>428</v>
      </c>
      <c r="BM37" s="356">
        <v>56</v>
      </c>
      <c r="BN37" s="356">
        <v>171</v>
      </c>
      <c r="BO37" s="357">
        <v>227</v>
      </c>
      <c r="BP37" s="102" t="s">
        <v>70</v>
      </c>
      <c r="BQ37" s="46" t="s">
        <v>322</v>
      </c>
      <c r="BR37" s="356">
        <v>23</v>
      </c>
      <c r="BS37" s="356">
        <v>82</v>
      </c>
      <c r="BT37" s="356">
        <v>105</v>
      </c>
      <c r="BU37" s="356">
        <v>4</v>
      </c>
      <c r="BV37" s="356">
        <v>23</v>
      </c>
      <c r="BW37" s="356">
        <v>27</v>
      </c>
      <c r="BX37" s="356">
        <v>0</v>
      </c>
      <c r="BY37" s="356">
        <v>4</v>
      </c>
      <c r="BZ37" s="357">
        <v>4</v>
      </c>
      <c r="CA37" s="102" t="s">
        <v>70</v>
      </c>
      <c r="CB37" s="46" t="s">
        <v>322</v>
      </c>
      <c r="CC37" s="356">
        <v>688</v>
      </c>
      <c r="CD37" s="356">
        <v>676</v>
      </c>
      <c r="CE37" s="356">
        <v>1364</v>
      </c>
      <c r="CF37" s="356">
        <v>4321</v>
      </c>
      <c r="CG37" s="356">
        <v>4065</v>
      </c>
      <c r="CH37" s="356">
        <v>8386</v>
      </c>
      <c r="CI37" s="356">
        <v>1768</v>
      </c>
      <c r="CJ37" s="356">
        <v>2704</v>
      </c>
      <c r="CK37" s="357">
        <v>4472</v>
      </c>
    </row>
    <row r="38" spans="1:89" ht="17.100000000000001" customHeight="1">
      <c r="A38" s="1"/>
      <c r="B38" s="672" t="s">
        <v>72</v>
      </c>
      <c r="C38" s="26" t="s">
        <v>73</v>
      </c>
      <c r="D38" s="339">
        <v>1686</v>
      </c>
      <c r="E38" s="339">
        <v>1625</v>
      </c>
      <c r="F38" s="339">
        <v>3311</v>
      </c>
      <c r="G38" s="339">
        <v>1852</v>
      </c>
      <c r="H38" s="339">
        <v>1802</v>
      </c>
      <c r="I38" s="339">
        <v>3654</v>
      </c>
      <c r="J38" s="339">
        <v>1991</v>
      </c>
      <c r="K38" s="339">
        <v>1926</v>
      </c>
      <c r="L38" s="340">
        <v>3917</v>
      </c>
      <c r="M38" s="743" t="s">
        <v>72</v>
      </c>
      <c r="N38" s="24" t="s">
        <v>73</v>
      </c>
      <c r="O38" s="339">
        <v>2985</v>
      </c>
      <c r="P38" s="339">
        <v>2548</v>
      </c>
      <c r="Q38" s="339">
        <v>5533</v>
      </c>
      <c r="R38" s="339">
        <v>3567</v>
      </c>
      <c r="S38" s="339">
        <v>2688</v>
      </c>
      <c r="T38" s="339">
        <v>6255</v>
      </c>
      <c r="U38" s="339">
        <v>2662</v>
      </c>
      <c r="V38" s="339">
        <v>2426</v>
      </c>
      <c r="W38" s="340">
        <v>5088</v>
      </c>
      <c r="X38" s="672" t="s">
        <v>72</v>
      </c>
      <c r="Y38" s="26" t="s">
        <v>73</v>
      </c>
      <c r="Z38" s="342">
        <v>2801</v>
      </c>
      <c r="AA38" s="339">
        <v>2652</v>
      </c>
      <c r="AB38" s="339">
        <v>5453</v>
      </c>
      <c r="AC38" s="339">
        <v>3397</v>
      </c>
      <c r="AD38" s="339">
        <v>2989</v>
      </c>
      <c r="AE38" s="339">
        <v>6386</v>
      </c>
      <c r="AF38" s="339">
        <v>3021</v>
      </c>
      <c r="AG38" s="339">
        <v>2807</v>
      </c>
      <c r="AH38" s="340">
        <v>5828</v>
      </c>
      <c r="AI38" s="672" t="s">
        <v>72</v>
      </c>
      <c r="AJ38" s="26" t="s">
        <v>73</v>
      </c>
      <c r="AK38" s="339">
        <v>2721</v>
      </c>
      <c r="AL38" s="342">
        <v>2678</v>
      </c>
      <c r="AM38" s="339">
        <v>5399</v>
      </c>
      <c r="AN38" s="339">
        <v>2940</v>
      </c>
      <c r="AO38" s="339">
        <v>3007</v>
      </c>
      <c r="AP38" s="339">
        <v>5947</v>
      </c>
      <c r="AQ38" s="339">
        <v>3620</v>
      </c>
      <c r="AR38" s="339">
        <v>3518</v>
      </c>
      <c r="AS38" s="340">
        <v>7138</v>
      </c>
      <c r="AT38" s="672" t="s">
        <v>72</v>
      </c>
      <c r="AU38" s="26" t="s">
        <v>73</v>
      </c>
      <c r="AV38" s="339">
        <v>3953</v>
      </c>
      <c r="AW38" s="339">
        <v>3829</v>
      </c>
      <c r="AX38" s="342">
        <v>7782</v>
      </c>
      <c r="AY38" s="339">
        <v>3008</v>
      </c>
      <c r="AZ38" s="339">
        <v>3008</v>
      </c>
      <c r="BA38" s="339">
        <v>6016</v>
      </c>
      <c r="BB38" s="339">
        <v>2322</v>
      </c>
      <c r="BC38" s="339">
        <v>2316</v>
      </c>
      <c r="BD38" s="340">
        <v>4638</v>
      </c>
      <c r="BE38" s="672" t="s">
        <v>72</v>
      </c>
      <c r="BF38" s="26" t="s">
        <v>73</v>
      </c>
      <c r="BG38" s="339">
        <v>1665</v>
      </c>
      <c r="BH38" s="339">
        <v>1920</v>
      </c>
      <c r="BI38" s="339">
        <v>3585</v>
      </c>
      <c r="BJ38" s="342">
        <v>974</v>
      </c>
      <c r="BK38" s="339">
        <v>1393</v>
      </c>
      <c r="BL38" s="339">
        <v>2367</v>
      </c>
      <c r="BM38" s="339">
        <v>349</v>
      </c>
      <c r="BN38" s="339">
        <v>758</v>
      </c>
      <c r="BO38" s="340">
        <v>1107</v>
      </c>
      <c r="BP38" s="672" t="s">
        <v>72</v>
      </c>
      <c r="BQ38" s="26" t="s">
        <v>73</v>
      </c>
      <c r="BR38" s="339">
        <v>117</v>
      </c>
      <c r="BS38" s="339">
        <v>335</v>
      </c>
      <c r="BT38" s="339">
        <v>452</v>
      </c>
      <c r="BU38" s="339">
        <v>23</v>
      </c>
      <c r="BV38" s="339">
        <v>102</v>
      </c>
      <c r="BW38" s="339">
        <v>125</v>
      </c>
      <c r="BX38" s="339">
        <v>3</v>
      </c>
      <c r="BY38" s="339">
        <v>11</v>
      </c>
      <c r="BZ38" s="340">
        <v>14</v>
      </c>
      <c r="CA38" s="672" t="s">
        <v>72</v>
      </c>
      <c r="CB38" s="26" t="s">
        <v>73</v>
      </c>
      <c r="CC38" s="339">
        <v>5529</v>
      </c>
      <c r="CD38" s="339">
        <v>5353</v>
      </c>
      <c r="CE38" s="339">
        <v>10882</v>
      </c>
      <c r="CF38" s="339">
        <v>31667</v>
      </c>
      <c r="CG38" s="339">
        <v>29142</v>
      </c>
      <c r="CH38" s="339">
        <v>60809</v>
      </c>
      <c r="CI38" s="339">
        <v>12084</v>
      </c>
      <c r="CJ38" s="339">
        <v>15568</v>
      </c>
      <c r="CK38" s="340">
        <v>27652</v>
      </c>
    </row>
    <row r="39" spans="1:89" ht="17.100000000000001" customHeight="1">
      <c r="A39" s="1"/>
      <c r="B39" s="673"/>
      <c r="C39" s="26" t="s">
        <v>74</v>
      </c>
      <c r="D39" s="339">
        <v>481</v>
      </c>
      <c r="E39" s="339">
        <v>478</v>
      </c>
      <c r="F39" s="339">
        <v>959</v>
      </c>
      <c r="G39" s="339">
        <v>526</v>
      </c>
      <c r="H39" s="339">
        <v>453</v>
      </c>
      <c r="I39" s="339">
        <v>979</v>
      </c>
      <c r="J39" s="339">
        <v>388</v>
      </c>
      <c r="K39" s="339">
        <v>339</v>
      </c>
      <c r="L39" s="340">
        <v>727</v>
      </c>
      <c r="M39" s="744"/>
      <c r="N39" s="24" t="s">
        <v>74</v>
      </c>
      <c r="O39" s="339">
        <v>379</v>
      </c>
      <c r="P39" s="339">
        <v>297</v>
      </c>
      <c r="Q39" s="339">
        <v>676</v>
      </c>
      <c r="R39" s="339">
        <v>441</v>
      </c>
      <c r="S39" s="339">
        <v>390</v>
      </c>
      <c r="T39" s="339">
        <v>831</v>
      </c>
      <c r="U39" s="339">
        <v>559</v>
      </c>
      <c r="V39" s="339">
        <v>551</v>
      </c>
      <c r="W39" s="340">
        <v>1110</v>
      </c>
      <c r="X39" s="673"/>
      <c r="Y39" s="26" t="s">
        <v>74</v>
      </c>
      <c r="Z39" s="342">
        <v>680</v>
      </c>
      <c r="AA39" s="339">
        <v>668</v>
      </c>
      <c r="AB39" s="339">
        <v>1348</v>
      </c>
      <c r="AC39" s="339">
        <v>857</v>
      </c>
      <c r="AD39" s="339">
        <v>758</v>
      </c>
      <c r="AE39" s="339">
        <v>1615</v>
      </c>
      <c r="AF39" s="339">
        <v>692</v>
      </c>
      <c r="AG39" s="339">
        <v>556</v>
      </c>
      <c r="AH39" s="340">
        <v>1248</v>
      </c>
      <c r="AI39" s="673"/>
      <c r="AJ39" s="26" t="s">
        <v>74</v>
      </c>
      <c r="AK39" s="339">
        <v>536</v>
      </c>
      <c r="AL39" s="342">
        <v>451</v>
      </c>
      <c r="AM39" s="339">
        <v>987</v>
      </c>
      <c r="AN39" s="339">
        <v>537</v>
      </c>
      <c r="AO39" s="339">
        <v>489</v>
      </c>
      <c r="AP39" s="339">
        <v>1026</v>
      </c>
      <c r="AQ39" s="339">
        <v>651</v>
      </c>
      <c r="AR39" s="339">
        <v>610</v>
      </c>
      <c r="AS39" s="340">
        <v>1261</v>
      </c>
      <c r="AT39" s="673"/>
      <c r="AU39" s="26" t="s">
        <v>74</v>
      </c>
      <c r="AV39" s="339">
        <v>693</v>
      </c>
      <c r="AW39" s="339">
        <v>630</v>
      </c>
      <c r="AX39" s="342">
        <v>1323</v>
      </c>
      <c r="AY39" s="339">
        <v>492</v>
      </c>
      <c r="AZ39" s="339">
        <v>484</v>
      </c>
      <c r="BA39" s="339">
        <v>976</v>
      </c>
      <c r="BB39" s="339">
        <v>411</v>
      </c>
      <c r="BC39" s="339">
        <v>386</v>
      </c>
      <c r="BD39" s="340">
        <v>797</v>
      </c>
      <c r="BE39" s="673"/>
      <c r="BF39" s="26" t="s">
        <v>74</v>
      </c>
      <c r="BG39" s="339">
        <v>257</v>
      </c>
      <c r="BH39" s="339">
        <v>306</v>
      </c>
      <c r="BI39" s="339">
        <v>563</v>
      </c>
      <c r="BJ39" s="342">
        <v>177</v>
      </c>
      <c r="BK39" s="339">
        <v>267</v>
      </c>
      <c r="BL39" s="339">
        <v>444</v>
      </c>
      <c r="BM39" s="339">
        <v>69</v>
      </c>
      <c r="BN39" s="339">
        <v>183</v>
      </c>
      <c r="BO39" s="340">
        <v>252</v>
      </c>
      <c r="BP39" s="673"/>
      <c r="BQ39" s="26" t="s">
        <v>74</v>
      </c>
      <c r="BR39" s="339">
        <v>23</v>
      </c>
      <c r="BS39" s="339">
        <v>102</v>
      </c>
      <c r="BT39" s="339">
        <v>125</v>
      </c>
      <c r="BU39" s="339">
        <v>5</v>
      </c>
      <c r="BV39" s="339">
        <v>23</v>
      </c>
      <c r="BW39" s="339">
        <v>28</v>
      </c>
      <c r="BX39" s="339">
        <v>1</v>
      </c>
      <c r="BY39" s="339">
        <v>5</v>
      </c>
      <c r="BZ39" s="340">
        <v>6</v>
      </c>
      <c r="CA39" s="673"/>
      <c r="CB39" s="26" t="s">
        <v>74</v>
      </c>
      <c r="CC39" s="339">
        <v>1395</v>
      </c>
      <c r="CD39" s="339">
        <v>1270</v>
      </c>
      <c r="CE39" s="339">
        <v>2665</v>
      </c>
      <c r="CF39" s="339">
        <v>6025</v>
      </c>
      <c r="CG39" s="339">
        <v>5400</v>
      </c>
      <c r="CH39" s="339">
        <v>11425</v>
      </c>
      <c r="CI39" s="339">
        <v>2065</v>
      </c>
      <c r="CJ39" s="339">
        <v>2955</v>
      </c>
      <c r="CK39" s="340">
        <v>5020</v>
      </c>
    </row>
    <row r="40" spans="1:89" ht="17.100000000000001" customHeight="1">
      <c r="A40" s="1"/>
      <c r="B40" s="673"/>
      <c r="C40" s="26" t="s">
        <v>75</v>
      </c>
      <c r="D40" s="339">
        <v>327</v>
      </c>
      <c r="E40" s="339">
        <v>292</v>
      </c>
      <c r="F40" s="339">
        <v>619</v>
      </c>
      <c r="G40" s="339">
        <v>382</v>
      </c>
      <c r="H40" s="339">
        <v>367</v>
      </c>
      <c r="I40" s="339">
        <v>749</v>
      </c>
      <c r="J40" s="339">
        <v>411</v>
      </c>
      <c r="K40" s="339">
        <v>408</v>
      </c>
      <c r="L40" s="340">
        <v>819</v>
      </c>
      <c r="M40" s="744"/>
      <c r="N40" s="24" t="s">
        <v>75</v>
      </c>
      <c r="O40" s="339">
        <v>410</v>
      </c>
      <c r="P40" s="339">
        <v>423</v>
      </c>
      <c r="Q40" s="339">
        <v>833</v>
      </c>
      <c r="R40" s="339">
        <v>503</v>
      </c>
      <c r="S40" s="339">
        <v>487</v>
      </c>
      <c r="T40" s="339">
        <v>990</v>
      </c>
      <c r="U40" s="339">
        <v>523</v>
      </c>
      <c r="V40" s="339">
        <v>504</v>
      </c>
      <c r="W40" s="340">
        <v>1027</v>
      </c>
      <c r="X40" s="673"/>
      <c r="Y40" s="26" t="s">
        <v>75</v>
      </c>
      <c r="Z40" s="342">
        <v>587</v>
      </c>
      <c r="AA40" s="339">
        <v>598</v>
      </c>
      <c r="AB40" s="339">
        <v>1185</v>
      </c>
      <c r="AC40" s="339">
        <v>771</v>
      </c>
      <c r="AD40" s="339">
        <v>622</v>
      </c>
      <c r="AE40" s="339">
        <v>1393</v>
      </c>
      <c r="AF40" s="339">
        <v>648</v>
      </c>
      <c r="AG40" s="339">
        <v>585</v>
      </c>
      <c r="AH40" s="340">
        <v>1233</v>
      </c>
      <c r="AI40" s="673"/>
      <c r="AJ40" s="26" t="s">
        <v>75</v>
      </c>
      <c r="AK40" s="339">
        <v>554</v>
      </c>
      <c r="AL40" s="342">
        <v>539</v>
      </c>
      <c r="AM40" s="339">
        <v>1093</v>
      </c>
      <c r="AN40" s="339">
        <v>638</v>
      </c>
      <c r="AO40" s="339">
        <v>588</v>
      </c>
      <c r="AP40" s="339">
        <v>1226</v>
      </c>
      <c r="AQ40" s="339">
        <v>751</v>
      </c>
      <c r="AR40" s="339">
        <v>723</v>
      </c>
      <c r="AS40" s="340">
        <v>1474</v>
      </c>
      <c r="AT40" s="673"/>
      <c r="AU40" s="26" t="s">
        <v>75</v>
      </c>
      <c r="AV40" s="339">
        <v>910</v>
      </c>
      <c r="AW40" s="339">
        <v>917</v>
      </c>
      <c r="AX40" s="342">
        <v>1827</v>
      </c>
      <c r="AY40" s="339">
        <v>704</v>
      </c>
      <c r="AZ40" s="339">
        <v>758</v>
      </c>
      <c r="BA40" s="339">
        <v>1462</v>
      </c>
      <c r="BB40" s="339">
        <v>547</v>
      </c>
      <c r="BC40" s="339">
        <v>541</v>
      </c>
      <c r="BD40" s="340">
        <v>1088</v>
      </c>
      <c r="BE40" s="673"/>
      <c r="BF40" s="26" t="s">
        <v>75</v>
      </c>
      <c r="BG40" s="339">
        <v>366</v>
      </c>
      <c r="BH40" s="339">
        <v>449</v>
      </c>
      <c r="BI40" s="339">
        <v>815</v>
      </c>
      <c r="BJ40" s="342">
        <v>220</v>
      </c>
      <c r="BK40" s="339">
        <v>333</v>
      </c>
      <c r="BL40" s="339">
        <v>553</v>
      </c>
      <c r="BM40" s="339">
        <v>89</v>
      </c>
      <c r="BN40" s="339">
        <v>227</v>
      </c>
      <c r="BO40" s="340">
        <v>316</v>
      </c>
      <c r="BP40" s="673"/>
      <c r="BQ40" s="26" t="s">
        <v>75</v>
      </c>
      <c r="BR40" s="339">
        <v>40</v>
      </c>
      <c r="BS40" s="339">
        <v>98</v>
      </c>
      <c r="BT40" s="339">
        <v>138</v>
      </c>
      <c r="BU40" s="339">
        <v>5</v>
      </c>
      <c r="BV40" s="339">
        <v>31</v>
      </c>
      <c r="BW40" s="339">
        <v>36</v>
      </c>
      <c r="BX40" s="339">
        <v>1</v>
      </c>
      <c r="BY40" s="339">
        <v>5</v>
      </c>
      <c r="BZ40" s="340">
        <v>6</v>
      </c>
      <c r="CA40" s="673"/>
      <c r="CB40" s="26" t="s">
        <v>75</v>
      </c>
      <c r="CC40" s="339">
        <v>1120</v>
      </c>
      <c r="CD40" s="339">
        <v>1067</v>
      </c>
      <c r="CE40" s="339">
        <v>2187</v>
      </c>
      <c r="CF40" s="339">
        <v>6295</v>
      </c>
      <c r="CG40" s="339">
        <v>5986</v>
      </c>
      <c r="CH40" s="339">
        <v>12281</v>
      </c>
      <c r="CI40" s="339">
        <v>2828</v>
      </c>
      <c r="CJ40" s="339">
        <v>3946</v>
      </c>
      <c r="CK40" s="340">
        <v>6774</v>
      </c>
    </row>
    <row r="41" spans="1:89" ht="17.100000000000001" customHeight="1">
      <c r="A41" s="1"/>
      <c r="B41" s="673"/>
      <c r="C41" s="26" t="s">
        <v>76</v>
      </c>
      <c r="D41" s="361">
        <v>289</v>
      </c>
      <c r="E41" s="361">
        <v>262</v>
      </c>
      <c r="F41" s="361">
        <v>551</v>
      </c>
      <c r="G41" s="361">
        <v>389</v>
      </c>
      <c r="H41" s="361">
        <v>405</v>
      </c>
      <c r="I41" s="361">
        <v>794</v>
      </c>
      <c r="J41" s="361">
        <v>547</v>
      </c>
      <c r="K41" s="361">
        <v>520</v>
      </c>
      <c r="L41" s="362">
        <v>1067</v>
      </c>
      <c r="M41" s="744"/>
      <c r="N41" s="24" t="s">
        <v>76</v>
      </c>
      <c r="O41" s="361">
        <v>666</v>
      </c>
      <c r="P41" s="361">
        <v>641</v>
      </c>
      <c r="Q41" s="361">
        <v>1307</v>
      </c>
      <c r="R41" s="361">
        <v>604</v>
      </c>
      <c r="S41" s="361">
        <v>596</v>
      </c>
      <c r="T41" s="361">
        <v>1200</v>
      </c>
      <c r="U41" s="339">
        <v>551</v>
      </c>
      <c r="V41" s="361">
        <v>486</v>
      </c>
      <c r="W41" s="362">
        <v>1037</v>
      </c>
      <c r="X41" s="673"/>
      <c r="Y41" s="26" t="s">
        <v>76</v>
      </c>
      <c r="Z41" s="342">
        <v>526</v>
      </c>
      <c r="AA41" s="361">
        <v>503</v>
      </c>
      <c r="AB41" s="361">
        <v>1029</v>
      </c>
      <c r="AC41" s="361">
        <v>703</v>
      </c>
      <c r="AD41" s="361">
        <v>623</v>
      </c>
      <c r="AE41" s="361">
        <v>1326</v>
      </c>
      <c r="AF41" s="339">
        <v>729</v>
      </c>
      <c r="AG41" s="361">
        <v>709</v>
      </c>
      <c r="AH41" s="362">
        <v>1438</v>
      </c>
      <c r="AI41" s="673"/>
      <c r="AJ41" s="26" t="s">
        <v>76</v>
      </c>
      <c r="AK41" s="339">
        <v>752</v>
      </c>
      <c r="AL41" s="342">
        <v>731</v>
      </c>
      <c r="AM41" s="361">
        <v>1483</v>
      </c>
      <c r="AN41" s="361">
        <v>824</v>
      </c>
      <c r="AO41" s="361">
        <v>749</v>
      </c>
      <c r="AP41" s="361">
        <v>1573</v>
      </c>
      <c r="AQ41" s="339">
        <v>989</v>
      </c>
      <c r="AR41" s="361">
        <v>877</v>
      </c>
      <c r="AS41" s="362">
        <v>1866</v>
      </c>
      <c r="AT41" s="673"/>
      <c r="AU41" s="26" t="s">
        <v>76</v>
      </c>
      <c r="AV41" s="361">
        <v>981</v>
      </c>
      <c r="AW41" s="339">
        <v>937</v>
      </c>
      <c r="AX41" s="342">
        <v>1918</v>
      </c>
      <c r="AY41" s="361">
        <v>687</v>
      </c>
      <c r="AZ41" s="361">
        <v>640</v>
      </c>
      <c r="BA41" s="361">
        <v>1327</v>
      </c>
      <c r="BB41" s="339">
        <v>536</v>
      </c>
      <c r="BC41" s="361">
        <v>529</v>
      </c>
      <c r="BD41" s="362">
        <v>1065</v>
      </c>
      <c r="BE41" s="673"/>
      <c r="BF41" s="26" t="s">
        <v>76</v>
      </c>
      <c r="BG41" s="339">
        <v>349</v>
      </c>
      <c r="BH41" s="361">
        <v>498</v>
      </c>
      <c r="BI41" s="361">
        <v>847</v>
      </c>
      <c r="BJ41" s="342">
        <v>264</v>
      </c>
      <c r="BK41" s="361">
        <v>397</v>
      </c>
      <c r="BL41" s="361">
        <v>661</v>
      </c>
      <c r="BM41" s="339">
        <v>102</v>
      </c>
      <c r="BN41" s="361">
        <v>262</v>
      </c>
      <c r="BO41" s="362">
        <v>364</v>
      </c>
      <c r="BP41" s="673"/>
      <c r="BQ41" s="26" t="s">
        <v>76</v>
      </c>
      <c r="BR41" s="361">
        <v>45</v>
      </c>
      <c r="BS41" s="361">
        <v>140</v>
      </c>
      <c r="BT41" s="361">
        <v>185</v>
      </c>
      <c r="BU41" s="361">
        <v>4</v>
      </c>
      <c r="BV41" s="361">
        <v>24</v>
      </c>
      <c r="BW41" s="361">
        <v>28</v>
      </c>
      <c r="BX41" s="339">
        <v>1</v>
      </c>
      <c r="BY41" s="361">
        <v>4</v>
      </c>
      <c r="BZ41" s="362">
        <v>5</v>
      </c>
      <c r="CA41" s="673"/>
      <c r="CB41" s="26" t="s">
        <v>76</v>
      </c>
      <c r="CC41" s="361">
        <v>1225</v>
      </c>
      <c r="CD41" s="361">
        <v>1187</v>
      </c>
      <c r="CE41" s="361">
        <v>2412</v>
      </c>
      <c r="CF41" s="361">
        <v>7325</v>
      </c>
      <c r="CG41" s="361">
        <v>6852</v>
      </c>
      <c r="CH41" s="361">
        <v>14177</v>
      </c>
      <c r="CI41" s="339">
        <v>2905</v>
      </c>
      <c r="CJ41" s="361">
        <v>4249</v>
      </c>
      <c r="CK41" s="362">
        <v>7154</v>
      </c>
    </row>
    <row r="42" spans="1:89" ht="17.100000000000001" customHeight="1">
      <c r="A42" s="1"/>
      <c r="B42" s="674"/>
      <c r="C42" s="18" t="s">
        <v>42</v>
      </c>
      <c r="D42" s="334">
        <f t="shared" ref="D42:L42" si="48">SUM(D38:D41)</f>
        <v>2783</v>
      </c>
      <c r="E42" s="334">
        <f t="shared" si="48"/>
        <v>2657</v>
      </c>
      <c r="F42" s="334">
        <f t="shared" si="48"/>
        <v>5440</v>
      </c>
      <c r="G42" s="334">
        <f t="shared" si="48"/>
        <v>3149</v>
      </c>
      <c r="H42" s="334">
        <f t="shared" si="48"/>
        <v>3027</v>
      </c>
      <c r="I42" s="334">
        <f t="shared" si="48"/>
        <v>6176</v>
      </c>
      <c r="J42" s="334">
        <f t="shared" si="48"/>
        <v>3337</v>
      </c>
      <c r="K42" s="334">
        <f t="shared" si="48"/>
        <v>3193</v>
      </c>
      <c r="L42" s="335">
        <f t="shared" si="48"/>
        <v>6530</v>
      </c>
      <c r="M42" s="745"/>
      <c r="N42" s="400" t="s">
        <v>42</v>
      </c>
      <c r="O42" s="334">
        <f t="shared" ref="O42:W42" si="49">SUM(O38:O41)</f>
        <v>4440</v>
      </c>
      <c r="P42" s="334">
        <f t="shared" si="49"/>
        <v>3909</v>
      </c>
      <c r="Q42" s="334">
        <f t="shared" si="49"/>
        <v>8349</v>
      </c>
      <c r="R42" s="334">
        <f t="shared" si="49"/>
        <v>5115</v>
      </c>
      <c r="S42" s="334">
        <f t="shared" si="49"/>
        <v>4161</v>
      </c>
      <c r="T42" s="334">
        <f t="shared" si="49"/>
        <v>9276</v>
      </c>
      <c r="U42" s="334">
        <f t="shared" si="49"/>
        <v>4295</v>
      </c>
      <c r="V42" s="334">
        <f t="shared" si="49"/>
        <v>3967</v>
      </c>
      <c r="W42" s="335">
        <f t="shared" si="49"/>
        <v>8262</v>
      </c>
      <c r="X42" s="674"/>
      <c r="Y42" s="18" t="s">
        <v>42</v>
      </c>
      <c r="Z42" s="337">
        <f t="shared" ref="Z42:AH42" si="50">SUM(Z38:Z41)</f>
        <v>4594</v>
      </c>
      <c r="AA42" s="334">
        <f t="shared" si="50"/>
        <v>4421</v>
      </c>
      <c r="AB42" s="334">
        <f t="shared" si="50"/>
        <v>9015</v>
      </c>
      <c r="AC42" s="334">
        <f t="shared" si="50"/>
        <v>5728</v>
      </c>
      <c r="AD42" s="334">
        <f t="shared" si="50"/>
        <v>4992</v>
      </c>
      <c r="AE42" s="334">
        <f t="shared" si="50"/>
        <v>10720</v>
      </c>
      <c r="AF42" s="334">
        <f t="shared" si="50"/>
        <v>5090</v>
      </c>
      <c r="AG42" s="334">
        <f t="shared" si="50"/>
        <v>4657</v>
      </c>
      <c r="AH42" s="335">
        <f t="shared" si="50"/>
        <v>9747</v>
      </c>
      <c r="AI42" s="674"/>
      <c r="AJ42" s="18" t="s">
        <v>42</v>
      </c>
      <c r="AK42" s="334">
        <f t="shared" ref="AK42:AS42" si="51">SUM(AK38:AK41)</f>
        <v>4563</v>
      </c>
      <c r="AL42" s="337">
        <f t="shared" si="51"/>
        <v>4399</v>
      </c>
      <c r="AM42" s="334">
        <f t="shared" si="51"/>
        <v>8962</v>
      </c>
      <c r="AN42" s="334">
        <f t="shared" si="51"/>
        <v>4939</v>
      </c>
      <c r="AO42" s="334">
        <f t="shared" si="51"/>
        <v>4833</v>
      </c>
      <c r="AP42" s="334">
        <f t="shared" si="51"/>
        <v>9772</v>
      </c>
      <c r="AQ42" s="334">
        <f t="shared" si="51"/>
        <v>6011</v>
      </c>
      <c r="AR42" s="334">
        <f t="shared" si="51"/>
        <v>5728</v>
      </c>
      <c r="AS42" s="335">
        <f t="shared" si="51"/>
        <v>11739</v>
      </c>
      <c r="AT42" s="674"/>
      <c r="AU42" s="18" t="s">
        <v>42</v>
      </c>
      <c r="AV42" s="334">
        <f t="shared" ref="AV42:BD42" si="52">SUM(AV38:AV41)</f>
        <v>6537</v>
      </c>
      <c r="AW42" s="334">
        <f t="shared" si="52"/>
        <v>6313</v>
      </c>
      <c r="AX42" s="337">
        <f t="shared" si="52"/>
        <v>12850</v>
      </c>
      <c r="AY42" s="334">
        <f t="shared" si="52"/>
        <v>4891</v>
      </c>
      <c r="AZ42" s="334">
        <f t="shared" si="52"/>
        <v>4890</v>
      </c>
      <c r="BA42" s="334">
        <f t="shared" si="52"/>
        <v>9781</v>
      </c>
      <c r="BB42" s="334">
        <f t="shared" si="52"/>
        <v>3816</v>
      </c>
      <c r="BC42" s="334">
        <f t="shared" si="52"/>
        <v>3772</v>
      </c>
      <c r="BD42" s="335">
        <f t="shared" si="52"/>
        <v>7588</v>
      </c>
      <c r="BE42" s="674"/>
      <c r="BF42" s="18" t="s">
        <v>42</v>
      </c>
      <c r="BG42" s="334">
        <f t="shared" ref="BG42:BO42" si="53">SUM(BG38:BG41)</f>
        <v>2637</v>
      </c>
      <c r="BH42" s="334">
        <f t="shared" si="53"/>
        <v>3173</v>
      </c>
      <c r="BI42" s="334">
        <f t="shared" si="53"/>
        <v>5810</v>
      </c>
      <c r="BJ42" s="337">
        <f t="shared" si="53"/>
        <v>1635</v>
      </c>
      <c r="BK42" s="334">
        <f t="shared" si="53"/>
        <v>2390</v>
      </c>
      <c r="BL42" s="334">
        <f t="shared" si="53"/>
        <v>4025</v>
      </c>
      <c r="BM42" s="334">
        <f t="shared" si="53"/>
        <v>609</v>
      </c>
      <c r="BN42" s="334">
        <f t="shared" si="53"/>
        <v>1430</v>
      </c>
      <c r="BO42" s="335">
        <f t="shared" si="53"/>
        <v>2039</v>
      </c>
      <c r="BP42" s="674"/>
      <c r="BQ42" s="18" t="s">
        <v>42</v>
      </c>
      <c r="BR42" s="334">
        <f t="shared" ref="BR42:BZ42" si="54">SUM(BR38:BR41)</f>
        <v>225</v>
      </c>
      <c r="BS42" s="334">
        <f t="shared" si="54"/>
        <v>675</v>
      </c>
      <c r="BT42" s="334">
        <f t="shared" si="54"/>
        <v>900</v>
      </c>
      <c r="BU42" s="334">
        <f t="shared" si="54"/>
        <v>37</v>
      </c>
      <c r="BV42" s="334">
        <f t="shared" si="54"/>
        <v>180</v>
      </c>
      <c r="BW42" s="334">
        <f t="shared" si="54"/>
        <v>217</v>
      </c>
      <c r="BX42" s="334">
        <f t="shared" si="54"/>
        <v>6</v>
      </c>
      <c r="BY42" s="334">
        <f t="shared" si="54"/>
        <v>25</v>
      </c>
      <c r="BZ42" s="335">
        <f t="shared" si="54"/>
        <v>31</v>
      </c>
      <c r="CA42" s="674"/>
      <c r="CB42" s="18" t="s">
        <v>42</v>
      </c>
      <c r="CC42" s="334">
        <f t="shared" ref="CC42:CK42" si="55">SUM(CC38:CC41)</f>
        <v>9269</v>
      </c>
      <c r="CD42" s="334">
        <f t="shared" si="55"/>
        <v>8877</v>
      </c>
      <c r="CE42" s="334">
        <f t="shared" si="55"/>
        <v>18146</v>
      </c>
      <c r="CF42" s="334">
        <f t="shared" si="55"/>
        <v>51312</v>
      </c>
      <c r="CG42" s="334">
        <f t="shared" si="55"/>
        <v>47380</v>
      </c>
      <c r="CH42" s="334">
        <f t="shared" si="55"/>
        <v>98692</v>
      </c>
      <c r="CI42" s="334">
        <f t="shared" si="55"/>
        <v>19882</v>
      </c>
      <c r="CJ42" s="334">
        <f t="shared" si="55"/>
        <v>26718</v>
      </c>
      <c r="CK42" s="335">
        <f t="shared" si="55"/>
        <v>46600</v>
      </c>
    </row>
    <row r="43" spans="1:89" ht="17.100000000000001" customHeight="1">
      <c r="A43" s="1"/>
      <c r="B43" s="24" t="s">
        <v>77</v>
      </c>
      <c r="C43" s="18" t="s">
        <v>78</v>
      </c>
      <c r="D43" s="329">
        <v>2959</v>
      </c>
      <c r="E43" s="329">
        <v>2805</v>
      </c>
      <c r="F43" s="329">
        <v>5764</v>
      </c>
      <c r="G43" s="329">
        <v>3136</v>
      </c>
      <c r="H43" s="329">
        <v>3059</v>
      </c>
      <c r="I43" s="329">
        <v>6195</v>
      </c>
      <c r="J43" s="329">
        <v>3396</v>
      </c>
      <c r="K43" s="329">
        <v>3275</v>
      </c>
      <c r="L43" s="330">
        <v>6671</v>
      </c>
      <c r="M43" s="414" t="s">
        <v>77</v>
      </c>
      <c r="N43" s="400" t="s">
        <v>78</v>
      </c>
      <c r="O43" s="329">
        <v>3865</v>
      </c>
      <c r="P43" s="329">
        <v>3530</v>
      </c>
      <c r="Q43" s="329">
        <v>7395</v>
      </c>
      <c r="R43" s="329">
        <v>4675</v>
      </c>
      <c r="S43" s="329">
        <v>3938</v>
      </c>
      <c r="T43" s="329">
        <v>8613</v>
      </c>
      <c r="U43" s="329">
        <v>4995</v>
      </c>
      <c r="V43" s="329">
        <v>4135</v>
      </c>
      <c r="W43" s="330">
        <v>9130</v>
      </c>
      <c r="X43" s="24" t="s">
        <v>77</v>
      </c>
      <c r="Y43" s="18" t="s">
        <v>78</v>
      </c>
      <c r="Z43" s="332">
        <v>5276</v>
      </c>
      <c r="AA43" s="329">
        <v>4654</v>
      </c>
      <c r="AB43" s="329">
        <v>9930</v>
      </c>
      <c r="AC43" s="329">
        <v>6589</v>
      </c>
      <c r="AD43" s="329">
        <v>5810</v>
      </c>
      <c r="AE43" s="329">
        <v>12399</v>
      </c>
      <c r="AF43" s="329">
        <v>5497</v>
      </c>
      <c r="AG43" s="329">
        <v>5028</v>
      </c>
      <c r="AH43" s="330">
        <v>10525</v>
      </c>
      <c r="AI43" s="24" t="s">
        <v>77</v>
      </c>
      <c r="AJ43" s="18" t="s">
        <v>78</v>
      </c>
      <c r="AK43" s="329">
        <v>4775</v>
      </c>
      <c r="AL43" s="332">
        <v>4427</v>
      </c>
      <c r="AM43" s="329">
        <v>9202</v>
      </c>
      <c r="AN43" s="329">
        <v>4527</v>
      </c>
      <c r="AO43" s="329">
        <v>4460</v>
      </c>
      <c r="AP43" s="329">
        <v>8987</v>
      </c>
      <c r="AQ43" s="329">
        <v>5501</v>
      </c>
      <c r="AR43" s="329">
        <v>5761</v>
      </c>
      <c r="AS43" s="330">
        <v>11262</v>
      </c>
      <c r="AT43" s="24" t="s">
        <v>77</v>
      </c>
      <c r="AU43" s="18" t="s">
        <v>78</v>
      </c>
      <c r="AV43" s="329">
        <v>6903</v>
      </c>
      <c r="AW43" s="329">
        <v>7293</v>
      </c>
      <c r="AX43" s="332">
        <v>14196</v>
      </c>
      <c r="AY43" s="329">
        <v>6204</v>
      </c>
      <c r="AZ43" s="329">
        <v>6303</v>
      </c>
      <c r="BA43" s="329">
        <v>12507</v>
      </c>
      <c r="BB43" s="329">
        <v>4574</v>
      </c>
      <c r="BC43" s="329">
        <v>4378</v>
      </c>
      <c r="BD43" s="330">
        <v>8952</v>
      </c>
      <c r="BE43" s="24" t="s">
        <v>77</v>
      </c>
      <c r="BF43" s="18" t="s">
        <v>78</v>
      </c>
      <c r="BG43" s="329">
        <v>2869</v>
      </c>
      <c r="BH43" s="329">
        <v>3221</v>
      </c>
      <c r="BI43" s="329">
        <v>6090</v>
      </c>
      <c r="BJ43" s="332">
        <v>1678</v>
      </c>
      <c r="BK43" s="329">
        <v>2364</v>
      </c>
      <c r="BL43" s="329">
        <v>4042</v>
      </c>
      <c r="BM43" s="329">
        <v>680</v>
      </c>
      <c r="BN43" s="329">
        <v>1548</v>
      </c>
      <c r="BO43" s="330">
        <v>2228</v>
      </c>
      <c r="BP43" s="24" t="s">
        <v>77</v>
      </c>
      <c r="BQ43" s="18" t="s">
        <v>78</v>
      </c>
      <c r="BR43" s="329">
        <v>208</v>
      </c>
      <c r="BS43" s="329">
        <v>705</v>
      </c>
      <c r="BT43" s="329">
        <v>913</v>
      </c>
      <c r="BU43" s="329">
        <v>52</v>
      </c>
      <c r="BV43" s="329">
        <v>220</v>
      </c>
      <c r="BW43" s="329">
        <v>272</v>
      </c>
      <c r="BX43" s="329">
        <v>4</v>
      </c>
      <c r="BY43" s="329">
        <v>37</v>
      </c>
      <c r="BZ43" s="330">
        <v>41</v>
      </c>
      <c r="CA43" s="24" t="s">
        <v>77</v>
      </c>
      <c r="CB43" s="18" t="s">
        <v>78</v>
      </c>
      <c r="CC43" s="329">
        <v>9491</v>
      </c>
      <c r="CD43" s="329">
        <v>9139</v>
      </c>
      <c r="CE43" s="329">
        <v>18630</v>
      </c>
      <c r="CF43" s="329">
        <v>52603</v>
      </c>
      <c r="CG43" s="329">
        <v>49036</v>
      </c>
      <c r="CH43" s="329">
        <v>101639</v>
      </c>
      <c r="CI43" s="329">
        <v>22704</v>
      </c>
      <c r="CJ43" s="329">
        <v>29381</v>
      </c>
      <c r="CK43" s="330">
        <v>52085</v>
      </c>
    </row>
    <row r="44" spans="1:89" ht="17.100000000000001" customHeight="1">
      <c r="A44" s="1"/>
      <c r="B44" s="24" t="s">
        <v>79</v>
      </c>
      <c r="C44" s="18" t="s">
        <v>80</v>
      </c>
      <c r="D44" s="334">
        <v>1060</v>
      </c>
      <c r="E44" s="334">
        <v>996</v>
      </c>
      <c r="F44" s="334">
        <v>2056</v>
      </c>
      <c r="G44" s="334">
        <v>1267</v>
      </c>
      <c r="H44" s="334">
        <v>1222</v>
      </c>
      <c r="I44" s="334">
        <v>2489</v>
      </c>
      <c r="J44" s="334">
        <v>1360</v>
      </c>
      <c r="K44" s="334">
        <v>1331</v>
      </c>
      <c r="L44" s="335">
        <v>2691</v>
      </c>
      <c r="M44" s="414" t="s">
        <v>79</v>
      </c>
      <c r="N44" s="400" t="s">
        <v>80</v>
      </c>
      <c r="O44" s="334">
        <v>1489</v>
      </c>
      <c r="P44" s="334">
        <v>1423</v>
      </c>
      <c r="Q44" s="334">
        <v>2912</v>
      </c>
      <c r="R44" s="334">
        <v>1463</v>
      </c>
      <c r="S44" s="334">
        <v>1361</v>
      </c>
      <c r="T44" s="334">
        <v>2824</v>
      </c>
      <c r="U44" s="334">
        <v>1622</v>
      </c>
      <c r="V44" s="334">
        <v>1435</v>
      </c>
      <c r="W44" s="335">
        <v>3057</v>
      </c>
      <c r="X44" s="24" t="s">
        <v>79</v>
      </c>
      <c r="Y44" s="18" t="s">
        <v>80</v>
      </c>
      <c r="Z44" s="337">
        <v>1813</v>
      </c>
      <c r="AA44" s="334">
        <v>1567</v>
      </c>
      <c r="AB44" s="334">
        <v>3380</v>
      </c>
      <c r="AC44" s="334">
        <v>2015</v>
      </c>
      <c r="AD44" s="334">
        <v>1907</v>
      </c>
      <c r="AE44" s="334">
        <v>3922</v>
      </c>
      <c r="AF44" s="334">
        <v>1873</v>
      </c>
      <c r="AG44" s="334">
        <v>1724</v>
      </c>
      <c r="AH44" s="335">
        <v>3597</v>
      </c>
      <c r="AI44" s="24" t="s">
        <v>79</v>
      </c>
      <c r="AJ44" s="18" t="s">
        <v>80</v>
      </c>
      <c r="AK44" s="334">
        <v>1780</v>
      </c>
      <c r="AL44" s="337">
        <v>1732</v>
      </c>
      <c r="AM44" s="334">
        <v>3512</v>
      </c>
      <c r="AN44" s="334">
        <v>1957</v>
      </c>
      <c r="AO44" s="334">
        <v>1869</v>
      </c>
      <c r="AP44" s="334">
        <v>3826</v>
      </c>
      <c r="AQ44" s="334">
        <v>2232</v>
      </c>
      <c r="AR44" s="334">
        <v>2145</v>
      </c>
      <c r="AS44" s="335">
        <v>4377</v>
      </c>
      <c r="AT44" s="24" t="s">
        <v>79</v>
      </c>
      <c r="AU44" s="18" t="s">
        <v>80</v>
      </c>
      <c r="AV44" s="334">
        <v>2447</v>
      </c>
      <c r="AW44" s="334">
        <v>2354</v>
      </c>
      <c r="AX44" s="337">
        <v>4801</v>
      </c>
      <c r="AY44" s="334">
        <v>1810</v>
      </c>
      <c r="AZ44" s="334">
        <v>1810</v>
      </c>
      <c r="BA44" s="334">
        <v>3620</v>
      </c>
      <c r="BB44" s="334">
        <v>1404</v>
      </c>
      <c r="BC44" s="334">
        <v>1571</v>
      </c>
      <c r="BD44" s="335">
        <v>2975</v>
      </c>
      <c r="BE44" s="24" t="s">
        <v>79</v>
      </c>
      <c r="BF44" s="18" t="s">
        <v>80</v>
      </c>
      <c r="BG44" s="334">
        <v>1160</v>
      </c>
      <c r="BH44" s="334">
        <v>1405</v>
      </c>
      <c r="BI44" s="334">
        <v>2565</v>
      </c>
      <c r="BJ44" s="337">
        <v>765</v>
      </c>
      <c r="BK44" s="334">
        <v>1129</v>
      </c>
      <c r="BL44" s="334">
        <v>1894</v>
      </c>
      <c r="BM44" s="334">
        <v>330</v>
      </c>
      <c r="BN44" s="334">
        <v>777</v>
      </c>
      <c r="BO44" s="335">
        <v>1107</v>
      </c>
      <c r="BP44" s="24" t="s">
        <v>79</v>
      </c>
      <c r="BQ44" s="18" t="s">
        <v>80</v>
      </c>
      <c r="BR44" s="334">
        <v>100</v>
      </c>
      <c r="BS44" s="334">
        <v>307</v>
      </c>
      <c r="BT44" s="334">
        <v>407</v>
      </c>
      <c r="BU44" s="334">
        <v>23</v>
      </c>
      <c r="BV44" s="334">
        <v>108</v>
      </c>
      <c r="BW44" s="334">
        <v>131</v>
      </c>
      <c r="BX44" s="334">
        <v>3</v>
      </c>
      <c r="BY44" s="334">
        <v>8</v>
      </c>
      <c r="BZ44" s="335">
        <v>11</v>
      </c>
      <c r="CA44" s="24" t="s">
        <v>79</v>
      </c>
      <c r="CB44" s="18" t="s">
        <v>80</v>
      </c>
      <c r="CC44" s="334">
        <v>3687</v>
      </c>
      <c r="CD44" s="334">
        <v>3549</v>
      </c>
      <c r="CE44" s="334">
        <v>7236</v>
      </c>
      <c r="CF44" s="334">
        <v>18691</v>
      </c>
      <c r="CG44" s="334">
        <v>17517</v>
      </c>
      <c r="CH44" s="334">
        <v>36208</v>
      </c>
      <c r="CI44" s="334">
        <v>8432</v>
      </c>
      <c r="CJ44" s="334">
        <v>12049</v>
      </c>
      <c r="CK44" s="335">
        <v>20481</v>
      </c>
    </row>
    <row r="45" spans="1:89" ht="17.100000000000001" customHeight="1">
      <c r="A45" s="1"/>
      <c r="B45" s="17" t="s">
        <v>81</v>
      </c>
      <c r="C45" s="18" t="s">
        <v>82</v>
      </c>
      <c r="D45" s="334">
        <v>2342</v>
      </c>
      <c r="E45" s="334">
        <v>2247</v>
      </c>
      <c r="F45" s="334">
        <v>4589</v>
      </c>
      <c r="G45" s="334">
        <v>2542</v>
      </c>
      <c r="H45" s="334">
        <v>2515</v>
      </c>
      <c r="I45" s="334">
        <v>5057</v>
      </c>
      <c r="J45" s="334">
        <v>2850</v>
      </c>
      <c r="K45" s="334">
        <v>2763</v>
      </c>
      <c r="L45" s="335">
        <v>5613</v>
      </c>
      <c r="M45" s="419" t="s">
        <v>81</v>
      </c>
      <c r="N45" s="400" t="s">
        <v>82</v>
      </c>
      <c r="O45" s="334">
        <v>3248</v>
      </c>
      <c r="P45" s="334">
        <v>2951</v>
      </c>
      <c r="Q45" s="334">
        <v>6199</v>
      </c>
      <c r="R45" s="334">
        <v>3346</v>
      </c>
      <c r="S45" s="334">
        <v>3238</v>
      </c>
      <c r="T45" s="334">
        <v>6584</v>
      </c>
      <c r="U45" s="334">
        <v>3365</v>
      </c>
      <c r="V45" s="334">
        <v>3397</v>
      </c>
      <c r="W45" s="335">
        <v>6762</v>
      </c>
      <c r="X45" s="17" t="s">
        <v>81</v>
      </c>
      <c r="Y45" s="18" t="s">
        <v>82</v>
      </c>
      <c r="Z45" s="337">
        <v>3896</v>
      </c>
      <c r="AA45" s="334">
        <v>3630</v>
      </c>
      <c r="AB45" s="334">
        <v>7526</v>
      </c>
      <c r="AC45" s="334">
        <v>4541</v>
      </c>
      <c r="AD45" s="334">
        <v>4356</v>
      </c>
      <c r="AE45" s="334">
        <v>8897</v>
      </c>
      <c r="AF45" s="334">
        <v>4062</v>
      </c>
      <c r="AG45" s="334">
        <v>3902</v>
      </c>
      <c r="AH45" s="335">
        <v>7964</v>
      </c>
      <c r="AI45" s="17" t="s">
        <v>81</v>
      </c>
      <c r="AJ45" s="18" t="s">
        <v>82</v>
      </c>
      <c r="AK45" s="334">
        <v>3786</v>
      </c>
      <c r="AL45" s="337">
        <v>3925</v>
      </c>
      <c r="AM45" s="334">
        <v>7711</v>
      </c>
      <c r="AN45" s="334">
        <v>3897</v>
      </c>
      <c r="AO45" s="334">
        <v>3978</v>
      </c>
      <c r="AP45" s="334">
        <v>7875</v>
      </c>
      <c r="AQ45" s="334">
        <v>4671</v>
      </c>
      <c r="AR45" s="334">
        <v>4645</v>
      </c>
      <c r="AS45" s="335">
        <v>9316</v>
      </c>
      <c r="AT45" s="17" t="s">
        <v>81</v>
      </c>
      <c r="AU45" s="18" t="s">
        <v>82</v>
      </c>
      <c r="AV45" s="334">
        <v>5149</v>
      </c>
      <c r="AW45" s="334">
        <v>5384</v>
      </c>
      <c r="AX45" s="337">
        <v>10533</v>
      </c>
      <c r="AY45" s="334">
        <v>4221</v>
      </c>
      <c r="AZ45" s="334">
        <v>4134</v>
      </c>
      <c r="BA45" s="334">
        <v>8355</v>
      </c>
      <c r="BB45" s="334">
        <v>3066</v>
      </c>
      <c r="BC45" s="334">
        <v>3162</v>
      </c>
      <c r="BD45" s="335">
        <v>6228</v>
      </c>
      <c r="BE45" s="17" t="s">
        <v>81</v>
      </c>
      <c r="BF45" s="18" t="s">
        <v>82</v>
      </c>
      <c r="BG45" s="334">
        <v>2160</v>
      </c>
      <c r="BH45" s="334">
        <v>2496</v>
      </c>
      <c r="BI45" s="334">
        <v>4656</v>
      </c>
      <c r="BJ45" s="337">
        <v>1242</v>
      </c>
      <c r="BK45" s="334">
        <v>1834</v>
      </c>
      <c r="BL45" s="334">
        <v>3076</v>
      </c>
      <c r="BM45" s="334">
        <v>515</v>
      </c>
      <c r="BN45" s="334">
        <v>1176</v>
      </c>
      <c r="BO45" s="335">
        <v>1691</v>
      </c>
      <c r="BP45" s="17" t="s">
        <v>81</v>
      </c>
      <c r="BQ45" s="18" t="s">
        <v>82</v>
      </c>
      <c r="BR45" s="334">
        <v>168</v>
      </c>
      <c r="BS45" s="334">
        <v>521</v>
      </c>
      <c r="BT45" s="334">
        <v>689</v>
      </c>
      <c r="BU45" s="334">
        <v>36</v>
      </c>
      <c r="BV45" s="334">
        <v>173</v>
      </c>
      <c r="BW45" s="334">
        <v>209</v>
      </c>
      <c r="BX45" s="334">
        <v>7</v>
      </c>
      <c r="BY45" s="334">
        <v>34</v>
      </c>
      <c r="BZ45" s="335">
        <v>41</v>
      </c>
      <c r="CA45" s="17" t="s">
        <v>81</v>
      </c>
      <c r="CB45" s="18" t="s">
        <v>82</v>
      </c>
      <c r="CC45" s="334">
        <v>7734</v>
      </c>
      <c r="CD45" s="334">
        <v>7525</v>
      </c>
      <c r="CE45" s="334">
        <v>15259</v>
      </c>
      <c r="CF45" s="334">
        <v>39961</v>
      </c>
      <c r="CG45" s="334">
        <v>39406</v>
      </c>
      <c r="CH45" s="334">
        <v>79367</v>
      </c>
      <c r="CI45" s="334">
        <v>16269</v>
      </c>
      <c r="CJ45" s="334">
        <v>21668</v>
      </c>
      <c r="CK45" s="335">
        <v>37937</v>
      </c>
    </row>
    <row r="46" spans="1:89" ht="17.100000000000001" customHeight="1">
      <c r="A46" s="1"/>
      <c r="B46" s="666" t="s">
        <v>83</v>
      </c>
      <c r="C46" s="26" t="s">
        <v>84</v>
      </c>
      <c r="D46" s="339">
        <v>4953</v>
      </c>
      <c r="E46" s="339">
        <v>4568</v>
      </c>
      <c r="F46" s="339">
        <v>9521</v>
      </c>
      <c r="G46" s="339">
        <v>5335</v>
      </c>
      <c r="H46" s="339">
        <v>5092</v>
      </c>
      <c r="I46" s="339">
        <v>10427</v>
      </c>
      <c r="J46" s="339">
        <v>5651</v>
      </c>
      <c r="K46" s="339">
        <v>5498</v>
      </c>
      <c r="L46" s="340">
        <v>11149</v>
      </c>
      <c r="M46" s="742" t="s">
        <v>83</v>
      </c>
      <c r="N46" s="24" t="s">
        <v>84</v>
      </c>
      <c r="O46" s="339">
        <v>5540</v>
      </c>
      <c r="P46" s="339">
        <v>5247</v>
      </c>
      <c r="Q46" s="339">
        <v>10787</v>
      </c>
      <c r="R46" s="339">
        <v>5710</v>
      </c>
      <c r="S46" s="339">
        <v>5435</v>
      </c>
      <c r="T46" s="339">
        <v>11145</v>
      </c>
      <c r="U46" s="339">
        <v>6583</v>
      </c>
      <c r="V46" s="339">
        <v>6215</v>
      </c>
      <c r="W46" s="340">
        <v>12798</v>
      </c>
      <c r="X46" s="666" t="s">
        <v>83</v>
      </c>
      <c r="Y46" s="26" t="s">
        <v>84</v>
      </c>
      <c r="Z46" s="342">
        <v>7799</v>
      </c>
      <c r="AA46" s="339">
        <v>7299</v>
      </c>
      <c r="AB46" s="339">
        <v>15098</v>
      </c>
      <c r="AC46" s="339">
        <v>9937</v>
      </c>
      <c r="AD46" s="339">
        <v>9482</v>
      </c>
      <c r="AE46" s="339">
        <v>19419</v>
      </c>
      <c r="AF46" s="339">
        <v>8971</v>
      </c>
      <c r="AG46" s="339">
        <v>8401</v>
      </c>
      <c r="AH46" s="340">
        <v>17372</v>
      </c>
      <c r="AI46" s="666" t="s">
        <v>83</v>
      </c>
      <c r="AJ46" s="26" t="s">
        <v>84</v>
      </c>
      <c r="AK46" s="339">
        <v>7324</v>
      </c>
      <c r="AL46" s="342">
        <v>6980</v>
      </c>
      <c r="AM46" s="339">
        <v>14304</v>
      </c>
      <c r="AN46" s="339">
        <v>6345</v>
      </c>
      <c r="AO46" s="339">
        <v>6072</v>
      </c>
      <c r="AP46" s="339">
        <v>12417</v>
      </c>
      <c r="AQ46" s="339">
        <v>7019</v>
      </c>
      <c r="AR46" s="339">
        <v>7443</v>
      </c>
      <c r="AS46" s="340">
        <v>14462</v>
      </c>
      <c r="AT46" s="666" t="s">
        <v>83</v>
      </c>
      <c r="AU46" s="26" t="s">
        <v>84</v>
      </c>
      <c r="AV46" s="339">
        <v>8527</v>
      </c>
      <c r="AW46" s="339">
        <v>9311</v>
      </c>
      <c r="AX46" s="342">
        <v>17838</v>
      </c>
      <c r="AY46" s="339">
        <v>7938</v>
      </c>
      <c r="AZ46" s="339">
        <v>8697</v>
      </c>
      <c r="BA46" s="339">
        <v>16635</v>
      </c>
      <c r="BB46" s="339">
        <v>6593</v>
      </c>
      <c r="BC46" s="339">
        <v>6603</v>
      </c>
      <c r="BD46" s="340">
        <v>13196</v>
      </c>
      <c r="BE46" s="666" t="s">
        <v>83</v>
      </c>
      <c r="BF46" s="26" t="s">
        <v>84</v>
      </c>
      <c r="BG46" s="339">
        <v>4125</v>
      </c>
      <c r="BH46" s="339">
        <v>4356</v>
      </c>
      <c r="BI46" s="339">
        <v>8481</v>
      </c>
      <c r="BJ46" s="342">
        <v>2030</v>
      </c>
      <c r="BK46" s="339">
        <v>2667</v>
      </c>
      <c r="BL46" s="339">
        <v>4697</v>
      </c>
      <c r="BM46" s="339">
        <v>761</v>
      </c>
      <c r="BN46" s="339">
        <v>1589</v>
      </c>
      <c r="BO46" s="340">
        <v>2350</v>
      </c>
      <c r="BP46" s="666" t="s">
        <v>83</v>
      </c>
      <c r="BQ46" s="26" t="s">
        <v>84</v>
      </c>
      <c r="BR46" s="339">
        <v>254</v>
      </c>
      <c r="BS46" s="339">
        <v>753</v>
      </c>
      <c r="BT46" s="339">
        <v>1007</v>
      </c>
      <c r="BU46" s="339">
        <v>61</v>
      </c>
      <c r="BV46" s="339">
        <v>210</v>
      </c>
      <c r="BW46" s="339">
        <v>271</v>
      </c>
      <c r="BX46" s="339">
        <v>1</v>
      </c>
      <c r="BY46" s="339">
        <v>29</v>
      </c>
      <c r="BZ46" s="340">
        <v>30</v>
      </c>
      <c r="CA46" s="666" t="s">
        <v>83</v>
      </c>
      <c r="CB46" s="26" t="s">
        <v>84</v>
      </c>
      <c r="CC46" s="339">
        <v>15939</v>
      </c>
      <c r="CD46" s="339">
        <v>15158</v>
      </c>
      <c r="CE46" s="339">
        <v>31097</v>
      </c>
      <c r="CF46" s="339">
        <v>73755</v>
      </c>
      <c r="CG46" s="339">
        <v>71885</v>
      </c>
      <c r="CH46" s="339">
        <v>145640</v>
      </c>
      <c r="CI46" s="339">
        <v>30072</v>
      </c>
      <c r="CJ46" s="339">
        <v>37089</v>
      </c>
      <c r="CK46" s="340">
        <v>67161</v>
      </c>
    </row>
    <row r="47" spans="1:89" ht="17.100000000000001" customHeight="1">
      <c r="A47" s="1"/>
      <c r="B47" s="667"/>
      <c r="C47" s="26" t="s">
        <v>85</v>
      </c>
      <c r="D47" s="339">
        <v>1365</v>
      </c>
      <c r="E47" s="339">
        <v>1220</v>
      </c>
      <c r="F47" s="339">
        <v>2585</v>
      </c>
      <c r="G47" s="339">
        <v>1405</v>
      </c>
      <c r="H47" s="339">
        <v>1219</v>
      </c>
      <c r="I47" s="339">
        <v>2624</v>
      </c>
      <c r="J47" s="339">
        <v>1186</v>
      </c>
      <c r="K47" s="339">
        <v>1111</v>
      </c>
      <c r="L47" s="340">
        <v>2297</v>
      </c>
      <c r="M47" s="738"/>
      <c r="N47" s="24" t="s">
        <v>85</v>
      </c>
      <c r="O47" s="339">
        <v>997</v>
      </c>
      <c r="P47" s="339">
        <v>903</v>
      </c>
      <c r="Q47" s="339">
        <v>1900</v>
      </c>
      <c r="R47" s="339">
        <v>1001</v>
      </c>
      <c r="S47" s="339">
        <v>977</v>
      </c>
      <c r="T47" s="339">
        <v>1978</v>
      </c>
      <c r="U47" s="339">
        <v>1232</v>
      </c>
      <c r="V47" s="339">
        <v>1268</v>
      </c>
      <c r="W47" s="340">
        <v>2500</v>
      </c>
      <c r="X47" s="667"/>
      <c r="Y47" s="26" t="s">
        <v>85</v>
      </c>
      <c r="Z47" s="342">
        <v>1727</v>
      </c>
      <c r="AA47" s="339">
        <v>1709</v>
      </c>
      <c r="AB47" s="339">
        <v>3436</v>
      </c>
      <c r="AC47" s="339">
        <v>2356</v>
      </c>
      <c r="AD47" s="339">
        <v>2177</v>
      </c>
      <c r="AE47" s="339">
        <v>4533</v>
      </c>
      <c r="AF47" s="339">
        <v>1832</v>
      </c>
      <c r="AG47" s="339">
        <v>1619</v>
      </c>
      <c r="AH47" s="340">
        <v>3451</v>
      </c>
      <c r="AI47" s="667"/>
      <c r="AJ47" s="26" t="s">
        <v>85</v>
      </c>
      <c r="AK47" s="339">
        <v>1247</v>
      </c>
      <c r="AL47" s="342">
        <v>1034</v>
      </c>
      <c r="AM47" s="339">
        <v>2281</v>
      </c>
      <c r="AN47" s="339">
        <v>1007</v>
      </c>
      <c r="AO47" s="339">
        <v>951</v>
      </c>
      <c r="AP47" s="339">
        <v>1958</v>
      </c>
      <c r="AQ47" s="339">
        <v>1196</v>
      </c>
      <c r="AR47" s="339">
        <v>1270</v>
      </c>
      <c r="AS47" s="340">
        <v>2466</v>
      </c>
      <c r="AT47" s="667"/>
      <c r="AU47" s="26" t="s">
        <v>85</v>
      </c>
      <c r="AV47" s="339">
        <v>1534</v>
      </c>
      <c r="AW47" s="339">
        <v>1703</v>
      </c>
      <c r="AX47" s="342">
        <v>3237</v>
      </c>
      <c r="AY47" s="339">
        <v>1470</v>
      </c>
      <c r="AZ47" s="339">
        <v>1459</v>
      </c>
      <c r="BA47" s="339">
        <v>2929</v>
      </c>
      <c r="BB47" s="339">
        <v>996</v>
      </c>
      <c r="BC47" s="339">
        <v>864</v>
      </c>
      <c r="BD47" s="340">
        <v>1860</v>
      </c>
      <c r="BE47" s="667"/>
      <c r="BF47" s="26" t="s">
        <v>85</v>
      </c>
      <c r="BG47" s="339">
        <v>535</v>
      </c>
      <c r="BH47" s="339">
        <v>619</v>
      </c>
      <c r="BI47" s="339">
        <v>1154</v>
      </c>
      <c r="BJ47" s="342">
        <v>285</v>
      </c>
      <c r="BK47" s="339">
        <v>387</v>
      </c>
      <c r="BL47" s="339">
        <v>672</v>
      </c>
      <c r="BM47" s="339">
        <v>122</v>
      </c>
      <c r="BN47" s="339">
        <v>266</v>
      </c>
      <c r="BO47" s="340">
        <v>388</v>
      </c>
      <c r="BP47" s="667"/>
      <c r="BQ47" s="26" t="s">
        <v>85</v>
      </c>
      <c r="BR47" s="339">
        <v>49</v>
      </c>
      <c r="BS47" s="339">
        <v>116</v>
      </c>
      <c r="BT47" s="339">
        <v>165</v>
      </c>
      <c r="BU47" s="339">
        <v>8</v>
      </c>
      <c r="BV47" s="339">
        <v>52</v>
      </c>
      <c r="BW47" s="339">
        <v>60</v>
      </c>
      <c r="BX47" s="339">
        <v>2</v>
      </c>
      <c r="BY47" s="339">
        <v>2</v>
      </c>
      <c r="BZ47" s="340">
        <v>4</v>
      </c>
      <c r="CA47" s="667"/>
      <c r="CB47" s="26" t="s">
        <v>85</v>
      </c>
      <c r="CC47" s="339">
        <v>3956</v>
      </c>
      <c r="CD47" s="339">
        <v>3550</v>
      </c>
      <c r="CE47" s="339">
        <v>7506</v>
      </c>
      <c r="CF47" s="339">
        <v>14129</v>
      </c>
      <c r="CG47" s="339">
        <v>13611</v>
      </c>
      <c r="CH47" s="339">
        <v>27740</v>
      </c>
      <c r="CI47" s="339">
        <v>4649</v>
      </c>
      <c r="CJ47" s="339">
        <v>5643</v>
      </c>
      <c r="CK47" s="340">
        <v>10292</v>
      </c>
    </row>
    <row r="48" spans="1:89" ht="17.100000000000001" customHeight="1">
      <c r="A48" s="1"/>
      <c r="B48" s="668"/>
      <c r="C48" s="18" t="s">
        <v>42</v>
      </c>
      <c r="D48" s="334">
        <f t="shared" ref="D48:L48" si="56">SUM(D46:D47)</f>
        <v>6318</v>
      </c>
      <c r="E48" s="334">
        <f t="shared" si="56"/>
        <v>5788</v>
      </c>
      <c r="F48" s="334">
        <f t="shared" si="56"/>
        <v>12106</v>
      </c>
      <c r="G48" s="334">
        <f t="shared" si="56"/>
        <v>6740</v>
      </c>
      <c r="H48" s="334">
        <f t="shared" si="56"/>
        <v>6311</v>
      </c>
      <c r="I48" s="334">
        <f t="shared" si="56"/>
        <v>13051</v>
      </c>
      <c r="J48" s="334">
        <f t="shared" si="56"/>
        <v>6837</v>
      </c>
      <c r="K48" s="334">
        <f t="shared" si="56"/>
        <v>6609</v>
      </c>
      <c r="L48" s="335">
        <f t="shared" si="56"/>
        <v>13446</v>
      </c>
      <c r="M48" s="739"/>
      <c r="N48" s="400" t="s">
        <v>42</v>
      </c>
      <c r="O48" s="334">
        <f t="shared" ref="O48:W48" si="57">SUM(O46:O47)</f>
        <v>6537</v>
      </c>
      <c r="P48" s="334">
        <f t="shared" si="57"/>
        <v>6150</v>
      </c>
      <c r="Q48" s="334">
        <f t="shared" si="57"/>
        <v>12687</v>
      </c>
      <c r="R48" s="334">
        <f t="shared" si="57"/>
        <v>6711</v>
      </c>
      <c r="S48" s="334">
        <f t="shared" si="57"/>
        <v>6412</v>
      </c>
      <c r="T48" s="334">
        <f t="shared" si="57"/>
        <v>13123</v>
      </c>
      <c r="U48" s="334">
        <f t="shared" si="57"/>
        <v>7815</v>
      </c>
      <c r="V48" s="334">
        <f t="shared" si="57"/>
        <v>7483</v>
      </c>
      <c r="W48" s="335">
        <f t="shared" si="57"/>
        <v>15298</v>
      </c>
      <c r="X48" s="668"/>
      <c r="Y48" s="18" t="s">
        <v>42</v>
      </c>
      <c r="Z48" s="337">
        <f t="shared" ref="Z48:AH48" si="58">SUM(Z46:Z47)</f>
        <v>9526</v>
      </c>
      <c r="AA48" s="334">
        <f t="shared" si="58"/>
        <v>9008</v>
      </c>
      <c r="AB48" s="334">
        <f t="shared" si="58"/>
        <v>18534</v>
      </c>
      <c r="AC48" s="334">
        <f t="shared" si="58"/>
        <v>12293</v>
      </c>
      <c r="AD48" s="334">
        <f t="shared" si="58"/>
        <v>11659</v>
      </c>
      <c r="AE48" s="334">
        <f t="shared" si="58"/>
        <v>23952</v>
      </c>
      <c r="AF48" s="334">
        <f t="shared" si="58"/>
        <v>10803</v>
      </c>
      <c r="AG48" s="334">
        <f t="shared" si="58"/>
        <v>10020</v>
      </c>
      <c r="AH48" s="335">
        <f t="shared" si="58"/>
        <v>20823</v>
      </c>
      <c r="AI48" s="668"/>
      <c r="AJ48" s="18" t="s">
        <v>42</v>
      </c>
      <c r="AK48" s="334">
        <f t="shared" ref="AK48:AS48" si="59">SUM(AK46:AK47)</f>
        <v>8571</v>
      </c>
      <c r="AL48" s="337">
        <f t="shared" si="59"/>
        <v>8014</v>
      </c>
      <c r="AM48" s="334">
        <f t="shared" si="59"/>
        <v>16585</v>
      </c>
      <c r="AN48" s="334">
        <f t="shared" si="59"/>
        <v>7352</v>
      </c>
      <c r="AO48" s="334">
        <f t="shared" si="59"/>
        <v>7023</v>
      </c>
      <c r="AP48" s="334">
        <f t="shared" si="59"/>
        <v>14375</v>
      </c>
      <c r="AQ48" s="334">
        <f t="shared" si="59"/>
        <v>8215</v>
      </c>
      <c r="AR48" s="334">
        <f t="shared" si="59"/>
        <v>8713</v>
      </c>
      <c r="AS48" s="335">
        <f t="shared" si="59"/>
        <v>16928</v>
      </c>
      <c r="AT48" s="668"/>
      <c r="AU48" s="18" t="s">
        <v>42</v>
      </c>
      <c r="AV48" s="334">
        <f t="shared" ref="AV48:BD48" si="60">SUM(AV46:AV47)</f>
        <v>10061</v>
      </c>
      <c r="AW48" s="334">
        <f t="shared" si="60"/>
        <v>11014</v>
      </c>
      <c r="AX48" s="337">
        <f t="shared" si="60"/>
        <v>21075</v>
      </c>
      <c r="AY48" s="334">
        <f t="shared" si="60"/>
        <v>9408</v>
      </c>
      <c r="AZ48" s="334">
        <f t="shared" si="60"/>
        <v>10156</v>
      </c>
      <c r="BA48" s="334">
        <f t="shared" si="60"/>
        <v>19564</v>
      </c>
      <c r="BB48" s="334">
        <f t="shared" si="60"/>
        <v>7589</v>
      </c>
      <c r="BC48" s="334">
        <f t="shared" si="60"/>
        <v>7467</v>
      </c>
      <c r="BD48" s="335">
        <f t="shared" si="60"/>
        <v>15056</v>
      </c>
      <c r="BE48" s="668"/>
      <c r="BF48" s="18" t="s">
        <v>42</v>
      </c>
      <c r="BG48" s="334">
        <f t="shared" ref="BG48:BO48" si="61">SUM(BG46:BG47)</f>
        <v>4660</v>
      </c>
      <c r="BH48" s="334">
        <f t="shared" si="61"/>
        <v>4975</v>
      </c>
      <c r="BI48" s="334">
        <f t="shared" si="61"/>
        <v>9635</v>
      </c>
      <c r="BJ48" s="337">
        <f t="shared" si="61"/>
        <v>2315</v>
      </c>
      <c r="BK48" s="334">
        <f t="shared" si="61"/>
        <v>3054</v>
      </c>
      <c r="BL48" s="334">
        <f t="shared" si="61"/>
        <v>5369</v>
      </c>
      <c r="BM48" s="334">
        <f t="shared" si="61"/>
        <v>883</v>
      </c>
      <c r="BN48" s="334">
        <f t="shared" si="61"/>
        <v>1855</v>
      </c>
      <c r="BO48" s="335">
        <f t="shared" si="61"/>
        <v>2738</v>
      </c>
      <c r="BP48" s="668"/>
      <c r="BQ48" s="18" t="s">
        <v>42</v>
      </c>
      <c r="BR48" s="334">
        <f t="shared" ref="BR48:BZ48" si="62">SUM(BR46:BR47)</f>
        <v>303</v>
      </c>
      <c r="BS48" s="334">
        <f t="shared" si="62"/>
        <v>869</v>
      </c>
      <c r="BT48" s="334">
        <f t="shared" si="62"/>
        <v>1172</v>
      </c>
      <c r="BU48" s="334">
        <f t="shared" si="62"/>
        <v>69</v>
      </c>
      <c r="BV48" s="334">
        <f t="shared" si="62"/>
        <v>262</v>
      </c>
      <c r="BW48" s="334">
        <f t="shared" si="62"/>
        <v>331</v>
      </c>
      <c r="BX48" s="334">
        <f t="shared" si="62"/>
        <v>3</v>
      </c>
      <c r="BY48" s="334">
        <f t="shared" si="62"/>
        <v>31</v>
      </c>
      <c r="BZ48" s="335">
        <f t="shared" si="62"/>
        <v>34</v>
      </c>
      <c r="CA48" s="668"/>
      <c r="CB48" s="18" t="s">
        <v>42</v>
      </c>
      <c r="CC48" s="334">
        <f t="shared" ref="CC48:CK48" si="63">SUM(CC46:CC47)</f>
        <v>19895</v>
      </c>
      <c r="CD48" s="334">
        <f t="shared" si="63"/>
        <v>18708</v>
      </c>
      <c r="CE48" s="334">
        <f t="shared" si="63"/>
        <v>38603</v>
      </c>
      <c r="CF48" s="334">
        <f t="shared" si="63"/>
        <v>87884</v>
      </c>
      <c r="CG48" s="334">
        <f t="shared" si="63"/>
        <v>85496</v>
      </c>
      <c r="CH48" s="334">
        <f t="shared" si="63"/>
        <v>173380</v>
      </c>
      <c r="CI48" s="334">
        <f t="shared" si="63"/>
        <v>34721</v>
      </c>
      <c r="CJ48" s="334">
        <f t="shared" si="63"/>
        <v>42732</v>
      </c>
      <c r="CK48" s="335">
        <f t="shared" si="63"/>
        <v>77453</v>
      </c>
    </row>
    <row r="49" spans="1:89" ht="17.100000000000001" customHeight="1">
      <c r="A49" s="1"/>
      <c r="B49" s="24" t="s">
        <v>86</v>
      </c>
      <c r="C49" s="18" t="s">
        <v>87</v>
      </c>
      <c r="D49" s="334">
        <v>3022</v>
      </c>
      <c r="E49" s="334">
        <v>2981</v>
      </c>
      <c r="F49" s="334">
        <v>6003</v>
      </c>
      <c r="G49" s="334">
        <v>3493</v>
      </c>
      <c r="H49" s="334">
        <v>3266</v>
      </c>
      <c r="I49" s="334">
        <v>6759</v>
      </c>
      <c r="J49" s="334">
        <v>3700</v>
      </c>
      <c r="K49" s="334">
        <v>3637</v>
      </c>
      <c r="L49" s="335">
        <v>7337</v>
      </c>
      <c r="M49" s="414" t="s">
        <v>86</v>
      </c>
      <c r="N49" s="400" t="s">
        <v>87</v>
      </c>
      <c r="O49" s="334">
        <v>4030</v>
      </c>
      <c r="P49" s="334">
        <v>4374</v>
      </c>
      <c r="Q49" s="334">
        <v>8404</v>
      </c>
      <c r="R49" s="334">
        <v>4192</v>
      </c>
      <c r="S49" s="334">
        <v>4062</v>
      </c>
      <c r="T49" s="334">
        <v>8254</v>
      </c>
      <c r="U49" s="334">
        <v>4270</v>
      </c>
      <c r="V49" s="334">
        <v>4088</v>
      </c>
      <c r="W49" s="335">
        <v>8358</v>
      </c>
      <c r="X49" s="24" t="s">
        <v>86</v>
      </c>
      <c r="Y49" s="18" t="s">
        <v>87</v>
      </c>
      <c r="Z49" s="337">
        <v>4822</v>
      </c>
      <c r="AA49" s="334">
        <v>4605</v>
      </c>
      <c r="AB49" s="334">
        <v>9427</v>
      </c>
      <c r="AC49" s="334">
        <v>6190</v>
      </c>
      <c r="AD49" s="334">
        <v>5753</v>
      </c>
      <c r="AE49" s="334">
        <v>11943</v>
      </c>
      <c r="AF49" s="334">
        <v>5592</v>
      </c>
      <c r="AG49" s="334">
        <v>5088</v>
      </c>
      <c r="AH49" s="335">
        <v>10680</v>
      </c>
      <c r="AI49" s="24" t="s">
        <v>86</v>
      </c>
      <c r="AJ49" s="18" t="s">
        <v>87</v>
      </c>
      <c r="AK49" s="334">
        <v>4716</v>
      </c>
      <c r="AL49" s="337">
        <v>4729</v>
      </c>
      <c r="AM49" s="334">
        <v>9445</v>
      </c>
      <c r="AN49" s="334">
        <v>4492</v>
      </c>
      <c r="AO49" s="334">
        <v>4666</v>
      </c>
      <c r="AP49" s="334">
        <v>9158</v>
      </c>
      <c r="AQ49" s="334">
        <v>5438</v>
      </c>
      <c r="AR49" s="334">
        <v>5687</v>
      </c>
      <c r="AS49" s="335">
        <v>11125</v>
      </c>
      <c r="AT49" s="24" t="s">
        <v>86</v>
      </c>
      <c r="AU49" s="18" t="s">
        <v>87</v>
      </c>
      <c r="AV49" s="334">
        <v>6309</v>
      </c>
      <c r="AW49" s="334">
        <v>6444</v>
      </c>
      <c r="AX49" s="337">
        <v>12753</v>
      </c>
      <c r="AY49" s="334">
        <v>5097</v>
      </c>
      <c r="AZ49" s="334">
        <v>5391</v>
      </c>
      <c r="BA49" s="334">
        <v>10488</v>
      </c>
      <c r="BB49" s="334">
        <v>3978</v>
      </c>
      <c r="BC49" s="334">
        <v>3914</v>
      </c>
      <c r="BD49" s="335">
        <v>7892</v>
      </c>
      <c r="BE49" s="24" t="s">
        <v>86</v>
      </c>
      <c r="BF49" s="18" t="s">
        <v>87</v>
      </c>
      <c r="BG49" s="334">
        <v>2533</v>
      </c>
      <c r="BH49" s="334">
        <v>3001</v>
      </c>
      <c r="BI49" s="334">
        <v>5534</v>
      </c>
      <c r="BJ49" s="337">
        <v>1377</v>
      </c>
      <c r="BK49" s="334">
        <v>1985</v>
      </c>
      <c r="BL49" s="334">
        <v>3362</v>
      </c>
      <c r="BM49" s="334">
        <v>606</v>
      </c>
      <c r="BN49" s="334">
        <v>1303</v>
      </c>
      <c r="BO49" s="335">
        <v>1909</v>
      </c>
      <c r="BP49" s="24" t="s">
        <v>86</v>
      </c>
      <c r="BQ49" s="18" t="s">
        <v>87</v>
      </c>
      <c r="BR49" s="334">
        <v>176</v>
      </c>
      <c r="BS49" s="334">
        <v>551</v>
      </c>
      <c r="BT49" s="334">
        <v>727</v>
      </c>
      <c r="BU49" s="334">
        <v>38</v>
      </c>
      <c r="BV49" s="334">
        <v>186</v>
      </c>
      <c r="BW49" s="334">
        <v>224</v>
      </c>
      <c r="BX49" s="334">
        <v>1</v>
      </c>
      <c r="BY49" s="334">
        <v>28</v>
      </c>
      <c r="BZ49" s="335">
        <v>29</v>
      </c>
      <c r="CA49" s="24" t="s">
        <v>86</v>
      </c>
      <c r="CB49" s="18" t="s">
        <v>87</v>
      </c>
      <c r="CC49" s="334">
        <v>10215</v>
      </c>
      <c r="CD49" s="334">
        <v>9884</v>
      </c>
      <c r="CE49" s="334">
        <v>20099</v>
      </c>
      <c r="CF49" s="334">
        <v>50051</v>
      </c>
      <c r="CG49" s="334">
        <v>49496</v>
      </c>
      <c r="CH49" s="334">
        <v>99547</v>
      </c>
      <c r="CI49" s="334">
        <v>19358</v>
      </c>
      <c r="CJ49" s="334">
        <v>25481</v>
      </c>
      <c r="CK49" s="335">
        <v>44839</v>
      </c>
    </row>
    <row r="50" spans="1:89" ht="17.100000000000001" customHeight="1">
      <c r="A50" s="1"/>
      <c r="B50" s="24" t="s">
        <v>88</v>
      </c>
      <c r="C50" s="18" t="s">
        <v>89</v>
      </c>
      <c r="D50" s="334">
        <v>1558</v>
      </c>
      <c r="E50" s="334">
        <v>1374</v>
      </c>
      <c r="F50" s="334">
        <v>2932</v>
      </c>
      <c r="G50" s="334">
        <v>1704</v>
      </c>
      <c r="H50" s="334">
        <v>1599</v>
      </c>
      <c r="I50" s="334">
        <v>3303</v>
      </c>
      <c r="J50" s="334">
        <v>1787</v>
      </c>
      <c r="K50" s="334">
        <v>1754</v>
      </c>
      <c r="L50" s="335">
        <v>3541</v>
      </c>
      <c r="M50" s="414" t="s">
        <v>88</v>
      </c>
      <c r="N50" s="400" t="s">
        <v>89</v>
      </c>
      <c r="O50" s="334">
        <v>1786</v>
      </c>
      <c r="P50" s="334">
        <v>1793</v>
      </c>
      <c r="Q50" s="334">
        <v>3579</v>
      </c>
      <c r="R50" s="334">
        <v>1898</v>
      </c>
      <c r="S50" s="334">
        <v>1806</v>
      </c>
      <c r="T50" s="334">
        <v>3704</v>
      </c>
      <c r="U50" s="334">
        <v>2016</v>
      </c>
      <c r="V50" s="334">
        <v>2018</v>
      </c>
      <c r="W50" s="335">
        <v>4034</v>
      </c>
      <c r="X50" s="24" t="s">
        <v>88</v>
      </c>
      <c r="Y50" s="18" t="s">
        <v>89</v>
      </c>
      <c r="Z50" s="337">
        <v>2419</v>
      </c>
      <c r="AA50" s="334">
        <v>2273</v>
      </c>
      <c r="AB50" s="334">
        <v>4692</v>
      </c>
      <c r="AC50" s="334">
        <v>3101</v>
      </c>
      <c r="AD50" s="334">
        <v>2975</v>
      </c>
      <c r="AE50" s="334">
        <v>6076</v>
      </c>
      <c r="AF50" s="334">
        <v>2782</v>
      </c>
      <c r="AG50" s="334">
        <v>2674</v>
      </c>
      <c r="AH50" s="335">
        <v>5456</v>
      </c>
      <c r="AI50" s="24" t="s">
        <v>88</v>
      </c>
      <c r="AJ50" s="18" t="s">
        <v>89</v>
      </c>
      <c r="AK50" s="334">
        <v>2420</v>
      </c>
      <c r="AL50" s="337">
        <v>2342</v>
      </c>
      <c r="AM50" s="334">
        <v>4762</v>
      </c>
      <c r="AN50" s="334">
        <v>2232</v>
      </c>
      <c r="AO50" s="334">
        <v>2200</v>
      </c>
      <c r="AP50" s="334">
        <v>4432</v>
      </c>
      <c r="AQ50" s="334">
        <v>2589</v>
      </c>
      <c r="AR50" s="334">
        <v>2613</v>
      </c>
      <c r="AS50" s="335">
        <v>5202</v>
      </c>
      <c r="AT50" s="24" t="s">
        <v>88</v>
      </c>
      <c r="AU50" s="18" t="s">
        <v>89</v>
      </c>
      <c r="AV50" s="334">
        <v>3013</v>
      </c>
      <c r="AW50" s="334">
        <v>3285</v>
      </c>
      <c r="AX50" s="337">
        <v>6298</v>
      </c>
      <c r="AY50" s="334">
        <v>2773</v>
      </c>
      <c r="AZ50" s="334">
        <v>2881</v>
      </c>
      <c r="BA50" s="334">
        <v>5654</v>
      </c>
      <c r="BB50" s="334">
        <v>2258</v>
      </c>
      <c r="BC50" s="334">
        <v>2282</v>
      </c>
      <c r="BD50" s="335">
        <v>4540</v>
      </c>
      <c r="BE50" s="24" t="s">
        <v>88</v>
      </c>
      <c r="BF50" s="18" t="s">
        <v>89</v>
      </c>
      <c r="BG50" s="334">
        <v>1498</v>
      </c>
      <c r="BH50" s="334">
        <v>1580</v>
      </c>
      <c r="BI50" s="334">
        <v>3078</v>
      </c>
      <c r="BJ50" s="337">
        <v>769</v>
      </c>
      <c r="BK50" s="334">
        <v>1048</v>
      </c>
      <c r="BL50" s="334">
        <v>1817</v>
      </c>
      <c r="BM50" s="334">
        <v>277</v>
      </c>
      <c r="BN50" s="334">
        <v>681</v>
      </c>
      <c r="BO50" s="335">
        <v>958</v>
      </c>
      <c r="BP50" s="24" t="s">
        <v>88</v>
      </c>
      <c r="BQ50" s="18" t="s">
        <v>89</v>
      </c>
      <c r="BR50" s="334">
        <v>92</v>
      </c>
      <c r="BS50" s="334">
        <v>328</v>
      </c>
      <c r="BT50" s="334">
        <v>420</v>
      </c>
      <c r="BU50" s="334">
        <v>29</v>
      </c>
      <c r="BV50" s="334">
        <v>102</v>
      </c>
      <c r="BW50" s="334">
        <v>131</v>
      </c>
      <c r="BX50" s="334">
        <v>2</v>
      </c>
      <c r="BY50" s="334">
        <v>8</v>
      </c>
      <c r="BZ50" s="335">
        <v>10</v>
      </c>
      <c r="CA50" s="24" t="s">
        <v>88</v>
      </c>
      <c r="CB50" s="18" t="s">
        <v>89</v>
      </c>
      <c r="CC50" s="334">
        <v>5049</v>
      </c>
      <c r="CD50" s="334">
        <v>4727</v>
      </c>
      <c r="CE50" s="334">
        <v>9776</v>
      </c>
      <c r="CF50" s="334">
        <v>24256</v>
      </c>
      <c r="CG50" s="334">
        <v>23979</v>
      </c>
      <c r="CH50" s="334">
        <v>48235</v>
      </c>
      <c r="CI50" s="334">
        <v>10765</v>
      </c>
      <c r="CJ50" s="334">
        <v>13776</v>
      </c>
      <c r="CK50" s="335">
        <v>24541</v>
      </c>
    </row>
    <row r="51" spans="1:89" ht="17.100000000000001" customHeight="1">
      <c r="A51" s="1"/>
      <c r="B51" s="17" t="s">
        <v>90</v>
      </c>
      <c r="C51" s="18" t="s">
        <v>323</v>
      </c>
      <c r="D51" s="334">
        <v>2990</v>
      </c>
      <c r="E51" s="334">
        <v>2859</v>
      </c>
      <c r="F51" s="334">
        <v>5849</v>
      </c>
      <c r="G51" s="334">
        <v>3208</v>
      </c>
      <c r="H51" s="334">
        <v>3103</v>
      </c>
      <c r="I51" s="334">
        <v>6311</v>
      </c>
      <c r="J51" s="334">
        <v>3492</v>
      </c>
      <c r="K51" s="334">
        <v>3357</v>
      </c>
      <c r="L51" s="335">
        <v>6849</v>
      </c>
      <c r="M51" s="17" t="s">
        <v>90</v>
      </c>
      <c r="N51" s="400" t="s">
        <v>323</v>
      </c>
      <c r="O51" s="334">
        <v>4127</v>
      </c>
      <c r="P51" s="334">
        <v>3872</v>
      </c>
      <c r="Q51" s="334">
        <v>7999</v>
      </c>
      <c r="R51" s="334">
        <v>4406</v>
      </c>
      <c r="S51" s="334">
        <v>4040</v>
      </c>
      <c r="T51" s="334">
        <v>8446</v>
      </c>
      <c r="U51" s="334">
        <v>4416</v>
      </c>
      <c r="V51" s="334">
        <v>4266</v>
      </c>
      <c r="W51" s="335">
        <v>8682</v>
      </c>
      <c r="X51" s="17" t="s">
        <v>90</v>
      </c>
      <c r="Y51" s="18" t="s">
        <v>323</v>
      </c>
      <c r="Z51" s="337">
        <v>5157</v>
      </c>
      <c r="AA51" s="334">
        <v>4695</v>
      </c>
      <c r="AB51" s="334">
        <v>9852</v>
      </c>
      <c r="AC51" s="334">
        <v>6084</v>
      </c>
      <c r="AD51" s="334">
        <v>5485</v>
      </c>
      <c r="AE51" s="334">
        <v>11569</v>
      </c>
      <c r="AF51" s="334">
        <v>5048</v>
      </c>
      <c r="AG51" s="334">
        <v>4898</v>
      </c>
      <c r="AH51" s="335">
        <v>9946</v>
      </c>
      <c r="AI51" s="17" t="s">
        <v>90</v>
      </c>
      <c r="AJ51" s="18" t="s">
        <v>323</v>
      </c>
      <c r="AK51" s="334">
        <v>4829</v>
      </c>
      <c r="AL51" s="337">
        <v>4834</v>
      </c>
      <c r="AM51" s="334">
        <v>9663</v>
      </c>
      <c r="AN51" s="334">
        <v>4985</v>
      </c>
      <c r="AO51" s="334">
        <v>5043</v>
      </c>
      <c r="AP51" s="334">
        <v>10028</v>
      </c>
      <c r="AQ51" s="334">
        <v>6194</v>
      </c>
      <c r="AR51" s="334">
        <v>6242</v>
      </c>
      <c r="AS51" s="335">
        <v>12436</v>
      </c>
      <c r="AT51" s="17" t="s">
        <v>90</v>
      </c>
      <c r="AU51" s="18" t="s">
        <v>323</v>
      </c>
      <c r="AV51" s="334">
        <v>7132</v>
      </c>
      <c r="AW51" s="334">
        <v>7202</v>
      </c>
      <c r="AX51" s="337">
        <v>14334</v>
      </c>
      <c r="AY51" s="334">
        <v>5609</v>
      </c>
      <c r="AZ51" s="334">
        <v>5406</v>
      </c>
      <c r="BA51" s="334">
        <v>11015</v>
      </c>
      <c r="BB51" s="334">
        <v>4096</v>
      </c>
      <c r="BC51" s="334">
        <v>4143</v>
      </c>
      <c r="BD51" s="335">
        <v>8239</v>
      </c>
      <c r="BE51" s="17" t="s">
        <v>90</v>
      </c>
      <c r="BF51" s="18" t="s">
        <v>323</v>
      </c>
      <c r="BG51" s="334">
        <v>2770</v>
      </c>
      <c r="BH51" s="334">
        <v>3143</v>
      </c>
      <c r="BI51" s="334">
        <v>5913</v>
      </c>
      <c r="BJ51" s="337">
        <v>1529</v>
      </c>
      <c r="BK51" s="334">
        <v>2318</v>
      </c>
      <c r="BL51" s="334">
        <v>3847</v>
      </c>
      <c r="BM51" s="334">
        <v>657</v>
      </c>
      <c r="BN51" s="334">
        <v>1392</v>
      </c>
      <c r="BO51" s="335">
        <v>2049</v>
      </c>
      <c r="BP51" s="17" t="s">
        <v>90</v>
      </c>
      <c r="BQ51" s="18" t="s">
        <v>323</v>
      </c>
      <c r="BR51" s="334">
        <v>204</v>
      </c>
      <c r="BS51" s="334">
        <v>592</v>
      </c>
      <c r="BT51" s="334">
        <v>796</v>
      </c>
      <c r="BU51" s="334">
        <v>40</v>
      </c>
      <c r="BV51" s="334">
        <v>144</v>
      </c>
      <c r="BW51" s="334">
        <v>184</v>
      </c>
      <c r="BX51" s="334">
        <v>5</v>
      </c>
      <c r="BY51" s="334">
        <v>19</v>
      </c>
      <c r="BZ51" s="335">
        <v>24</v>
      </c>
      <c r="CA51" s="17" t="s">
        <v>90</v>
      </c>
      <c r="CB51" s="18" t="s">
        <v>323</v>
      </c>
      <c r="CC51" s="334">
        <v>9690</v>
      </c>
      <c r="CD51" s="334">
        <v>9319</v>
      </c>
      <c r="CE51" s="334">
        <v>19009</v>
      </c>
      <c r="CF51" s="334">
        <v>52378</v>
      </c>
      <c r="CG51" s="334">
        <v>50577</v>
      </c>
      <c r="CH51" s="334">
        <v>102955</v>
      </c>
      <c r="CI51" s="334">
        <v>21021</v>
      </c>
      <c r="CJ51" s="334">
        <v>26912</v>
      </c>
      <c r="CK51" s="335">
        <v>47933</v>
      </c>
    </row>
    <row r="52" spans="1:89" ht="17.100000000000001" customHeight="1">
      <c r="A52" s="1"/>
      <c r="B52" s="24" t="s">
        <v>92</v>
      </c>
      <c r="C52" s="18" t="s">
        <v>93</v>
      </c>
      <c r="D52" s="334">
        <v>1323</v>
      </c>
      <c r="E52" s="334">
        <v>1283</v>
      </c>
      <c r="F52" s="334">
        <v>2606</v>
      </c>
      <c r="G52" s="334">
        <v>1504</v>
      </c>
      <c r="H52" s="334">
        <v>1502</v>
      </c>
      <c r="I52" s="334">
        <v>3006</v>
      </c>
      <c r="J52" s="334">
        <v>1687</v>
      </c>
      <c r="K52" s="334">
        <v>1466</v>
      </c>
      <c r="L52" s="335">
        <v>3153</v>
      </c>
      <c r="M52" s="414" t="s">
        <v>92</v>
      </c>
      <c r="N52" s="400" t="s">
        <v>93</v>
      </c>
      <c r="O52" s="334">
        <v>1791</v>
      </c>
      <c r="P52" s="334">
        <v>1669</v>
      </c>
      <c r="Q52" s="334">
        <v>3460</v>
      </c>
      <c r="R52" s="334">
        <v>1790</v>
      </c>
      <c r="S52" s="334">
        <v>1818</v>
      </c>
      <c r="T52" s="334">
        <v>3608</v>
      </c>
      <c r="U52" s="334">
        <v>1928</v>
      </c>
      <c r="V52" s="334">
        <v>1886</v>
      </c>
      <c r="W52" s="335">
        <v>3814</v>
      </c>
      <c r="X52" s="24" t="s">
        <v>92</v>
      </c>
      <c r="Y52" s="18" t="s">
        <v>93</v>
      </c>
      <c r="Z52" s="337">
        <v>2138</v>
      </c>
      <c r="AA52" s="334">
        <v>2021</v>
      </c>
      <c r="AB52" s="334">
        <v>4159</v>
      </c>
      <c r="AC52" s="334">
        <v>2808</v>
      </c>
      <c r="AD52" s="334">
        <v>2694</v>
      </c>
      <c r="AE52" s="334">
        <v>5502</v>
      </c>
      <c r="AF52" s="334">
        <v>2521</v>
      </c>
      <c r="AG52" s="334">
        <v>2343</v>
      </c>
      <c r="AH52" s="335">
        <v>4864</v>
      </c>
      <c r="AI52" s="24" t="s">
        <v>92</v>
      </c>
      <c r="AJ52" s="18" t="s">
        <v>93</v>
      </c>
      <c r="AK52" s="334">
        <v>2117</v>
      </c>
      <c r="AL52" s="337">
        <v>2224</v>
      </c>
      <c r="AM52" s="334">
        <v>4341</v>
      </c>
      <c r="AN52" s="334">
        <v>2113</v>
      </c>
      <c r="AO52" s="334">
        <v>2151</v>
      </c>
      <c r="AP52" s="334">
        <v>4264</v>
      </c>
      <c r="AQ52" s="334">
        <v>2428</v>
      </c>
      <c r="AR52" s="334">
        <v>2567</v>
      </c>
      <c r="AS52" s="335">
        <v>4995</v>
      </c>
      <c r="AT52" s="24" t="s">
        <v>92</v>
      </c>
      <c r="AU52" s="18" t="s">
        <v>93</v>
      </c>
      <c r="AV52" s="334">
        <v>2927</v>
      </c>
      <c r="AW52" s="334">
        <v>3145</v>
      </c>
      <c r="AX52" s="337">
        <v>6072</v>
      </c>
      <c r="AY52" s="334">
        <v>2624</v>
      </c>
      <c r="AZ52" s="334">
        <v>2723</v>
      </c>
      <c r="BA52" s="334">
        <v>5347</v>
      </c>
      <c r="BB52" s="334">
        <v>2135</v>
      </c>
      <c r="BC52" s="334">
        <v>2064</v>
      </c>
      <c r="BD52" s="335">
        <v>4199</v>
      </c>
      <c r="BE52" s="24" t="s">
        <v>92</v>
      </c>
      <c r="BF52" s="18" t="s">
        <v>93</v>
      </c>
      <c r="BG52" s="334">
        <v>1318</v>
      </c>
      <c r="BH52" s="334">
        <v>1392</v>
      </c>
      <c r="BI52" s="334">
        <v>2710</v>
      </c>
      <c r="BJ52" s="337">
        <v>694</v>
      </c>
      <c r="BK52" s="334">
        <v>880</v>
      </c>
      <c r="BL52" s="334">
        <v>1574</v>
      </c>
      <c r="BM52" s="334">
        <v>250</v>
      </c>
      <c r="BN52" s="334">
        <v>571</v>
      </c>
      <c r="BO52" s="335">
        <v>821</v>
      </c>
      <c r="BP52" s="24" t="s">
        <v>92</v>
      </c>
      <c r="BQ52" s="18" t="s">
        <v>93</v>
      </c>
      <c r="BR52" s="334">
        <v>71</v>
      </c>
      <c r="BS52" s="334">
        <v>229</v>
      </c>
      <c r="BT52" s="334">
        <v>300</v>
      </c>
      <c r="BU52" s="334">
        <v>12</v>
      </c>
      <c r="BV52" s="334">
        <v>70</v>
      </c>
      <c r="BW52" s="334">
        <v>82</v>
      </c>
      <c r="BX52" s="334">
        <v>2</v>
      </c>
      <c r="BY52" s="334">
        <v>8</v>
      </c>
      <c r="BZ52" s="335">
        <v>10</v>
      </c>
      <c r="CA52" s="24" t="s">
        <v>92</v>
      </c>
      <c r="CB52" s="18" t="s">
        <v>93</v>
      </c>
      <c r="CC52" s="334">
        <v>4514</v>
      </c>
      <c r="CD52" s="334">
        <v>4251</v>
      </c>
      <c r="CE52" s="334">
        <v>8765</v>
      </c>
      <c r="CF52" s="334">
        <v>22561</v>
      </c>
      <c r="CG52" s="334">
        <v>22518</v>
      </c>
      <c r="CH52" s="334">
        <v>45079</v>
      </c>
      <c r="CI52" s="334">
        <v>9788</v>
      </c>
      <c r="CJ52" s="334">
        <v>11965</v>
      </c>
      <c r="CK52" s="335">
        <v>21753</v>
      </c>
    </row>
    <row r="53" spans="1:89" ht="17.100000000000001" customHeight="1">
      <c r="A53" s="1"/>
      <c r="B53" s="666" t="s">
        <v>94</v>
      </c>
      <c r="C53" s="26" t="s">
        <v>95</v>
      </c>
      <c r="D53" s="339">
        <v>1337</v>
      </c>
      <c r="E53" s="339">
        <v>1155</v>
      </c>
      <c r="F53" s="339">
        <v>2492</v>
      </c>
      <c r="G53" s="339">
        <v>1400</v>
      </c>
      <c r="H53" s="339">
        <v>1206</v>
      </c>
      <c r="I53" s="339">
        <v>2606</v>
      </c>
      <c r="J53" s="339">
        <v>1435</v>
      </c>
      <c r="K53" s="339">
        <v>1300</v>
      </c>
      <c r="L53" s="340">
        <v>2735</v>
      </c>
      <c r="M53" s="742" t="s">
        <v>94</v>
      </c>
      <c r="N53" s="24" t="s">
        <v>95</v>
      </c>
      <c r="O53" s="339">
        <v>1441</v>
      </c>
      <c r="P53" s="339">
        <v>1318</v>
      </c>
      <c r="Q53" s="339">
        <v>2759</v>
      </c>
      <c r="R53" s="339">
        <v>1426</v>
      </c>
      <c r="S53" s="339">
        <v>1589</v>
      </c>
      <c r="T53" s="339">
        <v>3015</v>
      </c>
      <c r="U53" s="339">
        <v>1809</v>
      </c>
      <c r="V53" s="339">
        <v>1814</v>
      </c>
      <c r="W53" s="340">
        <v>3623</v>
      </c>
      <c r="X53" s="666" t="s">
        <v>94</v>
      </c>
      <c r="Y53" s="26" t="s">
        <v>95</v>
      </c>
      <c r="Z53" s="342">
        <v>2193</v>
      </c>
      <c r="AA53" s="339">
        <v>2016</v>
      </c>
      <c r="AB53" s="339">
        <v>4209</v>
      </c>
      <c r="AC53" s="339">
        <v>2606</v>
      </c>
      <c r="AD53" s="339">
        <v>2497</v>
      </c>
      <c r="AE53" s="339">
        <v>5103</v>
      </c>
      <c r="AF53" s="339">
        <v>2296</v>
      </c>
      <c r="AG53" s="339">
        <v>1999</v>
      </c>
      <c r="AH53" s="340">
        <v>4295</v>
      </c>
      <c r="AI53" s="666" t="s">
        <v>94</v>
      </c>
      <c r="AJ53" s="26" t="s">
        <v>95</v>
      </c>
      <c r="AK53" s="339">
        <v>1843</v>
      </c>
      <c r="AL53" s="342">
        <v>1745</v>
      </c>
      <c r="AM53" s="339">
        <v>3588</v>
      </c>
      <c r="AN53" s="339">
        <v>1696</v>
      </c>
      <c r="AO53" s="339">
        <v>1774</v>
      </c>
      <c r="AP53" s="339">
        <v>3470</v>
      </c>
      <c r="AQ53" s="339">
        <v>2275</v>
      </c>
      <c r="AR53" s="339">
        <v>2332</v>
      </c>
      <c r="AS53" s="340">
        <v>4607</v>
      </c>
      <c r="AT53" s="666" t="s">
        <v>94</v>
      </c>
      <c r="AU53" s="26" t="s">
        <v>95</v>
      </c>
      <c r="AV53" s="339">
        <v>2809</v>
      </c>
      <c r="AW53" s="339">
        <v>3032</v>
      </c>
      <c r="AX53" s="342">
        <v>5841</v>
      </c>
      <c r="AY53" s="339">
        <v>2622</v>
      </c>
      <c r="AZ53" s="339">
        <v>2584</v>
      </c>
      <c r="BA53" s="339">
        <v>5206</v>
      </c>
      <c r="BB53" s="339">
        <v>1953</v>
      </c>
      <c r="BC53" s="339">
        <v>1882</v>
      </c>
      <c r="BD53" s="340">
        <v>3835</v>
      </c>
      <c r="BE53" s="666" t="s">
        <v>94</v>
      </c>
      <c r="BF53" s="26" t="s">
        <v>95</v>
      </c>
      <c r="BG53" s="339">
        <v>1297</v>
      </c>
      <c r="BH53" s="339">
        <v>1422</v>
      </c>
      <c r="BI53" s="339">
        <v>2719</v>
      </c>
      <c r="BJ53" s="342">
        <v>708</v>
      </c>
      <c r="BK53" s="339">
        <v>1010</v>
      </c>
      <c r="BL53" s="339">
        <v>1718</v>
      </c>
      <c r="BM53" s="339">
        <v>277</v>
      </c>
      <c r="BN53" s="339">
        <v>658</v>
      </c>
      <c r="BO53" s="340">
        <v>935</v>
      </c>
      <c r="BP53" s="666" t="s">
        <v>94</v>
      </c>
      <c r="BQ53" s="26" t="s">
        <v>95</v>
      </c>
      <c r="BR53" s="339">
        <v>106</v>
      </c>
      <c r="BS53" s="339">
        <v>326</v>
      </c>
      <c r="BT53" s="339">
        <v>432</v>
      </c>
      <c r="BU53" s="339">
        <v>14</v>
      </c>
      <c r="BV53" s="339">
        <v>96</v>
      </c>
      <c r="BW53" s="339">
        <v>110</v>
      </c>
      <c r="BX53" s="339">
        <v>1</v>
      </c>
      <c r="BY53" s="339">
        <v>9</v>
      </c>
      <c r="BZ53" s="340">
        <v>10</v>
      </c>
      <c r="CA53" s="666" t="s">
        <v>94</v>
      </c>
      <c r="CB53" s="26" t="s">
        <v>95</v>
      </c>
      <c r="CC53" s="339">
        <v>4172</v>
      </c>
      <c r="CD53" s="339">
        <v>3661</v>
      </c>
      <c r="CE53" s="339">
        <v>7833</v>
      </c>
      <c r="CF53" s="339">
        <v>20394</v>
      </c>
      <c r="CG53" s="339">
        <v>20116</v>
      </c>
      <c r="CH53" s="339">
        <v>40510</v>
      </c>
      <c r="CI53" s="339">
        <v>9779</v>
      </c>
      <c r="CJ53" s="339">
        <v>12597</v>
      </c>
      <c r="CK53" s="340">
        <v>22376</v>
      </c>
    </row>
    <row r="54" spans="1:89" ht="17.100000000000001" customHeight="1">
      <c r="A54" s="1"/>
      <c r="B54" s="667"/>
      <c r="C54" s="26" t="s">
        <v>324</v>
      </c>
      <c r="D54" s="339">
        <v>1047</v>
      </c>
      <c r="E54" s="339">
        <v>986</v>
      </c>
      <c r="F54" s="339">
        <v>2033</v>
      </c>
      <c r="G54" s="339">
        <v>1155</v>
      </c>
      <c r="H54" s="339">
        <v>1089</v>
      </c>
      <c r="I54" s="339">
        <v>2244</v>
      </c>
      <c r="J54" s="339">
        <v>1276</v>
      </c>
      <c r="K54" s="339">
        <v>1185</v>
      </c>
      <c r="L54" s="340">
        <v>2461</v>
      </c>
      <c r="M54" s="738"/>
      <c r="N54" s="24" t="s">
        <v>324</v>
      </c>
      <c r="O54" s="339">
        <v>1321</v>
      </c>
      <c r="P54" s="339">
        <v>1294</v>
      </c>
      <c r="Q54" s="339">
        <v>2615</v>
      </c>
      <c r="R54" s="339">
        <v>1343</v>
      </c>
      <c r="S54" s="339">
        <v>1208</v>
      </c>
      <c r="T54" s="339">
        <v>2551</v>
      </c>
      <c r="U54" s="339">
        <v>1307</v>
      </c>
      <c r="V54" s="339">
        <v>1362</v>
      </c>
      <c r="W54" s="340">
        <v>2669</v>
      </c>
      <c r="X54" s="667"/>
      <c r="Y54" s="26" t="s">
        <v>324</v>
      </c>
      <c r="Z54" s="342">
        <v>1637</v>
      </c>
      <c r="AA54" s="339">
        <v>1559</v>
      </c>
      <c r="AB54" s="339">
        <v>3196</v>
      </c>
      <c r="AC54" s="339">
        <v>2129</v>
      </c>
      <c r="AD54" s="339">
        <v>1980</v>
      </c>
      <c r="AE54" s="339">
        <v>4109</v>
      </c>
      <c r="AF54" s="339">
        <v>1846</v>
      </c>
      <c r="AG54" s="339">
        <v>1738</v>
      </c>
      <c r="AH54" s="340">
        <v>3584</v>
      </c>
      <c r="AI54" s="667"/>
      <c r="AJ54" s="26" t="s">
        <v>324</v>
      </c>
      <c r="AK54" s="339">
        <v>1665</v>
      </c>
      <c r="AL54" s="342">
        <v>1639</v>
      </c>
      <c r="AM54" s="339">
        <v>3304</v>
      </c>
      <c r="AN54" s="339">
        <v>1615</v>
      </c>
      <c r="AO54" s="339">
        <v>1555</v>
      </c>
      <c r="AP54" s="339">
        <v>3170</v>
      </c>
      <c r="AQ54" s="339">
        <v>1809</v>
      </c>
      <c r="AR54" s="339">
        <v>1782</v>
      </c>
      <c r="AS54" s="340">
        <v>3591</v>
      </c>
      <c r="AT54" s="667"/>
      <c r="AU54" s="26" t="s">
        <v>324</v>
      </c>
      <c r="AV54" s="339">
        <v>2020</v>
      </c>
      <c r="AW54" s="339">
        <v>2083</v>
      </c>
      <c r="AX54" s="342">
        <v>4103</v>
      </c>
      <c r="AY54" s="339">
        <v>1793</v>
      </c>
      <c r="AZ54" s="339">
        <v>1838</v>
      </c>
      <c r="BA54" s="339">
        <v>3631</v>
      </c>
      <c r="BB54" s="339">
        <v>1364</v>
      </c>
      <c r="BC54" s="339">
        <v>1355</v>
      </c>
      <c r="BD54" s="340">
        <v>2719</v>
      </c>
      <c r="BE54" s="667"/>
      <c r="BF54" s="26" t="s">
        <v>324</v>
      </c>
      <c r="BG54" s="339">
        <v>905</v>
      </c>
      <c r="BH54" s="339">
        <v>1010</v>
      </c>
      <c r="BI54" s="339">
        <v>1915</v>
      </c>
      <c r="BJ54" s="342">
        <v>478</v>
      </c>
      <c r="BK54" s="339">
        <v>756</v>
      </c>
      <c r="BL54" s="339">
        <v>1234</v>
      </c>
      <c r="BM54" s="339">
        <v>213</v>
      </c>
      <c r="BN54" s="339">
        <v>452</v>
      </c>
      <c r="BO54" s="340">
        <v>665</v>
      </c>
      <c r="BP54" s="667"/>
      <c r="BQ54" s="26" t="s">
        <v>324</v>
      </c>
      <c r="BR54" s="339">
        <v>66</v>
      </c>
      <c r="BS54" s="339">
        <v>261</v>
      </c>
      <c r="BT54" s="339">
        <v>327</v>
      </c>
      <c r="BU54" s="339">
        <v>18</v>
      </c>
      <c r="BV54" s="339">
        <v>77</v>
      </c>
      <c r="BW54" s="339">
        <v>95</v>
      </c>
      <c r="BX54" s="339">
        <v>0</v>
      </c>
      <c r="BY54" s="339">
        <v>12</v>
      </c>
      <c r="BZ54" s="340">
        <v>12</v>
      </c>
      <c r="CA54" s="667"/>
      <c r="CB54" s="26" t="s">
        <v>324</v>
      </c>
      <c r="CC54" s="339">
        <v>3478</v>
      </c>
      <c r="CD54" s="339">
        <v>3260</v>
      </c>
      <c r="CE54" s="339">
        <v>6738</v>
      </c>
      <c r="CF54" s="339">
        <v>16692</v>
      </c>
      <c r="CG54" s="339">
        <v>16200</v>
      </c>
      <c r="CH54" s="339">
        <v>32892</v>
      </c>
      <c r="CI54" s="339">
        <v>6814</v>
      </c>
      <c r="CJ54" s="339">
        <v>9131</v>
      </c>
      <c r="CK54" s="340">
        <v>15945</v>
      </c>
    </row>
    <row r="55" spans="1:89" ht="17.100000000000001" customHeight="1">
      <c r="A55" s="1"/>
      <c r="B55" s="668"/>
      <c r="C55" s="18" t="s">
        <v>42</v>
      </c>
      <c r="D55" s="334">
        <f t="shared" ref="D55:L55" si="64">SUM(D53:D54)</f>
        <v>2384</v>
      </c>
      <c r="E55" s="334">
        <f t="shared" si="64"/>
        <v>2141</v>
      </c>
      <c r="F55" s="334">
        <f t="shared" si="64"/>
        <v>4525</v>
      </c>
      <c r="G55" s="334">
        <f t="shared" si="64"/>
        <v>2555</v>
      </c>
      <c r="H55" s="334">
        <f t="shared" si="64"/>
        <v>2295</v>
      </c>
      <c r="I55" s="334">
        <f t="shared" si="64"/>
        <v>4850</v>
      </c>
      <c r="J55" s="334">
        <f t="shared" si="64"/>
        <v>2711</v>
      </c>
      <c r="K55" s="334">
        <f t="shared" si="64"/>
        <v>2485</v>
      </c>
      <c r="L55" s="335">
        <f t="shared" si="64"/>
        <v>5196</v>
      </c>
      <c r="M55" s="739"/>
      <c r="N55" s="400" t="s">
        <v>42</v>
      </c>
      <c r="O55" s="334">
        <f t="shared" ref="O55:W55" si="65">SUM(O53:O54)</f>
        <v>2762</v>
      </c>
      <c r="P55" s="334">
        <f t="shared" si="65"/>
        <v>2612</v>
      </c>
      <c r="Q55" s="334">
        <f t="shared" si="65"/>
        <v>5374</v>
      </c>
      <c r="R55" s="334">
        <f t="shared" si="65"/>
        <v>2769</v>
      </c>
      <c r="S55" s="334">
        <f t="shared" si="65"/>
        <v>2797</v>
      </c>
      <c r="T55" s="334">
        <f t="shared" si="65"/>
        <v>5566</v>
      </c>
      <c r="U55" s="334">
        <f t="shared" si="65"/>
        <v>3116</v>
      </c>
      <c r="V55" s="334">
        <f t="shared" si="65"/>
        <v>3176</v>
      </c>
      <c r="W55" s="335">
        <f t="shared" si="65"/>
        <v>6292</v>
      </c>
      <c r="X55" s="668"/>
      <c r="Y55" s="18" t="s">
        <v>42</v>
      </c>
      <c r="Z55" s="337">
        <f t="shared" ref="Z55:AH55" si="66">SUM(Z53:Z54)</f>
        <v>3830</v>
      </c>
      <c r="AA55" s="334">
        <f t="shared" si="66"/>
        <v>3575</v>
      </c>
      <c r="AB55" s="334">
        <f t="shared" si="66"/>
        <v>7405</v>
      </c>
      <c r="AC55" s="334">
        <f t="shared" si="66"/>
        <v>4735</v>
      </c>
      <c r="AD55" s="334">
        <f t="shared" si="66"/>
        <v>4477</v>
      </c>
      <c r="AE55" s="334">
        <f t="shared" si="66"/>
        <v>9212</v>
      </c>
      <c r="AF55" s="334">
        <f t="shared" si="66"/>
        <v>4142</v>
      </c>
      <c r="AG55" s="334">
        <f t="shared" si="66"/>
        <v>3737</v>
      </c>
      <c r="AH55" s="335">
        <f t="shared" si="66"/>
        <v>7879</v>
      </c>
      <c r="AI55" s="668"/>
      <c r="AJ55" s="18" t="s">
        <v>42</v>
      </c>
      <c r="AK55" s="334">
        <f t="shared" ref="AK55:AS55" si="67">SUM(AK53:AK54)</f>
        <v>3508</v>
      </c>
      <c r="AL55" s="337">
        <f t="shared" si="67"/>
        <v>3384</v>
      </c>
      <c r="AM55" s="334">
        <f t="shared" si="67"/>
        <v>6892</v>
      </c>
      <c r="AN55" s="334">
        <f t="shared" si="67"/>
        <v>3311</v>
      </c>
      <c r="AO55" s="334">
        <f t="shared" si="67"/>
        <v>3329</v>
      </c>
      <c r="AP55" s="334">
        <f t="shared" si="67"/>
        <v>6640</v>
      </c>
      <c r="AQ55" s="334">
        <f t="shared" si="67"/>
        <v>4084</v>
      </c>
      <c r="AR55" s="334">
        <f t="shared" si="67"/>
        <v>4114</v>
      </c>
      <c r="AS55" s="335">
        <f t="shared" si="67"/>
        <v>8198</v>
      </c>
      <c r="AT55" s="668"/>
      <c r="AU55" s="18" t="s">
        <v>42</v>
      </c>
      <c r="AV55" s="334">
        <f t="shared" ref="AV55:BD55" si="68">SUM(AV53:AV54)</f>
        <v>4829</v>
      </c>
      <c r="AW55" s="334">
        <f t="shared" si="68"/>
        <v>5115</v>
      </c>
      <c r="AX55" s="337">
        <f t="shared" si="68"/>
        <v>9944</v>
      </c>
      <c r="AY55" s="334">
        <f t="shared" si="68"/>
        <v>4415</v>
      </c>
      <c r="AZ55" s="334">
        <f t="shared" si="68"/>
        <v>4422</v>
      </c>
      <c r="BA55" s="334">
        <f t="shared" si="68"/>
        <v>8837</v>
      </c>
      <c r="BB55" s="334">
        <f t="shared" si="68"/>
        <v>3317</v>
      </c>
      <c r="BC55" s="334">
        <f t="shared" si="68"/>
        <v>3237</v>
      </c>
      <c r="BD55" s="335">
        <f t="shared" si="68"/>
        <v>6554</v>
      </c>
      <c r="BE55" s="668"/>
      <c r="BF55" s="18" t="s">
        <v>42</v>
      </c>
      <c r="BG55" s="334">
        <f t="shared" ref="BG55:BO55" si="69">SUM(BG53:BG54)</f>
        <v>2202</v>
      </c>
      <c r="BH55" s="334">
        <f t="shared" si="69"/>
        <v>2432</v>
      </c>
      <c r="BI55" s="334">
        <f t="shared" si="69"/>
        <v>4634</v>
      </c>
      <c r="BJ55" s="337">
        <f t="shared" si="69"/>
        <v>1186</v>
      </c>
      <c r="BK55" s="334">
        <f t="shared" si="69"/>
        <v>1766</v>
      </c>
      <c r="BL55" s="334">
        <f t="shared" si="69"/>
        <v>2952</v>
      </c>
      <c r="BM55" s="334">
        <f t="shared" si="69"/>
        <v>490</v>
      </c>
      <c r="BN55" s="334">
        <f t="shared" si="69"/>
        <v>1110</v>
      </c>
      <c r="BO55" s="335">
        <f t="shared" si="69"/>
        <v>1600</v>
      </c>
      <c r="BP55" s="668"/>
      <c r="BQ55" s="18" t="s">
        <v>42</v>
      </c>
      <c r="BR55" s="334">
        <f t="shared" ref="BR55:BZ55" si="70">SUM(BR53:BR54)</f>
        <v>172</v>
      </c>
      <c r="BS55" s="334">
        <f t="shared" si="70"/>
        <v>587</v>
      </c>
      <c r="BT55" s="334">
        <f t="shared" si="70"/>
        <v>759</v>
      </c>
      <c r="BU55" s="334">
        <f t="shared" si="70"/>
        <v>32</v>
      </c>
      <c r="BV55" s="334">
        <f t="shared" si="70"/>
        <v>173</v>
      </c>
      <c r="BW55" s="334">
        <f t="shared" si="70"/>
        <v>205</v>
      </c>
      <c r="BX55" s="334">
        <f t="shared" si="70"/>
        <v>1</v>
      </c>
      <c r="BY55" s="334">
        <f t="shared" si="70"/>
        <v>21</v>
      </c>
      <c r="BZ55" s="335">
        <f t="shared" si="70"/>
        <v>22</v>
      </c>
      <c r="CA55" s="668"/>
      <c r="CB55" s="18" t="s">
        <v>42</v>
      </c>
      <c r="CC55" s="334">
        <f t="shared" ref="CC55:CK55" si="71">SUM(CC53:CC54)</f>
        <v>7650</v>
      </c>
      <c r="CD55" s="334">
        <f t="shared" si="71"/>
        <v>6921</v>
      </c>
      <c r="CE55" s="334">
        <f t="shared" si="71"/>
        <v>14571</v>
      </c>
      <c r="CF55" s="334">
        <f t="shared" si="71"/>
        <v>37086</v>
      </c>
      <c r="CG55" s="334">
        <f t="shared" si="71"/>
        <v>36316</v>
      </c>
      <c r="CH55" s="334">
        <f t="shared" si="71"/>
        <v>73402</v>
      </c>
      <c r="CI55" s="334">
        <f t="shared" si="71"/>
        <v>16593</v>
      </c>
      <c r="CJ55" s="334">
        <f t="shared" si="71"/>
        <v>21728</v>
      </c>
      <c r="CK55" s="335">
        <f t="shared" si="71"/>
        <v>38321</v>
      </c>
    </row>
    <row r="56" spans="1:89" ht="17.100000000000001" customHeight="1">
      <c r="A56" s="1"/>
      <c r="B56" s="666" t="s">
        <v>97</v>
      </c>
      <c r="C56" s="26" t="s">
        <v>98</v>
      </c>
      <c r="D56" s="345">
        <v>2230</v>
      </c>
      <c r="E56" s="345">
        <v>2192</v>
      </c>
      <c r="F56" s="345">
        <v>4422</v>
      </c>
      <c r="G56" s="345">
        <v>2362</v>
      </c>
      <c r="H56" s="345">
        <v>2263</v>
      </c>
      <c r="I56" s="345">
        <v>4625</v>
      </c>
      <c r="J56" s="345">
        <v>2241</v>
      </c>
      <c r="K56" s="345">
        <v>2110</v>
      </c>
      <c r="L56" s="346">
        <v>4351</v>
      </c>
      <c r="M56" s="742" t="s">
        <v>97</v>
      </c>
      <c r="N56" s="24" t="s">
        <v>98</v>
      </c>
      <c r="O56" s="345">
        <v>2906</v>
      </c>
      <c r="P56" s="345">
        <v>2492</v>
      </c>
      <c r="Q56" s="345">
        <v>5398</v>
      </c>
      <c r="R56" s="345">
        <v>3299</v>
      </c>
      <c r="S56" s="345">
        <v>2851</v>
      </c>
      <c r="T56" s="345">
        <v>6150</v>
      </c>
      <c r="U56" s="345">
        <v>2909</v>
      </c>
      <c r="V56" s="345">
        <v>2789</v>
      </c>
      <c r="W56" s="346">
        <v>5698</v>
      </c>
      <c r="X56" s="666" t="s">
        <v>97</v>
      </c>
      <c r="Y56" s="26" t="s">
        <v>98</v>
      </c>
      <c r="Z56" s="348">
        <v>3605</v>
      </c>
      <c r="AA56" s="345">
        <v>3484</v>
      </c>
      <c r="AB56" s="345">
        <v>7089</v>
      </c>
      <c r="AC56" s="345">
        <v>4638</v>
      </c>
      <c r="AD56" s="345">
        <v>4097</v>
      </c>
      <c r="AE56" s="345">
        <v>8735</v>
      </c>
      <c r="AF56" s="345">
        <v>3560</v>
      </c>
      <c r="AG56" s="345">
        <v>3203</v>
      </c>
      <c r="AH56" s="346">
        <v>6763</v>
      </c>
      <c r="AI56" s="666" t="s">
        <v>97</v>
      </c>
      <c r="AJ56" s="26" t="s">
        <v>98</v>
      </c>
      <c r="AK56" s="345">
        <v>2834</v>
      </c>
      <c r="AL56" s="348">
        <v>2739</v>
      </c>
      <c r="AM56" s="345">
        <v>5573</v>
      </c>
      <c r="AN56" s="345">
        <v>2745</v>
      </c>
      <c r="AO56" s="345">
        <v>2670</v>
      </c>
      <c r="AP56" s="345">
        <v>5415</v>
      </c>
      <c r="AQ56" s="345">
        <v>3382</v>
      </c>
      <c r="AR56" s="345">
        <v>3730</v>
      </c>
      <c r="AS56" s="346">
        <v>7112</v>
      </c>
      <c r="AT56" s="666" t="s">
        <v>97</v>
      </c>
      <c r="AU56" s="26" t="s">
        <v>98</v>
      </c>
      <c r="AV56" s="345">
        <v>4316</v>
      </c>
      <c r="AW56" s="345">
        <v>4828</v>
      </c>
      <c r="AX56" s="348">
        <v>9144</v>
      </c>
      <c r="AY56" s="345">
        <v>4058</v>
      </c>
      <c r="AZ56" s="345">
        <v>3978</v>
      </c>
      <c r="BA56" s="345">
        <v>8036</v>
      </c>
      <c r="BB56" s="345">
        <v>2821</v>
      </c>
      <c r="BC56" s="345">
        <v>2607</v>
      </c>
      <c r="BD56" s="346">
        <v>5428</v>
      </c>
      <c r="BE56" s="666" t="s">
        <v>97</v>
      </c>
      <c r="BF56" s="26" t="s">
        <v>98</v>
      </c>
      <c r="BG56" s="345">
        <v>1711</v>
      </c>
      <c r="BH56" s="345">
        <v>1793</v>
      </c>
      <c r="BI56" s="345">
        <v>3504</v>
      </c>
      <c r="BJ56" s="348">
        <v>888</v>
      </c>
      <c r="BK56" s="345">
        <v>1289</v>
      </c>
      <c r="BL56" s="345">
        <v>2177</v>
      </c>
      <c r="BM56" s="345">
        <v>325</v>
      </c>
      <c r="BN56" s="345">
        <v>852</v>
      </c>
      <c r="BO56" s="346">
        <v>1177</v>
      </c>
      <c r="BP56" s="666" t="s">
        <v>97</v>
      </c>
      <c r="BQ56" s="26" t="s">
        <v>98</v>
      </c>
      <c r="BR56" s="345">
        <v>111</v>
      </c>
      <c r="BS56" s="345">
        <v>363</v>
      </c>
      <c r="BT56" s="345">
        <v>474</v>
      </c>
      <c r="BU56" s="345">
        <v>23</v>
      </c>
      <c r="BV56" s="345">
        <v>122</v>
      </c>
      <c r="BW56" s="345">
        <v>145</v>
      </c>
      <c r="BX56" s="345">
        <v>4</v>
      </c>
      <c r="BY56" s="345">
        <v>14</v>
      </c>
      <c r="BZ56" s="346">
        <v>18</v>
      </c>
      <c r="CA56" s="666" t="s">
        <v>97</v>
      </c>
      <c r="CB56" s="26" t="s">
        <v>98</v>
      </c>
      <c r="CC56" s="345">
        <v>6833</v>
      </c>
      <c r="CD56" s="345">
        <v>6565</v>
      </c>
      <c r="CE56" s="345">
        <v>13398</v>
      </c>
      <c r="CF56" s="345">
        <v>34194</v>
      </c>
      <c r="CG56" s="345">
        <v>32883</v>
      </c>
      <c r="CH56" s="345">
        <v>67077</v>
      </c>
      <c r="CI56" s="345">
        <v>13466</v>
      </c>
      <c r="CJ56" s="345">
        <v>16802</v>
      </c>
      <c r="CK56" s="346">
        <v>30268</v>
      </c>
    </row>
    <row r="57" spans="1:89" ht="17.100000000000001" customHeight="1">
      <c r="A57" s="1"/>
      <c r="B57" s="667"/>
      <c r="C57" s="26" t="s">
        <v>99</v>
      </c>
      <c r="D57" s="345">
        <v>1552</v>
      </c>
      <c r="E57" s="345">
        <v>1526</v>
      </c>
      <c r="F57" s="345">
        <v>3078</v>
      </c>
      <c r="G57" s="345">
        <v>1735</v>
      </c>
      <c r="H57" s="345">
        <v>1634</v>
      </c>
      <c r="I57" s="345">
        <v>3369</v>
      </c>
      <c r="J57" s="345">
        <v>1649</v>
      </c>
      <c r="K57" s="345">
        <v>1588</v>
      </c>
      <c r="L57" s="346">
        <v>3237</v>
      </c>
      <c r="M57" s="738"/>
      <c r="N57" s="24" t="s">
        <v>99</v>
      </c>
      <c r="O57" s="345">
        <v>1876</v>
      </c>
      <c r="P57" s="345">
        <v>1730</v>
      </c>
      <c r="Q57" s="345">
        <v>3606</v>
      </c>
      <c r="R57" s="345">
        <v>2234</v>
      </c>
      <c r="S57" s="345">
        <v>2116</v>
      </c>
      <c r="T57" s="345">
        <v>4350</v>
      </c>
      <c r="U57" s="345">
        <v>2102</v>
      </c>
      <c r="V57" s="345">
        <v>2005</v>
      </c>
      <c r="W57" s="346">
        <v>4107</v>
      </c>
      <c r="X57" s="667"/>
      <c r="Y57" s="26" t="s">
        <v>99</v>
      </c>
      <c r="Z57" s="348">
        <v>2456</v>
      </c>
      <c r="AA57" s="345">
        <v>2521</v>
      </c>
      <c r="AB57" s="345">
        <v>4977</v>
      </c>
      <c r="AC57" s="345">
        <v>3145</v>
      </c>
      <c r="AD57" s="345">
        <v>3015</v>
      </c>
      <c r="AE57" s="345">
        <v>6160</v>
      </c>
      <c r="AF57" s="345">
        <v>2649</v>
      </c>
      <c r="AG57" s="345">
        <v>2379</v>
      </c>
      <c r="AH57" s="346">
        <v>5028</v>
      </c>
      <c r="AI57" s="667"/>
      <c r="AJ57" s="26" t="s">
        <v>99</v>
      </c>
      <c r="AK57" s="345">
        <v>2022</v>
      </c>
      <c r="AL57" s="348">
        <v>1951</v>
      </c>
      <c r="AM57" s="345">
        <v>3973</v>
      </c>
      <c r="AN57" s="345">
        <v>1846</v>
      </c>
      <c r="AO57" s="345">
        <v>2051</v>
      </c>
      <c r="AP57" s="345">
        <v>3897</v>
      </c>
      <c r="AQ57" s="345">
        <v>2398</v>
      </c>
      <c r="AR57" s="345">
        <v>2666</v>
      </c>
      <c r="AS57" s="346">
        <v>5064</v>
      </c>
      <c r="AT57" s="667"/>
      <c r="AU57" s="26" t="s">
        <v>99</v>
      </c>
      <c r="AV57" s="345">
        <v>3070</v>
      </c>
      <c r="AW57" s="345">
        <v>3304</v>
      </c>
      <c r="AX57" s="348">
        <v>6374</v>
      </c>
      <c r="AY57" s="345">
        <v>2688</v>
      </c>
      <c r="AZ57" s="345">
        <v>2493</v>
      </c>
      <c r="BA57" s="345">
        <v>5181</v>
      </c>
      <c r="BB57" s="345">
        <v>1722</v>
      </c>
      <c r="BC57" s="345">
        <v>1516</v>
      </c>
      <c r="BD57" s="346">
        <v>3238</v>
      </c>
      <c r="BE57" s="667"/>
      <c r="BF57" s="26" t="s">
        <v>99</v>
      </c>
      <c r="BG57" s="345">
        <v>957</v>
      </c>
      <c r="BH57" s="345">
        <v>1017</v>
      </c>
      <c r="BI57" s="345">
        <v>1974</v>
      </c>
      <c r="BJ57" s="348">
        <v>492</v>
      </c>
      <c r="BK57" s="345">
        <v>728</v>
      </c>
      <c r="BL57" s="345">
        <v>1220</v>
      </c>
      <c r="BM57" s="345">
        <v>184</v>
      </c>
      <c r="BN57" s="345">
        <v>461</v>
      </c>
      <c r="BO57" s="346">
        <v>645</v>
      </c>
      <c r="BP57" s="667"/>
      <c r="BQ57" s="26" t="s">
        <v>99</v>
      </c>
      <c r="BR57" s="345">
        <v>74</v>
      </c>
      <c r="BS57" s="345">
        <v>236</v>
      </c>
      <c r="BT57" s="345">
        <v>310</v>
      </c>
      <c r="BU57" s="345">
        <v>20</v>
      </c>
      <c r="BV57" s="345">
        <v>76</v>
      </c>
      <c r="BW57" s="345">
        <v>96</v>
      </c>
      <c r="BX57" s="345">
        <v>0</v>
      </c>
      <c r="BY57" s="345">
        <v>5</v>
      </c>
      <c r="BZ57" s="346">
        <v>5</v>
      </c>
      <c r="CA57" s="667"/>
      <c r="CB57" s="26" t="s">
        <v>99</v>
      </c>
      <c r="CC57" s="345">
        <v>4936</v>
      </c>
      <c r="CD57" s="345">
        <v>4748</v>
      </c>
      <c r="CE57" s="345">
        <v>9684</v>
      </c>
      <c r="CF57" s="345">
        <v>23798</v>
      </c>
      <c r="CG57" s="345">
        <v>23738</v>
      </c>
      <c r="CH57" s="345">
        <v>47536</v>
      </c>
      <c r="CI57" s="345">
        <v>8142</v>
      </c>
      <c r="CJ57" s="345">
        <v>9833</v>
      </c>
      <c r="CK57" s="346">
        <v>17975</v>
      </c>
    </row>
    <row r="58" spans="1:89" ht="17.100000000000001" customHeight="1">
      <c r="A58" s="1"/>
      <c r="B58" s="668"/>
      <c r="C58" s="18" t="s">
        <v>42</v>
      </c>
      <c r="D58" s="334">
        <f t="shared" ref="D58:L58" si="72">SUM(D56:D57)</f>
        <v>3782</v>
      </c>
      <c r="E58" s="334">
        <f t="shared" si="72"/>
        <v>3718</v>
      </c>
      <c r="F58" s="334">
        <f t="shared" si="72"/>
        <v>7500</v>
      </c>
      <c r="G58" s="334">
        <f t="shared" si="72"/>
        <v>4097</v>
      </c>
      <c r="H58" s="334">
        <f t="shared" si="72"/>
        <v>3897</v>
      </c>
      <c r="I58" s="334">
        <f t="shared" si="72"/>
        <v>7994</v>
      </c>
      <c r="J58" s="334">
        <f t="shared" si="72"/>
        <v>3890</v>
      </c>
      <c r="K58" s="334">
        <f t="shared" si="72"/>
        <v>3698</v>
      </c>
      <c r="L58" s="335">
        <f t="shared" si="72"/>
        <v>7588</v>
      </c>
      <c r="M58" s="739"/>
      <c r="N58" s="400" t="s">
        <v>42</v>
      </c>
      <c r="O58" s="334">
        <f t="shared" ref="O58:W58" si="73">SUM(O56:O57)</f>
        <v>4782</v>
      </c>
      <c r="P58" s="334">
        <f t="shared" si="73"/>
        <v>4222</v>
      </c>
      <c r="Q58" s="334">
        <f t="shared" si="73"/>
        <v>9004</v>
      </c>
      <c r="R58" s="334">
        <f t="shared" si="73"/>
        <v>5533</v>
      </c>
      <c r="S58" s="334">
        <f t="shared" si="73"/>
        <v>4967</v>
      </c>
      <c r="T58" s="334">
        <f t="shared" si="73"/>
        <v>10500</v>
      </c>
      <c r="U58" s="334">
        <f t="shared" si="73"/>
        <v>5011</v>
      </c>
      <c r="V58" s="334">
        <f t="shared" si="73"/>
        <v>4794</v>
      </c>
      <c r="W58" s="335">
        <f t="shared" si="73"/>
        <v>9805</v>
      </c>
      <c r="X58" s="668"/>
      <c r="Y58" s="18" t="s">
        <v>42</v>
      </c>
      <c r="Z58" s="337">
        <f t="shared" ref="Z58:AH58" si="74">SUM(Z56:Z57)</f>
        <v>6061</v>
      </c>
      <c r="AA58" s="334">
        <f t="shared" si="74"/>
        <v>6005</v>
      </c>
      <c r="AB58" s="334">
        <f t="shared" si="74"/>
        <v>12066</v>
      </c>
      <c r="AC58" s="334">
        <f t="shared" si="74"/>
        <v>7783</v>
      </c>
      <c r="AD58" s="334">
        <f t="shared" si="74"/>
        <v>7112</v>
      </c>
      <c r="AE58" s="334">
        <f t="shared" si="74"/>
        <v>14895</v>
      </c>
      <c r="AF58" s="334">
        <f t="shared" si="74"/>
        <v>6209</v>
      </c>
      <c r="AG58" s="334">
        <f t="shared" si="74"/>
        <v>5582</v>
      </c>
      <c r="AH58" s="335">
        <f t="shared" si="74"/>
        <v>11791</v>
      </c>
      <c r="AI58" s="668"/>
      <c r="AJ58" s="18" t="s">
        <v>42</v>
      </c>
      <c r="AK58" s="334">
        <f t="shared" ref="AK58:AS58" si="75">SUM(AK56:AK57)</f>
        <v>4856</v>
      </c>
      <c r="AL58" s="337">
        <f t="shared" si="75"/>
        <v>4690</v>
      </c>
      <c r="AM58" s="334">
        <f t="shared" si="75"/>
        <v>9546</v>
      </c>
      <c r="AN58" s="334">
        <f t="shared" si="75"/>
        <v>4591</v>
      </c>
      <c r="AO58" s="334">
        <f t="shared" si="75"/>
        <v>4721</v>
      </c>
      <c r="AP58" s="334">
        <f t="shared" si="75"/>
        <v>9312</v>
      </c>
      <c r="AQ58" s="334">
        <f t="shared" si="75"/>
        <v>5780</v>
      </c>
      <c r="AR58" s="334">
        <f t="shared" si="75"/>
        <v>6396</v>
      </c>
      <c r="AS58" s="335">
        <f t="shared" si="75"/>
        <v>12176</v>
      </c>
      <c r="AT58" s="668"/>
      <c r="AU58" s="18" t="s">
        <v>42</v>
      </c>
      <c r="AV58" s="334">
        <f t="shared" ref="AV58:BD58" si="76">SUM(AV56:AV57)</f>
        <v>7386</v>
      </c>
      <c r="AW58" s="334">
        <f t="shared" si="76"/>
        <v>8132</v>
      </c>
      <c r="AX58" s="337">
        <f t="shared" si="76"/>
        <v>15518</v>
      </c>
      <c r="AY58" s="334">
        <f t="shared" si="76"/>
        <v>6746</v>
      </c>
      <c r="AZ58" s="334">
        <f t="shared" si="76"/>
        <v>6471</v>
      </c>
      <c r="BA58" s="334">
        <f t="shared" si="76"/>
        <v>13217</v>
      </c>
      <c r="BB58" s="334">
        <f t="shared" si="76"/>
        <v>4543</v>
      </c>
      <c r="BC58" s="334">
        <f t="shared" si="76"/>
        <v>4123</v>
      </c>
      <c r="BD58" s="335">
        <f t="shared" si="76"/>
        <v>8666</v>
      </c>
      <c r="BE58" s="668"/>
      <c r="BF58" s="18" t="s">
        <v>42</v>
      </c>
      <c r="BG58" s="334">
        <f t="shared" ref="BG58:BO58" si="77">SUM(BG56:BG57)</f>
        <v>2668</v>
      </c>
      <c r="BH58" s="334">
        <f t="shared" si="77"/>
        <v>2810</v>
      </c>
      <c r="BI58" s="334">
        <f t="shared" si="77"/>
        <v>5478</v>
      </c>
      <c r="BJ58" s="337">
        <f t="shared" si="77"/>
        <v>1380</v>
      </c>
      <c r="BK58" s="334">
        <f t="shared" si="77"/>
        <v>2017</v>
      </c>
      <c r="BL58" s="334">
        <f t="shared" si="77"/>
        <v>3397</v>
      </c>
      <c r="BM58" s="334">
        <f t="shared" si="77"/>
        <v>509</v>
      </c>
      <c r="BN58" s="334">
        <f t="shared" si="77"/>
        <v>1313</v>
      </c>
      <c r="BO58" s="335">
        <f t="shared" si="77"/>
        <v>1822</v>
      </c>
      <c r="BP58" s="668"/>
      <c r="BQ58" s="18" t="s">
        <v>42</v>
      </c>
      <c r="BR58" s="334">
        <f t="shared" ref="BR58:BZ58" si="78">SUM(BR56:BR57)</f>
        <v>185</v>
      </c>
      <c r="BS58" s="334">
        <f t="shared" si="78"/>
        <v>599</v>
      </c>
      <c r="BT58" s="334">
        <f t="shared" si="78"/>
        <v>784</v>
      </c>
      <c r="BU58" s="334">
        <f t="shared" si="78"/>
        <v>43</v>
      </c>
      <c r="BV58" s="334">
        <f t="shared" si="78"/>
        <v>198</v>
      </c>
      <c r="BW58" s="334">
        <f t="shared" si="78"/>
        <v>241</v>
      </c>
      <c r="BX58" s="334">
        <f t="shared" si="78"/>
        <v>4</v>
      </c>
      <c r="BY58" s="334">
        <f t="shared" si="78"/>
        <v>19</v>
      </c>
      <c r="BZ58" s="335">
        <f t="shared" si="78"/>
        <v>23</v>
      </c>
      <c r="CA58" s="668"/>
      <c r="CB58" s="18" t="s">
        <v>42</v>
      </c>
      <c r="CC58" s="334">
        <f t="shared" ref="CC58:CK58" si="79">SUM(CC56:CC57)</f>
        <v>11769</v>
      </c>
      <c r="CD58" s="334">
        <f t="shared" si="79"/>
        <v>11313</v>
      </c>
      <c r="CE58" s="334">
        <f t="shared" si="79"/>
        <v>23082</v>
      </c>
      <c r="CF58" s="334">
        <f t="shared" si="79"/>
        <v>57992</v>
      </c>
      <c r="CG58" s="334">
        <f t="shared" si="79"/>
        <v>56621</v>
      </c>
      <c r="CH58" s="334">
        <f t="shared" si="79"/>
        <v>114613</v>
      </c>
      <c r="CI58" s="334">
        <f t="shared" si="79"/>
        <v>21608</v>
      </c>
      <c r="CJ58" s="334">
        <f t="shared" si="79"/>
        <v>26635</v>
      </c>
      <c r="CK58" s="335">
        <f t="shared" si="79"/>
        <v>48243</v>
      </c>
    </row>
    <row r="59" spans="1:89" ht="17.100000000000001" customHeight="1">
      <c r="A59" s="1"/>
      <c r="B59" s="666" t="s">
        <v>100</v>
      </c>
      <c r="C59" s="26" t="s">
        <v>101</v>
      </c>
      <c r="D59" s="339">
        <v>1001</v>
      </c>
      <c r="E59" s="339">
        <v>889</v>
      </c>
      <c r="F59" s="339">
        <v>1890</v>
      </c>
      <c r="G59" s="339">
        <v>1062</v>
      </c>
      <c r="H59" s="339">
        <v>943</v>
      </c>
      <c r="I59" s="339">
        <v>2005</v>
      </c>
      <c r="J59" s="339">
        <v>1121</v>
      </c>
      <c r="K59" s="339">
        <v>1090</v>
      </c>
      <c r="L59" s="340">
        <v>2211</v>
      </c>
      <c r="M59" s="742" t="s">
        <v>100</v>
      </c>
      <c r="N59" s="24" t="s">
        <v>101</v>
      </c>
      <c r="O59" s="339">
        <v>1282</v>
      </c>
      <c r="P59" s="339">
        <v>1224</v>
      </c>
      <c r="Q59" s="339">
        <v>2506</v>
      </c>
      <c r="R59" s="339">
        <v>1394</v>
      </c>
      <c r="S59" s="339">
        <v>1342</v>
      </c>
      <c r="T59" s="339">
        <v>2736</v>
      </c>
      <c r="U59" s="339">
        <v>1514</v>
      </c>
      <c r="V59" s="339">
        <v>1508</v>
      </c>
      <c r="W59" s="340">
        <v>3022</v>
      </c>
      <c r="X59" s="666" t="s">
        <v>100</v>
      </c>
      <c r="Y59" s="26" t="s">
        <v>101</v>
      </c>
      <c r="Z59" s="342">
        <v>1656</v>
      </c>
      <c r="AA59" s="339">
        <v>1593</v>
      </c>
      <c r="AB59" s="339">
        <v>3249</v>
      </c>
      <c r="AC59" s="339">
        <v>2123</v>
      </c>
      <c r="AD59" s="339">
        <v>1836</v>
      </c>
      <c r="AE59" s="339">
        <v>3959</v>
      </c>
      <c r="AF59" s="339">
        <v>1736</v>
      </c>
      <c r="AG59" s="339">
        <v>1594</v>
      </c>
      <c r="AH59" s="340">
        <v>3330</v>
      </c>
      <c r="AI59" s="666" t="s">
        <v>100</v>
      </c>
      <c r="AJ59" s="26" t="s">
        <v>101</v>
      </c>
      <c r="AK59" s="339">
        <v>1506</v>
      </c>
      <c r="AL59" s="342">
        <v>1472</v>
      </c>
      <c r="AM59" s="339">
        <v>2978</v>
      </c>
      <c r="AN59" s="339">
        <v>1646</v>
      </c>
      <c r="AO59" s="339">
        <v>1774</v>
      </c>
      <c r="AP59" s="339">
        <v>3420</v>
      </c>
      <c r="AQ59" s="339">
        <v>2241</v>
      </c>
      <c r="AR59" s="339">
        <v>2308</v>
      </c>
      <c r="AS59" s="340">
        <v>4549</v>
      </c>
      <c r="AT59" s="666" t="s">
        <v>100</v>
      </c>
      <c r="AU59" s="26" t="s">
        <v>101</v>
      </c>
      <c r="AV59" s="339">
        <v>2706</v>
      </c>
      <c r="AW59" s="339">
        <v>2772</v>
      </c>
      <c r="AX59" s="342">
        <v>5478</v>
      </c>
      <c r="AY59" s="339">
        <v>2375</v>
      </c>
      <c r="AZ59" s="339">
        <v>2242</v>
      </c>
      <c r="BA59" s="339">
        <v>4617</v>
      </c>
      <c r="BB59" s="339">
        <v>1629</v>
      </c>
      <c r="BC59" s="339">
        <v>1540</v>
      </c>
      <c r="BD59" s="340">
        <v>3169</v>
      </c>
      <c r="BE59" s="666" t="s">
        <v>100</v>
      </c>
      <c r="BF59" s="26" t="s">
        <v>101</v>
      </c>
      <c r="BG59" s="339">
        <v>1068</v>
      </c>
      <c r="BH59" s="339">
        <v>1126</v>
      </c>
      <c r="BI59" s="339">
        <v>2194</v>
      </c>
      <c r="BJ59" s="342">
        <v>544</v>
      </c>
      <c r="BK59" s="339">
        <v>888</v>
      </c>
      <c r="BL59" s="339">
        <v>1432</v>
      </c>
      <c r="BM59" s="339">
        <v>218</v>
      </c>
      <c r="BN59" s="339">
        <v>592</v>
      </c>
      <c r="BO59" s="340">
        <v>810</v>
      </c>
      <c r="BP59" s="666" t="s">
        <v>100</v>
      </c>
      <c r="BQ59" s="26" t="s">
        <v>101</v>
      </c>
      <c r="BR59" s="339">
        <v>75</v>
      </c>
      <c r="BS59" s="339">
        <v>257</v>
      </c>
      <c r="BT59" s="339">
        <v>332</v>
      </c>
      <c r="BU59" s="339">
        <v>12</v>
      </c>
      <c r="BV59" s="339">
        <v>89</v>
      </c>
      <c r="BW59" s="339">
        <v>101</v>
      </c>
      <c r="BX59" s="339">
        <v>3</v>
      </c>
      <c r="BY59" s="339">
        <v>8</v>
      </c>
      <c r="BZ59" s="340">
        <v>11</v>
      </c>
      <c r="CA59" s="666" t="s">
        <v>100</v>
      </c>
      <c r="CB59" s="26" t="s">
        <v>101</v>
      </c>
      <c r="CC59" s="339">
        <v>3184</v>
      </c>
      <c r="CD59" s="339">
        <v>2922</v>
      </c>
      <c r="CE59" s="339">
        <v>6106</v>
      </c>
      <c r="CF59" s="339">
        <v>17804</v>
      </c>
      <c r="CG59" s="339">
        <v>17423</v>
      </c>
      <c r="CH59" s="339">
        <v>35227</v>
      </c>
      <c r="CI59" s="339">
        <v>8152</v>
      </c>
      <c r="CJ59" s="339">
        <v>10648</v>
      </c>
      <c r="CK59" s="340">
        <v>18800</v>
      </c>
    </row>
    <row r="60" spans="1:89" ht="17.100000000000001" customHeight="1">
      <c r="A60" s="1"/>
      <c r="B60" s="667"/>
      <c r="C60" s="26" t="s">
        <v>102</v>
      </c>
      <c r="D60" s="339">
        <v>568</v>
      </c>
      <c r="E60" s="339">
        <v>526</v>
      </c>
      <c r="F60" s="339">
        <v>1094</v>
      </c>
      <c r="G60" s="339">
        <v>611</v>
      </c>
      <c r="H60" s="339">
        <v>632</v>
      </c>
      <c r="I60" s="339">
        <v>1243</v>
      </c>
      <c r="J60" s="339">
        <v>681</v>
      </c>
      <c r="K60" s="339">
        <v>670</v>
      </c>
      <c r="L60" s="340">
        <v>1351</v>
      </c>
      <c r="M60" s="738"/>
      <c r="N60" s="24" t="s">
        <v>102</v>
      </c>
      <c r="O60" s="339">
        <v>1039</v>
      </c>
      <c r="P60" s="339">
        <v>703</v>
      </c>
      <c r="Q60" s="339">
        <v>1742</v>
      </c>
      <c r="R60" s="339">
        <v>1461</v>
      </c>
      <c r="S60" s="339">
        <v>839</v>
      </c>
      <c r="T60" s="339">
        <v>2300</v>
      </c>
      <c r="U60" s="339">
        <v>888</v>
      </c>
      <c r="V60" s="339">
        <v>804</v>
      </c>
      <c r="W60" s="340">
        <v>1692</v>
      </c>
      <c r="X60" s="667"/>
      <c r="Y60" s="26" t="s">
        <v>102</v>
      </c>
      <c r="Z60" s="342">
        <v>1022</v>
      </c>
      <c r="AA60" s="339">
        <v>940</v>
      </c>
      <c r="AB60" s="339">
        <v>1962</v>
      </c>
      <c r="AC60" s="339">
        <v>1320</v>
      </c>
      <c r="AD60" s="339">
        <v>1146</v>
      </c>
      <c r="AE60" s="339">
        <v>2466</v>
      </c>
      <c r="AF60" s="339">
        <v>1077</v>
      </c>
      <c r="AG60" s="339">
        <v>989</v>
      </c>
      <c r="AH60" s="340">
        <v>2066</v>
      </c>
      <c r="AI60" s="667"/>
      <c r="AJ60" s="26" t="s">
        <v>102</v>
      </c>
      <c r="AK60" s="339">
        <v>948</v>
      </c>
      <c r="AL60" s="342">
        <v>939</v>
      </c>
      <c r="AM60" s="339">
        <v>1887</v>
      </c>
      <c r="AN60" s="339">
        <v>932</v>
      </c>
      <c r="AO60" s="339">
        <v>954</v>
      </c>
      <c r="AP60" s="339">
        <v>1886</v>
      </c>
      <c r="AQ60" s="339">
        <v>1257</v>
      </c>
      <c r="AR60" s="339">
        <v>1275</v>
      </c>
      <c r="AS60" s="340">
        <v>2532</v>
      </c>
      <c r="AT60" s="667"/>
      <c r="AU60" s="26" t="s">
        <v>102</v>
      </c>
      <c r="AV60" s="339">
        <v>1507</v>
      </c>
      <c r="AW60" s="339">
        <v>1644</v>
      </c>
      <c r="AX60" s="342">
        <v>3151</v>
      </c>
      <c r="AY60" s="339">
        <v>1451</v>
      </c>
      <c r="AZ60" s="339">
        <v>1473</v>
      </c>
      <c r="BA60" s="339">
        <v>2924</v>
      </c>
      <c r="BB60" s="339">
        <v>1159</v>
      </c>
      <c r="BC60" s="339">
        <v>1063</v>
      </c>
      <c r="BD60" s="340">
        <v>2222</v>
      </c>
      <c r="BE60" s="667"/>
      <c r="BF60" s="26" t="s">
        <v>102</v>
      </c>
      <c r="BG60" s="339">
        <v>721</v>
      </c>
      <c r="BH60" s="339">
        <v>720</v>
      </c>
      <c r="BI60" s="339">
        <v>1441</v>
      </c>
      <c r="BJ60" s="342">
        <v>367</v>
      </c>
      <c r="BK60" s="339">
        <v>508</v>
      </c>
      <c r="BL60" s="339">
        <v>875</v>
      </c>
      <c r="BM60" s="339">
        <v>148</v>
      </c>
      <c r="BN60" s="339">
        <v>331</v>
      </c>
      <c r="BO60" s="340">
        <v>479</v>
      </c>
      <c r="BP60" s="667"/>
      <c r="BQ60" s="26" t="s">
        <v>102</v>
      </c>
      <c r="BR60" s="339">
        <v>59</v>
      </c>
      <c r="BS60" s="339">
        <v>144</v>
      </c>
      <c r="BT60" s="339">
        <v>203</v>
      </c>
      <c r="BU60" s="339">
        <v>12</v>
      </c>
      <c r="BV60" s="339">
        <v>53</v>
      </c>
      <c r="BW60" s="339">
        <v>65</v>
      </c>
      <c r="BX60" s="339">
        <v>2</v>
      </c>
      <c r="BY60" s="339">
        <v>7</v>
      </c>
      <c r="BZ60" s="340">
        <v>9</v>
      </c>
      <c r="CA60" s="667"/>
      <c r="CB60" s="26" t="s">
        <v>102</v>
      </c>
      <c r="CC60" s="339">
        <v>1860</v>
      </c>
      <c r="CD60" s="339">
        <v>1828</v>
      </c>
      <c r="CE60" s="339">
        <v>3688</v>
      </c>
      <c r="CF60" s="339">
        <v>11451</v>
      </c>
      <c r="CG60" s="339">
        <v>10233</v>
      </c>
      <c r="CH60" s="339">
        <v>21684</v>
      </c>
      <c r="CI60" s="339">
        <v>5449</v>
      </c>
      <c r="CJ60" s="339">
        <v>6597</v>
      </c>
      <c r="CK60" s="340">
        <v>12046</v>
      </c>
    </row>
    <row r="61" spans="1:89" ht="17.100000000000001" customHeight="1">
      <c r="A61" s="1"/>
      <c r="B61" s="667"/>
      <c r="C61" s="26" t="s">
        <v>103</v>
      </c>
      <c r="D61" s="339">
        <v>965</v>
      </c>
      <c r="E61" s="339">
        <v>880</v>
      </c>
      <c r="F61" s="339">
        <v>1845</v>
      </c>
      <c r="G61" s="339">
        <v>1065</v>
      </c>
      <c r="H61" s="339">
        <v>945</v>
      </c>
      <c r="I61" s="339">
        <v>2010</v>
      </c>
      <c r="J61" s="339">
        <v>1117</v>
      </c>
      <c r="K61" s="339">
        <v>1096</v>
      </c>
      <c r="L61" s="340">
        <v>2213</v>
      </c>
      <c r="M61" s="738"/>
      <c r="N61" s="24" t="s">
        <v>103</v>
      </c>
      <c r="O61" s="339">
        <v>1205</v>
      </c>
      <c r="P61" s="339">
        <v>1084</v>
      </c>
      <c r="Q61" s="339">
        <v>2289</v>
      </c>
      <c r="R61" s="339">
        <v>1256</v>
      </c>
      <c r="S61" s="339">
        <v>1176</v>
      </c>
      <c r="T61" s="339">
        <v>2432</v>
      </c>
      <c r="U61" s="339">
        <v>1251</v>
      </c>
      <c r="V61" s="339">
        <v>1202</v>
      </c>
      <c r="W61" s="340">
        <v>2453</v>
      </c>
      <c r="X61" s="667"/>
      <c r="Y61" s="26" t="s">
        <v>103</v>
      </c>
      <c r="Z61" s="342">
        <v>1543</v>
      </c>
      <c r="AA61" s="339">
        <v>1405</v>
      </c>
      <c r="AB61" s="339">
        <v>2948</v>
      </c>
      <c r="AC61" s="339">
        <v>1970</v>
      </c>
      <c r="AD61" s="339">
        <v>1734</v>
      </c>
      <c r="AE61" s="339">
        <v>3704</v>
      </c>
      <c r="AF61" s="339">
        <v>1603</v>
      </c>
      <c r="AG61" s="339">
        <v>1543</v>
      </c>
      <c r="AH61" s="340">
        <v>3146</v>
      </c>
      <c r="AI61" s="667"/>
      <c r="AJ61" s="26" t="s">
        <v>103</v>
      </c>
      <c r="AK61" s="339">
        <v>1417</v>
      </c>
      <c r="AL61" s="342">
        <v>1367</v>
      </c>
      <c r="AM61" s="339">
        <v>2784</v>
      </c>
      <c r="AN61" s="339">
        <v>1372</v>
      </c>
      <c r="AO61" s="339">
        <v>1386</v>
      </c>
      <c r="AP61" s="339">
        <v>2758</v>
      </c>
      <c r="AQ61" s="339">
        <v>1758</v>
      </c>
      <c r="AR61" s="339">
        <v>1843</v>
      </c>
      <c r="AS61" s="340">
        <v>3601</v>
      </c>
      <c r="AT61" s="667"/>
      <c r="AU61" s="26" t="s">
        <v>103</v>
      </c>
      <c r="AV61" s="339">
        <v>2135</v>
      </c>
      <c r="AW61" s="339">
        <v>2249</v>
      </c>
      <c r="AX61" s="342">
        <v>4384</v>
      </c>
      <c r="AY61" s="339">
        <v>1929</v>
      </c>
      <c r="AZ61" s="339">
        <v>1896</v>
      </c>
      <c r="BA61" s="339">
        <v>3825</v>
      </c>
      <c r="BB61" s="339">
        <v>1404</v>
      </c>
      <c r="BC61" s="339">
        <v>1300</v>
      </c>
      <c r="BD61" s="340">
        <v>2704</v>
      </c>
      <c r="BE61" s="667"/>
      <c r="BF61" s="26" t="s">
        <v>103</v>
      </c>
      <c r="BG61" s="339">
        <v>837</v>
      </c>
      <c r="BH61" s="339">
        <v>903</v>
      </c>
      <c r="BI61" s="339">
        <v>1740</v>
      </c>
      <c r="BJ61" s="342">
        <v>447</v>
      </c>
      <c r="BK61" s="339">
        <v>663</v>
      </c>
      <c r="BL61" s="339">
        <v>1110</v>
      </c>
      <c r="BM61" s="339">
        <v>191</v>
      </c>
      <c r="BN61" s="339">
        <v>422</v>
      </c>
      <c r="BO61" s="340">
        <v>613</v>
      </c>
      <c r="BP61" s="667"/>
      <c r="BQ61" s="26" t="s">
        <v>103</v>
      </c>
      <c r="BR61" s="339">
        <v>70</v>
      </c>
      <c r="BS61" s="339">
        <v>186</v>
      </c>
      <c r="BT61" s="339">
        <v>256</v>
      </c>
      <c r="BU61" s="339">
        <v>17</v>
      </c>
      <c r="BV61" s="339">
        <v>58</v>
      </c>
      <c r="BW61" s="339">
        <v>75</v>
      </c>
      <c r="BX61" s="339">
        <v>2</v>
      </c>
      <c r="BY61" s="339">
        <v>2</v>
      </c>
      <c r="BZ61" s="340">
        <v>4</v>
      </c>
      <c r="CA61" s="667"/>
      <c r="CB61" s="26" t="s">
        <v>103</v>
      </c>
      <c r="CC61" s="339">
        <v>3147</v>
      </c>
      <c r="CD61" s="339">
        <v>2921</v>
      </c>
      <c r="CE61" s="339">
        <v>6068</v>
      </c>
      <c r="CF61" s="339">
        <v>15510</v>
      </c>
      <c r="CG61" s="339">
        <v>14989</v>
      </c>
      <c r="CH61" s="339">
        <v>30499</v>
      </c>
      <c r="CI61" s="339">
        <v>6741</v>
      </c>
      <c r="CJ61" s="339">
        <v>8332</v>
      </c>
      <c r="CK61" s="340">
        <v>15073</v>
      </c>
    </row>
    <row r="62" spans="1:89" ht="17.100000000000001" customHeight="1">
      <c r="A62" s="1"/>
      <c r="B62" s="668"/>
      <c r="C62" s="18" t="s">
        <v>42</v>
      </c>
      <c r="D62" s="334">
        <f t="shared" ref="D62:L62" si="80">SUM(D59:D61)</f>
        <v>2534</v>
      </c>
      <c r="E62" s="334">
        <f t="shared" si="80"/>
        <v>2295</v>
      </c>
      <c r="F62" s="334">
        <f t="shared" si="80"/>
        <v>4829</v>
      </c>
      <c r="G62" s="334">
        <f t="shared" si="80"/>
        <v>2738</v>
      </c>
      <c r="H62" s="334">
        <f t="shared" si="80"/>
        <v>2520</v>
      </c>
      <c r="I62" s="334">
        <f t="shared" si="80"/>
        <v>5258</v>
      </c>
      <c r="J62" s="334">
        <f t="shared" si="80"/>
        <v>2919</v>
      </c>
      <c r="K62" s="334">
        <f t="shared" si="80"/>
        <v>2856</v>
      </c>
      <c r="L62" s="335">
        <f t="shared" si="80"/>
        <v>5775</v>
      </c>
      <c r="M62" s="739"/>
      <c r="N62" s="400" t="s">
        <v>42</v>
      </c>
      <c r="O62" s="334">
        <f t="shared" ref="O62:W62" si="81">SUM(O59:O61)</f>
        <v>3526</v>
      </c>
      <c r="P62" s="334">
        <f t="shared" si="81"/>
        <v>3011</v>
      </c>
      <c r="Q62" s="334">
        <f t="shared" si="81"/>
        <v>6537</v>
      </c>
      <c r="R62" s="334">
        <f t="shared" si="81"/>
        <v>4111</v>
      </c>
      <c r="S62" s="334">
        <f t="shared" si="81"/>
        <v>3357</v>
      </c>
      <c r="T62" s="334">
        <f t="shared" si="81"/>
        <v>7468</v>
      </c>
      <c r="U62" s="334">
        <f t="shared" si="81"/>
        <v>3653</v>
      </c>
      <c r="V62" s="334">
        <f t="shared" si="81"/>
        <v>3514</v>
      </c>
      <c r="W62" s="335">
        <f t="shared" si="81"/>
        <v>7167</v>
      </c>
      <c r="X62" s="668"/>
      <c r="Y62" s="18" t="s">
        <v>42</v>
      </c>
      <c r="Z62" s="337">
        <f t="shared" ref="Z62:AH62" si="82">SUM(Z59:Z61)</f>
        <v>4221</v>
      </c>
      <c r="AA62" s="334">
        <f t="shared" si="82"/>
        <v>3938</v>
      </c>
      <c r="AB62" s="334">
        <f t="shared" si="82"/>
        <v>8159</v>
      </c>
      <c r="AC62" s="334">
        <f t="shared" si="82"/>
        <v>5413</v>
      </c>
      <c r="AD62" s="334">
        <f t="shared" si="82"/>
        <v>4716</v>
      </c>
      <c r="AE62" s="334">
        <f t="shared" si="82"/>
        <v>10129</v>
      </c>
      <c r="AF62" s="334">
        <f t="shared" si="82"/>
        <v>4416</v>
      </c>
      <c r="AG62" s="334">
        <f t="shared" si="82"/>
        <v>4126</v>
      </c>
      <c r="AH62" s="335">
        <f t="shared" si="82"/>
        <v>8542</v>
      </c>
      <c r="AI62" s="668"/>
      <c r="AJ62" s="18" t="s">
        <v>42</v>
      </c>
      <c r="AK62" s="334">
        <f t="shared" ref="AK62:AS62" si="83">SUM(AK59:AK61)</f>
        <v>3871</v>
      </c>
      <c r="AL62" s="337">
        <f t="shared" si="83"/>
        <v>3778</v>
      </c>
      <c r="AM62" s="334">
        <f t="shared" si="83"/>
        <v>7649</v>
      </c>
      <c r="AN62" s="334">
        <f t="shared" si="83"/>
        <v>3950</v>
      </c>
      <c r="AO62" s="334">
        <f t="shared" si="83"/>
        <v>4114</v>
      </c>
      <c r="AP62" s="334">
        <f t="shared" si="83"/>
        <v>8064</v>
      </c>
      <c r="AQ62" s="334">
        <f t="shared" si="83"/>
        <v>5256</v>
      </c>
      <c r="AR62" s="334">
        <f t="shared" si="83"/>
        <v>5426</v>
      </c>
      <c r="AS62" s="335">
        <f t="shared" si="83"/>
        <v>10682</v>
      </c>
      <c r="AT62" s="668"/>
      <c r="AU62" s="18" t="s">
        <v>42</v>
      </c>
      <c r="AV62" s="334">
        <f t="shared" ref="AV62:BD62" si="84">SUM(AV59:AV61)</f>
        <v>6348</v>
      </c>
      <c r="AW62" s="334">
        <f t="shared" si="84"/>
        <v>6665</v>
      </c>
      <c r="AX62" s="337">
        <f t="shared" si="84"/>
        <v>13013</v>
      </c>
      <c r="AY62" s="334">
        <f t="shared" si="84"/>
        <v>5755</v>
      </c>
      <c r="AZ62" s="334">
        <f t="shared" si="84"/>
        <v>5611</v>
      </c>
      <c r="BA62" s="334">
        <f t="shared" si="84"/>
        <v>11366</v>
      </c>
      <c r="BB62" s="334">
        <f t="shared" si="84"/>
        <v>4192</v>
      </c>
      <c r="BC62" s="334">
        <f t="shared" si="84"/>
        <v>3903</v>
      </c>
      <c r="BD62" s="335">
        <f t="shared" si="84"/>
        <v>8095</v>
      </c>
      <c r="BE62" s="668"/>
      <c r="BF62" s="18" t="s">
        <v>42</v>
      </c>
      <c r="BG62" s="334">
        <f t="shared" ref="BG62:BO62" si="85">SUM(BG59:BG61)</f>
        <v>2626</v>
      </c>
      <c r="BH62" s="334">
        <f t="shared" si="85"/>
        <v>2749</v>
      </c>
      <c r="BI62" s="334">
        <f t="shared" si="85"/>
        <v>5375</v>
      </c>
      <c r="BJ62" s="337">
        <f t="shared" si="85"/>
        <v>1358</v>
      </c>
      <c r="BK62" s="334">
        <f t="shared" si="85"/>
        <v>2059</v>
      </c>
      <c r="BL62" s="334">
        <f t="shared" si="85"/>
        <v>3417</v>
      </c>
      <c r="BM62" s="334">
        <f t="shared" si="85"/>
        <v>557</v>
      </c>
      <c r="BN62" s="334">
        <f t="shared" si="85"/>
        <v>1345</v>
      </c>
      <c r="BO62" s="335">
        <f t="shared" si="85"/>
        <v>1902</v>
      </c>
      <c r="BP62" s="668"/>
      <c r="BQ62" s="18" t="s">
        <v>42</v>
      </c>
      <c r="BR62" s="334">
        <f t="shared" ref="BR62:BZ62" si="86">SUM(BR59:BR61)</f>
        <v>204</v>
      </c>
      <c r="BS62" s="334">
        <f t="shared" si="86"/>
        <v>587</v>
      </c>
      <c r="BT62" s="334">
        <f t="shared" si="86"/>
        <v>791</v>
      </c>
      <c r="BU62" s="334">
        <f t="shared" si="86"/>
        <v>41</v>
      </c>
      <c r="BV62" s="334">
        <f t="shared" si="86"/>
        <v>200</v>
      </c>
      <c r="BW62" s="334">
        <f t="shared" si="86"/>
        <v>241</v>
      </c>
      <c r="BX62" s="334">
        <f t="shared" si="86"/>
        <v>7</v>
      </c>
      <c r="BY62" s="334">
        <f t="shared" si="86"/>
        <v>17</v>
      </c>
      <c r="BZ62" s="335">
        <f t="shared" si="86"/>
        <v>24</v>
      </c>
      <c r="CA62" s="668"/>
      <c r="CB62" s="18" t="s">
        <v>42</v>
      </c>
      <c r="CC62" s="334">
        <f t="shared" ref="CC62:CK62" si="87">SUM(CC59:CC61)</f>
        <v>8191</v>
      </c>
      <c r="CD62" s="334">
        <f t="shared" si="87"/>
        <v>7671</v>
      </c>
      <c r="CE62" s="334">
        <f t="shared" si="87"/>
        <v>15862</v>
      </c>
      <c r="CF62" s="334">
        <f t="shared" si="87"/>
        <v>44765</v>
      </c>
      <c r="CG62" s="334">
        <f t="shared" si="87"/>
        <v>42645</v>
      </c>
      <c r="CH62" s="334">
        <f t="shared" si="87"/>
        <v>87410</v>
      </c>
      <c r="CI62" s="334">
        <f t="shared" si="87"/>
        <v>20342</v>
      </c>
      <c r="CJ62" s="334">
        <f t="shared" si="87"/>
        <v>25577</v>
      </c>
      <c r="CK62" s="335">
        <f t="shared" si="87"/>
        <v>45919</v>
      </c>
    </row>
    <row r="63" spans="1:89" ht="17.100000000000001" customHeight="1">
      <c r="A63" s="1"/>
      <c r="B63" s="24" t="s">
        <v>104</v>
      </c>
      <c r="C63" s="51" t="s">
        <v>105</v>
      </c>
      <c r="D63" s="334">
        <v>437</v>
      </c>
      <c r="E63" s="334">
        <v>414</v>
      </c>
      <c r="F63" s="334">
        <v>851</v>
      </c>
      <c r="G63" s="334">
        <v>592</v>
      </c>
      <c r="H63" s="334">
        <v>507</v>
      </c>
      <c r="I63" s="334">
        <v>1099</v>
      </c>
      <c r="J63" s="334">
        <v>700</v>
      </c>
      <c r="K63" s="334">
        <v>653</v>
      </c>
      <c r="L63" s="335">
        <v>1353</v>
      </c>
      <c r="M63" s="414" t="s">
        <v>104</v>
      </c>
      <c r="N63" s="420" t="s">
        <v>105</v>
      </c>
      <c r="O63" s="334">
        <v>886</v>
      </c>
      <c r="P63" s="334">
        <v>857</v>
      </c>
      <c r="Q63" s="334">
        <v>1743</v>
      </c>
      <c r="R63" s="334">
        <v>962</v>
      </c>
      <c r="S63" s="334">
        <v>886</v>
      </c>
      <c r="T63" s="334">
        <v>1848</v>
      </c>
      <c r="U63" s="334">
        <v>840</v>
      </c>
      <c r="V63" s="334">
        <v>805</v>
      </c>
      <c r="W63" s="335">
        <v>1645</v>
      </c>
      <c r="X63" s="24" t="s">
        <v>104</v>
      </c>
      <c r="Y63" s="51" t="s">
        <v>105</v>
      </c>
      <c r="Z63" s="337">
        <v>795</v>
      </c>
      <c r="AA63" s="334">
        <v>704</v>
      </c>
      <c r="AB63" s="334">
        <v>1499</v>
      </c>
      <c r="AC63" s="334">
        <v>909</v>
      </c>
      <c r="AD63" s="334">
        <v>851</v>
      </c>
      <c r="AE63" s="334">
        <v>1760</v>
      </c>
      <c r="AF63" s="334">
        <v>919</v>
      </c>
      <c r="AG63" s="334">
        <v>909</v>
      </c>
      <c r="AH63" s="335">
        <v>1828</v>
      </c>
      <c r="AI63" s="24" t="s">
        <v>104</v>
      </c>
      <c r="AJ63" s="51" t="s">
        <v>105</v>
      </c>
      <c r="AK63" s="334">
        <v>996</v>
      </c>
      <c r="AL63" s="337">
        <v>1066</v>
      </c>
      <c r="AM63" s="334">
        <v>2062</v>
      </c>
      <c r="AN63" s="334">
        <v>1236</v>
      </c>
      <c r="AO63" s="334">
        <v>1342</v>
      </c>
      <c r="AP63" s="334">
        <v>2578</v>
      </c>
      <c r="AQ63" s="334">
        <v>1675</v>
      </c>
      <c r="AR63" s="334">
        <v>1556</v>
      </c>
      <c r="AS63" s="335">
        <v>3231</v>
      </c>
      <c r="AT63" s="24" t="s">
        <v>104</v>
      </c>
      <c r="AU63" s="51" t="s">
        <v>105</v>
      </c>
      <c r="AV63" s="334">
        <v>1667</v>
      </c>
      <c r="AW63" s="334">
        <v>1524</v>
      </c>
      <c r="AX63" s="337">
        <v>3191</v>
      </c>
      <c r="AY63" s="334">
        <v>1152</v>
      </c>
      <c r="AZ63" s="334">
        <v>1175</v>
      </c>
      <c r="BA63" s="334">
        <v>2327</v>
      </c>
      <c r="BB63" s="334">
        <v>914</v>
      </c>
      <c r="BC63" s="334">
        <v>954</v>
      </c>
      <c r="BD63" s="335">
        <v>1868</v>
      </c>
      <c r="BE63" s="24" t="s">
        <v>104</v>
      </c>
      <c r="BF63" s="51" t="s">
        <v>105</v>
      </c>
      <c r="BG63" s="334">
        <v>739</v>
      </c>
      <c r="BH63" s="334">
        <v>923</v>
      </c>
      <c r="BI63" s="334">
        <v>1662</v>
      </c>
      <c r="BJ63" s="337">
        <v>526</v>
      </c>
      <c r="BK63" s="334">
        <v>786</v>
      </c>
      <c r="BL63" s="334">
        <v>1312</v>
      </c>
      <c r="BM63" s="334">
        <v>214</v>
      </c>
      <c r="BN63" s="334">
        <v>523</v>
      </c>
      <c r="BO63" s="335">
        <v>737</v>
      </c>
      <c r="BP63" s="24" t="s">
        <v>104</v>
      </c>
      <c r="BQ63" s="51" t="s">
        <v>105</v>
      </c>
      <c r="BR63" s="334">
        <v>72</v>
      </c>
      <c r="BS63" s="334">
        <v>171</v>
      </c>
      <c r="BT63" s="334">
        <v>243</v>
      </c>
      <c r="BU63" s="334">
        <v>12</v>
      </c>
      <c r="BV63" s="334">
        <v>56</v>
      </c>
      <c r="BW63" s="334">
        <v>68</v>
      </c>
      <c r="BX63" s="334">
        <v>0</v>
      </c>
      <c r="BY63" s="334">
        <v>4</v>
      </c>
      <c r="BZ63" s="335">
        <v>4</v>
      </c>
      <c r="CA63" s="24" t="s">
        <v>104</v>
      </c>
      <c r="CB63" s="51" t="s">
        <v>105</v>
      </c>
      <c r="CC63" s="334">
        <v>1729</v>
      </c>
      <c r="CD63" s="334">
        <v>1574</v>
      </c>
      <c r="CE63" s="334">
        <v>3303</v>
      </c>
      <c r="CF63" s="334">
        <v>10885</v>
      </c>
      <c r="CG63" s="334">
        <v>10500</v>
      </c>
      <c r="CH63" s="334">
        <v>21385</v>
      </c>
      <c r="CI63" s="334">
        <v>5490</v>
      </c>
      <c r="CJ63" s="334">
        <v>7809</v>
      </c>
      <c r="CK63" s="335">
        <v>13299</v>
      </c>
    </row>
    <row r="64" spans="1:89" ht="17.100000000000001" customHeight="1">
      <c r="A64" s="1"/>
      <c r="B64" s="675" t="s">
        <v>106</v>
      </c>
      <c r="C64" s="26" t="s">
        <v>107</v>
      </c>
      <c r="D64" s="339">
        <v>619</v>
      </c>
      <c r="E64" s="339">
        <v>551</v>
      </c>
      <c r="F64" s="339">
        <v>1170</v>
      </c>
      <c r="G64" s="339">
        <v>755</v>
      </c>
      <c r="H64" s="339">
        <v>728</v>
      </c>
      <c r="I64" s="339">
        <v>1483</v>
      </c>
      <c r="J64" s="339">
        <v>828</v>
      </c>
      <c r="K64" s="339">
        <v>747</v>
      </c>
      <c r="L64" s="340">
        <v>1575</v>
      </c>
      <c r="M64" s="746" t="s">
        <v>106</v>
      </c>
      <c r="N64" s="24" t="s">
        <v>107</v>
      </c>
      <c r="O64" s="339">
        <v>1229</v>
      </c>
      <c r="P64" s="339">
        <v>1091</v>
      </c>
      <c r="Q64" s="339">
        <v>2320</v>
      </c>
      <c r="R64" s="339">
        <v>1634</v>
      </c>
      <c r="S64" s="339">
        <v>1684</v>
      </c>
      <c r="T64" s="339">
        <v>3318</v>
      </c>
      <c r="U64" s="339">
        <v>1048</v>
      </c>
      <c r="V64" s="339">
        <v>1086</v>
      </c>
      <c r="W64" s="340">
        <v>2134</v>
      </c>
      <c r="X64" s="675" t="s">
        <v>106</v>
      </c>
      <c r="Y64" s="26" t="s">
        <v>107</v>
      </c>
      <c r="Z64" s="342">
        <v>1175</v>
      </c>
      <c r="AA64" s="339">
        <v>1072</v>
      </c>
      <c r="AB64" s="339">
        <v>2247</v>
      </c>
      <c r="AC64" s="339">
        <v>1416</v>
      </c>
      <c r="AD64" s="339">
        <v>1331</v>
      </c>
      <c r="AE64" s="339">
        <v>2747</v>
      </c>
      <c r="AF64" s="339">
        <v>1290</v>
      </c>
      <c r="AG64" s="339">
        <v>1142</v>
      </c>
      <c r="AH64" s="340">
        <v>2432</v>
      </c>
      <c r="AI64" s="675" t="s">
        <v>106</v>
      </c>
      <c r="AJ64" s="26" t="s">
        <v>107</v>
      </c>
      <c r="AK64" s="339">
        <v>1167</v>
      </c>
      <c r="AL64" s="342">
        <v>988</v>
      </c>
      <c r="AM64" s="339">
        <v>2155</v>
      </c>
      <c r="AN64" s="339">
        <v>1140</v>
      </c>
      <c r="AO64" s="339">
        <v>1091</v>
      </c>
      <c r="AP64" s="339">
        <v>2231</v>
      </c>
      <c r="AQ64" s="339">
        <v>1456</v>
      </c>
      <c r="AR64" s="339">
        <v>1433</v>
      </c>
      <c r="AS64" s="340">
        <v>2889</v>
      </c>
      <c r="AT64" s="675" t="s">
        <v>106</v>
      </c>
      <c r="AU64" s="26" t="s">
        <v>107</v>
      </c>
      <c r="AV64" s="339">
        <v>1626</v>
      </c>
      <c r="AW64" s="339">
        <v>1794</v>
      </c>
      <c r="AX64" s="342">
        <v>3420</v>
      </c>
      <c r="AY64" s="339">
        <v>1618</v>
      </c>
      <c r="AZ64" s="339">
        <v>1534</v>
      </c>
      <c r="BA64" s="339">
        <v>3152</v>
      </c>
      <c r="BB64" s="339">
        <v>1139</v>
      </c>
      <c r="BC64" s="339">
        <v>1134</v>
      </c>
      <c r="BD64" s="340">
        <v>2273</v>
      </c>
      <c r="BE64" s="675" t="s">
        <v>106</v>
      </c>
      <c r="BF64" s="26" t="s">
        <v>107</v>
      </c>
      <c r="BG64" s="339">
        <v>755</v>
      </c>
      <c r="BH64" s="339">
        <v>845</v>
      </c>
      <c r="BI64" s="339">
        <v>1600</v>
      </c>
      <c r="BJ64" s="342">
        <v>398</v>
      </c>
      <c r="BK64" s="339">
        <v>555</v>
      </c>
      <c r="BL64" s="339">
        <v>953</v>
      </c>
      <c r="BM64" s="339">
        <v>169</v>
      </c>
      <c r="BN64" s="339">
        <v>417</v>
      </c>
      <c r="BO64" s="340">
        <v>586</v>
      </c>
      <c r="BP64" s="675" t="s">
        <v>106</v>
      </c>
      <c r="BQ64" s="26" t="s">
        <v>107</v>
      </c>
      <c r="BR64" s="339">
        <v>65</v>
      </c>
      <c r="BS64" s="339">
        <v>191</v>
      </c>
      <c r="BT64" s="339">
        <v>256</v>
      </c>
      <c r="BU64" s="339">
        <v>10</v>
      </c>
      <c r="BV64" s="339">
        <v>50</v>
      </c>
      <c r="BW64" s="339">
        <v>60</v>
      </c>
      <c r="BX64" s="339">
        <v>0</v>
      </c>
      <c r="BY64" s="339">
        <v>5</v>
      </c>
      <c r="BZ64" s="340">
        <v>5</v>
      </c>
      <c r="CA64" s="675" t="s">
        <v>106</v>
      </c>
      <c r="CB64" s="26" t="s">
        <v>107</v>
      </c>
      <c r="CC64" s="339">
        <v>2202</v>
      </c>
      <c r="CD64" s="339">
        <v>2026</v>
      </c>
      <c r="CE64" s="339">
        <v>4228</v>
      </c>
      <c r="CF64" s="339">
        <v>13181</v>
      </c>
      <c r="CG64" s="339">
        <v>12712</v>
      </c>
      <c r="CH64" s="339">
        <v>25893</v>
      </c>
      <c r="CI64" s="339">
        <v>5795</v>
      </c>
      <c r="CJ64" s="339">
        <v>7457</v>
      </c>
      <c r="CK64" s="340">
        <v>13252</v>
      </c>
    </row>
    <row r="65" spans="1:89" ht="17.100000000000001" customHeight="1">
      <c r="A65" s="1"/>
      <c r="B65" s="676"/>
      <c r="C65" s="26" t="s">
        <v>108</v>
      </c>
      <c r="D65" s="339">
        <v>198</v>
      </c>
      <c r="E65" s="339">
        <v>182</v>
      </c>
      <c r="F65" s="339">
        <v>380</v>
      </c>
      <c r="G65" s="339">
        <v>264</v>
      </c>
      <c r="H65" s="339">
        <v>232</v>
      </c>
      <c r="I65" s="339">
        <v>496</v>
      </c>
      <c r="J65" s="339">
        <v>297</v>
      </c>
      <c r="K65" s="339">
        <v>274</v>
      </c>
      <c r="L65" s="340">
        <v>571</v>
      </c>
      <c r="M65" s="747"/>
      <c r="N65" s="24" t="s">
        <v>108</v>
      </c>
      <c r="O65" s="339">
        <v>340</v>
      </c>
      <c r="P65" s="339">
        <v>342</v>
      </c>
      <c r="Q65" s="339">
        <v>682</v>
      </c>
      <c r="R65" s="339">
        <v>320</v>
      </c>
      <c r="S65" s="339">
        <v>292</v>
      </c>
      <c r="T65" s="339">
        <v>612</v>
      </c>
      <c r="U65" s="339">
        <v>282</v>
      </c>
      <c r="V65" s="339">
        <v>306</v>
      </c>
      <c r="W65" s="340">
        <v>588</v>
      </c>
      <c r="X65" s="676"/>
      <c r="Y65" s="26" t="s">
        <v>108</v>
      </c>
      <c r="Z65" s="342">
        <v>354</v>
      </c>
      <c r="AA65" s="339">
        <v>298</v>
      </c>
      <c r="AB65" s="339">
        <v>652</v>
      </c>
      <c r="AC65" s="339">
        <v>407</v>
      </c>
      <c r="AD65" s="339">
        <v>415</v>
      </c>
      <c r="AE65" s="339">
        <v>822</v>
      </c>
      <c r="AF65" s="339">
        <v>408</v>
      </c>
      <c r="AG65" s="339">
        <v>369</v>
      </c>
      <c r="AH65" s="340">
        <v>777</v>
      </c>
      <c r="AI65" s="676"/>
      <c r="AJ65" s="26" t="s">
        <v>108</v>
      </c>
      <c r="AK65" s="339">
        <v>376</v>
      </c>
      <c r="AL65" s="342">
        <v>411</v>
      </c>
      <c r="AM65" s="339">
        <v>787</v>
      </c>
      <c r="AN65" s="339">
        <v>434</v>
      </c>
      <c r="AO65" s="339">
        <v>419</v>
      </c>
      <c r="AP65" s="339">
        <v>853</v>
      </c>
      <c r="AQ65" s="339">
        <v>539</v>
      </c>
      <c r="AR65" s="339">
        <v>495</v>
      </c>
      <c r="AS65" s="340">
        <v>1034</v>
      </c>
      <c r="AT65" s="676"/>
      <c r="AU65" s="26" t="s">
        <v>108</v>
      </c>
      <c r="AV65" s="339">
        <v>632</v>
      </c>
      <c r="AW65" s="339">
        <v>552</v>
      </c>
      <c r="AX65" s="342">
        <v>1184</v>
      </c>
      <c r="AY65" s="339">
        <v>447</v>
      </c>
      <c r="AZ65" s="339">
        <v>481</v>
      </c>
      <c r="BA65" s="339">
        <v>928</v>
      </c>
      <c r="BB65" s="339">
        <v>351</v>
      </c>
      <c r="BC65" s="339">
        <v>378</v>
      </c>
      <c r="BD65" s="340">
        <v>729</v>
      </c>
      <c r="BE65" s="676"/>
      <c r="BF65" s="26" t="s">
        <v>108</v>
      </c>
      <c r="BG65" s="339">
        <v>263</v>
      </c>
      <c r="BH65" s="339">
        <v>330</v>
      </c>
      <c r="BI65" s="339">
        <v>593</v>
      </c>
      <c r="BJ65" s="342">
        <v>189</v>
      </c>
      <c r="BK65" s="339">
        <v>258</v>
      </c>
      <c r="BL65" s="339">
        <v>447</v>
      </c>
      <c r="BM65" s="339">
        <v>78</v>
      </c>
      <c r="BN65" s="339">
        <v>192</v>
      </c>
      <c r="BO65" s="340">
        <v>270</v>
      </c>
      <c r="BP65" s="676"/>
      <c r="BQ65" s="26" t="s">
        <v>108</v>
      </c>
      <c r="BR65" s="339">
        <v>19</v>
      </c>
      <c r="BS65" s="339">
        <v>84</v>
      </c>
      <c r="BT65" s="339">
        <v>103</v>
      </c>
      <c r="BU65" s="339">
        <v>6</v>
      </c>
      <c r="BV65" s="339">
        <v>19</v>
      </c>
      <c r="BW65" s="339">
        <v>25</v>
      </c>
      <c r="BX65" s="339">
        <v>0</v>
      </c>
      <c r="BY65" s="339">
        <v>2</v>
      </c>
      <c r="BZ65" s="340">
        <v>2</v>
      </c>
      <c r="CA65" s="676"/>
      <c r="CB65" s="26" t="s">
        <v>108</v>
      </c>
      <c r="CC65" s="339">
        <v>759</v>
      </c>
      <c r="CD65" s="339">
        <v>688</v>
      </c>
      <c r="CE65" s="339">
        <v>1447</v>
      </c>
      <c r="CF65" s="339">
        <v>4092</v>
      </c>
      <c r="CG65" s="339">
        <v>3899</v>
      </c>
      <c r="CH65" s="339">
        <v>7991</v>
      </c>
      <c r="CI65" s="339">
        <v>2011</v>
      </c>
      <c r="CJ65" s="339">
        <v>2926</v>
      </c>
      <c r="CK65" s="340">
        <v>4937</v>
      </c>
    </row>
    <row r="66" spans="1:89" ht="17.100000000000001" customHeight="1">
      <c r="A66" s="1"/>
      <c r="B66" s="676"/>
      <c r="C66" s="26" t="s">
        <v>109</v>
      </c>
      <c r="D66" s="339">
        <v>176</v>
      </c>
      <c r="E66" s="339">
        <v>160</v>
      </c>
      <c r="F66" s="339">
        <v>336</v>
      </c>
      <c r="G66" s="339">
        <v>271</v>
      </c>
      <c r="H66" s="339">
        <v>236</v>
      </c>
      <c r="I66" s="339">
        <v>507</v>
      </c>
      <c r="J66" s="339">
        <v>273</v>
      </c>
      <c r="K66" s="339">
        <v>268</v>
      </c>
      <c r="L66" s="340">
        <v>541</v>
      </c>
      <c r="M66" s="747"/>
      <c r="N66" s="24" t="s">
        <v>109</v>
      </c>
      <c r="O66" s="339">
        <v>316</v>
      </c>
      <c r="P66" s="339">
        <v>341</v>
      </c>
      <c r="Q66" s="339">
        <v>657</v>
      </c>
      <c r="R66" s="339">
        <v>390</v>
      </c>
      <c r="S66" s="339">
        <v>373</v>
      </c>
      <c r="T66" s="339">
        <v>763</v>
      </c>
      <c r="U66" s="339">
        <v>349</v>
      </c>
      <c r="V66" s="339">
        <v>310</v>
      </c>
      <c r="W66" s="340">
        <v>659</v>
      </c>
      <c r="X66" s="676"/>
      <c r="Y66" s="26" t="s">
        <v>109</v>
      </c>
      <c r="Z66" s="342">
        <v>396</v>
      </c>
      <c r="AA66" s="339">
        <v>366</v>
      </c>
      <c r="AB66" s="339">
        <v>762</v>
      </c>
      <c r="AC66" s="339">
        <v>524</v>
      </c>
      <c r="AD66" s="339">
        <v>452</v>
      </c>
      <c r="AE66" s="339">
        <v>976</v>
      </c>
      <c r="AF66" s="339">
        <v>392</v>
      </c>
      <c r="AG66" s="339">
        <v>372</v>
      </c>
      <c r="AH66" s="340">
        <v>764</v>
      </c>
      <c r="AI66" s="676"/>
      <c r="AJ66" s="26" t="s">
        <v>109</v>
      </c>
      <c r="AK66" s="339">
        <v>340</v>
      </c>
      <c r="AL66" s="342">
        <v>351</v>
      </c>
      <c r="AM66" s="339">
        <v>691</v>
      </c>
      <c r="AN66" s="339">
        <v>456</v>
      </c>
      <c r="AO66" s="339">
        <v>557</v>
      </c>
      <c r="AP66" s="339">
        <v>1013</v>
      </c>
      <c r="AQ66" s="339">
        <v>667</v>
      </c>
      <c r="AR66" s="339">
        <v>751</v>
      </c>
      <c r="AS66" s="340">
        <v>1418</v>
      </c>
      <c r="AT66" s="676"/>
      <c r="AU66" s="26" t="s">
        <v>109</v>
      </c>
      <c r="AV66" s="339">
        <v>926</v>
      </c>
      <c r="AW66" s="339">
        <v>975</v>
      </c>
      <c r="AX66" s="342">
        <v>1901</v>
      </c>
      <c r="AY66" s="339">
        <v>821</v>
      </c>
      <c r="AZ66" s="339">
        <v>742</v>
      </c>
      <c r="BA66" s="339">
        <v>1563</v>
      </c>
      <c r="BB66" s="339">
        <v>533</v>
      </c>
      <c r="BC66" s="339">
        <v>419</v>
      </c>
      <c r="BD66" s="340">
        <v>952</v>
      </c>
      <c r="BE66" s="676"/>
      <c r="BF66" s="26" t="s">
        <v>109</v>
      </c>
      <c r="BG66" s="339">
        <v>297</v>
      </c>
      <c r="BH66" s="339">
        <v>314</v>
      </c>
      <c r="BI66" s="339">
        <v>611</v>
      </c>
      <c r="BJ66" s="342">
        <v>229</v>
      </c>
      <c r="BK66" s="339">
        <v>358</v>
      </c>
      <c r="BL66" s="339">
        <v>587</v>
      </c>
      <c r="BM66" s="339">
        <v>95</v>
      </c>
      <c r="BN66" s="339">
        <v>288</v>
      </c>
      <c r="BO66" s="340">
        <v>383</v>
      </c>
      <c r="BP66" s="676"/>
      <c r="BQ66" s="26" t="s">
        <v>109</v>
      </c>
      <c r="BR66" s="339">
        <v>42</v>
      </c>
      <c r="BS66" s="339">
        <v>129</v>
      </c>
      <c r="BT66" s="339">
        <v>171</v>
      </c>
      <c r="BU66" s="339">
        <v>9</v>
      </c>
      <c r="BV66" s="339">
        <v>38</v>
      </c>
      <c r="BW66" s="339">
        <v>47</v>
      </c>
      <c r="BX66" s="339">
        <v>1</v>
      </c>
      <c r="BY66" s="339">
        <v>2</v>
      </c>
      <c r="BZ66" s="340">
        <v>3</v>
      </c>
      <c r="CA66" s="676"/>
      <c r="CB66" s="26" t="s">
        <v>109</v>
      </c>
      <c r="CC66" s="339">
        <v>720</v>
      </c>
      <c r="CD66" s="339">
        <v>664</v>
      </c>
      <c r="CE66" s="339">
        <v>1384</v>
      </c>
      <c r="CF66" s="339">
        <v>4756</v>
      </c>
      <c r="CG66" s="339">
        <v>4848</v>
      </c>
      <c r="CH66" s="339">
        <v>9604</v>
      </c>
      <c r="CI66" s="339">
        <v>2847</v>
      </c>
      <c r="CJ66" s="339">
        <v>3876</v>
      </c>
      <c r="CK66" s="340">
        <v>6723</v>
      </c>
    </row>
    <row r="67" spans="1:89" ht="17.100000000000001" customHeight="1">
      <c r="A67" s="1"/>
      <c r="B67" s="677"/>
      <c r="C67" s="18" t="s">
        <v>42</v>
      </c>
      <c r="D67" s="334">
        <f t="shared" ref="D67:L67" si="88">SUM(D64:D66)</f>
        <v>993</v>
      </c>
      <c r="E67" s="334">
        <f t="shared" si="88"/>
        <v>893</v>
      </c>
      <c r="F67" s="334">
        <f t="shared" si="88"/>
        <v>1886</v>
      </c>
      <c r="G67" s="334">
        <f t="shared" si="88"/>
        <v>1290</v>
      </c>
      <c r="H67" s="334">
        <f t="shared" si="88"/>
        <v>1196</v>
      </c>
      <c r="I67" s="334">
        <f t="shared" si="88"/>
        <v>2486</v>
      </c>
      <c r="J67" s="334">
        <f t="shared" si="88"/>
        <v>1398</v>
      </c>
      <c r="K67" s="334">
        <f t="shared" si="88"/>
        <v>1289</v>
      </c>
      <c r="L67" s="335">
        <f t="shared" si="88"/>
        <v>2687</v>
      </c>
      <c r="M67" s="748"/>
      <c r="N67" s="400" t="s">
        <v>42</v>
      </c>
      <c r="O67" s="334">
        <f t="shared" ref="O67:W67" si="89">SUM(O64:O66)</f>
        <v>1885</v>
      </c>
      <c r="P67" s="334">
        <f t="shared" si="89"/>
        <v>1774</v>
      </c>
      <c r="Q67" s="334">
        <f t="shared" si="89"/>
        <v>3659</v>
      </c>
      <c r="R67" s="334">
        <f t="shared" si="89"/>
        <v>2344</v>
      </c>
      <c r="S67" s="334">
        <f t="shared" si="89"/>
        <v>2349</v>
      </c>
      <c r="T67" s="334">
        <f t="shared" si="89"/>
        <v>4693</v>
      </c>
      <c r="U67" s="334">
        <f t="shared" si="89"/>
        <v>1679</v>
      </c>
      <c r="V67" s="334">
        <f t="shared" si="89"/>
        <v>1702</v>
      </c>
      <c r="W67" s="335">
        <f t="shared" si="89"/>
        <v>3381</v>
      </c>
      <c r="X67" s="677"/>
      <c r="Y67" s="18" t="s">
        <v>42</v>
      </c>
      <c r="Z67" s="337">
        <f t="shared" ref="Z67:AH67" si="90">SUM(Z64:Z66)</f>
        <v>1925</v>
      </c>
      <c r="AA67" s="334">
        <f t="shared" si="90"/>
        <v>1736</v>
      </c>
      <c r="AB67" s="334">
        <f t="shared" si="90"/>
        <v>3661</v>
      </c>
      <c r="AC67" s="334">
        <f t="shared" si="90"/>
        <v>2347</v>
      </c>
      <c r="AD67" s="334">
        <f t="shared" si="90"/>
        <v>2198</v>
      </c>
      <c r="AE67" s="334">
        <f t="shared" si="90"/>
        <v>4545</v>
      </c>
      <c r="AF67" s="334">
        <f t="shared" si="90"/>
        <v>2090</v>
      </c>
      <c r="AG67" s="334">
        <f t="shared" si="90"/>
        <v>1883</v>
      </c>
      <c r="AH67" s="335">
        <f t="shared" si="90"/>
        <v>3973</v>
      </c>
      <c r="AI67" s="677"/>
      <c r="AJ67" s="18" t="s">
        <v>42</v>
      </c>
      <c r="AK67" s="334">
        <f t="shared" ref="AK67:AS67" si="91">SUM(AK64:AK66)</f>
        <v>1883</v>
      </c>
      <c r="AL67" s="337">
        <f t="shared" si="91"/>
        <v>1750</v>
      </c>
      <c r="AM67" s="334">
        <f t="shared" si="91"/>
        <v>3633</v>
      </c>
      <c r="AN67" s="334">
        <f t="shared" si="91"/>
        <v>2030</v>
      </c>
      <c r="AO67" s="334">
        <f t="shared" si="91"/>
        <v>2067</v>
      </c>
      <c r="AP67" s="334">
        <f t="shared" si="91"/>
        <v>4097</v>
      </c>
      <c r="AQ67" s="334">
        <f t="shared" si="91"/>
        <v>2662</v>
      </c>
      <c r="AR67" s="334">
        <f t="shared" si="91"/>
        <v>2679</v>
      </c>
      <c r="AS67" s="335">
        <f t="shared" si="91"/>
        <v>5341</v>
      </c>
      <c r="AT67" s="677"/>
      <c r="AU67" s="18" t="s">
        <v>42</v>
      </c>
      <c r="AV67" s="334">
        <f t="shared" ref="AV67:BD67" si="92">SUM(AV64:AV66)</f>
        <v>3184</v>
      </c>
      <c r="AW67" s="334">
        <f t="shared" si="92"/>
        <v>3321</v>
      </c>
      <c r="AX67" s="337">
        <f t="shared" si="92"/>
        <v>6505</v>
      </c>
      <c r="AY67" s="334">
        <f t="shared" si="92"/>
        <v>2886</v>
      </c>
      <c r="AZ67" s="334">
        <f t="shared" si="92"/>
        <v>2757</v>
      </c>
      <c r="BA67" s="334">
        <f t="shared" si="92"/>
        <v>5643</v>
      </c>
      <c r="BB67" s="334">
        <f t="shared" si="92"/>
        <v>2023</v>
      </c>
      <c r="BC67" s="334">
        <f t="shared" si="92"/>
        <v>1931</v>
      </c>
      <c r="BD67" s="335">
        <f t="shared" si="92"/>
        <v>3954</v>
      </c>
      <c r="BE67" s="677"/>
      <c r="BF67" s="18" t="s">
        <v>42</v>
      </c>
      <c r="BG67" s="334">
        <f t="shared" ref="BG67:BO67" si="93">SUM(BG64:BG66)</f>
        <v>1315</v>
      </c>
      <c r="BH67" s="334">
        <f t="shared" si="93"/>
        <v>1489</v>
      </c>
      <c r="BI67" s="334">
        <f t="shared" si="93"/>
        <v>2804</v>
      </c>
      <c r="BJ67" s="337">
        <f t="shared" si="93"/>
        <v>816</v>
      </c>
      <c r="BK67" s="334">
        <f t="shared" si="93"/>
        <v>1171</v>
      </c>
      <c r="BL67" s="334">
        <f t="shared" si="93"/>
        <v>1987</v>
      </c>
      <c r="BM67" s="334">
        <f t="shared" si="93"/>
        <v>342</v>
      </c>
      <c r="BN67" s="334">
        <f t="shared" si="93"/>
        <v>897</v>
      </c>
      <c r="BO67" s="335">
        <f t="shared" si="93"/>
        <v>1239</v>
      </c>
      <c r="BP67" s="677"/>
      <c r="BQ67" s="18" t="s">
        <v>42</v>
      </c>
      <c r="BR67" s="334">
        <f t="shared" ref="BR67:BZ67" si="94">SUM(BR64:BR66)</f>
        <v>126</v>
      </c>
      <c r="BS67" s="334">
        <f t="shared" si="94"/>
        <v>404</v>
      </c>
      <c r="BT67" s="334">
        <f t="shared" si="94"/>
        <v>530</v>
      </c>
      <c r="BU67" s="334">
        <f t="shared" si="94"/>
        <v>25</v>
      </c>
      <c r="BV67" s="334">
        <f t="shared" si="94"/>
        <v>107</v>
      </c>
      <c r="BW67" s="334">
        <f t="shared" si="94"/>
        <v>132</v>
      </c>
      <c r="BX67" s="334">
        <f t="shared" si="94"/>
        <v>1</v>
      </c>
      <c r="BY67" s="334">
        <f t="shared" si="94"/>
        <v>9</v>
      </c>
      <c r="BZ67" s="335">
        <f t="shared" si="94"/>
        <v>10</v>
      </c>
      <c r="CA67" s="677"/>
      <c r="CB67" s="18" t="s">
        <v>42</v>
      </c>
      <c r="CC67" s="334">
        <f t="shared" ref="CC67:CK67" si="95">SUM(CC64:CC66)</f>
        <v>3681</v>
      </c>
      <c r="CD67" s="334">
        <f t="shared" si="95"/>
        <v>3378</v>
      </c>
      <c r="CE67" s="334">
        <f t="shared" si="95"/>
        <v>7059</v>
      </c>
      <c r="CF67" s="334">
        <f t="shared" si="95"/>
        <v>22029</v>
      </c>
      <c r="CG67" s="334">
        <f t="shared" si="95"/>
        <v>21459</v>
      </c>
      <c r="CH67" s="334">
        <f t="shared" si="95"/>
        <v>43488</v>
      </c>
      <c r="CI67" s="334">
        <f t="shared" si="95"/>
        <v>10653</v>
      </c>
      <c r="CJ67" s="334">
        <f t="shared" si="95"/>
        <v>14259</v>
      </c>
      <c r="CK67" s="335">
        <f t="shared" si="95"/>
        <v>24912</v>
      </c>
    </row>
    <row r="68" spans="1:89" ht="17.100000000000001" customHeight="1">
      <c r="A68" s="1"/>
      <c r="B68" s="52" t="s">
        <v>110</v>
      </c>
      <c r="C68" s="39" t="s">
        <v>111</v>
      </c>
      <c r="D68" s="334">
        <v>146</v>
      </c>
      <c r="E68" s="334">
        <v>148</v>
      </c>
      <c r="F68" s="334">
        <v>294</v>
      </c>
      <c r="G68" s="334">
        <v>200</v>
      </c>
      <c r="H68" s="334">
        <v>197</v>
      </c>
      <c r="I68" s="334">
        <v>397</v>
      </c>
      <c r="J68" s="334">
        <v>288</v>
      </c>
      <c r="K68" s="334">
        <v>270</v>
      </c>
      <c r="L68" s="335">
        <v>558</v>
      </c>
      <c r="M68" s="421" t="s">
        <v>110</v>
      </c>
      <c r="N68" s="415" t="s">
        <v>111</v>
      </c>
      <c r="O68" s="334">
        <v>341</v>
      </c>
      <c r="P68" s="334">
        <v>307</v>
      </c>
      <c r="Q68" s="334">
        <v>648</v>
      </c>
      <c r="R68" s="334">
        <v>343</v>
      </c>
      <c r="S68" s="334">
        <v>312</v>
      </c>
      <c r="T68" s="334">
        <v>655</v>
      </c>
      <c r="U68" s="334">
        <v>291</v>
      </c>
      <c r="V68" s="334">
        <v>295</v>
      </c>
      <c r="W68" s="335">
        <v>586</v>
      </c>
      <c r="X68" s="52" t="s">
        <v>110</v>
      </c>
      <c r="Y68" s="39" t="s">
        <v>111</v>
      </c>
      <c r="Z68" s="337">
        <v>308</v>
      </c>
      <c r="AA68" s="334">
        <v>266</v>
      </c>
      <c r="AB68" s="334">
        <v>574</v>
      </c>
      <c r="AC68" s="334">
        <v>371</v>
      </c>
      <c r="AD68" s="334">
        <v>312</v>
      </c>
      <c r="AE68" s="334">
        <v>683</v>
      </c>
      <c r="AF68" s="334">
        <v>355</v>
      </c>
      <c r="AG68" s="334">
        <v>327</v>
      </c>
      <c r="AH68" s="335">
        <v>682</v>
      </c>
      <c r="AI68" s="52" t="s">
        <v>110</v>
      </c>
      <c r="AJ68" s="39" t="s">
        <v>111</v>
      </c>
      <c r="AK68" s="334">
        <v>394</v>
      </c>
      <c r="AL68" s="337">
        <v>394</v>
      </c>
      <c r="AM68" s="334">
        <v>788</v>
      </c>
      <c r="AN68" s="334">
        <v>528</v>
      </c>
      <c r="AO68" s="334">
        <v>486</v>
      </c>
      <c r="AP68" s="334">
        <v>1014</v>
      </c>
      <c r="AQ68" s="334">
        <v>583</v>
      </c>
      <c r="AR68" s="334">
        <v>559</v>
      </c>
      <c r="AS68" s="335">
        <v>1142</v>
      </c>
      <c r="AT68" s="52" t="s">
        <v>110</v>
      </c>
      <c r="AU68" s="39" t="s">
        <v>111</v>
      </c>
      <c r="AV68" s="334">
        <v>640</v>
      </c>
      <c r="AW68" s="334">
        <v>580</v>
      </c>
      <c r="AX68" s="337">
        <v>1220</v>
      </c>
      <c r="AY68" s="334">
        <v>463</v>
      </c>
      <c r="AZ68" s="334">
        <v>369</v>
      </c>
      <c r="BA68" s="334">
        <v>832</v>
      </c>
      <c r="BB68" s="334">
        <v>343</v>
      </c>
      <c r="BC68" s="334">
        <v>366</v>
      </c>
      <c r="BD68" s="335">
        <v>709</v>
      </c>
      <c r="BE68" s="52" t="s">
        <v>110</v>
      </c>
      <c r="BF68" s="39" t="s">
        <v>111</v>
      </c>
      <c r="BG68" s="334">
        <v>253</v>
      </c>
      <c r="BH68" s="334">
        <v>345</v>
      </c>
      <c r="BI68" s="334">
        <v>598</v>
      </c>
      <c r="BJ68" s="337">
        <v>220</v>
      </c>
      <c r="BK68" s="334">
        <v>337</v>
      </c>
      <c r="BL68" s="334">
        <v>557</v>
      </c>
      <c r="BM68" s="334">
        <v>94</v>
      </c>
      <c r="BN68" s="334">
        <v>207</v>
      </c>
      <c r="BO68" s="335">
        <v>301</v>
      </c>
      <c r="BP68" s="52" t="s">
        <v>110</v>
      </c>
      <c r="BQ68" s="39" t="s">
        <v>111</v>
      </c>
      <c r="BR68" s="334">
        <v>37</v>
      </c>
      <c r="BS68" s="334">
        <v>107</v>
      </c>
      <c r="BT68" s="334">
        <v>144</v>
      </c>
      <c r="BU68" s="334">
        <v>10</v>
      </c>
      <c r="BV68" s="334">
        <v>23</v>
      </c>
      <c r="BW68" s="334">
        <v>33</v>
      </c>
      <c r="BX68" s="334">
        <v>1</v>
      </c>
      <c r="BY68" s="334">
        <v>1</v>
      </c>
      <c r="BZ68" s="335">
        <v>2</v>
      </c>
      <c r="CA68" s="52" t="s">
        <v>110</v>
      </c>
      <c r="CB68" s="39" t="s">
        <v>111</v>
      </c>
      <c r="CC68" s="334">
        <v>634</v>
      </c>
      <c r="CD68" s="334">
        <v>615</v>
      </c>
      <c r="CE68" s="334">
        <v>1249</v>
      </c>
      <c r="CF68" s="334">
        <v>4154</v>
      </c>
      <c r="CG68" s="334">
        <v>3838</v>
      </c>
      <c r="CH68" s="334">
        <v>7992</v>
      </c>
      <c r="CI68" s="334">
        <v>2178</v>
      </c>
      <c r="CJ68" s="334">
        <v>3113</v>
      </c>
      <c r="CK68" s="335">
        <v>5291</v>
      </c>
    </row>
    <row r="69" spans="1:89" ht="17.100000000000001" customHeight="1" thickBot="1">
      <c r="A69" s="1"/>
      <c r="B69" s="669" t="s">
        <v>112</v>
      </c>
      <c r="C69" s="670"/>
      <c r="D69" s="351">
        <f t="shared" ref="D69:L69" si="96">SUM(D33:D37,D42:D45,D48:D52,D55,D58,D62:D63,D67:D68)</f>
        <v>48785</v>
      </c>
      <c r="E69" s="351">
        <f t="shared" si="96"/>
        <v>46293</v>
      </c>
      <c r="F69" s="351">
        <f t="shared" si="96"/>
        <v>95078</v>
      </c>
      <c r="G69" s="351">
        <f t="shared" si="96"/>
        <v>53533</v>
      </c>
      <c r="H69" s="351">
        <f t="shared" si="96"/>
        <v>50773</v>
      </c>
      <c r="I69" s="351">
        <f t="shared" si="96"/>
        <v>104306</v>
      </c>
      <c r="J69" s="351">
        <f t="shared" si="96"/>
        <v>57020</v>
      </c>
      <c r="K69" s="351">
        <f t="shared" si="96"/>
        <v>54318</v>
      </c>
      <c r="L69" s="352">
        <f t="shared" si="96"/>
        <v>111338</v>
      </c>
      <c r="M69" s="732" t="s">
        <v>112</v>
      </c>
      <c r="N69" s="669"/>
      <c r="O69" s="351">
        <f t="shared" ref="O69:W69" si="97">SUM(O33:O37,O42:O45,O48:O52,O55,O58,O62:O63,O67:O68)</f>
        <v>64773</v>
      </c>
      <c r="P69" s="351">
        <f t="shared" si="97"/>
        <v>59997</v>
      </c>
      <c r="Q69" s="351">
        <f t="shared" si="97"/>
        <v>124770</v>
      </c>
      <c r="R69" s="351">
        <f t="shared" si="97"/>
        <v>70624</v>
      </c>
      <c r="S69" s="351">
        <f t="shared" si="97"/>
        <v>64100</v>
      </c>
      <c r="T69" s="351">
        <f t="shared" si="97"/>
        <v>134724</v>
      </c>
      <c r="U69" s="351">
        <f t="shared" si="97"/>
        <v>70082</v>
      </c>
      <c r="V69" s="351">
        <f t="shared" si="97"/>
        <v>66468</v>
      </c>
      <c r="W69" s="352">
        <f t="shared" si="97"/>
        <v>136550</v>
      </c>
      <c r="X69" s="669" t="s">
        <v>112</v>
      </c>
      <c r="Y69" s="670"/>
      <c r="Z69" s="353">
        <f t="shared" ref="Z69:AH69" si="98">SUM(Z33:Z37,Z42:Z45,Z48:Z52,Z55,Z58,Z62:Z63,Z67:Z68)</f>
        <v>80390</v>
      </c>
      <c r="AA69" s="351">
        <f t="shared" si="98"/>
        <v>74978</v>
      </c>
      <c r="AB69" s="351">
        <f t="shared" si="98"/>
        <v>155368</v>
      </c>
      <c r="AC69" s="351">
        <f t="shared" si="98"/>
        <v>99239</v>
      </c>
      <c r="AD69" s="351">
        <f t="shared" si="98"/>
        <v>91162</v>
      </c>
      <c r="AE69" s="351">
        <f t="shared" si="98"/>
        <v>190401</v>
      </c>
      <c r="AF69" s="351">
        <f t="shared" si="98"/>
        <v>85936</v>
      </c>
      <c r="AG69" s="351">
        <f t="shared" si="98"/>
        <v>79961</v>
      </c>
      <c r="AH69" s="352">
        <f t="shared" si="98"/>
        <v>165897</v>
      </c>
      <c r="AI69" s="669" t="s">
        <v>112</v>
      </c>
      <c r="AJ69" s="670"/>
      <c r="AK69" s="351">
        <f t="shared" ref="AK69:AS69" si="99">SUM(AK33:AK37,AK42:AK45,AK48:AK52,AK55,AK58,AK62:AK63,AK67:AK68)</f>
        <v>74902</v>
      </c>
      <c r="AL69" s="353">
        <f t="shared" si="99"/>
        <v>73024</v>
      </c>
      <c r="AM69" s="351">
        <f t="shared" si="99"/>
        <v>147926</v>
      </c>
      <c r="AN69" s="351">
        <f t="shared" si="99"/>
        <v>73672</v>
      </c>
      <c r="AO69" s="351">
        <f t="shared" si="99"/>
        <v>73411</v>
      </c>
      <c r="AP69" s="351">
        <f t="shared" si="99"/>
        <v>147083</v>
      </c>
      <c r="AQ69" s="351">
        <f t="shared" si="99"/>
        <v>88956</v>
      </c>
      <c r="AR69" s="351">
        <f t="shared" si="99"/>
        <v>90826</v>
      </c>
      <c r="AS69" s="352">
        <f t="shared" si="99"/>
        <v>179782</v>
      </c>
      <c r="AT69" s="669" t="s">
        <v>112</v>
      </c>
      <c r="AU69" s="670"/>
      <c r="AV69" s="351">
        <f t="shared" ref="AV69:BD69" si="100">SUM(AV33:AV37,AV42:AV45,AV48:AV52,AV55,AV58,AV62:AV63,AV67:AV68)</f>
        <v>104978</v>
      </c>
      <c r="AW69" s="351">
        <f t="shared" si="100"/>
        <v>108717</v>
      </c>
      <c r="AX69" s="353">
        <f t="shared" si="100"/>
        <v>213695</v>
      </c>
      <c r="AY69" s="351">
        <f t="shared" si="100"/>
        <v>88653</v>
      </c>
      <c r="AZ69" s="351">
        <f t="shared" si="100"/>
        <v>89689</v>
      </c>
      <c r="BA69" s="351">
        <f t="shared" si="100"/>
        <v>178342</v>
      </c>
      <c r="BB69" s="351">
        <f t="shared" si="100"/>
        <v>67235</v>
      </c>
      <c r="BC69" s="351">
        <f t="shared" si="100"/>
        <v>66624</v>
      </c>
      <c r="BD69" s="352">
        <f t="shared" si="100"/>
        <v>133859</v>
      </c>
      <c r="BE69" s="669" t="s">
        <v>112</v>
      </c>
      <c r="BF69" s="670"/>
      <c r="BG69" s="351">
        <f t="shared" ref="BG69:BO69" si="101">SUM(BG33:BG37,BG42:BG45,BG48:BG52,BG55,BG58,BG62:BG63,BG67:BG68)</f>
        <v>44347</v>
      </c>
      <c r="BH69" s="351">
        <f t="shared" si="101"/>
        <v>50253</v>
      </c>
      <c r="BI69" s="351">
        <f t="shared" si="101"/>
        <v>94600</v>
      </c>
      <c r="BJ69" s="353">
        <f t="shared" si="101"/>
        <v>25045</v>
      </c>
      <c r="BK69" s="351">
        <f t="shared" si="101"/>
        <v>36574</v>
      </c>
      <c r="BL69" s="351">
        <f t="shared" si="101"/>
        <v>61619</v>
      </c>
      <c r="BM69" s="351">
        <f t="shared" si="101"/>
        <v>10261</v>
      </c>
      <c r="BN69" s="351">
        <f t="shared" si="101"/>
        <v>23750</v>
      </c>
      <c r="BO69" s="352">
        <f t="shared" si="101"/>
        <v>34011</v>
      </c>
      <c r="BP69" s="669" t="s">
        <v>112</v>
      </c>
      <c r="BQ69" s="670"/>
      <c r="BR69" s="351">
        <f t="shared" ref="BR69:BZ69" si="102">SUM(BR33:BR37,BR42:BR45,BR48:BR52,BR55,BR58,BR62:BR63,BR67:BR68)</f>
        <v>3475</v>
      </c>
      <c r="BS69" s="351">
        <f t="shared" si="102"/>
        <v>10717</v>
      </c>
      <c r="BT69" s="351">
        <f t="shared" si="102"/>
        <v>14192</v>
      </c>
      <c r="BU69" s="351">
        <f t="shared" si="102"/>
        <v>732</v>
      </c>
      <c r="BV69" s="351">
        <f t="shared" si="102"/>
        <v>3262</v>
      </c>
      <c r="BW69" s="351">
        <f t="shared" si="102"/>
        <v>3994</v>
      </c>
      <c r="BX69" s="351">
        <f t="shared" si="102"/>
        <v>60</v>
      </c>
      <c r="BY69" s="351">
        <f t="shared" si="102"/>
        <v>407</v>
      </c>
      <c r="BZ69" s="352">
        <f t="shared" si="102"/>
        <v>467</v>
      </c>
      <c r="CA69" s="669" t="s">
        <v>112</v>
      </c>
      <c r="CB69" s="670"/>
      <c r="CC69" s="351">
        <f t="shared" ref="CC69:CK69" si="103">SUM(CC33:CC37,CC42:CC45,CC48:CC52,CC55,CC58,CC62:CC63,CC67:CC68)</f>
        <v>159338</v>
      </c>
      <c r="CD69" s="351">
        <f t="shared" si="103"/>
        <v>151384</v>
      </c>
      <c r="CE69" s="351">
        <f t="shared" si="103"/>
        <v>310722</v>
      </c>
      <c r="CF69" s="351">
        <f t="shared" si="103"/>
        <v>813552</v>
      </c>
      <c r="CG69" s="351">
        <f t="shared" si="103"/>
        <v>782644</v>
      </c>
      <c r="CH69" s="351">
        <f t="shared" si="103"/>
        <v>1596196</v>
      </c>
      <c r="CI69" s="351">
        <f t="shared" si="103"/>
        <v>338256</v>
      </c>
      <c r="CJ69" s="351">
        <f t="shared" si="103"/>
        <v>444375</v>
      </c>
      <c r="CK69" s="352">
        <f t="shared" si="103"/>
        <v>782631</v>
      </c>
    </row>
    <row r="70" spans="1:89" ht="17.100000000000001" customHeight="1">
      <c r="A70" s="1"/>
      <c r="B70" s="55" t="s">
        <v>114</v>
      </c>
      <c r="C70" s="56" t="s">
        <v>115</v>
      </c>
      <c r="D70" s="366">
        <v>4061</v>
      </c>
      <c r="E70" s="366">
        <v>3873</v>
      </c>
      <c r="F70" s="366">
        <v>7934</v>
      </c>
      <c r="G70" s="366">
        <v>4501</v>
      </c>
      <c r="H70" s="366">
        <v>4227</v>
      </c>
      <c r="I70" s="366">
        <v>8728</v>
      </c>
      <c r="J70" s="366">
        <v>4903</v>
      </c>
      <c r="K70" s="366">
        <v>4434</v>
      </c>
      <c r="L70" s="367">
        <v>9337</v>
      </c>
      <c r="M70" s="422" t="s">
        <v>114</v>
      </c>
      <c r="N70" s="423" t="s">
        <v>115</v>
      </c>
      <c r="O70" s="366">
        <v>5492</v>
      </c>
      <c r="P70" s="366">
        <v>5064</v>
      </c>
      <c r="Q70" s="366">
        <v>10556</v>
      </c>
      <c r="R70" s="366">
        <v>5885</v>
      </c>
      <c r="S70" s="366">
        <v>5310</v>
      </c>
      <c r="T70" s="366">
        <v>11195</v>
      </c>
      <c r="U70" s="366">
        <v>5982</v>
      </c>
      <c r="V70" s="366">
        <v>5317</v>
      </c>
      <c r="W70" s="367">
        <v>11299</v>
      </c>
      <c r="X70" s="55" t="s">
        <v>114</v>
      </c>
      <c r="Y70" s="56" t="s">
        <v>115</v>
      </c>
      <c r="Z70" s="369">
        <v>6646</v>
      </c>
      <c r="AA70" s="366">
        <v>6044</v>
      </c>
      <c r="AB70" s="366">
        <v>12690</v>
      </c>
      <c r="AC70" s="366">
        <v>7816</v>
      </c>
      <c r="AD70" s="366">
        <v>7278</v>
      </c>
      <c r="AE70" s="366">
        <v>15094</v>
      </c>
      <c r="AF70" s="366">
        <v>7015</v>
      </c>
      <c r="AG70" s="366">
        <v>6623</v>
      </c>
      <c r="AH70" s="367">
        <v>13638</v>
      </c>
      <c r="AI70" s="55" t="s">
        <v>114</v>
      </c>
      <c r="AJ70" s="56" t="s">
        <v>115</v>
      </c>
      <c r="AK70" s="366">
        <v>6602</v>
      </c>
      <c r="AL70" s="369">
        <v>6295</v>
      </c>
      <c r="AM70" s="366">
        <v>12897</v>
      </c>
      <c r="AN70" s="366">
        <v>6685</v>
      </c>
      <c r="AO70" s="366">
        <v>6455</v>
      </c>
      <c r="AP70" s="366">
        <v>13140</v>
      </c>
      <c r="AQ70" s="366">
        <v>7688</v>
      </c>
      <c r="AR70" s="366">
        <v>7485</v>
      </c>
      <c r="AS70" s="367">
        <v>15173</v>
      </c>
      <c r="AT70" s="55" t="s">
        <v>114</v>
      </c>
      <c r="AU70" s="56" t="s">
        <v>115</v>
      </c>
      <c r="AV70" s="366">
        <v>8348</v>
      </c>
      <c r="AW70" s="366">
        <v>8421</v>
      </c>
      <c r="AX70" s="369">
        <v>16769</v>
      </c>
      <c r="AY70" s="366">
        <v>6603</v>
      </c>
      <c r="AZ70" s="366">
        <v>6798</v>
      </c>
      <c r="BA70" s="366">
        <v>13401</v>
      </c>
      <c r="BB70" s="366">
        <v>5245</v>
      </c>
      <c r="BC70" s="366">
        <v>5621</v>
      </c>
      <c r="BD70" s="367">
        <v>10866</v>
      </c>
      <c r="BE70" s="55" t="s">
        <v>114</v>
      </c>
      <c r="BF70" s="56" t="s">
        <v>115</v>
      </c>
      <c r="BG70" s="366">
        <v>3724</v>
      </c>
      <c r="BH70" s="366">
        <v>4784</v>
      </c>
      <c r="BI70" s="366">
        <v>8508</v>
      </c>
      <c r="BJ70" s="369">
        <v>2440</v>
      </c>
      <c r="BK70" s="366">
        <v>3700</v>
      </c>
      <c r="BL70" s="366">
        <v>6140</v>
      </c>
      <c r="BM70" s="366">
        <v>1032</v>
      </c>
      <c r="BN70" s="366">
        <v>2398</v>
      </c>
      <c r="BO70" s="367">
        <v>3430</v>
      </c>
      <c r="BP70" s="55" t="s">
        <v>114</v>
      </c>
      <c r="BQ70" s="56" t="s">
        <v>115</v>
      </c>
      <c r="BR70" s="366">
        <v>351</v>
      </c>
      <c r="BS70" s="366">
        <v>1102</v>
      </c>
      <c r="BT70" s="366">
        <v>1453</v>
      </c>
      <c r="BU70" s="366">
        <v>68</v>
      </c>
      <c r="BV70" s="366">
        <v>272</v>
      </c>
      <c r="BW70" s="366">
        <v>340</v>
      </c>
      <c r="BX70" s="366">
        <v>5</v>
      </c>
      <c r="BY70" s="366">
        <v>41</v>
      </c>
      <c r="BZ70" s="367">
        <v>46</v>
      </c>
      <c r="CA70" s="55" t="s">
        <v>114</v>
      </c>
      <c r="CB70" s="56" t="s">
        <v>115</v>
      </c>
      <c r="CC70" s="366">
        <v>13465</v>
      </c>
      <c r="CD70" s="366">
        <v>12534</v>
      </c>
      <c r="CE70" s="366">
        <v>25999</v>
      </c>
      <c r="CF70" s="366">
        <v>68159</v>
      </c>
      <c r="CG70" s="366">
        <v>64292</v>
      </c>
      <c r="CH70" s="366">
        <v>132451</v>
      </c>
      <c r="CI70" s="366">
        <v>28544</v>
      </c>
      <c r="CJ70" s="366">
        <v>40826</v>
      </c>
      <c r="CK70" s="367">
        <v>69370</v>
      </c>
    </row>
    <row r="71" spans="1:89" ht="17.100000000000001" customHeight="1">
      <c r="A71" s="1"/>
      <c r="B71" s="17"/>
      <c r="C71" s="26" t="s">
        <v>325</v>
      </c>
      <c r="D71" s="345">
        <v>1551</v>
      </c>
      <c r="E71" s="345">
        <v>1518</v>
      </c>
      <c r="F71" s="345">
        <v>3069</v>
      </c>
      <c r="G71" s="345">
        <v>1761</v>
      </c>
      <c r="H71" s="345">
        <v>1634</v>
      </c>
      <c r="I71" s="345">
        <v>3395</v>
      </c>
      <c r="J71" s="345">
        <v>1945</v>
      </c>
      <c r="K71" s="345">
        <v>1884</v>
      </c>
      <c r="L71" s="346">
        <v>3829</v>
      </c>
      <c r="M71" s="419"/>
      <c r="N71" s="24" t="s">
        <v>325</v>
      </c>
      <c r="O71" s="345">
        <v>2236</v>
      </c>
      <c r="P71" s="345">
        <v>2089</v>
      </c>
      <c r="Q71" s="345">
        <v>4325</v>
      </c>
      <c r="R71" s="345">
        <v>2045</v>
      </c>
      <c r="S71" s="345">
        <v>1893</v>
      </c>
      <c r="T71" s="345">
        <v>3938</v>
      </c>
      <c r="U71" s="345">
        <v>2232</v>
      </c>
      <c r="V71" s="345">
        <v>2148</v>
      </c>
      <c r="W71" s="346">
        <v>4380</v>
      </c>
      <c r="X71" s="17"/>
      <c r="Y71" s="26" t="s">
        <v>325</v>
      </c>
      <c r="Z71" s="348">
        <v>2560</v>
      </c>
      <c r="AA71" s="345">
        <v>2317</v>
      </c>
      <c r="AB71" s="345">
        <v>4877</v>
      </c>
      <c r="AC71" s="345">
        <v>3156</v>
      </c>
      <c r="AD71" s="345">
        <v>2836</v>
      </c>
      <c r="AE71" s="345">
        <v>5992</v>
      </c>
      <c r="AF71" s="345">
        <v>2899</v>
      </c>
      <c r="AG71" s="345">
        <v>2687</v>
      </c>
      <c r="AH71" s="346">
        <v>5586</v>
      </c>
      <c r="AI71" s="17"/>
      <c r="AJ71" s="26" t="s">
        <v>325</v>
      </c>
      <c r="AK71" s="345">
        <v>2652</v>
      </c>
      <c r="AL71" s="348">
        <v>2502</v>
      </c>
      <c r="AM71" s="345">
        <v>5154</v>
      </c>
      <c r="AN71" s="345">
        <v>2723</v>
      </c>
      <c r="AO71" s="345">
        <v>2554</v>
      </c>
      <c r="AP71" s="345">
        <v>5277</v>
      </c>
      <c r="AQ71" s="345">
        <v>3061</v>
      </c>
      <c r="AR71" s="345">
        <v>2928</v>
      </c>
      <c r="AS71" s="346">
        <v>5989</v>
      </c>
      <c r="AT71" s="17"/>
      <c r="AU71" s="26" t="s">
        <v>325</v>
      </c>
      <c r="AV71" s="345">
        <v>3337</v>
      </c>
      <c r="AW71" s="345">
        <v>3344</v>
      </c>
      <c r="AX71" s="348">
        <v>6681</v>
      </c>
      <c r="AY71" s="345">
        <v>2563</v>
      </c>
      <c r="AZ71" s="345">
        <v>2583</v>
      </c>
      <c r="BA71" s="345">
        <v>5146</v>
      </c>
      <c r="BB71" s="345">
        <v>2128</v>
      </c>
      <c r="BC71" s="345">
        <v>2365</v>
      </c>
      <c r="BD71" s="346">
        <v>4493</v>
      </c>
      <c r="BE71" s="17"/>
      <c r="BF71" s="26" t="s">
        <v>325</v>
      </c>
      <c r="BG71" s="345">
        <v>1615</v>
      </c>
      <c r="BH71" s="345">
        <v>2124</v>
      </c>
      <c r="BI71" s="345">
        <v>3739</v>
      </c>
      <c r="BJ71" s="348">
        <v>1141</v>
      </c>
      <c r="BK71" s="345">
        <v>1691</v>
      </c>
      <c r="BL71" s="345">
        <v>2832</v>
      </c>
      <c r="BM71" s="345">
        <v>461</v>
      </c>
      <c r="BN71" s="345">
        <v>1064</v>
      </c>
      <c r="BO71" s="346">
        <v>1525</v>
      </c>
      <c r="BP71" s="17"/>
      <c r="BQ71" s="26" t="s">
        <v>325</v>
      </c>
      <c r="BR71" s="345">
        <v>165</v>
      </c>
      <c r="BS71" s="345">
        <v>512</v>
      </c>
      <c r="BT71" s="345">
        <v>677</v>
      </c>
      <c r="BU71" s="345">
        <v>22</v>
      </c>
      <c r="BV71" s="345">
        <v>142</v>
      </c>
      <c r="BW71" s="345">
        <v>164</v>
      </c>
      <c r="BX71" s="345">
        <v>4</v>
      </c>
      <c r="BY71" s="345">
        <v>12</v>
      </c>
      <c r="BZ71" s="346">
        <v>16</v>
      </c>
      <c r="CA71" s="17"/>
      <c r="CB71" s="26" t="s">
        <v>325</v>
      </c>
      <c r="CC71" s="345">
        <v>5257</v>
      </c>
      <c r="CD71" s="345">
        <v>5036</v>
      </c>
      <c r="CE71" s="345">
        <v>10293</v>
      </c>
      <c r="CF71" s="345">
        <v>26901</v>
      </c>
      <c r="CG71" s="345">
        <v>25298</v>
      </c>
      <c r="CH71" s="345">
        <v>52199</v>
      </c>
      <c r="CI71" s="345">
        <v>12159</v>
      </c>
      <c r="CJ71" s="345">
        <v>17768</v>
      </c>
      <c r="CK71" s="346">
        <v>29927</v>
      </c>
    </row>
    <row r="72" spans="1:89" s="425" customFormat="1" ht="17.100000000000001" customHeight="1">
      <c r="A72" s="424"/>
      <c r="B72" s="102" t="s">
        <v>117</v>
      </c>
      <c r="C72" s="46" t="s">
        <v>326</v>
      </c>
      <c r="D72" s="356">
        <v>1154</v>
      </c>
      <c r="E72" s="356">
        <v>1119</v>
      </c>
      <c r="F72" s="356">
        <v>2273</v>
      </c>
      <c r="G72" s="356">
        <v>1299</v>
      </c>
      <c r="H72" s="356">
        <v>1203</v>
      </c>
      <c r="I72" s="356">
        <v>2502</v>
      </c>
      <c r="J72" s="356">
        <v>1410</v>
      </c>
      <c r="K72" s="356">
        <v>1391</v>
      </c>
      <c r="L72" s="357">
        <v>2801</v>
      </c>
      <c r="M72" s="418" t="s">
        <v>117</v>
      </c>
      <c r="N72" s="417" t="s">
        <v>326</v>
      </c>
      <c r="O72" s="356">
        <v>1682</v>
      </c>
      <c r="P72" s="356">
        <v>1519</v>
      </c>
      <c r="Q72" s="356">
        <v>3201</v>
      </c>
      <c r="R72" s="356">
        <v>1476</v>
      </c>
      <c r="S72" s="356">
        <v>1413</v>
      </c>
      <c r="T72" s="356">
        <v>2889</v>
      </c>
      <c r="U72" s="356">
        <v>1681</v>
      </c>
      <c r="V72" s="356">
        <v>1548</v>
      </c>
      <c r="W72" s="357">
        <v>3229</v>
      </c>
      <c r="X72" s="102" t="s">
        <v>117</v>
      </c>
      <c r="Y72" s="46" t="s">
        <v>326</v>
      </c>
      <c r="Z72" s="358">
        <v>1911</v>
      </c>
      <c r="AA72" s="356">
        <v>1746</v>
      </c>
      <c r="AB72" s="356">
        <v>3657</v>
      </c>
      <c r="AC72" s="356">
        <v>2392</v>
      </c>
      <c r="AD72" s="356">
        <v>2141</v>
      </c>
      <c r="AE72" s="356">
        <v>4533</v>
      </c>
      <c r="AF72" s="356">
        <v>2190</v>
      </c>
      <c r="AG72" s="356">
        <v>2043</v>
      </c>
      <c r="AH72" s="357">
        <v>4233</v>
      </c>
      <c r="AI72" s="102" t="s">
        <v>117</v>
      </c>
      <c r="AJ72" s="46" t="s">
        <v>326</v>
      </c>
      <c r="AK72" s="356">
        <v>1987</v>
      </c>
      <c r="AL72" s="358">
        <v>1862</v>
      </c>
      <c r="AM72" s="356">
        <v>3849</v>
      </c>
      <c r="AN72" s="356">
        <v>2004</v>
      </c>
      <c r="AO72" s="356">
        <v>1852</v>
      </c>
      <c r="AP72" s="356">
        <v>3856</v>
      </c>
      <c r="AQ72" s="356">
        <v>2215</v>
      </c>
      <c r="AR72" s="356">
        <v>2132</v>
      </c>
      <c r="AS72" s="357">
        <v>4347</v>
      </c>
      <c r="AT72" s="102" t="s">
        <v>117</v>
      </c>
      <c r="AU72" s="46" t="s">
        <v>326</v>
      </c>
      <c r="AV72" s="356">
        <v>2427</v>
      </c>
      <c r="AW72" s="356">
        <v>2502</v>
      </c>
      <c r="AX72" s="358">
        <v>4929</v>
      </c>
      <c r="AY72" s="356">
        <v>1956</v>
      </c>
      <c r="AZ72" s="356">
        <v>2021</v>
      </c>
      <c r="BA72" s="356">
        <v>3977</v>
      </c>
      <c r="BB72" s="356">
        <v>1619</v>
      </c>
      <c r="BC72" s="356">
        <v>1810</v>
      </c>
      <c r="BD72" s="357">
        <v>3429</v>
      </c>
      <c r="BE72" s="102" t="s">
        <v>117</v>
      </c>
      <c r="BF72" s="46" t="s">
        <v>326</v>
      </c>
      <c r="BG72" s="356">
        <v>1231</v>
      </c>
      <c r="BH72" s="356">
        <v>1572</v>
      </c>
      <c r="BI72" s="356">
        <v>2803</v>
      </c>
      <c r="BJ72" s="358">
        <v>826</v>
      </c>
      <c r="BK72" s="356">
        <v>1219</v>
      </c>
      <c r="BL72" s="356">
        <v>2045</v>
      </c>
      <c r="BM72" s="356">
        <v>326</v>
      </c>
      <c r="BN72" s="356">
        <v>748</v>
      </c>
      <c r="BO72" s="357">
        <v>1074</v>
      </c>
      <c r="BP72" s="102" t="s">
        <v>117</v>
      </c>
      <c r="BQ72" s="46" t="s">
        <v>326</v>
      </c>
      <c r="BR72" s="356">
        <v>124</v>
      </c>
      <c r="BS72" s="356">
        <v>393</v>
      </c>
      <c r="BT72" s="356">
        <v>517</v>
      </c>
      <c r="BU72" s="356">
        <v>13</v>
      </c>
      <c r="BV72" s="356">
        <v>122</v>
      </c>
      <c r="BW72" s="356">
        <v>135</v>
      </c>
      <c r="BX72" s="356">
        <v>4</v>
      </c>
      <c r="BY72" s="356">
        <v>10</v>
      </c>
      <c r="BZ72" s="357">
        <v>14</v>
      </c>
      <c r="CA72" s="102" t="s">
        <v>117</v>
      </c>
      <c r="CB72" s="46" t="s">
        <v>326</v>
      </c>
      <c r="CC72" s="356">
        <v>3863</v>
      </c>
      <c r="CD72" s="356">
        <v>3713</v>
      </c>
      <c r="CE72" s="356">
        <v>7576</v>
      </c>
      <c r="CF72" s="356">
        <v>19965</v>
      </c>
      <c r="CG72" s="356">
        <v>18758</v>
      </c>
      <c r="CH72" s="356">
        <v>38723</v>
      </c>
      <c r="CI72" s="356">
        <v>9090</v>
      </c>
      <c r="CJ72" s="356">
        <v>13232</v>
      </c>
      <c r="CK72" s="357">
        <v>22322</v>
      </c>
    </row>
    <row r="73" spans="1:89" ht="17.100000000000001" customHeight="1">
      <c r="A73" s="1"/>
      <c r="B73" s="45"/>
      <c r="C73" s="344" t="s">
        <v>120</v>
      </c>
      <c r="D73" s="345">
        <v>3115</v>
      </c>
      <c r="E73" s="345">
        <v>2991</v>
      </c>
      <c r="F73" s="345">
        <v>6106</v>
      </c>
      <c r="G73" s="345">
        <v>3413</v>
      </c>
      <c r="H73" s="345">
        <v>3339</v>
      </c>
      <c r="I73" s="345">
        <v>6752</v>
      </c>
      <c r="J73" s="345">
        <v>3652</v>
      </c>
      <c r="K73" s="345">
        <v>3420</v>
      </c>
      <c r="L73" s="346">
        <v>7072</v>
      </c>
      <c r="M73" s="416"/>
      <c r="N73" s="413" t="s">
        <v>120</v>
      </c>
      <c r="O73" s="345">
        <v>3797</v>
      </c>
      <c r="P73" s="345">
        <v>3470</v>
      </c>
      <c r="Q73" s="345">
        <v>7267</v>
      </c>
      <c r="R73" s="345">
        <v>3645</v>
      </c>
      <c r="S73" s="345">
        <v>3399</v>
      </c>
      <c r="T73" s="345">
        <v>7044</v>
      </c>
      <c r="U73" s="345">
        <v>4103</v>
      </c>
      <c r="V73" s="345">
        <v>3925</v>
      </c>
      <c r="W73" s="346">
        <v>8028</v>
      </c>
      <c r="X73" s="45"/>
      <c r="Y73" s="344" t="s">
        <v>120</v>
      </c>
      <c r="Z73" s="348">
        <v>4848</v>
      </c>
      <c r="AA73" s="345">
        <v>4460</v>
      </c>
      <c r="AB73" s="345">
        <v>9308</v>
      </c>
      <c r="AC73" s="345">
        <v>5827</v>
      </c>
      <c r="AD73" s="345">
        <v>5333</v>
      </c>
      <c r="AE73" s="345">
        <v>11160</v>
      </c>
      <c r="AF73" s="345">
        <v>5064</v>
      </c>
      <c r="AG73" s="345">
        <v>4714</v>
      </c>
      <c r="AH73" s="346">
        <v>9778</v>
      </c>
      <c r="AI73" s="45"/>
      <c r="AJ73" s="344" t="s">
        <v>120</v>
      </c>
      <c r="AK73" s="345">
        <v>4454</v>
      </c>
      <c r="AL73" s="348">
        <v>4147</v>
      </c>
      <c r="AM73" s="345">
        <v>8601</v>
      </c>
      <c r="AN73" s="345">
        <v>4500</v>
      </c>
      <c r="AO73" s="345">
        <v>4469</v>
      </c>
      <c r="AP73" s="345">
        <v>8969</v>
      </c>
      <c r="AQ73" s="345">
        <v>5506</v>
      </c>
      <c r="AR73" s="345">
        <v>5566</v>
      </c>
      <c r="AS73" s="346">
        <v>11072</v>
      </c>
      <c r="AT73" s="45"/>
      <c r="AU73" s="344" t="s">
        <v>120</v>
      </c>
      <c r="AV73" s="345">
        <v>6339</v>
      </c>
      <c r="AW73" s="345">
        <v>6048</v>
      </c>
      <c r="AX73" s="348">
        <v>12387</v>
      </c>
      <c r="AY73" s="345">
        <v>4734</v>
      </c>
      <c r="AZ73" s="345">
        <v>4611</v>
      </c>
      <c r="BA73" s="345">
        <v>9345</v>
      </c>
      <c r="BB73" s="345">
        <v>3654</v>
      </c>
      <c r="BC73" s="345">
        <v>3747</v>
      </c>
      <c r="BD73" s="346">
        <v>7401</v>
      </c>
      <c r="BE73" s="45"/>
      <c r="BF73" s="344" t="s">
        <v>120</v>
      </c>
      <c r="BG73" s="345">
        <v>2604</v>
      </c>
      <c r="BH73" s="345">
        <v>3217</v>
      </c>
      <c r="BI73" s="345">
        <v>5821</v>
      </c>
      <c r="BJ73" s="348">
        <v>1714</v>
      </c>
      <c r="BK73" s="345">
        <v>2732</v>
      </c>
      <c r="BL73" s="345">
        <v>4446</v>
      </c>
      <c r="BM73" s="345">
        <v>746</v>
      </c>
      <c r="BN73" s="345">
        <v>1798</v>
      </c>
      <c r="BO73" s="346">
        <v>2544</v>
      </c>
      <c r="BP73" s="45"/>
      <c r="BQ73" s="344" t="s">
        <v>120</v>
      </c>
      <c r="BR73" s="345">
        <v>249</v>
      </c>
      <c r="BS73" s="345">
        <v>823</v>
      </c>
      <c r="BT73" s="345">
        <v>1072</v>
      </c>
      <c r="BU73" s="345">
        <v>60</v>
      </c>
      <c r="BV73" s="345">
        <v>205</v>
      </c>
      <c r="BW73" s="345">
        <v>265</v>
      </c>
      <c r="BX73" s="345">
        <v>6</v>
      </c>
      <c r="BY73" s="345">
        <v>26</v>
      </c>
      <c r="BZ73" s="346">
        <v>32</v>
      </c>
      <c r="CA73" s="45"/>
      <c r="CB73" s="344" t="s">
        <v>120</v>
      </c>
      <c r="CC73" s="345">
        <v>10180</v>
      </c>
      <c r="CD73" s="345">
        <v>9750</v>
      </c>
      <c r="CE73" s="345">
        <v>19930</v>
      </c>
      <c r="CF73" s="345">
        <v>48083</v>
      </c>
      <c r="CG73" s="345">
        <v>45531</v>
      </c>
      <c r="CH73" s="345">
        <v>93614</v>
      </c>
      <c r="CI73" s="345">
        <v>20207</v>
      </c>
      <c r="CJ73" s="345">
        <v>28812</v>
      </c>
      <c r="CK73" s="346">
        <v>49019</v>
      </c>
    </row>
    <row r="74" spans="1:89" s="428" customFormat="1" ht="17.100000000000001" customHeight="1">
      <c r="A74" s="426"/>
      <c r="B74" s="105" t="s">
        <v>121</v>
      </c>
      <c r="C74" s="46" t="s">
        <v>327</v>
      </c>
      <c r="D74" s="356">
        <v>2841</v>
      </c>
      <c r="E74" s="356">
        <v>2735</v>
      </c>
      <c r="F74" s="356">
        <v>5576</v>
      </c>
      <c r="G74" s="356">
        <v>3110</v>
      </c>
      <c r="H74" s="356">
        <v>3065</v>
      </c>
      <c r="I74" s="356">
        <v>6175</v>
      </c>
      <c r="J74" s="356">
        <v>3341</v>
      </c>
      <c r="K74" s="356">
        <v>3101</v>
      </c>
      <c r="L74" s="357">
        <v>6442</v>
      </c>
      <c r="M74" s="427" t="s">
        <v>121</v>
      </c>
      <c r="N74" s="417" t="s">
        <v>327</v>
      </c>
      <c r="O74" s="356">
        <v>3478</v>
      </c>
      <c r="P74" s="356">
        <v>3162</v>
      </c>
      <c r="Q74" s="356">
        <v>6640</v>
      </c>
      <c r="R74" s="356">
        <v>3335</v>
      </c>
      <c r="S74" s="356">
        <v>3099</v>
      </c>
      <c r="T74" s="356">
        <v>6434</v>
      </c>
      <c r="U74" s="356">
        <v>3761</v>
      </c>
      <c r="V74" s="356">
        <v>3558</v>
      </c>
      <c r="W74" s="357">
        <v>7319</v>
      </c>
      <c r="X74" s="105" t="s">
        <v>121</v>
      </c>
      <c r="Y74" s="46" t="s">
        <v>327</v>
      </c>
      <c r="Z74" s="358">
        <v>4465</v>
      </c>
      <c r="AA74" s="356">
        <v>4072</v>
      </c>
      <c r="AB74" s="356">
        <v>8537</v>
      </c>
      <c r="AC74" s="356">
        <v>5338</v>
      </c>
      <c r="AD74" s="356">
        <v>4899</v>
      </c>
      <c r="AE74" s="356">
        <v>10237</v>
      </c>
      <c r="AF74" s="356">
        <v>4644</v>
      </c>
      <c r="AG74" s="356">
        <v>4340</v>
      </c>
      <c r="AH74" s="357">
        <v>8984</v>
      </c>
      <c r="AI74" s="105" t="s">
        <v>121</v>
      </c>
      <c r="AJ74" s="46" t="s">
        <v>327</v>
      </c>
      <c r="AK74" s="356">
        <v>4078</v>
      </c>
      <c r="AL74" s="358">
        <v>3777</v>
      </c>
      <c r="AM74" s="356">
        <v>7855</v>
      </c>
      <c r="AN74" s="356">
        <v>4062</v>
      </c>
      <c r="AO74" s="356">
        <v>4035</v>
      </c>
      <c r="AP74" s="356">
        <v>8097</v>
      </c>
      <c r="AQ74" s="356">
        <v>4992</v>
      </c>
      <c r="AR74" s="356">
        <v>5072</v>
      </c>
      <c r="AS74" s="357">
        <v>10064</v>
      </c>
      <c r="AT74" s="105" t="s">
        <v>121</v>
      </c>
      <c r="AU74" s="46" t="s">
        <v>327</v>
      </c>
      <c r="AV74" s="356">
        <v>5774</v>
      </c>
      <c r="AW74" s="356">
        <v>5534</v>
      </c>
      <c r="AX74" s="358">
        <v>11308</v>
      </c>
      <c r="AY74" s="356">
        <v>4317</v>
      </c>
      <c r="AZ74" s="356">
        <v>4185</v>
      </c>
      <c r="BA74" s="356">
        <v>8502</v>
      </c>
      <c r="BB74" s="356">
        <v>3336</v>
      </c>
      <c r="BC74" s="356">
        <v>3405</v>
      </c>
      <c r="BD74" s="357">
        <v>6741</v>
      </c>
      <c r="BE74" s="105" t="s">
        <v>121</v>
      </c>
      <c r="BF74" s="46" t="s">
        <v>327</v>
      </c>
      <c r="BG74" s="356">
        <v>2364</v>
      </c>
      <c r="BH74" s="356">
        <v>2925</v>
      </c>
      <c r="BI74" s="356">
        <v>5289</v>
      </c>
      <c r="BJ74" s="358">
        <v>1570</v>
      </c>
      <c r="BK74" s="356">
        <v>2496</v>
      </c>
      <c r="BL74" s="356">
        <v>4066</v>
      </c>
      <c r="BM74" s="356">
        <v>680</v>
      </c>
      <c r="BN74" s="356">
        <v>1609</v>
      </c>
      <c r="BO74" s="357">
        <v>2289</v>
      </c>
      <c r="BP74" s="105" t="s">
        <v>121</v>
      </c>
      <c r="BQ74" s="46" t="s">
        <v>327</v>
      </c>
      <c r="BR74" s="356">
        <v>229</v>
      </c>
      <c r="BS74" s="356">
        <v>761</v>
      </c>
      <c r="BT74" s="356">
        <v>990</v>
      </c>
      <c r="BU74" s="356">
        <v>55</v>
      </c>
      <c r="BV74" s="356">
        <v>191</v>
      </c>
      <c r="BW74" s="356">
        <v>246</v>
      </c>
      <c r="BX74" s="356">
        <v>6</v>
      </c>
      <c r="BY74" s="356">
        <v>22</v>
      </c>
      <c r="BZ74" s="357">
        <v>28</v>
      </c>
      <c r="CA74" s="105" t="s">
        <v>121</v>
      </c>
      <c r="CB74" s="46" t="s">
        <v>327</v>
      </c>
      <c r="CC74" s="356">
        <v>9292</v>
      </c>
      <c r="CD74" s="356">
        <v>8901</v>
      </c>
      <c r="CE74" s="356">
        <v>18193</v>
      </c>
      <c r="CF74" s="356">
        <v>43927</v>
      </c>
      <c r="CG74" s="356">
        <v>41548</v>
      </c>
      <c r="CH74" s="356">
        <v>85475</v>
      </c>
      <c r="CI74" s="356">
        <v>18431</v>
      </c>
      <c r="CJ74" s="356">
        <v>26181</v>
      </c>
      <c r="CK74" s="357">
        <v>44612</v>
      </c>
    </row>
    <row r="75" spans="1:89" s="360" customFormat="1" ht="17.100000000000001" customHeight="1">
      <c r="A75" s="70"/>
      <c r="B75" s="666" t="s">
        <v>123</v>
      </c>
      <c r="C75" s="71" t="s">
        <v>328</v>
      </c>
      <c r="D75" s="372">
        <v>397</v>
      </c>
      <c r="E75" s="372">
        <v>399</v>
      </c>
      <c r="F75" s="372">
        <v>796</v>
      </c>
      <c r="G75" s="372">
        <v>462</v>
      </c>
      <c r="H75" s="372">
        <v>431</v>
      </c>
      <c r="I75" s="372">
        <v>893</v>
      </c>
      <c r="J75" s="372">
        <v>535</v>
      </c>
      <c r="K75" s="372">
        <v>493</v>
      </c>
      <c r="L75" s="373">
        <v>1028</v>
      </c>
      <c r="M75" s="742" t="s">
        <v>123</v>
      </c>
      <c r="N75" s="429" t="s">
        <v>328</v>
      </c>
      <c r="O75" s="372">
        <v>554</v>
      </c>
      <c r="P75" s="372">
        <v>570</v>
      </c>
      <c r="Q75" s="372">
        <v>1124</v>
      </c>
      <c r="R75" s="372">
        <v>569</v>
      </c>
      <c r="S75" s="372">
        <v>480</v>
      </c>
      <c r="T75" s="372">
        <v>1049</v>
      </c>
      <c r="U75" s="372">
        <v>551</v>
      </c>
      <c r="V75" s="372">
        <v>600</v>
      </c>
      <c r="W75" s="373">
        <v>1151</v>
      </c>
      <c r="X75" s="666" t="s">
        <v>123</v>
      </c>
      <c r="Y75" s="71" t="s">
        <v>328</v>
      </c>
      <c r="Z75" s="375">
        <v>649</v>
      </c>
      <c r="AA75" s="372">
        <v>571</v>
      </c>
      <c r="AB75" s="372">
        <v>1220</v>
      </c>
      <c r="AC75" s="372">
        <v>764</v>
      </c>
      <c r="AD75" s="372">
        <v>695</v>
      </c>
      <c r="AE75" s="372">
        <v>1459</v>
      </c>
      <c r="AF75" s="372">
        <v>709</v>
      </c>
      <c r="AG75" s="372">
        <v>644</v>
      </c>
      <c r="AH75" s="373">
        <v>1353</v>
      </c>
      <c r="AI75" s="666" t="s">
        <v>123</v>
      </c>
      <c r="AJ75" s="71" t="s">
        <v>328</v>
      </c>
      <c r="AK75" s="372">
        <v>665</v>
      </c>
      <c r="AL75" s="375">
        <v>640</v>
      </c>
      <c r="AM75" s="372">
        <v>1305</v>
      </c>
      <c r="AN75" s="372">
        <v>719</v>
      </c>
      <c r="AO75" s="372">
        <v>702</v>
      </c>
      <c r="AP75" s="372">
        <v>1421</v>
      </c>
      <c r="AQ75" s="372">
        <v>846</v>
      </c>
      <c r="AR75" s="372">
        <v>796</v>
      </c>
      <c r="AS75" s="373">
        <v>1642</v>
      </c>
      <c r="AT75" s="666" t="s">
        <v>123</v>
      </c>
      <c r="AU75" s="71" t="s">
        <v>328</v>
      </c>
      <c r="AV75" s="372">
        <v>910</v>
      </c>
      <c r="AW75" s="372">
        <v>842</v>
      </c>
      <c r="AX75" s="375">
        <v>1752</v>
      </c>
      <c r="AY75" s="372">
        <v>607</v>
      </c>
      <c r="AZ75" s="372">
        <v>562</v>
      </c>
      <c r="BA75" s="372">
        <v>1169</v>
      </c>
      <c r="BB75" s="372">
        <v>509</v>
      </c>
      <c r="BC75" s="372">
        <v>555</v>
      </c>
      <c r="BD75" s="373">
        <v>1064</v>
      </c>
      <c r="BE75" s="666" t="s">
        <v>123</v>
      </c>
      <c r="BF75" s="71" t="s">
        <v>328</v>
      </c>
      <c r="BG75" s="372">
        <v>384</v>
      </c>
      <c r="BH75" s="372">
        <v>552</v>
      </c>
      <c r="BI75" s="372">
        <v>936</v>
      </c>
      <c r="BJ75" s="375">
        <v>315</v>
      </c>
      <c r="BK75" s="372">
        <v>472</v>
      </c>
      <c r="BL75" s="372">
        <v>787</v>
      </c>
      <c r="BM75" s="372">
        <v>135</v>
      </c>
      <c r="BN75" s="372">
        <v>316</v>
      </c>
      <c r="BO75" s="373">
        <v>451</v>
      </c>
      <c r="BP75" s="666" t="s">
        <v>123</v>
      </c>
      <c r="BQ75" s="71" t="s">
        <v>328</v>
      </c>
      <c r="BR75" s="372">
        <v>41</v>
      </c>
      <c r="BS75" s="372">
        <v>119</v>
      </c>
      <c r="BT75" s="372">
        <v>160</v>
      </c>
      <c r="BU75" s="372">
        <v>9</v>
      </c>
      <c r="BV75" s="372">
        <v>20</v>
      </c>
      <c r="BW75" s="372">
        <v>29</v>
      </c>
      <c r="BX75" s="372">
        <v>0</v>
      </c>
      <c r="BY75" s="372">
        <v>2</v>
      </c>
      <c r="BZ75" s="373">
        <v>2</v>
      </c>
      <c r="CA75" s="666" t="s">
        <v>123</v>
      </c>
      <c r="CB75" s="71" t="s">
        <v>328</v>
      </c>
      <c r="CC75" s="372">
        <v>1394</v>
      </c>
      <c r="CD75" s="372">
        <v>1323</v>
      </c>
      <c r="CE75" s="372">
        <v>2717</v>
      </c>
      <c r="CF75" s="372">
        <v>6936</v>
      </c>
      <c r="CG75" s="372">
        <v>6540</v>
      </c>
      <c r="CH75" s="372">
        <v>13476</v>
      </c>
      <c r="CI75" s="372">
        <v>3069</v>
      </c>
      <c r="CJ75" s="372">
        <v>4536</v>
      </c>
      <c r="CK75" s="373">
        <v>7605</v>
      </c>
    </row>
    <row r="76" spans="1:89" ht="17.100000000000001" customHeight="1">
      <c r="A76" s="1"/>
      <c r="B76" s="667"/>
      <c r="C76" s="77" t="s">
        <v>125</v>
      </c>
      <c r="D76" s="339">
        <v>184</v>
      </c>
      <c r="E76" s="339">
        <v>173</v>
      </c>
      <c r="F76" s="339">
        <v>357</v>
      </c>
      <c r="G76" s="339">
        <v>247</v>
      </c>
      <c r="H76" s="339">
        <v>232</v>
      </c>
      <c r="I76" s="339">
        <v>479</v>
      </c>
      <c r="J76" s="339">
        <v>290</v>
      </c>
      <c r="K76" s="339">
        <v>242</v>
      </c>
      <c r="L76" s="340">
        <v>532</v>
      </c>
      <c r="M76" s="738"/>
      <c r="N76" s="399" t="s">
        <v>125</v>
      </c>
      <c r="O76" s="339">
        <v>368</v>
      </c>
      <c r="P76" s="339">
        <v>298</v>
      </c>
      <c r="Q76" s="339">
        <v>666</v>
      </c>
      <c r="R76" s="339">
        <v>295</v>
      </c>
      <c r="S76" s="339">
        <v>250</v>
      </c>
      <c r="T76" s="339">
        <v>545</v>
      </c>
      <c r="U76" s="339">
        <v>286</v>
      </c>
      <c r="V76" s="339">
        <v>260</v>
      </c>
      <c r="W76" s="340">
        <v>546</v>
      </c>
      <c r="X76" s="667"/>
      <c r="Y76" s="77" t="s">
        <v>125</v>
      </c>
      <c r="Z76" s="342">
        <v>348</v>
      </c>
      <c r="AA76" s="339">
        <v>325</v>
      </c>
      <c r="AB76" s="339">
        <v>673</v>
      </c>
      <c r="AC76" s="339">
        <v>411</v>
      </c>
      <c r="AD76" s="339">
        <v>351</v>
      </c>
      <c r="AE76" s="339">
        <v>762</v>
      </c>
      <c r="AF76" s="339">
        <v>365</v>
      </c>
      <c r="AG76" s="339">
        <v>322</v>
      </c>
      <c r="AH76" s="340">
        <v>687</v>
      </c>
      <c r="AI76" s="667"/>
      <c r="AJ76" s="77" t="s">
        <v>125</v>
      </c>
      <c r="AK76" s="339">
        <v>394</v>
      </c>
      <c r="AL76" s="342">
        <v>362</v>
      </c>
      <c r="AM76" s="339">
        <v>756</v>
      </c>
      <c r="AN76" s="339">
        <v>426</v>
      </c>
      <c r="AO76" s="339">
        <v>376</v>
      </c>
      <c r="AP76" s="339">
        <v>802</v>
      </c>
      <c r="AQ76" s="339">
        <v>458</v>
      </c>
      <c r="AR76" s="339">
        <v>482</v>
      </c>
      <c r="AS76" s="340">
        <v>940</v>
      </c>
      <c r="AT76" s="667"/>
      <c r="AU76" s="77" t="s">
        <v>125</v>
      </c>
      <c r="AV76" s="339">
        <v>516</v>
      </c>
      <c r="AW76" s="339">
        <v>478</v>
      </c>
      <c r="AX76" s="342">
        <v>994</v>
      </c>
      <c r="AY76" s="339">
        <v>364</v>
      </c>
      <c r="AZ76" s="339">
        <v>339</v>
      </c>
      <c r="BA76" s="339">
        <v>703</v>
      </c>
      <c r="BB76" s="339">
        <v>313</v>
      </c>
      <c r="BC76" s="339">
        <v>334</v>
      </c>
      <c r="BD76" s="340">
        <v>647</v>
      </c>
      <c r="BE76" s="667"/>
      <c r="BF76" s="77" t="s">
        <v>125</v>
      </c>
      <c r="BG76" s="339">
        <v>221</v>
      </c>
      <c r="BH76" s="339">
        <v>318</v>
      </c>
      <c r="BI76" s="339">
        <v>539</v>
      </c>
      <c r="BJ76" s="342">
        <v>195</v>
      </c>
      <c r="BK76" s="339">
        <v>303</v>
      </c>
      <c r="BL76" s="339">
        <v>498</v>
      </c>
      <c r="BM76" s="339">
        <v>85</v>
      </c>
      <c r="BN76" s="339">
        <v>239</v>
      </c>
      <c r="BO76" s="340">
        <v>324</v>
      </c>
      <c r="BP76" s="667"/>
      <c r="BQ76" s="77" t="s">
        <v>125</v>
      </c>
      <c r="BR76" s="339">
        <v>27</v>
      </c>
      <c r="BS76" s="339">
        <v>88</v>
      </c>
      <c r="BT76" s="339">
        <v>115</v>
      </c>
      <c r="BU76" s="339">
        <v>7</v>
      </c>
      <c r="BV76" s="339">
        <v>28</v>
      </c>
      <c r="BW76" s="339">
        <v>35</v>
      </c>
      <c r="BX76" s="339">
        <v>0</v>
      </c>
      <c r="BY76" s="339">
        <v>5</v>
      </c>
      <c r="BZ76" s="340">
        <v>5</v>
      </c>
      <c r="CA76" s="667"/>
      <c r="CB76" s="77" t="s">
        <v>125</v>
      </c>
      <c r="CC76" s="339">
        <v>721</v>
      </c>
      <c r="CD76" s="339">
        <v>647</v>
      </c>
      <c r="CE76" s="339">
        <v>1368</v>
      </c>
      <c r="CF76" s="339">
        <v>3867</v>
      </c>
      <c r="CG76" s="339">
        <v>3504</v>
      </c>
      <c r="CH76" s="339">
        <v>7371</v>
      </c>
      <c r="CI76" s="339">
        <v>1866</v>
      </c>
      <c r="CJ76" s="339">
        <v>2995</v>
      </c>
      <c r="CK76" s="340">
        <v>4861</v>
      </c>
    </row>
    <row r="77" spans="1:89" ht="17.100000000000001" customHeight="1">
      <c r="A77" s="1"/>
      <c r="B77" s="667"/>
      <c r="C77" s="78" t="s">
        <v>126</v>
      </c>
      <c r="D77" s="339">
        <v>252</v>
      </c>
      <c r="E77" s="339">
        <v>289</v>
      </c>
      <c r="F77" s="339">
        <v>541</v>
      </c>
      <c r="G77" s="339">
        <v>325</v>
      </c>
      <c r="H77" s="339">
        <v>287</v>
      </c>
      <c r="I77" s="339">
        <v>612</v>
      </c>
      <c r="J77" s="339">
        <v>405</v>
      </c>
      <c r="K77" s="339">
        <v>351</v>
      </c>
      <c r="L77" s="340">
        <v>756</v>
      </c>
      <c r="M77" s="738"/>
      <c r="N77" s="17" t="s">
        <v>126</v>
      </c>
      <c r="O77" s="339">
        <v>410</v>
      </c>
      <c r="P77" s="339">
        <v>412</v>
      </c>
      <c r="Q77" s="339">
        <v>822</v>
      </c>
      <c r="R77" s="339">
        <v>376</v>
      </c>
      <c r="S77" s="339">
        <v>378</v>
      </c>
      <c r="T77" s="339">
        <v>754</v>
      </c>
      <c r="U77" s="339">
        <v>381</v>
      </c>
      <c r="V77" s="339">
        <v>370</v>
      </c>
      <c r="W77" s="340">
        <v>751</v>
      </c>
      <c r="X77" s="667"/>
      <c r="Y77" s="78" t="s">
        <v>126</v>
      </c>
      <c r="Z77" s="342">
        <v>449</v>
      </c>
      <c r="AA77" s="339">
        <v>388</v>
      </c>
      <c r="AB77" s="339">
        <v>837</v>
      </c>
      <c r="AC77" s="339">
        <v>518</v>
      </c>
      <c r="AD77" s="339">
        <v>456</v>
      </c>
      <c r="AE77" s="339">
        <v>974</v>
      </c>
      <c r="AF77" s="339">
        <v>468</v>
      </c>
      <c r="AG77" s="339">
        <v>469</v>
      </c>
      <c r="AH77" s="340">
        <v>937</v>
      </c>
      <c r="AI77" s="667"/>
      <c r="AJ77" s="78" t="s">
        <v>126</v>
      </c>
      <c r="AK77" s="339">
        <v>495</v>
      </c>
      <c r="AL77" s="342">
        <v>463</v>
      </c>
      <c r="AM77" s="339">
        <v>958</v>
      </c>
      <c r="AN77" s="339">
        <v>503</v>
      </c>
      <c r="AO77" s="339">
        <v>468</v>
      </c>
      <c r="AP77" s="339">
        <v>971</v>
      </c>
      <c r="AQ77" s="339">
        <v>644</v>
      </c>
      <c r="AR77" s="339">
        <v>545</v>
      </c>
      <c r="AS77" s="340">
        <v>1189</v>
      </c>
      <c r="AT77" s="667"/>
      <c r="AU77" s="78" t="s">
        <v>126</v>
      </c>
      <c r="AV77" s="339">
        <v>608</v>
      </c>
      <c r="AW77" s="339">
        <v>571</v>
      </c>
      <c r="AX77" s="342">
        <v>1179</v>
      </c>
      <c r="AY77" s="339">
        <v>441</v>
      </c>
      <c r="AZ77" s="339">
        <v>411</v>
      </c>
      <c r="BA77" s="339">
        <v>852</v>
      </c>
      <c r="BB77" s="339">
        <v>345</v>
      </c>
      <c r="BC77" s="339">
        <v>373</v>
      </c>
      <c r="BD77" s="340">
        <v>718</v>
      </c>
      <c r="BE77" s="667"/>
      <c r="BF77" s="78" t="s">
        <v>126</v>
      </c>
      <c r="BG77" s="339">
        <v>271</v>
      </c>
      <c r="BH77" s="339">
        <v>362</v>
      </c>
      <c r="BI77" s="339">
        <v>633</v>
      </c>
      <c r="BJ77" s="342">
        <v>220</v>
      </c>
      <c r="BK77" s="339">
        <v>293</v>
      </c>
      <c r="BL77" s="339">
        <v>513</v>
      </c>
      <c r="BM77" s="339">
        <v>85</v>
      </c>
      <c r="BN77" s="339">
        <v>217</v>
      </c>
      <c r="BO77" s="340">
        <v>302</v>
      </c>
      <c r="BP77" s="667"/>
      <c r="BQ77" s="78" t="s">
        <v>126</v>
      </c>
      <c r="BR77" s="339">
        <v>24</v>
      </c>
      <c r="BS77" s="339">
        <v>99</v>
      </c>
      <c r="BT77" s="339">
        <v>123</v>
      </c>
      <c r="BU77" s="339">
        <v>6</v>
      </c>
      <c r="BV77" s="339">
        <v>21</v>
      </c>
      <c r="BW77" s="339">
        <v>27</v>
      </c>
      <c r="BX77" s="339">
        <v>1</v>
      </c>
      <c r="BY77" s="339">
        <v>7</v>
      </c>
      <c r="BZ77" s="340">
        <v>8</v>
      </c>
      <c r="CA77" s="667"/>
      <c r="CB77" s="78" t="s">
        <v>126</v>
      </c>
      <c r="CC77" s="339">
        <v>982</v>
      </c>
      <c r="CD77" s="339">
        <v>927</v>
      </c>
      <c r="CE77" s="339">
        <v>1909</v>
      </c>
      <c r="CF77" s="339">
        <v>4852</v>
      </c>
      <c r="CG77" s="339">
        <v>4520</v>
      </c>
      <c r="CH77" s="339">
        <v>9372</v>
      </c>
      <c r="CI77" s="339">
        <v>2116</v>
      </c>
      <c r="CJ77" s="339">
        <v>3126</v>
      </c>
      <c r="CK77" s="340">
        <v>5242</v>
      </c>
    </row>
    <row r="78" spans="1:89" ht="17.100000000000001" customHeight="1">
      <c r="A78" s="1"/>
      <c r="B78" s="667"/>
      <c r="C78" s="77" t="s">
        <v>127</v>
      </c>
      <c r="D78" s="339">
        <v>694</v>
      </c>
      <c r="E78" s="339">
        <v>664</v>
      </c>
      <c r="F78" s="339">
        <v>1358</v>
      </c>
      <c r="G78" s="339">
        <v>866</v>
      </c>
      <c r="H78" s="339">
        <v>794</v>
      </c>
      <c r="I78" s="339">
        <v>1660</v>
      </c>
      <c r="J78" s="339">
        <v>866</v>
      </c>
      <c r="K78" s="339">
        <v>843</v>
      </c>
      <c r="L78" s="340">
        <v>1709</v>
      </c>
      <c r="M78" s="738"/>
      <c r="N78" s="399" t="s">
        <v>127</v>
      </c>
      <c r="O78" s="339">
        <v>844</v>
      </c>
      <c r="P78" s="339">
        <v>844</v>
      </c>
      <c r="Q78" s="339">
        <v>1688</v>
      </c>
      <c r="R78" s="339">
        <v>782</v>
      </c>
      <c r="S78" s="339">
        <v>769</v>
      </c>
      <c r="T78" s="339">
        <v>1551</v>
      </c>
      <c r="U78" s="339">
        <v>903</v>
      </c>
      <c r="V78" s="339">
        <v>841</v>
      </c>
      <c r="W78" s="340">
        <v>1744</v>
      </c>
      <c r="X78" s="667"/>
      <c r="Y78" s="77" t="s">
        <v>127</v>
      </c>
      <c r="Z78" s="342">
        <v>1101</v>
      </c>
      <c r="AA78" s="339">
        <v>1013</v>
      </c>
      <c r="AB78" s="339">
        <v>2114</v>
      </c>
      <c r="AC78" s="339">
        <v>1295</v>
      </c>
      <c r="AD78" s="339">
        <v>1200</v>
      </c>
      <c r="AE78" s="339">
        <v>2495</v>
      </c>
      <c r="AF78" s="339">
        <v>1069</v>
      </c>
      <c r="AG78" s="339">
        <v>956</v>
      </c>
      <c r="AH78" s="340">
        <v>2025</v>
      </c>
      <c r="AI78" s="667"/>
      <c r="AJ78" s="77" t="s">
        <v>127</v>
      </c>
      <c r="AK78" s="339">
        <v>941</v>
      </c>
      <c r="AL78" s="342">
        <v>944</v>
      </c>
      <c r="AM78" s="339">
        <v>1885</v>
      </c>
      <c r="AN78" s="339">
        <v>986</v>
      </c>
      <c r="AO78" s="339">
        <v>1029</v>
      </c>
      <c r="AP78" s="339">
        <v>2015</v>
      </c>
      <c r="AQ78" s="339">
        <v>1171</v>
      </c>
      <c r="AR78" s="339">
        <v>1185</v>
      </c>
      <c r="AS78" s="340">
        <v>2356</v>
      </c>
      <c r="AT78" s="667"/>
      <c r="AU78" s="77" t="s">
        <v>127</v>
      </c>
      <c r="AV78" s="339">
        <v>1241</v>
      </c>
      <c r="AW78" s="339">
        <v>1314</v>
      </c>
      <c r="AX78" s="342">
        <v>2555</v>
      </c>
      <c r="AY78" s="339">
        <v>950</v>
      </c>
      <c r="AZ78" s="339">
        <v>822</v>
      </c>
      <c r="BA78" s="339">
        <v>1772</v>
      </c>
      <c r="BB78" s="339">
        <v>603</v>
      </c>
      <c r="BC78" s="339">
        <v>666</v>
      </c>
      <c r="BD78" s="340">
        <v>1269</v>
      </c>
      <c r="BE78" s="667"/>
      <c r="BF78" s="77" t="s">
        <v>127</v>
      </c>
      <c r="BG78" s="339">
        <v>494</v>
      </c>
      <c r="BH78" s="339">
        <v>643</v>
      </c>
      <c r="BI78" s="339">
        <v>1137</v>
      </c>
      <c r="BJ78" s="342">
        <v>311</v>
      </c>
      <c r="BK78" s="339">
        <v>504</v>
      </c>
      <c r="BL78" s="339">
        <v>815</v>
      </c>
      <c r="BM78" s="339">
        <v>158</v>
      </c>
      <c r="BN78" s="339">
        <v>382</v>
      </c>
      <c r="BO78" s="340">
        <v>540</v>
      </c>
      <c r="BP78" s="667"/>
      <c r="BQ78" s="77" t="s">
        <v>127</v>
      </c>
      <c r="BR78" s="339">
        <v>50</v>
      </c>
      <c r="BS78" s="339">
        <v>154</v>
      </c>
      <c r="BT78" s="339">
        <v>204</v>
      </c>
      <c r="BU78" s="339">
        <v>8</v>
      </c>
      <c r="BV78" s="339">
        <v>50</v>
      </c>
      <c r="BW78" s="339">
        <v>58</v>
      </c>
      <c r="BX78" s="339">
        <v>2</v>
      </c>
      <c r="BY78" s="339">
        <v>14</v>
      </c>
      <c r="BZ78" s="340">
        <v>16</v>
      </c>
      <c r="CA78" s="667"/>
      <c r="CB78" s="77" t="s">
        <v>127</v>
      </c>
      <c r="CC78" s="339">
        <v>2426</v>
      </c>
      <c r="CD78" s="339">
        <v>2301</v>
      </c>
      <c r="CE78" s="339">
        <v>4727</v>
      </c>
      <c r="CF78" s="339">
        <v>10333</v>
      </c>
      <c r="CG78" s="339">
        <v>10095</v>
      </c>
      <c r="CH78" s="339">
        <v>20428</v>
      </c>
      <c r="CI78" s="339">
        <v>3817</v>
      </c>
      <c r="CJ78" s="339">
        <v>5582</v>
      </c>
      <c r="CK78" s="340">
        <v>9399</v>
      </c>
    </row>
    <row r="79" spans="1:89" ht="17.100000000000001" customHeight="1">
      <c r="A79" s="1"/>
      <c r="B79" s="668"/>
      <c r="C79" s="18" t="s">
        <v>42</v>
      </c>
      <c r="D79" s="334">
        <f t="shared" ref="D79:L79" si="104">SUM(D75:D78)</f>
        <v>1527</v>
      </c>
      <c r="E79" s="334">
        <f t="shared" si="104"/>
        <v>1525</v>
      </c>
      <c r="F79" s="334">
        <f t="shared" si="104"/>
        <v>3052</v>
      </c>
      <c r="G79" s="334">
        <f t="shared" si="104"/>
        <v>1900</v>
      </c>
      <c r="H79" s="334">
        <f t="shared" si="104"/>
        <v>1744</v>
      </c>
      <c r="I79" s="334">
        <f t="shared" si="104"/>
        <v>3644</v>
      </c>
      <c r="J79" s="334">
        <f t="shared" si="104"/>
        <v>2096</v>
      </c>
      <c r="K79" s="334">
        <f t="shared" si="104"/>
        <v>1929</v>
      </c>
      <c r="L79" s="335">
        <f t="shared" si="104"/>
        <v>4025</v>
      </c>
      <c r="M79" s="739"/>
      <c r="N79" s="400" t="s">
        <v>42</v>
      </c>
      <c r="O79" s="334">
        <f t="shared" ref="O79:W79" si="105">SUM(O75:O78)</f>
        <v>2176</v>
      </c>
      <c r="P79" s="334">
        <f t="shared" si="105"/>
        <v>2124</v>
      </c>
      <c r="Q79" s="334">
        <f t="shared" si="105"/>
        <v>4300</v>
      </c>
      <c r="R79" s="334">
        <f t="shared" si="105"/>
        <v>2022</v>
      </c>
      <c r="S79" s="334">
        <f t="shared" si="105"/>
        <v>1877</v>
      </c>
      <c r="T79" s="334">
        <f t="shared" si="105"/>
        <v>3899</v>
      </c>
      <c r="U79" s="334">
        <f t="shared" si="105"/>
        <v>2121</v>
      </c>
      <c r="V79" s="334">
        <f t="shared" si="105"/>
        <v>2071</v>
      </c>
      <c r="W79" s="335">
        <f t="shared" si="105"/>
        <v>4192</v>
      </c>
      <c r="X79" s="668"/>
      <c r="Y79" s="18" t="s">
        <v>42</v>
      </c>
      <c r="Z79" s="337">
        <f t="shared" ref="Z79:AH79" si="106">SUM(Z75:Z78)</f>
        <v>2547</v>
      </c>
      <c r="AA79" s="334">
        <f t="shared" si="106"/>
        <v>2297</v>
      </c>
      <c r="AB79" s="334">
        <f t="shared" si="106"/>
        <v>4844</v>
      </c>
      <c r="AC79" s="334">
        <f t="shared" si="106"/>
        <v>2988</v>
      </c>
      <c r="AD79" s="334">
        <f t="shared" si="106"/>
        <v>2702</v>
      </c>
      <c r="AE79" s="334">
        <f t="shared" si="106"/>
        <v>5690</v>
      </c>
      <c r="AF79" s="334">
        <f t="shared" si="106"/>
        <v>2611</v>
      </c>
      <c r="AG79" s="334">
        <f t="shared" si="106"/>
        <v>2391</v>
      </c>
      <c r="AH79" s="335">
        <f t="shared" si="106"/>
        <v>5002</v>
      </c>
      <c r="AI79" s="668"/>
      <c r="AJ79" s="18" t="s">
        <v>42</v>
      </c>
      <c r="AK79" s="334">
        <f t="shared" ref="AK79:AS79" si="107">SUM(AK75:AK78)</f>
        <v>2495</v>
      </c>
      <c r="AL79" s="337">
        <f t="shared" si="107"/>
        <v>2409</v>
      </c>
      <c r="AM79" s="334">
        <f t="shared" si="107"/>
        <v>4904</v>
      </c>
      <c r="AN79" s="334">
        <f t="shared" si="107"/>
        <v>2634</v>
      </c>
      <c r="AO79" s="334">
        <f t="shared" si="107"/>
        <v>2575</v>
      </c>
      <c r="AP79" s="334">
        <f t="shared" si="107"/>
        <v>5209</v>
      </c>
      <c r="AQ79" s="334">
        <f t="shared" si="107"/>
        <v>3119</v>
      </c>
      <c r="AR79" s="334">
        <f t="shared" si="107"/>
        <v>3008</v>
      </c>
      <c r="AS79" s="335">
        <f t="shared" si="107"/>
        <v>6127</v>
      </c>
      <c r="AT79" s="668"/>
      <c r="AU79" s="18" t="s">
        <v>42</v>
      </c>
      <c r="AV79" s="334">
        <f t="shared" ref="AV79:BD79" si="108">SUM(AV75:AV78)</f>
        <v>3275</v>
      </c>
      <c r="AW79" s="334">
        <f t="shared" si="108"/>
        <v>3205</v>
      </c>
      <c r="AX79" s="337">
        <f t="shared" si="108"/>
        <v>6480</v>
      </c>
      <c r="AY79" s="334">
        <f t="shared" si="108"/>
        <v>2362</v>
      </c>
      <c r="AZ79" s="334">
        <f t="shared" si="108"/>
        <v>2134</v>
      </c>
      <c r="BA79" s="334">
        <f t="shared" si="108"/>
        <v>4496</v>
      </c>
      <c r="BB79" s="334">
        <f t="shared" si="108"/>
        <v>1770</v>
      </c>
      <c r="BC79" s="334">
        <f t="shared" si="108"/>
        <v>1928</v>
      </c>
      <c r="BD79" s="335">
        <f t="shared" si="108"/>
        <v>3698</v>
      </c>
      <c r="BE79" s="668"/>
      <c r="BF79" s="18" t="s">
        <v>42</v>
      </c>
      <c r="BG79" s="334">
        <f t="shared" ref="BG79:BO79" si="109">SUM(BG75:BG78)</f>
        <v>1370</v>
      </c>
      <c r="BH79" s="334">
        <f t="shared" si="109"/>
        <v>1875</v>
      </c>
      <c r="BI79" s="334">
        <f t="shared" si="109"/>
        <v>3245</v>
      </c>
      <c r="BJ79" s="337">
        <f t="shared" si="109"/>
        <v>1041</v>
      </c>
      <c r="BK79" s="334">
        <f t="shared" si="109"/>
        <v>1572</v>
      </c>
      <c r="BL79" s="334">
        <f t="shared" si="109"/>
        <v>2613</v>
      </c>
      <c r="BM79" s="334">
        <f t="shared" si="109"/>
        <v>463</v>
      </c>
      <c r="BN79" s="334">
        <f t="shared" si="109"/>
        <v>1154</v>
      </c>
      <c r="BO79" s="335">
        <f t="shared" si="109"/>
        <v>1617</v>
      </c>
      <c r="BP79" s="668"/>
      <c r="BQ79" s="18" t="s">
        <v>42</v>
      </c>
      <c r="BR79" s="334">
        <f t="shared" ref="BR79:BZ79" si="110">SUM(BR75:BR78)</f>
        <v>142</v>
      </c>
      <c r="BS79" s="334">
        <f t="shared" si="110"/>
        <v>460</v>
      </c>
      <c r="BT79" s="334">
        <f t="shared" si="110"/>
        <v>602</v>
      </c>
      <c r="BU79" s="334">
        <f t="shared" si="110"/>
        <v>30</v>
      </c>
      <c r="BV79" s="334">
        <f t="shared" si="110"/>
        <v>119</v>
      </c>
      <c r="BW79" s="334">
        <f t="shared" si="110"/>
        <v>149</v>
      </c>
      <c r="BX79" s="334">
        <f t="shared" si="110"/>
        <v>3</v>
      </c>
      <c r="BY79" s="334">
        <f t="shared" si="110"/>
        <v>28</v>
      </c>
      <c r="BZ79" s="335">
        <f t="shared" si="110"/>
        <v>31</v>
      </c>
      <c r="CA79" s="668"/>
      <c r="CB79" s="18" t="s">
        <v>42</v>
      </c>
      <c r="CC79" s="334">
        <f t="shared" ref="CC79:CK79" si="111">SUM(CC75:CC78)</f>
        <v>5523</v>
      </c>
      <c r="CD79" s="334">
        <f t="shared" si="111"/>
        <v>5198</v>
      </c>
      <c r="CE79" s="334">
        <f t="shared" si="111"/>
        <v>10721</v>
      </c>
      <c r="CF79" s="334">
        <f t="shared" si="111"/>
        <v>25988</v>
      </c>
      <c r="CG79" s="334">
        <f t="shared" si="111"/>
        <v>24659</v>
      </c>
      <c r="CH79" s="334">
        <f t="shared" si="111"/>
        <v>50647</v>
      </c>
      <c r="CI79" s="334">
        <f t="shared" si="111"/>
        <v>10868</v>
      </c>
      <c r="CJ79" s="334">
        <f t="shared" si="111"/>
        <v>16239</v>
      </c>
      <c r="CK79" s="335">
        <f t="shared" si="111"/>
        <v>27107</v>
      </c>
    </row>
    <row r="80" spans="1:89" s="360" customFormat="1" ht="17.100000000000001" customHeight="1">
      <c r="A80" s="70"/>
      <c r="B80" s="666" t="s">
        <v>128</v>
      </c>
      <c r="C80" s="71" t="s">
        <v>329</v>
      </c>
      <c r="D80" s="372">
        <v>274</v>
      </c>
      <c r="E80" s="372">
        <v>256</v>
      </c>
      <c r="F80" s="372">
        <v>530</v>
      </c>
      <c r="G80" s="372">
        <v>303</v>
      </c>
      <c r="H80" s="372">
        <v>274</v>
      </c>
      <c r="I80" s="372">
        <v>577</v>
      </c>
      <c r="J80" s="372">
        <v>311</v>
      </c>
      <c r="K80" s="372">
        <v>319</v>
      </c>
      <c r="L80" s="373">
        <v>630</v>
      </c>
      <c r="M80" s="742" t="s">
        <v>128</v>
      </c>
      <c r="N80" s="429" t="s">
        <v>329</v>
      </c>
      <c r="O80" s="372">
        <v>319</v>
      </c>
      <c r="P80" s="372">
        <v>308</v>
      </c>
      <c r="Q80" s="372">
        <v>627</v>
      </c>
      <c r="R80" s="372">
        <v>310</v>
      </c>
      <c r="S80" s="372">
        <v>300</v>
      </c>
      <c r="T80" s="372">
        <v>610</v>
      </c>
      <c r="U80" s="372">
        <v>342</v>
      </c>
      <c r="V80" s="372">
        <v>367</v>
      </c>
      <c r="W80" s="373">
        <v>709</v>
      </c>
      <c r="X80" s="666" t="s">
        <v>128</v>
      </c>
      <c r="Y80" s="71" t="s">
        <v>329</v>
      </c>
      <c r="Z80" s="375">
        <v>383</v>
      </c>
      <c r="AA80" s="372">
        <v>388</v>
      </c>
      <c r="AB80" s="372">
        <v>771</v>
      </c>
      <c r="AC80" s="372">
        <v>489</v>
      </c>
      <c r="AD80" s="372">
        <v>434</v>
      </c>
      <c r="AE80" s="372">
        <v>923</v>
      </c>
      <c r="AF80" s="372">
        <v>420</v>
      </c>
      <c r="AG80" s="372">
        <v>374</v>
      </c>
      <c r="AH80" s="373">
        <v>794</v>
      </c>
      <c r="AI80" s="666" t="s">
        <v>128</v>
      </c>
      <c r="AJ80" s="71" t="s">
        <v>329</v>
      </c>
      <c r="AK80" s="372">
        <v>376</v>
      </c>
      <c r="AL80" s="375">
        <v>370</v>
      </c>
      <c r="AM80" s="372">
        <v>746</v>
      </c>
      <c r="AN80" s="372">
        <v>438</v>
      </c>
      <c r="AO80" s="372">
        <v>434</v>
      </c>
      <c r="AP80" s="372">
        <v>872</v>
      </c>
      <c r="AQ80" s="372">
        <v>514</v>
      </c>
      <c r="AR80" s="372">
        <v>494</v>
      </c>
      <c r="AS80" s="373">
        <v>1008</v>
      </c>
      <c r="AT80" s="666" t="s">
        <v>128</v>
      </c>
      <c r="AU80" s="71" t="s">
        <v>329</v>
      </c>
      <c r="AV80" s="372">
        <v>565</v>
      </c>
      <c r="AW80" s="372">
        <v>514</v>
      </c>
      <c r="AX80" s="375">
        <v>1079</v>
      </c>
      <c r="AY80" s="372">
        <v>417</v>
      </c>
      <c r="AZ80" s="372">
        <v>426</v>
      </c>
      <c r="BA80" s="372">
        <v>843</v>
      </c>
      <c r="BB80" s="372">
        <v>318</v>
      </c>
      <c r="BC80" s="372">
        <v>342</v>
      </c>
      <c r="BD80" s="373">
        <v>660</v>
      </c>
      <c r="BE80" s="666" t="s">
        <v>128</v>
      </c>
      <c r="BF80" s="71" t="s">
        <v>329</v>
      </c>
      <c r="BG80" s="372">
        <v>240</v>
      </c>
      <c r="BH80" s="372">
        <v>292</v>
      </c>
      <c r="BI80" s="372">
        <v>532</v>
      </c>
      <c r="BJ80" s="375">
        <v>144</v>
      </c>
      <c r="BK80" s="372">
        <v>236</v>
      </c>
      <c r="BL80" s="372">
        <v>380</v>
      </c>
      <c r="BM80" s="372">
        <v>66</v>
      </c>
      <c r="BN80" s="372">
        <v>189</v>
      </c>
      <c r="BO80" s="373">
        <v>255</v>
      </c>
      <c r="BP80" s="666" t="s">
        <v>128</v>
      </c>
      <c r="BQ80" s="71" t="s">
        <v>329</v>
      </c>
      <c r="BR80" s="372">
        <v>20</v>
      </c>
      <c r="BS80" s="372">
        <v>62</v>
      </c>
      <c r="BT80" s="372">
        <v>82</v>
      </c>
      <c r="BU80" s="372">
        <v>5</v>
      </c>
      <c r="BV80" s="372">
        <v>14</v>
      </c>
      <c r="BW80" s="372">
        <v>19</v>
      </c>
      <c r="BX80" s="372">
        <v>0</v>
      </c>
      <c r="BY80" s="372">
        <v>4</v>
      </c>
      <c r="BZ80" s="373">
        <v>4</v>
      </c>
      <c r="CA80" s="666" t="s">
        <v>128</v>
      </c>
      <c r="CB80" s="71" t="s">
        <v>329</v>
      </c>
      <c r="CC80" s="372">
        <v>888</v>
      </c>
      <c r="CD80" s="372">
        <v>849</v>
      </c>
      <c r="CE80" s="372">
        <v>1737</v>
      </c>
      <c r="CF80" s="372">
        <v>4156</v>
      </c>
      <c r="CG80" s="372">
        <v>3983</v>
      </c>
      <c r="CH80" s="372">
        <v>8139</v>
      </c>
      <c r="CI80" s="372">
        <v>1776</v>
      </c>
      <c r="CJ80" s="372">
        <v>2631</v>
      </c>
      <c r="CK80" s="373">
        <v>4407</v>
      </c>
    </row>
    <row r="81" spans="1:89" ht="17.100000000000001" customHeight="1">
      <c r="A81" s="1"/>
      <c r="B81" s="667"/>
      <c r="C81" s="26" t="s">
        <v>130</v>
      </c>
      <c r="D81" s="339">
        <v>621</v>
      </c>
      <c r="E81" s="339">
        <v>595</v>
      </c>
      <c r="F81" s="339">
        <v>1216</v>
      </c>
      <c r="G81" s="339">
        <v>732</v>
      </c>
      <c r="H81" s="339">
        <v>672</v>
      </c>
      <c r="I81" s="339">
        <v>1404</v>
      </c>
      <c r="J81" s="339">
        <v>880</v>
      </c>
      <c r="K81" s="339">
        <v>838</v>
      </c>
      <c r="L81" s="340">
        <v>1718</v>
      </c>
      <c r="M81" s="738"/>
      <c r="N81" s="24" t="s">
        <v>130</v>
      </c>
      <c r="O81" s="339">
        <v>967</v>
      </c>
      <c r="P81" s="339">
        <v>926</v>
      </c>
      <c r="Q81" s="339">
        <v>1893</v>
      </c>
      <c r="R81" s="339">
        <v>947</v>
      </c>
      <c r="S81" s="339">
        <v>884</v>
      </c>
      <c r="T81" s="339">
        <v>1831</v>
      </c>
      <c r="U81" s="339">
        <v>943</v>
      </c>
      <c r="V81" s="339">
        <v>836</v>
      </c>
      <c r="W81" s="340">
        <v>1779</v>
      </c>
      <c r="X81" s="667"/>
      <c r="Y81" s="26" t="s">
        <v>130</v>
      </c>
      <c r="Z81" s="342">
        <v>1026</v>
      </c>
      <c r="AA81" s="339">
        <v>919</v>
      </c>
      <c r="AB81" s="339">
        <v>1945</v>
      </c>
      <c r="AC81" s="339">
        <v>1211</v>
      </c>
      <c r="AD81" s="339">
        <v>1146</v>
      </c>
      <c r="AE81" s="339">
        <v>2357</v>
      </c>
      <c r="AF81" s="339">
        <v>1131</v>
      </c>
      <c r="AG81" s="339">
        <v>1080</v>
      </c>
      <c r="AH81" s="340">
        <v>2211</v>
      </c>
      <c r="AI81" s="667"/>
      <c r="AJ81" s="26" t="s">
        <v>130</v>
      </c>
      <c r="AK81" s="339">
        <v>1102</v>
      </c>
      <c r="AL81" s="342">
        <v>1139</v>
      </c>
      <c r="AM81" s="339">
        <v>2241</v>
      </c>
      <c r="AN81" s="339">
        <v>1273</v>
      </c>
      <c r="AO81" s="339">
        <v>1240</v>
      </c>
      <c r="AP81" s="339">
        <v>2513</v>
      </c>
      <c r="AQ81" s="339">
        <v>1451</v>
      </c>
      <c r="AR81" s="339">
        <v>1413</v>
      </c>
      <c r="AS81" s="340">
        <v>2864</v>
      </c>
      <c r="AT81" s="667"/>
      <c r="AU81" s="26" t="s">
        <v>130</v>
      </c>
      <c r="AV81" s="339">
        <v>1596</v>
      </c>
      <c r="AW81" s="339">
        <v>1536</v>
      </c>
      <c r="AX81" s="342">
        <v>3132</v>
      </c>
      <c r="AY81" s="339">
        <v>1249</v>
      </c>
      <c r="AZ81" s="339">
        <v>1240</v>
      </c>
      <c r="BA81" s="339">
        <v>2489</v>
      </c>
      <c r="BB81" s="339">
        <v>993</v>
      </c>
      <c r="BC81" s="339">
        <v>1047</v>
      </c>
      <c r="BD81" s="340">
        <v>2040</v>
      </c>
      <c r="BE81" s="667"/>
      <c r="BF81" s="26" t="s">
        <v>130</v>
      </c>
      <c r="BG81" s="339">
        <v>720</v>
      </c>
      <c r="BH81" s="339">
        <v>952</v>
      </c>
      <c r="BI81" s="339">
        <v>1672</v>
      </c>
      <c r="BJ81" s="342">
        <v>548</v>
      </c>
      <c r="BK81" s="339">
        <v>741</v>
      </c>
      <c r="BL81" s="339">
        <v>1289</v>
      </c>
      <c r="BM81" s="339">
        <v>246</v>
      </c>
      <c r="BN81" s="339">
        <v>559</v>
      </c>
      <c r="BO81" s="340">
        <v>805</v>
      </c>
      <c r="BP81" s="667"/>
      <c r="BQ81" s="26" t="s">
        <v>130</v>
      </c>
      <c r="BR81" s="339">
        <v>70</v>
      </c>
      <c r="BS81" s="339">
        <v>207</v>
      </c>
      <c r="BT81" s="339">
        <v>277</v>
      </c>
      <c r="BU81" s="339">
        <v>17</v>
      </c>
      <c r="BV81" s="339">
        <v>73</v>
      </c>
      <c r="BW81" s="339">
        <v>90</v>
      </c>
      <c r="BX81" s="339">
        <v>1</v>
      </c>
      <c r="BY81" s="339">
        <v>6</v>
      </c>
      <c r="BZ81" s="340">
        <v>7</v>
      </c>
      <c r="CA81" s="667"/>
      <c r="CB81" s="26" t="s">
        <v>130</v>
      </c>
      <c r="CC81" s="339">
        <v>2233</v>
      </c>
      <c r="CD81" s="339">
        <v>2105</v>
      </c>
      <c r="CE81" s="339">
        <v>4338</v>
      </c>
      <c r="CF81" s="339">
        <v>11647</v>
      </c>
      <c r="CG81" s="339">
        <v>11119</v>
      </c>
      <c r="CH81" s="339">
        <v>22766</v>
      </c>
      <c r="CI81" s="339">
        <v>5780</v>
      </c>
      <c r="CJ81" s="339">
        <v>8208</v>
      </c>
      <c r="CK81" s="340">
        <v>13988</v>
      </c>
    </row>
    <row r="82" spans="1:89" ht="17.100000000000001" customHeight="1">
      <c r="A82" s="1"/>
      <c r="B82" s="668"/>
      <c r="C82" s="39" t="s">
        <v>42</v>
      </c>
      <c r="D82" s="334">
        <f t="shared" ref="D82:L82" si="112">SUM(D80:D81)</f>
        <v>895</v>
      </c>
      <c r="E82" s="334">
        <f t="shared" si="112"/>
        <v>851</v>
      </c>
      <c r="F82" s="334">
        <f t="shared" si="112"/>
        <v>1746</v>
      </c>
      <c r="G82" s="334">
        <f t="shared" si="112"/>
        <v>1035</v>
      </c>
      <c r="H82" s="334">
        <f t="shared" si="112"/>
        <v>946</v>
      </c>
      <c r="I82" s="334">
        <f t="shared" si="112"/>
        <v>1981</v>
      </c>
      <c r="J82" s="334">
        <f t="shared" si="112"/>
        <v>1191</v>
      </c>
      <c r="K82" s="334">
        <f t="shared" si="112"/>
        <v>1157</v>
      </c>
      <c r="L82" s="335">
        <f t="shared" si="112"/>
        <v>2348</v>
      </c>
      <c r="M82" s="739"/>
      <c r="N82" s="415" t="s">
        <v>42</v>
      </c>
      <c r="O82" s="334">
        <f t="shared" ref="O82:W82" si="113">SUM(O80:O81)</f>
        <v>1286</v>
      </c>
      <c r="P82" s="334">
        <f t="shared" si="113"/>
        <v>1234</v>
      </c>
      <c r="Q82" s="334">
        <f t="shared" si="113"/>
        <v>2520</v>
      </c>
      <c r="R82" s="334">
        <f t="shared" si="113"/>
        <v>1257</v>
      </c>
      <c r="S82" s="334">
        <f t="shared" si="113"/>
        <v>1184</v>
      </c>
      <c r="T82" s="334">
        <f t="shared" si="113"/>
        <v>2441</v>
      </c>
      <c r="U82" s="334">
        <f t="shared" si="113"/>
        <v>1285</v>
      </c>
      <c r="V82" s="334">
        <f t="shared" si="113"/>
        <v>1203</v>
      </c>
      <c r="W82" s="335">
        <f t="shared" si="113"/>
        <v>2488</v>
      </c>
      <c r="X82" s="668"/>
      <c r="Y82" s="39" t="s">
        <v>42</v>
      </c>
      <c r="Z82" s="337">
        <f t="shared" ref="Z82:AH82" si="114">SUM(Z80:Z81)</f>
        <v>1409</v>
      </c>
      <c r="AA82" s="334">
        <f t="shared" si="114"/>
        <v>1307</v>
      </c>
      <c r="AB82" s="334">
        <f t="shared" si="114"/>
        <v>2716</v>
      </c>
      <c r="AC82" s="334">
        <f t="shared" si="114"/>
        <v>1700</v>
      </c>
      <c r="AD82" s="334">
        <f t="shared" si="114"/>
        <v>1580</v>
      </c>
      <c r="AE82" s="334">
        <f t="shared" si="114"/>
        <v>3280</v>
      </c>
      <c r="AF82" s="334">
        <f t="shared" si="114"/>
        <v>1551</v>
      </c>
      <c r="AG82" s="334">
        <f t="shared" si="114"/>
        <v>1454</v>
      </c>
      <c r="AH82" s="335">
        <f t="shared" si="114"/>
        <v>3005</v>
      </c>
      <c r="AI82" s="668"/>
      <c r="AJ82" s="39" t="s">
        <v>42</v>
      </c>
      <c r="AK82" s="334">
        <f t="shared" ref="AK82:AS82" si="115">SUM(AK80:AK81)</f>
        <v>1478</v>
      </c>
      <c r="AL82" s="337">
        <f t="shared" si="115"/>
        <v>1509</v>
      </c>
      <c r="AM82" s="334">
        <f t="shared" si="115"/>
        <v>2987</v>
      </c>
      <c r="AN82" s="334">
        <f t="shared" si="115"/>
        <v>1711</v>
      </c>
      <c r="AO82" s="334">
        <f t="shared" si="115"/>
        <v>1674</v>
      </c>
      <c r="AP82" s="334">
        <f t="shared" si="115"/>
        <v>3385</v>
      </c>
      <c r="AQ82" s="334">
        <f t="shared" si="115"/>
        <v>1965</v>
      </c>
      <c r="AR82" s="334">
        <f t="shared" si="115"/>
        <v>1907</v>
      </c>
      <c r="AS82" s="335">
        <f t="shared" si="115"/>
        <v>3872</v>
      </c>
      <c r="AT82" s="668"/>
      <c r="AU82" s="39" t="s">
        <v>42</v>
      </c>
      <c r="AV82" s="334">
        <f t="shared" ref="AV82:BD82" si="116">SUM(AV80:AV81)</f>
        <v>2161</v>
      </c>
      <c r="AW82" s="334">
        <f t="shared" si="116"/>
        <v>2050</v>
      </c>
      <c r="AX82" s="337">
        <f t="shared" si="116"/>
        <v>4211</v>
      </c>
      <c r="AY82" s="334">
        <f t="shared" si="116"/>
        <v>1666</v>
      </c>
      <c r="AZ82" s="334">
        <f t="shared" si="116"/>
        <v>1666</v>
      </c>
      <c r="BA82" s="334">
        <f t="shared" si="116"/>
        <v>3332</v>
      </c>
      <c r="BB82" s="334">
        <f t="shared" si="116"/>
        <v>1311</v>
      </c>
      <c r="BC82" s="334">
        <f t="shared" si="116"/>
        <v>1389</v>
      </c>
      <c r="BD82" s="335">
        <f t="shared" si="116"/>
        <v>2700</v>
      </c>
      <c r="BE82" s="668"/>
      <c r="BF82" s="39" t="s">
        <v>42</v>
      </c>
      <c r="BG82" s="334">
        <f t="shared" ref="BG82:BO82" si="117">SUM(BG80:BG81)</f>
        <v>960</v>
      </c>
      <c r="BH82" s="334">
        <f t="shared" si="117"/>
        <v>1244</v>
      </c>
      <c r="BI82" s="334">
        <f t="shared" si="117"/>
        <v>2204</v>
      </c>
      <c r="BJ82" s="337">
        <f t="shared" si="117"/>
        <v>692</v>
      </c>
      <c r="BK82" s="334">
        <f t="shared" si="117"/>
        <v>977</v>
      </c>
      <c r="BL82" s="334">
        <f t="shared" si="117"/>
        <v>1669</v>
      </c>
      <c r="BM82" s="334">
        <f t="shared" si="117"/>
        <v>312</v>
      </c>
      <c r="BN82" s="334">
        <f t="shared" si="117"/>
        <v>748</v>
      </c>
      <c r="BO82" s="335">
        <f t="shared" si="117"/>
        <v>1060</v>
      </c>
      <c r="BP82" s="668"/>
      <c r="BQ82" s="39" t="s">
        <v>42</v>
      </c>
      <c r="BR82" s="334">
        <f t="shared" ref="BR82:BZ82" si="118">SUM(BR80:BR81)</f>
        <v>90</v>
      </c>
      <c r="BS82" s="334">
        <f t="shared" si="118"/>
        <v>269</v>
      </c>
      <c r="BT82" s="334">
        <f t="shared" si="118"/>
        <v>359</v>
      </c>
      <c r="BU82" s="334">
        <f t="shared" si="118"/>
        <v>22</v>
      </c>
      <c r="BV82" s="334">
        <f t="shared" si="118"/>
        <v>87</v>
      </c>
      <c r="BW82" s="334">
        <f t="shared" si="118"/>
        <v>109</v>
      </c>
      <c r="BX82" s="334">
        <f t="shared" si="118"/>
        <v>1</v>
      </c>
      <c r="BY82" s="334">
        <f t="shared" si="118"/>
        <v>10</v>
      </c>
      <c r="BZ82" s="335">
        <f t="shared" si="118"/>
        <v>11</v>
      </c>
      <c r="CA82" s="668"/>
      <c r="CB82" s="39" t="s">
        <v>42</v>
      </c>
      <c r="CC82" s="334">
        <f t="shared" ref="CC82:CK82" si="119">SUM(CC80:CC81)</f>
        <v>3121</v>
      </c>
      <c r="CD82" s="334">
        <f t="shared" si="119"/>
        <v>2954</v>
      </c>
      <c r="CE82" s="334">
        <f t="shared" si="119"/>
        <v>6075</v>
      </c>
      <c r="CF82" s="334">
        <f t="shared" si="119"/>
        <v>15803</v>
      </c>
      <c r="CG82" s="334">
        <f t="shared" si="119"/>
        <v>15102</v>
      </c>
      <c r="CH82" s="334">
        <f t="shared" si="119"/>
        <v>30905</v>
      </c>
      <c r="CI82" s="334">
        <f t="shared" si="119"/>
        <v>7556</v>
      </c>
      <c r="CJ82" s="334">
        <f t="shared" si="119"/>
        <v>10839</v>
      </c>
      <c r="CK82" s="335">
        <f t="shared" si="119"/>
        <v>18395</v>
      </c>
    </row>
    <row r="83" spans="1:89" ht="17.100000000000001" customHeight="1" thickBot="1">
      <c r="A83" s="1"/>
      <c r="B83" s="669" t="s">
        <v>131</v>
      </c>
      <c r="C83" s="670"/>
      <c r="D83" s="351">
        <f t="shared" ref="D83:L83" si="120">SUM(D70,D72,D74,D79,D82)</f>
        <v>10478</v>
      </c>
      <c r="E83" s="351">
        <f t="shared" si="120"/>
        <v>10103</v>
      </c>
      <c r="F83" s="351">
        <f t="shared" si="120"/>
        <v>20581</v>
      </c>
      <c r="G83" s="351">
        <f t="shared" si="120"/>
        <v>11845</v>
      </c>
      <c r="H83" s="351">
        <f t="shared" si="120"/>
        <v>11185</v>
      </c>
      <c r="I83" s="351">
        <f t="shared" si="120"/>
        <v>23030</v>
      </c>
      <c r="J83" s="351">
        <f t="shared" si="120"/>
        <v>12941</v>
      </c>
      <c r="K83" s="351">
        <f t="shared" si="120"/>
        <v>12012</v>
      </c>
      <c r="L83" s="352">
        <f t="shared" si="120"/>
        <v>24953</v>
      </c>
      <c r="M83" s="732" t="s">
        <v>131</v>
      </c>
      <c r="N83" s="669"/>
      <c r="O83" s="351">
        <f t="shared" ref="O83:W83" si="121">SUM(O70,O72,O74,O79,O82)</f>
        <v>14114</v>
      </c>
      <c r="P83" s="351">
        <f t="shared" si="121"/>
        <v>13103</v>
      </c>
      <c r="Q83" s="351">
        <f t="shared" si="121"/>
        <v>27217</v>
      </c>
      <c r="R83" s="351">
        <f t="shared" si="121"/>
        <v>13975</v>
      </c>
      <c r="S83" s="351">
        <f t="shared" si="121"/>
        <v>12883</v>
      </c>
      <c r="T83" s="351">
        <f t="shared" si="121"/>
        <v>26858</v>
      </c>
      <c r="U83" s="351">
        <f t="shared" si="121"/>
        <v>14830</v>
      </c>
      <c r="V83" s="351">
        <f t="shared" si="121"/>
        <v>13697</v>
      </c>
      <c r="W83" s="352">
        <f t="shared" si="121"/>
        <v>28527</v>
      </c>
      <c r="X83" s="669" t="s">
        <v>131</v>
      </c>
      <c r="Y83" s="670"/>
      <c r="Z83" s="353">
        <f t="shared" ref="Z83:AH83" si="122">SUM(Z70,Z72,Z74,Z79,Z82)</f>
        <v>16978</v>
      </c>
      <c r="AA83" s="351">
        <f t="shared" si="122"/>
        <v>15466</v>
      </c>
      <c r="AB83" s="351">
        <f t="shared" si="122"/>
        <v>32444</v>
      </c>
      <c r="AC83" s="351">
        <f t="shared" si="122"/>
        <v>20234</v>
      </c>
      <c r="AD83" s="351">
        <f t="shared" si="122"/>
        <v>18600</v>
      </c>
      <c r="AE83" s="351">
        <f t="shared" si="122"/>
        <v>38834</v>
      </c>
      <c r="AF83" s="351">
        <f t="shared" si="122"/>
        <v>18011</v>
      </c>
      <c r="AG83" s="351">
        <f t="shared" si="122"/>
        <v>16851</v>
      </c>
      <c r="AH83" s="352">
        <f t="shared" si="122"/>
        <v>34862</v>
      </c>
      <c r="AI83" s="669" t="s">
        <v>131</v>
      </c>
      <c r="AJ83" s="670"/>
      <c r="AK83" s="351">
        <f t="shared" ref="AK83:AS83" si="123">SUM(AK70,AK72,AK74,AK79,AK82)</f>
        <v>16640</v>
      </c>
      <c r="AL83" s="353">
        <f t="shared" si="123"/>
        <v>15852</v>
      </c>
      <c r="AM83" s="351">
        <f t="shared" si="123"/>
        <v>32492</v>
      </c>
      <c r="AN83" s="351">
        <f t="shared" si="123"/>
        <v>17096</v>
      </c>
      <c r="AO83" s="351">
        <f t="shared" si="123"/>
        <v>16591</v>
      </c>
      <c r="AP83" s="351">
        <f t="shared" si="123"/>
        <v>33687</v>
      </c>
      <c r="AQ83" s="351">
        <f t="shared" si="123"/>
        <v>19979</v>
      </c>
      <c r="AR83" s="351">
        <f t="shared" si="123"/>
        <v>19604</v>
      </c>
      <c r="AS83" s="352">
        <f t="shared" si="123"/>
        <v>39583</v>
      </c>
      <c r="AT83" s="669" t="s">
        <v>131</v>
      </c>
      <c r="AU83" s="670"/>
      <c r="AV83" s="351">
        <f t="shared" ref="AV83:BD83" si="124">SUM(AV70,AV72,AV74,AV79,AV82)</f>
        <v>21985</v>
      </c>
      <c r="AW83" s="351">
        <f t="shared" si="124"/>
        <v>21712</v>
      </c>
      <c r="AX83" s="353">
        <f t="shared" si="124"/>
        <v>43697</v>
      </c>
      <c r="AY83" s="351">
        <f t="shared" si="124"/>
        <v>16904</v>
      </c>
      <c r="AZ83" s="351">
        <f t="shared" si="124"/>
        <v>16804</v>
      </c>
      <c r="BA83" s="351">
        <f t="shared" si="124"/>
        <v>33708</v>
      </c>
      <c r="BB83" s="351">
        <f t="shared" si="124"/>
        <v>13281</v>
      </c>
      <c r="BC83" s="351">
        <f t="shared" si="124"/>
        <v>14153</v>
      </c>
      <c r="BD83" s="352">
        <f t="shared" si="124"/>
        <v>27434</v>
      </c>
      <c r="BE83" s="669" t="s">
        <v>131</v>
      </c>
      <c r="BF83" s="670"/>
      <c r="BG83" s="351">
        <f t="shared" ref="BG83:BO83" si="125">SUM(BG70,BG72,BG74,BG79,BG82)</f>
        <v>9649</v>
      </c>
      <c r="BH83" s="351">
        <f t="shared" si="125"/>
        <v>12400</v>
      </c>
      <c r="BI83" s="351">
        <f t="shared" si="125"/>
        <v>22049</v>
      </c>
      <c r="BJ83" s="353">
        <f t="shared" si="125"/>
        <v>6569</v>
      </c>
      <c r="BK83" s="351">
        <f t="shared" si="125"/>
        <v>9964</v>
      </c>
      <c r="BL83" s="351">
        <f t="shared" si="125"/>
        <v>16533</v>
      </c>
      <c r="BM83" s="351">
        <f t="shared" si="125"/>
        <v>2813</v>
      </c>
      <c r="BN83" s="351">
        <f t="shared" si="125"/>
        <v>6657</v>
      </c>
      <c r="BO83" s="352">
        <f t="shared" si="125"/>
        <v>9470</v>
      </c>
      <c r="BP83" s="669" t="s">
        <v>131</v>
      </c>
      <c r="BQ83" s="670"/>
      <c r="BR83" s="351">
        <f t="shared" ref="BR83:BZ83" si="126">SUM(BR70,BR72,BR74,BR79,BR82)</f>
        <v>936</v>
      </c>
      <c r="BS83" s="351">
        <f t="shared" si="126"/>
        <v>2985</v>
      </c>
      <c r="BT83" s="351">
        <f t="shared" si="126"/>
        <v>3921</v>
      </c>
      <c r="BU83" s="351">
        <f t="shared" si="126"/>
        <v>188</v>
      </c>
      <c r="BV83" s="351">
        <f t="shared" si="126"/>
        <v>791</v>
      </c>
      <c r="BW83" s="351">
        <f t="shared" si="126"/>
        <v>979</v>
      </c>
      <c r="BX83" s="351">
        <f t="shared" si="126"/>
        <v>19</v>
      </c>
      <c r="BY83" s="351">
        <f t="shared" si="126"/>
        <v>111</v>
      </c>
      <c r="BZ83" s="352">
        <f t="shared" si="126"/>
        <v>130</v>
      </c>
      <c r="CA83" s="669" t="s">
        <v>131</v>
      </c>
      <c r="CB83" s="670"/>
      <c r="CC83" s="351">
        <f t="shared" ref="CC83:CK83" si="127">SUM(CC70,CC72,CC74,CC79,CC82)</f>
        <v>35264</v>
      </c>
      <c r="CD83" s="351">
        <f t="shared" si="127"/>
        <v>33300</v>
      </c>
      <c r="CE83" s="351">
        <f t="shared" si="127"/>
        <v>68564</v>
      </c>
      <c r="CF83" s="351">
        <f t="shared" si="127"/>
        <v>173842</v>
      </c>
      <c r="CG83" s="351">
        <f t="shared" si="127"/>
        <v>164359</v>
      </c>
      <c r="CH83" s="351">
        <f t="shared" si="127"/>
        <v>338201</v>
      </c>
      <c r="CI83" s="351">
        <f t="shared" si="127"/>
        <v>74489</v>
      </c>
      <c r="CJ83" s="351">
        <f t="shared" si="127"/>
        <v>107317</v>
      </c>
      <c r="CK83" s="352">
        <f t="shared" si="127"/>
        <v>181806</v>
      </c>
    </row>
    <row r="84" spans="1:89" ht="17.100000000000001" customHeight="1">
      <c r="A84" s="1"/>
      <c r="B84" s="671" t="s">
        <v>132</v>
      </c>
      <c r="C84" s="26" t="s">
        <v>133</v>
      </c>
      <c r="D84" s="345">
        <v>1278</v>
      </c>
      <c r="E84" s="345">
        <v>1254</v>
      </c>
      <c r="F84" s="345">
        <v>2532</v>
      </c>
      <c r="G84" s="345">
        <v>1484</v>
      </c>
      <c r="H84" s="345">
        <v>1380</v>
      </c>
      <c r="I84" s="345">
        <v>2864</v>
      </c>
      <c r="J84" s="345">
        <v>1731</v>
      </c>
      <c r="K84" s="345">
        <v>1606</v>
      </c>
      <c r="L84" s="346">
        <v>3337</v>
      </c>
      <c r="M84" s="737" t="s">
        <v>132</v>
      </c>
      <c r="N84" s="24" t="s">
        <v>133</v>
      </c>
      <c r="O84" s="345">
        <v>1756</v>
      </c>
      <c r="P84" s="345">
        <v>1766</v>
      </c>
      <c r="Q84" s="345">
        <v>3522</v>
      </c>
      <c r="R84" s="345">
        <v>1326</v>
      </c>
      <c r="S84" s="345">
        <v>1311</v>
      </c>
      <c r="T84" s="345">
        <v>2637</v>
      </c>
      <c r="U84" s="345">
        <v>1539</v>
      </c>
      <c r="V84" s="345">
        <v>1471</v>
      </c>
      <c r="W84" s="346">
        <v>3010</v>
      </c>
      <c r="X84" s="671" t="s">
        <v>132</v>
      </c>
      <c r="Y84" s="26" t="s">
        <v>133</v>
      </c>
      <c r="Z84" s="348">
        <v>1743</v>
      </c>
      <c r="AA84" s="345">
        <v>1622</v>
      </c>
      <c r="AB84" s="345">
        <v>3365</v>
      </c>
      <c r="AC84" s="345">
        <v>2161</v>
      </c>
      <c r="AD84" s="345">
        <v>2105</v>
      </c>
      <c r="AE84" s="345">
        <v>4266</v>
      </c>
      <c r="AF84" s="345">
        <v>2061</v>
      </c>
      <c r="AG84" s="345">
        <v>2031</v>
      </c>
      <c r="AH84" s="346">
        <v>4092</v>
      </c>
      <c r="AI84" s="671" t="s">
        <v>132</v>
      </c>
      <c r="AJ84" s="26" t="s">
        <v>133</v>
      </c>
      <c r="AK84" s="345">
        <v>2119</v>
      </c>
      <c r="AL84" s="348">
        <v>2097</v>
      </c>
      <c r="AM84" s="345">
        <v>4216</v>
      </c>
      <c r="AN84" s="345">
        <v>2291</v>
      </c>
      <c r="AO84" s="345">
        <v>2119</v>
      </c>
      <c r="AP84" s="345">
        <v>4410</v>
      </c>
      <c r="AQ84" s="345">
        <v>2560</v>
      </c>
      <c r="AR84" s="345">
        <v>2472</v>
      </c>
      <c r="AS84" s="346">
        <v>5032</v>
      </c>
      <c r="AT84" s="671" t="s">
        <v>132</v>
      </c>
      <c r="AU84" s="26" t="s">
        <v>133</v>
      </c>
      <c r="AV84" s="345">
        <v>2651</v>
      </c>
      <c r="AW84" s="345">
        <v>2676</v>
      </c>
      <c r="AX84" s="348">
        <v>5327</v>
      </c>
      <c r="AY84" s="345">
        <v>2125</v>
      </c>
      <c r="AZ84" s="345">
        <v>2312</v>
      </c>
      <c r="BA84" s="345">
        <v>4437</v>
      </c>
      <c r="BB84" s="345">
        <v>1983</v>
      </c>
      <c r="BC84" s="345">
        <v>2283</v>
      </c>
      <c r="BD84" s="346">
        <v>4266</v>
      </c>
      <c r="BE84" s="671" t="s">
        <v>132</v>
      </c>
      <c r="BF84" s="26" t="s">
        <v>133</v>
      </c>
      <c r="BG84" s="345">
        <v>1738</v>
      </c>
      <c r="BH84" s="345">
        <v>2328</v>
      </c>
      <c r="BI84" s="345">
        <v>4066</v>
      </c>
      <c r="BJ84" s="348">
        <v>1203</v>
      </c>
      <c r="BK84" s="345">
        <v>1900</v>
      </c>
      <c r="BL84" s="345">
        <v>3103</v>
      </c>
      <c r="BM84" s="345">
        <v>556</v>
      </c>
      <c r="BN84" s="345">
        <v>1129</v>
      </c>
      <c r="BO84" s="346">
        <v>1685</v>
      </c>
      <c r="BP84" s="671" t="s">
        <v>132</v>
      </c>
      <c r="BQ84" s="26" t="s">
        <v>133</v>
      </c>
      <c r="BR84" s="345">
        <v>164</v>
      </c>
      <c r="BS84" s="345">
        <v>440</v>
      </c>
      <c r="BT84" s="345">
        <v>604</v>
      </c>
      <c r="BU84" s="345">
        <v>33</v>
      </c>
      <c r="BV84" s="345">
        <v>112</v>
      </c>
      <c r="BW84" s="345">
        <v>145</v>
      </c>
      <c r="BX84" s="345">
        <v>2</v>
      </c>
      <c r="BY84" s="345">
        <v>21</v>
      </c>
      <c r="BZ84" s="346">
        <v>23</v>
      </c>
      <c r="CA84" s="671" t="s">
        <v>132</v>
      </c>
      <c r="CB84" s="26" t="s">
        <v>133</v>
      </c>
      <c r="CC84" s="345">
        <v>4493</v>
      </c>
      <c r="CD84" s="345">
        <v>4240</v>
      </c>
      <c r="CE84" s="345">
        <v>8733</v>
      </c>
      <c r="CF84" s="345">
        <v>20207</v>
      </c>
      <c r="CG84" s="345">
        <v>19670</v>
      </c>
      <c r="CH84" s="345">
        <v>39877</v>
      </c>
      <c r="CI84" s="345">
        <v>12255</v>
      </c>
      <c r="CJ84" s="345">
        <v>18157</v>
      </c>
      <c r="CK84" s="346">
        <v>30412</v>
      </c>
    </row>
    <row r="85" spans="1:89" ht="17.100000000000001" customHeight="1">
      <c r="A85" s="1"/>
      <c r="B85" s="667"/>
      <c r="C85" s="26" t="s">
        <v>134</v>
      </c>
      <c r="D85" s="339">
        <v>170</v>
      </c>
      <c r="E85" s="339">
        <v>162</v>
      </c>
      <c r="F85" s="339">
        <v>332</v>
      </c>
      <c r="G85" s="339">
        <v>218</v>
      </c>
      <c r="H85" s="339">
        <v>216</v>
      </c>
      <c r="I85" s="339">
        <v>434</v>
      </c>
      <c r="J85" s="339">
        <v>249</v>
      </c>
      <c r="K85" s="339">
        <v>215</v>
      </c>
      <c r="L85" s="340">
        <v>464</v>
      </c>
      <c r="M85" s="738"/>
      <c r="N85" s="24" t="s">
        <v>134</v>
      </c>
      <c r="O85" s="339">
        <v>267</v>
      </c>
      <c r="P85" s="339">
        <v>223</v>
      </c>
      <c r="Q85" s="339">
        <v>490</v>
      </c>
      <c r="R85" s="339">
        <v>187</v>
      </c>
      <c r="S85" s="339">
        <v>191</v>
      </c>
      <c r="T85" s="339">
        <v>378</v>
      </c>
      <c r="U85" s="339">
        <v>193</v>
      </c>
      <c r="V85" s="339">
        <v>197</v>
      </c>
      <c r="W85" s="340">
        <v>390</v>
      </c>
      <c r="X85" s="667"/>
      <c r="Y85" s="26" t="s">
        <v>134</v>
      </c>
      <c r="Z85" s="342">
        <v>211</v>
      </c>
      <c r="AA85" s="339">
        <v>198</v>
      </c>
      <c r="AB85" s="339">
        <v>409</v>
      </c>
      <c r="AC85" s="339">
        <v>269</v>
      </c>
      <c r="AD85" s="339">
        <v>281</v>
      </c>
      <c r="AE85" s="339">
        <v>550</v>
      </c>
      <c r="AF85" s="339">
        <v>313</v>
      </c>
      <c r="AG85" s="339">
        <v>280</v>
      </c>
      <c r="AH85" s="340">
        <v>593</v>
      </c>
      <c r="AI85" s="667"/>
      <c r="AJ85" s="26" t="s">
        <v>134</v>
      </c>
      <c r="AK85" s="339">
        <v>313</v>
      </c>
      <c r="AL85" s="342">
        <v>293</v>
      </c>
      <c r="AM85" s="339">
        <v>606</v>
      </c>
      <c r="AN85" s="339">
        <v>285</v>
      </c>
      <c r="AO85" s="339">
        <v>303</v>
      </c>
      <c r="AP85" s="339">
        <v>588</v>
      </c>
      <c r="AQ85" s="339">
        <v>375</v>
      </c>
      <c r="AR85" s="339">
        <v>343</v>
      </c>
      <c r="AS85" s="340">
        <v>718</v>
      </c>
      <c r="AT85" s="667"/>
      <c r="AU85" s="26" t="s">
        <v>134</v>
      </c>
      <c r="AV85" s="339">
        <v>383</v>
      </c>
      <c r="AW85" s="339">
        <v>328</v>
      </c>
      <c r="AX85" s="342">
        <v>711</v>
      </c>
      <c r="AY85" s="339">
        <v>285</v>
      </c>
      <c r="AZ85" s="339">
        <v>306</v>
      </c>
      <c r="BA85" s="339">
        <v>591</v>
      </c>
      <c r="BB85" s="339">
        <v>275</v>
      </c>
      <c r="BC85" s="339">
        <v>294</v>
      </c>
      <c r="BD85" s="340">
        <v>569</v>
      </c>
      <c r="BE85" s="667"/>
      <c r="BF85" s="26" t="s">
        <v>134</v>
      </c>
      <c r="BG85" s="339">
        <v>214</v>
      </c>
      <c r="BH85" s="339">
        <v>262</v>
      </c>
      <c r="BI85" s="339">
        <v>476</v>
      </c>
      <c r="BJ85" s="342">
        <v>163</v>
      </c>
      <c r="BK85" s="339">
        <v>229</v>
      </c>
      <c r="BL85" s="339">
        <v>392</v>
      </c>
      <c r="BM85" s="339">
        <v>71</v>
      </c>
      <c r="BN85" s="339">
        <v>152</v>
      </c>
      <c r="BO85" s="340">
        <v>223</v>
      </c>
      <c r="BP85" s="667"/>
      <c r="BQ85" s="26" t="s">
        <v>134</v>
      </c>
      <c r="BR85" s="339">
        <v>22</v>
      </c>
      <c r="BS85" s="339">
        <v>74</v>
      </c>
      <c r="BT85" s="339">
        <v>96</v>
      </c>
      <c r="BU85" s="339">
        <v>4</v>
      </c>
      <c r="BV85" s="339">
        <v>18</v>
      </c>
      <c r="BW85" s="339">
        <v>22</v>
      </c>
      <c r="BX85" s="339">
        <v>0</v>
      </c>
      <c r="BY85" s="339">
        <v>7</v>
      </c>
      <c r="BZ85" s="340">
        <v>7</v>
      </c>
      <c r="CA85" s="667"/>
      <c r="CB85" s="26" t="s">
        <v>134</v>
      </c>
      <c r="CC85" s="339">
        <v>637</v>
      </c>
      <c r="CD85" s="339">
        <v>593</v>
      </c>
      <c r="CE85" s="339">
        <v>1230</v>
      </c>
      <c r="CF85" s="339">
        <v>2796</v>
      </c>
      <c r="CG85" s="339">
        <v>2637</v>
      </c>
      <c r="CH85" s="339">
        <v>5433</v>
      </c>
      <c r="CI85" s="339">
        <v>1605</v>
      </c>
      <c r="CJ85" s="339">
        <v>2335</v>
      </c>
      <c r="CK85" s="340">
        <v>3940</v>
      </c>
    </row>
    <row r="86" spans="1:89" ht="17.100000000000001" customHeight="1">
      <c r="A86" s="1"/>
      <c r="B86" s="667"/>
      <c r="C86" s="77" t="s">
        <v>135</v>
      </c>
      <c r="D86" s="339">
        <v>216</v>
      </c>
      <c r="E86" s="339">
        <v>174</v>
      </c>
      <c r="F86" s="339">
        <v>390</v>
      </c>
      <c r="G86" s="339">
        <v>208</v>
      </c>
      <c r="H86" s="339">
        <v>240</v>
      </c>
      <c r="I86" s="339">
        <v>448</v>
      </c>
      <c r="J86" s="339">
        <v>258</v>
      </c>
      <c r="K86" s="339">
        <v>225</v>
      </c>
      <c r="L86" s="340">
        <v>483</v>
      </c>
      <c r="M86" s="738"/>
      <c r="N86" s="399" t="s">
        <v>135</v>
      </c>
      <c r="O86" s="339">
        <v>240</v>
      </c>
      <c r="P86" s="339">
        <v>218</v>
      </c>
      <c r="Q86" s="339">
        <v>458</v>
      </c>
      <c r="R86" s="339">
        <v>231</v>
      </c>
      <c r="S86" s="339">
        <v>201</v>
      </c>
      <c r="T86" s="339">
        <v>432</v>
      </c>
      <c r="U86" s="339">
        <v>238</v>
      </c>
      <c r="V86" s="339">
        <v>247</v>
      </c>
      <c r="W86" s="340">
        <v>485</v>
      </c>
      <c r="X86" s="667"/>
      <c r="Y86" s="77" t="s">
        <v>135</v>
      </c>
      <c r="Z86" s="342">
        <v>298</v>
      </c>
      <c r="AA86" s="339">
        <v>247</v>
      </c>
      <c r="AB86" s="339">
        <v>545</v>
      </c>
      <c r="AC86" s="339">
        <v>351</v>
      </c>
      <c r="AD86" s="339">
        <v>329</v>
      </c>
      <c r="AE86" s="339">
        <v>680</v>
      </c>
      <c r="AF86" s="339">
        <v>272</v>
      </c>
      <c r="AG86" s="339">
        <v>294</v>
      </c>
      <c r="AH86" s="340">
        <v>566</v>
      </c>
      <c r="AI86" s="667"/>
      <c r="AJ86" s="77" t="s">
        <v>135</v>
      </c>
      <c r="AK86" s="339">
        <v>317</v>
      </c>
      <c r="AL86" s="342">
        <v>296</v>
      </c>
      <c r="AM86" s="339">
        <v>613</v>
      </c>
      <c r="AN86" s="339">
        <v>355</v>
      </c>
      <c r="AO86" s="339">
        <v>352</v>
      </c>
      <c r="AP86" s="339">
        <v>707</v>
      </c>
      <c r="AQ86" s="339">
        <v>469</v>
      </c>
      <c r="AR86" s="339">
        <v>462</v>
      </c>
      <c r="AS86" s="340">
        <v>931</v>
      </c>
      <c r="AT86" s="667"/>
      <c r="AU86" s="77" t="s">
        <v>135</v>
      </c>
      <c r="AV86" s="339">
        <v>513</v>
      </c>
      <c r="AW86" s="339">
        <v>457</v>
      </c>
      <c r="AX86" s="342">
        <v>970</v>
      </c>
      <c r="AY86" s="339">
        <v>379</v>
      </c>
      <c r="AZ86" s="339">
        <v>389</v>
      </c>
      <c r="BA86" s="339">
        <v>768</v>
      </c>
      <c r="BB86" s="339">
        <v>338</v>
      </c>
      <c r="BC86" s="339">
        <v>339</v>
      </c>
      <c r="BD86" s="340">
        <v>677</v>
      </c>
      <c r="BE86" s="667"/>
      <c r="BF86" s="77" t="s">
        <v>135</v>
      </c>
      <c r="BG86" s="339">
        <v>272</v>
      </c>
      <c r="BH86" s="339">
        <v>363</v>
      </c>
      <c r="BI86" s="339">
        <v>635</v>
      </c>
      <c r="BJ86" s="342">
        <v>215</v>
      </c>
      <c r="BK86" s="339">
        <v>349</v>
      </c>
      <c r="BL86" s="339">
        <v>564</v>
      </c>
      <c r="BM86" s="339">
        <v>116</v>
      </c>
      <c r="BN86" s="339">
        <v>243</v>
      </c>
      <c r="BO86" s="340">
        <v>359</v>
      </c>
      <c r="BP86" s="667"/>
      <c r="BQ86" s="77" t="s">
        <v>135</v>
      </c>
      <c r="BR86" s="339">
        <v>41</v>
      </c>
      <c r="BS86" s="339">
        <v>96</v>
      </c>
      <c r="BT86" s="339">
        <v>137</v>
      </c>
      <c r="BU86" s="339">
        <v>7</v>
      </c>
      <c r="BV86" s="339">
        <v>26</v>
      </c>
      <c r="BW86" s="339">
        <v>33</v>
      </c>
      <c r="BX86" s="339">
        <v>0</v>
      </c>
      <c r="BY86" s="339">
        <v>6</v>
      </c>
      <c r="BZ86" s="340">
        <v>6</v>
      </c>
      <c r="CA86" s="667"/>
      <c r="CB86" s="77" t="s">
        <v>135</v>
      </c>
      <c r="CC86" s="339">
        <v>682</v>
      </c>
      <c r="CD86" s="339">
        <v>639</v>
      </c>
      <c r="CE86" s="339">
        <v>1321</v>
      </c>
      <c r="CF86" s="339">
        <v>3284</v>
      </c>
      <c r="CG86" s="339">
        <v>3103</v>
      </c>
      <c r="CH86" s="339">
        <v>6387</v>
      </c>
      <c r="CI86" s="339">
        <v>2183</v>
      </c>
      <c r="CJ86" s="339">
        <v>3265</v>
      </c>
      <c r="CK86" s="340">
        <v>5448</v>
      </c>
    </row>
    <row r="87" spans="1:89" ht="17.100000000000001" customHeight="1">
      <c r="A87" s="1"/>
      <c r="B87" s="668"/>
      <c r="C87" s="18" t="s">
        <v>42</v>
      </c>
      <c r="D87" s="334">
        <f t="shared" ref="D87:L87" si="128">SUM(D84:D86)</f>
        <v>1664</v>
      </c>
      <c r="E87" s="334">
        <f t="shared" si="128"/>
        <v>1590</v>
      </c>
      <c r="F87" s="334">
        <f t="shared" si="128"/>
        <v>3254</v>
      </c>
      <c r="G87" s="334">
        <f t="shared" si="128"/>
        <v>1910</v>
      </c>
      <c r="H87" s="334">
        <f t="shared" si="128"/>
        <v>1836</v>
      </c>
      <c r="I87" s="334">
        <f t="shared" si="128"/>
        <v>3746</v>
      </c>
      <c r="J87" s="334">
        <f t="shared" si="128"/>
        <v>2238</v>
      </c>
      <c r="K87" s="334">
        <f t="shared" si="128"/>
        <v>2046</v>
      </c>
      <c r="L87" s="335">
        <f t="shared" si="128"/>
        <v>4284</v>
      </c>
      <c r="M87" s="739"/>
      <c r="N87" s="400" t="s">
        <v>42</v>
      </c>
      <c r="O87" s="334">
        <f t="shared" ref="O87:W87" si="129">SUM(O84:O86)</f>
        <v>2263</v>
      </c>
      <c r="P87" s="334">
        <f t="shared" si="129"/>
        <v>2207</v>
      </c>
      <c r="Q87" s="334">
        <f t="shared" si="129"/>
        <v>4470</v>
      </c>
      <c r="R87" s="334">
        <f t="shared" si="129"/>
        <v>1744</v>
      </c>
      <c r="S87" s="334">
        <f t="shared" si="129"/>
        <v>1703</v>
      </c>
      <c r="T87" s="334">
        <f t="shared" si="129"/>
        <v>3447</v>
      </c>
      <c r="U87" s="334">
        <f t="shared" si="129"/>
        <v>1970</v>
      </c>
      <c r="V87" s="334">
        <f t="shared" si="129"/>
        <v>1915</v>
      </c>
      <c r="W87" s="335">
        <f t="shared" si="129"/>
        <v>3885</v>
      </c>
      <c r="X87" s="668"/>
      <c r="Y87" s="18" t="s">
        <v>42</v>
      </c>
      <c r="Z87" s="337">
        <f t="shared" ref="Z87:AH87" si="130">SUM(Z84:Z86)</f>
        <v>2252</v>
      </c>
      <c r="AA87" s="334">
        <f t="shared" si="130"/>
        <v>2067</v>
      </c>
      <c r="AB87" s="334">
        <f t="shared" si="130"/>
        <v>4319</v>
      </c>
      <c r="AC87" s="334">
        <f t="shared" si="130"/>
        <v>2781</v>
      </c>
      <c r="AD87" s="334">
        <f t="shared" si="130"/>
        <v>2715</v>
      </c>
      <c r="AE87" s="334">
        <f t="shared" si="130"/>
        <v>5496</v>
      </c>
      <c r="AF87" s="334">
        <f t="shared" si="130"/>
        <v>2646</v>
      </c>
      <c r="AG87" s="334">
        <f t="shared" si="130"/>
        <v>2605</v>
      </c>
      <c r="AH87" s="335">
        <f t="shared" si="130"/>
        <v>5251</v>
      </c>
      <c r="AI87" s="668"/>
      <c r="AJ87" s="18" t="s">
        <v>42</v>
      </c>
      <c r="AK87" s="334">
        <f t="shared" ref="AK87:AS87" si="131">SUM(AK84:AK86)</f>
        <v>2749</v>
      </c>
      <c r="AL87" s="337">
        <f t="shared" si="131"/>
        <v>2686</v>
      </c>
      <c r="AM87" s="334">
        <f t="shared" si="131"/>
        <v>5435</v>
      </c>
      <c r="AN87" s="334">
        <f t="shared" si="131"/>
        <v>2931</v>
      </c>
      <c r="AO87" s="334">
        <f t="shared" si="131"/>
        <v>2774</v>
      </c>
      <c r="AP87" s="334">
        <f t="shared" si="131"/>
        <v>5705</v>
      </c>
      <c r="AQ87" s="334">
        <f t="shared" si="131"/>
        <v>3404</v>
      </c>
      <c r="AR87" s="334">
        <f t="shared" si="131"/>
        <v>3277</v>
      </c>
      <c r="AS87" s="335">
        <f t="shared" si="131"/>
        <v>6681</v>
      </c>
      <c r="AT87" s="668"/>
      <c r="AU87" s="18" t="s">
        <v>42</v>
      </c>
      <c r="AV87" s="334">
        <f t="shared" ref="AV87:BD87" si="132">SUM(AV84:AV86)</f>
        <v>3547</v>
      </c>
      <c r="AW87" s="334">
        <f t="shared" si="132"/>
        <v>3461</v>
      </c>
      <c r="AX87" s="337">
        <f t="shared" si="132"/>
        <v>7008</v>
      </c>
      <c r="AY87" s="334">
        <f t="shared" si="132"/>
        <v>2789</v>
      </c>
      <c r="AZ87" s="334">
        <f t="shared" si="132"/>
        <v>3007</v>
      </c>
      <c r="BA87" s="334">
        <f t="shared" si="132"/>
        <v>5796</v>
      </c>
      <c r="BB87" s="334">
        <f t="shared" si="132"/>
        <v>2596</v>
      </c>
      <c r="BC87" s="334">
        <f t="shared" si="132"/>
        <v>2916</v>
      </c>
      <c r="BD87" s="335">
        <f t="shared" si="132"/>
        <v>5512</v>
      </c>
      <c r="BE87" s="668"/>
      <c r="BF87" s="18" t="s">
        <v>42</v>
      </c>
      <c r="BG87" s="334">
        <f t="shared" ref="BG87:BO87" si="133">SUM(BG84:BG86)</f>
        <v>2224</v>
      </c>
      <c r="BH87" s="334">
        <f t="shared" si="133"/>
        <v>2953</v>
      </c>
      <c r="BI87" s="334">
        <f t="shared" si="133"/>
        <v>5177</v>
      </c>
      <c r="BJ87" s="337">
        <f t="shared" si="133"/>
        <v>1581</v>
      </c>
      <c r="BK87" s="334">
        <f t="shared" si="133"/>
        <v>2478</v>
      </c>
      <c r="BL87" s="334">
        <f t="shared" si="133"/>
        <v>4059</v>
      </c>
      <c r="BM87" s="334">
        <f t="shared" si="133"/>
        <v>743</v>
      </c>
      <c r="BN87" s="334">
        <f t="shared" si="133"/>
        <v>1524</v>
      </c>
      <c r="BO87" s="335">
        <f t="shared" si="133"/>
        <v>2267</v>
      </c>
      <c r="BP87" s="668"/>
      <c r="BQ87" s="18" t="s">
        <v>42</v>
      </c>
      <c r="BR87" s="334">
        <f t="shared" ref="BR87:BZ87" si="134">SUM(BR84:BR86)</f>
        <v>227</v>
      </c>
      <c r="BS87" s="334">
        <f t="shared" si="134"/>
        <v>610</v>
      </c>
      <c r="BT87" s="334">
        <f t="shared" si="134"/>
        <v>837</v>
      </c>
      <c r="BU87" s="334">
        <f t="shared" si="134"/>
        <v>44</v>
      </c>
      <c r="BV87" s="334">
        <f t="shared" si="134"/>
        <v>156</v>
      </c>
      <c r="BW87" s="334">
        <f t="shared" si="134"/>
        <v>200</v>
      </c>
      <c r="BX87" s="334">
        <f t="shared" si="134"/>
        <v>2</v>
      </c>
      <c r="BY87" s="334">
        <f t="shared" si="134"/>
        <v>34</v>
      </c>
      <c r="BZ87" s="335">
        <f t="shared" si="134"/>
        <v>36</v>
      </c>
      <c r="CA87" s="668"/>
      <c r="CB87" s="18" t="s">
        <v>42</v>
      </c>
      <c r="CC87" s="334">
        <f t="shared" ref="CC87:CK87" si="135">SUM(CC84:CC86)</f>
        <v>5812</v>
      </c>
      <c r="CD87" s="334">
        <f t="shared" si="135"/>
        <v>5472</v>
      </c>
      <c r="CE87" s="334">
        <f t="shared" si="135"/>
        <v>11284</v>
      </c>
      <c r="CF87" s="334">
        <f t="shared" si="135"/>
        <v>26287</v>
      </c>
      <c r="CG87" s="334">
        <f t="shared" si="135"/>
        <v>25410</v>
      </c>
      <c r="CH87" s="334">
        <f t="shared" si="135"/>
        <v>51697</v>
      </c>
      <c r="CI87" s="334">
        <f t="shared" si="135"/>
        <v>16043</v>
      </c>
      <c r="CJ87" s="334">
        <f t="shared" si="135"/>
        <v>23757</v>
      </c>
      <c r="CK87" s="335">
        <f t="shared" si="135"/>
        <v>39800</v>
      </c>
    </row>
    <row r="88" spans="1:89" ht="17.100000000000001" customHeight="1">
      <c r="A88" s="1"/>
      <c r="B88" s="84" t="s">
        <v>136</v>
      </c>
      <c r="C88" s="85" t="s">
        <v>137</v>
      </c>
      <c r="D88" s="334">
        <v>252</v>
      </c>
      <c r="E88" s="334">
        <v>256</v>
      </c>
      <c r="F88" s="334">
        <v>508</v>
      </c>
      <c r="G88" s="334">
        <v>290</v>
      </c>
      <c r="H88" s="334">
        <v>247</v>
      </c>
      <c r="I88" s="334">
        <v>537</v>
      </c>
      <c r="J88" s="334">
        <v>317</v>
      </c>
      <c r="K88" s="334">
        <v>281</v>
      </c>
      <c r="L88" s="335">
        <v>598</v>
      </c>
      <c r="M88" s="401" t="s">
        <v>136</v>
      </c>
      <c r="N88" s="402" t="s">
        <v>137</v>
      </c>
      <c r="O88" s="334">
        <v>324</v>
      </c>
      <c r="P88" s="334">
        <v>318</v>
      </c>
      <c r="Q88" s="334">
        <v>642</v>
      </c>
      <c r="R88" s="334">
        <v>290</v>
      </c>
      <c r="S88" s="334">
        <v>285</v>
      </c>
      <c r="T88" s="334">
        <v>575</v>
      </c>
      <c r="U88" s="334">
        <v>308</v>
      </c>
      <c r="V88" s="334">
        <v>268</v>
      </c>
      <c r="W88" s="335">
        <v>576</v>
      </c>
      <c r="X88" s="84" t="s">
        <v>136</v>
      </c>
      <c r="Y88" s="85" t="s">
        <v>137</v>
      </c>
      <c r="Z88" s="337">
        <v>343</v>
      </c>
      <c r="AA88" s="334">
        <v>306</v>
      </c>
      <c r="AB88" s="334">
        <v>649</v>
      </c>
      <c r="AC88" s="334">
        <v>389</v>
      </c>
      <c r="AD88" s="334">
        <v>349</v>
      </c>
      <c r="AE88" s="334">
        <v>738</v>
      </c>
      <c r="AF88" s="334">
        <v>392</v>
      </c>
      <c r="AG88" s="334">
        <v>365</v>
      </c>
      <c r="AH88" s="335">
        <v>757</v>
      </c>
      <c r="AI88" s="84" t="s">
        <v>136</v>
      </c>
      <c r="AJ88" s="85" t="s">
        <v>137</v>
      </c>
      <c r="AK88" s="334">
        <v>380</v>
      </c>
      <c r="AL88" s="337">
        <v>367</v>
      </c>
      <c r="AM88" s="334">
        <v>747</v>
      </c>
      <c r="AN88" s="334">
        <v>467</v>
      </c>
      <c r="AO88" s="334">
        <v>481</v>
      </c>
      <c r="AP88" s="334">
        <v>948</v>
      </c>
      <c r="AQ88" s="334">
        <v>597</v>
      </c>
      <c r="AR88" s="334">
        <v>583</v>
      </c>
      <c r="AS88" s="335">
        <v>1180</v>
      </c>
      <c r="AT88" s="84" t="s">
        <v>136</v>
      </c>
      <c r="AU88" s="85" t="s">
        <v>137</v>
      </c>
      <c r="AV88" s="334">
        <v>540</v>
      </c>
      <c r="AW88" s="334">
        <v>497</v>
      </c>
      <c r="AX88" s="337">
        <v>1037</v>
      </c>
      <c r="AY88" s="334">
        <v>444</v>
      </c>
      <c r="AZ88" s="334">
        <v>425</v>
      </c>
      <c r="BA88" s="334">
        <v>869</v>
      </c>
      <c r="BB88" s="334">
        <v>398</v>
      </c>
      <c r="BC88" s="334">
        <v>434</v>
      </c>
      <c r="BD88" s="335">
        <v>832</v>
      </c>
      <c r="BE88" s="84" t="s">
        <v>136</v>
      </c>
      <c r="BF88" s="85" t="s">
        <v>137</v>
      </c>
      <c r="BG88" s="334">
        <v>374</v>
      </c>
      <c r="BH88" s="334">
        <v>470</v>
      </c>
      <c r="BI88" s="334">
        <v>844</v>
      </c>
      <c r="BJ88" s="337">
        <v>279</v>
      </c>
      <c r="BK88" s="334">
        <v>479</v>
      </c>
      <c r="BL88" s="334">
        <v>758</v>
      </c>
      <c r="BM88" s="334">
        <v>130</v>
      </c>
      <c r="BN88" s="334">
        <v>291</v>
      </c>
      <c r="BO88" s="335">
        <v>421</v>
      </c>
      <c r="BP88" s="84" t="s">
        <v>136</v>
      </c>
      <c r="BQ88" s="85" t="s">
        <v>137</v>
      </c>
      <c r="BR88" s="334">
        <v>47</v>
      </c>
      <c r="BS88" s="334">
        <v>126</v>
      </c>
      <c r="BT88" s="334">
        <v>173</v>
      </c>
      <c r="BU88" s="334">
        <v>9</v>
      </c>
      <c r="BV88" s="334">
        <v>35</v>
      </c>
      <c r="BW88" s="334">
        <v>44</v>
      </c>
      <c r="BX88" s="334">
        <v>1</v>
      </c>
      <c r="BY88" s="334">
        <v>2</v>
      </c>
      <c r="BZ88" s="335">
        <v>3</v>
      </c>
      <c r="CA88" s="84" t="s">
        <v>136</v>
      </c>
      <c r="CB88" s="85" t="s">
        <v>137</v>
      </c>
      <c r="CC88" s="334">
        <v>859</v>
      </c>
      <c r="CD88" s="334">
        <v>784</v>
      </c>
      <c r="CE88" s="334">
        <v>1643</v>
      </c>
      <c r="CF88" s="334">
        <v>4030</v>
      </c>
      <c r="CG88" s="334">
        <v>3819</v>
      </c>
      <c r="CH88" s="334">
        <v>7849</v>
      </c>
      <c r="CI88" s="334">
        <v>2709</v>
      </c>
      <c r="CJ88" s="334">
        <v>4119</v>
      </c>
      <c r="CK88" s="335">
        <v>6828</v>
      </c>
    </row>
    <row r="89" spans="1:89" ht="17.100000000000001" customHeight="1" thickBot="1">
      <c r="A89" s="1"/>
      <c r="B89" s="669" t="s">
        <v>138</v>
      </c>
      <c r="C89" s="670"/>
      <c r="D89" s="351">
        <f t="shared" ref="D89:L89" si="136">SUM(D87:D88)</f>
        <v>1916</v>
      </c>
      <c r="E89" s="351">
        <f t="shared" si="136"/>
        <v>1846</v>
      </c>
      <c r="F89" s="351">
        <f t="shared" si="136"/>
        <v>3762</v>
      </c>
      <c r="G89" s="351">
        <f t="shared" si="136"/>
        <v>2200</v>
      </c>
      <c r="H89" s="351">
        <f t="shared" si="136"/>
        <v>2083</v>
      </c>
      <c r="I89" s="351">
        <f t="shared" si="136"/>
        <v>4283</v>
      </c>
      <c r="J89" s="351">
        <f t="shared" si="136"/>
        <v>2555</v>
      </c>
      <c r="K89" s="351">
        <f t="shared" si="136"/>
        <v>2327</v>
      </c>
      <c r="L89" s="352">
        <f t="shared" si="136"/>
        <v>4882</v>
      </c>
      <c r="M89" s="732" t="s">
        <v>138</v>
      </c>
      <c r="N89" s="669"/>
      <c r="O89" s="351">
        <f t="shared" ref="O89:W89" si="137">SUM(O87:O88)</f>
        <v>2587</v>
      </c>
      <c r="P89" s="351">
        <f t="shared" si="137"/>
        <v>2525</v>
      </c>
      <c r="Q89" s="351">
        <f t="shared" si="137"/>
        <v>5112</v>
      </c>
      <c r="R89" s="351">
        <f t="shared" si="137"/>
        <v>2034</v>
      </c>
      <c r="S89" s="351">
        <f t="shared" si="137"/>
        <v>1988</v>
      </c>
      <c r="T89" s="351">
        <f t="shared" si="137"/>
        <v>4022</v>
      </c>
      <c r="U89" s="351">
        <f t="shared" si="137"/>
        <v>2278</v>
      </c>
      <c r="V89" s="351">
        <f t="shared" si="137"/>
        <v>2183</v>
      </c>
      <c r="W89" s="352">
        <f t="shared" si="137"/>
        <v>4461</v>
      </c>
      <c r="X89" s="669" t="s">
        <v>138</v>
      </c>
      <c r="Y89" s="670"/>
      <c r="Z89" s="353">
        <f t="shared" ref="Z89:AH89" si="138">SUM(Z87:Z88)</f>
        <v>2595</v>
      </c>
      <c r="AA89" s="351">
        <f t="shared" si="138"/>
        <v>2373</v>
      </c>
      <c r="AB89" s="351">
        <f t="shared" si="138"/>
        <v>4968</v>
      </c>
      <c r="AC89" s="351">
        <f t="shared" si="138"/>
        <v>3170</v>
      </c>
      <c r="AD89" s="351">
        <f t="shared" si="138"/>
        <v>3064</v>
      </c>
      <c r="AE89" s="351">
        <f t="shared" si="138"/>
        <v>6234</v>
      </c>
      <c r="AF89" s="351">
        <f t="shared" si="138"/>
        <v>3038</v>
      </c>
      <c r="AG89" s="351">
        <f t="shared" si="138"/>
        <v>2970</v>
      </c>
      <c r="AH89" s="352">
        <f t="shared" si="138"/>
        <v>6008</v>
      </c>
      <c r="AI89" s="669" t="s">
        <v>138</v>
      </c>
      <c r="AJ89" s="670"/>
      <c r="AK89" s="351">
        <f t="shared" ref="AK89:AS89" si="139">SUM(AK87:AK88)</f>
        <v>3129</v>
      </c>
      <c r="AL89" s="353">
        <f t="shared" si="139"/>
        <v>3053</v>
      </c>
      <c r="AM89" s="351">
        <f t="shared" si="139"/>
        <v>6182</v>
      </c>
      <c r="AN89" s="351">
        <f t="shared" si="139"/>
        <v>3398</v>
      </c>
      <c r="AO89" s="351">
        <f t="shared" si="139"/>
        <v>3255</v>
      </c>
      <c r="AP89" s="351">
        <f t="shared" si="139"/>
        <v>6653</v>
      </c>
      <c r="AQ89" s="351">
        <f t="shared" si="139"/>
        <v>4001</v>
      </c>
      <c r="AR89" s="351">
        <f t="shared" si="139"/>
        <v>3860</v>
      </c>
      <c r="AS89" s="352">
        <f t="shared" si="139"/>
        <v>7861</v>
      </c>
      <c r="AT89" s="669" t="s">
        <v>138</v>
      </c>
      <c r="AU89" s="670"/>
      <c r="AV89" s="351">
        <f t="shared" ref="AV89:BD89" si="140">SUM(AV87:AV88)</f>
        <v>4087</v>
      </c>
      <c r="AW89" s="351">
        <f t="shared" si="140"/>
        <v>3958</v>
      </c>
      <c r="AX89" s="353">
        <f t="shared" si="140"/>
        <v>8045</v>
      </c>
      <c r="AY89" s="351">
        <f t="shared" si="140"/>
        <v>3233</v>
      </c>
      <c r="AZ89" s="351">
        <f t="shared" si="140"/>
        <v>3432</v>
      </c>
      <c r="BA89" s="351">
        <f t="shared" si="140"/>
        <v>6665</v>
      </c>
      <c r="BB89" s="351">
        <f t="shared" si="140"/>
        <v>2994</v>
      </c>
      <c r="BC89" s="351">
        <f t="shared" si="140"/>
        <v>3350</v>
      </c>
      <c r="BD89" s="352">
        <f t="shared" si="140"/>
        <v>6344</v>
      </c>
      <c r="BE89" s="669" t="s">
        <v>138</v>
      </c>
      <c r="BF89" s="670"/>
      <c r="BG89" s="351">
        <f t="shared" ref="BG89:BO89" si="141">SUM(BG87:BG88)</f>
        <v>2598</v>
      </c>
      <c r="BH89" s="351">
        <f t="shared" si="141"/>
        <v>3423</v>
      </c>
      <c r="BI89" s="351">
        <f t="shared" si="141"/>
        <v>6021</v>
      </c>
      <c r="BJ89" s="353">
        <f t="shared" si="141"/>
        <v>1860</v>
      </c>
      <c r="BK89" s="351">
        <f t="shared" si="141"/>
        <v>2957</v>
      </c>
      <c r="BL89" s="351">
        <f t="shared" si="141"/>
        <v>4817</v>
      </c>
      <c r="BM89" s="351">
        <f t="shared" si="141"/>
        <v>873</v>
      </c>
      <c r="BN89" s="351">
        <f t="shared" si="141"/>
        <v>1815</v>
      </c>
      <c r="BO89" s="352">
        <f t="shared" si="141"/>
        <v>2688</v>
      </c>
      <c r="BP89" s="669" t="s">
        <v>138</v>
      </c>
      <c r="BQ89" s="670"/>
      <c r="BR89" s="351">
        <f t="shared" ref="BR89:BZ89" si="142">SUM(BR87:BR88)</f>
        <v>274</v>
      </c>
      <c r="BS89" s="351">
        <f t="shared" si="142"/>
        <v>736</v>
      </c>
      <c r="BT89" s="351">
        <f t="shared" si="142"/>
        <v>1010</v>
      </c>
      <c r="BU89" s="351">
        <f t="shared" si="142"/>
        <v>53</v>
      </c>
      <c r="BV89" s="351">
        <f t="shared" si="142"/>
        <v>191</v>
      </c>
      <c r="BW89" s="351">
        <f t="shared" si="142"/>
        <v>244</v>
      </c>
      <c r="BX89" s="351">
        <f t="shared" si="142"/>
        <v>3</v>
      </c>
      <c r="BY89" s="351">
        <f t="shared" si="142"/>
        <v>36</v>
      </c>
      <c r="BZ89" s="352">
        <f t="shared" si="142"/>
        <v>39</v>
      </c>
      <c r="CA89" s="669" t="s">
        <v>138</v>
      </c>
      <c r="CB89" s="670"/>
      <c r="CC89" s="351">
        <f t="shared" ref="CC89:CK89" si="143">SUM(CC87:CC88)</f>
        <v>6671</v>
      </c>
      <c r="CD89" s="351">
        <f t="shared" si="143"/>
        <v>6256</v>
      </c>
      <c r="CE89" s="351">
        <f t="shared" si="143"/>
        <v>12927</v>
      </c>
      <c r="CF89" s="351">
        <f t="shared" si="143"/>
        <v>30317</v>
      </c>
      <c r="CG89" s="351">
        <f t="shared" si="143"/>
        <v>29229</v>
      </c>
      <c r="CH89" s="351">
        <f t="shared" si="143"/>
        <v>59546</v>
      </c>
      <c r="CI89" s="351">
        <f t="shared" si="143"/>
        <v>18752</v>
      </c>
      <c r="CJ89" s="351">
        <f t="shared" si="143"/>
        <v>27876</v>
      </c>
      <c r="CK89" s="352">
        <f t="shared" si="143"/>
        <v>46628</v>
      </c>
    </row>
    <row r="90" spans="1:89" ht="17.100000000000001" customHeight="1">
      <c r="A90" s="1"/>
      <c r="B90" s="24"/>
      <c r="C90" s="26" t="s">
        <v>139</v>
      </c>
      <c r="D90" s="345">
        <v>120</v>
      </c>
      <c r="E90" s="345">
        <v>120</v>
      </c>
      <c r="F90" s="345">
        <v>240</v>
      </c>
      <c r="G90" s="345">
        <v>184</v>
      </c>
      <c r="H90" s="345">
        <v>154</v>
      </c>
      <c r="I90" s="345">
        <v>338</v>
      </c>
      <c r="J90" s="345">
        <v>200</v>
      </c>
      <c r="K90" s="345">
        <v>181</v>
      </c>
      <c r="L90" s="346">
        <v>381</v>
      </c>
      <c r="M90" s="414"/>
      <c r="N90" s="24" t="s">
        <v>139</v>
      </c>
      <c r="O90" s="345">
        <v>206</v>
      </c>
      <c r="P90" s="345">
        <v>177</v>
      </c>
      <c r="Q90" s="345">
        <v>383</v>
      </c>
      <c r="R90" s="345">
        <v>148</v>
      </c>
      <c r="S90" s="345">
        <v>174</v>
      </c>
      <c r="T90" s="345">
        <v>322</v>
      </c>
      <c r="U90" s="345">
        <v>156</v>
      </c>
      <c r="V90" s="345">
        <v>146</v>
      </c>
      <c r="W90" s="346">
        <v>302</v>
      </c>
      <c r="X90" s="24"/>
      <c r="Y90" s="26" t="s">
        <v>139</v>
      </c>
      <c r="Z90" s="348">
        <v>177</v>
      </c>
      <c r="AA90" s="345">
        <v>172</v>
      </c>
      <c r="AB90" s="345">
        <v>349</v>
      </c>
      <c r="AC90" s="345">
        <v>227</v>
      </c>
      <c r="AD90" s="345">
        <v>243</v>
      </c>
      <c r="AE90" s="345">
        <v>470</v>
      </c>
      <c r="AF90" s="345">
        <v>245</v>
      </c>
      <c r="AG90" s="345">
        <v>226</v>
      </c>
      <c r="AH90" s="346">
        <v>471</v>
      </c>
      <c r="AI90" s="24"/>
      <c r="AJ90" s="26" t="s">
        <v>139</v>
      </c>
      <c r="AK90" s="345">
        <v>241</v>
      </c>
      <c r="AL90" s="348">
        <v>262</v>
      </c>
      <c r="AM90" s="345">
        <v>503</v>
      </c>
      <c r="AN90" s="345">
        <v>261</v>
      </c>
      <c r="AO90" s="345">
        <v>250</v>
      </c>
      <c r="AP90" s="345">
        <v>511</v>
      </c>
      <c r="AQ90" s="345">
        <v>295</v>
      </c>
      <c r="AR90" s="345">
        <v>293</v>
      </c>
      <c r="AS90" s="346">
        <v>588</v>
      </c>
      <c r="AT90" s="24"/>
      <c r="AU90" s="26" t="s">
        <v>139</v>
      </c>
      <c r="AV90" s="345">
        <v>325</v>
      </c>
      <c r="AW90" s="345">
        <v>353</v>
      </c>
      <c r="AX90" s="348">
        <v>678</v>
      </c>
      <c r="AY90" s="345">
        <v>320</v>
      </c>
      <c r="AZ90" s="345">
        <v>321</v>
      </c>
      <c r="BA90" s="345">
        <v>641</v>
      </c>
      <c r="BB90" s="345">
        <v>256</v>
      </c>
      <c r="BC90" s="345">
        <v>272</v>
      </c>
      <c r="BD90" s="346">
        <v>528</v>
      </c>
      <c r="BE90" s="24"/>
      <c r="BF90" s="26" t="s">
        <v>139</v>
      </c>
      <c r="BG90" s="345">
        <v>195</v>
      </c>
      <c r="BH90" s="345">
        <v>249</v>
      </c>
      <c r="BI90" s="345">
        <v>444</v>
      </c>
      <c r="BJ90" s="348">
        <v>158</v>
      </c>
      <c r="BK90" s="345">
        <v>234</v>
      </c>
      <c r="BL90" s="345">
        <v>392</v>
      </c>
      <c r="BM90" s="345">
        <v>72</v>
      </c>
      <c r="BN90" s="345">
        <v>159</v>
      </c>
      <c r="BO90" s="346">
        <v>231</v>
      </c>
      <c r="BP90" s="24"/>
      <c r="BQ90" s="26" t="s">
        <v>139</v>
      </c>
      <c r="BR90" s="345">
        <v>31</v>
      </c>
      <c r="BS90" s="345">
        <v>76</v>
      </c>
      <c r="BT90" s="345">
        <v>107</v>
      </c>
      <c r="BU90" s="345">
        <v>1</v>
      </c>
      <c r="BV90" s="345">
        <v>22</v>
      </c>
      <c r="BW90" s="345">
        <v>23</v>
      </c>
      <c r="BX90" s="345">
        <v>0</v>
      </c>
      <c r="BY90" s="345">
        <v>6</v>
      </c>
      <c r="BZ90" s="346">
        <v>6</v>
      </c>
      <c r="CA90" s="24"/>
      <c r="CB90" s="26" t="s">
        <v>139</v>
      </c>
      <c r="CC90" s="345">
        <v>504</v>
      </c>
      <c r="CD90" s="345">
        <v>455</v>
      </c>
      <c r="CE90" s="345">
        <v>959</v>
      </c>
      <c r="CF90" s="345">
        <v>2281</v>
      </c>
      <c r="CG90" s="345">
        <v>2296</v>
      </c>
      <c r="CH90" s="345">
        <v>4577</v>
      </c>
      <c r="CI90" s="345">
        <v>1594</v>
      </c>
      <c r="CJ90" s="345">
        <v>2348</v>
      </c>
      <c r="CK90" s="346">
        <v>3942</v>
      </c>
    </row>
    <row r="91" spans="1:89" ht="17.100000000000001" customHeight="1" thickBot="1">
      <c r="A91" s="1"/>
      <c r="B91" s="24"/>
      <c r="C91" s="26" t="s">
        <v>140</v>
      </c>
      <c r="D91" s="381">
        <v>38</v>
      </c>
      <c r="E91" s="381">
        <v>34</v>
      </c>
      <c r="F91" s="381">
        <v>72</v>
      </c>
      <c r="G91" s="381">
        <v>56</v>
      </c>
      <c r="H91" s="381">
        <v>48</v>
      </c>
      <c r="I91" s="381">
        <v>104</v>
      </c>
      <c r="J91" s="381">
        <v>81</v>
      </c>
      <c r="K91" s="381">
        <v>67</v>
      </c>
      <c r="L91" s="382">
        <v>148</v>
      </c>
      <c r="M91" s="414"/>
      <c r="N91" s="24" t="s">
        <v>140</v>
      </c>
      <c r="O91" s="381">
        <v>72</v>
      </c>
      <c r="P91" s="381">
        <v>102</v>
      </c>
      <c r="Q91" s="381">
        <v>174</v>
      </c>
      <c r="R91" s="381">
        <v>71</v>
      </c>
      <c r="S91" s="381">
        <v>73</v>
      </c>
      <c r="T91" s="381">
        <v>144</v>
      </c>
      <c r="U91" s="381">
        <v>72</v>
      </c>
      <c r="V91" s="381">
        <v>68</v>
      </c>
      <c r="W91" s="382">
        <v>140</v>
      </c>
      <c r="X91" s="24"/>
      <c r="Y91" s="26" t="s">
        <v>140</v>
      </c>
      <c r="Z91" s="384">
        <v>65</v>
      </c>
      <c r="AA91" s="381">
        <v>58</v>
      </c>
      <c r="AB91" s="381">
        <v>123</v>
      </c>
      <c r="AC91" s="381">
        <v>84</v>
      </c>
      <c r="AD91" s="381">
        <v>80</v>
      </c>
      <c r="AE91" s="381">
        <v>164</v>
      </c>
      <c r="AF91" s="381">
        <v>82</v>
      </c>
      <c r="AG91" s="381">
        <v>85</v>
      </c>
      <c r="AH91" s="382">
        <v>167</v>
      </c>
      <c r="AI91" s="24"/>
      <c r="AJ91" s="26" t="s">
        <v>140</v>
      </c>
      <c r="AK91" s="381">
        <v>83</v>
      </c>
      <c r="AL91" s="384">
        <v>93</v>
      </c>
      <c r="AM91" s="381">
        <v>176</v>
      </c>
      <c r="AN91" s="381">
        <v>119</v>
      </c>
      <c r="AO91" s="381">
        <v>118</v>
      </c>
      <c r="AP91" s="381">
        <v>237</v>
      </c>
      <c r="AQ91" s="381">
        <v>189</v>
      </c>
      <c r="AR91" s="381">
        <v>149</v>
      </c>
      <c r="AS91" s="382">
        <v>338</v>
      </c>
      <c r="AT91" s="24"/>
      <c r="AU91" s="26" t="s">
        <v>140</v>
      </c>
      <c r="AV91" s="381">
        <v>168</v>
      </c>
      <c r="AW91" s="381">
        <v>132</v>
      </c>
      <c r="AX91" s="384">
        <v>300</v>
      </c>
      <c r="AY91" s="381">
        <v>131</v>
      </c>
      <c r="AZ91" s="381">
        <v>115</v>
      </c>
      <c r="BA91" s="381">
        <v>246</v>
      </c>
      <c r="BB91" s="381">
        <v>104</v>
      </c>
      <c r="BC91" s="381">
        <v>104</v>
      </c>
      <c r="BD91" s="382">
        <v>208</v>
      </c>
      <c r="BE91" s="24"/>
      <c r="BF91" s="26" t="s">
        <v>140</v>
      </c>
      <c r="BG91" s="381">
        <v>98</v>
      </c>
      <c r="BH91" s="381">
        <v>111</v>
      </c>
      <c r="BI91" s="381">
        <v>209</v>
      </c>
      <c r="BJ91" s="384">
        <v>82</v>
      </c>
      <c r="BK91" s="381">
        <v>126</v>
      </c>
      <c r="BL91" s="381">
        <v>208</v>
      </c>
      <c r="BM91" s="381">
        <v>42</v>
      </c>
      <c r="BN91" s="381">
        <v>87</v>
      </c>
      <c r="BO91" s="382">
        <v>129</v>
      </c>
      <c r="BP91" s="24"/>
      <c r="BQ91" s="26" t="s">
        <v>140</v>
      </c>
      <c r="BR91" s="381">
        <v>11</v>
      </c>
      <c r="BS91" s="381">
        <v>32</v>
      </c>
      <c r="BT91" s="381">
        <v>43</v>
      </c>
      <c r="BU91" s="381">
        <v>5</v>
      </c>
      <c r="BV91" s="381">
        <v>8</v>
      </c>
      <c r="BW91" s="381">
        <v>13</v>
      </c>
      <c r="BX91" s="381">
        <v>0</v>
      </c>
      <c r="BY91" s="381">
        <v>5</v>
      </c>
      <c r="BZ91" s="382">
        <v>5</v>
      </c>
      <c r="CA91" s="24"/>
      <c r="CB91" s="26" t="s">
        <v>140</v>
      </c>
      <c r="CC91" s="381">
        <v>175</v>
      </c>
      <c r="CD91" s="381">
        <v>149</v>
      </c>
      <c r="CE91" s="381">
        <v>324</v>
      </c>
      <c r="CF91" s="381">
        <v>1005</v>
      </c>
      <c r="CG91" s="381">
        <v>958</v>
      </c>
      <c r="CH91" s="381">
        <v>1963</v>
      </c>
      <c r="CI91" s="381">
        <v>769</v>
      </c>
      <c r="CJ91" s="381">
        <v>1089</v>
      </c>
      <c r="CK91" s="382">
        <v>1858</v>
      </c>
    </row>
    <row r="92" spans="1:89" ht="17.100000000000001" customHeight="1" thickTop="1">
      <c r="A92" s="1"/>
      <c r="B92" s="678" t="s">
        <v>141</v>
      </c>
      <c r="C92" s="679"/>
      <c r="D92" s="345"/>
      <c r="E92" s="345"/>
      <c r="F92" s="345"/>
      <c r="G92" s="345"/>
      <c r="H92" s="345"/>
      <c r="I92" s="345"/>
      <c r="J92" s="345"/>
      <c r="K92" s="345"/>
      <c r="L92" s="346"/>
      <c r="M92" s="734" t="s">
        <v>141</v>
      </c>
      <c r="N92" s="678"/>
      <c r="O92" s="345"/>
      <c r="P92" s="345"/>
      <c r="Q92" s="345"/>
      <c r="R92" s="345"/>
      <c r="S92" s="345"/>
      <c r="T92" s="345"/>
      <c r="U92" s="345"/>
      <c r="V92" s="345"/>
      <c r="W92" s="346"/>
      <c r="X92" s="678" t="s">
        <v>141</v>
      </c>
      <c r="Y92" s="679"/>
      <c r="Z92" s="348"/>
      <c r="AA92" s="345"/>
      <c r="AB92" s="345"/>
      <c r="AC92" s="345"/>
      <c r="AD92" s="345"/>
      <c r="AE92" s="345"/>
      <c r="AF92" s="345"/>
      <c r="AG92" s="345"/>
      <c r="AH92" s="346"/>
      <c r="AI92" s="678" t="s">
        <v>141</v>
      </c>
      <c r="AJ92" s="679"/>
      <c r="AK92" s="345"/>
      <c r="AL92" s="348"/>
      <c r="AM92" s="345"/>
      <c r="AN92" s="345"/>
      <c r="AO92" s="345"/>
      <c r="AP92" s="345"/>
      <c r="AQ92" s="345"/>
      <c r="AR92" s="345"/>
      <c r="AS92" s="346"/>
      <c r="AT92" s="678" t="s">
        <v>141</v>
      </c>
      <c r="AU92" s="679"/>
      <c r="AV92" s="345"/>
      <c r="AW92" s="345"/>
      <c r="AX92" s="348"/>
      <c r="AY92" s="345"/>
      <c r="AZ92" s="345"/>
      <c r="BA92" s="345"/>
      <c r="BB92" s="345"/>
      <c r="BC92" s="345"/>
      <c r="BD92" s="346"/>
      <c r="BE92" s="678" t="s">
        <v>141</v>
      </c>
      <c r="BF92" s="679"/>
      <c r="BG92" s="345"/>
      <c r="BH92" s="345"/>
      <c r="BI92" s="345"/>
      <c r="BJ92" s="348"/>
      <c r="BK92" s="345"/>
      <c r="BL92" s="345"/>
      <c r="BM92" s="345"/>
      <c r="BN92" s="345"/>
      <c r="BO92" s="346"/>
      <c r="BP92" s="678" t="s">
        <v>141</v>
      </c>
      <c r="BQ92" s="679"/>
      <c r="BR92" s="345"/>
      <c r="BS92" s="345"/>
      <c r="BT92" s="345"/>
      <c r="BU92" s="345"/>
      <c r="BV92" s="345"/>
      <c r="BW92" s="345"/>
      <c r="BX92" s="345"/>
      <c r="BY92" s="345"/>
      <c r="BZ92" s="346"/>
      <c r="CA92" s="678" t="s">
        <v>141</v>
      </c>
      <c r="CB92" s="679"/>
      <c r="CC92" s="345"/>
      <c r="CD92" s="345"/>
      <c r="CE92" s="345"/>
      <c r="CF92" s="345"/>
      <c r="CG92" s="345"/>
      <c r="CH92" s="345"/>
      <c r="CI92" s="345"/>
      <c r="CJ92" s="345"/>
      <c r="CK92" s="346"/>
    </row>
    <row r="93" spans="1:89" ht="17.100000000000001" customHeight="1">
      <c r="A93" s="1"/>
      <c r="B93" s="680" t="s">
        <v>142</v>
      </c>
      <c r="C93" s="681"/>
      <c r="D93" s="339"/>
      <c r="E93" s="339"/>
      <c r="F93" s="339"/>
      <c r="G93" s="339"/>
      <c r="H93" s="339"/>
      <c r="I93" s="339"/>
      <c r="J93" s="339"/>
      <c r="K93" s="339"/>
      <c r="L93" s="340"/>
      <c r="M93" s="733" t="s">
        <v>142</v>
      </c>
      <c r="N93" s="680"/>
      <c r="O93" s="339"/>
      <c r="P93" s="339"/>
      <c r="Q93" s="339"/>
      <c r="R93" s="339"/>
      <c r="S93" s="339"/>
      <c r="T93" s="339"/>
      <c r="U93" s="339"/>
      <c r="V93" s="339"/>
      <c r="W93" s="340"/>
      <c r="X93" s="680" t="s">
        <v>142</v>
      </c>
      <c r="Y93" s="681"/>
      <c r="Z93" s="342"/>
      <c r="AA93" s="339"/>
      <c r="AB93" s="339"/>
      <c r="AC93" s="339"/>
      <c r="AD93" s="339"/>
      <c r="AE93" s="339"/>
      <c r="AF93" s="339"/>
      <c r="AG93" s="339"/>
      <c r="AH93" s="340"/>
      <c r="AI93" s="680" t="s">
        <v>142</v>
      </c>
      <c r="AJ93" s="681"/>
      <c r="AK93" s="339"/>
      <c r="AL93" s="342"/>
      <c r="AM93" s="339"/>
      <c r="AN93" s="339"/>
      <c r="AO93" s="339"/>
      <c r="AP93" s="339"/>
      <c r="AQ93" s="339"/>
      <c r="AR93" s="339"/>
      <c r="AS93" s="340"/>
      <c r="AT93" s="680" t="s">
        <v>142</v>
      </c>
      <c r="AU93" s="681"/>
      <c r="AV93" s="339"/>
      <c r="AW93" s="339"/>
      <c r="AX93" s="342"/>
      <c r="AY93" s="339"/>
      <c r="AZ93" s="339"/>
      <c r="BA93" s="339"/>
      <c r="BB93" s="339"/>
      <c r="BC93" s="339"/>
      <c r="BD93" s="340"/>
      <c r="BE93" s="680" t="s">
        <v>142</v>
      </c>
      <c r="BF93" s="681"/>
      <c r="BG93" s="339"/>
      <c r="BH93" s="339"/>
      <c r="BI93" s="339"/>
      <c r="BJ93" s="342"/>
      <c r="BK93" s="339"/>
      <c r="BL93" s="339"/>
      <c r="BM93" s="339"/>
      <c r="BN93" s="339"/>
      <c r="BO93" s="340"/>
      <c r="BP93" s="680" t="s">
        <v>142</v>
      </c>
      <c r="BQ93" s="681"/>
      <c r="BR93" s="339"/>
      <c r="BS93" s="339"/>
      <c r="BT93" s="339"/>
      <c r="BU93" s="339"/>
      <c r="BV93" s="339"/>
      <c r="BW93" s="339"/>
      <c r="BX93" s="339"/>
      <c r="BY93" s="339"/>
      <c r="BZ93" s="340"/>
      <c r="CA93" s="680" t="s">
        <v>142</v>
      </c>
      <c r="CB93" s="681"/>
      <c r="CC93" s="339"/>
      <c r="CD93" s="339"/>
      <c r="CE93" s="339"/>
      <c r="CF93" s="339"/>
      <c r="CG93" s="339"/>
      <c r="CH93" s="339"/>
      <c r="CI93" s="339"/>
      <c r="CJ93" s="339"/>
      <c r="CK93" s="340"/>
    </row>
    <row r="94" spans="1:89" ht="17.100000000000001" customHeight="1">
      <c r="A94" s="1"/>
      <c r="B94" s="682" t="s">
        <v>143</v>
      </c>
      <c r="C94" s="683"/>
      <c r="D94" s="339"/>
      <c r="E94" s="339"/>
      <c r="F94" s="339"/>
      <c r="G94" s="339"/>
      <c r="H94" s="339"/>
      <c r="I94" s="339"/>
      <c r="J94" s="339"/>
      <c r="K94" s="339"/>
      <c r="L94" s="340"/>
      <c r="M94" s="736" t="s">
        <v>143</v>
      </c>
      <c r="N94" s="682"/>
      <c r="O94" s="339"/>
      <c r="P94" s="339"/>
      <c r="Q94" s="339"/>
      <c r="R94" s="339"/>
      <c r="S94" s="339"/>
      <c r="T94" s="339"/>
      <c r="U94" s="339"/>
      <c r="V94" s="339"/>
      <c r="W94" s="340"/>
      <c r="X94" s="682" t="s">
        <v>143</v>
      </c>
      <c r="Y94" s="683"/>
      <c r="Z94" s="342"/>
      <c r="AA94" s="339"/>
      <c r="AB94" s="339"/>
      <c r="AC94" s="339"/>
      <c r="AD94" s="339"/>
      <c r="AE94" s="339"/>
      <c r="AF94" s="339"/>
      <c r="AG94" s="339"/>
      <c r="AH94" s="340"/>
      <c r="AI94" s="682" t="s">
        <v>143</v>
      </c>
      <c r="AJ94" s="683"/>
      <c r="AK94" s="339"/>
      <c r="AL94" s="342"/>
      <c r="AM94" s="339"/>
      <c r="AN94" s="339"/>
      <c r="AO94" s="339"/>
      <c r="AP94" s="339"/>
      <c r="AQ94" s="339"/>
      <c r="AR94" s="339"/>
      <c r="AS94" s="340"/>
      <c r="AT94" s="682" t="s">
        <v>143</v>
      </c>
      <c r="AU94" s="683"/>
      <c r="AV94" s="339"/>
      <c r="AW94" s="339"/>
      <c r="AX94" s="342"/>
      <c r="AY94" s="339"/>
      <c r="AZ94" s="339"/>
      <c r="BA94" s="339"/>
      <c r="BB94" s="339"/>
      <c r="BC94" s="339"/>
      <c r="BD94" s="340"/>
      <c r="BE94" s="682" t="s">
        <v>143</v>
      </c>
      <c r="BF94" s="683"/>
      <c r="BG94" s="339"/>
      <c r="BH94" s="339"/>
      <c r="BI94" s="339"/>
      <c r="BJ94" s="342"/>
      <c r="BK94" s="339"/>
      <c r="BL94" s="339"/>
      <c r="BM94" s="339"/>
      <c r="BN94" s="339"/>
      <c r="BO94" s="340"/>
      <c r="BP94" s="682" t="s">
        <v>143</v>
      </c>
      <c r="BQ94" s="683"/>
      <c r="BR94" s="339"/>
      <c r="BS94" s="339"/>
      <c r="BT94" s="339"/>
      <c r="BU94" s="339"/>
      <c r="BV94" s="339"/>
      <c r="BW94" s="339"/>
      <c r="BX94" s="339"/>
      <c r="BY94" s="339"/>
      <c r="BZ94" s="340"/>
      <c r="CA94" s="682" t="s">
        <v>143</v>
      </c>
      <c r="CB94" s="683"/>
      <c r="CC94" s="339"/>
      <c r="CD94" s="339"/>
      <c r="CE94" s="339"/>
      <c r="CF94" s="339"/>
      <c r="CG94" s="339"/>
      <c r="CH94" s="339"/>
      <c r="CI94" s="339"/>
      <c r="CJ94" s="339"/>
      <c r="CK94" s="340"/>
    </row>
    <row r="95" spans="1:89" ht="17.100000000000001" customHeight="1" thickBot="1">
      <c r="A95" s="1"/>
      <c r="B95" s="684" t="s">
        <v>144</v>
      </c>
      <c r="C95" s="685"/>
      <c r="D95" s="386">
        <f>SUM(D89:D91,D83,D69,D29)</f>
        <v>154326</v>
      </c>
      <c r="E95" s="386">
        <f t="shared" ref="E95:L95" si="144">SUM(E89:E91,E83,E69,E29)</f>
        <v>147260</v>
      </c>
      <c r="F95" s="386">
        <f t="shared" si="144"/>
        <v>301586</v>
      </c>
      <c r="G95" s="386">
        <f t="shared" si="144"/>
        <v>162691</v>
      </c>
      <c r="H95" s="386">
        <f t="shared" si="144"/>
        <v>154786</v>
      </c>
      <c r="I95" s="386">
        <f t="shared" si="144"/>
        <v>317477</v>
      </c>
      <c r="J95" s="386">
        <f t="shared" si="144"/>
        <v>171315</v>
      </c>
      <c r="K95" s="386">
        <f t="shared" si="144"/>
        <v>163290</v>
      </c>
      <c r="L95" s="387">
        <f t="shared" si="144"/>
        <v>334605</v>
      </c>
      <c r="M95" s="735" t="s">
        <v>144</v>
      </c>
      <c r="N95" s="684"/>
      <c r="O95" s="386">
        <f>SUM(O89:O91,O83,O69,O29)</f>
        <v>183477</v>
      </c>
      <c r="P95" s="386">
        <f t="shared" ref="P95:W95" si="145">SUM(P89:P91,P83,P69,P29)</f>
        <v>172772</v>
      </c>
      <c r="Q95" s="386">
        <f t="shared" si="145"/>
        <v>356249</v>
      </c>
      <c r="R95" s="386">
        <f t="shared" si="145"/>
        <v>201811</v>
      </c>
      <c r="S95" s="386">
        <f t="shared" si="145"/>
        <v>187212</v>
      </c>
      <c r="T95" s="386">
        <f t="shared" si="145"/>
        <v>389023</v>
      </c>
      <c r="U95" s="386">
        <f t="shared" si="145"/>
        <v>217904</v>
      </c>
      <c r="V95" s="386">
        <f t="shared" si="145"/>
        <v>205115</v>
      </c>
      <c r="W95" s="387">
        <f t="shared" si="145"/>
        <v>423019</v>
      </c>
      <c r="X95" s="684" t="s">
        <v>144</v>
      </c>
      <c r="Y95" s="685"/>
      <c r="Z95" s="386">
        <f>SUM(Z89:Z91,Z83,Z69,Z29)</f>
        <v>254811</v>
      </c>
      <c r="AA95" s="386">
        <f t="shared" ref="AA95:AH95" si="146">SUM(AA89:AA91,AA83,AA69,AA29)</f>
        <v>236860</v>
      </c>
      <c r="AB95" s="386">
        <f t="shared" si="146"/>
        <v>491671</v>
      </c>
      <c r="AC95" s="386">
        <f t="shared" si="146"/>
        <v>315895</v>
      </c>
      <c r="AD95" s="386">
        <f t="shared" si="146"/>
        <v>290569</v>
      </c>
      <c r="AE95" s="386">
        <f t="shared" si="146"/>
        <v>606464</v>
      </c>
      <c r="AF95" s="386">
        <f t="shared" si="146"/>
        <v>280673</v>
      </c>
      <c r="AG95" s="386">
        <f t="shared" si="146"/>
        <v>258311</v>
      </c>
      <c r="AH95" s="387">
        <f t="shared" si="146"/>
        <v>538984</v>
      </c>
      <c r="AI95" s="684" t="s">
        <v>144</v>
      </c>
      <c r="AJ95" s="685"/>
      <c r="AK95" s="386">
        <f>SUM(AK89:AK91,AK83,AK69,AK29)</f>
        <v>239189</v>
      </c>
      <c r="AL95" s="386">
        <f t="shared" ref="AL95:AS95" si="147">SUM(AL89:AL91,AL83,AL69,AL29)</f>
        <v>222976</v>
      </c>
      <c r="AM95" s="386">
        <f t="shared" si="147"/>
        <v>462165</v>
      </c>
      <c r="AN95" s="386">
        <f t="shared" si="147"/>
        <v>214515</v>
      </c>
      <c r="AO95" s="386">
        <f t="shared" si="147"/>
        <v>204128</v>
      </c>
      <c r="AP95" s="386">
        <f t="shared" si="147"/>
        <v>418643</v>
      </c>
      <c r="AQ95" s="386">
        <f t="shared" si="147"/>
        <v>241444</v>
      </c>
      <c r="AR95" s="386">
        <f t="shared" si="147"/>
        <v>241228</v>
      </c>
      <c r="AS95" s="387">
        <f t="shared" si="147"/>
        <v>482672</v>
      </c>
      <c r="AT95" s="684" t="s">
        <v>144</v>
      </c>
      <c r="AU95" s="685"/>
      <c r="AV95" s="386">
        <f>SUM(AV89:AV91,AV83,AV69,AV29)</f>
        <v>285175</v>
      </c>
      <c r="AW95" s="386">
        <f t="shared" ref="AW95:BD95" si="148">SUM(AW89:AW91,AW83,AW69,AW29)</f>
        <v>295043</v>
      </c>
      <c r="AX95" s="386">
        <f t="shared" si="148"/>
        <v>580218</v>
      </c>
      <c r="AY95" s="386">
        <f t="shared" si="148"/>
        <v>243408</v>
      </c>
      <c r="AZ95" s="386">
        <f t="shared" si="148"/>
        <v>250916</v>
      </c>
      <c r="BA95" s="386">
        <f t="shared" si="148"/>
        <v>494324</v>
      </c>
      <c r="BB95" s="386">
        <f t="shared" si="148"/>
        <v>188816</v>
      </c>
      <c r="BC95" s="386">
        <f t="shared" si="148"/>
        <v>194838</v>
      </c>
      <c r="BD95" s="387">
        <f t="shared" si="148"/>
        <v>383654</v>
      </c>
      <c r="BE95" s="684" t="s">
        <v>144</v>
      </c>
      <c r="BF95" s="685"/>
      <c r="BG95" s="386">
        <f>SUM(BG89:BG91,BG83,BG69,BG29)</f>
        <v>127055</v>
      </c>
      <c r="BH95" s="386">
        <f t="shared" ref="BH95:BO95" si="149">SUM(BH89:BH91,BH83,BH69,BH29)</f>
        <v>145391</v>
      </c>
      <c r="BI95" s="386">
        <f t="shared" si="149"/>
        <v>272446</v>
      </c>
      <c r="BJ95" s="386">
        <f t="shared" si="149"/>
        <v>69828</v>
      </c>
      <c r="BK95" s="386">
        <f t="shared" si="149"/>
        <v>101633</v>
      </c>
      <c r="BL95" s="386">
        <f t="shared" si="149"/>
        <v>171461</v>
      </c>
      <c r="BM95" s="386">
        <f t="shared" si="149"/>
        <v>28124</v>
      </c>
      <c r="BN95" s="386">
        <f t="shared" si="149"/>
        <v>63799</v>
      </c>
      <c r="BO95" s="387">
        <f t="shared" si="149"/>
        <v>91923</v>
      </c>
      <c r="BP95" s="684" t="s">
        <v>144</v>
      </c>
      <c r="BQ95" s="685"/>
      <c r="BR95" s="386">
        <f>SUM(BR89:BR91,BR83,BR69,BR29)</f>
        <v>9237</v>
      </c>
      <c r="BS95" s="386">
        <f t="shared" ref="BS95:BZ95" si="150">SUM(BS89:BS91,BS83,BS69,BS29)</f>
        <v>29534</v>
      </c>
      <c r="BT95" s="386">
        <f t="shared" si="150"/>
        <v>38771</v>
      </c>
      <c r="BU95" s="386">
        <f t="shared" si="150"/>
        <v>1988</v>
      </c>
      <c r="BV95" s="386">
        <f t="shared" si="150"/>
        <v>8897</v>
      </c>
      <c r="BW95" s="386">
        <f t="shared" si="150"/>
        <v>10885</v>
      </c>
      <c r="BX95" s="386">
        <f t="shared" si="150"/>
        <v>179</v>
      </c>
      <c r="BY95" s="386">
        <f t="shared" si="150"/>
        <v>1217</v>
      </c>
      <c r="BZ95" s="387">
        <f t="shared" si="150"/>
        <v>1396</v>
      </c>
      <c r="CA95" s="684" t="s">
        <v>144</v>
      </c>
      <c r="CB95" s="685"/>
      <c r="CC95" s="386">
        <f>SUM(CC89:CC91,CC83,CC69,CC29)</f>
        <v>488332</v>
      </c>
      <c r="CD95" s="386">
        <f t="shared" ref="CD95:CK95" si="151">SUM(CD89:CD91,CD83,CD69,CD29)</f>
        <v>465336</v>
      </c>
      <c r="CE95" s="386">
        <f t="shared" si="151"/>
        <v>953668</v>
      </c>
      <c r="CF95" s="386">
        <f t="shared" si="151"/>
        <v>2434894</v>
      </c>
      <c r="CG95" s="386">
        <f t="shared" si="151"/>
        <v>2314214</v>
      </c>
      <c r="CH95" s="386">
        <f t="shared" si="151"/>
        <v>4749108</v>
      </c>
      <c r="CI95" s="386">
        <f t="shared" si="151"/>
        <v>944574</v>
      </c>
      <c r="CJ95" s="386">
        <f t="shared" si="151"/>
        <v>1250143</v>
      </c>
      <c r="CK95" s="387">
        <f t="shared" si="151"/>
        <v>2194717</v>
      </c>
    </row>
    <row r="96" spans="1:89" ht="16.899999999999999" customHeight="1">
      <c r="A96" s="1"/>
      <c r="B96" s="394" t="s">
        <v>145</v>
      </c>
      <c r="C96" s="405"/>
      <c r="M96" s="410" t="s">
        <v>145</v>
      </c>
      <c r="N96" s="406"/>
      <c r="X96" s="394" t="s">
        <v>145</v>
      </c>
      <c r="Y96" s="396"/>
      <c r="Z96" s="397"/>
      <c r="AI96" s="394" t="s">
        <v>145</v>
      </c>
      <c r="AJ96" s="405"/>
      <c r="AK96" s="398"/>
      <c r="AL96" s="397"/>
      <c r="AT96" s="394" t="s">
        <v>145</v>
      </c>
      <c r="AU96" s="405"/>
      <c r="AW96" s="398"/>
      <c r="AX96" s="397"/>
      <c r="BE96" s="394" t="s">
        <v>145</v>
      </c>
      <c r="BF96" s="405"/>
      <c r="BI96" s="371"/>
      <c r="BP96" s="394" t="s">
        <v>145</v>
      </c>
      <c r="BQ96" s="405"/>
      <c r="CA96" s="394" t="s">
        <v>145</v>
      </c>
      <c r="CB96" s="405"/>
    </row>
    <row r="97" spans="1:89" ht="16.899999999999999" customHeight="1">
      <c r="A97" s="1"/>
      <c r="B97" s="394" t="s">
        <v>330</v>
      </c>
      <c r="C97" s="405"/>
      <c r="M97" s="394" t="s">
        <v>330</v>
      </c>
      <c r="N97" s="406"/>
      <c r="X97" s="394" t="s">
        <v>330</v>
      </c>
      <c r="Y97" s="396"/>
      <c r="Z97" s="397"/>
      <c r="AI97" s="394" t="s">
        <v>330</v>
      </c>
      <c r="AJ97" s="405"/>
      <c r="AK97" s="398"/>
      <c r="AL97" s="397"/>
      <c r="AT97" s="394" t="s">
        <v>330</v>
      </c>
      <c r="AU97" s="405"/>
      <c r="AW97" s="398"/>
      <c r="AX97" s="397"/>
      <c r="BE97" s="394" t="s">
        <v>330</v>
      </c>
      <c r="BF97" s="405"/>
      <c r="BP97" s="394" t="s">
        <v>330</v>
      </c>
      <c r="BQ97" s="405"/>
      <c r="CA97" s="394" t="s">
        <v>330</v>
      </c>
      <c r="CB97" s="405"/>
    </row>
    <row r="98" spans="1:89" ht="16.5" customHeight="1">
      <c r="A98" s="1"/>
      <c r="B98" s="394" t="s">
        <v>331</v>
      </c>
      <c r="C98" s="405"/>
      <c r="M98" s="394" t="s">
        <v>331</v>
      </c>
      <c r="N98" s="406"/>
      <c r="X98" s="394" t="s">
        <v>331</v>
      </c>
      <c r="Y98" s="396"/>
      <c r="Z98" s="397"/>
      <c r="AI98" s="394" t="s">
        <v>331</v>
      </c>
      <c r="AJ98" s="405"/>
      <c r="AK98" s="398"/>
      <c r="AL98" s="397"/>
      <c r="AT98" s="394" t="s">
        <v>331</v>
      </c>
      <c r="AU98" s="405"/>
      <c r="AW98" s="398"/>
      <c r="AX98" s="397"/>
      <c r="BE98" s="394" t="s">
        <v>331</v>
      </c>
      <c r="BF98" s="405"/>
      <c r="BP98" s="394" t="s">
        <v>331</v>
      </c>
      <c r="BQ98" s="405"/>
      <c r="CA98" s="394" t="s">
        <v>331</v>
      </c>
      <c r="CB98" s="405"/>
    </row>
    <row r="99" spans="1:89" ht="16.5" customHeight="1">
      <c r="A99" s="1"/>
      <c r="B99" s="2" t="s">
        <v>332</v>
      </c>
      <c r="C99" s="405"/>
      <c r="M99" s="2" t="s">
        <v>332</v>
      </c>
      <c r="N99" s="405"/>
      <c r="X99" s="2" t="s">
        <v>332</v>
      </c>
      <c r="Y99" s="405"/>
      <c r="AI99" s="2" t="s">
        <v>332</v>
      </c>
      <c r="AJ99" s="405"/>
      <c r="AT99" s="2" t="s">
        <v>332</v>
      </c>
      <c r="AU99" s="405"/>
      <c r="BE99" s="2" t="s">
        <v>332</v>
      </c>
      <c r="BF99" s="405"/>
      <c r="BP99" s="2" t="s">
        <v>332</v>
      </c>
      <c r="BQ99" s="405"/>
      <c r="CA99" s="2" t="s">
        <v>332</v>
      </c>
      <c r="CB99" s="405"/>
    </row>
    <row r="100" spans="1:89" ht="16.5" customHeight="1">
      <c r="A100" s="1"/>
      <c r="B100" s="2" t="s">
        <v>333</v>
      </c>
      <c r="C100" s="405"/>
      <c r="M100" s="2" t="s">
        <v>333</v>
      </c>
      <c r="N100" s="405"/>
      <c r="X100" s="2" t="s">
        <v>333</v>
      </c>
      <c r="Y100" s="405"/>
      <c r="AI100" s="2" t="s">
        <v>333</v>
      </c>
      <c r="AJ100" s="405"/>
      <c r="AT100" s="2" t="s">
        <v>333</v>
      </c>
      <c r="AU100" s="405"/>
      <c r="BE100" s="2" t="s">
        <v>333</v>
      </c>
      <c r="BF100" s="405"/>
      <c r="BP100" s="2" t="s">
        <v>333</v>
      </c>
      <c r="BQ100" s="405"/>
      <c r="CA100" s="2" t="s">
        <v>333</v>
      </c>
      <c r="CB100" s="405"/>
    </row>
    <row r="101" spans="1:89" ht="16.5" customHeight="1">
      <c r="A101" s="1"/>
      <c r="B101" s="2" t="s">
        <v>334</v>
      </c>
      <c r="C101" s="405"/>
      <c r="M101" s="2" t="s">
        <v>334</v>
      </c>
      <c r="N101" s="405"/>
      <c r="X101" s="2" t="s">
        <v>334</v>
      </c>
      <c r="Y101" s="405"/>
      <c r="AI101" s="2" t="s">
        <v>334</v>
      </c>
      <c r="AJ101" s="405"/>
      <c r="AT101" s="2" t="s">
        <v>334</v>
      </c>
      <c r="AU101" s="405"/>
      <c r="BE101" s="2" t="s">
        <v>334</v>
      </c>
      <c r="BF101" s="405"/>
      <c r="BP101" s="2" t="s">
        <v>334</v>
      </c>
      <c r="BQ101" s="405"/>
      <c r="CA101" s="2" t="s">
        <v>334</v>
      </c>
      <c r="CB101" s="405"/>
    </row>
    <row r="102" spans="1:89" ht="16.5" customHeight="1">
      <c r="A102" s="1"/>
      <c r="B102" s="2" t="s">
        <v>335</v>
      </c>
      <c r="C102" s="405"/>
      <c r="M102" s="2" t="s">
        <v>335</v>
      </c>
      <c r="N102" s="405"/>
      <c r="X102" s="2" t="s">
        <v>335</v>
      </c>
      <c r="Y102" s="405"/>
      <c r="AI102" s="2" t="s">
        <v>335</v>
      </c>
      <c r="AJ102" s="405"/>
      <c r="AT102" s="2" t="s">
        <v>335</v>
      </c>
      <c r="AU102" s="405"/>
      <c r="BE102" s="2" t="s">
        <v>335</v>
      </c>
      <c r="BF102" s="405"/>
      <c r="BP102" s="2" t="s">
        <v>335</v>
      </c>
      <c r="BQ102" s="405"/>
      <c r="CA102" s="2" t="s">
        <v>335</v>
      </c>
      <c r="CB102" s="405"/>
    </row>
    <row r="103" spans="1:89" ht="16.5" customHeight="1">
      <c r="A103" s="1"/>
      <c r="B103" s="2" t="s">
        <v>336</v>
      </c>
      <c r="C103" s="405"/>
      <c r="M103" s="2" t="s">
        <v>336</v>
      </c>
      <c r="N103" s="405"/>
      <c r="X103" s="2" t="s">
        <v>336</v>
      </c>
      <c r="Y103" s="405"/>
      <c r="AI103" s="2" t="s">
        <v>336</v>
      </c>
      <c r="AJ103" s="405"/>
      <c r="AT103" s="2" t="s">
        <v>336</v>
      </c>
      <c r="AU103" s="405"/>
      <c r="BE103" s="2" t="s">
        <v>336</v>
      </c>
      <c r="BF103" s="405"/>
      <c r="BP103" s="2" t="s">
        <v>336</v>
      </c>
      <c r="BQ103" s="405"/>
      <c r="CA103" s="2" t="s">
        <v>336</v>
      </c>
      <c r="CB103" s="405"/>
    </row>
    <row r="104" spans="1:89" ht="16.5" customHeight="1">
      <c r="A104" s="1"/>
      <c r="B104" s="304"/>
      <c r="C104" s="1"/>
    </row>
    <row r="105" spans="1:89" ht="16.5" customHeight="1">
      <c r="A105" s="1"/>
      <c r="B105" s="2"/>
      <c r="C105" s="1"/>
    </row>
    <row r="106" spans="1:89" ht="16.5" customHeight="1">
      <c r="A106" s="1"/>
      <c r="B106" s="2"/>
      <c r="C106" s="1"/>
      <c r="D106" s="360"/>
      <c r="E106" s="360"/>
      <c r="F106" s="360"/>
      <c r="G106" s="360"/>
      <c r="H106" s="360"/>
      <c r="I106" s="360"/>
      <c r="J106" s="360"/>
      <c r="K106" s="360"/>
      <c r="L106" s="360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360"/>
      <c r="AI106" s="360"/>
      <c r="AJ106" s="360"/>
      <c r="AK106" s="360"/>
      <c r="AL106" s="360"/>
      <c r="AM106" s="360"/>
      <c r="AN106" s="360"/>
      <c r="AO106" s="360"/>
      <c r="AP106" s="360"/>
      <c r="AQ106" s="360"/>
      <c r="AR106" s="360"/>
      <c r="AS106" s="360"/>
      <c r="AT106" s="360"/>
      <c r="AU106" s="360"/>
      <c r="AV106" s="360"/>
      <c r="AW106" s="360"/>
      <c r="AX106" s="360"/>
      <c r="AY106" s="360"/>
      <c r="AZ106" s="360"/>
      <c r="BA106" s="360"/>
      <c r="BB106" s="360"/>
      <c r="BC106" s="360"/>
      <c r="BD106" s="360"/>
      <c r="BE106" s="360"/>
      <c r="BF106" s="360"/>
      <c r="BG106" s="360"/>
      <c r="BH106" s="360"/>
      <c r="BI106" s="360"/>
      <c r="BJ106" s="360"/>
      <c r="BK106" s="360"/>
      <c r="BL106" s="360"/>
      <c r="BM106" s="360"/>
      <c r="BN106" s="360"/>
      <c r="BO106" s="360"/>
      <c r="BP106" s="360"/>
      <c r="BQ106" s="360"/>
      <c r="BR106" s="360"/>
      <c r="BS106" s="360"/>
      <c r="BT106" s="360"/>
      <c r="BU106" s="360"/>
      <c r="BV106" s="360"/>
      <c r="BW106" s="360"/>
      <c r="BX106" s="360"/>
      <c r="BY106" s="360"/>
      <c r="BZ106" s="360"/>
      <c r="CA106" s="360"/>
      <c r="CB106" s="360"/>
      <c r="CC106" s="360"/>
      <c r="CD106" s="360"/>
      <c r="CE106" s="360"/>
      <c r="CF106" s="360"/>
      <c r="CG106" s="360"/>
      <c r="CH106" s="360"/>
      <c r="CI106" s="360"/>
      <c r="CJ106" s="360"/>
      <c r="CK106" s="360"/>
    </row>
    <row r="107" spans="1:89" ht="16.5" customHeight="1">
      <c r="A107" s="1"/>
      <c r="B107" s="304"/>
      <c r="C107" s="1"/>
      <c r="M107" s="304"/>
      <c r="N107" s="1"/>
      <c r="X107" s="304"/>
      <c r="Y107" s="1"/>
      <c r="AI107" s="304"/>
      <c r="AJ107" s="1"/>
      <c r="AT107" s="304"/>
      <c r="AU107" s="1"/>
      <c r="BE107" s="304"/>
      <c r="BF107" s="1"/>
      <c r="BP107" s="304"/>
      <c r="BQ107" s="1"/>
      <c r="CA107" s="304"/>
      <c r="CB107" s="1"/>
    </row>
    <row r="108" spans="1:89" ht="16.5" customHeight="1">
      <c r="A108" s="1"/>
      <c r="B108" s="304"/>
      <c r="C108" s="1"/>
      <c r="M108" s="304"/>
      <c r="N108" s="1"/>
      <c r="X108" s="304"/>
      <c r="Y108" s="1"/>
      <c r="AI108" s="304"/>
      <c r="AJ108" s="1"/>
      <c r="AT108" s="304"/>
      <c r="AU108" s="1"/>
      <c r="BE108" s="304"/>
      <c r="BF108" s="1"/>
      <c r="BP108" s="304"/>
      <c r="BQ108" s="1"/>
      <c r="CA108" s="304"/>
      <c r="CB108" s="1"/>
    </row>
    <row r="109" spans="1:89" ht="16.5" customHeight="1">
      <c r="A109" s="1"/>
      <c r="B109" s="2"/>
      <c r="C109" s="1"/>
      <c r="M109" s="2"/>
      <c r="N109" s="1"/>
      <c r="X109" s="2"/>
      <c r="Y109" s="1"/>
      <c r="AI109" s="2"/>
      <c r="AJ109" s="1"/>
      <c r="AT109" s="2"/>
      <c r="AU109" s="1"/>
      <c r="BE109" s="2"/>
      <c r="BF109" s="1"/>
      <c r="BP109" s="2"/>
      <c r="BQ109" s="1"/>
      <c r="CA109" s="2"/>
      <c r="CB109" s="1"/>
    </row>
    <row r="110" spans="1:89" ht="16.5" customHeight="1">
      <c r="A110" s="1"/>
      <c r="B110" s="304"/>
      <c r="C110" s="1"/>
      <c r="M110" s="304"/>
      <c r="N110" s="1"/>
      <c r="X110" s="304"/>
      <c r="Y110" s="1"/>
      <c r="AI110" s="304"/>
      <c r="AJ110" s="1"/>
      <c r="AT110" s="304"/>
      <c r="AU110" s="1"/>
      <c r="BE110" s="304"/>
      <c r="BF110" s="1"/>
      <c r="BP110" s="304"/>
      <c r="BQ110" s="1"/>
      <c r="CA110" s="304"/>
      <c r="CB110" s="1"/>
    </row>
    <row r="111" spans="1:89" ht="16.5" customHeight="1">
      <c r="A111" s="1"/>
      <c r="B111" s="2"/>
      <c r="C111" s="1"/>
      <c r="M111" s="2"/>
      <c r="N111" s="1"/>
      <c r="X111" s="2"/>
      <c r="Y111" s="1"/>
      <c r="AI111" s="2"/>
      <c r="AJ111" s="1"/>
      <c r="AT111" s="2"/>
      <c r="AU111" s="1"/>
      <c r="BE111" s="2"/>
      <c r="BF111" s="1"/>
      <c r="BP111" s="2"/>
      <c r="BQ111" s="1"/>
      <c r="CA111" s="2"/>
      <c r="CB111" s="1"/>
    </row>
    <row r="112" spans="1:89" ht="16.5" customHeight="1">
      <c r="A112" s="1"/>
      <c r="B112" s="2"/>
      <c r="C112" s="1"/>
      <c r="M112" s="2"/>
      <c r="N112" s="1"/>
      <c r="X112" s="2"/>
      <c r="Y112" s="1"/>
      <c r="AI112" s="2"/>
      <c r="AJ112" s="1"/>
      <c r="AT112" s="2"/>
      <c r="AU112" s="1"/>
      <c r="BE112" s="2"/>
      <c r="BF112" s="1"/>
      <c r="BP112" s="2"/>
      <c r="BQ112" s="1"/>
      <c r="CA112" s="2"/>
      <c r="CB112" s="1"/>
    </row>
    <row r="113" spans="4:89" ht="21.95" customHeight="1"/>
    <row r="114" spans="4:89" ht="21.95" customHeight="1"/>
    <row r="115" spans="4:89" ht="21.95" customHeight="1"/>
    <row r="118" spans="4:89">
      <c r="D118" s="321">
        <v>154326</v>
      </c>
      <c r="E118" s="321">
        <v>147260</v>
      </c>
      <c r="F118" s="321">
        <v>301586</v>
      </c>
      <c r="G118" s="321">
        <v>162691</v>
      </c>
      <c r="H118" s="321">
        <v>154786</v>
      </c>
      <c r="I118" s="321">
        <v>317477</v>
      </c>
      <c r="J118" s="321">
        <v>171315</v>
      </c>
      <c r="K118" s="321">
        <v>163290</v>
      </c>
      <c r="L118" s="321">
        <v>334605</v>
      </c>
      <c r="O118" s="321">
        <v>183477</v>
      </c>
      <c r="P118" s="321">
        <v>172772</v>
      </c>
      <c r="Q118" s="321">
        <v>356249</v>
      </c>
      <c r="R118" s="321">
        <v>201811</v>
      </c>
      <c r="S118" s="321">
        <v>187212</v>
      </c>
      <c r="T118" s="321">
        <v>389023</v>
      </c>
      <c r="U118" s="321">
        <v>217904</v>
      </c>
      <c r="V118" s="321">
        <v>205115</v>
      </c>
      <c r="W118" s="321">
        <v>423019</v>
      </c>
      <c r="Z118" s="321">
        <v>254811</v>
      </c>
      <c r="AA118" s="321">
        <v>236860</v>
      </c>
      <c r="AB118" s="321">
        <v>491671</v>
      </c>
      <c r="AC118" s="321">
        <v>315895</v>
      </c>
      <c r="AD118" s="321">
        <v>290569</v>
      </c>
      <c r="AE118" s="321">
        <v>606464</v>
      </c>
      <c r="AF118" s="321">
        <v>280673</v>
      </c>
      <c r="AG118" s="321">
        <v>258311</v>
      </c>
      <c r="AH118" s="321">
        <v>538984</v>
      </c>
      <c r="AK118" s="321">
        <v>239189</v>
      </c>
      <c r="AL118" s="321">
        <v>222976</v>
      </c>
      <c r="AM118" s="321">
        <v>462165</v>
      </c>
      <c r="AN118" s="321">
        <v>214515</v>
      </c>
      <c r="AO118" s="321">
        <v>204128</v>
      </c>
      <c r="AP118" s="321">
        <v>418643</v>
      </c>
      <c r="AQ118" s="321">
        <v>241444</v>
      </c>
      <c r="AR118" s="321">
        <v>241228</v>
      </c>
      <c r="AS118" s="321">
        <v>482672</v>
      </c>
      <c r="AV118" s="321">
        <v>285175</v>
      </c>
      <c r="AW118" s="321">
        <v>295043</v>
      </c>
      <c r="AX118" s="321">
        <v>580218</v>
      </c>
      <c r="AY118" s="321">
        <v>243408</v>
      </c>
      <c r="AZ118" s="321">
        <v>250916</v>
      </c>
      <c r="BA118" s="321">
        <v>494324</v>
      </c>
      <c r="BB118" s="321">
        <v>188816</v>
      </c>
      <c r="BC118" s="321">
        <v>194838</v>
      </c>
      <c r="BD118" s="321">
        <v>383654</v>
      </c>
      <c r="BG118" s="321">
        <v>127055</v>
      </c>
      <c r="BH118" s="321">
        <v>145391</v>
      </c>
      <c r="BI118" s="321">
        <v>272446</v>
      </c>
      <c r="BJ118" s="321">
        <v>69828</v>
      </c>
      <c r="BK118" s="321">
        <v>101633</v>
      </c>
      <c r="BL118" s="321">
        <v>171461</v>
      </c>
      <c r="BM118" s="321">
        <v>28124</v>
      </c>
      <c r="BN118" s="321">
        <v>63799</v>
      </c>
      <c r="BO118" s="321">
        <v>91923</v>
      </c>
      <c r="BR118" s="321">
        <v>9237</v>
      </c>
      <c r="BS118" s="321">
        <v>29534</v>
      </c>
      <c r="BT118" s="321">
        <v>38771</v>
      </c>
      <c r="BU118" s="321">
        <v>1988</v>
      </c>
      <c r="BV118" s="321">
        <v>8897</v>
      </c>
      <c r="BW118" s="321">
        <v>10885</v>
      </c>
      <c r="BX118" s="321">
        <v>179</v>
      </c>
      <c r="BY118" s="321">
        <v>1217</v>
      </c>
      <c r="BZ118" s="321">
        <v>1396</v>
      </c>
      <c r="CC118" s="321">
        <v>488332</v>
      </c>
      <c r="CD118" s="321">
        <v>465336</v>
      </c>
      <c r="CE118" s="321">
        <v>953668</v>
      </c>
      <c r="CF118" s="321">
        <v>2434894</v>
      </c>
      <c r="CG118" s="321">
        <v>2314214</v>
      </c>
      <c r="CH118" s="321">
        <v>4749108</v>
      </c>
      <c r="CI118" s="321">
        <v>944574</v>
      </c>
      <c r="CJ118" s="321">
        <v>1250143</v>
      </c>
      <c r="CK118" s="321">
        <v>2194717</v>
      </c>
    </row>
    <row r="119" spans="4:89">
      <c r="D119" s="321">
        <f t="shared" ref="D119:L119" si="152">D118</f>
        <v>154326</v>
      </c>
      <c r="E119" s="321">
        <f t="shared" si="152"/>
        <v>147260</v>
      </c>
      <c r="F119" s="321">
        <f t="shared" si="152"/>
        <v>301586</v>
      </c>
      <c r="G119" s="321">
        <f t="shared" si="152"/>
        <v>162691</v>
      </c>
      <c r="H119" s="321">
        <f t="shared" si="152"/>
        <v>154786</v>
      </c>
      <c r="I119" s="321">
        <f t="shared" si="152"/>
        <v>317477</v>
      </c>
      <c r="J119" s="321">
        <f t="shared" si="152"/>
        <v>171315</v>
      </c>
      <c r="K119" s="321">
        <f t="shared" si="152"/>
        <v>163290</v>
      </c>
      <c r="L119" s="321">
        <f t="shared" si="152"/>
        <v>334605</v>
      </c>
      <c r="O119" s="321">
        <f t="shared" ref="O119:W119" si="153">O118</f>
        <v>183477</v>
      </c>
      <c r="P119" s="321">
        <f t="shared" si="153"/>
        <v>172772</v>
      </c>
      <c r="Q119" s="321">
        <f t="shared" si="153"/>
        <v>356249</v>
      </c>
      <c r="R119" s="321">
        <f t="shared" si="153"/>
        <v>201811</v>
      </c>
      <c r="S119" s="321">
        <f t="shared" si="153"/>
        <v>187212</v>
      </c>
      <c r="T119" s="321">
        <f t="shared" si="153"/>
        <v>389023</v>
      </c>
      <c r="U119" s="321">
        <f t="shared" si="153"/>
        <v>217904</v>
      </c>
      <c r="V119" s="321">
        <f t="shared" si="153"/>
        <v>205115</v>
      </c>
      <c r="W119" s="321">
        <f t="shared" si="153"/>
        <v>423019</v>
      </c>
      <c r="Z119" s="321">
        <f t="shared" ref="Z119:AH119" si="154">Z118</f>
        <v>254811</v>
      </c>
      <c r="AA119" s="321">
        <f t="shared" si="154"/>
        <v>236860</v>
      </c>
      <c r="AB119" s="321">
        <f t="shared" si="154"/>
        <v>491671</v>
      </c>
      <c r="AC119" s="321">
        <f t="shared" si="154"/>
        <v>315895</v>
      </c>
      <c r="AD119" s="321">
        <f t="shared" si="154"/>
        <v>290569</v>
      </c>
      <c r="AE119" s="321">
        <f t="shared" si="154"/>
        <v>606464</v>
      </c>
      <c r="AF119" s="321">
        <f t="shared" si="154"/>
        <v>280673</v>
      </c>
      <c r="AG119" s="321">
        <f t="shared" si="154"/>
        <v>258311</v>
      </c>
      <c r="AH119" s="321">
        <f t="shared" si="154"/>
        <v>538984</v>
      </c>
      <c r="AK119" s="321">
        <f t="shared" ref="AK119:AS119" si="155">AK118</f>
        <v>239189</v>
      </c>
      <c r="AL119" s="321">
        <f t="shared" si="155"/>
        <v>222976</v>
      </c>
      <c r="AM119" s="321">
        <f t="shared" si="155"/>
        <v>462165</v>
      </c>
      <c r="AN119" s="321">
        <f t="shared" si="155"/>
        <v>214515</v>
      </c>
      <c r="AO119" s="321">
        <f t="shared" si="155"/>
        <v>204128</v>
      </c>
      <c r="AP119" s="321">
        <f t="shared" si="155"/>
        <v>418643</v>
      </c>
      <c r="AQ119" s="321">
        <f t="shared" si="155"/>
        <v>241444</v>
      </c>
      <c r="AR119" s="321">
        <f t="shared" si="155"/>
        <v>241228</v>
      </c>
      <c r="AS119" s="321">
        <f t="shared" si="155"/>
        <v>482672</v>
      </c>
      <c r="AV119" s="321">
        <f t="shared" ref="AV119:BD119" si="156">AV118</f>
        <v>285175</v>
      </c>
      <c r="AW119" s="321">
        <f t="shared" si="156"/>
        <v>295043</v>
      </c>
      <c r="AX119" s="321">
        <f t="shared" si="156"/>
        <v>580218</v>
      </c>
      <c r="AY119" s="321">
        <f t="shared" si="156"/>
        <v>243408</v>
      </c>
      <c r="AZ119" s="321">
        <f t="shared" si="156"/>
        <v>250916</v>
      </c>
      <c r="BA119" s="321">
        <f t="shared" si="156"/>
        <v>494324</v>
      </c>
      <c r="BB119" s="321">
        <f t="shared" si="156"/>
        <v>188816</v>
      </c>
      <c r="BC119" s="321">
        <f t="shared" si="156"/>
        <v>194838</v>
      </c>
      <c r="BD119" s="321">
        <f t="shared" si="156"/>
        <v>383654</v>
      </c>
      <c r="BG119" s="321">
        <f t="shared" ref="BG119:BO119" si="157">BG118</f>
        <v>127055</v>
      </c>
      <c r="BH119" s="321">
        <f t="shared" si="157"/>
        <v>145391</v>
      </c>
      <c r="BI119" s="321">
        <f t="shared" si="157"/>
        <v>272446</v>
      </c>
      <c r="BJ119" s="321">
        <f t="shared" si="157"/>
        <v>69828</v>
      </c>
      <c r="BK119" s="321">
        <f t="shared" si="157"/>
        <v>101633</v>
      </c>
      <c r="BL119" s="321">
        <f t="shared" si="157"/>
        <v>171461</v>
      </c>
      <c r="BM119" s="321">
        <f t="shared" si="157"/>
        <v>28124</v>
      </c>
      <c r="BN119" s="321">
        <f t="shared" si="157"/>
        <v>63799</v>
      </c>
      <c r="BO119" s="321">
        <f t="shared" si="157"/>
        <v>91923</v>
      </c>
      <c r="BR119" s="321">
        <f t="shared" ref="BR119:BZ119" si="158">BR118</f>
        <v>9237</v>
      </c>
      <c r="BS119" s="321">
        <f t="shared" si="158"/>
        <v>29534</v>
      </c>
      <c r="BT119" s="321">
        <f t="shared" si="158"/>
        <v>38771</v>
      </c>
      <c r="BU119" s="321">
        <f t="shared" si="158"/>
        <v>1988</v>
      </c>
      <c r="BV119" s="321">
        <f t="shared" si="158"/>
        <v>8897</v>
      </c>
      <c r="BW119" s="321">
        <f t="shared" si="158"/>
        <v>10885</v>
      </c>
      <c r="BX119" s="321">
        <f t="shared" si="158"/>
        <v>179</v>
      </c>
      <c r="BY119" s="321">
        <f t="shared" si="158"/>
        <v>1217</v>
      </c>
      <c r="BZ119" s="321">
        <f t="shared" si="158"/>
        <v>1396</v>
      </c>
      <c r="CC119" s="321">
        <f t="shared" ref="CC119:CK119" si="159">CC118</f>
        <v>488332</v>
      </c>
      <c r="CD119" s="321">
        <f t="shared" si="159"/>
        <v>465336</v>
      </c>
      <c r="CE119" s="321">
        <f t="shared" si="159"/>
        <v>953668</v>
      </c>
      <c r="CF119" s="321">
        <f t="shared" si="159"/>
        <v>2434894</v>
      </c>
      <c r="CG119" s="321">
        <f t="shared" si="159"/>
        <v>2314214</v>
      </c>
      <c r="CH119" s="321">
        <f t="shared" si="159"/>
        <v>4749108</v>
      </c>
      <c r="CI119" s="321">
        <f t="shared" si="159"/>
        <v>944574</v>
      </c>
      <c r="CJ119" s="321">
        <f t="shared" si="159"/>
        <v>1250143</v>
      </c>
      <c r="CK119" s="321">
        <f t="shared" si="159"/>
        <v>2194717</v>
      </c>
    </row>
  </sheetData>
  <mergeCells count="216">
    <mergeCell ref="BP94:BQ94"/>
    <mergeCell ref="CA94:CB94"/>
    <mergeCell ref="B95:C95"/>
    <mergeCell ref="M95:N95"/>
    <mergeCell ref="X95:Y95"/>
    <mergeCell ref="AI95:AJ95"/>
    <mergeCell ref="AT95:AU95"/>
    <mergeCell ref="BE95:BF95"/>
    <mergeCell ref="BP95:BQ95"/>
    <mergeCell ref="CA95:CB95"/>
    <mergeCell ref="B94:C94"/>
    <mergeCell ref="M94:N94"/>
    <mergeCell ref="X94:Y94"/>
    <mergeCell ref="AI94:AJ94"/>
    <mergeCell ref="AT94:AU94"/>
    <mergeCell ref="BE94:BF94"/>
    <mergeCell ref="BP92:BQ92"/>
    <mergeCell ref="CA92:CB92"/>
    <mergeCell ref="B93:C93"/>
    <mergeCell ref="M93:N93"/>
    <mergeCell ref="X93:Y93"/>
    <mergeCell ref="AI93:AJ93"/>
    <mergeCell ref="AT93:AU93"/>
    <mergeCell ref="BE93:BF93"/>
    <mergeCell ref="BP93:BQ93"/>
    <mergeCell ref="CA93:CB93"/>
    <mergeCell ref="B92:C92"/>
    <mergeCell ref="M92:N92"/>
    <mergeCell ref="X92:Y92"/>
    <mergeCell ref="AI92:AJ92"/>
    <mergeCell ref="AT92:AU92"/>
    <mergeCell ref="BE92:BF92"/>
    <mergeCell ref="BP84:BP87"/>
    <mergeCell ref="CA84:CA87"/>
    <mergeCell ref="B89:C89"/>
    <mergeCell ref="M89:N89"/>
    <mergeCell ref="X89:Y89"/>
    <mergeCell ref="AI89:AJ89"/>
    <mergeCell ref="AT89:AU89"/>
    <mergeCell ref="BE89:BF89"/>
    <mergeCell ref="BP89:BQ89"/>
    <mergeCell ref="CA89:CB89"/>
    <mergeCell ref="B84:B87"/>
    <mergeCell ref="M84:M87"/>
    <mergeCell ref="X84:X87"/>
    <mergeCell ref="AI84:AI87"/>
    <mergeCell ref="AT84:AT87"/>
    <mergeCell ref="BE84:BE87"/>
    <mergeCell ref="BP80:BP82"/>
    <mergeCell ref="CA80:CA82"/>
    <mergeCell ref="B83:C83"/>
    <mergeCell ref="M83:N83"/>
    <mergeCell ref="X83:Y83"/>
    <mergeCell ref="AI83:AJ83"/>
    <mergeCell ref="AT83:AU83"/>
    <mergeCell ref="BE83:BF83"/>
    <mergeCell ref="BP83:BQ83"/>
    <mergeCell ref="CA83:CB83"/>
    <mergeCell ref="B80:B82"/>
    <mergeCell ref="M80:M82"/>
    <mergeCell ref="X80:X82"/>
    <mergeCell ref="AI80:AI82"/>
    <mergeCell ref="AT80:AT82"/>
    <mergeCell ref="BE80:BE82"/>
    <mergeCell ref="BP69:BQ69"/>
    <mergeCell ref="CA69:CB69"/>
    <mergeCell ref="B75:B79"/>
    <mergeCell ref="M75:M79"/>
    <mergeCell ref="X75:X79"/>
    <mergeCell ref="AI75:AI79"/>
    <mergeCell ref="AT75:AT79"/>
    <mergeCell ref="BE75:BE79"/>
    <mergeCell ref="BP75:BP79"/>
    <mergeCell ref="CA75:CA79"/>
    <mergeCell ref="B69:C69"/>
    <mergeCell ref="M69:N69"/>
    <mergeCell ref="X69:Y69"/>
    <mergeCell ref="AI69:AJ69"/>
    <mergeCell ref="AT69:AU69"/>
    <mergeCell ref="BE69:BF69"/>
    <mergeCell ref="BP59:BP62"/>
    <mergeCell ref="CA59:CA62"/>
    <mergeCell ref="B64:B67"/>
    <mergeCell ref="M64:M67"/>
    <mergeCell ref="X64:X67"/>
    <mergeCell ref="AI64:AI67"/>
    <mergeCell ref="AT64:AT67"/>
    <mergeCell ref="BE64:BE67"/>
    <mergeCell ref="BP64:BP67"/>
    <mergeCell ref="CA64:CA67"/>
    <mergeCell ref="B59:B62"/>
    <mergeCell ref="M59:M62"/>
    <mergeCell ref="X59:X62"/>
    <mergeCell ref="AI59:AI62"/>
    <mergeCell ref="AT59:AT62"/>
    <mergeCell ref="BE59:BE62"/>
    <mergeCell ref="BP53:BP55"/>
    <mergeCell ref="CA53:CA55"/>
    <mergeCell ref="B56:B58"/>
    <mergeCell ref="M56:M58"/>
    <mergeCell ref="X56:X58"/>
    <mergeCell ref="AI56:AI58"/>
    <mergeCell ref="AT56:AT58"/>
    <mergeCell ref="BE56:BE58"/>
    <mergeCell ref="BP56:BP58"/>
    <mergeCell ref="CA56:CA58"/>
    <mergeCell ref="B53:B55"/>
    <mergeCell ref="M53:M55"/>
    <mergeCell ref="X53:X55"/>
    <mergeCell ref="AI53:AI55"/>
    <mergeCell ref="AT53:AT55"/>
    <mergeCell ref="BE53:BE55"/>
    <mergeCell ref="BP38:BP42"/>
    <mergeCell ref="CA38:CA42"/>
    <mergeCell ref="B46:B48"/>
    <mergeCell ref="M46:M48"/>
    <mergeCell ref="X46:X48"/>
    <mergeCell ref="AI46:AI48"/>
    <mergeCell ref="AT46:AT48"/>
    <mergeCell ref="BE46:BE48"/>
    <mergeCell ref="BP46:BP48"/>
    <mergeCell ref="CA46:CA48"/>
    <mergeCell ref="B38:B42"/>
    <mergeCell ref="M38:M42"/>
    <mergeCell ref="X38:X42"/>
    <mergeCell ref="AI38:AI42"/>
    <mergeCell ref="AT38:AT42"/>
    <mergeCell ref="BE38:BE42"/>
    <mergeCell ref="BP29:BQ29"/>
    <mergeCell ref="CA29:CB29"/>
    <mergeCell ref="B30:B33"/>
    <mergeCell ref="M30:M33"/>
    <mergeCell ref="X30:X33"/>
    <mergeCell ref="AI30:AI33"/>
    <mergeCell ref="AT30:AT33"/>
    <mergeCell ref="BE30:BE33"/>
    <mergeCell ref="BP30:BP33"/>
    <mergeCell ref="CA30:CA33"/>
    <mergeCell ref="B29:C29"/>
    <mergeCell ref="M29:N29"/>
    <mergeCell ref="X29:Y29"/>
    <mergeCell ref="AI29:AJ29"/>
    <mergeCell ref="AT29:AU29"/>
    <mergeCell ref="BE29:BF29"/>
    <mergeCell ref="BP15:BP18"/>
    <mergeCell ref="CA15:CA18"/>
    <mergeCell ref="B25:B28"/>
    <mergeCell ref="M25:M28"/>
    <mergeCell ref="X25:X28"/>
    <mergeCell ref="AI25:AI28"/>
    <mergeCell ref="AT25:AT28"/>
    <mergeCell ref="BE25:BE28"/>
    <mergeCell ref="BP25:BP28"/>
    <mergeCell ref="CA25:CA28"/>
    <mergeCell ref="B15:B18"/>
    <mergeCell ref="M15:M18"/>
    <mergeCell ref="X15:X18"/>
    <mergeCell ref="AI15:AI18"/>
    <mergeCell ref="AT15:AT18"/>
    <mergeCell ref="BE15:BE18"/>
    <mergeCell ref="BP6:BP8"/>
    <mergeCell ref="CA6:CA8"/>
    <mergeCell ref="B11:B14"/>
    <mergeCell ref="M11:M14"/>
    <mergeCell ref="X11:X14"/>
    <mergeCell ref="AI11:AI14"/>
    <mergeCell ref="AT11:AT14"/>
    <mergeCell ref="BE11:BE14"/>
    <mergeCell ref="BP11:BP14"/>
    <mergeCell ref="CA11:CA14"/>
    <mergeCell ref="CB3:CB4"/>
    <mergeCell ref="CC3:CE3"/>
    <mergeCell ref="CF3:CH3"/>
    <mergeCell ref="CI3:CK3"/>
    <mergeCell ref="B6:B8"/>
    <mergeCell ref="M6:M8"/>
    <mergeCell ref="X6:X8"/>
    <mergeCell ref="AI6:AI8"/>
    <mergeCell ref="AT6:AT8"/>
    <mergeCell ref="BE6:BE8"/>
    <mergeCell ref="BP3:BP4"/>
    <mergeCell ref="BQ3:BQ4"/>
    <mergeCell ref="BR3:BT3"/>
    <mergeCell ref="BU3:BW3"/>
    <mergeCell ref="BX3:BZ3"/>
    <mergeCell ref="CA3:CA4"/>
    <mergeCell ref="BB3:BD3"/>
    <mergeCell ref="BE3:BE4"/>
    <mergeCell ref="BF3:BF4"/>
    <mergeCell ref="BG3:BI3"/>
    <mergeCell ref="BJ3:BL3"/>
    <mergeCell ref="BM3:BO3"/>
    <mergeCell ref="AN3:AP3"/>
    <mergeCell ref="AQ3:AS3"/>
    <mergeCell ref="AT3:AT4"/>
    <mergeCell ref="AU3:AU4"/>
    <mergeCell ref="AV3:AX3"/>
    <mergeCell ref="AY3:BA3"/>
    <mergeCell ref="Z3:AB3"/>
    <mergeCell ref="AC3:AE3"/>
    <mergeCell ref="AF3:AH3"/>
    <mergeCell ref="AI3:AI4"/>
    <mergeCell ref="AJ3:AJ4"/>
    <mergeCell ref="AK3:AM3"/>
    <mergeCell ref="N3:N4"/>
    <mergeCell ref="O3:Q3"/>
    <mergeCell ref="R3:T3"/>
    <mergeCell ref="U3:W3"/>
    <mergeCell ref="X3:X4"/>
    <mergeCell ref="Y3:Y4"/>
    <mergeCell ref="B3:B4"/>
    <mergeCell ref="C3:C4"/>
    <mergeCell ref="D3:F3"/>
    <mergeCell ref="G3:I3"/>
    <mergeCell ref="J3:L3"/>
    <mergeCell ref="M3:M4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69" min="1" max="88" man="1"/>
  </rowBreaks>
  <colBreaks count="7" manualBreakCount="7">
    <brk id="12" max="1048575" man="1"/>
    <brk id="23" max="1048575" man="1"/>
    <brk id="34" max="1048575" man="1"/>
    <brk id="45" max="1048575" man="1"/>
    <brk id="56" max="1048575" man="1"/>
    <brk id="67" max="1048575" man="1"/>
    <brk id="7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00B0F0"/>
  </sheetPr>
  <dimension ref="A1:DM119"/>
  <sheetViews>
    <sheetView view="pageBreakPreview" zoomScaleNormal="75" zoomScaleSheetLayoutView="100" workbookViewId="0">
      <pane ySplit="5" topLeftCell="A6" activePane="bottomLeft" state="frozen"/>
      <selection pane="bottomLeft"/>
    </sheetView>
  </sheetViews>
  <sheetFormatPr defaultRowHeight="12"/>
  <cols>
    <col min="1" max="1" width="2.5" style="320" customWidth="1"/>
    <col min="2" max="2" width="10.25" style="321" customWidth="1"/>
    <col min="3" max="3" width="16.625" style="321" customWidth="1"/>
    <col min="4" max="13" width="10.25" style="321" customWidth="1"/>
    <col min="14" max="14" width="16.625" style="321" customWidth="1"/>
    <col min="15" max="24" width="10.25" style="321" customWidth="1"/>
    <col min="25" max="25" width="16.625" style="321" customWidth="1"/>
    <col min="26" max="35" width="10.25" style="321" customWidth="1"/>
    <col min="36" max="36" width="16.625" style="321" customWidth="1"/>
    <col min="37" max="46" width="10.25" style="321" customWidth="1"/>
    <col min="47" max="47" width="16.625" style="321" customWidth="1"/>
    <col min="48" max="57" width="10.25" style="321" customWidth="1"/>
    <col min="58" max="58" width="16.625" style="321" customWidth="1"/>
    <col min="59" max="68" width="10.25" style="321" customWidth="1"/>
    <col min="69" max="69" width="16.625" style="321" customWidth="1"/>
    <col min="70" max="79" width="10.25" style="321" customWidth="1"/>
    <col min="80" max="80" width="16.625" style="321" customWidth="1"/>
    <col min="81" max="89" width="10.25" style="321" customWidth="1"/>
    <col min="90" max="16384" width="9" style="321"/>
  </cols>
  <sheetData>
    <row r="1" spans="1:117" ht="15" customHeight="1"/>
    <row r="2" spans="1:117" s="323" customFormat="1" ht="25.15" customHeight="1" thickBot="1">
      <c r="A2" s="320"/>
      <c r="B2" s="322" t="s">
        <v>369</v>
      </c>
      <c r="C2" s="321"/>
      <c r="D2" s="321"/>
      <c r="E2" s="322"/>
      <c r="F2" s="322"/>
      <c r="G2" s="322"/>
      <c r="H2" s="322"/>
      <c r="I2" s="322"/>
      <c r="J2" s="322"/>
      <c r="K2" s="322"/>
      <c r="L2" s="322"/>
      <c r="M2" s="322" t="s">
        <v>370</v>
      </c>
      <c r="N2" s="322"/>
      <c r="O2" s="321"/>
      <c r="P2" s="322"/>
      <c r="Q2" s="322"/>
      <c r="R2" s="322"/>
      <c r="S2" s="322"/>
      <c r="T2" s="322"/>
      <c r="U2" s="322"/>
      <c r="V2" s="322"/>
      <c r="W2" s="322"/>
      <c r="X2" s="322" t="s">
        <v>371</v>
      </c>
      <c r="Y2" s="322"/>
      <c r="Z2" s="321"/>
      <c r="AA2" s="322"/>
      <c r="AB2" s="322"/>
      <c r="AC2" s="322"/>
      <c r="AD2" s="322"/>
      <c r="AE2" s="322"/>
      <c r="AF2" s="322"/>
      <c r="AG2" s="322"/>
      <c r="AH2" s="322"/>
      <c r="AI2" s="322" t="s">
        <v>372</v>
      </c>
      <c r="AJ2" s="322"/>
      <c r="AK2" s="321"/>
      <c r="AL2" s="322"/>
      <c r="AM2" s="322"/>
      <c r="AN2" s="322"/>
      <c r="AO2" s="322"/>
      <c r="AP2" s="322"/>
      <c r="AQ2" s="322"/>
      <c r="AR2" s="322"/>
      <c r="AS2" s="322"/>
      <c r="AT2" s="322" t="s">
        <v>373</v>
      </c>
      <c r="AU2" s="322"/>
      <c r="AV2" s="321"/>
      <c r="AW2" s="322"/>
      <c r="AX2" s="322"/>
      <c r="AY2" s="322"/>
      <c r="AZ2" s="322"/>
      <c r="BA2" s="322"/>
      <c r="BB2" s="322"/>
      <c r="BC2" s="322"/>
      <c r="BD2" s="322"/>
      <c r="BE2" s="322" t="s">
        <v>374</v>
      </c>
      <c r="BF2" s="322"/>
      <c r="BG2" s="321"/>
      <c r="BH2" s="322"/>
      <c r="BI2" s="322"/>
      <c r="BJ2" s="322"/>
      <c r="BK2" s="322"/>
      <c r="BL2" s="322"/>
      <c r="BM2" s="322"/>
      <c r="BN2" s="322"/>
      <c r="BO2" s="322"/>
      <c r="BP2" s="322" t="s">
        <v>375</v>
      </c>
      <c r="BQ2" s="322"/>
      <c r="BR2" s="321"/>
      <c r="BS2" s="322"/>
      <c r="BT2" s="322"/>
      <c r="BU2" s="322"/>
      <c r="BV2" s="322"/>
      <c r="BW2" s="322"/>
      <c r="BX2" s="322"/>
      <c r="BY2" s="322"/>
      <c r="BZ2" s="322"/>
      <c r="CA2" s="322" t="s">
        <v>376</v>
      </c>
      <c r="CB2" s="322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</row>
    <row r="3" spans="1:117" s="323" customFormat="1" ht="21" customHeight="1">
      <c r="A3" s="320"/>
      <c r="B3" s="725" t="s">
        <v>5</v>
      </c>
      <c r="C3" s="727" t="s">
        <v>6</v>
      </c>
      <c r="D3" s="722" t="s">
        <v>291</v>
      </c>
      <c r="E3" s="723"/>
      <c r="F3" s="723"/>
      <c r="G3" s="722" t="s">
        <v>292</v>
      </c>
      <c r="H3" s="723"/>
      <c r="I3" s="723"/>
      <c r="J3" s="722" t="s">
        <v>293</v>
      </c>
      <c r="K3" s="723"/>
      <c r="L3" s="724"/>
      <c r="M3" s="725" t="s">
        <v>5</v>
      </c>
      <c r="N3" s="720" t="s">
        <v>6</v>
      </c>
      <c r="O3" s="722" t="s">
        <v>294</v>
      </c>
      <c r="P3" s="723"/>
      <c r="Q3" s="723"/>
      <c r="R3" s="722" t="s">
        <v>295</v>
      </c>
      <c r="S3" s="723"/>
      <c r="T3" s="723"/>
      <c r="U3" s="722" t="s">
        <v>296</v>
      </c>
      <c r="V3" s="723"/>
      <c r="W3" s="724"/>
      <c r="X3" s="725" t="s">
        <v>5</v>
      </c>
      <c r="Y3" s="727" t="s">
        <v>6</v>
      </c>
      <c r="Z3" s="730" t="s">
        <v>297</v>
      </c>
      <c r="AA3" s="723"/>
      <c r="AB3" s="723"/>
      <c r="AC3" s="722" t="s">
        <v>298</v>
      </c>
      <c r="AD3" s="723"/>
      <c r="AE3" s="723"/>
      <c r="AF3" s="722" t="s">
        <v>299</v>
      </c>
      <c r="AG3" s="723"/>
      <c r="AH3" s="724"/>
      <c r="AI3" s="725" t="s">
        <v>5</v>
      </c>
      <c r="AJ3" s="727" t="s">
        <v>6</v>
      </c>
      <c r="AK3" s="731" t="s">
        <v>300</v>
      </c>
      <c r="AL3" s="729"/>
      <c r="AM3" s="723"/>
      <c r="AN3" s="722" t="s">
        <v>301</v>
      </c>
      <c r="AO3" s="723"/>
      <c r="AP3" s="723"/>
      <c r="AQ3" s="722" t="s">
        <v>302</v>
      </c>
      <c r="AR3" s="723"/>
      <c r="AS3" s="724"/>
      <c r="AT3" s="725" t="s">
        <v>5</v>
      </c>
      <c r="AU3" s="727" t="s">
        <v>6</v>
      </c>
      <c r="AV3" s="722" t="s">
        <v>303</v>
      </c>
      <c r="AW3" s="724"/>
      <c r="AX3" s="729"/>
      <c r="AY3" s="722" t="s">
        <v>304</v>
      </c>
      <c r="AZ3" s="723"/>
      <c r="BA3" s="723"/>
      <c r="BB3" s="722" t="s">
        <v>305</v>
      </c>
      <c r="BC3" s="723"/>
      <c r="BD3" s="724"/>
      <c r="BE3" s="725" t="s">
        <v>5</v>
      </c>
      <c r="BF3" s="727" t="s">
        <v>6</v>
      </c>
      <c r="BG3" s="722" t="s">
        <v>306</v>
      </c>
      <c r="BH3" s="723"/>
      <c r="BI3" s="723"/>
      <c r="BJ3" s="730" t="s">
        <v>307</v>
      </c>
      <c r="BK3" s="723"/>
      <c r="BL3" s="723"/>
      <c r="BM3" s="722" t="s">
        <v>308</v>
      </c>
      <c r="BN3" s="723"/>
      <c r="BO3" s="724"/>
      <c r="BP3" s="725" t="s">
        <v>5</v>
      </c>
      <c r="BQ3" s="727" t="s">
        <v>6</v>
      </c>
      <c r="BR3" s="722" t="s">
        <v>309</v>
      </c>
      <c r="BS3" s="723"/>
      <c r="BT3" s="723"/>
      <c r="BU3" s="722" t="s">
        <v>310</v>
      </c>
      <c r="BV3" s="723"/>
      <c r="BW3" s="723"/>
      <c r="BX3" s="722" t="s">
        <v>311</v>
      </c>
      <c r="BY3" s="723"/>
      <c r="BZ3" s="724"/>
      <c r="CA3" s="725" t="s">
        <v>5</v>
      </c>
      <c r="CB3" s="727" t="s">
        <v>6</v>
      </c>
      <c r="CC3" s="722" t="s">
        <v>312</v>
      </c>
      <c r="CD3" s="723"/>
      <c r="CE3" s="723"/>
      <c r="CF3" s="722" t="s">
        <v>313</v>
      </c>
      <c r="CG3" s="723"/>
      <c r="CH3" s="723"/>
      <c r="CI3" s="722" t="s">
        <v>314</v>
      </c>
      <c r="CJ3" s="723"/>
      <c r="CK3" s="724"/>
      <c r="CL3" s="321"/>
      <c r="CM3" s="321"/>
      <c r="CN3" s="321"/>
      <c r="CO3" s="321"/>
      <c r="CP3" s="321"/>
      <c r="CQ3" s="321"/>
      <c r="CR3" s="321"/>
      <c r="CS3" s="321"/>
      <c r="CT3" s="321"/>
      <c r="CU3" s="321"/>
      <c r="CV3" s="321"/>
      <c r="CW3" s="321"/>
      <c r="CX3" s="321"/>
      <c r="CY3" s="321"/>
      <c r="CZ3" s="321"/>
      <c r="DA3" s="321"/>
      <c r="DB3" s="321"/>
      <c r="DC3" s="321"/>
      <c r="DD3" s="321"/>
      <c r="DE3" s="321"/>
      <c r="DF3" s="321"/>
      <c r="DG3" s="321"/>
      <c r="DH3" s="321"/>
      <c r="DI3" s="321"/>
      <c r="DJ3" s="321"/>
      <c r="DK3" s="321"/>
      <c r="DL3" s="321"/>
      <c r="DM3" s="321"/>
    </row>
    <row r="4" spans="1:117" s="323" customFormat="1" ht="24.75" customHeight="1" thickBot="1">
      <c r="A4" s="324"/>
      <c r="B4" s="726"/>
      <c r="C4" s="728"/>
      <c r="D4" s="325" t="s">
        <v>315</v>
      </c>
      <c r="E4" s="325" t="s">
        <v>316</v>
      </c>
      <c r="F4" s="325" t="s">
        <v>317</v>
      </c>
      <c r="G4" s="325" t="s">
        <v>315</v>
      </c>
      <c r="H4" s="325" t="s">
        <v>316</v>
      </c>
      <c r="I4" s="325" t="s">
        <v>317</v>
      </c>
      <c r="J4" s="325" t="s">
        <v>315</v>
      </c>
      <c r="K4" s="325" t="s">
        <v>316</v>
      </c>
      <c r="L4" s="326" t="s">
        <v>317</v>
      </c>
      <c r="M4" s="726"/>
      <c r="N4" s="721"/>
      <c r="O4" s="325" t="s">
        <v>315</v>
      </c>
      <c r="P4" s="325" t="s">
        <v>316</v>
      </c>
      <c r="Q4" s="325" t="s">
        <v>317</v>
      </c>
      <c r="R4" s="325" t="s">
        <v>315</v>
      </c>
      <c r="S4" s="325" t="s">
        <v>316</v>
      </c>
      <c r="T4" s="325" t="s">
        <v>317</v>
      </c>
      <c r="U4" s="325" t="s">
        <v>315</v>
      </c>
      <c r="V4" s="325" t="s">
        <v>316</v>
      </c>
      <c r="W4" s="326" t="s">
        <v>317</v>
      </c>
      <c r="X4" s="726"/>
      <c r="Y4" s="728"/>
      <c r="Z4" s="327" t="s">
        <v>315</v>
      </c>
      <c r="AA4" s="325" t="s">
        <v>316</v>
      </c>
      <c r="AB4" s="325" t="s">
        <v>317</v>
      </c>
      <c r="AC4" s="325" t="s">
        <v>315</v>
      </c>
      <c r="AD4" s="325" t="s">
        <v>316</v>
      </c>
      <c r="AE4" s="325" t="s">
        <v>317</v>
      </c>
      <c r="AF4" s="325" t="s">
        <v>315</v>
      </c>
      <c r="AG4" s="325" t="s">
        <v>316</v>
      </c>
      <c r="AH4" s="326" t="s">
        <v>317</v>
      </c>
      <c r="AI4" s="726"/>
      <c r="AJ4" s="728"/>
      <c r="AK4" s="325" t="s">
        <v>315</v>
      </c>
      <c r="AL4" s="327" t="s">
        <v>316</v>
      </c>
      <c r="AM4" s="325" t="s">
        <v>317</v>
      </c>
      <c r="AN4" s="325" t="s">
        <v>315</v>
      </c>
      <c r="AO4" s="325" t="s">
        <v>316</v>
      </c>
      <c r="AP4" s="325" t="s">
        <v>317</v>
      </c>
      <c r="AQ4" s="325" t="s">
        <v>315</v>
      </c>
      <c r="AR4" s="325" t="s">
        <v>316</v>
      </c>
      <c r="AS4" s="326" t="s">
        <v>317</v>
      </c>
      <c r="AT4" s="726"/>
      <c r="AU4" s="728"/>
      <c r="AV4" s="325" t="s">
        <v>315</v>
      </c>
      <c r="AW4" s="325" t="s">
        <v>316</v>
      </c>
      <c r="AX4" s="327" t="s">
        <v>317</v>
      </c>
      <c r="AY4" s="325" t="s">
        <v>315</v>
      </c>
      <c r="AZ4" s="325" t="s">
        <v>316</v>
      </c>
      <c r="BA4" s="325" t="s">
        <v>317</v>
      </c>
      <c r="BB4" s="325" t="s">
        <v>315</v>
      </c>
      <c r="BC4" s="325" t="s">
        <v>316</v>
      </c>
      <c r="BD4" s="326" t="s">
        <v>317</v>
      </c>
      <c r="BE4" s="726"/>
      <c r="BF4" s="728"/>
      <c r="BG4" s="325" t="s">
        <v>315</v>
      </c>
      <c r="BH4" s="325" t="s">
        <v>316</v>
      </c>
      <c r="BI4" s="325" t="s">
        <v>317</v>
      </c>
      <c r="BJ4" s="327" t="s">
        <v>315</v>
      </c>
      <c r="BK4" s="325" t="s">
        <v>316</v>
      </c>
      <c r="BL4" s="325" t="s">
        <v>317</v>
      </c>
      <c r="BM4" s="325" t="s">
        <v>315</v>
      </c>
      <c r="BN4" s="325" t="s">
        <v>316</v>
      </c>
      <c r="BO4" s="326" t="s">
        <v>317</v>
      </c>
      <c r="BP4" s="726"/>
      <c r="BQ4" s="728"/>
      <c r="BR4" s="325" t="s">
        <v>315</v>
      </c>
      <c r="BS4" s="325" t="s">
        <v>316</v>
      </c>
      <c r="BT4" s="325" t="s">
        <v>317</v>
      </c>
      <c r="BU4" s="325" t="s">
        <v>315</v>
      </c>
      <c r="BV4" s="325" t="s">
        <v>316</v>
      </c>
      <c r="BW4" s="325" t="s">
        <v>317</v>
      </c>
      <c r="BX4" s="325" t="s">
        <v>315</v>
      </c>
      <c r="BY4" s="325" t="s">
        <v>316</v>
      </c>
      <c r="BZ4" s="326" t="s">
        <v>317</v>
      </c>
      <c r="CA4" s="726"/>
      <c r="CB4" s="728"/>
      <c r="CC4" s="325" t="s">
        <v>315</v>
      </c>
      <c r="CD4" s="325" t="s">
        <v>316</v>
      </c>
      <c r="CE4" s="325" t="s">
        <v>317</v>
      </c>
      <c r="CF4" s="325" t="s">
        <v>315</v>
      </c>
      <c r="CG4" s="325" t="s">
        <v>316</v>
      </c>
      <c r="CH4" s="325" t="s">
        <v>317</v>
      </c>
      <c r="CI4" s="325" t="s">
        <v>315</v>
      </c>
      <c r="CJ4" s="325" t="s">
        <v>316</v>
      </c>
      <c r="CK4" s="326" t="s">
        <v>317</v>
      </c>
    </row>
    <row r="5" spans="1:117" ht="17.100000000000001" customHeight="1">
      <c r="A5" s="1"/>
      <c r="B5" s="11" t="s">
        <v>25</v>
      </c>
      <c r="C5" s="12" t="s">
        <v>26</v>
      </c>
      <c r="D5" s="329">
        <v>26992</v>
      </c>
      <c r="E5" s="329">
        <v>25447</v>
      </c>
      <c r="F5" s="329">
        <v>52439</v>
      </c>
      <c r="G5" s="329">
        <v>28240</v>
      </c>
      <c r="H5" s="329">
        <v>27078</v>
      </c>
      <c r="I5" s="329">
        <v>55318</v>
      </c>
      <c r="J5" s="329">
        <v>29258</v>
      </c>
      <c r="K5" s="329">
        <v>27707</v>
      </c>
      <c r="L5" s="330">
        <v>56965</v>
      </c>
      <c r="M5" s="11" t="s">
        <v>25</v>
      </c>
      <c r="N5" s="331" t="s">
        <v>26</v>
      </c>
      <c r="O5" s="329">
        <v>32366</v>
      </c>
      <c r="P5" s="329">
        <v>30571</v>
      </c>
      <c r="Q5" s="329">
        <v>62937</v>
      </c>
      <c r="R5" s="329">
        <v>35064</v>
      </c>
      <c r="S5" s="329">
        <v>32571</v>
      </c>
      <c r="T5" s="329">
        <v>67635</v>
      </c>
      <c r="U5" s="329">
        <v>34499</v>
      </c>
      <c r="V5" s="329">
        <v>33842</v>
      </c>
      <c r="W5" s="330">
        <v>68341</v>
      </c>
      <c r="X5" s="11" t="s">
        <v>25</v>
      </c>
      <c r="Y5" s="12" t="s">
        <v>26</v>
      </c>
      <c r="Z5" s="332">
        <v>38731</v>
      </c>
      <c r="AA5" s="329">
        <v>38206</v>
      </c>
      <c r="AB5" s="329">
        <v>76937</v>
      </c>
      <c r="AC5" s="329">
        <v>44671</v>
      </c>
      <c r="AD5" s="329">
        <v>43718</v>
      </c>
      <c r="AE5" s="329">
        <v>88389</v>
      </c>
      <c r="AF5" s="329">
        <v>54975</v>
      </c>
      <c r="AG5" s="329">
        <v>53057</v>
      </c>
      <c r="AH5" s="330">
        <v>108032</v>
      </c>
      <c r="AI5" s="11" t="s">
        <v>25</v>
      </c>
      <c r="AJ5" s="12" t="s">
        <v>26</v>
      </c>
      <c r="AK5" s="329">
        <v>49748</v>
      </c>
      <c r="AL5" s="332">
        <v>48416</v>
      </c>
      <c r="AM5" s="329">
        <v>98164</v>
      </c>
      <c r="AN5" s="329">
        <v>43703</v>
      </c>
      <c r="AO5" s="329">
        <v>41498</v>
      </c>
      <c r="AP5" s="329">
        <v>85201</v>
      </c>
      <c r="AQ5" s="329">
        <v>37020</v>
      </c>
      <c r="AR5" s="329">
        <v>34686</v>
      </c>
      <c r="AS5" s="330">
        <v>71706</v>
      </c>
      <c r="AT5" s="11" t="s">
        <v>25</v>
      </c>
      <c r="AU5" s="12" t="s">
        <v>26</v>
      </c>
      <c r="AV5" s="329">
        <v>35840</v>
      </c>
      <c r="AW5" s="329">
        <v>36097</v>
      </c>
      <c r="AX5" s="332">
        <v>71937</v>
      </c>
      <c r="AY5" s="329">
        <v>40813</v>
      </c>
      <c r="AZ5" s="329">
        <v>44502</v>
      </c>
      <c r="BA5" s="329">
        <v>85315</v>
      </c>
      <c r="BB5" s="329">
        <v>33728</v>
      </c>
      <c r="BC5" s="329">
        <v>38144</v>
      </c>
      <c r="BD5" s="330">
        <v>71872</v>
      </c>
      <c r="BE5" s="11" t="s">
        <v>25</v>
      </c>
      <c r="BF5" s="12" t="s">
        <v>26</v>
      </c>
      <c r="BG5" s="329">
        <v>25338</v>
      </c>
      <c r="BH5" s="329">
        <v>29726</v>
      </c>
      <c r="BI5" s="329">
        <v>55064</v>
      </c>
      <c r="BJ5" s="332">
        <v>16060</v>
      </c>
      <c r="BK5" s="329">
        <v>22199</v>
      </c>
      <c r="BL5" s="329">
        <v>38259</v>
      </c>
      <c r="BM5" s="329">
        <v>7787</v>
      </c>
      <c r="BN5" s="329">
        <v>14037</v>
      </c>
      <c r="BO5" s="330">
        <v>21824</v>
      </c>
      <c r="BP5" s="11" t="s">
        <v>25</v>
      </c>
      <c r="BQ5" s="12" t="s">
        <v>26</v>
      </c>
      <c r="BR5" s="329">
        <v>2328</v>
      </c>
      <c r="BS5" s="329">
        <v>6595</v>
      </c>
      <c r="BT5" s="329">
        <v>8923</v>
      </c>
      <c r="BU5" s="329">
        <v>458</v>
      </c>
      <c r="BV5" s="329">
        <v>2026</v>
      </c>
      <c r="BW5" s="329">
        <v>2484</v>
      </c>
      <c r="BX5" s="329">
        <v>62</v>
      </c>
      <c r="BY5" s="329">
        <v>335</v>
      </c>
      <c r="BZ5" s="330">
        <v>397</v>
      </c>
      <c r="CA5" s="11" t="s">
        <v>25</v>
      </c>
      <c r="CB5" s="12" t="s">
        <v>26</v>
      </c>
      <c r="CC5" s="329">
        <v>84490</v>
      </c>
      <c r="CD5" s="329">
        <v>80232</v>
      </c>
      <c r="CE5" s="329">
        <v>164722</v>
      </c>
      <c r="CF5" s="329">
        <v>406617</v>
      </c>
      <c r="CG5" s="329">
        <v>392662</v>
      </c>
      <c r="CH5" s="329">
        <v>799279</v>
      </c>
      <c r="CI5" s="329">
        <v>126574</v>
      </c>
      <c r="CJ5" s="329">
        <v>157564</v>
      </c>
      <c r="CK5" s="330">
        <v>284138</v>
      </c>
    </row>
    <row r="6" spans="1:117" ht="17.100000000000001" customHeight="1">
      <c r="A6" s="1"/>
      <c r="B6" s="666" t="s">
        <v>377</v>
      </c>
      <c r="C6" s="18" t="s">
        <v>318</v>
      </c>
      <c r="D6" s="334">
        <f t="shared" ref="D6:L6" si="0">SUM(D7:D8)</f>
        <v>13867</v>
      </c>
      <c r="E6" s="334">
        <f t="shared" si="0"/>
        <v>13357</v>
      </c>
      <c r="F6" s="334">
        <f t="shared" si="0"/>
        <v>27224</v>
      </c>
      <c r="G6" s="334">
        <f t="shared" si="0"/>
        <v>14368</v>
      </c>
      <c r="H6" s="334">
        <f t="shared" si="0"/>
        <v>13383</v>
      </c>
      <c r="I6" s="334">
        <f t="shared" si="0"/>
        <v>27751</v>
      </c>
      <c r="J6" s="334">
        <f t="shared" si="0"/>
        <v>14331</v>
      </c>
      <c r="K6" s="334">
        <f t="shared" si="0"/>
        <v>13454</v>
      </c>
      <c r="L6" s="335">
        <f t="shared" si="0"/>
        <v>27785</v>
      </c>
      <c r="M6" s="666" t="s">
        <v>377</v>
      </c>
      <c r="N6" s="336" t="s">
        <v>318</v>
      </c>
      <c r="O6" s="334">
        <f t="shared" ref="O6:W6" si="1">SUM(O7:O8)</f>
        <v>14800</v>
      </c>
      <c r="P6" s="334">
        <f t="shared" si="1"/>
        <v>14310</v>
      </c>
      <c r="Q6" s="334">
        <f t="shared" si="1"/>
        <v>29110</v>
      </c>
      <c r="R6" s="334">
        <f t="shared" si="1"/>
        <v>16242</v>
      </c>
      <c r="S6" s="334">
        <f t="shared" si="1"/>
        <v>15381</v>
      </c>
      <c r="T6" s="334">
        <f t="shared" si="1"/>
        <v>31623</v>
      </c>
      <c r="U6" s="334">
        <f t="shared" si="1"/>
        <v>18497</v>
      </c>
      <c r="V6" s="334">
        <f t="shared" si="1"/>
        <v>17474</v>
      </c>
      <c r="W6" s="335">
        <f t="shared" si="1"/>
        <v>35971</v>
      </c>
      <c r="X6" s="666" t="s">
        <v>377</v>
      </c>
      <c r="Y6" s="18" t="s">
        <v>318</v>
      </c>
      <c r="Z6" s="337">
        <f t="shared" ref="Z6:AH6" si="2">SUM(Z7:Z8)</f>
        <v>22052</v>
      </c>
      <c r="AA6" s="334">
        <f t="shared" si="2"/>
        <v>20567</v>
      </c>
      <c r="AB6" s="334">
        <f t="shared" si="2"/>
        <v>42619</v>
      </c>
      <c r="AC6" s="334">
        <f t="shared" si="2"/>
        <v>25190</v>
      </c>
      <c r="AD6" s="334">
        <f t="shared" si="2"/>
        <v>22924</v>
      </c>
      <c r="AE6" s="334">
        <f t="shared" si="2"/>
        <v>48114</v>
      </c>
      <c r="AF6" s="334">
        <f t="shared" si="2"/>
        <v>30992</v>
      </c>
      <c r="AG6" s="334">
        <f t="shared" si="2"/>
        <v>27623</v>
      </c>
      <c r="AH6" s="335">
        <f t="shared" si="2"/>
        <v>58615</v>
      </c>
      <c r="AI6" s="666" t="s">
        <v>377</v>
      </c>
      <c r="AJ6" s="18" t="s">
        <v>318</v>
      </c>
      <c r="AK6" s="334">
        <f t="shared" ref="AK6:AS6" si="3">SUM(AK7:AK8)</f>
        <v>27151</v>
      </c>
      <c r="AL6" s="337">
        <f t="shared" si="3"/>
        <v>24163</v>
      </c>
      <c r="AM6" s="334">
        <f t="shared" si="3"/>
        <v>51314</v>
      </c>
      <c r="AN6" s="334">
        <f t="shared" si="3"/>
        <v>22302</v>
      </c>
      <c r="AO6" s="334">
        <f t="shared" si="3"/>
        <v>19535</v>
      </c>
      <c r="AP6" s="334">
        <f t="shared" si="3"/>
        <v>41837</v>
      </c>
      <c r="AQ6" s="334">
        <f t="shared" si="3"/>
        <v>17121</v>
      </c>
      <c r="AR6" s="334">
        <f t="shared" si="3"/>
        <v>15763</v>
      </c>
      <c r="AS6" s="335">
        <f t="shared" si="3"/>
        <v>32884</v>
      </c>
      <c r="AT6" s="666" t="s">
        <v>377</v>
      </c>
      <c r="AU6" s="18" t="s">
        <v>318</v>
      </c>
      <c r="AV6" s="334">
        <f t="shared" ref="AV6:BD6" si="4">SUM(AV7:AV8)</f>
        <v>18189</v>
      </c>
      <c r="AW6" s="334">
        <f t="shared" si="4"/>
        <v>17496</v>
      </c>
      <c r="AX6" s="337">
        <f t="shared" si="4"/>
        <v>35685</v>
      </c>
      <c r="AY6" s="334">
        <f t="shared" si="4"/>
        <v>21080</v>
      </c>
      <c r="AZ6" s="334">
        <f t="shared" si="4"/>
        <v>22109</v>
      </c>
      <c r="BA6" s="334">
        <f t="shared" si="4"/>
        <v>43189</v>
      </c>
      <c r="BB6" s="334">
        <f t="shared" si="4"/>
        <v>17699</v>
      </c>
      <c r="BC6" s="334">
        <f t="shared" si="4"/>
        <v>19718</v>
      </c>
      <c r="BD6" s="335">
        <f t="shared" si="4"/>
        <v>37417</v>
      </c>
      <c r="BE6" s="666" t="s">
        <v>377</v>
      </c>
      <c r="BF6" s="18" t="s">
        <v>318</v>
      </c>
      <c r="BG6" s="334">
        <f t="shared" ref="BG6:BO6" si="5">SUM(BG7:BG8)</f>
        <v>13330</v>
      </c>
      <c r="BH6" s="334">
        <f t="shared" si="5"/>
        <v>16216</v>
      </c>
      <c r="BI6" s="334">
        <f t="shared" si="5"/>
        <v>29546</v>
      </c>
      <c r="BJ6" s="337">
        <f t="shared" si="5"/>
        <v>8410</v>
      </c>
      <c r="BK6" s="334">
        <f t="shared" si="5"/>
        <v>11329</v>
      </c>
      <c r="BL6" s="334">
        <f t="shared" si="5"/>
        <v>19739</v>
      </c>
      <c r="BM6" s="334">
        <f t="shared" si="5"/>
        <v>3339</v>
      </c>
      <c r="BN6" s="334">
        <f t="shared" si="5"/>
        <v>6260</v>
      </c>
      <c r="BO6" s="335">
        <f t="shared" si="5"/>
        <v>9599</v>
      </c>
      <c r="BP6" s="666" t="s">
        <v>377</v>
      </c>
      <c r="BQ6" s="18" t="s">
        <v>318</v>
      </c>
      <c r="BR6" s="334">
        <f t="shared" ref="BR6:BZ6" si="6">SUM(BR7:BR8)</f>
        <v>940</v>
      </c>
      <c r="BS6" s="334">
        <f t="shared" si="6"/>
        <v>2836</v>
      </c>
      <c r="BT6" s="334">
        <f t="shared" si="6"/>
        <v>3776</v>
      </c>
      <c r="BU6" s="334">
        <f t="shared" si="6"/>
        <v>181</v>
      </c>
      <c r="BV6" s="334">
        <f t="shared" si="6"/>
        <v>809</v>
      </c>
      <c r="BW6" s="334">
        <f t="shared" si="6"/>
        <v>990</v>
      </c>
      <c r="BX6" s="334">
        <f t="shared" si="6"/>
        <v>29</v>
      </c>
      <c r="BY6" s="334">
        <f t="shared" si="6"/>
        <v>151</v>
      </c>
      <c r="BZ6" s="335">
        <f t="shared" si="6"/>
        <v>180</v>
      </c>
      <c r="CA6" s="666" t="s">
        <v>377</v>
      </c>
      <c r="CB6" s="18" t="s">
        <v>318</v>
      </c>
      <c r="CC6" s="334">
        <f t="shared" ref="CC6:CK6" si="7">SUM(CC7:CC8)</f>
        <v>42566</v>
      </c>
      <c r="CD6" s="334">
        <f t="shared" si="7"/>
        <v>40194</v>
      </c>
      <c r="CE6" s="334">
        <f t="shared" si="7"/>
        <v>82760</v>
      </c>
      <c r="CF6" s="334">
        <f t="shared" si="7"/>
        <v>212536</v>
      </c>
      <c r="CG6" s="334">
        <f t="shared" si="7"/>
        <v>195236</v>
      </c>
      <c r="CH6" s="334">
        <f t="shared" si="7"/>
        <v>407772</v>
      </c>
      <c r="CI6" s="334">
        <f t="shared" si="7"/>
        <v>65008</v>
      </c>
      <c r="CJ6" s="334">
        <f t="shared" si="7"/>
        <v>79428</v>
      </c>
      <c r="CK6" s="335">
        <f t="shared" si="7"/>
        <v>144436</v>
      </c>
    </row>
    <row r="7" spans="1:117" ht="17.100000000000001" customHeight="1">
      <c r="A7" s="1"/>
      <c r="B7" s="667"/>
      <c r="C7" s="26" t="s">
        <v>319</v>
      </c>
      <c r="D7" s="339">
        <v>12514</v>
      </c>
      <c r="E7" s="339">
        <v>12069</v>
      </c>
      <c r="F7" s="339">
        <v>24583</v>
      </c>
      <c r="G7" s="339">
        <v>12865</v>
      </c>
      <c r="H7" s="339">
        <v>11963</v>
      </c>
      <c r="I7" s="339">
        <v>24828</v>
      </c>
      <c r="J7" s="339">
        <v>12876</v>
      </c>
      <c r="K7" s="339">
        <v>12189</v>
      </c>
      <c r="L7" s="340">
        <v>25065</v>
      </c>
      <c r="M7" s="667"/>
      <c r="N7" s="341" t="s">
        <v>319</v>
      </c>
      <c r="O7" s="339">
        <v>13378</v>
      </c>
      <c r="P7" s="339">
        <v>12982</v>
      </c>
      <c r="Q7" s="339">
        <v>26360</v>
      </c>
      <c r="R7" s="339">
        <v>14852</v>
      </c>
      <c r="S7" s="339">
        <v>13972</v>
      </c>
      <c r="T7" s="339">
        <v>28824</v>
      </c>
      <c r="U7" s="339">
        <v>16898</v>
      </c>
      <c r="V7" s="339">
        <v>15968</v>
      </c>
      <c r="W7" s="340">
        <v>32866</v>
      </c>
      <c r="X7" s="667"/>
      <c r="Y7" s="26" t="s">
        <v>319</v>
      </c>
      <c r="Z7" s="342">
        <v>20065</v>
      </c>
      <c r="AA7" s="339">
        <v>18697</v>
      </c>
      <c r="AB7" s="339">
        <v>38762</v>
      </c>
      <c r="AC7" s="339">
        <v>22705</v>
      </c>
      <c r="AD7" s="339">
        <v>20630</v>
      </c>
      <c r="AE7" s="339">
        <v>43335</v>
      </c>
      <c r="AF7" s="339">
        <v>27743</v>
      </c>
      <c r="AG7" s="339">
        <v>24839</v>
      </c>
      <c r="AH7" s="340">
        <v>52582</v>
      </c>
      <c r="AI7" s="667"/>
      <c r="AJ7" s="26" t="s">
        <v>319</v>
      </c>
      <c r="AK7" s="339">
        <v>24410</v>
      </c>
      <c r="AL7" s="342">
        <v>21877</v>
      </c>
      <c r="AM7" s="339">
        <v>46287</v>
      </c>
      <c r="AN7" s="339">
        <v>20196</v>
      </c>
      <c r="AO7" s="339">
        <v>17752</v>
      </c>
      <c r="AP7" s="339">
        <v>37948</v>
      </c>
      <c r="AQ7" s="339">
        <v>15547</v>
      </c>
      <c r="AR7" s="339">
        <v>14340</v>
      </c>
      <c r="AS7" s="340">
        <v>29887</v>
      </c>
      <c r="AT7" s="667"/>
      <c r="AU7" s="26" t="s">
        <v>319</v>
      </c>
      <c r="AV7" s="339">
        <v>16476</v>
      </c>
      <c r="AW7" s="339">
        <v>15943</v>
      </c>
      <c r="AX7" s="342">
        <v>32419</v>
      </c>
      <c r="AY7" s="339">
        <v>19088</v>
      </c>
      <c r="AZ7" s="339">
        <v>19940</v>
      </c>
      <c r="BA7" s="339">
        <v>39028</v>
      </c>
      <c r="BB7" s="339">
        <v>15902</v>
      </c>
      <c r="BC7" s="339">
        <v>17643</v>
      </c>
      <c r="BD7" s="340">
        <v>33545</v>
      </c>
      <c r="BE7" s="667"/>
      <c r="BF7" s="26" t="s">
        <v>319</v>
      </c>
      <c r="BG7" s="339">
        <v>11851</v>
      </c>
      <c r="BH7" s="339">
        <v>14424</v>
      </c>
      <c r="BI7" s="339">
        <v>26275</v>
      </c>
      <c r="BJ7" s="342">
        <v>7436</v>
      </c>
      <c r="BK7" s="339">
        <v>10080</v>
      </c>
      <c r="BL7" s="339">
        <v>17516</v>
      </c>
      <c r="BM7" s="339">
        <v>2945</v>
      </c>
      <c r="BN7" s="339">
        <v>5605</v>
      </c>
      <c r="BO7" s="340">
        <v>8550</v>
      </c>
      <c r="BP7" s="667"/>
      <c r="BQ7" s="344" t="s">
        <v>319</v>
      </c>
      <c r="BR7" s="339">
        <v>849</v>
      </c>
      <c r="BS7" s="339">
        <v>2586</v>
      </c>
      <c r="BT7" s="339">
        <v>3435</v>
      </c>
      <c r="BU7" s="339">
        <v>160</v>
      </c>
      <c r="BV7" s="339">
        <v>736</v>
      </c>
      <c r="BW7" s="339">
        <v>896</v>
      </c>
      <c r="BX7" s="339">
        <v>26</v>
      </c>
      <c r="BY7" s="339">
        <v>139</v>
      </c>
      <c r="BZ7" s="340">
        <v>165</v>
      </c>
      <c r="CA7" s="667"/>
      <c r="CB7" s="344" t="s">
        <v>319</v>
      </c>
      <c r="CC7" s="339">
        <v>38255</v>
      </c>
      <c r="CD7" s="339">
        <v>36221</v>
      </c>
      <c r="CE7" s="339">
        <v>74476</v>
      </c>
      <c r="CF7" s="339">
        <v>192270</v>
      </c>
      <c r="CG7" s="339">
        <v>177000</v>
      </c>
      <c r="CH7" s="339">
        <v>369270</v>
      </c>
      <c r="CI7" s="339">
        <v>58257</v>
      </c>
      <c r="CJ7" s="339">
        <v>71153</v>
      </c>
      <c r="CK7" s="340">
        <v>129410</v>
      </c>
    </row>
    <row r="8" spans="1:117" ht="17.100000000000001" customHeight="1">
      <c r="A8" s="1"/>
      <c r="B8" s="668"/>
      <c r="C8" s="26" t="s">
        <v>320</v>
      </c>
      <c r="D8" s="339">
        <v>1353</v>
      </c>
      <c r="E8" s="339">
        <v>1288</v>
      </c>
      <c r="F8" s="339">
        <v>2641</v>
      </c>
      <c r="G8" s="339">
        <v>1503</v>
      </c>
      <c r="H8" s="339">
        <v>1420</v>
      </c>
      <c r="I8" s="339">
        <v>2923</v>
      </c>
      <c r="J8" s="339">
        <v>1455</v>
      </c>
      <c r="K8" s="339">
        <v>1265</v>
      </c>
      <c r="L8" s="340">
        <v>2720</v>
      </c>
      <c r="M8" s="668"/>
      <c r="N8" s="341" t="s">
        <v>320</v>
      </c>
      <c r="O8" s="339">
        <v>1422</v>
      </c>
      <c r="P8" s="339">
        <v>1328</v>
      </c>
      <c r="Q8" s="339">
        <v>2750</v>
      </c>
      <c r="R8" s="339">
        <v>1390</v>
      </c>
      <c r="S8" s="339">
        <v>1409</v>
      </c>
      <c r="T8" s="339">
        <v>2799</v>
      </c>
      <c r="U8" s="339">
        <v>1599</v>
      </c>
      <c r="V8" s="339">
        <v>1506</v>
      </c>
      <c r="W8" s="340">
        <v>3105</v>
      </c>
      <c r="X8" s="668"/>
      <c r="Y8" s="26" t="s">
        <v>320</v>
      </c>
      <c r="Z8" s="342">
        <v>1987</v>
      </c>
      <c r="AA8" s="339">
        <v>1870</v>
      </c>
      <c r="AB8" s="339">
        <v>3857</v>
      </c>
      <c r="AC8" s="339">
        <v>2485</v>
      </c>
      <c r="AD8" s="339">
        <v>2294</v>
      </c>
      <c r="AE8" s="339">
        <v>4779</v>
      </c>
      <c r="AF8" s="339">
        <v>3249</v>
      </c>
      <c r="AG8" s="339">
        <v>2784</v>
      </c>
      <c r="AH8" s="340">
        <v>6033</v>
      </c>
      <c r="AI8" s="668"/>
      <c r="AJ8" s="26" t="s">
        <v>320</v>
      </c>
      <c r="AK8" s="339">
        <v>2741</v>
      </c>
      <c r="AL8" s="342">
        <v>2286</v>
      </c>
      <c r="AM8" s="339">
        <v>5027</v>
      </c>
      <c r="AN8" s="339">
        <v>2106</v>
      </c>
      <c r="AO8" s="339">
        <v>1783</v>
      </c>
      <c r="AP8" s="339">
        <v>3889</v>
      </c>
      <c r="AQ8" s="339">
        <v>1574</v>
      </c>
      <c r="AR8" s="339">
        <v>1423</v>
      </c>
      <c r="AS8" s="340">
        <v>2997</v>
      </c>
      <c r="AT8" s="668"/>
      <c r="AU8" s="26" t="s">
        <v>320</v>
      </c>
      <c r="AV8" s="339">
        <v>1713</v>
      </c>
      <c r="AW8" s="339">
        <v>1553</v>
      </c>
      <c r="AX8" s="342">
        <v>3266</v>
      </c>
      <c r="AY8" s="339">
        <v>1992</v>
      </c>
      <c r="AZ8" s="339">
        <v>2169</v>
      </c>
      <c r="BA8" s="339">
        <v>4161</v>
      </c>
      <c r="BB8" s="339">
        <v>1797</v>
      </c>
      <c r="BC8" s="339">
        <v>2075</v>
      </c>
      <c r="BD8" s="340">
        <v>3872</v>
      </c>
      <c r="BE8" s="668"/>
      <c r="BF8" s="26" t="s">
        <v>320</v>
      </c>
      <c r="BG8" s="339">
        <v>1479</v>
      </c>
      <c r="BH8" s="339">
        <v>1792</v>
      </c>
      <c r="BI8" s="339">
        <v>3271</v>
      </c>
      <c r="BJ8" s="342">
        <v>974</v>
      </c>
      <c r="BK8" s="339">
        <v>1249</v>
      </c>
      <c r="BL8" s="339">
        <v>2223</v>
      </c>
      <c r="BM8" s="339">
        <v>394</v>
      </c>
      <c r="BN8" s="339">
        <v>655</v>
      </c>
      <c r="BO8" s="340">
        <v>1049</v>
      </c>
      <c r="BP8" s="668"/>
      <c r="BQ8" s="26" t="s">
        <v>320</v>
      </c>
      <c r="BR8" s="339">
        <v>91</v>
      </c>
      <c r="BS8" s="339">
        <v>250</v>
      </c>
      <c r="BT8" s="339">
        <v>341</v>
      </c>
      <c r="BU8" s="339">
        <v>21</v>
      </c>
      <c r="BV8" s="339">
        <v>73</v>
      </c>
      <c r="BW8" s="339">
        <v>94</v>
      </c>
      <c r="BX8" s="339">
        <v>3</v>
      </c>
      <c r="BY8" s="339">
        <v>12</v>
      </c>
      <c r="BZ8" s="340">
        <v>15</v>
      </c>
      <c r="CA8" s="668"/>
      <c r="CB8" s="26" t="s">
        <v>320</v>
      </c>
      <c r="CC8" s="339">
        <v>4311</v>
      </c>
      <c r="CD8" s="339">
        <v>3973</v>
      </c>
      <c r="CE8" s="339">
        <v>8284</v>
      </c>
      <c r="CF8" s="339">
        <v>20266</v>
      </c>
      <c r="CG8" s="339">
        <v>18236</v>
      </c>
      <c r="CH8" s="339">
        <v>38502</v>
      </c>
      <c r="CI8" s="339">
        <v>6751</v>
      </c>
      <c r="CJ8" s="339">
        <v>8275</v>
      </c>
      <c r="CK8" s="340">
        <v>15026</v>
      </c>
    </row>
    <row r="9" spans="1:117" ht="17.100000000000001" customHeight="1">
      <c r="A9" s="1"/>
      <c r="B9" s="24" t="s">
        <v>29</v>
      </c>
      <c r="C9" s="18" t="s">
        <v>30</v>
      </c>
      <c r="D9" s="334">
        <v>6418</v>
      </c>
      <c r="E9" s="334">
        <v>6080</v>
      </c>
      <c r="F9" s="334">
        <v>12498</v>
      </c>
      <c r="G9" s="334">
        <v>6758</v>
      </c>
      <c r="H9" s="334">
        <v>6501</v>
      </c>
      <c r="I9" s="334">
        <v>13259</v>
      </c>
      <c r="J9" s="334">
        <v>7078</v>
      </c>
      <c r="K9" s="334">
        <v>6645</v>
      </c>
      <c r="L9" s="335">
        <v>13723</v>
      </c>
      <c r="M9" s="24" t="s">
        <v>29</v>
      </c>
      <c r="N9" s="336" t="s">
        <v>30</v>
      </c>
      <c r="O9" s="334">
        <v>8265</v>
      </c>
      <c r="P9" s="334">
        <v>7845</v>
      </c>
      <c r="Q9" s="334">
        <v>16110</v>
      </c>
      <c r="R9" s="334">
        <v>9009</v>
      </c>
      <c r="S9" s="334">
        <v>8886</v>
      </c>
      <c r="T9" s="334">
        <v>17895</v>
      </c>
      <c r="U9" s="334">
        <v>8518</v>
      </c>
      <c r="V9" s="334">
        <v>8278</v>
      </c>
      <c r="W9" s="335">
        <v>16796</v>
      </c>
      <c r="X9" s="24" t="s">
        <v>29</v>
      </c>
      <c r="Y9" s="18" t="s">
        <v>30</v>
      </c>
      <c r="Z9" s="337">
        <v>9831</v>
      </c>
      <c r="AA9" s="334">
        <v>9645</v>
      </c>
      <c r="AB9" s="334">
        <v>19476</v>
      </c>
      <c r="AC9" s="334">
        <v>11583</v>
      </c>
      <c r="AD9" s="334">
        <v>11059</v>
      </c>
      <c r="AE9" s="334">
        <v>22642</v>
      </c>
      <c r="AF9" s="334">
        <v>14013</v>
      </c>
      <c r="AG9" s="334">
        <v>13355</v>
      </c>
      <c r="AH9" s="335">
        <v>27368</v>
      </c>
      <c r="AI9" s="24" t="s">
        <v>29</v>
      </c>
      <c r="AJ9" s="18" t="s">
        <v>30</v>
      </c>
      <c r="AK9" s="334">
        <v>12741</v>
      </c>
      <c r="AL9" s="337">
        <v>12083</v>
      </c>
      <c r="AM9" s="334">
        <v>24824</v>
      </c>
      <c r="AN9" s="334">
        <v>11227</v>
      </c>
      <c r="AO9" s="334">
        <v>10758</v>
      </c>
      <c r="AP9" s="334">
        <v>21985</v>
      </c>
      <c r="AQ9" s="334">
        <v>9386</v>
      </c>
      <c r="AR9" s="334">
        <v>9637</v>
      </c>
      <c r="AS9" s="335">
        <v>19023</v>
      </c>
      <c r="AT9" s="24" t="s">
        <v>29</v>
      </c>
      <c r="AU9" s="18" t="s">
        <v>30</v>
      </c>
      <c r="AV9" s="334">
        <v>10604</v>
      </c>
      <c r="AW9" s="334">
        <v>11218</v>
      </c>
      <c r="AX9" s="337">
        <v>21822</v>
      </c>
      <c r="AY9" s="334">
        <v>12279</v>
      </c>
      <c r="AZ9" s="334">
        <v>13744</v>
      </c>
      <c r="BA9" s="334">
        <v>26023</v>
      </c>
      <c r="BB9" s="334">
        <v>10564</v>
      </c>
      <c r="BC9" s="334">
        <v>11847</v>
      </c>
      <c r="BD9" s="335">
        <v>22411</v>
      </c>
      <c r="BE9" s="24" t="s">
        <v>29</v>
      </c>
      <c r="BF9" s="18" t="s">
        <v>30</v>
      </c>
      <c r="BG9" s="334">
        <v>7767</v>
      </c>
      <c r="BH9" s="334">
        <v>8852</v>
      </c>
      <c r="BI9" s="334">
        <v>16619</v>
      </c>
      <c r="BJ9" s="337">
        <v>4916</v>
      </c>
      <c r="BK9" s="334">
        <v>6060</v>
      </c>
      <c r="BL9" s="334">
        <v>10976</v>
      </c>
      <c r="BM9" s="334">
        <v>2213</v>
      </c>
      <c r="BN9" s="334">
        <v>3828</v>
      </c>
      <c r="BO9" s="335">
        <v>6041</v>
      </c>
      <c r="BP9" s="24" t="s">
        <v>29</v>
      </c>
      <c r="BQ9" s="18" t="s">
        <v>30</v>
      </c>
      <c r="BR9" s="334">
        <v>613</v>
      </c>
      <c r="BS9" s="334">
        <v>1770</v>
      </c>
      <c r="BT9" s="334">
        <v>2383</v>
      </c>
      <c r="BU9" s="334">
        <v>126</v>
      </c>
      <c r="BV9" s="334">
        <v>518</v>
      </c>
      <c r="BW9" s="334">
        <v>644</v>
      </c>
      <c r="BX9" s="334">
        <v>20</v>
      </c>
      <c r="BY9" s="334">
        <v>98</v>
      </c>
      <c r="BZ9" s="335">
        <v>118</v>
      </c>
      <c r="CA9" s="24" t="s">
        <v>29</v>
      </c>
      <c r="CB9" s="18" t="s">
        <v>30</v>
      </c>
      <c r="CC9" s="334">
        <v>20254</v>
      </c>
      <c r="CD9" s="334">
        <v>19226</v>
      </c>
      <c r="CE9" s="334">
        <v>39480</v>
      </c>
      <c r="CF9" s="334">
        <v>105177</v>
      </c>
      <c r="CG9" s="334">
        <v>102764</v>
      </c>
      <c r="CH9" s="334">
        <v>207941</v>
      </c>
      <c r="CI9" s="334">
        <v>38498</v>
      </c>
      <c r="CJ9" s="334">
        <v>46717</v>
      </c>
      <c r="CK9" s="335">
        <v>85215</v>
      </c>
    </row>
    <row r="10" spans="1:117" ht="17.100000000000001" customHeight="1">
      <c r="A10" s="1"/>
      <c r="B10" s="24" t="s">
        <v>31</v>
      </c>
      <c r="C10" s="18" t="s">
        <v>32</v>
      </c>
      <c r="D10" s="334">
        <v>4141</v>
      </c>
      <c r="E10" s="334">
        <v>3695</v>
      </c>
      <c r="F10" s="334">
        <v>7836</v>
      </c>
      <c r="G10" s="334">
        <v>4622</v>
      </c>
      <c r="H10" s="334">
        <v>4409</v>
      </c>
      <c r="I10" s="334">
        <v>9031</v>
      </c>
      <c r="J10" s="334">
        <v>4957</v>
      </c>
      <c r="K10" s="334">
        <v>4787</v>
      </c>
      <c r="L10" s="335">
        <v>9744</v>
      </c>
      <c r="M10" s="24" t="s">
        <v>31</v>
      </c>
      <c r="N10" s="336" t="s">
        <v>32</v>
      </c>
      <c r="O10" s="334">
        <v>5605</v>
      </c>
      <c r="P10" s="334">
        <v>5569</v>
      </c>
      <c r="Q10" s="334">
        <v>11174</v>
      </c>
      <c r="R10" s="334">
        <v>5626</v>
      </c>
      <c r="S10" s="334">
        <v>5594</v>
      </c>
      <c r="T10" s="334">
        <v>11220</v>
      </c>
      <c r="U10" s="334">
        <v>5358</v>
      </c>
      <c r="V10" s="334">
        <v>5306</v>
      </c>
      <c r="W10" s="335">
        <v>10664</v>
      </c>
      <c r="X10" s="24" t="s">
        <v>31</v>
      </c>
      <c r="Y10" s="18" t="s">
        <v>32</v>
      </c>
      <c r="Z10" s="337">
        <v>6316</v>
      </c>
      <c r="AA10" s="334">
        <v>5929</v>
      </c>
      <c r="AB10" s="334">
        <v>12245</v>
      </c>
      <c r="AC10" s="334">
        <v>7755</v>
      </c>
      <c r="AD10" s="334">
        <v>7120</v>
      </c>
      <c r="AE10" s="334">
        <v>14875</v>
      </c>
      <c r="AF10" s="334">
        <v>9864</v>
      </c>
      <c r="AG10" s="334">
        <v>9110</v>
      </c>
      <c r="AH10" s="335">
        <v>18974</v>
      </c>
      <c r="AI10" s="24" t="s">
        <v>31</v>
      </c>
      <c r="AJ10" s="18" t="s">
        <v>32</v>
      </c>
      <c r="AK10" s="334">
        <v>8676</v>
      </c>
      <c r="AL10" s="337">
        <v>8269</v>
      </c>
      <c r="AM10" s="334">
        <v>16945</v>
      </c>
      <c r="AN10" s="334">
        <v>7156</v>
      </c>
      <c r="AO10" s="334">
        <v>7136</v>
      </c>
      <c r="AP10" s="334">
        <v>14292</v>
      </c>
      <c r="AQ10" s="334">
        <v>6391</v>
      </c>
      <c r="AR10" s="334">
        <v>6446</v>
      </c>
      <c r="AS10" s="335">
        <v>12837</v>
      </c>
      <c r="AT10" s="24" t="s">
        <v>31</v>
      </c>
      <c r="AU10" s="18" t="s">
        <v>32</v>
      </c>
      <c r="AV10" s="334">
        <v>7810</v>
      </c>
      <c r="AW10" s="334">
        <v>8620</v>
      </c>
      <c r="AX10" s="337">
        <v>16430</v>
      </c>
      <c r="AY10" s="334">
        <v>9798</v>
      </c>
      <c r="AZ10" s="334">
        <v>11197</v>
      </c>
      <c r="BA10" s="334">
        <v>20995</v>
      </c>
      <c r="BB10" s="334">
        <v>8662</v>
      </c>
      <c r="BC10" s="334">
        <v>9380</v>
      </c>
      <c r="BD10" s="335">
        <v>18042</v>
      </c>
      <c r="BE10" s="24" t="s">
        <v>31</v>
      </c>
      <c r="BF10" s="18" t="s">
        <v>32</v>
      </c>
      <c r="BG10" s="334">
        <v>6256</v>
      </c>
      <c r="BH10" s="334">
        <v>6598</v>
      </c>
      <c r="BI10" s="334">
        <v>12854</v>
      </c>
      <c r="BJ10" s="337">
        <v>3336</v>
      </c>
      <c r="BK10" s="334">
        <v>4210</v>
      </c>
      <c r="BL10" s="334">
        <v>7546</v>
      </c>
      <c r="BM10" s="334">
        <v>1250</v>
      </c>
      <c r="BN10" s="334">
        <v>2352</v>
      </c>
      <c r="BO10" s="335">
        <v>3602</v>
      </c>
      <c r="BP10" s="24" t="s">
        <v>31</v>
      </c>
      <c r="BQ10" s="18" t="s">
        <v>32</v>
      </c>
      <c r="BR10" s="334">
        <v>343</v>
      </c>
      <c r="BS10" s="334">
        <v>1105</v>
      </c>
      <c r="BT10" s="334">
        <v>1448</v>
      </c>
      <c r="BU10" s="334">
        <v>47</v>
      </c>
      <c r="BV10" s="334">
        <v>332</v>
      </c>
      <c r="BW10" s="334">
        <v>379</v>
      </c>
      <c r="BX10" s="334">
        <v>5</v>
      </c>
      <c r="BY10" s="334">
        <v>53</v>
      </c>
      <c r="BZ10" s="335">
        <v>58</v>
      </c>
      <c r="CA10" s="24" t="s">
        <v>31</v>
      </c>
      <c r="CB10" s="18" t="s">
        <v>32</v>
      </c>
      <c r="CC10" s="334">
        <v>13720</v>
      </c>
      <c r="CD10" s="334">
        <v>12891</v>
      </c>
      <c r="CE10" s="334">
        <v>26611</v>
      </c>
      <c r="CF10" s="334">
        <v>70557</v>
      </c>
      <c r="CG10" s="334">
        <v>69099</v>
      </c>
      <c r="CH10" s="334">
        <v>139656</v>
      </c>
      <c r="CI10" s="334">
        <v>29697</v>
      </c>
      <c r="CJ10" s="334">
        <v>35227</v>
      </c>
      <c r="CK10" s="335">
        <v>64924</v>
      </c>
    </row>
    <row r="11" spans="1:117" ht="17.100000000000001" customHeight="1">
      <c r="A11" s="1"/>
      <c r="B11" s="666" t="s">
        <v>33</v>
      </c>
      <c r="C11" s="26" t="s">
        <v>34</v>
      </c>
      <c r="D11" s="339">
        <v>4714</v>
      </c>
      <c r="E11" s="339">
        <v>4405</v>
      </c>
      <c r="F11" s="339">
        <v>9119</v>
      </c>
      <c r="G11" s="339">
        <v>5128</v>
      </c>
      <c r="H11" s="339">
        <v>4925</v>
      </c>
      <c r="I11" s="339">
        <v>10053</v>
      </c>
      <c r="J11" s="339">
        <v>5614</v>
      </c>
      <c r="K11" s="339">
        <v>5437</v>
      </c>
      <c r="L11" s="340">
        <v>11051</v>
      </c>
      <c r="M11" s="666" t="s">
        <v>33</v>
      </c>
      <c r="N11" s="341" t="s">
        <v>34</v>
      </c>
      <c r="O11" s="339">
        <v>6379</v>
      </c>
      <c r="P11" s="339">
        <v>5894</v>
      </c>
      <c r="Q11" s="339">
        <v>12273</v>
      </c>
      <c r="R11" s="339">
        <v>6563</v>
      </c>
      <c r="S11" s="339">
        <v>5955</v>
      </c>
      <c r="T11" s="339">
        <v>12518</v>
      </c>
      <c r="U11" s="339">
        <v>6182</v>
      </c>
      <c r="V11" s="339">
        <v>5483</v>
      </c>
      <c r="W11" s="340">
        <v>11665</v>
      </c>
      <c r="X11" s="666" t="s">
        <v>33</v>
      </c>
      <c r="Y11" s="26" t="s">
        <v>34</v>
      </c>
      <c r="Z11" s="342">
        <v>6861</v>
      </c>
      <c r="AA11" s="339">
        <v>6503</v>
      </c>
      <c r="AB11" s="339">
        <v>13364</v>
      </c>
      <c r="AC11" s="339">
        <v>8804</v>
      </c>
      <c r="AD11" s="339">
        <v>8192</v>
      </c>
      <c r="AE11" s="339">
        <v>16996</v>
      </c>
      <c r="AF11" s="339">
        <v>11846</v>
      </c>
      <c r="AG11" s="339">
        <v>10688</v>
      </c>
      <c r="AH11" s="340">
        <v>22534</v>
      </c>
      <c r="AI11" s="666" t="s">
        <v>33</v>
      </c>
      <c r="AJ11" s="26" t="s">
        <v>34</v>
      </c>
      <c r="AK11" s="339">
        <v>10345</v>
      </c>
      <c r="AL11" s="342">
        <v>9330</v>
      </c>
      <c r="AM11" s="339">
        <v>19675</v>
      </c>
      <c r="AN11" s="339">
        <v>8565</v>
      </c>
      <c r="AO11" s="339">
        <v>7375</v>
      </c>
      <c r="AP11" s="339">
        <v>15940</v>
      </c>
      <c r="AQ11" s="339">
        <v>6261</v>
      </c>
      <c r="AR11" s="339">
        <v>5807</v>
      </c>
      <c r="AS11" s="340">
        <v>12068</v>
      </c>
      <c r="AT11" s="666" t="s">
        <v>33</v>
      </c>
      <c r="AU11" s="26" t="s">
        <v>34</v>
      </c>
      <c r="AV11" s="339">
        <v>6881</v>
      </c>
      <c r="AW11" s="339">
        <v>7052</v>
      </c>
      <c r="AX11" s="342">
        <v>13933</v>
      </c>
      <c r="AY11" s="339">
        <v>8469</v>
      </c>
      <c r="AZ11" s="339">
        <v>9538</v>
      </c>
      <c r="BA11" s="339">
        <v>18007</v>
      </c>
      <c r="BB11" s="339">
        <v>7541</v>
      </c>
      <c r="BC11" s="339">
        <v>8460</v>
      </c>
      <c r="BD11" s="340">
        <v>16001</v>
      </c>
      <c r="BE11" s="666" t="s">
        <v>33</v>
      </c>
      <c r="BF11" s="26" t="s">
        <v>34</v>
      </c>
      <c r="BG11" s="339">
        <v>5642</v>
      </c>
      <c r="BH11" s="339">
        <v>6313</v>
      </c>
      <c r="BI11" s="339">
        <v>11955</v>
      </c>
      <c r="BJ11" s="342">
        <v>3260</v>
      </c>
      <c r="BK11" s="339">
        <v>3897</v>
      </c>
      <c r="BL11" s="339">
        <v>7157</v>
      </c>
      <c r="BM11" s="339">
        <v>1155</v>
      </c>
      <c r="BN11" s="339">
        <v>1967</v>
      </c>
      <c r="BO11" s="340">
        <v>3122</v>
      </c>
      <c r="BP11" s="666" t="s">
        <v>33</v>
      </c>
      <c r="BQ11" s="26" t="s">
        <v>34</v>
      </c>
      <c r="BR11" s="339">
        <v>292</v>
      </c>
      <c r="BS11" s="339">
        <v>883</v>
      </c>
      <c r="BT11" s="339">
        <v>1175</v>
      </c>
      <c r="BU11" s="339">
        <v>60</v>
      </c>
      <c r="BV11" s="339">
        <v>281</v>
      </c>
      <c r="BW11" s="339">
        <v>341</v>
      </c>
      <c r="BX11" s="339">
        <v>6</v>
      </c>
      <c r="BY11" s="339">
        <v>43</v>
      </c>
      <c r="BZ11" s="340">
        <v>49</v>
      </c>
      <c r="CA11" s="666" t="s">
        <v>33</v>
      </c>
      <c r="CB11" s="26" t="s">
        <v>34</v>
      </c>
      <c r="CC11" s="339">
        <v>15456</v>
      </c>
      <c r="CD11" s="339">
        <v>14767</v>
      </c>
      <c r="CE11" s="339">
        <v>30223</v>
      </c>
      <c r="CF11" s="339">
        <v>78687</v>
      </c>
      <c r="CG11" s="339">
        <v>72279</v>
      </c>
      <c r="CH11" s="339">
        <v>150966</v>
      </c>
      <c r="CI11" s="339">
        <v>26425</v>
      </c>
      <c r="CJ11" s="339">
        <v>31382</v>
      </c>
      <c r="CK11" s="340">
        <v>57807</v>
      </c>
    </row>
    <row r="12" spans="1:117" ht="17.100000000000001" customHeight="1">
      <c r="A12" s="1"/>
      <c r="B12" s="667"/>
      <c r="C12" s="26" t="s">
        <v>35</v>
      </c>
      <c r="D12" s="339">
        <v>1937</v>
      </c>
      <c r="E12" s="339">
        <v>1766</v>
      </c>
      <c r="F12" s="339">
        <v>3703</v>
      </c>
      <c r="G12" s="339">
        <v>1993</v>
      </c>
      <c r="H12" s="339">
        <v>1839</v>
      </c>
      <c r="I12" s="339">
        <v>3832</v>
      </c>
      <c r="J12" s="339">
        <v>2002</v>
      </c>
      <c r="K12" s="339">
        <v>1885</v>
      </c>
      <c r="L12" s="340">
        <v>3887</v>
      </c>
      <c r="M12" s="667"/>
      <c r="N12" s="341" t="s">
        <v>35</v>
      </c>
      <c r="O12" s="339">
        <v>2041</v>
      </c>
      <c r="P12" s="339">
        <v>1899</v>
      </c>
      <c r="Q12" s="339">
        <v>3940</v>
      </c>
      <c r="R12" s="339">
        <v>2185</v>
      </c>
      <c r="S12" s="339">
        <v>2168</v>
      </c>
      <c r="T12" s="339">
        <v>4353</v>
      </c>
      <c r="U12" s="339">
        <v>2542</v>
      </c>
      <c r="V12" s="339">
        <v>2297</v>
      </c>
      <c r="W12" s="340">
        <v>4839</v>
      </c>
      <c r="X12" s="667"/>
      <c r="Y12" s="26" t="s">
        <v>35</v>
      </c>
      <c r="Z12" s="342">
        <v>3115</v>
      </c>
      <c r="AA12" s="339">
        <v>2727</v>
      </c>
      <c r="AB12" s="339">
        <v>5842</v>
      </c>
      <c r="AC12" s="339">
        <v>3599</v>
      </c>
      <c r="AD12" s="339">
        <v>3268</v>
      </c>
      <c r="AE12" s="339">
        <v>6867</v>
      </c>
      <c r="AF12" s="339">
        <v>4606</v>
      </c>
      <c r="AG12" s="339">
        <v>3798</v>
      </c>
      <c r="AH12" s="340">
        <v>8404</v>
      </c>
      <c r="AI12" s="667"/>
      <c r="AJ12" s="26" t="s">
        <v>35</v>
      </c>
      <c r="AK12" s="339">
        <v>3798</v>
      </c>
      <c r="AL12" s="342">
        <v>3124</v>
      </c>
      <c r="AM12" s="339">
        <v>6922</v>
      </c>
      <c r="AN12" s="339">
        <v>2762</v>
      </c>
      <c r="AO12" s="339">
        <v>2249</v>
      </c>
      <c r="AP12" s="339">
        <v>5011</v>
      </c>
      <c r="AQ12" s="339">
        <v>2243</v>
      </c>
      <c r="AR12" s="339">
        <v>1855</v>
      </c>
      <c r="AS12" s="340">
        <v>4098</v>
      </c>
      <c r="AT12" s="667"/>
      <c r="AU12" s="26" t="s">
        <v>35</v>
      </c>
      <c r="AV12" s="339">
        <v>2424</v>
      </c>
      <c r="AW12" s="339">
        <v>2406</v>
      </c>
      <c r="AX12" s="342">
        <v>4830</v>
      </c>
      <c r="AY12" s="339">
        <v>3085</v>
      </c>
      <c r="AZ12" s="339">
        <v>3190</v>
      </c>
      <c r="BA12" s="339">
        <v>6275</v>
      </c>
      <c r="BB12" s="339">
        <v>2795</v>
      </c>
      <c r="BC12" s="339">
        <v>2871</v>
      </c>
      <c r="BD12" s="340">
        <v>5666</v>
      </c>
      <c r="BE12" s="667"/>
      <c r="BF12" s="26" t="s">
        <v>35</v>
      </c>
      <c r="BG12" s="339">
        <v>1973</v>
      </c>
      <c r="BH12" s="339">
        <v>2126</v>
      </c>
      <c r="BI12" s="339">
        <v>4099</v>
      </c>
      <c r="BJ12" s="342">
        <v>986</v>
      </c>
      <c r="BK12" s="339">
        <v>1223</v>
      </c>
      <c r="BL12" s="339">
        <v>2209</v>
      </c>
      <c r="BM12" s="339">
        <v>341</v>
      </c>
      <c r="BN12" s="339">
        <v>666</v>
      </c>
      <c r="BO12" s="340">
        <v>1007</v>
      </c>
      <c r="BP12" s="667"/>
      <c r="BQ12" s="26" t="s">
        <v>35</v>
      </c>
      <c r="BR12" s="339">
        <v>102</v>
      </c>
      <c r="BS12" s="339">
        <v>332</v>
      </c>
      <c r="BT12" s="339">
        <v>434</v>
      </c>
      <c r="BU12" s="339">
        <v>27</v>
      </c>
      <c r="BV12" s="339">
        <v>78</v>
      </c>
      <c r="BW12" s="339">
        <v>105</v>
      </c>
      <c r="BX12" s="339">
        <v>1</v>
      </c>
      <c r="BY12" s="339">
        <v>15</v>
      </c>
      <c r="BZ12" s="340">
        <v>16</v>
      </c>
      <c r="CA12" s="667"/>
      <c r="CB12" s="26" t="s">
        <v>35</v>
      </c>
      <c r="CC12" s="339">
        <v>5932</v>
      </c>
      <c r="CD12" s="339">
        <v>5490</v>
      </c>
      <c r="CE12" s="339">
        <v>11422</v>
      </c>
      <c r="CF12" s="339">
        <v>29315</v>
      </c>
      <c r="CG12" s="339">
        <v>25791</v>
      </c>
      <c r="CH12" s="339">
        <v>55106</v>
      </c>
      <c r="CI12" s="339">
        <v>9310</v>
      </c>
      <c r="CJ12" s="339">
        <v>10501</v>
      </c>
      <c r="CK12" s="340">
        <v>19811</v>
      </c>
    </row>
    <row r="13" spans="1:117" ht="17.100000000000001" customHeight="1">
      <c r="A13" s="1"/>
      <c r="B13" s="667"/>
      <c r="C13" s="26" t="s">
        <v>36</v>
      </c>
      <c r="D13" s="339">
        <v>3023</v>
      </c>
      <c r="E13" s="339">
        <v>2951</v>
      </c>
      <c r="F13" s="339">
        <v>5974</v>
      </c>
      <c r="G13" s="339">
        <v>2966</v>
      </c>
      <c r="H13" s="339">
        <v>2855</v>
      </c>
      <c r="I13" s="339">
        <v>5821</v>
      </c>
      <c r="J13" s="339">
        <v>2903</v>
      </c>
      <c r="K13" s="339">
        <v>2793</v>
      </c>
      <c r="L13" s="340">
        <v>5696</v>
      </c>
      <c r="M13" s="667"/>
      <c r="N13" s="341" t="s">
        <v>36</v>
      </c>
      <c r="O13" s="339">
        <v>3133</v>
      </c>
      <c r="P13" s="339">
        <v>2878</v>
      </c>
      <c r="Q13" s="339">
        <v>6011</v>
      </c>
      <c r="R13" s="339">
        <v>3213</v>
      </c>
      <c r="S13" s="339">
        <v>3146</v>
      </c>
      <c r="T13" s="339">
        <v>6359</v>
      </c>
      <c r="U13" s="339">
        <v>3715</v>
      </c>
      <c r="V13" s="339">
        <v>3572</v>
      </c>
      <c r="W13" s="340">
        <v>7287</v>
      </c>
      <c r="X13" s="667"/>
      <c r="Y13" s="26" t="s">
        <v>36</v>
      </c>
      <c r="Z13" s="342">
        <v>4604</v>
      </c>
      <c r="AA13" s="339">
        <v>4345</v>
      </c>
      <c r="AB13" s="339">
        <v>8949</v>
      </c>
      <c r="AC13" s="339">
        <v>5301</v>
      </c>
      <c r="AD13" s="339">
        <v>4806</v>
      </c>
      <c r="AE13" s="339">
        <v>10107</v>
      </c>
      <c r="AF13" s="339">
        <v>6238</v>
      </c>
      <c r="AG13" s="339">
        <v>5320</v>
      </c>
      <c r="AH13" s="340">
        <v>11558</v>
      </c>
      <c r="AI13" s="667"/>
      <c r="AJ13" s="26" t="s">
        <v>36</v>
      </c>
      <c r="AK13" s="339">
        <v>5106</v>
      </c>
      <c r="AL13" s="342">
        <v>4462</v>
      </c>
      <c r="AM13" s="339">
        <v>9568</v>
      </c>
      <c r="AN13" s="339">
        <v>3944</v>
      </c>
      <c r="AO13" s="339">
        <v>3745</v>
      </c>
      <c r="AP13" s="339">
        <v>7689</v>
      </c>
      <c r="AQ13" s="339">
        <v>3738</v>
      </c>
      <c r="AR13" s="339">
        <v>3828</v>
      </c>
      <c r="AS13" s="340">
        <v>7566</v>
      </c>
      <c r="AT13" s="667"/>
      <c r="AU13" s="26" t="s">
        <v>36</v>
      </c>
      <c r="AV13" s="339">
        <v>4716</v>
      </c>
      <c r="AW13" s="339">
        <v>4783</v>
      </c>
      <c r="AX13" s="342">
        <v>9499</v>
      </c>
      <c r="AY13" s="339">
        <v>5886</v>
      </c>
      <c r="AZ13" s="339">
        <v>6147</v>
      </c>
      <c r="BA13" s="339">
        <v>12033</v>
      </c>
      <c r="BB13" s="339">
        <v>4899</v>
      </c>
      <c r="BC13" s="339">
        <v>4839</v>
      </c>
      <c r="BD13" s="340">
        <v>9738</v>
      </c>
      <c r="BE13" s="667"/>
      <c r="BF13" s="26" t="s">
        <v>36</v>
      </c>
      <c r="BG13" s="339">
        <v>3121</v>
      </c>
      <c r="BH13" s="339">
        <v>3326</v>
      </c>
      <c r="BI13" s="339">
        <v>6447</v>
      </c>
      <c r="BJ13" s="342">
        <v>1572</v>
      </c>
      <c r="BK13" s="339">
        <v>1953</v>
      </c>
      <c r="BL13" s="339">
        <v>3525</v>
      </c>
      <c r="BM13" s="339">
        <v>613</v>
      </c>
      <c r="BN13" s="339">
        <v>1077</v>
      </c>
      <c r="BO13" s="340">
        <v>1690</v>
      </c>
      <c r="BP13" s="667"/>
      <c r="BQ13" s="26" t="s">
        <v>36</v>
      </c>
      <c r="BR13" s="339">
        <v>163</v>
      </c>
      <c r="BS13" s="339">
        <v>565</v>
      </c>
      <c r="BT13" s="339">
        <v>728</v>
      </c>
      <c r="BU13" s="339">
        <v>32</v>
      </c>
      <c r="BV13" s="339">
        <v>142</v>
      </c>
      <c r="BW13" s="339">
        <v>174</v>
      </c>
      <c r="BX13" s="339">
        <v>1</v>
      </c>
      <c r="BY13" s="339">
        <v>21</v>
      </c>
      <c r="BZ13" s="340">
        <v>22</v>
      </c>
      <c r="CA13" s="667"/>
      <c r="CB13" s="26" t="s">
        <v>36</v>
      </c>
      <c r="CC13" s="339">
        <v>8892</v>
      </c>
      <c r="CD13" s="339">
        <v>8599</v>
      </c>
      <c r="CE13" s="339">
        <v>17491</v>
      </c>
      <c r="CF13" s="339">
        <v>43708</v>
      </c>
      <c r="CG13" s="339">
        <v>40885</v>
      </c>
      <c r="CH13" s="339">
        <v>84593</v>
      </c>
      <c r="CI13" s="339">
        <v>16287</v>
      </c>
      <c r="CJ13" s="339">
        <v>18070</v>
      </c>
      <c r="CK13" s="340">
        <v>34357</v>
      </c>
    </row>
    <row r="14" spans="1:117" ht="17.100000000000001" customHeight="1">
      <c r="A14" s="1"/>
      <c r="B14" s="668"/>
      <c r="C14" s="18" t="s">
        <v>37</v>
      </c>
      <c r="D14" s="334">
        <f t="shared" ref="D14:L14" si="8">SUM(D11:D13)</f>
        <v>9674</v>
      </c>
      <c r="E14" s="334">
        <f t="shared" si="8"/>
        <v>9122</v>
      </c>
      <c r="F14" s="334">
        <f t="shared" si="8"/>
        <v>18796</v>
      </c>
      <c r="G14" s="334">
        <f t="shared" si="8"/>
        <v>10087</v>
      </c>
      <c r="H14" s="334">
        <f t="shared" si="8"/>
        <v>9619</v>
      </c>
      <c r="I14" s="334">
        <f t="shared" si="8"/>
        <v>19706</v>
      </c>
      <c r="J14" s="334">
        <f t="shared" si="8"/>
        <v>10519</v>
      </c>
      <c r="K14" s="334">
        <f t="shared" si="8"/>
        <v>10115</v>
      </c>
      <c r="L14" s="335">
        <f t="shared" si="8"/>
        <v>20634</v>
      </c>
      <c r="M14" s="668"/>
      <c r="N14" s="336" t="s">
        <v>37</v>
      </c>
      <c r="O14" s="334">
        <f t="shared" ref="O14:W14" si="9">SUM(O11:O13)</f>
        <v>11553</v>
      </c>
      <c r="P14" s="334">
        <f t="shared" si="9"/>
        <v>10671</v>
      </c>
      <c r="Q14" s="334">
        <f t="shared" si="9"/>
        <v>22224</v>
      </c>
      <c r="R14" s="334">
        <f t="shared" si="9"/>
        <v>11961</v>
      </c>
      <c r="S14" s="334">
        <f t="shared" si="9"/>
        <v>11269</v>
      </c>
      <c r="T14" s="334">
        <f t="shared" si="9"/>
        <v>23230</v>
      </c>
      <c r="U14" s="334">
        <f t="shared" si="9"/>
        <v>12439</v>
      </c>
      <c r="V14" s="334">
        <f t="shared" si="9"/>
        <v>11352</v>
      </c>
      <c r="W14" s="335">
        <f t="shared" si="9"/>
        <v>23791</v>
      </c>
      <c r="X14" s="668"/>
      <c r="Y14" s="18" t="s">
        <v>37</v>
      </c>
      <c r="Z14" s="337">
        <f t="shared" ref="Z14:AH14" si="10">SUM(Z11:Z13)</f>
        <v>14580</v>
      </c>
      <c r="AA14" s="334">
        <f t="shared" si="10"/>
        <v>13575</v>
      </c>
      <c r="AB14" s="334">
        <f t="shared" si="10"/>
        <v>28155</v>
      </c>
      <c r="AC14" s="334">
        <f t="shared" si="10"/>
        <v>17704</v>
      </c>
      <c r="AD14" s="334">
        <f t="shared" si="10"/>
        <v>16266</v>
      </c>
      <c r="AE14" s="334">
        <f t="shared" si="10"/>
        <v>33970</v>
      </c>
      <c r="AF14" s="334">
        <f t="shared" si="10"/>
        <v>22690</v>
      </c>
      <c r="AG14" s="334">
        <f t="shared" si="10"/>
        <v>19806</v>
      </c>
      <c r="AH14" s="335">
        <f t="shared" si="10"/>
        <v>42496</v>
      </c>
      <c r="AI14" s="668"/>
      <c r="AJ14" s="18" t="s">
        <v>37</v>
      </c>
      <c r="AK14" s="334">
        <f t="shared" ref="AK14:AS14" si="11">SUM(AK11:AK13)</f>
        <v>19249</v>
      </c>
      <c r="AL14" s="337">
        <f t="shared" si="11"/>
        <v>16916</v>
      </c>
      <c r="AM14" s="334">
        <f t="shared" si="11"/>
        <v>36165</v>
      </c>
      <c r="AN14" s="334">
        <f t="shared" si="11"/>
        <v>15271</v>
      </c>
      <c r="AO14" s="334">
        <f t="shared" si="11"/>
        <v>13369</v>
      </c>
      <c r="AP14" s="334">
        <f t="shared" si="11"/>
        <v>28640</v>
      </c>
      <c r="AQ14" s="334">
        <f t="shared" si="11"/>
        <v>12242</v>
      </c>
      <c r="AR14" s="334">
        <f t="shared" si="11"/>
        <v>11490</v>
      </c>
      <c r="AS14" s="335">
        <f t="shared" si="11"/>
        <v>23732</v>
      </c>
      <c r="AT14" s="668"/>
      <c r="AU14" s="18" t="s">
        <v>37</v>
      </c>
      <c r="AV14" s="334">
        <f t="shared" ref="AV14:BD14" si="12">SUM(AV11:AV13)</f>
        <v>14021</v>
      </c>
      <c r="AW14" s="334">
        <f t="shared" si="12"/>
        <v>14241</v>
      </c>
      <c r="AX14" s="337">
        <f t="shared" si="12"/>
        <v>28262</v>
      </c>
      <c r="AY14" s="334">
        <f t="shared" si="12"/>
        <v>17440</v>
      </c>
      <c r="AZ14" s="334">
        <f t="shared" si="12"/>
        <v>18875</v>
      </c>
      <c r="BA14" s="334">
        <f t="shared" si="12"/>
        <v>36315</v>
      </c>
      <c r="BB14" s="334">
        <f t="shared" si="12"/>
        <v>15235</v>
      </c>
      <c r="BC14" s="334">
        <f t="shared" si="12"/>
        <v>16170</v>
      </c>
      <c r="BD14" s="335">
        <f t="shared" si="12"/>
        <v>31405</v>
      </c>
      <c r="BE14" s="668"/>
      <c r="BF14" s="18" t="s">
        <v>37</v>
      </c>
      <c r="BG14" s="334">
        <f t="shared" ref="BG14:BO14" si="13">SUM(BG11:BG13)</f>
        <v>10736</v>
      </c>
      <c r="BH14" s="334">
        <f t="shared" si="13"/>
        <v>11765</v>
      </c>
      <c r="BI14" s="334">
        <f t="shared" si="13"/>
        <v>22501</v>
      </c>
      <c r="BJ14" s="337">
        <f t="shared" si="13"/>
        <v>5818</v>
      </c>
      <c r="BK14" s="334">
        <f t="shared" si="13"/>
        <v>7073</v>
      </c>
      <c r="BL14" s="334">
        <f t="shared" si="13"/>
        <v>12891</v>
      </c>
      <c r="BM14" s="334">
        <f t="shared" si="13"/>
        <v>2109</v>
      </c>
      <c r="BN14" s="334">
        <f t="shared" si="13"/>
        <v>3710</v>
      </c>
      <c r="BO14" s="335">
        <f t="shared" si="13"/>
        <v>5819</v>
      </c>
      <c r="BP14" s="668"/>
      <c r="BQ14" s="18" t="s">
        <v>37</v>
      </c>
      <c r="BR14" s="334">
        <f t="shared" ref="BR14:BZ14" si="14">SUM(BR11:BR13)</f>
        <v>557</v>
      </c>
      <c r="BS14" s="334">
        <f t="shared" si="14"/>
        <v>1780</v>
      </c>
      <c r="BT14" s="334">
        <f t="shared" si="14"/>
        <v>2337</v>
      </c>
      <c r="BU14" s="334">
        <f t="shared" si="14"/>
        <v>119</v>
      </c>
      <c r="BV14" s="334">
        <f t="shared" si="14"/>
        <v>501</v>
      </c>
      <c r="BW14" s="334">
        <f t="shared" si="14"/>
        <v>620</v>
      </c>
      <c r="BX14" s="334">
        <f t="shared" si="14"/>
        <v>8</v>
      </c>
      <c r="BY14" s="334">
        <f t="shared" si="14"/>
        <v>79</v>
      </c>
      <c r="BZ14" s="335">
        <f t="shared" si="14"/>
        <v>87</v>
      </c>
      <c r="CA14" s="668"/>
      <c r="CB14" s="18" t="s">
        <v>37</v>
      </c>
      <c r="CC14" s="334">
        <f t="shared" ref="CC14:CK14" si="15">SUM(CC11:CC13)</f>
        <v>30280</v>
      </c>
      <c r="CD14" s="334">
        <f t="shared" si="15"/>
        <v>28856</v>
      </c>
      <c r="CE14" s="334">
        <f t="shared" si="15"/>
        <v>59136</v>
      </c>
      <c r="CF14" s="334">
        <f t="shared" si="15"/>
        <v>151710</v>
      </c>
      <c r="CG14" s="334">
        <f t="shared" si="15"/>
        <v>138955</v>
      </c>
      <c r="CH14" s="334">
        <f t="shared" si="15"/>
        <v>290665</v>
      </c>
      <c r="CI14" s="334">
        <f t="shared" si="15"/>
        <v>52022</v>
      </c>
      <c r="CJ14" s="334">
        <f t="shared" si="15"/>
        <v>59953</v>
      </c>
      <c r="CK14" s="335">
        <f t="shared" si="15"/>
        <v>111975</v>
      </c>
    </row>
    <row r="15" spans="1:117" ht="17.100000000000001" customHeight="1">
      <c r="A15" s="1"/>
      <c r="B15" s="666" t="s">
        <v>38</v>
      </c>
      <c r="C15" s="26" t="s">
        <v>39</v>
      </c>
      <c r="D15" s="339">
        <v>7211</v>
      </c>
      <c r="E15" s="339">
        <v>6947</v>
      </c>
      <c r="F15" s="339">
        <v>14158</v>
      </c>
      <c r="G15" s="339">
        <v>7565</v>
      </c>
      <c r="H15" s="339">
        <v>7367</v>
      </c>
      <c r="I15" s="339">
        <v>14932</v>
      </c>
      <c r="J15" s="339">
        <v>7898</v>
      </c>
      <c r="K15" s="339">
        <v>7441</v>
      </c>
      <c r="L15" s="340">
        <v>15339</v>
      </c>
      <c r="M15" s="666" t="s">
        <v>38</v>
      </c>
      <c r="N15" s="341" t="s">
        <v>39</v>
      </c>
      <c r="O15" s="339">
        <v>8439</v>
      </c>
      <c r="P15" s="339">
        <v>8369</v>
      </c>
      <c r="Q15" s="339">
        <v>16808</v>
      </c>
      <c r="R15" s="339">
        <v>8594</v>
      </c>
      <c r="S15" s="339">
        <v>8909</v>
      </c>
      <c r="T15" s="339">
        <v>17503</v>
      </c>
      <c r="U15" s="339">
        <v>8923</v>
      </c>
      <c r="V15" s="339">
        <v>8812</v>
      </c>
      <c r="W15" s="340">
        <v>17735</v>
      </c>
      <c r="X15" s="666" t="s">
        <v>38</v>
      </c>
      <c r="Y15" s="26" t="s">
        <v>39</v>
      </c>
      <c r="Z15" s="342">
        <v>10265</v>
      </c>
      <c r="AA15" s="339">
        <v>10251</v>
      </c>
      <c r="AB15" s="339">
        <v>20516</v>
      </c>
      <c r="AC15" s="339">
        <v>12324</v>
      </c>
      <c r="AD15" s="339">
        <v>11595</v>
      </c>
      <c r="AE15" s="339">
        <v>23919</v>
      </c>
      <c r="AF15" s="339">
        <v>15680</v>
      </c>
      <c r="AG15" s="339">
        <v>14479</v>
      </c>
      <c r="AH15" s="340">
        <v>30159</v>
      </c>
      <c r="AI15" s="666" t="s">
        <v>38</v>
      </c>
      <c r="AJ15" s="26" t="s">
        <v>39</v>
      </c>
      <c r="AK15" s="339">
        <v>13590</v>
      </c>
      <c r="AL15" s="342">
        <v>12627</v>
      </c>
      <c r="AM15" s="339">
        <v>26217</v>
      </c>
      <c r="AN15" s="339">
        <v>10800</v>
      </c>
      <c r="AO15" s="339">
        <v>10025</v>
      </c>
      <c r="AP15" s="339">
        <v>20825</v>
      </c>
      <c r="AQ15" s="339">
        <v>8827</v>
      </c>
      <c r="AR15" s="339">
        <v>8748</v>
      </c>
      <c r="AS15" s="340">
        <v>17575</v>
      </c>
      <c r="AT15" s="666" t="s">
        <v>38</v>
      </c>
      <c r="AU15" s="26" t="s">
        <v>39</v>
      </c>
      <c r="AV15" s="339">
        <v>9786</v>
      </c>
      <c r="AW15" s="339">
        <v>10534</v>
      </c>
      <c r="AX15" s="342">
        <v>20320</v>
      </c>
      <c r="AY15" s="339">
        <v>11817</v>
      </c>
      <c r="AZ15" s="339">
        <v>13234</v>
      </c>
      <c r="BA15" s="339">
        <v>25051</v>
      </c>
      <c r="BB15" s="339">
        <v>10416</v>
      </c>
      <c r="BC15" s="339">
        <v>11865</v>
      </c>
      <c r="BD15" s="340">
        <v>22281</v>
      </c>
      <c r="BE15" s="666" t="s">
        <v>38</v>
      </c>
      <c r="BF15" s="26" t="s">
        <v>39</v>
      </c>
      <c r="BG15" s="339">
        <v>7992</v>
      </c>
      <c r="BH15" s="339">
        <v>8676</v>
      </c>
      <c r="BI15" s="339">
        <v>16668</v>
      </c>
      <c r="BJ15" s="342">
        <v>4249</v>
      </c>
      <c r="BK15" s="339">
        <v>5363</v>
      </c>
      <c r="BL15" s="339">
        <v>9612</v>
      </c>
      <c r="BM15" s="339">
        <v>1603</v>
      </c>
      <c r="BN15" s="339">
        <v>2788</v>
      </c>
      <c r="BO15" s="340">
        <v>4391</v>
      </c>
      <c r="BP15" s="666" t="s">
        <v>38</v>
      </c>
      <c r="BQ15" s="26" t="s">
        <v>39</v>
      </c>
      <c r="BR15" s="339">
        <v>418</v>
      </c>
      <c r="BS15" s="339">
        <v>1352</v>
      </c>
      <c r="BT15" s="339">
        <v>1770</v>
      </c>
      <c r="BU15" s="339">
        <v>83</v>
      </c>
      <c r="BV15" s="339">
        <v>384</v>
      </c>
      <c r="BW15" s="339">
        <v>467</v>
      </c>
      <c r="BX15" s="339">
        <v>10</v>
      </c>
      <c r="BY15" s="339">
        <v>80</v>
      </c>
      <c r="BZ15" s="340">
        <v>90</v>
      </c>
      <c r="CA15" s="666" t="s">
        <v>38</v>
      </c>
      <c r="CB15" s="26" t="s">
        <v>39</v>
      </c>
      <c r="CC15" s="339">
        <v>22674</v>
      </c>
      <c r="CD15" s="339">
        <v>21755</v>
      </c>
      <c r="CE15" s="339">
        <v>44429</v>
      </c>
      <c r="CF15" s="339">
        <v>107228</v>
      </c>
      <c r="CG15" s="339">
        <v>104349</v>
      </c>
      <c r="CH15" s="339">
        <v>211577</v>
      </c>
      <c r="CI15" s="339">
        <v>36588</v>
      </c>
      <c r="CJ15" s="339">
        <v>43742</v>
      </c>
      <c r="CK15" s="340">
        <v>80330</v>
      </c>
    </row>
    <row r="16" spans="1:117" ht="17.100000000000001" customHeight="1">
      <c r="A16" s="1"/>
      <c r="B16" s="667"/>
      <c r="C16" s="26" t="s">
        <v>40</v>
      </c>
      <c r="D16" s="345">
        <v>1702</v>
      </c>
      <c r="E16" s="345">
        <v>1614</v>
      </c>
      <c r="F16" s="345">
        <v>3316</v>
      </c>
      <c r="G16" s="345">
        <v>1893</v>
      </c>
      <c r="H16" s="345">
        <v>1817</v>
      </c>
      <c r="I16" s="345">
        <v>3710</v>
      </c>
      <c r="J16" s="345">
        <v>1853</v>
      </c>
      <c r="K16" s="345">
        <v>1842</v>
      </c>
      <c r="L16" s="346">
        <v>3695</v>
      </c>
      <c r="M16" s="667"/>
      <c r="N16" s="341" t="s">
        <v>40</v>
      </c>
      <c r="O16" s="345">
        <v>1824</v>
      </c>
      <c r="P16" s="345">
        <v>1799</v>
      </c>
      <c r="Q16" s="345">
        <v>3623</v>
      </c>
      <c r="R16" s="345">
        <v>1774</v>
      </c>
      <c r="S16" s="345">
        <v>1745</v>
      </c>
      <c r="T16" s="345">
        <v>3519</v>
      </c>
      <c r="U16" s="345">
        <v>1876</v>
      </c>
      <c r="V16" s="345">
        <v>1802</v>
      </c>
      <c r="W16" s="346">
        <v>3678</v>
      </c>
      <c r="X16" s="667"/>
      <c r="Y16" s="26" t="s">
        <v>40</v>
      </c>
      <c r="Z16" s="348">
        <v>2214</v>
      </c>
      <c r="AA16" s="345">
        <v>2178</v>
      </c>
      <c r="AB16" s="345">
        <v>4392</v>
      </c>
      <c r="AC16" s="345">
        <v>2764</v>
      </c>
      <c r="AD16" s="345">
        <v>2559</v>
      </c>
      <c r="AE16" s="345">
        <v>5323</v>
      </c>
      <c r="AF16" s="345">
        <v>3344</v>
      </c>
      <c r="AG16" s="345">
        <v>3117</v>
      </c>
      <c r="AH16" s="346">
        <v>6461</v>
      </c>
      <c r="AI16" s="667"/>
      <c r="AJ16" s="26" t="s">
        <v>40</v>
      </c>
      <c r="AK16" s="345">
        <v>2770</v>
      </c>
      <c r="AL16" s="348">
        <v>2509</v>
      </c>
      <c r="AM16" s="345">
        <v>5279</v>
      </c>
      <c r="AN16" s="345">
        <v>2020</v>
      </c>
      <c r="AO16" s="345">
        <v>1776</v>
      </c>
      <c r="AP16" s="345">
        <v>3796</v>
      </c>
      <c r="AQ16" s="345">
        <v>1777</v>
      </c>
      <c r="AR16" s="345">
        <v>1725</v>
      </c>
      <c r="AS16" s="346">
        <v>3502</v>
      </c>
      <c r="AT16" s="667"/>
      <c r="AU16" s="26" t="s">
        <v>40</v>
      </c>
      <c r="AV16" s="345">
        <v>2046</v>
      </c>
      <c r="AW16" s="345">
        <v>2220</v>
      </c>
      <c r="AX16" s="348">
        <v>4266</v>
      </c>
      <c r="AY16" s="345">
        <v>2606</v>
      </c>
      <c r="AZ16" s="345">
        <v>2815</v>
      </c>
      <c r="BA16" s="345">
        <v>5421</v>
      </c>
      <c r="BB16" s="345">
        <v>2113</v>
      </c>
      <c r="BC16" s="345">
        <v>2085</v>
      </c>
      <c r="BD16" s="346">
        <v>4198</v>
      </c>
      <c r="BE16" s="667"/>
      <c r="BF16" s="26" t="s">
        <v>40</v>
      </c>
      <c r="BG16" s="345">
        <v>1307</v>
      </c>
      <c r="BH16" s="345">
        <v>1401</v>
      </c>
      <c r="BI16" s="345">
        <v>2708</v>
      </c>
      <c r="BJ16" s="348">
        <v>666</v>
      </c>
      <c r="BK16" s="345">
        <v>841</v>
      </c>
      <c r="BL16" s="345">
        <v>1507</v>
      </c>
      <c r="BM16" s="345">
        <v>260</v>
      </c>
      <c r="BN16" s="345">
        <v>558</v>
      </c>
      <c r="BO16" s="346">
        <v>818</v>
      </c>
      <c r="BP16" s="667"/>
      <c r="BQ16" s="26" t="s">
        <v>40</v>
      </c>
      <c r="BR16" s="345">
        <v>65</v>
      </c>
      <c r="BS16" s="345">
        <v>261</v>
      </c>
      <c r="BT16" s="345">
        <v>326</v>
      </c>
      <c r="BU16" s="345">
        <v>13</v>
      </c>
      <c r="BV16" s="345">
        <v>88</v>
      </c>
      <c r="BW16" s="345">
        <v>101</v>
      </c>
      <c r="BX16" s="345">
        <v>0</v>
      </c>
      <c r="BY16" s="345">
        <v>18</v>
      </c>
      <c r="BZ16" s="346">
        <v>18</v>
      </c>
      <c r="CA16" s="667"/>
      <c r="CB16" s="26" t="s">
        <v>40</v>
      </c>
      <c r="CC16" s="345">
        <v>5448</v>
      </c>
      <c r="CD16" s="345">
        <v>5273</v>
      </c>
      <c r="CE16" s="345">
        <v>10721</v>
      </c>
      <c r="CF16" s="345">
        <v>22409</v>
      </c>
      <c r="CG16" s="345">
        <v>21430</v>
      </c>
      <c r="CH16" s="345">
        <v>43839</v>
      </c>
      <c r="CI16" s="345">
        <v>7030</v>
      </c>
      <c r="CJ16" s="345">
        <v>8067</v>
      </c>
      <c r="CK16" s="346">
        <v>15097</v>
      </c>
    </row>
    <row r="17" spans="1:89" ht="17.100000000000001" customHeight="1">
      <c r="A17" s="1"/>
      <c r="B17" s="667"/>
      <c r="C17" s="26" t="s">
        <v>41</v>
      </c>
      <c r="D17" s="339">
        <v>516</v>
      </c>
      <c r="E17" s="339">
        <v>462</v>
      </c>
      <c r="F17" s="339">
        <v>978</v>
      </c>
      <c r="G17" s="339">
        <v>689</v>
      </c>
      <c r="H17" s="339">
        <v>627</v>
      </c>
      <c r="I17" s="339">
        <v>1316</v>
      </c>
      <c r="J17" s="339">
        <v>806</v>
      </c>
      <c r="K17" s="339">
        <v>783</v>
      </c>
      <c r="L17" s="340">
        <v>1589</v>
      </c>
      <c r="M17" s="667"/>
      <c r="N17" s="341" t="s">
        <v>41</v>
      </c>
      <c r="O17" s="339">
        <v>914</v>
      </c>
      <c r="P17" s="339">
        <v>855</v>
      </c>
      <c r="Q17" s="339">
        <v>1769</v>
      </c>
      <c r="R17" s="339">
        <v>775</v>
      </c>
      <c r="S17" s="339">
        <v>713</v>
      </c>
      <c r="T17" s="339">
        <v>1488</v>
      </c>
      <c r="U17" s="339">
        <v>641</v>
      </c>
      <c r="V17" s="339">
        <v>629</v>
      </c>
      <c r="W17" s="340">
        <v>1270</v>
      </c>
      <c r="X17" s="667"/>
      <c r="Y17" s="26" t="s">
        <v>41</v>
      </c>
      <c r="Z17" s="342">
        <v>727</v>
      </c>
      <c r="AA17" s="339">
        <v>652</v>
      </c>
      <c r="AB17" s="339">
        <v>1379</v>
      </c>
      <c r="AC17" s="339">
        <v>947</v>
      </c>
      <c r="AD17" s="339">
        <v>867</v>
      </c>
      <c r="AE17" s="339">
        <v>1814</v>
      </c>
      <c r="AF17" s="339">
        <v>1346</v>
      </c>
      <c r="AG17" s="339">
        <v>1210</v>
      </c>
      <c r="AH17" s="340">
        <v>2556</v>
      </c>
      <c r="AI17" s="667"/>
      <c r="AJ17" s="26" t="s">
        <v>41</v>
      </c>
      <c r="AK17" s="339">
        <v>1282</v>
      </c>
      <c r="AL17" s="342">
        <v>1161</v>
      </c>
      <c r="AM17" s="339">
        <v>2443</v>
      </c>
      <c r="AN17" s="339">
        <v>960</v>
      </c>
      <c r="AO17" s="339">
        <v>843</v>
      </c>
      <c r="AP17" s="339">
        <v>1803</v>
      </c>
      <c r="AQ17" s="339">
        <v>804</v>
      </c>
      <c r="AR17" s="339">
        <v>919</v>
      </c>
      <c r="AS17" s="340">
        <v>1723</v>
      </c>
      <c r="AT17" s="667"/>
      <c r="AU17" s="26" t="s">
        <v>41</v>
      </c>
      <c r="AV17" s="339">
        <v>1099</v>
      </c>
      <c r="AW17" s="339">
        <v>1056</v>
      </c>
      <c r="AX17" s="342">
        <v>2155</v>
      </c>
      <c r="AY17" s="339">
        <v>1259</v>
      </c>
      <c r="AZ17" s="339">
        <v>1323</v>
      </c>
      <c r="BA17" s="339">
        <v>2582</v>
      </c>
      <c r="BB17" s="339">
        <v>991</v>
      </c>
      <c r="BC17" s="339">
        <v>1055</v>
      </c>
      <c r="BD17" s="340">
        <v>2046</v>
      </c>
      <c r="BE17" s="667"/>
      <c r="BF17" s="26" t="s">
        <v>41</v>
      </c>
      <c r="BG17" s="339">
        <v>708</v>
      </c>
      <c r="BH17" s="339">
        <v>757</v>
      </c>
      <c r="BI17" s="339">
        <v>1465</v>
      </c>
      <c r="BJ17" s="342">
        <v>369</v>
      </c>
      <c r="BK17" s="339">
        <v>530</v>
      </c>
      <c r="BL17" s="339">
        <v>899</v>
      </c>
      <c r="BM17" s="339">
        <v>142</v>
      </c>
      <c r="BN17" s="339">
        <v>310</v>
      </c>
      <c r="BO17" s="340">
        <v>452</v>
      </c>
      <c r="BP17" s="667"/>
      <c r="BQ17" s="26" t="s">
        <v>41</v>
      </c>
      <c r="BR17" s="339">
        <v>44</v>
      </c>
      <c r="BS17" s="339">
        <v>160</v>
      </c>
      <c r="BT17" s="339">
        <v>204</v>
      </c>
      <c r="BU17" s="339">
        <v>8</v>
      </c>
      <c r="BV17" s="339">
        <v>52</v>
      </c>
      <c r="BW17" s="339">
        <v>60</v>
      </c>
      <c r="BX17" s="339">
        <v>0</v>
      </c>
      <c r="BY17" s="339">
        <v>8</v>
      </c>
      <c r="BZ17" s="340">
        <v>8</v>
      </c>
      <c r="CA17" s="667"/>
      <c r="CB17" s="26" t="s">
        <v>41</v>
      </c>
      <c r="CC17" s="339">
        <v>2011</v>
      </c>
      <c r="CD17" s="339">
        <v>1872</v>
      </c>
      <c r="CE17" s="339">
        <v>3883</v>
      </c>
      <c r="CF17" s="339">
        <v>9495</v>
      </c>
      <c r="CG17" s="339">
        <v>8905</v>
      </c>
      <c r="CH17" s="339">
        <v>18400</v>
      </c>
      <c r="CI17" s="339">
        <v>3521</v>
      </c>
      <c r="CJ17" s="339">
        <v>4195</v>
      </c>
      <c r="CK17" s="340">
        <v>7716</v>
      </c>
    </row>
    <row r="18" spans="1:89" ht="17.100000000000001" customHeight="1">
      <c r="A18" s="1"/>
      <c r="B18" s="668"/>
      <c r="C18" s="18" t="s">
        <v>42</v>
      </c>
      <c r="D18" s="334">
        <f t="shared" ref="D18:L18" si="16">SUM(D15:D17)</f>
        <v>9429</v>
      </c>
      <c r="E18" s="334">
        <f t="shared" si="16"/>
        <v>9023</v>
      </c>
      <c r="F18" s="334">
        <f t="shared" si="16"/>
        <v>18452</v>
      </c>
      <c r="G18" s="334">
        <f t="shared" si="16"/>
        <v>10147</v>
      </c>
      <c r="H18" s="334">
        <f t="shared" si="16"/>
        <v>9811</v>
      </c>
      <c r="I18" s="334">
        <f t="shared" si="16"/>
        <v>19958</v>
      </c>
      <c r="J18" s="334">
        <f t="shared" si="16"/>
        <v>10557</v>
      </c>
      <c r="K18" s="334">
        <f t="shared" si="16"/>
        <v>10066</v>
      </c>
      <c r="L18" s="335">
        <f t="shared" si="16"/>
        <v>20623</v>
      </c>
      <c r="M18" s="668"/>
      <c r="N18" s="336" t="s">
        <v>42</v>
      </c>
      <c r="O18" s="334">
        <f t="shared" ref="O18:W18" si="17">SUM(O15:O17)</f>
        <v>11177</v>
      </c>
      <c r="P18" s="334">
        <f t="shared" si="17"/>
        <v>11023</v>
      </c>
      <c r="Q18" s="334">
        <f t="shared" si="17"/>
        <v>22200</v>
      </c>
      <c r="R18" s="334">
        <f t="shared" si="17"/>
        <v>11143</v>
      </c>
      <c r="S18" s="334">
        <f t="shared" si="17"/>
        <v>11367</v>
      </c>
      <c r="T18" s="334">
        <f t="shared" si="17"/>
        <v>22510</v>
      </c>
      <c r="U18" s="334">
        <f t="shared" si="17"/>
        <v>11440</v>
      </c>
      <c r="V18" s="334">
        <f t="shared" si="17"/>
        <v>11243</v>
      </c>
      <c r="W18" s="335">
        <f t="shared" si="17"/>
        <v>22683</v>
      </c>
      <c r="X18" s="668"/>
      <c r="Y18" s="18" t="s">
        <v>42</v>
      </c>
      <c r="Z18" s="337">
        <f t="shared" ref="Z18:AH18" si="18">SUM(Z15:Z17)</f>
        <v>13206</v>
      </c>
      <c r="AA18" s="334">
        <f t="shared" si="18"/>
        <v>13081</v>
      </c>
      <c r="AB18" s="334">
        <f t="shared" si="18"/>
        <v>26287</v>
      </c>
      <c r="AC18" s="334">
        <f t="shared" si="18"/>
        <v>16035</v>
      </c>
      <c r="AD18" s="334">
        <f t="shared" si="18"/>
        <v>15021</v>
      </c>
      <c r="AE18" s="334">
        <f t="shared" si="18"/>
        <v>31056</v>
      </c>
      <c r="AF18" s="334">
        <f t="shared" si="18"/>
        <v>20370</v>
      </c>
      <c r="AG18" s="334">
        <f t="shared" si="18"/>
        <v>18806</v>
      </c>
      <c r="AH18" s="335">
        <f t="shared" si="18"/>
        <v>39176</v>
      </c>
      <c r="AI18" s="668"/>
      <c r="AJ18" s="18" t="s">
        <v>42</v>
      </c>
      <c r="AK18" s="334">
        <f t="shared" ref="AK18:AS18" si="19">SUM(AK15:AK17)</f>
        <v>17642</v>
      </c>
      <c r="AL18" s="337">
        <f t="shared" si="19"/>
        <v>16297</v>
      </c>
      <c r="AM18" s="334">
        <f t="shared" si="19"/>
        <v>33939</v>
      </c>
      <c r="AN18" s="334">
        <f t="shared" si="19"/>
        <v>13780</v>
      </c>
      <c r="AO18" s="334">
        <f t="shared" si="19"/>
        <v>12644</v>
      </c>
      <c r="AP18" s="334">
        <f t="shared" si="19"/>
        <v>26424</v>
      </c>
      <c r="AQ18" s="334">
        <f t="shared" si="19"/>
        <v>11408</v>
      </c>
      <c r="AR18" s="334">
        <f t="shared" si="19"/>
        <v>11392</v>
      </c>
      <c r="AS18" s="335">
        <f t="shared" si="19"/>
        <v>22800</v>
      </c>
      <c r="AT18" s="668"/>
      <c r="AU18" s="18" t="s">
        <v>42</v>
      </c>
      <c r="AV18" s="334">
        <f t="shared" ref="AV18:BD18" si="20">SUM(AV15:AV17)</f>
        <v>12931</v>
      </c>
      <c r="AW18" s="334">
        <f t="shared" si="20"/>
        <v>13810</v>
      </c>
      <c r="AX18" s="337">
        <f t="shared" si="20"/>
        <v>26741</v>
      </c>
      <c r="AY18" s="334">
        <f t="shared" si="20"/>
        <v>15682</v>
      </c>
      <c r="AZ18" s="334">
        <f t="shared" si="20"/>
        <v>17372</v>
      </c>
      <c r="BA18" s="334">
        <f t="shared" si="20"/>
        <v>33054</v>
      </c>
      <c r="BB18" s="334">
        <f t="shared" si="20"/>
        <v>13520</v>
      </c>
      <c r="BC18" s="334">
        <f t="shared" si="20"/>
        <v>15005</v>
      </c>
      <c r="BD18" s="335">
        <f t="shared" si="20"/>
        <v>28525</v>
      </c>
      <c r="BE18" s="668"/>
      <c r="BF18" s="18" t="s">
        <v>42</v>
      </c>
      <c r="BG18" s="334">
        <f t="shared" ref="BG18:BO18" si="21">SUM(BG15:BG17)</f>
        <v>10007</v>
      </c>
      <c r="BH18" s="334">
        <f t="shared" si="21"/>
        <v>10834</v>
      </c>
      <c r="BI18" s="334">
        <f t="shared" si="21"/>
        <v>20841</v>
      </c>
      <c r="BJ18" s="337">
        <f t="shared" si="21"/>
        <v>5284</v>
      </c>
      <c r="BK18" s="334">
        <f t="shared" si="21"/>
        <v>6734</v>
      </c>
      <c r="BL18" s="334">
        <f t="shared" si="21"/>
        <v>12018</v>
      </c>
      <c r="BM18" s="334">
        <f t="shared" si="21"/>
        <v>2005</v>
      </c>
      <c r="BN18" s="334">
        <f t="shared" si="21"/>
        <v>3656</v>
      </c>
      <c r="BO18" s="335">
        <f t="shared" si="21"/>
        <v>5661</v>
      </c>
      <c r="BP18" s="668"/>
      <c r="BQ18" s="18" t="s">
        <v>42</v>
      </c>
      <c r="BR18" s="334">
        <f t="shared" ref="BR18:BZ18" si="22">SUM(BR15:BR17)</f>
        <v>527</v>
      </c>
      <c r="BS18" s="334">
        <f t="shared" si="22"/>
        <v>1773</v>
      </c>
      <c r="BT18" s="334">
        <f t="shared" si="22"/>
        <v>2300</v>
      </c>
      <c r="BU18" s="334">
        <f t="shared" si="22"/>
        <v>104</v>
      </c>
      <c r="BV18" s="334">
        <f t="shared" si="22"/>
        <v>524</v>
      </c>
      <c r="BW18" s="334">
        <f t="shared" si="22"/>
        <v>628</v>
      </c>
      <c r="BX18" s="334">
        <f t="shared" si="22"/>
        <v>10</v>
      </c>
      <c r="BY18" s="334">
        <f t="shared" si="22"/>
        <v>106</v>
      </c>
      <c r="BZ18" s="335">
        <f t="shared" si="22"/>
        <v>116</v>
      </c>
      <c r="CA18" s="668"/>
      <c r="CB18" s="18" t="s">
        <v>42</v>
      </c>
      <c r="CC18" s="334">
        <f t="shared" ref="CC18:CK18" si="23">SUM(CC15:CC17)</f>
        <v>30133</v>
      </c>
      <c r="CD18" s="334">
        <f t="shared" si="23"/>
        <v>28900</v>
      </c>
      <c r="CE18" s="334">
        <f t="shared" si="23"/>
        <v>59033</v>
      </c>
      <c r="CF18" s="334">
        <f t="shared" si="23"/>
        <v>139132</v>
      </c>
      <c r="CG18" s="334">
        <f t="shared" si="23"/>
        <v>134684</v>
      </c>
      <c r="CH18" s="334">
        <f t="shared" si="23"/>
        <v>273816</v>
      </c>
      <c r="CI18" s="334">
        <f t="shared" si="23"/>
        <v>47139</v>
      </c>
      <c r="CJ18" s="334">
        <f t="shared" si="23"/>
        <v>56004</v>
      </c>
      <c r="CK18" s="335">
        <f t="shared" si="23"/>
        <v>103143</v>
      </c>
    </row>
    <row r="19" spans="1:89" ht="17.100000000000001" customHeight="1">
      <c r="A19" s="1"/>
      <c r="B19" s="24" t="s">
        <v>43</v>
      </c>
      <c r="C19" s="18" t="s">
        <v>44</v>
      </c>
      <c r="D19" s="334">
        <v>1376</v>
      </c>
      <c r="E19" s="334">
        <v>1349</v>
      </c>
      <c r="F19" s="334">
        <v>2725</v>
      </c>
      <c r="G19" s="334">
        <v>1314</v>
      </c>
      <c r="H19" s="334">
        <v>1216</v>
      </c>
      <c r="I19" s="334">
        <v>2530</v>
      </c>
      <c r="J19" s="334">
        <v>1315</v>
      </c>
      <c r="K19" s="334">
        <v>1234</v>
      </c>
      <c r="L19" s="335">
        <v>2549</v>
      </c>
      <c r="M19" s="24" t="s">
        <v>43</v>
      </c>
      <c r="N19" s="336" t="s">
        <v>44</v>
      </c>
      <c r="O19" s="334">
        <v>1549</v>
      </c>
      <c r="P19" s="334">
        <v>1557</v>
      </c>
      <c r="Q19" s="334">
        <v>3106</v>
      </c>
      <c r="R19" s="334">
        <v>2216</v>
      </c>
      <c r="S19" s="334">
        <v>1946</v>
      </c>
      <c r="T19" s="334">
        <v>4162</v>
      </c>
      <c r="U19" s="334">
        <v>2823</v>
      </c>
      <c r="V19" s="334">
        <v>2471</v>
      </c>
      <c r="W19" s="335">
        <v>5294</v>
      </c>
      <c r="X19" s="24" t="s">
        <v>43</v>
      </c>
      <c r="Y19" s="18" t="s">
        <v>44</v>
      </c>
      <c r="Z19" s="337">
        <v>2839</v>
      </c>
      <c r="AA19" s="334">
        <v>2465</v>
      </c>
      <c r="AB19" s="334">
        <v>5304</v>
      </c>
      <c r="AC19" s="334">
        <v>2847</v>
      </c>
      <c r="AD19" s="334">
        <v>2396</v>
      </c>
      <c r="AE19" s="334">
        <v>5243</v>
      </c>
      <c r="AF19" s="334">
        <v>3069</v>
      </c>
      <c r="AG19" s="334">
        <v>2727</v>
      </c>
      <c r="AH19" s="335">
        <v>5796</v>
      </c>
      <c r="AI19" s="24" t="s">
        <v>43</v>
      </c>
      <c r="AJ19" s="18" t="s">
        <v>44</v>
      </c>
      <c r="AK19" s="334">
        <v>2919</v>
      </c>
      <c r="AL19" s="337">
        <v>2659</v>
      </c>
      <c r="AM19" s="334">
        <v>5578</v>
      </c>
      <c r="AN19" s="334">
        <v>2566</v>
      </c>
      <c r="AO19" s="334">
        <v>2244</v>
      </c>
      <c r="AP19" s="334">
        <v>4810</v>
      </c>
      <c r="AQ19" s="334">
        <v>2235</v>
      </c>
      <c r="AR19" s="334">
        <v>1954</v>
      </c>
      <c r="AS19" s="335">
        <v>4189</v>
      </c>
      <c r="AT19" s="24" t="s">
        <v>43</v>
      </c>
      <c r="AU19" s="18" t="s">
        <v>44</v>
      </c>
      <c r="AV19" s="334">
        <v>2174</v>
      </c>
      <c r="AW19" s="334">
        <v>2043</v>
      </c>
      <c r="AX19" s="337">
        <v>4217</v>
      </c>
      <c r="AY19" s="334">
        <v>2431</v>
      </c>
      <c r="AZ19" s="334">
        <v>2406</v>
      </c>
      <c r="BA19" s="334">
        <v>4837</v>
      </c>
      <c r="BB19" s="334">
        <v>1878</v>
      </c>
      <c r="BC19" s="334">
        <v>2133</v>
      </c>
      <c r="BD19" s="335">
        <v>4011</v>
      </c>
      <c r="BE19" s="24" t="s">
        <v>43</v>
      </c>
      <c r="BF19" s="18" t="s">
        <v>44</v>
      </c>
      <c r="BG19" s="334">
        <v>1383</v>
      </c>
      <c r="BH19" s="334">
        <v>1860</v>
      </c>
      <c r="BI19" s="334">
        <v>3243</v>
      </c>
      <c r="BJ19" s="337">
        <v>994</v>
      </c>
      <c r="BK19" s="334">
        <v>1449</v>
      </c>
      <c r="BL19" s="334">
        <v>2443</v>
      </c>
      <c r="BM19" s="334">
        <v>493</v>
      </c>
      <c r="BN19" s="334">
        <v>843</v>
      </c>
      <c r="BO19" s="335">
        <v>1336</v>
      </c>
      <c r="BP19" s="24" t="s">
        <v>43</v>
      </c>
      <c r="BQ19" s="18" t="s">
        <v>44</v>
      </c>
      <c r="BR19" s="334">
        <v>134</v>
      </c>
      <c r="BS19" s="334">
        <v>376</v>
      </c>
      <c r="BT19" s="334">
        <v>510</v>
      </c>
      <c r="BU19" s="334">
        <v>38</v>
      </c>
      <c r="BV19" s="334">
        <v>114</v>
      </c>
      <c r="BW19" s="334">
        <v>152</v>
      </c>
      <c r="BX19" s="334">
        <v>3</v>
      </c>
      <c r="BY19" s="334">
        <v>25</v>
      </c>
      <c r="BZ19" s="335">
        <v>28</v>
      </c>
      <c r="CA19" s="24" t="s">
        <v>43</v>
      </c>
      <c r="CB19" s="18" t="s">
        <v>44</v>
      </c>
      <c r="CC19" s="334">
        <v>4005</v>
      </c>
      <c r="CD19" s="334">
        <v>3799</v>
      </c>
      <c r="CE19" s="334">
        <v>7804</v>
      </c>
      <c r="CF19" s="334">
        <v>25237</v>
      </c>
      <c r="CG19" s="334">
        <v>22462</v>
      </c>
      <c r="CH19" s="334">
        <v>47699</v>
      </c>
      <c r="CI19" s="334">
        <v>7354</v>
      </c>
      <c r="CJ19" s="334">
        <v>9206</v>
      </c>
      <c r="CK19" s="335">
        <v>16560</v>
      </c>
    </row>
    <row r="20" spans="1:89" ht="17.100000000000001" customHeight="1">
      <c r="A20" s="1"/>
      <c r="B20" s="24" t="s">
        <v>45</v>
      </c>
      <c r="C20" s="18" t="s">
        <v>46</v>
      </c>
      <c r="D20" s="334">
        <v>3617</v>
      </c>
      <c r="E20" s="334">
        <v>3607</v>
      </c>
      <c r="F20" s="334">
        <v>7224</v>
      </c>
      <c r="G20" s="334">
        <v>3310</v>
      </c>
      <c r="H20" s="334">
        <v>3168</v>
      </c>
      <c r="I20" s="334">
        <v>6478</v>
      </c>
      <c r="J20" s="334">
        <v>3155</v>
      </c>
      <c r="K20" s="334">
        <v>2901</v>
      </c>
      <c r="L20" s="335">
        <v>6056</v>
      </c>
      <c r="M20" s="24" t="s">
        <v>45</v>
      </c>
      <c r="N20" s="336" t="s">
        <v>46</v>
      </c>
      <c r="O20" s="334">
        <v>3543</v>
      </c>
      <c r="P20" s="334">
        <v>3240</v>
      </c>
      <c r="Q20" s="334">
        <v>6783</v>
      </c>
      <c r="R20" s="334">
        <v>4031</v>
      </c>
      <c r="S20" s="334">
        <v>3969</v>
      </c>
      <c r="T20" s="334">
        <v>8000</v>
      </c>
      <c r="U20" s="334">
        <v>4505</v>
      </c>
      <c r="V20" s="334">
        <v>4292</v>
      </c>
      <c r="W20" s="335">
        <v>8797</v>
      </c>
      <c r="X20" s="24" t="s">
        <v>45</v>
      </c>
      <c r="Y20" s="18" t="s">
        <v>46</v>
      </c>
      <c r="Z20" s="337">
        <v>4997</v>
      </c>
      <c r="AA20" s="334">
        <v>4825</v>
      </c>
      <c r="AB20" s="334">
        <v>9822</v>
      </c>
      <c r="AC20" s="334">
        <v>5464</v>
      </c>
      <c r="AD20" s="334">
        <v>5214</v>
      </c>
      <c r="AE20" s="334">
        <v>10678</v>
      </c>
      <c r="AF20" s="334">
        <v>6464</v>
      </c>
      <c r="AG20" s="334">
        <v>6024</v>
      </c>
      <c r="AH20" s="335">
        <v>12488</v>
      </c>
      <c r="AI20" s="24" t="s">
        <v>45</v>
      </c>
      <c r="AJ20" s="18" t="s">
        <v>46</v>
      </c>
      <c r="AK20" s="334">
        <v>5710</v>
      </c>
      <c r="AL20" s="337">
        <v>5193</v>
      </c>
      <c r="AM20" s="334">
        <v>10903</v>
      </c>
      <c r="AN20" s="334">
        <v>5018</v>
      </c>
      <c r="AO20" s="334">
        <v>4299</v>
      </c>
      <c r="AP20" s="334">
        <v>9317</v>
      </c>
      <c r="AQ20" s="334">
        <v>3682</v>
      </c>
      <c r="AR20" s="334">
        <v>2971</v>
      </c>
      <c r="AS20" s="335">
        <v>6653</v>
      </c>
      <c r="AT20" s="24" t="s">
        <v>45</v>
      </c>
      <c r="AU20" s="18" t="s">
        <v>46</v>
      </c>
      <c r="AV20" s="334">
        <v>3352</v>
      </c>
      <c r="AW20" s="334">
        <v>2937</v>
      </c>
      <c r="AX20" s="337">
        <v>6289</v>
      </c>
      <c r="AY20" s="334">
        <v>3541</v>
      </c>
      <c r="AZ20" s="334">
        <v>3269</v>
      </c>
      <c r="BA20" s="334">
        <v>6810</v>
      </c>
      <c r="BB20" s="334">
        <v>2724</v>
      </c>
      <c r="BC20" s="334">
        <v>2942</v>
      </c>
      <c r="BD20" s="335">
        <v>5666</v>
      </c>
      <c r="BE20" s="24" t="s">
        <v>45</v>
      </c>
      <c r="BF20" s="18" t="s">
        <v>46</v>
      </c>
      <c r="BG20" s="334">
        <v>1923</v>
      </c>
      <c r="BH20" s="334">
        <v>2334</v>
      </c>
      <c r="BI20" s="334">
        <v>4257</v>
      </c>
      <c r="BJ20" s="337">
        <v>1132</v>
      </c>
      <c r="BK20" s="334">
        <v>1704</v>
      </c>
      <c r="BL20" s="334">
        <v>2836</v>
      </c>
      <c r="BM20" s="334">
        <v>476</v>
      </c>
      <c r="BN20" s="334">
        <v>989</v>
      </c>
      <c r="BO20" s="335">
        <v>1465</v>
      </c>
      <c r="BP20" s="24" t="s">
        <v>45</v>
      </c>
      <c r="BQ20" s="18" t="s">
        <v>46</v>
      </c>
      <c r="BR20" s="334">
        <v>163</v>
      </c>
      <c r="BS20" s="334">
        <v>408</v>
      </c>
      <c r="BT20" s="334">
        <v>571</v>
      </c>
      <c r="BU20" s="334">
        <v>20</v>
      </c>
      <c r="BV20" s="334">
        <v>122</v>
      </c>
      <c r="BW20" s="334">
        <v>142</v>
      </c>
      <c r="BX20" s="334">
        <v>1</v>
      </c>
      <c r="BY20" s="334">
        <v>16</v>
      </c>
      <c r="BZ20" s="335">
        <v>17</v>
      </c>
      <c r="CA20" s="24" t="s">
        <v>45</v>
      </c>
      <c r="CB20" s="18" t="s">
        <v>46</v>
      </c>
      <c r="CC20" s="334">
        <v>10082</v>
      </c>
      <c r="CD20" s="334">
        <v>9676</v>
      </c>
      <c r="CE20" s="334">
        <v>19758</v>
      </c>
      <c r="CF20" s="334">
        <v>46766</v>
      </c>
      <c r="CG20" s="334">
        <v>42964</v>
      </c>
      <c r="CH20" s="334">
        <v>89730</v>
      </c>
      <c r="CI20" s="334">
        <v>9980</v>
      </c>
      <c r="CJ20" s="334">
        <v>11784</v>
      </c>
      <c r="CK20" s="335">
        <v>21764</v>
      </c>
    </row>
    <row r="21" spans="1:89" ht="17.100000000000001" customHeight="1">
      <c r="A21" s="1"/>
      <c r="B21" s="24" t="s">
        <v>47</v>
      </c>
      <c r="C21" s="18" t="s">
        <v>48</v>
      </c>
      <c r="D21" s="334">
        <v>3408</v>
      </c>
      <c r="E21" s="334">
        <v>3221</v>
      </c>
      <c r="F21" s="334">
        <v>6629</v>
      </c>
      <c r="G21" s="334">
        <v>3086</v>
      </c>
      <c r="H21" s="334">
        <v>2948</v>
      </c>
      <c r="I21" s="334">
        <v>6034</v>
      </c>
      <c r="J21" s="334">
        <v>3081</v>
      </c>
      <c r="K21" s="334">
        <v>3007</v>
      </c>
      <c r="L21" s="335">
        <v>6088</v>
      </c>
      <c r="M21" s="24" t="s">
        <v>47</v>
      </c>
      <c r="N21" s="336" t="s">
        <v>48</v>
      </c>
      <c r="O21" s="334">
        <v>3580</v>
      </c>
      <c r="P21" s="334">
        <v>3282</v>
      </c>
      <c r="Q21" s="334">
        <v>6862</v>
      </c>
      <c r="R21" s="334">
        <v>4581</v>
      </c>
      <c r="S21" s="334">
        <v>3929</v>
      </c>
      <c r="T21" s="334">
        <v>8510</v>
      </c>
      <c r="U21" s="334">
        <v>4436</v>
      </c>
      <c r="V21" s="334">
        <v>4035</v>
      </c>
      <c r="W21" s="335">
        <v>8471</v>
      </c>
      <c r="X21" s="24" t="s">
        <v>47</v>
      </c>
      <c r="Y21" s="18" t="s">
        <v>48</v>
      </c>
      <c r="Z21" s="337">
        <v>4792</v>
      </c>
      <c r="AA21" s="334">
        <v>4638</v>
      </c>
      <c r="AB21" s="334">
        <v>9430</v>
      </c>
      <c r="AC21" s="334">
        <v>5501</v>
      </c>
      <c r="AD21" s="334">
        <v>5037</v>
      </c>
      <c r="AE21" s="334">
        <v>10538</v>
      </c>
      <c r="AF21" s="334">
        <v>6323</v>
      </c>
      <c r="AG21" s="334">
        <v>6060</v>
      </c>
      <c r="AH21" s="335">
        <v>12383</v>
      </c>
      <c r="AI21" s="24" t="s">
        <v>47</v>
      </c>
      <c r="AJ21" s="18" t="s">
        <v>48</v>
      </c>
      <c r="AK21" s="334">
        <v>5843</v>
      </c>
      <c r="AL21" s="337">
        <v>5473</v>
      </c>
      <c r="AM21" s="334">
        <v>11316</v>
      </c>
      <c r="AN21" s="334">
        <v>5042</v>
      </c>
      <c r="AO21" s="334">
        <v>4426</v>
      </c>
      <c r="AP21" s="334">
        <v>9468</v>
      </c>
      <c r="AQ21" s="334">
        <v>3692</v>
      </c>
      <c r="AR21" s="334">
        <v>3159</v>
      </c>
      <c r="AS21" s="335">
        <v>6851</v>
      </c>
      <c r="AT21" s="24" t="s">
        <v>47</v>
      </c>
      <c r="AU21" s="18" t="s">
        <v>48</v>
      </c>
      <c r="AV21" s="334">
        <v>3466</v>
      </c>
      <c r="AW21" s="334">
        <v>3185</v>
      </c>
      <c r="AX21" s="337">
        <v>6651</v>
      </c>
      <c r="AY21" s="334">
        <v>3821</v>
      </c>
      <c r="AZ21" s="334">
        <v>3761</v>
      </c>
      <c r="BA21" s="334">
        <v>7582</v>
      </c>
      <c r="BB21" s="334">
        <v>2967</v>
      </c>
      <c r="BC21" s="334">
        <v>3505</v>
      </c>
      <c r="BD21" s="335">
        <v>6472</v>
      </c>
      <c r="BE21" s="24" t="s">
        <v>47</v>
      </c>
      <c r="BF21" s="18" t="s">
        <v>48</v>
      </c>
      <c r="BG21" s="334">
        <v>2410</v>
      </c>
      <c r="BH21" s="334">
        <v>2828</v>
      </c>
      <c r="BI21" s="334">
        <v>5238</v>
      </c>
      <c r="BJ21" s="337">
        <v>1544</v>
      </c>
      <c r="BK21" s="334">
        <v>1945</v>
      </c>
      <c r="BL21" s="334">
        <v>3489</v>
      </c>
      <c r="BM21" s="334">
        <v>632</v>
      </c>
      <c r="BN21" s="334">
        <v>1089</v>
      </c>
      <c r="BO21" s="335">
        <v>1721</v>
      </c>
      <c r="BP21" s="24" t="s">
        <v>47</v>
      </c>
      <c r="BQ21" s="18" t="s">
        <v>48</v>
      </c>
      <c r="BR21" s="334">
        <v>165</v>
      </c>
      <c r="BS21" s="334">
        <v>523</v>
      </c>
      <c r="BT21" s="334">
        <v>688</v>
      </c>
      <c r="BU21" s="334">
        <v>44</v>
      </c>
      <c r="BV21" s="334">
        <v>144</v>
      </c>
      <c r="BW21" s="334">
        <v>188</v>
      </c>
      <c r="BX21" s="334">
        <v>4</v>
      </c>
      <c r="BY21" s="334">
        <v>16</v>
      </c>
      <c r="BZ21" s="335">
        <v>20</v>
      </c>
      <c r="CA21" s="24" t="s">
        <v>47</v>
      </c>
      <c r="CB21" s="18" t="s">
        <v>48</v>
      </c>
      <c r="CC21" s="334">
        <v>9575</v>
      </c>
      <c r="CD21" s="334">
        <v>9176</v>
      </c>
      <c r="CE21" s="334">
        <v>18751</v>
      </c>
      <c r="CF21" s="334">
        <v>47256</v>
      </c>
      <c r="CG21" s="334">
        <v>43224</v>
      </c>
      <c r="CH21" s="334">
        <v>90480</v>
      </c>
      <c r="CI21" s="334">
        <v>11587</v>
      </c>
      <c r="CJ21" s="334">
        <v>13811</v>
      </c>
      <c r="CK21" s="335">
        <v>25398</v>
      </c>
    </row>
    <row r="22" spans="1:89" ht="17.100000000000001" customHeight="1">
      <c r="A22" s="1"/>
      <c r="B22" s="24" t="s">
        <v>49</v>
      </c>
      <c r="C22" s="18" t="s">
        <v>50</v>
      </c>
      <c r="D22" s="334">
        <v>1681</v>
      </c>
      <c r="E22" s="334">
        <v>1568</v>
      </c>
      <c r="F22" s="334">
        <v>3249</v>
      </c>
      <c r="G22" s="334">
        <v>1622</v>
      </c>
      <c r="H22" s="334">
        <v>1490</v>
      </c>
      <c r="I22" s="334">
        <v>3112</v>
      </c>
      <c r="J22" s="334">
        <v>1625</v>
      </c>
      <c r="K22" s="334">
        <v>1532</v>
      </c>
      <c r="L22" s="335">
        <v>3157</v>
      </c>
      <c r="M22" s="24" t="s">
        <v>49</v>
      </c>
      <c r="N22" s="336" t="s">
        <v>50</v>
      </c>
      <c r="O22" s="334">
        <v>1796</v>
      </c>
      <c r="P22" s="334">
        <v>1692</v>
      </c>
      <c r="Q22" s="334">
        <v>3488</v>
      </c>
      <c r="R22" s="334">
        <v>1918</v>
      </c>
      <c r="S22" s="334">
        <v>1899</v>
      </c>
      <c r="T22" s="334">
        <v>3817</v>
      </c>
      <c r="U22" s="334">
        <v>1853</v>
      </c>
      <c r="V22" s="334">
        <v>1923</v>
      </c>
      <c r="W22" s="335">
        <v>3776</v>
      </c>
      <c r="X22" s="24" t="s">
        <v>49</v>
      </c>
      <c r="Y22" s="18" t="s">
        <v>50</v>
      </c>
      <c r="Z22" s="337">
        <v>2326</v>
      </c>
      <c r="AA22" s="334">
        <v>2260</v>
      </c>
      <c r="AB22" s="334">
        <v>4586</v>
      </c>
      <c r="AC22" s="334">
        <v>2746</v>
      </c>
      <c r="AD22" s="334">
        <v>2610</v>
      </c>
      <c r="AE22" s="334">
        <v>5356</v>
      </c>
      <c r="AF22" s="334">
        <v>3264</v>
      </c>
      <c r="AG22" s="334">
        <v>3100</v>
      </c>
      <c r="AH22" s="335">
        <v>6364</v>
      </c>
      <c r="AI22" s="24" t="s">
        <v>49</v>
      </c>
      <c r="AJ22" s="18" t="s">
        <v>50</v>
      </c>
      <c r="AK22" s="334">
        <v>2935</v>
      </c>
      <c r="AL22" s="337">
        <v>2689</v>
      </c>
      <c r="AM22" s="334">
        <v>5624</v>
      </c>
      <c r="AN22" s="334">
        <v>2326</v>
      </c>
      <c r="AO22" s="334">
        <v>2206</v>
      </c>
      <c r="AP22" s="334">
        <v>4532</v>
      </c>
      <c r="AQ22" s="334">
        <v>1824</v>
      </c>
      <c r="AR22" s="334">
        <v>1919</v>
      </c>
      <c r="AS22" s="335">
        <v>3743</v>
      </c>
      <c r="AT22" s="24" t="s">
        <v>49</v>
      </c>
      <c r="AU22" s="18" t="s">
        <v>50</v>
      </c>
      <c r="AV22" s="334">
        <v>2054</v>
      </c>
      <c r="AW22" s="334">
        <v>2186</v>
      </c>
      <c r="AX22" s="337">
        <v>4240</v>
      </c>
      <c r="AY22" s="334">
        <v>2503</v>
      </c>
      <c r="AZ22" s="334">
        <v>2781</v>
      </c>
      <c r="BA22" s="334">
        <v>5284</v>
      </c>
      <c r="BB22" s="334">
        <v>2127</v>
      </c>
      <c r="BC22" s="334">
        <v>2338</v>
      </c>
      <c r="BD22" s="335">
        <v>4465</v>
      </c>
      <c r="BE22" s="24" t="s">
        <v>49</v>
      </c>
      <c r="BF22" s="18" t="s">
        <v>50</v>
      </c>
      <c r="BG22" s="334">
        <v>1600</v>
      </c>
      <c r="BH22" s="334">
        <v>1896</v>
      </c>
      <c r="BI22" s="334">
        <v>3496</v>
      </c>
      <c r="BJ22" s="337">
        <v>996</v>
      </c>
      <c r="BK22" s="334">
        <v>1252</v>
      </c>
      <c r="BL22" s="334">
        <v>2248</v>
      </c>
      <c r="BM22" s="334">
        <v>442</v>
      </c>
      <c r="BN22" s="334">
        <v>686</v>
      </c>
      <c r="BO22" s="335">
        <v>1128</v>
      </c>
      <c r="BP22" s="24" t="s">
        <v>49</v>
      </c>
      <c r="BQ22" s="18" t="s">
        <v>50</v>
      </c>
      <c r="BR22" s="334">
        <v>112</v>
      </c>
      <c r="BS22" s="334">
        <v>333</v>
      </c>
      <c r="BT22" s="334">
        <v>445</v>
      </c>
      <c r="BU22" s="334">
        <v>22</v>
      </c>
      <c r="BV22" s="334">
        <v>90</v>
      </c>
      <c r="BW22" s="334">
        <v>112</v>
      </c>
      <c r="BX22" s="334">
        <v>0</v>
      </c>
      <c r="BY22" s="334">
        <v>13</v>
      </c>
      <c r="BZ22" s="335">
        <v>13</v>
      </c>
      <c r="CA22" s="24" t="s">
        <v>49</v>
      </c>
      <c r="CB22" s="18" t="s">
        <v>50</v>
      </c>
      <c r="CC22" s="334">
        <v>4928</v>
      </c>
      <c r="CD22" s="334">
        <v>4590</v>
      </c>
      <c r="CE22" s="334">
        <v>9518</v>
      </c>
      <c r="CF22" s="334">
        <v>23042</v>
      </c>
      <c r="CG22" s="334">
        <v>22484</v>
      </c>
      <c r="CH22" s="334">
        <v>45526</v>
      </c>
      <c r="CI22" s="334">
        <v>7802</v>
      </c>
      <c r="CJ22" s="334">
        <v>9389</v>
      </c>
      <c r="CK22" s="335">
        <v>17191</v>
      </c>
    </row>
    <row r="23" spans="1:89" ht="17.100000000000001" customHeight="1">
      <c r="A23" s="1"/>
      <c r="B23" s="24" t="s">
        <v>51</v>
      </c>
      <c r="C23" s="18" t="s">
        <v>52</v>
      </c>
      <c r="D23" s="334">
        <v>2124</v>
      </c>
      <c r="E23" s="334">
        <v>2010</v>
      </c>
      <c r="F23" s="334">
        <v>4134</v>
      </c>
      <c r="G23" s="334">
        <v>1910</v>
      </c>
      <c r="H23" s="334">
        <v>1772</v>
      </c>
      <c r="I23" s="334">
        <v>3682</v>
      </c>
      <c r="J23" s="334">
        <v>1751</v>
      </c>
      <c r="K23" s="334">
        <v>1693</v>
      </c>
      <c r="L23" s="335">
        <v>3444</v>
      </c>
      <c r="M23" s="24" t="s">
        <v>51</v>
      </c>
      <c r="N23" s="336" t="s">
        <v>52</v>
      </c>
      <c r="O23" s="334">
        <v>1829</v>
      </c>
      <c r="P23" s="334">
        <v>1776</v>
      </c>
      <c r="Q23" s="334">
        <v>3605</v>
      </c>
      <c r="R23" s="334">
        <v>2480</v>
      </c>
      <c r="S23" s="334">
        <v>2354</v>
      </c>
      <c r="T23" s="334">
        <v>4834</v>
      </c>
      <c r="U23" s="334">
        <v>3612</v>
      </c>
      <c r="V23" s="334">
        <v>2959</v>
      </c>
      <c r="W23" s="335">
        <v>6571</v>
      </c>
      <c r="X23" s="24" t="s">
        <v>51</v>
      </c>
      <c r="Y23" s="18" t="s">
        <v>52</v>
      </c>
      <c r="Z23" s="337">
        <v>3803</v>
      </c>
      <c r="AA23" s="334">
        <v>3279</v>
      </c>
      <c r="AB23" s="334">
        <v>7082</v>
      </c>
      <c r="AC23" s="334">
        <v>3812</v>
      </c>
      <c r="AD23" s="334">
        <v>3317</v>
      </c>
      <c r="AE23" s="334">
        <v>7129</v>
      </c>
      <c r="AF23" s="334">
        <v>4203</v>
      </c>
      <c r="AG23" s="334">
        <v>3619</v>
      </c>
      <c r="AH23" s="335">
        <v>7822</v>
      </c>
      <c r="AI23" s="24" t="s">
        <v>51</v>
      </c>
      <c r="AJ23" s="18" t="s">
        <v>52</v>
      </c>
      <c r="AK23" s="334">
        <v>3512</v>
      </c>
      <c r="AL23" s="337">
        <v>3024</v>
      </c>
      <c r="AM23" s="334">
        <v>6536</v>
      </c>
      <c r="AN23" s="334">
        <v>2696</v>
      </c>
      <c r="AO23" s="334">
        <v>2218</v>
      </c>
      <c r="AP23" s="334">
        <v>4914</v>
      </c>
      <c r="AQ23" s="334">
        <v>1933</v>
      </c>
      <c r="AR23" s="334">
        <v>1697</v>
      </c>
      <c r="AS23" s="335">
        <v>3630</v>
      </c>
      <c r="AT23" s="24" t="s">
        <v>51</v>
      </c>
      <c r="AU23" s="18" t="s">
        <v>52</v>
      </c>
      <c r="AV23" s="334">
        <v>1931</v>
      </c>
      <c r="AW23" s="334">
        <v>1890</v>
      </c>
      <c r="AX23" s="337">
        <v>3821</v>
      </c>
      <c r="AY23" s="334">
        <v>2170</v>
      </c>
      <c r="AZ23" s="334">
        <v>2268</v>
      </c>
      <c r="BA23" s="334">
        <v>4438</v>
      </c>
      <c r="BB23" s="334">
        <v>1586</v>
      </c>
      <c r="BC23" s="334">
        <v>1756</v>
      </c>
      <c r="BD23" s="335">
        <v>3342</v>
      </c>
      <c r="BE23" s="24" t="s">
        <v>51</v>
      </c>
      <c r="BF23" s="18" t="s">
        <v>52</v>
      </c>
      <c r="BG23" s="334">
        <v>1117</v>
      </c>
      <c r="BH23" s="334">
        <v>1423</v>
      </c>
      <c r="BI23" s="334">
        <v>2540</v>
      </c>
      <c r="BJ23" s="337">
        <v>803</v>
      </c>
      <c r="BK23" s="334">
        <v>1069</v>
      </c>
      <c r="BL23" s="334">
        <v>1872</v>
      </c>
      <c r="BM23" s="334">
        <v>376</v>
      </c>
      <c r="BN23" s="334">
        <v>576</v>
      </c>
      <c r="BO23" s="335">
        <v>952</v>
      </c>
      <c r="BP23" s="24" t="s">
        <v>51</v>
      </c>
      <c r="BQ23" s="18" t="s">
        <v>52</v>
      </c>
      <c r="BR23" s="334">
        <v>83</v>
      </c>
      <c r="BS23" s="334">
        <v>277</v>
      </c>
      <c r="BT23" s="334">
        <v>360</v>
      </c>
      <c r="BU23" s="334">
        <v>16</v>
      </c>
      <c r="BV23" s="334">
        <v>65</v>
      </c>
      <c r="BW23" s="334">
        <v>81</v>
      </c>
      <c r="BX23" s="334">
        <v>2</v>
      </c>
      <c r="BY23" s="334">
        <v>15</v>
      </c>
      <c r="BZ23" s="335">
        <v>17</v>
      </c>
      <c r="CA23" s="24" t="s">
        <v>51</v>
      </c>
      <c r="CB23" s="18" t="s">
        <v>52</v>
      </c>
      <c r="CC23" s="334">
        <v>5785</v>
      </c>
      <c r="CD23" s="334">
        <v>5475</v>
      </c>
      <c r="CE23" s="334">
        <v>11260</v>
      </c>
      <c r="CF23" s="334">
        <v>29811</v>
      </c>
      <c r="CG23" s="334">
        <v>26133</v>
      </c>
      <c r="CH23" s="334">
        <v>55944</v>
      </c>
      <c r="CI23" s="334">
        <v>6153</v>
      </c>
      <c r="CJ23" s="334">
        <v>7449</v>
      </c>
      <c r="CK23" s="335">
        <v>13602</v>
      </c>
    </row>
    <row r="24" spans="1:89" ht="17.100000000000001" customHeight="1">
      <c r="A24" s="1"/>
      <c r="B24" s="24" t="s">
        <v>53</v>
      </c>
      <c r="C24" s="18" t="s">
        <v>54</v>
      </c>
      <c r="D24" s="334">
        <v>3588</v>
      </c>
      <c r="E24" s="334">
        <v>3422</v>
      </c>
      <c r="F24" s="334">
        <v>7010</v>
      </c>
      <c r="G24" s="334">
        <v>3826</v>
      </c>
      <c r="H24" s="334">
        <v>3725</v>
      </c>
      <c r="I24" s="334">
        <v>7551</v>
      </c>
      <c r="J24" s="334">
        <v>3657</v>
      </c>
      <c r="K24" s="334">
        <v>3637</v>
      </c>
      <c r="L24" s="335">
        <v>7294</v>
      </c>
      <c r="M24" s="24" t="s">
        <v>53</v>
      </c>
      <c r="N24" s="336" t="s">
        <v>54</v>
      </c>
      <c r="O24" s="334">
        <v>3923</v>
      </c>
      <c r="P24" s="334">
        <v>3757</v>
      </c>
      <c r="Q24" s="334">
        <v>7680</v>
      </c>
      <c r="R24" s="334">
        <v>4181</v>
      </c>
      <c r="S24" s="334">
        <v>4137</v>
      </c>
      <c r="T24" s="334">
        <v>8318</v>
      </c>
      <c r="U24" s="334">
        <v>3892</v>
      </c>
      <c r="V24" s="334">
        <v>3944</v>
      </c>
      <c r="W24" s="335">
        <v>7836</v>
      </c>
      <c r="X24" s="24" t="s">
        <v>53</v>
      </c>
      <c r="Y24" s="18" t="s">
        <v>54</v>
      </c>
      <c r="Z24" s="337">
        <v>4813</v>
      </c>
      <c r="AA24" s="334">
        <v>4755</v>
      </c>
      <c r="AB24" s="334">
        <v>9568</v>
      </c>
      <c r="AC24" s="334">
        <v>6212</v>
      </c>
      <c r="AD24" s="334">
        <v>5753</v>
      </c>
      <c r="AE24" s="334">
        <v>11965</v>
      </c>
      <c r="AF24" s="334">
        <v>7508</v>
      </c>
      <c r="AG24" s="334">
        <v>6764</v>
      </c>
      <c r="AH24" s="335">
        <v>14272</v>
      </c>
      <c r="AI24" s="24" t="s">
        <v>53</v>
      </c>
      <c r="AJ24" s="18" t="s">
        <v>54</v>
      </c>
      <c r="AK24" s="334">
        <v>6610</v>
      </c>
      <c r="AL24" s="337">
        <v>6104</v>
      </c>
      <c r="AM24" s="334">
        <v>12714</v>
      </c>
      <c r="AN24" s="334">
        <v>5432</v>
      </c>
      <c r="AO24" s="334">
        <v>4912</v>
      </c>
      <c r="AP24" s="334">
        <v>10344</v>
      </c>
      <c r="AQ24" s="334">
        <v>4306</v>
      </c>
      <c r="AR24" s="334">
        <v>4057</v>
      </c>
      <c r="AS24" s="335">
        <v>8363</v>
      </c>
      <c r="AT24" s="24" t="s">
        <v>53</v>
      </c>
      <c r="AU24" s="18" t="s">
        <v>54</v>
      </c>
      <c r="AV24" s="334">
        <v>4554</v>
      </c>
      <c r="AW24" s="334">
        <v>4783</v>
      </c>
      <c r="AX24" s="337">
        <v>9337</v>
      </c>
      <c r="AY24" s="334">
        <v>5659</v>
      </c>
      <c r="AZ24" s="334">
        <v>6232</v>
      </c>
      <c r="BA24" s="334">
        <v>11891</v>
      </c>
      <c r="BB24" s="334">
        <v>4933</v>
      </c>
      <c r="BC24" s="334">
        <v>5748</v>
      </c>
      <c r="BD24" s="335">
        <v>10681</v>
      </c>
      <c r="BE24" s="24" t="s">
        <v>53</v>
      </c>
      <c r="BF24" s="18" t="s">
        <v>54</v>
      </c>
      <c r="BG24" s="334">
        <v>3793</v>
      </c>
      <c r="BH24" s="334">
        <v>4335</v>
      </c>
      <c r="BI24" s="334">
        <v>8128</v>
      </c>
      <c r="BJ24" s="337">
        <v>2282</v>
      </c>
      <c r="BK24" s="334">
        <v>2723</v>
      </c>
      <c r="BL24" s="334">
        <v>5005</v>
      </c>
      <c r="BM24" s="334">
        <v>910</v>
      </c>
      <c r="BN24" s="334">
        <v>1436</v>
      </c>
      <c r="BO24" s="335">
        <v>2346</v>
      </c>
      <c r="BP24" s="24" t="s">
        <v>53</v>
      </c>
      <c r="BQ24" s="18" t="s">
        <v>54</v>
      </c>
      <c r="BR24" s="334">
        <v>219</v>
      </c>
      <c r="BS24" s="334">
        <v>739</v>
      </c>
      <c r="BT24" s="334">
        <v>958</v>
      </c>
      <c r="BU24" s="334">
        <v>30</v>
      </c>
      <c r="BV24" s="334">
        <v>225</v>
      </c>
      <c r="BW24" s="334">
        <v>255</v>
      </c>
      <c r="BX24" s="334">
        <v>3</v>
      </c>
      <c r="BY24" s="334">
        <v>44</v>
      </c>
      <c r="BZ24" s="335">
        <v>47</v>
      </c>
      <c r="CA24" s="24" t="s">
        <v>53</v>
      </c>
      <c r="CB24" s="18" t="s">
        <v>54</v>
      </c>
      <c r="CC24" s="334">
        <v>11071</v>
      </c>
      <c r="CD24" s="334">
        <v>10784</v>
      </c>
      <c r="CE24" s="334">
        <v>21855</v>
      </c>
      <c r="CF24" s="334">
        <v>51431</v>
      </c>
      <c r="CG24" s="334">
        <v>48966</v>
      </c>
      <c r="CH24" s="334">
        <v>100397</v>
      </c>
      <c r="CI24" s="334">
        <v>17829</v>
      </c>
      <c r="CJ24" s="334">
        <v>21482</v>
      </c>
      <c r="CK24" s="335">
        <v>39311</v>
      </c>
    </row>
    <row r="25" spans="1:89" ht="17.100000000000001" customHeight="1">
      <c r="A25" s="1"/>
      <c r="B25" s="666" t="s">
        <v>55</v>
      </c>
      <c r="C25" s="26" t="s">
        <v>56</v>
      </c>
      <c r="D25" s="339">
        <v>2427</v>
      </c>
      <c r="E25" s="339">
        <v>2288</v>
      </c>
      <c r="F25" s="339">
        <v>4715</v>
      </c>
      <c r="G25" s="339">
        <v>2356</v>
      </c>
      <c r="H25" s="339">
        <v>2227</v>
      </c>
      <c r="I25" s="339">
        <v>4583</v>
      </c>
      <c r="J25" s="339">
        <v>2408</v>
      </c>
      <c r="K25" s="339">
        <v>2278</v>
      </c>
      <c r="L25" s="340">
        <v>4686</v>
      </c>
      <c r="M25" s="666" t="s">
        <v>55</v>
      </c>
      <c r="N25" s="341" t="s">
        <v>56</v>
      </c>
      <c r="O25" s="339">
        <v>2611</v>
      </c>
      <c r="P25" s="339">
        <v>2773</v>
      </c>
      <c r="Q25" s="339">
        <v>5384</v>
      </c>
      <c r="R25" s="339">
        <v>2783</v>
      </c>
      <c r="S25" s="339">
        <v>3000</v>
      </c>
      <c r="T25" s="339">
        <v>5783</v>
      </c>
      <c r="U25" s="339">
        <v>2754</v>
      </c>
      <c r="V25" s="339">
        <v>2850</v>
      </c>
      <c r="W25" s="340">
        <v>5604</v>
      </c>
      <c r="X25" s="666" t="s">
        <v>55</v>
      </c>
      <c r="Y25" s="26" t="s">
        <v>56</v>
      </c>
      <c r="Z25" s="342">
        <v>3265</v>
      </c>
      <c r="AA25" s="339">
        <v>3327</v>
      </c>
      <c r="AB25" s="339">
        <v>6592</v>
      </c>
      <c r="AC25" s="339">
        <v>3819</v>
      </c>
      <c r="AD25" s="339">
        <v>3678</v>
      </c>
      <c r="AE25" s="339">
        <v>7497</v>
      </c>
      <c r="AF25" s="339">
        <v>4835</v>
      </c>
      <c r="AG25" s="339">
        <v>4687</v>
      </c>
      <c r="AH25" s="340">
        <v>9522</v>
      </c>
      <c r="AI25" s="666" t="s">
        <v>55</v>
      </c>
      <c r="AJ25" s="26" t="s">
        <v>56</v>
      </c>
      <c r="AK25" s="339">
        <v>4476</v>
      </c>
      <c r="AL25" s="342">
        <v>4190</v>
      </c>
      <c r="AM25" s="339">
        <v>8666</v>
      </c>
      <c r="AN25" s="339">
        <v>3573</v>
      </c>
      <c r="AO25" s="339">
        <v>3226</v>
      </c>
      <c r="AP25" s="339">
        <v>6799</v>
      </c>
      <c r="AQ25" s="339">
        <v>2831</v>
      </c>
      <c r="AR25" s="339">
        <v>2570</v>
      </c>
      <c r="AS25" s="340">
        <v>5401</v>
      </c>
      <c r="AT25" s="666" t="s">
        <v>55</v>
      </c>
      <c r="AU25" s="26" t="s">
        <v>56</v>
      </c>
      <c r="AV25" s="339">
        <v>2903</v>
      </c>
      <c r="AW25" s="339">
        <v>3015</v>
      </c>
      <c r="AX25" s="342">
        <v>5918</v>
      </c>
      <c r="AY25" s="339">
        <v>3635</v>
      </c>
      <c r="AZ25" s="339">
        <v>4049</v>
      </c>
      <c r="BA25" s="339">
        <v>7684</v>
      </c>
      <c r="BB25" s="339">
        <v>3317</v>
      </c>
      <c r="BC25" s="339">
        <v>3797</v>
      </c>
      <c r="BD25" s="340">
        <v>7114</v>
      </c>
      <c r="BE25" s="666" t="s">
        <v>55</v>
      </c>
      <c r="BF25" s="26" t="s">
        <v>56</v>
      </c>
      <c r="BG25" s="339">
        <v>2502</v>
      </c>
      <c r="BH25" s="339">
        <v>2934</v>
      </c>
      <c r="BI25" s="339">
        <v>5436</v>
      </c>
      <c r="BJ25" s="342">
        <v>1495</v>
      </c>
      <c r="BK25" s="339">
        <v>1859</v>
      </c>
      <c r="BL25" s="339">
        <v>3354</v>
      </c>
      <c r="BM25" s="339">
        <v>570</v>
      </c>
      <c r="BN25" s="339">
        <v>975</v>
      </c>
      <c r="BO25" s="340">
        <v>1545</v>
      </c>
      <c r="BP25" s="666" t="s">
        <v>55</v>
      </c>
      <c r="BQ25" s="26" t="s">
        <v>56</v>
      </c>
      <c r="BR25" s="339">
        <v>134</v>
      </c>
      <c r="BS25" s="339">
        <v>448</v>
      </c>
      <c r="BT25" s="339">
        <v>582</v>
      </c>
      <c r="BU25" s="339">
        <v>20</v>
      </c>
      <c r="BV25" s="339">
        <v>134</v>
      </c>
      <c r="BW25" s="339">
        <v>154</v>
      </c>
      <c r="BX25" s="339">
        <v>3</v>
      </c>
      <c r="BY25" s="339">
        <v>25</v>
      </c>
      <c r="BZ25" s="340">
        <v>28</v>
      </c>
      <c r="CA25" s="666" t="s">
        <v>55</v>
      </c>
      <c r="CB25" s="26" t="s">
        <v>56</v>
      </c>
      <c r="CC25" s="339">
        <v>7191</v>
      </c>
      <c r="CD25" s="339">
        <v>6793</v>
      </c>
      <c r="CE25" s="339">
        <v>13984</v>
      </c>
      <c r="CF25" s="339">
        <v>33850</v>
      </c>
      <c r="CG25" s="339">
        <v>33316</v>
      </c>
      <c r="CH25" s="339">
        <v>67166</v>
      </c>
      <c r="CI25" s="339">
        <v>11676</v>
      </c>
      <c r="CJ25" s="339">
        <v>14221</v>
      </c>
      <c r="CK25" s="340">
        <v>25897</v>
      </c>
    </row>
    <row r="26" spans="1:89" ht="17.100000000000001" customHeight="1">
      <c r="A26" s="1"/>
      <c r="B26" s="667"/>
      <c r="C26" s="26" t="s">
        <v>57</v>
      </c>
      <c r="D26" s="339">
        <v>2515</v>
      </c>
      <c r="E26" s="339">
        <v>2563</v>
      </c>
      <c r="F26" s="339">
        <v>5078</v>
      </c>
      <c r="G26" s="339">
        <v>2551</v>
      </c>
      <c r="H26" s="339">
        <v>2411</v>
      </c>
      <c r="I26" s="339">
        <v>4962</v>
      </c>
      <c r="J26" s="339">
        <v>2614</v>
      </c>
      <c r="K26" s="339">
        <v>2498</v>
      </c>
      <c r="L26" s="340">
        <v>5112</v>
      </c>
      <c r="M26" s="667"/>
      <c r="N26" s="341" t="s">
        <v>57</v>
      </c>
      <c r="O26" s="339">
        <v>2891</v>
      </c>
      <c r="P26" s="339">
        <v>2720</v>
      </c>
      <c r="Q26" s="339">
        <v>5611</v>
      </c>
      <c r="R26" s="339">
        <v>2800</v>
      </c>
      <c r="S26" s="339">
        <v>2726</v>
      </c>
      <c r="T26" s="339">
        <v>5526</v>
      </c>
      <c r="U26" s="339">
        <v>2613</v>
      </c>
      <c r="V26" s="339">
        <v>2538</v>
      </c>
      <c r="W26" s="340">
        <v>5151</v>
      </c>
      <c r="X26" s="667"/>
      <c r="Y26" s="26" t="s">
        <v>57</v>
      </c>
      <c r="Z26" s="342">
        <v>3310</v>
      </c>
      <c r="AA26" s="339">
        <v>3286</v>
      </c>
      <c r="AB26" s="339">
        <v>6596</v>
      </c>
      <c r="AC26" s="339">
        <v>4195</v>
      </c>
      <c r="AD26" s="339">
        <v>3937</v>
      </c>
      <c r="AE26" s="339">
        <v>8132</v>
      </c>
      <c r="AF26" s="339">
        <v>5121</v>
      </c>
      <c r="AG26" s="339">
        <v>4935</v>
      </c>
      <c r="AH26" s="340">
        <v>10056</v>
      </c>
      <c r="AI26" s="667"/>
      <c r="AJ26" s="26" t="s">
        <v>57</v>
      </c>
      <c r="AK26" s="339">
        <v>4640</v>
      </c>
      <c r="AL26" s="342">
        <v>4230</v>
      </c>
      <c r="AM26" s="339">
        <v>8870</v>
      </c>
      <c r="AN26" s="339">
        <v>3693</v>
      </c>
      <c r="AO26" s="339">
        <v>3334</v>
      </c>
      <c r="AP26" s="339">
        <v>7027</v>
      </c>
      <c r="AQ26" s="339">
        <v>2887</v>
      </c>
      <c r="AR26" s="339">
        <v>2632</v>
      </c>
      <c r="AS26" s="340">
        <v>5519</v>
      </c>
      <c r="AT26" s="667"/>
      <c r="AU26" s="26" t="s">
        <v>57</v>
      </c>
      <c r="AV26" s="339">
        <v>3007</v>
      </c>
      <c r="AW26" s="339">
        <v>3037</v>
      </c>
      <c r="AX26" s="342">
        <v>6044</v>
      </c>
      <c r="AY26" s="339">
        <v>3582</v>
      </c>
      <c r="AZ26" s="339">
        <v>4093</v>
      </c>
      <c r="BA26" s="339">
        <v>7675</v>
      </c>
      <c r="BB26" s="339">
        <v>3340</v>
      </c>
      <c r="BC26" s="339">
        <v>3821</v>
      </c>
      <c r="BD26" s="340">
        <v>7161</v>
      </c>
      <c r="BE26" s="667"/>
      <c r="BF26" s="26" t="s">
        <v>57</v>
      </c>
      <c r="BG26" s="339">
        <v>2669</v>
      </c>
      <c r="BH26" s="339">
        <v>3207</v>
      </c>
      <c r="BI26" s="339">
        <v>5876</v>
      </c>
      <c r="BJ26" s="342">
        <v>1659</v>
      </c>
      <c r="BK26" s="339">
        <v>2112</v>
      </c>
      <c r="BL26" s="339">
        <v>3771</v>
      </c>
      <c r="BM26" s="339">
        <v>553</v>
      </c>
      <c r="BN26" s="339">
        <v>1203</v>
      </c>
      <c r="BO26" s="340">
        <v>1756</v>
      </c>
      <c r="BP26" s="667"/>
      <c r="BQ26" s="26" t="s">
        <v>57</v>
      </c>
      <c r="BR26" s="339">
        <v>177</v>
      </c>
      <c r="BS26" s="339">
        <v>551</v>
      </c>
      <c r="BT26" s="339">
        <v>728</v>
      </c>
      <c r="BU26" s="339">
        <v>36</v>
      </c>
      <c r="BV26" s="339">
        <v>169</v>
      </c>
      <c r="BW26" s="339">
        <v>205</v>
      </c>
      <c r="BX26" s="339">
        <v>8</v>
      </c>
      <c r="BY26" s="339">
        <v>31</v>
      </c>
      <c r="BZ26" s="340">
        <v>39</v>
      </c>
      <c r="CA26" s="667"/>
      <c r="CB26" s="26" t="s">
        <v>57</v>
      </c>
      <c r="CC26" s="339">
        <v>7680</v>
      </c>
      <c r="CD26" s="339">
        <v>7472</v>
      </c>
      <c r="CE26" s="339">
        <v>15152</v>
      </c>
      <c r="CF26" s="339">
        <v>35157</v>
      </c>
      <c r="CG26" s="339">
        <v>33375</v>
      </c>
      <c r="CH26" s="339">
        <v>68532</v>
      </c>
      <c r="CI26" s="339">
        <v>12024</v>
      </c>
      <c r="CJ26" s="339">
        <v>15187</v>
      </c>
      <c r="CK26" s="340">
        <v>27211</v>
      </c>
    </row>
    <row r="27" spans="1:89" ht="17.100000000000001" customHeight="1">
      <c r="A27" s="1"/>
      <c r="B27" s="667"/>
      <c r="C27" s="26" t="s">
        <v>58</v>
      </c>
      <c r="D27" s="339">
        <v>713</v>
      </c>
      <c r="E27" s="339">
        <v>698</v>
      </c>
      <c r="F27" s="339">
        <v>1411</v>
      </c>
      <c r="G27" s="339">
        <v>916</v>
      </c>
      <c r="H27" s="339">
        <v>832</v>
      </c>
      <c r="I27" s="339">
        <v>1748</v>
      </c>
      <c r="J27" s="339">
        <v>983</v>
      </c>
      <c r="K27" s="339">
        <v>981</v>
      </c>
      <c r="L27" s="340">
        <v>1964</v>
      </c>
      <c r="M27" s="667"/>
      <c r="N27" s="341" t="s">
        <v>58</v>
      </c>
      <c r="O27" s="339">
        <v>985</v>
      </c>
      <c r="P27" s="339">
        <v>884</v>
      </c>
      <c r="Q27" s="339">
        <v>1869</v>
      </c>
      <c r="R27" s="339">
        <v>891</v>
      </c>
      <c r="S27" s="339">
        <v>852</v>
      </c>
      <c r="T27" s="339">
        <v>1743</v>
      </c>
      <c r="U27" s="339">
        <v>716</v>
      </c>
      <c r="V27" s="339">
        <v>707</v>
      </c>
      <c r="W27" s="340">
        <v>1423</v>
      </c>
      <c r="X27" s="667"/>
      <c r="Y27" s="26" t="s">
        <v>58</v>
      </c>
      <c r="Z27" s="342">
        <v>892</v>
      </c>
      <c r="AA27" s="339">
        <v>887</v>
      </c>
      <c r="AB27" s="339">
        <v>1779</v>
      </c>
      <c r="AC27" s="339">
        <v>1284</v>
      </c>
      <c r="AD27" s="339">
        <v>1272</v>
      </c>
      <c r="AE27" s="339">
        <v>2556</v>
      </c>
      <c r="AF27" s="339">
        <v>1860</v>
      </c>
      <c r="AG27" s="339">
        <v>1681</v>
      </c>
      <c r="AH27" s="340">
        <v>3541</v>
      </c>
      <c r="AI27" s="667"/>
      <c r="AJ27" s="26" t="s">
        <v>58</v>
      </c>
      <c r="AK27" s="339">
        <v>1541</v>
      </c>
      <c r="AL27" s="342">
        <v>1423</v>
      </c>
      <c r="AM27" s="339">
        <v>2964</v>
      </c>
      <c r="AN27" s="339">
        <v>1160</v>
      </c>
      <c r="AO27" s="339">
        <v>1130</v>
      </c>
      <c r="AP27" s="339">
        <v>2290</v>
      </c>
      <c r="AQ27" s="339">
        <v>991</v>
      </c>
      <c r="AR27" s="339">
        <v>946</v>
      </c>
      <c r="AS27" s="340">
        <v>1937</v>
      </c>
      <c r="AT27" s="667"/>
      <c r="AU27" s="26" t="s">
        <v>58</v>
      </c>
      <c r="AV27" s="339">
        <v>1114</v>
      </c>
      <c r="AW27" s="339">
        <v>1216</v>
      </c>
      <c r="AX27" s="342">
        <v>2330</v>
      </c>
      <c r="AY27" s="339">
        <v>1511</v>
      </c>
      <c r="AZ27" s="339">
        <v>1685</v>
      </c>
      <c r="BA27" s="339">
        <v>3196</v>
      </c>
      <c r="BB27" s="339">
        <v>1420</v>
      </c>
      <c r="BC27" s="339">
        <v>1592</v>
      </c>
      <c r="BD27" s="340">
        <v>3012</v>
      </c>
      <c r="BE27" s="667"/>
      <c r="BF27" s="26" t="s">
        <v>58</v>
      </c>
      <c r="BG27" s="339">
        <v>1068</v>
      </c>
      <c r="BH27" s="339">
        <v>1127</v>
      </c>
      <c r="BI27" s="339">
        <v>2195</v>
      </c>
      <c r="BJ27" s="342">
        <v>615</v>
      </c>
      <c r="BK27" s="339">
        <v>709</v>
      </c>
      <c r="BL27" s="339">
        <v>1324</v>
      </c>
      <c r="BM27" s="339">
        <v>221</v>
      </c>
      <c r="BN27" s="339">
        <v>457</v>
      </c>
      <c r="BO27" s="340">
        <v>678</v>
      </c>
      <c r="BP27" s="667"/>
      <c r="BQ27" s="26" t="s">
        <v>58</v>
      </c>
      <c r="BR27" s="339">
        <v>71</v>
      </c>
      <c r="BS27" s="339">
        <v>246</v>
      </c>
      <c r="BT27" s="339">
        <v>317</v>
      </c>
      <c r="BU27" s="339">
        <v>10</v>
      </c>
      <c r="BV27" s="339">
        <v>94</v>
      </c>
      <c r="BW27" s="339">
        <v>104</v>
      </c>
      <c r="BX27" s="339">
        <v>5</v>
      </c>
      <c r="BY27" s="339">
        <v>16</v>
      </c>
      <c r="BZ27" s="340">
        <v>21</v>
      </c>
      <c r="CA27" s="667"/>
      <c r="CB27" s="26" t="s">
        <v>58</v>
      </c>
      <c r="CC27" s="339">
        <v>2612</v>
      </c>
      <c r="CD27" s="339">
        <v>2511</v>
      </c>
      <c r="CE27" s="339">
        <v>5123</v>
      </c>
      <c r="CF27" s="339">
        <v>11434</v>
      </c>
      <c r="CG27" s="339">
        <v>10998</v>
      </c>
      <c r="CH27" s="339">
        <v>22432</v>
      </c>
      <c r="CI27" s="339">
        <v>4921</v>
      </c>
      <c r="CJ27" s="339">
        <v>5926</v>
      </c>
      <c r="CK27" s="340">
        <v>10847</v>
      </c>
    </row>
    <row r="28" spans="1:89" ht="17.100000000000001" customHeight="1">
      <c r="A28" s="10"/>
      <c r="B28" s="668"/>
      <c r="C28" s="39" t="s">
        <v>42</v>
      </c>
      <c r="D28" s="334">
        <f t="shared" ref="D28:L28" si="24">SUM(D25:D27)</f>
        <v>5655</v>
      </c>
      <c r="E28" s="334">
        <f t="shared" si="24"/>
        <v>5549</v>
      </c>
      <c r="F28" s="334">
        <f t="shared" si="24"/>
        <v>11204</v>
      </c>
      <c r="G28" s="334">
        <f t="shared" si="24"/>
        <v>5823</v>
      </c>
      <c r="H28" s="334">
        <f t="shared" si="24"/>
        <v>5470</v>
      </c>
      <c r="I28" s="334">
        <f t="shared" si="24"/>
        <v>11293</v>
      </c>
      <c r="J28" s="334">
        <f t="shared" si="24"/>
        <v>6005</v>
      </c>
      <c r="K28" s="334">
        <f t="shared" si="24"/>
        <v>5757</v>
      </c>
      <c r="L28" s="335">
        <f t="shared" si="24"/>
        <v>11762</v>
      </c>
      <c r="M28" s="668"/>
      <c r="N28" s="350" t="s">
        <v>42</v>
      </c>
      <c r="O28" s="334">
        <f t="shared" ref="O28:W28" si="25">SUM(O25:O27)</f>
        <v>6487</v>
      </c>
      <c r="P28" s="334">
        <f t="shared" si="25"/>
        <v>6377</v>
      </c>
      <c r="Q28" s="334">
        <f t="shared" si="25"/>
        <v>12864</v>
      </c>
      <c r="R28" s="334">
        <f t="shared" si="25"/>
        <v>6474</v>
      </c>
      <c r="S28" s="334">
        <f t="shared" si="25"/>
        <v>6578</v>
      </c>
      <c r="T28" s="334">
        <f t="shared" si="25"/>
        <v>13052</v>
      </c>
      <c r="U28" s="334">
        <f t="shared" si="25"/>
        <v>6083</v>
      </c>
      <c r="V28" s="334">
        <f t="shared" si="25"/>
        <v>6095</v>
      </c>
      <c r="W28" s="335">
        <f t="shared" si="25"/>
        <v>12178</v>
      </c>
      <c r="X28" s="668"/>
      <c r="Y28" s="39" t="s">
        <v>42</v>
      </c>
      <c r="Z28" s="337">
        <f t="shared" ref="Z28:AH28" si="26">SUM(Z25:Z27)</f>
        <v>7467</v>
      </c>
      <c r="AA28" s="334">
        <f t="shared" si="26"/>
        <v>7500</v>
      </c>
      <c r="AB28" s="334">
        <f t="shared" si="26"/>
        <v>14967</v>
      </c>
      <c r="AC28" s="334">
        <f t="shared" si="26"/>
        <v>9298</v>
      </c>
      <c r="AD28" s="334">
        <f t="shared" si="26"/>
        <v>8887</v>
      </c>
      <c r="AE28" s="334">
        <f t="shared" si="26"/>
        <v>18185</v>
      </c>
      <c r="AF28" s="334">
        <f t="shared" si="26"/>
        <v>11816</v>
      </c>
      <c r="AG28" s="334">
        <f t="shared" si="26"/>
        <v>11303</v>
      </c>
      <c r="AH28" s="335">
        <f t="shared" si="26"/>
        <v>23119</v>
      </c>
      <c r="AI28" s="668"/>
      <c r="AJ28" s="39" t="s">
        <v>42</v>
      </c>
      <c r="AK28" s="334">
        <f t="shared" ref="AK28:AS28" si="27">SUM(AK25:AK27)</f>
        <v>10657</v>
      </c>
      <c r="AL28" s="337">
        <f t="shared" si="27"/>
        <v>9843</v>
      </c>
      <c r="AM28" s="334">
        <f t="shared" si="27"/>
        <v>20500</v>
      </c>
      <c r="AN28" s="334">
        <f t="shared" si="27"/>
        <v>8426</v>
      </c>
      <c r="AO28" s="334">
        <f t="shared" si="27"/>
        <v>7690</v>
      </c>
      <c r="AP28" s="334">
        <f t="shared" si="27"/>
        <v>16116</v>
      </c>
      <c r="AQ28" s="334">
        <f t="shared" si="27"/>
        <v>6709</v>
      </c>
      <c r="AR28" s="334">
        <f t="shared" si="27"/>
        <v>6148</v>
      </c>
      <c r="AS28" s="335">
        <f t="shared" si="27"/>
        <v>12857</v>
      </c>
      <c r="AT28" s="668"/>
      <c r="AU28" s="39" t="s">
        <v>42</v>
      </c>
      <c r="AV28" s="334">
        <f t="shared" ref="AV28:BD28" si="28">SUM(AV25:AV27)</f>
        <v>7024</v>
      </c>
      <c r="AW28" s="334">
        <f t="shared" si="28"/>
        <v>7268</v>
      </c>
      <c r="AX28" s="337">
        <f t="shared" si="28"/>
        <v>14292</v>
      </c>
      <c r="AY28" s="334">
        <f t="shared" si="28"/>
        <v>8728</v>
      </c>
      <c r="AZ28" s="334">
        <f t="shared" si="28"/>
        <v>9827</v>
      </c>
      <c r="BA28" s="334">
        <f t="shared" si="28"/>
        <v>18555</v>
      </c>
      <c r="BB28" s="334">
        <f t="shared" si="28"/>
        <v>8077</v>
      </c>
      <c r="BC28" s="334">
        <f t="shared" si="28"/>
        <v>9210</v>
      </c>
      <c r="BD28" s="335">
        <f t="shared" si="28"/>
        <v>17287</v>
      </c>
      <c r="BE28" s="668"/>
      <c r="BF28" s="39" t="s">
        <v>42</v>
      </c>
      <c r="BG28" s="334">
        <f t="shared" ref="BG28:BO28" si="29">SUM(BG25:BG27)</f>
        <v>6239</v>
      </c>
      <c r="BH28" s="334">
        <f t="shared" si="29"/>
        <v>7268</v>
      </c>
      <c r="BI28" s="334">
        <f t="shared" si="29"/>
        <v>13507</v>
      </c>
      <c r="BJ28" s="337">
        <f t="shared" si="29"/>
        <v>3769</v>
      </c>
      <c r="BK28" s="334">
        <f t="shared" si="29"/>
        <v>4680</v>
      </c>
      <c r="BL28" s="334">
        <f t="shared" si="29"/>
        <v>8449</v>
      </c>
      <c r="BM28" s="334">
        <f t="shared" si="29"/>
        <v>1344</v>
      </c>
      <c r="BN28" s="334">
        <f t="shared" si="29"/>
        <v>2635</v>
      </c>
      <c r="BO28" s="335">
        <f t="shared" si="29"/>
        <v>3979</v>
      </c>
      <c r="BP28" s="668"/>
      <c r="BQ28" s="39" t="s">
        <v>42</v>
      </c>
      <c r="BR28" s="334">
        <f t="shared" ref="BR28:BZ28" si="30">SUM(BR25:BR27)</f>
        <v>382</v>
      </c>
      <c r="BS28" s="334">
        <f t="shared" si="30"/>
        <v>1245</v>
      </c>
      <c r="BT28" s="334">
        <f t="shared" si="30"/>
        <v>1627</v>
      </c>
      <c r="BU28" s="334">
        <f t="shared" si="30"/>
        <v>66</v>
      </c>
      <c r="BV28" s="334">
        <f t="shared" si="30"/>
        <v>397</v>
      </c>
      <c r="BW28" s="334">
        <f t="shared" si="30"/>
        <v>463</v>
      </c>
      <c r="BX28" s="334">
        <f t="shared" si="30"/>
        <v>16</v>
      </c>
      <c r="BY28" s="334">
        <f t="shared" si="30"/>
        <v>72</v>
      </c>
      <c r="BZ28" s="335">
        <f t="shared" si="30"/>
        <v>88</v>
      </c>
      <c r="CA28" s="668"/>
      <c r="CB28" s="39" t="s">
        <v>42</v>
      </c>
      <c r="CC28" s="334">
        <f t="shared" ref="CC28:CK28" si="31">SUM(CC25:CC27)</f>
        <v>17483</v>
      </c>
      <c r="CD28" s="334">
        <f t="shared" si="31"/>
        <v>16776</v>
      </c>
      <c r="CE28" s="334">
        <f t="shared" si="31"/>
        <v>34259</v>
      </c>
      <c r="CF28" s="334">
        <f t="shared" si="31"/>
        <v>80441</v>
      </c>
      <c r="CG28" s="334">
        <f t="shared" si="31"/>
        <v>77689</v>
      </c>
      <c r="CH28" s="334">
        <f t="shared" si="31"/>
        <v>158130</v>
      </c>
      <c r="CI28" s="334">
        <f t="shared" si="31"/>
        <v>28621</v>
      </c>
      <c r="CJ28" s="334">
        <f t="shared" si="31"/>
        <v>35334</v>
      </c>
      <c r="CK28" s="335">
        <f t="shared" si="31"/>
        <v>63955</v>
      </c>
    </row>
    <row r="29" spans="1:89" ht="17.100000000000001" customHeight="1" thickBot="1">
      <c r="A29" s="1"/>
      <c r="B29" s="669" t="s">
        <v>59</v>
      </c>
      <c r="C29" s="670"/>
      <c r="D29" s="351">
        <f t="shared" ref="D29:L29" si="32">SUM(D5:D6,D9:D10,D14,D18:D24,D28)</f>
        <v>91970</v>
      </c>
      <c r="E29" s="351">
        <f t="shared" si="32"/>
        <v>87450</v>
      </c>
      <c r="F29" s="351">
        <f t="shared" si="32"/>
        <v>179420</v>
      </c>
      <c r="G29" s="351">
        <f t="shared" si="32"/>
        <v>95113</v>
      </c>
      <c r="H29" s="351">
        <f t="shared" si="32"/>
        <v>90590</v>
      </c>
      <c r="I29" s="351">
        <f t="shared" si="32"/>
        <v>185703</v>
      </c>
      <c r="J29" s="351">
        <f t="shared" si="32"/>
        <v>97289</v>
      </c>
      <c r="K29" s="351">
        <f t="shared" si="32"/>
        <v>92535</v>
      </c>
      <c r="L29" s="352">
        <f t="shared" si="32"/>
        <v>189824</v>
      </c>
      <c r="M29" s="732" t="s">
        <v>59</v>
      </c>
      <c r="N29" s="669"/>
      <c r="O29" s="351">
        <f t="shared" ref="O29:W29" si="33">SUM(O5:O6,O9:O10,O14,O18:O24,O28)</f>
        <v>106473</v>
      </c>
      <c r="P29" s="351">
        <f t="shared" si="33"/>
        <v>101670</v>
      </c>
      <c r="Q29" s="351">
        <f t="shared" si="33"/>
        <v>208143</v>
      </c>
      <c r="R29" s="351">
        <f t="shared" si="33"/>
        <v>114926</v>
      </c>
      <c r="S29" s="351">
        <f t="shared" si="33"/>
        <v>109880</v>
      </c>
      <c r="T29" s="351">
        <f t="shared" si="33"/>
        <v>224806</v>
      </c>
      <c r="U29" s="351">
        <f t="shared" si="33"/>
        <v>117955</v>
      </c>
      <c r="V29" s="351">
        <f t="shared" si="33"/>
        <v>113214</v>
      </c>
      <c r="W29" s="352">
        <f t="shared" si="33"/>
        <v>231169</v>
      </c>
      <c r="X29" s="669" t="s">
        <v>59</v>
      </c>
      <c r="Y29" s="670"/>
      <c r="Z29" s="353">
        <f t="shared" ref="Z29:AH29" si="34">SUM(Z5:Z6,Z9:Z10,Z14,Z18:Z24,Z28)</f>
        <v>135753</v>
      </c>
      <c r="AA29" s="351">
        <f t="shared" si="34"/>
        <v>130725</v>
      </c>
      <c r="AB29" s="351">
        <f t="shared" si="34"/>
        <v>266478</v>
      </c>
      <c r="AC29" s="351">
        <f t="shared" si="34"/>
        <v>158818</v>
      </c>
      <c r="AD29" s="351">
        <f t="shared" si="34"/>
        <v>149322</v>
      </c>
      <c r="AE29" s="351">
        <f t="shared" si="34"/>
        <v>308140</v>
      </c>
      <c r="AF29" s="351">
        <f t="shared" si="34"/>
        <v>195551</v>
      </c>
      <c r="AG29" s="351">
        <f t="shared" si="34"/>
        <v>181354</v>
      </c>
      <c r="AH29" s="352">
        <f t="shared" si="34"/>
        <v>376905</v>
      </c>
      <c r="AI29" s="669" t="s">
        <v>59</v>
      </c>
      <c r="AJ29" s="670"/>
      <c r="AK29" s="351">
        <f t="shared" ref="AK29:AS29" si="35">SUM(AK5:AK6,AK9:AK10,AK14,AK18:AK24,AK28)</f>
        <v>173393</v>
      </c>
      <c r="AL29" s="353">
        <f t="shared" si="35"/>
        <v>161129</v>
      </c>
      <c r="AM29" s="351">
        <f t="shared" si="35"/>
        <v>334522</v>
      </c>
      <c r="AN29" s="351">
        <f t="shared" si="35"/>
        <v>144945</v>
      </c>
      <c r="AO29" s="351">
        <f t="shared" si="35"/>
        <v>132935</v>
      </c>
      <c r="AP29" s="351">
        <f t="shared" si="35"/>
        <v>277880</v>
      </c>
      <c r="AQ29" s="351">
        <f t="shared" si="35"/>
        <v>117949</v>
      </c>
      <c r="AR29" s="351">
        <f t="shared" si="35"/>
        <v>111319</v>
      </c>
      <c r="AS29" s="352">
        <f t="shared" si="35"/>
        <v>229268</v>
      </c>
      <c r="AT29" s="669" t="s">
        <v>59</v>
      </c>
      <c r="AU29" s="670"/>
      <c r="AV29" s="351">
        <f t="shared" ref="AV29:BD29" si="36">SUM(AV5:AV6,AV9:AV10,AV14,AV18:AV24,AV28)</f>
        <v>123950</v>
      </c>
      <c r="AW29" s="351">
        <f t="shared" si="36"/>
        <v>125774</v>
      </c>
      <c r="AX29" s="353">
        <f t="shared" si="36"/>
        <v>249724</v>
      </c>
      <c r="AY29" s="351">
        <f t="shared" si="36"/>
        <v>145945</v>
      </c>
      <c r="AZ29" s="351">
        <f t="shared" si="36"/>
        <v>158343</v>
      </c>
      <c r="BA29" s="351">
        <f t="shared" si="36"/>
        <v>304288</v>
      </c>
      <c r="BB29" s="351">
        <f t="shared" si="36"/>
        <v>123700</v>
      </c>
      <c r="BC29" s="351">
        <f t="shared" si="36"/>
        <v>137896</v>
      </c>
      <c r="BD29" s="352">
        <f t="shared" si="36"/>
        <v>261596</v>
      </c>
      <c r="BE29" s="669" t="s">
        <v>59</v>
      </c>
      <c r="BF29" s="670"/>
      <c r="BG29" s="351">
        <f t="shared" ref="BG29:BO29" si="37">SUM(BG5:BG6,BG9:BG10,BG14,BG18:BG24,BG28)</f>
        <v>91899</v>
      </c>
      <c r="BH29" s="351">
        <f t="shared" si="37"/>
        <v>105935</v>
      </c>
      <c r="BI29" s="351">
        <f t="shared" si="37"/>
        <v>197834</v>
      </c>
      <c r="BJ29" s="353">
        <f t="shared" si="37"/>
        <v>55344</v>
      </c>
      <c r="BK29" s="351">
        <f t="shared" si="37"/>
        <v>72427</v>
      </c>
      <c r="BL29" s="351">
        <f t="shared" si="37"/>
        <v>127771</v>
      </c>
      <c r="BM29" s="351">
        <f t="shared" si="37"/>
        <v>23376</v>
      </c>
      <c r="BN29" s="351">
        <f t="shared" si="37"/>
        <v>42097</v>
      </c>
      <c r="BO29" s="352">
        <f t="shared" si="37"/>
        <v>65473</v>
      </c>
      <c r="BP29" s="669" t="s">
        <v>59</v>
      </c>
      <c r="BQ29" s="670"/>
      <c r="BR29" s="351">
        <f t="shared" ref="BR29:BZ29" si="38">SUM(BR5:BR6,BR9:BR10,BR14,BR18:BR24,BR28)</f>
        <v>6566</v>
      </c>
      <c r="BS29" s="351">
        <f t="shared" si="38"/>
        <v>19760</v>
      </c>
      <c r="BT29" s="351">
        <f t="shared" si="38"/>
        <v>26326</v>
      </c>
      <c r="BU29" s="351">
        <f t="shared" si="38"/>
        <v>1271</v>
      </c>
      <c r="BV29" s="351">
        <f t="shared" si="38"/>
        <v>5867</v>
      </c>
      <c r="BW29" s="351">
        <f t="shared" si="38"/>
        <v>7138</v>
      </c>
      <c r="BX29" s="351">
        <f t="shared" si="38"/>
        <v>163</v>
      </c>
      <c r="BY29" s="351">
        <f t="shared" si="38"/>
        <v>1023</v>
      </c>
      <c r="BZ29" s="352">
        <f t="shared" si="38"/>
        <v>1186</v>
      </c>
      <c r="CA29" s="669" t="s">
        <v>59</v>
      </c>
      <c r="CB29" s="670"/>
      <c r="CC29" s="351">
        <f t="shared" ref="CC29:CK29" si="39">SUM(CC5:CC6,CC9:CC10,CC14,CC18:CC24,CC28)</f>
        <v>284372</v>
      </c>
      <c r="CD29" s="351">
        <f t="shared" si="39"/>
        <v>270575</v>
      </c>
      <c r="CE29" s="351">
        <f t="shared" si="39"/>
        <v>554947</v>
      </c>
      <c r="CF29" s="351">
        <f t="shared" si="39"/>
        <v>1389713</v>
      </c>
      <c r="CG29" s="351">
        <f t="shared" si="39"/>
        <v>1317322</v>
      </c>
      <c r="CH29" s="351">
        <f t="shared" si="39"/>
        <v>2707035</v>
      </c>
      <c r="CI29" s="351">
        <f t="shared" si="39"/>
        <v>448264</v>
      </c>
      <c r="CJ29" s="351">
        <f t="shared" si="39"/>
        <v>543348</v>
      </c>
      <c r="CK29" s="352">
        <f t="shared" si="39"/>
        <v>991612</v>
      </c>
    </row>
    <row r="30" spans="1:89" ht="17.100000000000001" customHeight="1">
      <c r="A30" s="1"/>
      <c r="B30" s="671" t="s">
        <v>60</v>
      </c>
      <c r="C30" s="26" t="s">
        <v>61</v>
      </c>
      <c r="D30" s="345">
        <v>7379</v>
      </c>
      <c r="E30" s="345">
        <v>6731</v>
      </c>
      <c r="F30" s="345">
        <v>14110</v>
      </c>
      <c r="G30" s="345">
        <v>7565</v>
      </c>
      <c r="H30" s="345">
        <v>7388</v>
      </c>
      <c r="I30" s="345">
        <v>14953</v>
      </c>
      <c r="J30" s="345">
        <v>7703</v>
      </c>
      <c r="K30" s="345">
        <v>7465</v>
      </c>
      <c r="L30" s="346">
        <v>15168</v>
      </c>
      <c r="M30" s="671" t="s">
        <v>60</v>
      </c>
      <c r="N30" s="341" t="s">
        <v>61</v>
      </c>
      <c r="O30" s="345">
        <v>8973</v>
      </c>
      <c r="P30" s="345">
        <v>8175</v>
      </c>
      <c r="Q30" s="345">
        <v>17148</v>
      </c>
      <c r="R30" s="345">
        <v>10628</v>
      </c>
      <c r="S30" s="345">
        <v>9006</v>
      </c>
      <c r="T30" s="345">
        <v>19634</v>
      </c>
      <c r="U30" s="345">
        <v>9626</v>
      </c>
      <c r="V30" s="345">
        <v>8840</v>
      </c>
      <c r="W30" s="346">
        <v>18466</v>
      </c>
      <c r="X30" s="671" t="s">
        <v>60</v>
      </c>
      <c r="Y30" s="26" t="s">
        <v>61</v>
      </c>
      <c r="Z30" s="348">
        <v>10898</v>
      </c>
      <c r="AA30" s="345">
        <v>10107</v>
      </c>
      <c r="AB30" s="345">
        <v>21005</v>
      </c>
      <c r="AC30" s="345">
        <v>12843</v>
      </c>
      <c r="AD30" s="345">
        <v>11715</v>
      </c>
      <c r="AE30" s="345">
        <v>24558</v>
      </c>
      <c r="AF30" s="345">
        <v>15100</v>
      </c>
      <c r="AG30" s="345">
        <v>13989</v>
      </c>
      <c r="AH30" s="346">
        <v>29089</v>
      </c>
      <c r="AI30" s="671" t="s">
        <v>60</v>
      </c>
      <c r="AJ30" s="26" t="s">
        <v>61</v>
      </c>
      <c r="AK30" s="345">
        <v>13092</v>
      </c>
      <c r="AL30" s="348">
        <v>12203</v>
      </c>
      <c r="AM30" s="345">
        <v>25295</v>
      </c>
      <c r="AN30" s="345">
        <v>10877</v>
      </c>
      <c r="AO30" s="345">
        <v>10361</v>
      </c>
      <c r="AP30" s="345">
        <v>21238</v>
      </c>
      <c r="AQ30" s="345">
        <v>9370</v>
      </c>
      <c r="AR30" s="345">
        <v>9363</v>
      </c>
      <c r="AS30" s="346">
        <v>18733</v>
      </c>
      <c r="AT30" s="671" t="s">
        <v>60</v>
      </c>
      <c r="AU30" s="26" t="s">
        <v>61</v>
      </c>
      <c r="AV30" s="345">
        <v>10572</v>
      </c>
      <c r="AW30" s="345">
        <v>11239</v>
      </c>
      <c r="AX30" s="348">
        <v>21811</v>
      </c>
      <c r="AY30" s="345">
        <v>12909</v>
      </c>
      <c r="AZ30" s="345">
        <v>14393</v>
      </c>
      <c r="BA30" s="345">
        <v>27302</v>
      </c>
      <c r="BB30" s="345">
        <v>11092</v>
      </c>
      <c r="BC30" s="345">
        <v>12392</v>
      </c>
      <c r="BD30" s="346">
        <v>23484</v>
      </c>
      <c r="BE30" s="671" t="s">
        <v>60</v>
      </c>
      <c r="BF30" s="26" t="s">
        <v>61</v>
      </c>
      <c r="BG30" s="345">
        <v>8133</v>
      </c>
      <c r="BH30" s="345">
        <v>9097</v>
      </c>
      <c r="BI30" s="345">
        <v>17230</v>
      </c>
      <c r="BJ30" s="348">
        <v>4863</v>
      </c>
      <c r="BK30" s="345">
        <v>6127</v>
      </c>
      <c r="BL30" s="345">
        <v>10990</v>
      </c>
      <c r="BM30" s="345">
        <v>1950</v>
      </c>
      <c r="BN30" s="345">
        <v>3458</v>
      </c>
      <c r="BO30" s="346">
        <v>5408</v>
      </c>
      <c r="BP30" s="671" t="s">
        <v>60</v>
      </c>
      <c r="BQ30" s="26" t="s">
        <v>61</v>
      </c>
      <c r="BR30" s="345">
        <v>558</v>
      </c>
      <c r="BS30" s="345">
        <v>1692</v>
      </c>
      <c r="BT30" s="345">
        <v>2250</v>
      </c>
      <c r="BU30" s="345">
        <v>108</v>
      </c>
      <c r="BV30" s="345">
        <v>477</v>
      </c>
      <c r="BW30" s="345">
        <v>585</v>
      </c>
      <c r="BX30" s="345">
        <v>19</v>
      </c>
      <c r="BY30" s="345">
        <v>90</v>
      </c>
      <c r="BZ30" s="346">
        <v>109</v>
      </c>
      <c r="CA30" s="671" t="s">
        <v>60</v>
      </c>
      <c r="CB30" s="26" t="s">
        <v>61</v>
      </c>
      <c r="CC30" s="345">
        <v>22647</v>
      </c>
      <c r="CD30" s="345">
        <v>21584</v>
      </c>
      <c r="CE30" s="345">
        <v>44231</v>
      </c>
      <c r="CF30" s="345">
        <v>111979</v>
      </c>
      <c r="CG30" s="345">
        <v>104998</v>
      </c>
      <c r="CH30" s="345">
        <v>216977</v>
      </c>
      <c r="CI30" s="345">
        <v>39632</v>
      </c>
      <c r="CJ30" s="345">
        <v>47726</v>
      </c>
      <c r="CK30" s="346">
        <v>87358</v>
      </c>
    </row>
    <row r="31" spans="1:89" ht="17.100000000000001" customHeight="1">
      <c r="A31" s="1"/>
      <c r="B31" s="667"/>
      <c r="C31" s="26" t="s">
        <v>62</v>
      </c>
      <c r="D31" s="339">
        <v>1017</v>
      </c>
      <c r="E31" s="339">
        <v>987</v>
      </c>
      <c r="F31" s="339">
        <v>2004</v>
      </c>
      <c r="G31" s="339">
        <v>1330</v>
      </c>
      <c r="H31" s="339">
        <v>1275</v>
      </c>
      <c r="I31" s="339">
        <v>2605</v>
      </c>
      <c r="J31" s="339">
        <v>1392</v>
      </c>
      <c r="K31" s="339">
        <v>1341</v>
      </c>
      <c r="L31" s="340">
        <v>2733</v>
      </c>
      <c r="M31" s="667"/>
      <c r="N31" s="341" t="s">
        <v>62</v>
      </c>
      <c r="O31" s="339">
        <v>1289</v>
      </c>
      <c r="P31" s="339">
        <v>1238</v>
      </c>
      <c r="Q31" s="339">
        <v>2527</v>
      </c>
      <c r="R31" s="339">
        <v>1178</v>
      </c>
      <c r="S31" s="339">
        <v>1194</v>
      </c>
      <c r="T31" s="339">
        <v>2372</v>
      </c>
      <c r="U31" s="339">
        <v>1175</v>
      </c>
      <c r="V31" s="339">
        <v>1192</v>
      </c>
      <c r="W31" s="340">
        <v>2367</v>
      </c>
      <c r="X31" s="667"/>
      <c r="Y31" s="26" t="s">
        <v>62</v>
      </c>
      <c r="Z31" s="342">
        <v>1489</v>
      </c>
      <c r="AA31" s="339">
        <v>1437</v>
      </c>
      <c r="AB31" s="339">
        <v>2926</v>
      </c>
      <c r="AC31" s="339">
        <v>1932</v>
      </c>
      <c r="AD31" s="339">
        <v>1799</v>
      </c>
      <c r="AE31" s="339">
        <v>3731</v>
      </c>
      <c r="AF31" s="339">
        <v>2515</v>
      </c>
      <c r="AG31" s="339">
        <v>2214</v>
      </c>
      <c r="AH31" s="340">
        <v>4729</v>
      </c>
      <c r="AI31" s="667"/>
      <c r="AJ31" s="26" t="s">
        <v>62</v>
      </c>
      <c r="AK31" s="339">
        <v>1909</v>
      </c>
      <c r="AL31" s="342">
        <v>1710</v>
      </c>
      <c r="AM31" s="339">
        <v>3619</v>
      </c>
      <c r="AN31" s="339">
        <v>1479</v>
      </c>
      <c r="AO31" s="339">
        <v>1496</v>
      </c>
      <c r="AP31" s="339">
        <v>2975</v>
      </c>
      <c r="AQ31" s="339">
        <v>1532</v>
      </c>
      <c r="AR31" s="339">
        <v>1576</v>
      </c>
      <c r="AS31" s="340">
        <v>3108</v>
      </c>
      <c r="AT31" s="667"/>
      <c r="AU31" s="26" t="s">
        <v>62</v>
      </c>
      <c r="AV31" s="339">
        <v>2133</v>
      </c>
      <c r="AW31" s="339">
        <v>2329</v>
      </c>
      <c r="AX31" s="342">
        <v>4462</v>
      </c>
      <c r="AY31" s="339">
        <v>2658</v>
      </c>
      <c r="AZ31" s="339">
        <v>2862</v>
      </c>
      <c r="BA31" s="339">
        <v>5520</v>
      </c>
      <c r="BB31" s="339">
        <v>2256</v>
      </c>
      <c r="BC31" s="339">
        <v>2230</v>
      </c>
      <c r="BD31" s="340">
        <v>4486</v>
      </c>
      <c r="BE31" s="667"/>
      <c r="BF31" s="26" t="s">
        <v>62</v>
      </c>
      <c r="BG31" s="339">
        <v>1480</v>
      </c>
      <c r="BH31" s="339">
        <v>1434</v>
      </c>
      <c r="BI31" s="339">
        <v>2914</v>
      </c>
      <c r="BJ31" s="342">
        <v>792</v>
      </c>
      <c r="BK31" s="339">
        <v>962</v>
      </c>
      <c r="BL31" s="339">
        <v>1754</v>
      </c>
      <c r="BM31" s="339">
        <v>351</v>
      </c>
      <c r="BN31" s="339">
        <v>666</v>
      </c>
      <c r="BO31" s="340">
        <v>1017</v>
      </c>
      <c r="BP31" s="667"/>
      <c r="BQ31" s="26" t="s">
        <v>62</v>
      </c>
      <c r="BR31" s="339">
        <v>94</v>
      </c>
      <c r="BS31" s="339">
        <v>353</v>
      </c>
      <c r="BT31" s="339">
        <v>447</v>
      </c>
      <c r="BU31" s="339">
        <v>17</v>
      </c>
      <c r="BV31" s="339">
        <v>104</v>
      </c>
      <c r="BW31" s="339">
        <v>121</v>
      </c>
      <c r="BX31" s="339">
        <v>1</v>
      </c>
      <c r="BY31" s="339">
        <v>27</v>
      </c>
      <c r="BZ31" s="340">
        <v>28</v>
      </c>
      <c r="CA31" s="667"/>
      <c r="CB31" s="26" t="s">
        <v>62</v>
      </c>
      <c r="CC31" s="339">
        <v>3739</v>
      </c>
      <c r="CD31" s="339">
        <v>3603</v>
      </c>
      <c r="CE31" s="339">
        <v>7342</v>
      </c>
      <c r="CF31" s="339">
        <v>16631</v>
      </c>
      <c r="CG31" s="339">
        <v>16185</v>
      </c>
      <c r="CH31" s="339">
        <v>32816</v>
      </c>
      <c r="CI31" s="339">
        <v>7649</v>
      </c>
      <c r="CJ31" s="339">
        <v>8638</v>
      </c>
      <c r="CK31" s="340">
        <v>16287</v>
      </c>
    </row>
    <row r="32" spans="1:89" ht="17.100000000000001" customHeight="1">
      <c r="A32" s="1"/>
      <c r="B32" s="667"/>
      <c r="C32" s="26" t="s">
        <v>63</v>
      </c>
      <c r="D32" s="339">
        <v>304</v>
      </c>
      <c r="E32" s="339">
        <v>255</v>
      </c>
      <c r="F32" s="339">
        <v>559</v>
      </c>
      <c r="G32" s="339">
        <v>359</v>
      </c>
      <c r="H32" s="339">
        <v>377</v>
      </c>
      <c r="I32" s="339">
        <v>736</v>
      </c>
      <c r="J32" s="339">
        <v>502</v>
      </c>
      <c r="K32" s="339">
        <v>426</v>
      </c>
      <c r="L32" s="340">
        <v>928</v>
      </c>
      <c r="M32" s="667"/>
      <c r="N32" s="341" t="s">
        <v>63</v>
      </c>
      <c r="O32" s="339">
        <v>489</v>
      </c>
      <c r="P32" s="339">
        <v>483</v>
      </c>
      <c r="Q32" s="339">
        <v>972</v>
      </c>
      <c r="R32" s="339">
        <v>512</v>
      </c>
      <c r="S32" s="339">
        <v>429</v>
      </c>
      <c r="T32" s="339">
        <v>941</v>
      </c>
      <c r="U32" s="339">
        <v>590</v>
      </c>
      <c r="V32" s="339">
        <v>468</v>
      </c>
      <c r="W32" s="340">
        <v>1058</v>
      </c>
      <c r="X32" s="667"/>
      <c r="Y32" s="26" t="s">
        <v>63</v>
      </c>
      <c r="Z32" s="342">
        <v>528</v>
      </c>
      <c r="AA32" s="339">
        <v>446</v>
      </c>
      <c r="AB32" s="339">
        <v>974</v>
      </c>
      <c r="AC32" s="339">
        <v>610</v>
      </c>
      <c r="AD32" s="339">
        <v>554</v>
      </c>
      <c r="AE32" s="339">
        <v>1164</v>
      </c>
      <c r="AF32" s="339">
        <v>802</v>
      </c>
      <c r="AG32" s="339">
        <v>657</v>
      </c>
      <c r="AH32" s="340">
        <v>1459</v>
      </c>
      <c r="AI32" s="667"/>
      <c r="AJ32" s="26" t="s">
        <v>63</v>
      </c>
      <c r="AK32" s="339">
        <v>654</v>
      </c>
      <c r="AL32" s="342">
        <v>568</v>
      </c>
      <c r="AM32" s="339">
        <v>1222</v>
      </c>
      <c r="AN32" s="339">
        <v>598</v>
      </c>
      <c r="AO32" s="339">
        <v>629</v>
      </c>
      <c r="AP32" s="339">
        <v>1227</v>
      </c>
      <c r="AQ32" s="339">
        <v>690</v>
      </c>
      <c r="AR32" s="339">
        <v>702</v>
      </c>
      <c r="AS32" s="340">
        <v>1392</v>
      </c>
      <c r="AT32" s="667"/>
      <c r="AU32" s="26" t="s">
        <v>63</v>
      </c>
      <c r="AV32" s="339">
        <v>985</v>
      </c>
      <c r="AW32" s="339">
        <v>993</v>
      </c>
      <c r="AX32" s="342">
        <v>1978</v>
      </c>
      <c r="AY32" s="339">
        <v>1133</v>
      </c>
      <c r="AZ32" s="339">
        <v>985</v>
      </c>
      <c r="BA32" s="339">
        <v>2118</v>
      </c>
      <c r="BB32" s="339">
        <v>685</v>
      </c>
      <c r="BC32" s="339">
        <v>690</v>
      </c>
      <c r="BD32" s="340">
        <v>1375</v>
      </c>
      <c r="BE32" s="667"/>
      <c r="BF32" s="26" t="s">
        <v>63</v>
      </c>
      <c r="BG32" s="339">
        <v>501</v>
      </c>
      <c r="BH32" s="339">
        <v>494</v>
      </c>
      <c r="BI32" s="339">
        <v>995</v>
      </c>
      <c r="BJ32" s="342">
        <v>335</v>
      </c>
      <c r="BK32" s="339">
        <v>443</v>
      </c>
      <c r="BL32" s="339">
        <v>778</v>
      </c>
      <c r="BM32" s="339">
        <v>162</v>
      </c>
      <c r="BN32" s="339">
        <v>381</v>
      </c>
      <c r="BO32" s="340">
        <v>543</v>
      </c>
      <c r="BP32" s="667"/>
      <c r="BQ32" s="26" t="s">
        <v>63</v>
      </c>
      <c r="BR32" s="339">
        <v>68</v>
      </c>
      <c r="BS32" s="339">
        <v>210</v>
      </c>
      <c r="BT32" s="339">
        <v>278</v>
      </c>
      <c r="BU32" s="339">
        <v>17</v>
      </c>
      <c r="BV32" s="339">
        <v>50</v>
      </c>
      <c r="BW32" s="339">
        <v>67</v>
      </c>
      <c r="BX32" s="339">
        <v>2</v>
      </c>
      <c r="BY32" s="339">
        <v>13</v>
      </c>
      <c r="BZ32" s="340">
        <v>15</v>
      </c>
      <c r="CA32" s="667"/>
      <c r="CB32" s="26" t="s">
        <v>63</v>
      </c>
      <c r="CC32" s="339">
        <v>1165</v>
      </c>
      <c r="CD32" s="339">
        <v>1058</v>
      </c>
      <c r="CE32" s="339">
        <v>2223</v>
      </c>
      <c r="CF32" s="339">
        <v>6458</v>
      </c>
      <c r="CG32" s="339">
        <v>5929</v>
      </c>
      <c r="CH32" s="339">
        <v>12387</v>
      </c>
      <c r="CI32" s="339">
        <v>2903</v>
      </c>
      <c r="CJ32" s="339">
        <v>3266</v>
      </c>
      <c r="CK32" s="340">
        <v>6169</v>
      </c>
    </row>
    <row r="33" spans="1:89" ht="17.100000000000001" customHeight="1">
      <c r="A33" s="1"/>
      <c r="B33" s="668"/>
      <c r="C33" s="18" t="s">
        <v>42</v>
      </c>
      <c r="D33" s="334">
        <f t="shared" ref="D33:L33" si="40">SUM(D30:D32)</f>
        <v>8700</v>
      </c>
      <c r="E33" s="334">
        <f t="shared" si="40"/>
        <v>7973</v>
      </c>
      <c r="F33" s="334">
        <f t="shared" si="40"/>
        <v>16673</v>
      </c>
      <c r="G33" s="334">
        <f t="shared" si="40"/>
        <v>9254</v>
      </c>
      <c r="H33" s="334">
        <f t="shared" si="40"/>
        <v>9040</v>
      </c>
      <c r="I33" s="334">
        <f t="shared" si="40"/>
        <v>18294</v>
      </c>
      <c r="J33" s="334">
        <f t="shared" si="40"/>
        <v>9597</v>
      </c>
      <c r="K33" s="334">
        <f t="shared" si="40"/>
        <v>9232</v>
      </c>
      <c r="L33" s="335">
        <f t="shared" si="40"/>
        <v>18829</v>
      </c>
      <c r="M33" s="668"/>
      <c r="N33" s="336" t="s">
        <v>42</v>
      </c>
      <c r="O33" s="334">
        <f t="shared" ref="O33:W33" si="41">SUM(O30:O32)</f>
        <v>10751</v>
      </c>
      <c r="P33" s="334">
        <f t="shared" si="41"/>
        <v>9896</v>
      </c>
      <c r="Q33" s="334">
        <f t="shared" si="41"/>
        <v>20647</v>
      </c>
      <c r="R33" s="334">
        <f t="shared" si="41"/>
        <v>12318</v>
      </c>
      <c r="S33" s="334">
        <f t="shared" si="41"/>
        <v>10629</v>
      </c>
      <c r="T33" s="334">
        <f t="shared" si="41"/>
        <v>22947</v>
      </c>
      <c r="U33" s="334">
        <f t="shared" si="41"/>
        <v>11391</v>
      </c>
      <c r="V33" s="334">
        <f t="shared" si="41"/>
        <v>10500</v>
      </c>
      <c r="W33" s="335">
        <f t="shared" si="41"/>
        <v>21891</v>
      </c>
      <c r="X33" s="668"/>
      <c r="Y33" s="18" t="s">
        <v>42</v>
      </c>
      <c r="Z33" s="337">
        <f t="shared" ref="Z33:AH33" si="42">SUM(Z30:Z32)</f>
        <v>12915</v>
      </c>
      <c r="AA33" s="334">
        <f t="shared" si="42"/>
        <v>11990</v>
      </c>
      <c r="AB33" s="334">
        <f t="shared" si="42"/>
        <v>24905</v>
      </c>
      <c r="AC33" s="334">
        <f t="shared" si="42"/>
        <v>15385</v>
      </c>
      <c r="AD33" s="334">
        <f t="shared" si="42"/>
        <v>14068</v>
      </c>
      <c r="AE33" s="334">
        <f t="shared" si="42"/>
        <v>29453</v>
      </c>
      <c r="AF33" s="334">
        <f t="shared" si="42"/>
        <v>18417</v>
      </c>
      <c r="AG33" s="334">
        <f t="shared" si="42"/>
        <v>16860</v>
      </c>
      <c r="AH33" s="335">
        <f t="shared" si="42"/>
        <v>35277</v>
      </c>
      <c r="AI33" s="668"/>
      <c r="AJ33" s="18" t="s">
        <v>42</v>
      </c>
      <c r="AK33" s="334">
        <f t="shared" ref="AK33:AS33" si="43">SUM(AK30:AK32)</f>
        <v>15655</v>
      </c>
      <c r="AL33" s="337">
        <f t="shared" si="43"/>
        <v>14481</v>
      </c>
      <c r="AM33" s="334">
        <f t="shared" si="43"/>
        <v>30136</v>
      </c>
      <c r="AN33" s="334">
        <f t="shared" si="43"/>
        <v>12954</v>
      </c>
      <c r="AO33" s="334">
        <f t="shared" si="43"/>
        <v>12486</v>
      </c>
      <c r="AP33" s="334">
        <f t="shared" si="43"/>
        <v>25440</v>
      </c>
      <c r="AQ33" s="334">
        <f t="shared" si="43"/>
        <v>11592</v>
      </c>
      <c r="AR33" s="334">
        <f t="shared" si="43"/>
        <v>11641</v>
      </c>
      <c r="AS33" s="335">
        <f t="shared" si="43"/>
        <v>23233</v>
      </c>
      <c r="AT33" s="668"/>
      <c r="AU33" s="18" t="s">
        <v>42</v>
      </c>
      <c r="AV33" s="334">
        <f t="shared" ref="AV33:BD33" si="44">SUM(AV30:AV32)</f>
        <v>13690</v>
      </c>
      <c r="AW33" s="334">
        <f t="shared" si="44"/>
        <v>14561</v>
      </c>
      <c r="AX33" s="337">
        <f t="shared" si="44"/>
        <v>28251</v>
      </c>
      <c r="AY33" s="334">
        <f t="shared" si="44"/>
        <v>16700</v>
      </c>
      <c r="AZ33" s="334">
        <f t="shared" si="44"/>
        <v>18240</v>
      </c>
      <c r="BA33" s="334">
        <f t="shared" si="44"/>
        <v>34940</v>
      </c>
      <c r="BB33" s="334">
        <f t="shared" si="44"/>
        <v>14033</v>
      </c>
      <c r="BC33" s="334">
        <f t="shared" si="44"/>
        <v>15312</v>
      </c>
      <c r="BD33" s="335">
        <f t="shared" si="44"/>
        <v>29345</v>
      </c>
      <c r="BE33" s="668"/>
      <c r="BF33" s="18" t="s">
        <v>42</v>
      </c>
      <c r="BG33" s="334">
        <f t="shared" ref="BG33:BO33" si="45">SUM(BG30:BG32)</f>
        <v>10114</v>
      </c>
      <c r="BH33" s="334">
        <f t="shared" si="45"/>
        <v>11025</v>
      </c>
      <c r="BI33" s="334">
        <f t="shared" si="45"/>
        <v>21139</v>
      </c>
      <c r="BJ33" s="337">
        <f t="shared" si="45"/>
        <v>5990</v>
      </c>
      <c r="BK33" s="334">
        <f t="shared" si="45"/>
        <v>7532</v>
      </c>
      <c r="BL33" s="334">
        <f t="shared" si="45"/>
        <v>13522</v>
      </c>
      <c r="BM33" s="334">
        <f t="shared" si="45"/>
        <v>2463</v>
      </c>
      <c r="BN33" s="334">
        <f t="shared" si="45"/>
        <v>4505</v>
      </c>
      <c r="BO33" s="335">
        <f t="shared" si="45"/>
        <v>6968</v>
      </c>
      <c r="BP33" s="668"/>
      <c r="BQ33" s="18" t="s">
        <v>42</v>
      </c>
      <c r="BR33" s="334">
        <f t="shared" ref="BR33:BZ33" si="46">SUM(BR30:BR32)</f>
        <v>720</v>
      </c>
      <c r="BS33" s="334">
        <f t="shared" si="46"/>
        <v>2255</v>
      </c>
      <c r="BT33" s="334">
        <f t="shared" si="46"/>
        <v>2975</v>
      </c>
      <c r="BU33" s="334">
        <f t="shared" si="46"/>
        <v>142</v>
      </c>
      <c r="BV33" s="334">
        <f t="shared" si="46"/>
        <v>631</v>
      </c>
      <c r="BW33" s="334">
        <f t="shared" si="46"/>
        <v>773</v>
      </c>
      <c r="BX33" s="334">
        <f t="shared" si="46"/>
        <v>22</v>
      </c>
      <c r="BY33" s="334">
        <f t="shared" si="46"/>
        <v>130</v>
      </c>
      <c r="BZ33" s="335">
        <f t="shared" si="46"/>
        <v>152</v>
      </c>
      <c r="CA33" s="668"/>
      <c r="CB33" s="18" t="s">
        <v>42</v>
      </c>
      <c r="CC33" s="334">
        <f t="shared" ref="CC33:CK33" si="47">SUM(CC30:CC32)</f>
        <v>27551</v>
      </c>
      <c r="CD33" s="334">
        <f t="shared" si="47"/>
        <v>26245</v>
      </c>
      <c r="CE33" s="334">
        <f t="shared" si="47"/>
        <v>53796</v>
      </c>
      <c r="CF33" s="334">
        <f t="shared" si="47"/>
        <v>135068</v>
      </c>
      <c r="CG33" s="334">
        <f t="shared" si="47"/>
        <v>127112</v>
      </c>
      <c r="CH33" s="334">
        <f t="shared" si="47"/>
        <v>262180</v>
      </c>
      <c r="CI33" s="334">
        <f t="shared" si="47"/>
        <v>50184</v>
      </c>
      <c r="CJ33" s="334">
        <f t="shared" si="47"/>
        <v>59630</v>
      </c>
      <c r="CK33" s="335">
        <f t="shared" si="47"/>
        <v>109814</v>
      </c>
    </row>
    <row r="34" spans="1:89" ht="17.100000000000001" customHeight="1">
      <c r="A34" s="1"/>
      <c r="B34" s="45" t="s">
        <v>64</v>
      </c>
      <c r="C34" s="12" t="s">
        <v>65</v>
      </c>
      <c r="D34" s="334">
        <v>1342</v>
      </c>
      <c r="E34" s="334">
        <v>1342</v>
      </c>
      <c r="F34" s="334">
        <v>2684</v>
      </c>
      <c r="G34" s="334">
        <v>1629</v>
      </c>
      <c r="H34" s="334">
        <v>1524</v>
      </c>
      <c r="I34" s="334">
        <v>3153</v>
      </c>
      <c r="J34" s="334">
        <v>1890</v>
      </c>
      <c r="K34" s="334">
        <v>1748</v>
      </c>
      <c r="L34" s="335">
        <v>3638</v>
      </c>
      <c r="M34" s="45" t="s">
        <v>64</v>
      </c>
      <c r="N34" s="331" t="s">
        <v>65</v>
      </c>
      <c r="O34" s="334">
        <v>2073</v>
      </c>
      <c r="P34" s="334">
        <v>1901</v>
      </c>
      <c r="Q34" s="334">
        <v>3974</v>
      </c>
      <c r="R34" s="334">
        <v>2046</v>
      </c>
      <c r="S34" s="334">
        <v>1900</v>
      </c>
      <c r="T34" s="334">
        <v>3946</v>
      </c>
      <c r="U34" s="334">
        <v>1948</v>
      </c>
      <c r="V34" s="334">
        <v>1869</v>
      </c>
      <c r="W34" s="335">
        <v>3817</v>
      </c>
      <c r="X34" s="45" t="s">
        <v>64</v>
      </c>
      <c r="Y34" s="12" t="s">
        <v>65</v>
      </c>
      <c r="Z34" s="337">
        <v>2242</v>
      </c>
      <c r="AA34" s="334">
        <v>2017</v>
      </c>
      <c r="AB34" s="334">
        <v>4259</v>
      </c>
      <c r="AC34" s="334">
        <v>2628</v>
      </c>
      <c r="AD34" s="334">
        <v>2476</v>
      </c>
      <c r="AE34" s="334">
        <v>5104</v>
      </c>
      <c r="AF34" s="334">
        <v>3140</v>
      </c>
      <c r="AG34" s="334">
        <v>2921</v>
      </c>
      <c r="AH34" s="335">
        <v>6061</v>
      </c>
      <c r="AI34" s="45" t="s">
        <v>64</v>
      </c>
      <c r="AJ34" s="12" t="s">
        <v>65</v>
      </c>
      <c r="AK34" s="334">
        <v>2790</v>
      </c>
      <c r="AL34" s="337">
        <v>2607</v>
      </c>
      <c r="AM34" s="334">
        <v>5397</v>
      </c>
      <c r="AN34" s="334">
        <v>2586</v>
      </c>
      <c r="AO34" s="334">
        <v>2515</v>
      </c>
      <c r="AP34" s="334">
        <v>5101</v>
      </c>
      <c r="AQ34" s="334">
        <v>2711</v>
      </c>
      <c r="AR34" s="334">
        <v>2684</v>
      </c>
      <c r="AS34" s="335">
        <v>5395</v>
      </c>
      <c r="AT34" s="45" t="s">
        <v>64</v>
      </c>
      <c r="AU34" s="12" t="s">
        <v>65</v>
      </c>
      <c r="AV34" s="334">
        <v>3185</v>
      </c>
      <c r="AW34" s="334">
        <v>3302</v>
      </c>
      <c r="AX34" s="337">
        <v>6487</v>
      </c>
      <c r="AY34" s="334">
        <v>3716</v>
      </c>
      <c r="AZ34" s="334">
        <v>3740</v>
      </c>
      <c r="BA34" s="334">
        <v>7456</v>
      </c>
      <c r="BB34" s="334">
        <v>2596</v>
      </c>
      <c r="BC34" s="334">
        <v>2886</v>
      </c>
      <c r="BD34" s="335">
        <v>5482</v>
      </c>
      <c r="BE34" s="45" t="s">
        <v>64</v>
      </c>
      <c r="BF34" s="12" t="s">
        <v>65</v>
      </c>
      <c r="BG34" s="334">
        <v>1925</v>
      </c>
      <c r="BH34" s="334">
        <v>2160</v>
      </c>
      <c r="BI34" s="334">
        <v>4085</v>
      </c>
      <c r="BJ34" s="337">
        <v>1180</v>
      </c>
      <c r="BK34" s="334">
        <v>1756</v>
      </c>
      <c r="BL34" s="334">
        <v>2936</v>
      </c>
      <c r="BM34" s="334">
        <v>646</v>
      </c>
      <c r="BN34" s="334">
        <v>1244</v>
      </c>
      <c r="BO34" s="335">
        <v>1890</v>
      </c>
      <c r="BP34" s="45" t="s">
        <v>64</v>
      </c>
      <c r="BQ34" s="12" t="s">
        <v>65</v>
      </c>
      <c r="BR34" s="334">
        <v>198</v>
      </c>
      <c r="BS34" s="334">
        <v>597</v>
      </c>
      <c r="BT34" s="334">
        <v>795</v>
      </c>
      <c r="BU34" s="334">
        <v>42</v>
      </c>
      <c r="BV34" s="334">
        <v>150</v>
      </c>
      <c r="BW34" s="334">
        <v>192</v>
      </c>
      <c r="BX34" s="334">
        <v>5</v>
      </c>
      <c r="BY34" s="334">
        <v>33</v>
      </c>
      <c r="BZ34" s="335">
        <v>38</v>
      </c>
      <c r="CA34" s="45" t="s">
        <v>64</v>
      </c>
      <c r="CB34" s="12" t="s">
        <v>65</v>
      </c>
      <c r="CC34" s="334">
        <v>4861</v>
      </c>
      <c r="CD34" s="334">
        <v>4614</v>
      </c>
      <c r="CE34" s="334">
        <v>9475</v>
      </c>
      <c r="CF34" s="334">
        <v>25349</v>
      </c>
      <c r="CG34" s="334">
        <v>24192</v>
      </c>
      <c r="CH34" s="334">
        <v>49541</v>
      </c>
      <c r="CI34" s="334">
        <v>10308</v>
      </c>
      <c r="CJ34" s="334">
        <v>12566</v>
      </c>
      <c r="CK34" s="335">
        <v>22874</v>
      </c>
    </row>
    <row r="35" spans="1:89" ht="17.100000000000001" customHeight="1">
      <c r="A35" s="1"/>
      <c r="B35" s="24" t="s">
        <v>66</v>
      </c>
      <c r="C35" s="18" t="s">
        <v>67</v>
      </c>
      <c r="D35" s="334">
        <v>1345</v>
      </c>
      <c r="E35" s="334">
        <v>1174</v>
      </c>
      <c r="F35" s="334">
        <v>2519</v>
      </c>
      <c r="G35" s="334">
        <v>1504</v>
      </c>
      <c r="H35" s="334">
        <v>1441</v>
      </c>
      <c r="I35" s="334">
        <v>2945</v>
      </c>
      <c r="J35" s="334">
        <v>1700</v>
      </c>
      <c r="K35" s="334">
        <v>1529</v>
      </c>
      <c r="L35" s="335">
        <v>3229</v>
      </c>
      <c r="M35" s="24" t="s">
        <v>66</v>
      </c>
      <c r="N35" s="336" t="s">
        <v>67</v>
      </c>
      <c r="O35" s="334">
        <v>2266</v>
      </c>
      <c r="P35" s="334">
        <v>1913</v>
      </c>
      <c r="Q35" s="334">
        <v>4179</v>
      </c>
      <c r="R35" s="334">
        <v>2306</v>
      </c>
      <c r="S35" s="334">
        <v>2038</v>
      </c>
      <c r="T35" s="334">
        <v>4344</v>
      </c>
      <c r="U35" s="334">
        <v>1918</v>
      </c>
      <c r="V35" s="334">
        <v>1655</v>
      </c>
      <c r="W35" s="335">
        <v>3573</v>
      </c>
      <c r="X35" s="24" t="s">
        <v>66</v>
      </c>
      <c r="Y35" s="18" t="s">
        <v>67</v>
      </c>
      <c r="Z35" s="337">
        <v>2078</v>
      </c>
      <c r="AA35" s="334">
        <v>1897</v>
      </c>
      <c r="AB35" s="334">
        <v>3975</v>
      </c>
      <c r="AC35" s="334">
        <v>2335</v>
      </c>
      <c r="AD35" s="334">
        <v>2264</v>
      </c>
      <c r="AE35" s="334">
        <v>4599</v>
      </c>
      <c r="AF35" s="334">
        <v>3033</v>
      </c>
      <c r="AG35" s="334">
        <v>2718</v>
      </c>
      <c r="AH35" s="335">
        <v>5751</v>
      </c>
      <c r="AI35" s="24" t="s">
        <v>66</v>
      </c>
      <c r="AJ35" s="18" t="s">
        <v>67</v>
      </c>
      <c r="AK35" s="334">
        <v>2680</v>
      </c>
      <c r="AL35" s="337">
        <v>2557</v>
      </c>
      <c r="AM35" s="334">
        <v>5237</v>
      </c>
      <c r="AN35" s="334">
        <v>2669</v>
      </c>
      <c r="AO35" s="334">
        <v>2641</v>
      </c>
      <c r="AP35" s="334">
        <v>5310</v>
      </c>
      <c r="AQ35" s="334">
        <v>2702</v>
      </c>
      <c r="AR35" s="334">
        <v>2702</v>
      </c>
      <c r="AS35" s="335">
        <v>5404</v>
      </c>
      <c r="AT35" s="24" t="s">
        <v>66</v>
      </c>
      <c r="AU35" s="18" t="s">
        <v>67</v>
      </c>
      <c r="AV35" s="334">
        <v>3297</v>
      </c>
      <c r="AW35" s="334">
        <v>3151</v>
      </c>
      <c r="AX35" s="337">
        <v>6448</v>
      </c>
      <c r="AY35" s="334">
        <v>3643</v>
      </c>
      <c r="AZ35" s="334">
        <v>3555</v>
      </c>
      <c r="BA35" s="334">
        <v>7198</v>
      </c>
      <c r="BB35" s="334">
        <v>2727</v>
      </c>
      <c r="BC35" s="334">
        <v>2803</v>
      </c>
      <c r="BD35" s="335">
        <v>5530</v>
      </c>
      <c r="BE35" s="24" t="s">
        <v>66</v>
      </c>
      <c r="BF35" s="18" t="s">
        <v>67</v>
      </c>
      <c r="BG35" s="334">
        <v>1981</v>
      </c>
      <c r="BH35" s="334">
        <v>2225</v>
      </c>
      <c r="BI35" s="334">
        <v>4206</v>
      </c>
      <c r="BJ35" s="337">
        <v>1255</v>
      </c>
      <c r="BK35" s="334">
        <v>1732</v>
      </c>
      <c r="BL35" s="334">
        <v>2987</v>
      </c>
      <c r="BM35" s="334">
        <v>617</v>
      </c>
      <c r="BN35" s="334">
        <v>1208</v>
      </c>
      <c r="BO35" s="335">
        <v>1825</v>
      </c>
      <c r="BP35" s="24" t="s">
        <v>66</v>
      </c>
      <c r="BQ35" s="18" t="s">
        <v>67</v>
      </c>
      <c r="BR35" s="334">
        <v>218</v>
      </c>
      <c r="BS35" s="334">
        <v>656</v>
      </c>
      <c r="BT35" s="334">
        <v>874</v>
      </c>
      <c r="BU35" s="334">
        <v>41</v>
      </c>
      <c r="BV35" s="334">
        <v>206</v>
      </c>
      <c r="BW35" s="334">
        <v>247</v>
      </c>
      <c r="BX35" s="334">
        <v>3</v>
      </c>
      <c r="BY35" s="334">
        <v>26</v>
      </c>
      <c r="BZ35" s="335">
        <v>29</v>
      </c>
      <c r="CA35" s="24" t="s">
        <v>66</v>
      </c>
      <c r="CB35" s="18" t="s">
        <v>67</v>
      </c>
      <c r="CC35" s="334">
        <v>4549</v>
      </c>
      <c r="CD35" s="334">
        <v>4144</v>
      </c>
      <c r="CE35" s="334">
        <v>8693</v>
      </c>
      <c r="CF35" s="334">
        <v>25284</v>
      </c>
      <c r="CG35" s="334">
        <v>23536</v>
      </c>
      <c r="CH35" s="334">
        <v>48820</v>
      </c>
      <c r="CI35" s="334">
        <v>10485</v>
      </c>
      <c r="CJ35" s="334">
        <v>12411</v>
      </c>
      <c r="CK35" s="335">
        <v>22896</v>
      </c>
    </row>
    <row r="36" spans="1:89" ht="17.100000000000001" customHeight="1">
      <c r="A36" s="1"/>
      <c r="B36" s="413" t="s">
        <v>68</v>
      </c>
      <c r="C36" s="46" t="s">
        <v>321</v>
      </c>
      <c r="D36" s="334">
        <v>1784</v>
      </c>
      <c r="E36" s="334">
        <v>1747</v>
      </c>
      <c r="F36" s="334">
        <v>3531</v>
      </c>
      <c r="G36" s="334">
        <v>2262</v>
      </c>
      <c r="H36" s="334">
        <v>2128</v>
      </c>
      <c r="I36" s="334">
        <v>4390</v>
      </c>
      <c r="J36" s="334">
        <v>2331</v>
      </c>
      <c r="K36" s="334">
        <v>2217</v>
      </c>
      <c r="L36" s="335">
        <v>4548</v>
      </c>
      <c r="M36" s="413" t="s">
        <v>68</v>
      </c>
      <c r="N36" s="355" t="s">
        <v>321</v>
      </c>
      <c r="O36" s="334">
        <v>2512</v>
      </c>
      <c r="P36" s="334">
        <v>2430</v>
      </c>
      <c r="Q36" s="334">
        <v>4942</v>
      </c>
      <c r="R36" s="334">
        <v>2609</v>
      </c>
      <c r="S36" s="334">
        <v>2420</v>
      </c>
      <c r="T36" s="334">
        <v>5029</v>
      </c>
      <c r="U36" s="334">
        <v>2522</v>
      </c>
      <c r="V36" s="334">
        <v>2386</v>
      </c>
      <c r="W36" s="335">
        <v>4908</v>
      </c>
      <c r="X36" s="413" t="s">
        <v>68</v>
      </c>
      <c r="Y36" s="46" t="s">
        <v>321</v>
      </c>
      <c r="Z36" s="337">
        <v>2871</v>
      </c>
      <c r="AA36" s="334">
        <v>2746</v>
      </c>
      <c r="AB36" s="334">
        <v>5617</v>
      </c>
      <c r="AC36" s="334">
        <v>3302</v>
      </c>
      <c r="AD36" s="334">
        <v>3012</v>
      </c>
      <c r="AE36" s="334">
        <v>6314</v>
      </c>
      <c r="AF36" s="334">
        <v>3835</v>
      </c>
      <c r="AG36" s="334">
        <v>3493</v>
      </c>
      <c r="AH36" s="335">
        <v>7328</v>
      </c>
      <c r="AI36" s="413" t="s">
        <v>68</v>
      </c>
      <c r="AJ36" s="46" t="s">
        <v>321</v>
      </c>
      <c r="AK36" s="334">
        <v>3221</v>
      </c>
      <c r="AL36" s="337">
        <v>3158</v>
      </c>
      <c r="AM36" s="334">
        <v>6379</v>
      </c>
      <c r="AN36" s="334">
        <v>3181</v>
      </c>
      <c r="AO36" s="334">
        <v>3215</v>
      </c>
      <c r="AP36" s="334">
        <v>6396</v>
      </c>
      <c r="AQ36" s="334">
        <v>3627</v>
      </c>
      <c r="AR36" s="334">
        <v>3567</v>
      </c>
      <c r="AS36" s="335">
        <v>7194</v>
      </c>
      <c r="AT36" s="413" t="s">
        <v>68</v>
      </c>
      <c r="AU36" s="46" t="s">
        <v>321</v>
      </c>
      <c r="AV36" s="334">
        <v>4252</v>
      </c>
      <c r="AW36" s="334">
        <v>4082</v>
      </c>
      <c r="AX36" s="337">
        <v>8334</v>
      </c>
      <c r="AY36" s="334">
        <v>4371</v>
      </c>
      <c r="AZ36" s="334">
        <v>4246</v>
      </c>
      <c r="BA36" s="334">
        <v>8617</v>
      </c>
      <c r="BB36" s="334">
        <v>2900</v>
      </c>
      <c r="BC36" s="334">
        <v>2947</v>
      </c>
      <c r="BD36" s="335">
        <v>5847</v>
      </c>
      <c r="BE36" s="413" t="s">
        <v>68</v>
      </c>
      <c r="BF36" s="46" t="s">
        <v>321</v>
      </c>
      <c r="BG36" s="334">
        <v>2036</v>
      </c>
      <c r="BH36" s="334">
        <v>2313</v>
      </c>
      <c r="BI36" s="334">
        <v>4349</v>
      </c>
      <c r="BJ36" s="337">
        <v>1369</v>
      </c>
      <c r="BK36" s="334">
        <v>2044</v>
      </c>
      <c r="BL36" s="334">
        <v>3413</v>
      </c>
      <c r="BM36" s="334">
        <v>757</v>
      </c>
      <c r="BN36" s="334">
        <v>1448</v>
      </c>
      <c r="BO36" s="335">
        <v>2205</v>
      </c>
      <c r="BP36" s="413" t="s">
        <v>68</v>
      </c>
      <c r="BQ36" s="46" t="s">
        <v>321</v>
      </c>
      <c r="BR36" s="334">
        <v>234</v>
      </c>
      <c r="BS36" s="334">
        <v>730</v>
      </c>
      <c r="BT36" s="334">
        <v>964</v>
      </c>
      <c r="BU36" s="334">
        <v>41</v>
      </c>
      <c r="BV36" s="334">
        <v>165</v>
      </c>
      <c r="BW36" s="334">
        <v>206</v>
      </c>
      <c r="BX36" s="334">
        <v>7</v>
      </c>
      <c r="BY36" s="334">
        <v>37</v>
      </c>
      <c r="BZ36" s="335">
        <v>44</v>
      </c>
      <c r="CA36" s="413" t="s">
        <v>68</v>
      </c>
      <c r="CB36" s="46" t="s">
        <v>321</v>
      </c>
      <c r="CC36" s="334">
        <v>6377</v>
      </c>
      <c r="CD36" s="334">
        <v>6092</v>
      </c>
      <c r="CE36" s="334">
        <v>12469</v>
      </c>
      <c r="CF36" s="334">
        <v>31932</v>
      </c>
      <c r="CG36" s="334">
        <v>30509</v>
      </c>
      <c r="CH36" s="334">
        <v>62441</v>
      </c>
      <c r="CI36" s="334">
        <v>11715</v>
      </c>
      <c r="CJ36" s="334">
        <v>13930</v>
      </c>
      <c r="CK36" s="335">
        <v>25645</v>
      </c>
    </row>
    <row r="37" spans="1:89" s="360" customFormat="1" ht="17.100000000000001" customHeight="1">
      <c r="A37" s="70"/>
      <c r="B37" s="102" t="s">
        <v>70</v>
      </c>
      <c r="C37" s="46" t="s">
        <v>322</v>
      </c>
      <c r="D37" s="356">
        <v>130</v>
      </c>
      <c r="E37" s="356">
        <v>147</v>
      </c>
      <c r="F37" s="356">
        <v>277</v>
      </c>
      <c r="G37" s="356">
        <v>186</v>
      </c>
      <c r="H37" s="356">
        <v>148</v>
      </c>
      <c r="I37" s="356">
        <v>334</v>
      </c>
      <c r="J37" s="356">
        <v>216</v>
      </c>
      <c r="K37" s="356">
        <v>214</v>
      </c>
      <c r="L37" s="357">
        <v>430</v>
      </c>
      <c r="M37" s="102" t="s">
        <v>70</v>
      </c>
      <c r="N37" s="355" t="s">
        <v>322</v>
      </c>
      <c r="O37" s="356">
        <v>290</v>
      </c>
      <c r="P37" s="356">
        <v>284</v>
      </c>
      <c r="Q37" s="356">
        <v>574</v>
      </c>
      <c r="R37" s="356">
        <v>287</v>
      </c>
      <c r="S37" s="356">
        <v>284</v>
      </c>
      <c r="T37" s="356">
        <v>571</v>
      </c>
      <c r="U37" s="356">
        <v>285</v>
      </c>
      <c r="V37" s="356">
        <v>254</v>
      </c>
      <c r="W37" s="357">
        <v>539</v>
      </c>
      <c r="X37" s="102" t="s">
        <v>70</v>
      </c>
      <c r="Y37" s="46" t="s">
        <v>322</v>
      </c>
      <c r="Z37" s="358">
        <v>268</v>
      </c>
      <c r="AA37" s="356">
        <v>278</v>
      </c>
      <c r="AB37" s="356">
        <v>546</v>
      </c>
      <c r="AC37" s="356">
        <v>308</v>
      </c>
      <c r="AD37" s="356">
        <v>262</v>
      </c>
      <c r="AE37" s="356">
        <v>570</v>
      </c>
      <c r="AF37" s="356">
        <v>360</v>
      </c>
      <c r="AG37" s="356">
        <v>340</v>
      </c>
      <c r="AH37" s="357">
        <v>700</v>
      </c>
      <c r="AI37" s="102" t="s">
        <v>70</v>
      </c>
      <c r="AJ37" s="46" t="s">
        <v>322</v>
      </c>
      <c r="AK37" s="356">
        <v>374</v>
      </c>
      <c r="AL37" s="358">
        <v>354</v>
      </c>
      <c r="AM37" s="356">
        <v>728</v>
      </c>
      <c r="AN37" s="356">
        <v>404</v>
      </c>
      <c r="AO37" s="356">
        <v>439</v>
      </c>
      <c r="AP37" s="356">
        <v>843</v>
      </c>
      <c r="AQ37" s="356">
        <v>489</v>
      </c>
      <c r="AR37" s="356">
        <v>492</v>
      </c>
      <c r="AS37" s="357">
        <v>981</v>
      </c>
      <c r="AT37" s="102" t="s">
        <v>70</v>
      </c>
      <c r="AU37" s="46" t="s">
        <v>322</v>
      </c>
      <c r="AV37" s="356">
        <v>613</v>
      </c>
      <c r="AW37" s="356">
        <v>541</v>
      </c>
      <c r="AX37" s="358">
        <v>1154</v>
      </c>
      <c r="AY37" s="356">
        <v>557</v>
      </c>
      <c r="AZ37" s="356">
        <v>478</v>
      </c>
      <c r="BA37" s="356">
        <v>1035</v>
      </c>
      <c r="BB37" s="356">
        <v>395</v>
      </c>
      <c r="BC37" s="356">
        <v>388</v>
      </c>
      <c r="BD37" s="357">
        <v>783</v>
      </c>
      <c r="BE37" s="102" t="s">
        <v>70</v>
      </c>
      <c r="BF37" s="46" t="s">
        <v>322</v>
      </c>
      <c r="BG37" s="356">
        <v>274</v>
      </c>
      <c r="BH37" s="356">
        <v>323</v>
      </c>
      <c r="BI37" s="356">
        <v>597</v>
      </c>
      <c r="BJ37" s="358">
        <v>178</v>
      </c>
      <c r="BK37" s="356">
        <v>261</v>
      </c>
      <c r="BL37" s="356">
        <v>439</v>
      </c>
      <c r="BM37" s="356">
        <v>102</v>
      </c>
      <c r="BN37" s="356">
        <v>214</v>
      </c>
      <c r="BO37" s="357">
        <v>316</v>
      </c>
      <c r="BP37" s="102" t="s">
        <v>70</v>
      </c>
      <c r="BQ37" s="46" t="s">
        <v>322</v>
      </c>
      <c r="BR37" s="356">
        <v>27</v>
      </c>
      <c r="BS37" s="356">
        <v>102</v>
      </c>
      <c r="BT37" s="356">
        <v>129</v>
      </c>
      <c r="BU37" s="356">
        <v>5</v>
      </c>
      <c r="BV37" s="356">
        <v>35</v>
      </c>
      <c r="BW37" s="356">
        <v>40</v>
      </c>
      <c r="BX37" s="356">
        <v>1</v>
      </c>
      <c r="BY37" s="356">
        <v>6</v>
      </c>
      <c r="BZ37" s="357">
        <v>7</v>
      </c>
      <c r="CA37" s="102" t="s">
        <v>70</v>
      </c>
      <c r="CB37" s="46" t="s">
        <v>322</v>
      </c>
      <c r="CC37" s="356">
        <v>532</v>
      </c>
      <c r="CD37" s="356">
        <v>509</v>
      </c>
      <c r="CE37" s="356">
        <v>1041</v>
      </c>
      <c r="CF37" s="356">
        <v>3678</v>
      </c>
      <c r="CG37" s="356">
        <v>3528</v>
      </c>
      <c r="CH37" s="356">
        <v>7206</v>
      </c>
      <c r="CI37" s="356">
        <v>1539</v>
      </c>
      <c r="CJ37" s="356">
        <v>1807</v>
      </c>
      <c r="CK37" s="357">
        <v>3346</v>
      </c>
    </row>
    <row r="38" spans="1:89" ht="17.100000000000001" customHeight="1">
      <c r="A38" s="1"/>
      <c r="B38" s="672" t="s">
        <v>72</v>
      </c>
      <c r="C38" s="26" t="s">
        <v>73</v>
      </c>
      <c r="D38" s="339">
        <v>1764</v>
      </c>
      <c r="E38" s="339">
        <v>1674</v>
      </c>
      <c r="F38" s="339">
        <v>3438</v>
      </c>
      <c r="G38" s="339">
        <v>1812</v>
      </c>
      <c r="H38" s="339">
        <v>1765</v>
      </c>
      <c r="I38" s="339">
        <v>3577</v>
      </c>
      <c r="J38" s="339">
        <v>1919</v>
      </c>
      <c r="K38" s="339">
        <v>1853</v>
      </c>
      <c r="L38" s="340">
        <v>3772</v>
      </c>
      <c r="M38" s="672" t="s">
        <v>72</v>
      </c>
      <c r="N38" s="341" t="s">
        <v>73</v>
      </c>
      <c r="O38" s="339">
        <v>2569</v>
      </c>
      <c r="P38" s="339">
        <v>2326</v>
      </c>
      <c r="Q38" s="339">
        <v>4895</v>
      </c>
      <c r="R38" s="339">
        <v>3141</v>
      </c>
      <c r="S38" s="339">
        <v>2386</v>
      </c>
      <c r="T38" s="339">
        <v>5527</v>
      </c>
      <c r="U38" s="339">
        <v>2494</v>
      </c>
      <c r="V38" s="339">
        <v>2224</v>
      </c>
      <c r="W38" s="340">
        <v>4718</v>
      </c>
      <c r="X38" s="672" t="s">
        <v>72</v>
      </c>
      <c r="Y38" s="26" t="s">
        <v>73</v>
      </c>
      <c r="Z38" s="342">
        <v>2615</v>
      </c>
      <c r="AA38" s="339">
        <v>2467</v>
      </c>
      <c r="AB38" s="339">
        <v>5082</v>
      </c>
      <c r="AC38" s="339">
        <v>2920</v>
      </c>
      <c r="AD38" s="339">
        <v>2735</v>
      </c>
      <c r="AE38" s="339">
        <v>5655</v>
      </c>
      <c r="AF38" s="339">
        <v>3512</v>
      </c>
      <c r="AG38" s="339">
        <v>3137</v>
      </c>
      <c r="AH38" s="340">
        <v>6649</v>
      </c>
      <c r="AI38" s="672" t="s">
        <v>72</v>
      </c>
      <c r="AJ38" s="26" t="s">
        <v>73</v>
      </c>
      <c r="AK38" s="339">
        <v>3077</v>
      </c>
      <c r="AL38" s="342">
        <v>2903</v>
      </c>
      <c r="AM38" s="339">
        <v>5980</v>
      </c>
      <c r="AN38" s="339">
        <v>2765</v>
      </c>
      <c r="AO38" s="339">
        <v>2724</v>
      </c>
      <c r="AP38" s="339">
        <v>5489</v>
      </c>
      <c r="AQ38" s="339">
        <v>2916</v>
      </c>
      <c r="AR38" s="339">
        <v>3063</v>
      </c>
      <c r="AS38" s="340">
        <v>5979</v>
      </c>
      <c r="AT38" s="672" t="s">
        <v>72</v>
      </c>
      <c r="AU38" s="26" t="s">
        <v>73</v>
      </c>
      <c r="AV38" s="339">
        <v>3554</v>
      </c>
      <c r="AW38" s="339">
        <v>3536</v>
      </c>
      <c r="AX38" s="342">
        <v>7090</v>
      </c>
      <c r="AY38" s="339">
        <v>3814</v>
      </c>
      <c r="AZ38" s="339">
        <v>3790</v>
      </c>
      <c r="BA38" s="339">
        <v>7604</v>
      </c>
      <c r="BB38" s="339">
        <v>2814</v>
      </c>
      <c r="BC38" s="339">
        <v>2944</v>
      </c>
      <c r="BD38" s="340">
        <v>5758</v>
      </c>
      <c r="BE38" s="672" t="s">
        <v>72</v>
      </c>
      <c r="BF38" s="26" t="s">
        <v>73</v>
      </c>
      <c r="BG38" s="339">
        <v>2035</v>
      </c>
      <c r="BH38" s="339">
        <v>2201</v>
      </c>
      <c r="BI38" s="339">
        <v>4236</v>
      </c>
      <c r="BJ38" s="342">
        <v>1312</v>
      </c>
      <c r="BK38" s="339">
        <v>1685</v>
      </c>
      <c r="BL38" s="339">
        <v>2997</v>
      </c>
      <c r="BM38" s="339">
        <v>575</v>
      </c>
      <c r="BN38" s="339">
        <v>1086</v>
      </c>
      <c r="BO38" s="340">
        <v>1661</v>
      </c>
      <c r="BP38" s="672" t="s">
        <v>72</v>
      </c>
      <c r="BQ38" s="26" t="s">
        <v>73</v>
      </c>
      <c r="BR38" s="339">
        <v>171</v>
      </c>
      <c r="BS38" s="339">
        <v>456</v>
      </c>
      <c r="BT38" s="339">
        <v>627</v>
      </c>
      <c r="BU38" s="339">
        <v>27</v>
      </c>
      <c r="BV38" s="339">
        <v>131</v>
      </c>
      <c r="BW38" s="339">
        <v>158</v>
      </c>
      <c r="BX38" s="339">
        <v>3</v>
      </c>
      <c r="BY38" s="339">
        <v>23</v>
      </c>
      <c r="BZ38" s="340">
        <v>26</v>
      </c>
      <c r="CA38" s="672" t="s">
        <v>72</v>
      </c>
      <c r="CB38" s="26" t="s">
        <v>73</v>
      </c>
      <c r="CC38" s="339">
        <v>5495</v>
      </c>
      <c r="CD38" s="339">
        <v>5292</v>
      </c>
      <c r="CE38" s="339">
        <v>10787</v>
      </c>
      <c r="CF38" s="339">
        <v>29563</v>
      </c>
      <c r="CG38" s="339">
        <v>27501</v>
      </c>
      <c r="CH38" s="339">
        <v>57064</v>
      </c>
      <c r="CI38" s="339">
        <v>10751</v>
      </c>
      <c r="CJ38" s="339">
        <v>12316</v>
      </c>
      <c r="CK38" s="340">
        <v>23067</v>
      </c>
    </row>
    <row r="39" spans="1:89" ht="17.100000000000001" customHeight="1">
      <c r="A39" s="1"/>
      <c r="B39" s="673"/>
      <c r="C39" s="26" t="s">
        <v>74</v>
      </c>
      <c r="D39" s="339">
        <v>438</v>
      </c>
      <c r="E39" s="339">
        <v>435</v>
      </c>
      <c r="F39" s="339">
        <v>873</v>
      </c>
      <c r="G39" s="339">
        <v>512</v>
      </c>
      <c r="H39" s="339">
        <v>497</v>
      </c>
      <c r="I39" s="339">
        <v>1009</v>
      </c>
      <c r="J39" s="339">
        <v>533</v>
      </c>
      <c r="K39" s="339">
        <v>484</v>
      </c>
      <c r="L39" s="340">
        <v>1017</v>
      </c>
      <c r="M39" s="673"/>
      <c r="N39" s="341" t="s">
        <v>74</v>
      </c>
      <c r="O39" s="339">
        <v>406</v>
      </c>
      <c r="P39" s="339">
        <v>368</v>
      </c>
      <c r="Q39" s="339">
        <v>774</v>
      </c>
      <c r="R39" s="339">
        <v>433</v>
      </c>
      <c r="S39" s="339">
        <v>307</v>
      </c>
      <c r="T39" s="339">
        <v>740</v>
      </c>
      <c r="U39" s="339">
        <v>530</v>
      </c>
      <c r="V39" s="339">
        <v>429</v>
      </c>
      <c r="W39" s="340">
        <v>959</v>
      </c>
      <c r="X39" s="673"/>
      <c r="Y39" s="26" t="s">
        <v>74</v>
      </c>
      <c r="Z39" s="342">
        <v>606</v>
      </c>
      <c r="AA39" s="339">
        <v>593</v>
      </c>
      <c r="AB39" s="339">
        <v>1199</v>
      </c>
      <c r="AC39" s="339">
        <v>733</v>
      </c>
      <c r="AD39" s="339">
        <v>702</v>
      </c>
      <c r="AE39" s="339">
        <v>1435</v>
      </c>
      <c r="AF39" s="339">
        <v>870</v>
      </c>
      <c r="AG39" s="339">
        <v>787</v>
      </c>
      <c r="AH39" s="340">
        <v>1657</v>
      </c>
      <c r="AI39" s="673"/>
      <c r="AJ39" s="26" t="s">
        <v>74</v>
      </c>
      <c r="AK39" s="339">
        <v>717</v>
      </c>
      <c r="AL39" s="342">
        <v>596</v>
      </c>
      <c r="AM39" s="339">
        <v>1313</v>
      </c>
      <c r="AN39" s="339">
        <v>542</v>
      </c>
      <c r="AO39" s="339">
        <v>460</v>
      </c>
      <c r="AP39" s="339">
        <v>1002</v>
      </c>
      <c r="AQ39" s="339">
        <v>520</v>
      </c>
      <c r="AR39" s="339">
        <v>485</v>
      </c>
      <c r="AS39" s="340">
        <v>1005</v>
      </c>
      <c r="AT39" s="673"/>
      <c r="AU39" s="26" t="s">
        <v>74</v>
      </c>
      <c r="AV39" s="339">
        <v>643</v>
      </c>
      <c r="AW39" s="339">
        <v>611</v>
      </c>
      <c r="AX39" s="342">
        <v>1254</v>
      </c>
      <c r="AY39" s="339">
        <v>678</v>
      </c>
      <c r="AZ39" s="339">
        <v>626</v>
      </c>
      <c r="BA39" s="339">
        <v>1304</v>
      </c>
      <c r="BB39" s="339">
        <v>472</v>
      </c>
      <c r="BC39" s="339">
        <v>471</v>
      </c>
      <c r="BD39" s="340">
        <v>943</v>
      </c>
      <c r="BE39" s="673"/>
      <c r="BF39" s="26" t="s">
        <v>74</v>
      </c>
      <c r="BG39" s="339">
        <v>355</v>
      </c>
      <c r="BH39" s="339">
        <v>374</v>
      </c>
      <c r="BI39" s="339">
        <v>729</v>
      </c>
      <c r="BJ39" s="342">
        <v>187</v>
      </c>
      <c r="BK39" s="339">
        <v>284</v>
      </c>
      <c r="BL39" s="339">
        <v>471</v>
      </c>
      <c r="BM39" s="339">
        <v>108</v>
      </c>
      <c r="BN39" s="339">
        <v>200</v>
      </c>
      <c r="BO39" s="340">
        <v>308</v>
      </c>
      <c r="BP39" s="673"/>
      <c r="BQ39" s="26" t="s">
        <v>74</v>
      </c>
      <c r="BR39" s="339">
        <v>23</v>
      </c>
      <c r="BS39" s="339">
        <v>108</v>
      </c>
      <c r="BT39" s="339">
        <v>131</v>
      </c>
      <c r="BU39" s="339">
        <v>6</v>
      </c>
      <c r="BV39" s="339">
        <v>37</v>
      </c>
      <c r="BW39" s="339">
        <v>43</v>
      </c>
      <c r="BX39" s="339">
        <v>0</v>
      </c>
      <c r="BY39" s="339">
        <v>0</v>
      </c>
      <c r="BZ39" s="340">
        <v>0</v>
      </c>
      <c r="CA39" s="673"/>
      <c r="CB39" s="26" t="s">
        <v>74</v>
      </c>
      <c r="CC39" s="339">
        <v>1483</v>
      </c>
      <c r="CD39" s="339">
        <v>1416</v>
      </c>
      <c r="CE39" s="339">
        <v>2899</v>
      </c>
      <c r="CF39" s="339">
        <v>6000</v>
      </c>
      <c r="CG39" s="339">
        <v>5338</v>
      </c>
      <c r="CH39" s="339">
        <v>11338</v>
      </c>
      <c r="CI39" s="339">
        <v>1829</v>
      </c>
      <c r="CJ39" s="339">
        <v>2100</v>
      </c>
      <c r="CK39" s="340">
        <v>3929</v>
      </c>
    </row>
    <row r="40" spans="1:89" ht="17.100000000000001" customHeight="1">
      <c r="A40" s="1"/>
      <c r="B40" s="673"/>
      <c r="C40" s="26" t="s">
        <v>75</v>
      </c>
      <c r="D40" s="339">
        <v>266</v>
      </c>
      <c r="E40" s="339">
        <v>256</v>
      </c>
      <c r="F40" s="339">
        <v>522</v>
      </c>
      <c r="G40" s="339">
        <v>314</v>
      </c>
      <c r="H40" s="339">
        <v>293</v>
      </c>
      <c r="I40" s="339">
        <v>607</v>
      </c>
      <c r="J40" s="339">
        <v>395</v>
      </c>
      <c r="K40" s="339">
        <v>370</v>
      </c>
      <c r="L40" s="340">
        <v>765</v>
      </c>
      <c r="M40" s="673"/>
      <c r="N40" s="341" t="s">
        <v>75</v>
      </c>
      <c r="O40" s="339">
        <v>411</v>
      </c>
      <c r="P40" s="339">
        <v>411</v>
      </c>
      <c r="Q40" s="339">
        <v>822</v>
      </c>
      <c r="R40" s="339">
        <v>384</v>
      </c>
      <c r="S40" s="339">
        <v>392</v>
      </c>
      <c r="T40" s="339">
        <v>776</v>
      </c>
      <c r="U40" s="339">
        <v>449</v>
      </c>
      <c r="V40" s="339">
        <v>413</v>
      </c>
      <c r="W40" s="340">
        <v>862</v>
      </c>
      <c r="X40" s="673"/>
      <c r="Y40" s="26" t="s">
        <v>75</v>
      </c>
      <c r="Z40" s="342">
        <v>495</v>
      </c>
      <c r="AA40" s="339">
        <v>446</v>
      </c>
      <c r="AB40" s="339">
        <v>941</v>
      </c>
      <c r="AC40" s="339">
        <v>578</v>
      </c>
      <c r="AD40" s="339">
        <v>561</v>
      </c>
      <c r="AE40" s="339">
        <v>1139</v>
      </c>
      <c r="AF40" s="339">
        <v>790</v>
      </c>
      <c r="AG40" s="339">
        <v>614</v>
      </c>
      <c r="AH40" s="340">
        <v>1404</v>
      </c>
      <c r="AI40" s="673"/>
      <c r="AJ40" s="26" t="s">
        <v>75</v>
      </c>
      <c r="AK40" s="339">
        <v>660</v>
      </c>
      <c r="AL40" s="342">
        <v>577</v>
      </c>
      <c r="AM40" s="339">
        <v>1237</v>
      </c>
      <c r="AN40" s="339">
        <v>550</v>
      </c>
      <c r="AO40" s="339">
        <v>537</v>
      </c>
      <c r="AP40" s="339">
        <v>1087</v>
      </c>
      <c r="AQ40" s="339">
        <v>640</v>
      </c>
      <c r="AR40" s="339">
        <v>565</v>
      </c>
      <c r="AS40" s="340">
        <v>1205</v>
      </c>
      <c r="AT40" s="673"/>
      <c r="AU40" s="26" t="s">
        <v>75</v>
      </c>
      <c r="AV40" s="339">
        <v>729</v>
      </c>
      <c r="AW40" s="339">
        <v>719</v>
      </c>
      <c r="AX40" s="342">
        <v>1448</v>
      </c>
      <c r="AY40" s="339">
        <v>868</v>
      </c>
      <c r="AZ40" s="339">
        <v>899</v>
      </c>
      <c r="BA40" s="339">
        <v>1767</v>
      </c>
      <c r="BB40" s="339">
        <v>659</v>
      </c>
      <c r="BC40" s="339">
        <v>714</v>
      </c>
      <c r="BD40" s="340">
        <v>1373</v>
      </c>
      <c r="BE40" s="673"/>
      <c r="BF40" s="26" t="s">
        <v>75</v>
      </c>
      <c r="BG40" s="339">
        <v>467</v>
      </c>
      <c r="BH40" s="339">
        <v>511</v>
      </c>
      <c r="BI40" s="339">
        <v>978</v>
      </c>
      <c r="BJ40" s="342">
        <v>282</v>
      </c>
      <c r="BK40" s="339">
        <v>389</v>
      </c>
      <c r="BL40" s="339">
        <v>671</v>
      </c>
      <c r="BM40" s="339">
        <v>146</v>
      </c>
      <c r="BN40" s="339">
        <v>240</v>
      </c>
      <c r="BO40" s="340">
        <v>386</v>
      </c>
      <c r="BP40" s="673"/>
      <c r="BQ40" s="26" t="s">
        <v>75</v>
      </c>
      <c r="BR40" s="339">
        <v>41</v>
      </c>
      <c r="BS40" s="339">
        <v>138</v>
      </c>
      <c r="BT40" s="339">
        <v>179</v>
      </c>
      <c r="BU40" s="339">
        <v>7</v>
      </c>
      <c r="BV40" s="339">
        <v>35</v>
      </c>
      <c r="BW40" s="339">
        <v>42</v>
      </c>
      <c r="BX40" s="339">
        <v>0</v>
      </c>
      <c r="BY40" s="339">
        <v>9</v>
      </c>
      <c r="BZ40" s="340">
        <v>9</v>
      </c>
      <c r="CA40" s="673"/>
      <c r="CB40" s="26" t="s">
        <v>75</v>
      </c>
      <c r="CC40" s="339">
        <v>975</v>
      </c>
      <c r="CD40" s="339">
        <v>919</v>
      </c>
      <c r="CE40" s="339">
        <v>1894</v>
      </c>
      <c r="CF40" s="339">
        <v>5686</v>
      </c>
      <c r="CG40" s="339">
        <v>5235</v>
      </c>
      <c r="CH40" s="339">
        <v>10921</v>
      </c>
      <c r="CI40" s="339">
        <v>2470</v>
      </c>
      <c r="CJ40" s="339">
        <v>2935</v>
      </c>
      <c r="CK40" s="340">
        <v>5405</v>
      </c>
    </row>
    <row r="41" spans="1:89" ht="17.100000000000001" customHeight="1">
      <c r="A41" s="1"/>
      <c r="B41" s="673"/>
      <c r="C41" s="26" t="s">
        <v>76</v>
      </c>
      <c r="D41" s="361">
        <v>243</v>
      </c>
      <c r="E41" s="361">
        <v>236</v>
      </c>
      <c r="F41" s="361">
        <v>479</v>
      </c>
      <c r="G41" s="361">
        <v>315</v>
      </c>
      <c r="H41" s="361">
        <v>282</v>
      </c>
      <c r="I41" s="361">
        <v>597</v>
      </c>
      <c r="J41" s="339">
        <v>388</v>
      </c>
      <c r="K41" s="361">
        <v>399</v>
      </c>
      <c r="L41" s="362">
        <v>787</v>
      </c>
      <c r="M41" s="673"/>
      <c r="N41" s="341" t="s">
        <v>76</v>
      </c>
      <c r="O41" s="361">
        <v>517</v>
      </c>
      <c r="P41" s="361">
        <v>495</v>
      </c>
      <c r="Q41" s="361">
        <v>1012</v>
      </c>
      <c r="R41" s="361">
        <v>548</v>
      </c>
      <c r="S41" s="361">
        <v>512</v>
      </c>
      <c r="T41" s="361">
        <v>1060</v>
      </c>
      <c r="U41" s="339">
        <v>471</v>
      </c>
      <c r="V41" s="361">
        <v>428</v>
      </c>
      <c r="W41" s="362">
        <v>899</v>
      </c>
      <c r="X41" s="673"/>
      <c r="Y41" s="26" t="s">
        <v>76</v>
      </c>
      <c r="Z41" s="342">
        <v>460</v>
      </c>
      <c r="AA41" s="361">
        <v>417</v>
      </c>
      <c r="AB41" s="361">
        <v>877</v>
      </c>
      <c r="AC41" s="361">
        <v>505</v>
      </c>
      <c r="AD41" s="361">
        <v>468</v>
      </c>
      <c r="AE41" s="361">
        <v>973</v>
      </c>
      <c r="AF41" s="339">
        <v>688</v>
      </c>
      <c r="AG41" s="361">
        <v>614</v>
      </c>
      <c r="AH41" s="362">
        <v>1302</v>
      </c>
      <c r="AI41" s="673"/>
      <c r="AJ41" s="26" t="s">
        <v>76</v>
      </c>
      <c r="AK41" s="339">
        <v>703</v>
      </c>
      <c r="AL41" s="342">
        <v>704</v>
      </c>
      <c r="AM41" s="361">
        <v>1407</v>
      </c>
      <c r="AN41" s="361">
        <v>736</v>
      </c>
      <c r="AO41" s="361">
        <v>709</v>
      </c>
      <c r="AP41" s="361">
        <v>1445</v>
      </c>
      <c r="AQ41" s="339">
        <v>782</v>
      </c>
      <c r="AR41" s="361">
        <v>725</v>
      </c>
      <c r="AS41" s="362">
        <v>1507</v>
      </c>
      <c r="AT41" s="673"/>
      <c r="AU41" s="26" t="s">
        <v>76</v>
      </c>
      <c r="AV41" s="361">
        <v>939</v>
      </c>
      <c r="AW41" s="339">
        <v>854</v>
      </c>
      <c r="AX41" s="342">
        <v>1793</v>
      </c>
      <c r="AY41" s="361">
        <v>929</v>
      </c>
      <c r="AZ41" s="361">
        <v>923</v>
      </c>
      <c r="BA41" s="361">
        <v>1852</v>
      </c>
      <c r="BB41" s="339">
        <v>626</v>
      </c>
      <c r="BC41" s="361">
        <v>613</v>
      </c>
      <c r="BD41" s="362">
        <v>1239</v>
      </c>
      <c r="BE41" s="673"/>
      <c r="BF41" s="26" t="s">
        <v>76</v>
      </c>
      <c r="BG41" s="361">
        <v>456</v>
      </c>
      <c r="BH41" s="361">
        <v>498</v>
      </c>
      <c r="BI41" s="361">
        <v>954</v>
      </c>
      <c r="BJ41" s="342">
        <v>265</v>
      </c>
      <c r="BK41" s="361">
        <v>437</v>
      </c>
      <c r="BL41" s="361">
        <v>702</v>
      </c>
      <c r="BM41" s="339">
        <v>160</v>
      </c>
      <c r="BN41" s="361">
        <v>313</v>
      </c>
      <c r="BO41" s="362">
        <v>473</v>
      </c>
      <c r="BP41" s="673"/>
      <c r="BQ41" s="26" t="s">
        <v>76</v>
      </c>
      <c r="BR41" s="361">
        <v>47</v>
      </c>
      <c r="BS41" s="361">
        <v>134</v>
      </c>
      <c r="BT41" s="361">
        <v>181</v>
      </c>
      <c r="BU41" s="361">
        <v>13</v>
      </c>
      <c r="BV41" s="361">
        <v>53</v>
      </c>
      <c r="BW41" s="361">
        <v>66</v>
      </c>
      <c r="BX41" s="339">
        <v>1</v>
      </c>
      <c r="BY41" s="361">
        <v>3</v>
      </c>
      <c r="BZ41" s="362">
        <v>4</v>
      </c>
      <c r="CA41" s="673"/>
      <c r="CB41" s="26" t="s">
        <v>76</v>
      </c>
      <c r="CC41" s="361">
        <v>946</v>
      </c>
      <c r="CD41" s="361">
        <v>917</v>
      </c>
      <c r="CE41" s="361">
        <v>1863</v>
      </c>
      <c r="CF41" s="361">
        <v>6349</v>
      </c>
      <c r="CG41" s="361">
        <v>5926</v>
      </c>
      <c r="CH41" s="361">
        <v>12275</v>
      </c>
      <c r="CI41" s="339">
        <v>2497</v>
      </c>
      <c r="CJ41" s="361">
        <v>2974</v>
      </c>
      <c r="CK41" s="362">
        <v>5471</v>
      </c>
    </row>
    <row r="42" spans="1:89" ht="17.100000000000001" customHeight="1">
      <c r="A42" s="1"/>
      <c r="B42" s="674"/>
      <c r="C42" s="18" t="s">
        <v>42</v>
      </c>
      <c r="D42" s="334">
        <f t="shared" ref="D42:L42" si="48">SUM(D38:D41)</f>
        <v>2711</v>
      </c>
      <c r="E42" s="334">
        <f t="shared" si="48"/>
        <v>2601</v>
      </c>
      <c r="F42" s="334">
        <f t="shared" si="48"/>
        <v>5312</v>
      </c>
      <c r="G42" s="334">
        <f t="shared" si="48"/>
        <v>2953</v>
      </c>
      <c r="H42" s="334">
        <f t="shared" si="48"/>
        <v>2837</v>
      </c>
      <c r="I42" s="334">
        <f t="shared" si="48"/>
        <v>5790</v>
      </c>
      <c r="J42" s="334">
        <f t="shared" si="48"/>
        <v>3235</v>
      </c>
      <c r="K42" s="334">
        <f t="shared" si="48"/>
        <v>3106</v>
      </c>
      <c r="L42" s="335">
        <f t="shared" si="48"/>
        <v>6341</v>
      </c>
      <c r="M42" s="674"/>
      <c r="N42" s="336" t="s">
        <v>42</v>
      </c>
      <c r="O42" s="334">
        <f t="shared" ref="O42:W42" si="49">SUM(O38:O41)</f>
        <v>3903</v>
      </c>
      <c r="P42" s="334">
        <f t="shared" si="49"/>
        <v>3600</v>
      </c>
      <c r="Q42" s="334">
        <f t="shared" si="49"/>
        <v>7503</v>
      </c>
      <c r="R42" s="334">
        <f t="shared" si="49"/>
        <v>4506</v>
      </c>
      <c r="S42" s="334">
        <f t="shared" si="49"/>
        <v>3597</v>
      </c>
      <c r="T42" s="334">
        <f t="shared" si="49"/>
        <v>8103</v>
      </c>
      <c r="U42" s="334">
        <f t="shared" si="49"/>
        <v>3944</v>
      </c>
      <c r="V42" s="334">
        <f t="shared" si="49"/>
        <v>3494</v>
      </c>
      <c r="W42" s="335">
        <f t="shared" si="49"/>
        <v>7438</v>
      </c>
      <c r="X42" s="674"/>
      <c r="Y42" s="18" t="s">
        <v>42</v>
      </c>
      <c r="Z42" s="337">
        <f t="shared" ref="Z42:AH42" si="50">SUM(Z38:Z41)</f>
        <v>4176</v>
      </c>
      <c r="AA42" s="334">
        <f t="shared" si="50"/>
        <v>3923</v>
      </c>
      <c r="AB42" s="334">
        <f t="shared" si="50"/>
        <v>8099</v>
      </c>
      <c r="AC42" s="334">
        <f t="shared" si="50"/>
        <v>4736</v>
      </c>
      <c r="AD42" s="334">
        <f t="shared" si="50"/>
        <v>4466</v>
      </c>
      <c r="AE42" s="334">
        <f t="shared" si="50"/>
        <v>9202</v>
      </c>
      <c r="AF42" s="334">
        <f t="shared" si="50"/>
        <v>5860</v>
      </c>
      <c r="AG42" s="334">
        <f t="shared" si="50"/>
        <v>5152</v>
      </c>
      <c r="AH42" s="335">
        <f t="shared" si="50"/>
        <v>11012</v>
      </c>
      <c r="AI42" s="674"/>
      <c r="AJ42" s="18" t="s">
        <v>42</v>
      </c>
      <c r="AK42" s="334">
        <f t="shared" ref="AK42:AS42" si="51">SUM(AK38:AK41)</f>
        <v>5157</v>
      </c>
      <c r="AL42" s="337">
        <f t="shared" si="51"/>
        <v>4780</v>
      </c>
      <c r="AM42" s="334">
        <f t="shared" si="51"/>
        <v>9937</v>
      </c>
      <c r="AN42" s="334">
        <f t="shared" si="51"/>
        <v>4593</v>
      </c>
      <c r="AO42" s="334">
        <f t="shared" si="51"/>
        <v>4430</v>
      </c>
      <c r="AP42" s="334">
        <f t="shared" si="51"/>
        <v>9023</v>
      </c>
      <c r="AQ42" s="334">
        <f t="shared" si="51"/>
        <v>4858</v>
      </c>
      <c r="AR42" s="334">
        <f t="shared" si="51"/>
        <v>4838</v>
      </c>
      <c r="AS42" s="335">
        <f t="shared" si="51"/>
        <v>9696</v>
      </c>
      <c r="AT42" s="674"/>
      <c r="AU42" s="18" t="s">
        <v>42</v>
      </c>
      <c r="AV42" s="334">
        <f t="shared" ref="AV42:BD42" si="52">SUM(AV38:AV41)</f>
        <v>5865</v>
      </c>
      <c r="AW42" s="334">
        <f t="shared" si="52"/>
        <v>5720</v>
      </c>
      <c r="AX42" s="337">
        <f t="shared" si="52"/>
        <v>11585</v>
      </c>
      <c r="AY42" s="334">
        <f t="shared" si="52"/>
        <v>6289</v>
      </c>
      <c r="AZ42" s="334">
        <f t="shared" si="52"/>
        <v>6238</v>
      </c>
      <c r="BA42" s="334">
        <f t="shared" si="52"/>
        <v>12527</v>
      </c>
      <c r="BB42" s="334">
        <f t="shared" si="52"/>
        <v>4571</v>
      </c>
      <c r="BC42" s="334">
        <f t="shared" si="52"/>
        <v>4742</v>
      </c>
      <c r="BD42" s="335">
        <f t="shared" si="52"/>
        <v>9313</v>
      </c>
      <c r="BE42" s="674"/>
      <c r="BF42" s="18" t="s">
        <v>42</v>
      </c>
      <c r="BG42" s="334">
        <f t="shared" ref="BG42:BO42" si="53">SUM(BG38:BG41)</f>
        <v>3313</v>
      </c>
      <c r="BH42" s="334">
        <f t="shared" si="53"/>
        <v>3584</v>
      </c>
      <c r="BI42" s="334">
        <f t="shared" si="53"/>
        <v>6897</v>
      </c>
      <c r="BJ42" s="337">
        <f t="shared" si="53"/>
        <v>2046</v>
      </c>
      <c r="BK42" s="334">
        <f t="shared" si="53"/>
        <v>2795</v>
      </c>
      <c r="BL42" s="334">
        <f t="shared" si="53"/>
        <v>4841</v>
      </c>
      <c r="BM42" s="334">
        <f t="shared" si="53"/>
        <v>989</v>
      </c>
      <c r="BN42" s="334">
        <f t="shared" si="53"/>
        <v>1839</v>
      </c>
      <c r="BO42" s="335">
        <f t="shared" si="53"/>
        <v>2828</v>
      </c>
      <c r="BP42" s="674"/>
      <c r="BQ42" s="18" t="s">
        <v>42</v>
      </c>
      <c r="BR42" s="334">
        <f t="shared" ref="BR42:BZ42" si="54">SUM(BR38:BR41)</f>
        <v>282</v>
      </c>
      <c r="BS42" s="334">
        <f t="shared" si="54"/>
        <v>836</v>
      </c>
      <c r="BT42" s="334">
        <f t="shared" si="54"/>
        <v>1118</v>
      </c>
      <c r="BU42" s="334">
        <f t="shared" si="54"/>
        <v>53</v>
      </c>
      <c r="BV42" s="334">
        <f t="shared" si="54"/>
        <v>256</v>
      </c>
      <c r="BW42" s="334">
        <f t="shared" si="54"/>
        <v>309</v>
      </c>
      <c r="BX42" s="334">
        <f t="shared" si="54"/>
        <v>4</v>
      </c>
      <c r="BY42" s="334">
        <f t="shared" si="54"/>
        <v>35</v>
      </c>
      <c r="BZ42" s="335">
        <f t="shared" si="54"/>
        <v>39</v>
      </c>
      <c r="CA42" s="674"/>
      <c r="CB42" s="18" t="s">
        <v>42</v>
      </c>
      <c r="CC42" s="334">
        <f t="shared" ref="CC42:CK42" si="55">SUM(CC38:CC41)</f>
        <v>8899</v>
      </c>
      <c r="CD42" s="334">
        <f t="shared" si="55"/>
        <v>8544</v>
      </c>
      <c r="CE42" s="334">
        <f t="shared" si="55"/>
        <v>17443</v>
      </c>
      <c r="CF42" s="334">
        <f t="shared" si="55"/>
        <v>47598</v>
      </c>
      <c r="CG42" s="334">
        <f t="shared" si="55"/>
        <v>44000</v>
      </c>
      <c r="CH42" s="334">
        <f t="shared" si="55"/>
        <v>91598</v>
      </c>
      <c r="CI42" s="334">
        <f t="shared" si="55"/>
        <v>17547</v>
      </c>
      <c r="CJ42" s="334">
        <f t="shared" si="55"/>
        <v>20325</v>
      </c>
      <c r="CK42" s="335">
        <f t="shared" si="55"/>
        <v>37872</v>
      </c>
    </row>
    <row r="43" spans="1:89" ht="17.100000000000001" customHeight="1">
      <c r="A43" s="1"/>
      <c r="B43" s="24" t="s">
        <v>77</v>
      </c>
      <c r="C43" s="18" t="s">
        <v>78</v>
      </c>
      <c r="D43" s="329">
        <v>2609</v>
      </c>
      <c r="E43" s="329">
        <v>2566</v>
      </c>
      <c r="F43" s="329">
        <v>5175</v>
      </c>
      <c r="G43" s="329">
        <v>2997</v>
      </c>
      <c r="H43" s="329">
        <v>2739</v>
      </c>
      <c r="I43" s="329">
        <v>5736</v>
      </c>
      <c r="J43" s="329">
        <v>3142</v>
      </c>
      <c r="K43" s="329">
        <v>3079</v>
      </c>
      <c r="L43" s="330">
        <v>6221</v>
      </c>
      <c r="M43" s="24" t="s">
        <v>77</v>
      </c>
      <c r="N43" s="336" t="s">
        <v>78</v>
      </c>
      <c r="O43" s="329">
        <v>3540</v>
      </c>
      <c r="P43" s="329">
        <v>3362</v>
      </c>
      <c r="Q43" s="329">
        <v>6902</v>
      </c>
      <c r="R43" s="329">
        <v>4164</v>
      </c>
      <c r="S43" s="329">
        <v>3538</v>
      </c>
      <c r="T43" s="329">
        <v>7702</v>
      </c>
      <c r="U43" s="329">
        <v>4136</v>
      </c>
      <c r="V43" s="329">
        <v>3506</v>
      </c>
      <c r="W43" s="330">
        <v>7642</v>
      </c>
      <c r="X43" s="24" t="s">
        <v>77</v>
      </c>
      <c r="Y43" s="18" t="s">
        <v>78</v>
      </c>
      <c r="Z43" s="332">
        <v>4326</v>
      </c>
      <c r="AA43" s="329">
        <v>3789</v>
      </c>
      <c r="AB43" s="329">
        <v>8115</v>
      </c>
      <c r="AC43" s="329">
        <v>4983</v>
      </c>
      <c r="AD43" s="329">
        <v>4502</v>
      </c>
      <c r="AE43" s="329">
        <v>9485</v>
      </c>
      <c r="AF43" s="329">
        <v>6353</v>
      </c>
      <c r="AG43" s="329">
        <v>5687</v>
      </c>
      <c r="AH43" s="330">
        <v>12040</v>
      </c>
      <c r="AI43" s="24" t="s">
        <v>77</v>
      </c>
      <c r="AJ43" s="18" t="s">
        <v>78</v>
      </c>
      <c r="AK43" s="329">
        <v>5421</v>
      </c>
      <c r="AL43" s="332">
        <v>5016</v>
      </c>
      <c r="AM43" s="329">
        <v>10437</v>
      </c>
      <c r="AN43" s="329">
        <v>4624</v>
      </c>
      <c r="AO43" s="329">
        <v>4354</v>
      </c>
      <c r="AP43" s="329">
        <v>8978</v>
      </c>
      <c r="AQ43" s="329">
        <v>4352</v>
      </c>
      <c r="AR43" s="329">
        <v>4349</v>
      </c>
      <c r="AS43" s="330">
        <v>8701</v>
      </c>
      <c r="AT43" s="24" t="s">
        <v>77</v>
      </c>
      <c r="AU43" s="18" t="s">
        <v>78</v>
      </c>
      <c r="AV43" s="329">
        <v>5321</v>
      </c>
      <c r="AW43" s="329">
        <v>5687</v>
      </c>
      <c r="AX43" s="332">
        <v>11008</v>
      </c>
      <c r="AY43" s="329">
        <v>6592</v>
      </c>
      <c r="AZ43" s="329">
        <v>7148</v>
      </c>
      <c r="BA43" s="329">
        <v>13740</v>
      </c>
      <c r="BB43" s="329">
        <v>5746</v>
      </c>
      <c r="BC43" s="329">
        <v>6103</v>
      </c>
      <c r="BD43" s="330">
        <v>11849</v>
      </c>
      <c r="BE43" s="24" t="s">
        <v>77</v>
      </c>
      <c r="BF43" s="18" t="s">
        <v>78</v>
      </c>
      <c r="BG43" s="329">
        <v>3979</v>
      </c>
      <c r="BH43" s="329">
        <v>4153</v>
      </c>
      <c r="BI43" s="329">
        <v>8132</v>
      </c>
      <c r="BJ43" s="332">
        <v>2305</v>
      </c>
      <c r="BK43" s="329">
        <v>2920</v>
      </c>
      <c r="BL43" s="329">
        <v>5225</v>
      </c>
      <c r="BM43" s="329">
        <v>1060</v>
      </c>
      <c r="BN43" s="329">
        <v>1841</v>
      </c>
      <c r="BO43" s="330">
        <v>2901</v>
      </c>
      <c r="BP43" s="24" t="s">
        <v>77</v>
      </c>
      <c r="BQ43" s="18" t="s">
        <v>78</v>
      </c>
      <c r="BR43" s="329">
        <v>310</v>
      </c>
      <c r="BS43" s="329">
        <v>931</v>
      </c>
      <c r="BT43" s="329">
        <v>1241</v>
      </c>
      <c r="BU43" s="329">
        <v>61</v>
      </c>
      <c r="BV43" s="329">
        <v>294</v>
      </c>
      <c r="BW43" s="329">
        <v>355</v>
      </c>
      <c r="BX43" s="329">
        <v>7</v>
      </c>
      <c r="BY43" s="329">
        <v>39</v>
      </c>
      <c r="BZ43" s="330">
        <v>46</v>
      </c>
      <c r="CA43" s="24" t="s">
        <v>77</v>
      </c>
      <c r="CB43" s="18" t="s">
        <v>78</v>
      </c>
      <c r="CC43" s="329">
        <v>8748</v>
      </c>
      <c r="CD43" s="329">
        <v>8384</v>
      </c>
      <c r="CE43" s="329">
        <v>17132</v>
      </c>
      <c r="CF43" s="329">
        <v>47220</v>
      </c>
      <c r="CG43" s="329">
        <v>43790</v>
      </c>
      <c r="CH43" s="329">
        <v>91010</v>
      </c>
      <c r="CI43" s="329">
        <v>20060</v>
      </c>
      <c r="CJ43" s="329">
        <v>23429</v>
      </c>
      <c r="CK43" s="330">
        <v>43489</v>
      </c>
    </row>
    <row r="44" spans="1:89" ht="17.100000000000001" customHeight="1">
      <c r="A44" s="1"/>
      <c r="B44" s="24" t="s">
        <v>79</v>
      </c>
      <c r="C44" s="18" t="s">
        <v>80</v>
      </c>
      <c r="D44" s="334">
        <v>898</v>
      </c>
      <c r="E44" s="334">
        <v>840</v>
      </c>
      <c r="F44" s="334">
        <v>1738</v>
      </c>
      <c r="G44" s="334">
        <v>1090</v>
      </c>
      <c r="H44" s="334">
        <v>1013</v>
      </c>
      <c r="I44" s="334">
        <v>2103</v>
      </c>
      <c r="J44" s="334">
        <v>1270</v>
      </c>
      <c r="K44" s="334">
        <v>1227</v>
      </c>
      <c r="L44" s="335">
        <v>2497</v>
      </c>
      <c r="M44" s="24" t="s">
        <v>79</v>
      </c>
      <c r="N44" s="336" t="s">
        <v>80</v>
      </c>
      <c r="O44" s="334">
        <v>1361</v>
      </c>
      <c r="P44" s="334">
        <v>1334</v>
      </c>
      <c r="Q44" s="334">
        <v>2695</v>
      </c>
      <c r="R44" s="334">
        <v>1317</v>
      </c>
      <c r="S44" s="334">
        <v>1309</v>
      </c>
      <c r="T44" s="334">
        <v>2626</v>
      </c>
      <c r="U44" s="334">
        <v>1410</v>
      </c>
      <c r="V44" s="334">
        <v>1238</v>
      </c>
      <c r="W44" s="335">
        <v>2648</v>
      </c>
      <c r="X44" s="24" t="s">
        <v>79</v>
      </c>
      <c r="Y44" s="18" t="s">
        <v>80</v>
      </c>
      <c r="Z44" s="337">
        <v>1479</v>
      </c>
      <c r="AA44" s="334">
        <v>1411</v>
      </c>
      <c r="AB44" s="334">
        <v>2890</v>
      </c>
      <c r="AC44" s="334">
        <v>1758</v>
      </c>
      <c r="AD44" s="334">
        <v>1582</v>
      </c>
      <c r="AE44" s="334">
        <v>3340</v>
      </c>
      <c r="AF44" s="334">
        <v>1991</v>
      </c>
      <c r="AG44" s="334">
        <v>1944</v>
      </c>
      <c r="AH44" s="335">
        <v>3935</v>
      </c>
      <c r="AI44" s="24" t="s">
        <v>79</v>
      </c>
      <c r="AJ44" s="18" t="s">
        <v>80</v>
      </c>
      <c r="AK44" s="334">
        <v>1840</v>
      </c>
      <c r="AL44" s="337">
        <v>1741</v>
      </c>
      <c r="AM44" s="334">
        <v>3581</v>
      </c>
      <c r="AN44" s="334">
        <v>1719</v>
      </c>
      <c r="AO44" s="334">
        <v>1731</v>
      </c>
      <c r="AP44" s="334">
        <v>3450</v>
      </c>
      <c r="AQ44" s="334">
        <v>1911</v>
      </c>
      <c r="AR44" s="334">
        <v>1881</v>
      </c>
      <c r="AS44" s="335">
        <v>3792</v>
      </c>
      <c r="AT44" s="24" t="s">
        <v>79</v>
      </c>
      <c r="AU44" s="18" t="s">
        <v>80</v>
      </c>
      <c r="AV44" s="334">
        <v>2168</v>
      </c>
      <c r="AW44" s="334">
        <v>2136</v>
      </c>
      <c r="AX44" s="337">
        <v>4304</v>
      </c>
      <c r="AY44" s="334">
        <v>2327</v>
      </c>
      <c r="AZ44" s="334">
        <v>2337</v>
      </c>
      <c r="BA44" s="334">
        <v>4664</v>
      </c>
      <c r="BB44" s="334">
        <v>1616</v>
      </c>
      <c r="BC44" s="334">
        <v>1742</v>
      </c>
      <c r="BD44" s="335">
        <v>3358</v>
      </c>
      <c r="BE44" s="24" t="s">
        <v>79</v>
      </c>
      <c r="BF44" s="18" t="s">
        <v>80</v>
      </c>
      <c r="BG44" s="334">
        <v>1186</v>
      </c>
      <c r="BH44" s="334">
        <v>1449</v>
      </c>
      <c r="BI44" s="334">
        <v>2635</v>
      </c>
      <c r="BJ44" s="337">
        <v>872</v>
      </c>
      <c r="BK44" s="334">
        <v>1226</v>
      </c>
      <c r="BL44" s="334">
        <v>2098</v>
      </c>
      <c r="BM44" s="334">
        <v>437</v>
      </c>
      <c r="BN44" s="334">
        <v>889</v>
      </c>
      <c r="BO44" s="335">
        <v>1326</v>
      </c>
      <c r="BP44" s="24" t="s">
        <v>79</v>
      </c>
      <c r="BQ44" s="18" t="s">
        <v>80</v>
      </c>
      <c r="BR44" s="334">
        <v>139</v>
      </c>
      <c r="BS44" s="334">
        <v>417</v>
      </c>
      <c r="BT44" s="334">
        <v>556</v>
      </c>
      <c r="BU44" s="334">
        <v>14</v>
      </c>
      <c r="BV44" s="334">
        <v>113</v>
      </c>
      <c r="BW44" s="334">
        <v>127</v>
      </c>
      <c r="BX44" s="334">
        <v>4</v>
      </c>
      <c r="BY44" s="334">
        <v>20</v>
      </c>
      <c r="BZ44" s="335">
        <v>24</v>
      </c>
      <c r="CA44" s="24" t="s">
        <v>79</v>
      </c>
      <c r="CB44" s="18" t="s">
        <v>80</v>
      </c>
      <c r="CC44" s="334">
        <v>3258</v>
      </c>
      <c r="CD44" s="334">
        <v>3080</v>
      </c>
      <c r="CE44" s="334">
        <v>6338</v>
      </c>
      <c r="CF44" s="334">
        <v>16954</v>
      </c>
      <c r="CG44" s="334">
        <v>16307</v>
      </c>
      <c r="CH44" s="334">
        <v>33261</v>
      </c>
      <c r="CI44" s="334">
        <v>6595</v>
      </c>
      <c r="CJ44" s="334">
        <v>8193</v>
      </c>
      <c r="CK44" s="335">
        <v>14788</v>
      </c>
    </row>
    <row r="45" spans="1:89" ht="17.100000000000001" customHeight="1">
      <c r="A45" s="1"/>
      <c r="B45" s="17" t="s">
        <v>81</v>
      </c>
      <c r="C45" s="18" t="s">
        <v>82</v>
      </c>
      <c r="D45" s="334">
        <v>2138</v>
      </c>
      <c r="E45" s="334">
        <v>2097</v>
      </c>
      <c r="F45" s="334">
        <v>4235</v>
      </c>
      <c r="G45" s="334">
        <v>2437</v>
      </c>
      <c r="H45" s="334">
        <v>2362</v>
      </c>
      <c r="I45" s="334">
        <v>4799</v>
      </c>
      <c r="J45" s="334">
        <v>2550</v>
      </c>
      <c r="K45" s="334">
        <v>2512</v>
      </c>
      <c r="L45" s="335">
        <v>5062</v>
      </c>
      <c r="M45" s="17" t="s">
        <v>81</v>
      </c>
      <c r="N45" s="336" t="s">
        <v>82</v>
      </c>
      <c r="O45" s="334">
        <v>2828</v>
      </c>
      <c r="P45" s="334">
        <v>2758</v>
      </c>
      <c r="Q45" s="334">
        <v>5586</v>
      </c>
      <c r="R45" s="334">
        <v>3009</v>
      </c>
      <c r="S45" s="334">
        <v>2772</v>
      </c>
      <c r="T45" s="334">
        <v>5781</v>
      </c>
      <c r="U45" s="334">
        <v>3019</v>
      </c>
      <c r="V45" s="334">
        <v>2939</v>
      </c>
      <c r="W45" s="335">
        <v>5958</v>
      </c>
      <c r="X45" s="17" t="s">
        <v>81</v>
      </c>
      <c r="Y45" s="18" t="s">
        <v>82</v>
      </c>
      <c r="Z45" s="337">
        <v>3379</v>
      </c>
      <c r="AA45" s="334">
        <v>3240</v>
      </c>
      <c r="AB45" s="334">
        <v>6619</v>
      </c>
      <c r="AC45" s="334">
        <v>3981</v>
      </c>
      <c r="AD45" s="334">
        <v>3669</v>
      </c>
      <c r="AE45" s="334">
        <v>7650</v>
      </c>
      <c r="AF45" s="334">
        <v>4611</v>
      </c>
      <c r="AG45" s="334">
        <v>4308</v>
      </c>
      <c r="AH45" s="335">
        <v>8919</v>
      </c>
      <c r="AI45" s="17" t="s">
        <v>81</v>
      </c>
      <c r="AJ45" s="18" t="s">
        <v>82</v>
      </c>
      <c r="AK45" s="334">
        <v>4029</v>
      </c>
      <c r="AL45" s="337">
        <v>3915</v>
      </c>
      <c r="AM45" s="334">
        <v>7944</v>
      </c>
      <c r="AN45" s="334">
        <v>3712</v>
      </c>
      <c r="AO45" s="334">
        <v>3849</v>
      </c>
      <c r="AP45" s="334">
        <v>7561</v>
      </c>
      <c r="AQ45" s="334">
        <v>3775</v>
      </c>
      <c r="AR45" s="334">
        <v>3917</v>
      </c>
      <c r="AS45" s="335">
        <v>7692</v>
      </c>
      <c r="AT45" s="17" t="s">
        <v>81</v>
      </c>
      <c r="AU45" s="18" t="s">
        <v>82</v>
      </c>
      <c r="AV45" s="334">
        <v>4574</v>
      </c>
      <c r="AW45" s="334">
        <v>4585</v>
      </c>
      <c r="AX45" s="337">
        <v>9159</v>
      </c>
      <c r="AY45" s="334">
        <v>4962</v>
      </c>
      <c r="AZ45" s="334">
        <v>5238</v>
      </c>
      <c r="BA45" s="334">
        <v>10200</v>
      </c>
      <c r="BB45" s="334">
        <v>3901</v>
      </c>
      <c r="BC45" s="334">
        <v>3991</v>
      </c>
      <c r="BD45" s="335">
        <v>7892</v>
      </c>
      <c r="BE45" s="17" t="s">
        <v>81</v>
      </c>
      <c r="BF45" s="18" t="s">
        <v>82</v>
      </c>
      <c r="BG45" s="334">
        <v>2645</v>
      </c>
      <c r="BH45" s="334">
        <v>2951</v>
      </c>
      <c r="BI45" s="334">
        <v>5596</v>
      </c>
      <c r="BJ45" s="337">
        <v>1674</v>
      </c>
      <c r="BK45" s="334">
        <v>2213</v>
      </c>
      <c r="BL45" s="334">
        <v>3887</v>
      </c>
      <c r="BM45" s="334">
        <v>750</v>
      </c>
      <c r="BN45" s="334">
        <v>1420</v>
      </c>
      <c r="BO45" s="335">
        <v>2170</v>
      </c>
      <c r="BP45" s="17" t="s">
        <v>81</v>
      </c>
      <c r="BQ45" s="18" t="s">
        <v>82</v>
      </c>
      <c r="BR45" s="334">
        <v>219</v>
      </c>
      <c r="BS45" s="334">
        <v>721</v>
      </c>
      <c r="BT45" s="334">
        <v>940</v>
      </c>
      <c r="BU45" s="334">
        <v>48</v>
      </c>
      <c r="BV45" s="334">
        <v>200</v>
      </c>
      <c r="BW45" s="334">
        <v>248</v>
      </c>
      <c r="BX45" s="334">
        <v>3</v>
      </c>
      <c r="BY45" s="334">
        <v>32</v>
      </c>
      <c r="BZ45" s="335">
        <v>35</v>
      </c>
      <c r="CA45" s="17" t="s">
        <v>81</v>
      </c>
      <c r="CB45" s="18" t="s">
        <v>82</v>
      </c>
      <c r="CC45" s="334">
        <v>7125</v>
      </c>
      <c r="CD45" s="334">
        <v>6971</v>
      </c>
      <c r="CE45" s="334">
        <v>14096</v>
      </c>
      <c r="CF45" s="334">
        <v>36917</v>
      </c>
      <c r="CG45" s="334">
        <v>35952</v>
      </c>
      <c r="CH45" s="334">
        <v>72869</v>
      </c>
      <c r="CI45" s="334">
        <v>14202</v>
      </c>
      <c r="CJ45" s="334">
        <v>16766</v>
      </c>
      <c r="CK45" s="335">
        <v>30968</v>
      </c>
    </row>
    <row r="46" spans="1:89" ht="17.100000000000001" customHeight="1">
      <c r="A46" s="1"/>
      <c r="B46" s="666" t="s">
        <v>83</v>
      </c>
      <c r="C46" s="26" t="s">
        <v>84</v>
      </c>
      <c r="D46" s="339">
        <v>4396</v>
      </c>
      <c r="E46" s="339">
        <v>4194</v>
      </c>
      <c r="F46" s="339">
        <v>8590</v>
      </c>
      <c r="G46" s="339">
        <v>4979</v>
      </c>
      <c r="H46" s="339">
        <v>4624</v>
      </c>
      <c r="I46" s="339">
        <v>9603</v>
      </c>
      <c r="J46" s="339">
        <v>5286</v>
      </c>
      <c r="K46" s="339">
        <v>5078</v>
      </c>
      <c r="L46" s="340">
        <v>10364</v>
      </c>
      <c r="M46" s="666" t="s">
        <v>83</v>
      </c>
      <c r="N46" s="341" t="s">
        <v>84</v>
      </c>
      <c r="O46" s="339">
        <v>5720</v>
      </c>
      <c r="P46" s="339">
        <v>5586</v>
      </c>
      <c r="Q46" s="339">
        <v>11306</v>
      </c>
      <c r="R46" s="339">
        <v>5494</v>
      </c>
      <c r="S46" s="339">
        <v>5261</v>
      </c>
      <c r="T46" s="339">
        <v>10755</v>
      </c>
      <c r="U46" s="339">
        <v>5685</v>
      </c>
      <c r="V46" s="339">
        <v>5372</v>
      </c>
      <c r="W46" s="340">
        <v>11057</v>
      </c>
      <c r="X46" s="666" t="s">
        <v>83</v>
      </c>
      <c r="Y46" s="26" t="s">
        <v>84</v>
      </c>
      <c r="Z46" s="342">
        <v>6537</v>
      </c>
      <c r="AA46" s="339">
        <v>6060</v>
      </c>
      <c r="AB46" s="339">
        <v>12597</v>
      </c>
      <c r="AC46" s="339">
        <v>7729</v>
      </c>
      <c r="AD46" s="339">
        <v>7197</v>
      </c>
      <c r="AE46" s="339">
        <v>14926</v>
      </c>
      <c r="AF46" s="339">
        <v>9873</v>
      </c>
      <c r="AG46" s="339">
        <v>9451</v>
      </c>
      <c r="AH46" s="340">
        <v>19324</v>
      </c>
      <c r="AI46" s="666" t="s">
        <v>83</v>
      </c>
      <c r="AJ46" s="26" t="s">
        <v>84</v>
      </c>
      <c r="AK46" s="339">
        <v>8777</v>
      </c>
      <c r="AL46" s="342">
        <v>8343</v>
      </c>
      <c r="AM46" s="339">
        <v>17120</v>
      </c>
      <c r="AN46" s="339">
        <v>7221</v>
      </c>
      <c r="AO46" s="339">
        <v>7004</v>
      </c>
      <c r="AP46" s="339">
        <v>14225</v>
      </c>
      <c r="AQ46" s="339">
        <v>6222</v>
      </c>
      <c r="AR46" s="339">
        <v>5979</v>
      </c>
      <c r="AS46" s="340">
        <v>12201</v>
      </c>
      <c r="AT46" s="666" t="s">
        <v>83</v>
      </c>
      <c r="AU46" s="26" t="s">
        <v>84</v>
      </c>
      <c r="AV46" s="339">
        <v>6848</v>
      </c>
      <c r="AW46" s="339">
        <v>7305</v>
      </c>
      <c r="AX46" s="342">
        <v>14153</v>
      </c>
      <c r="AY46" s="339">
        <v>8133</v>
      </c>
      <c r="AZ46" s="339">
        <v>9105</v>
      </c>
      <c r="BA46" s="339">
        <v>17238</v>
      </c>
      <c r="BB46" s="339">
        <v>7279</v>
      </c>
      <c r="BC46" s="339">
        <v>8434</v>
      </c>
      <c r="BD46" s="340">
        <v>15713</v>
      </c>
      <c r="BE46" s="666" t="s">
        <v>83</v>
      </c>
      <c r="BF46" s="26" t="s">
        <v>84</v>
      </c>
      <c r="BG46" s="339">
        <v>5746</v>
      </c>
      <c r="BH46" s="339">
        <v>6191</v>
      </c>
      <c r="BI46" s="339">
        <v>11937</v>
      </c>
      <c r="BJ46" s="342">
        <v>3229</v>
      </c>
      <c r="BK46" s="339">
        <v>3857</v>
      </c>
      <c r="BL46" s="339">
        <v>7086</v>
      </c>
      <c r="BM46" s="339">
        <v>1270</v>
      </c>
      <c r="BN46" s="339">
        <v>2074</v>
      </c>
      <c r="BO46" s="340">
        <v>3344</v>
      </c>
      <c r="BP46" s="666" t="s">
        <v>83</v>
      </c>
      <c r="BQ46" s="26" t="s">
        <v>84</v>
      </c>
      <c r="BR46" s="339">
        <v>369</v>
      </c>
      <c r="BS46" s="339">
        <v>957</v>
      </c>
      <c r="BT46" s="339">
        <v>1326</v>
      </c>
      <c r="BU46" s="339">
        <v>64</v>
      </c>
      <c r="BV46" s="339">
        <v>282</v>
      </c>
      <c r="BW46" s="339">
        <v>346</v>
      </c>
      <c r="BX46" s="339">
        <v>11</v>
      </c>
      <c r="BY46" s="339">
        <v>51</v>
      </c>
      <c r="BZ46" s="340">
        <v>62</v>
      </c>
      <c r="CA46" s="666" t="s">
        <v>83</v>
      </c>
      <c r="CB46" s="26" t="s">
        <v>84</v>
      </c>
      <c r="CC46" s="339">
        <v>14661</v>
      </c>
      <c r="CD46" s="339">
        <v>13896</v>
      </c>
      <c r="CE46" s="339">
        <v>28557</v>
      </c>
      <c r="CF46" s="339">
        <v>70106</v>
      </c>
      <c r="CG46" s="339">
        <v>67558</v>
      </c>
      <c r="CH46" s="339">
        <v>137664</v>
      </c>
      <c r="CI46" s="339">
        <v>26101</v>
      </c>
      <c r="CJ46" s="339">
        <v>30951</v>
      </c>
      <c r="CK46" s="340">
        <v>57052</v>
      </c>
    </row>
    <row r="47" spans="1:89" ht="17.100000000000001" customHeight="1">
      <c r="A47" s="1"/>
      <c r="B47" s="667"/>
      <c r="C47" s="26" t="s">
        <v>85</v>
      </c>
      <c r="D47" s="339">
        <v>1004</v>
      </c>
      <c r="E47" s="339">
        <v>1004</v>
      </c>
      <c r="F47" s="339">
        <v>2008</v>
      </c>
      <c r="G47" s="339">
        <v>1378</v>
      </c>
      <c r="H47" s="339">
        <v>1255</v>
      </c>
      <c r="I47" s="339">
        <v>2633</v>
      </c>
      <c r="J47" s="339">
        <v>1425</v>
      </c>
      <c r="K47" s="339">
        <v>1233</v>
      </c>
      <c r="L47" s="340">
        <v>2658</v>
      </c>
      <c r="M47" s="667"/>
      <c r="N47" s="341" t="s">
        <v>85</v>
      </c>
      <c r="O47" s="339">
        <v>1244</v>
      </c>
      <c r="P47" s="339">
        <v>1124</v>
      </c>
      <c r="Q47" s="339">
        <v>2368</v>
      </c>
      <c r="R47" s="339">
        <v>1013</v>
      </c>
      <c r="S47" s="339">
        <v>975</v>
      </c>
      <c r="T47" s="339">
        <v>1988</v>
      </c>
      <c r="U47" s="339">
        <v>1045</v>
      </c>
      <c r="V47" s="339">
        <v>1057</v>
      </c>
      <c r="W47" s="340">
        <v>2102</v>
      </c>
      <c r="X47" s="667"/>
      <c r="Y47" s="26" t="s">
        <v>85</v>
      </c>
      <c r="Z47" s="342">
        <v>1310</v>
      </c>
      <c r="AA47" s="339">
        <v>1269</v>
      </c>
      <c r="AB47" s="339">
        <v>2579</v>
      </c>
      <c r="AC47" s="339">
        <v>1759</v>
      </c>
      <c r="AD47" s="339">
        <v>1776</v>
      </c>
      <c r="AE47" s="339">
        <v>3535</v>
      </c>
      <c r="AF47" s="339">
        <v>2396</v>
      </c>
      <c r="AG47" s="339">
        <v>2204</v>
      </c>
      <c r="AH47" s="340">
        <v>4600</v>
      </c>
      <c r="AI47" s="667"/>
      <c r="AJ47" s="26" t="s">
        <v>85</v>
      </c>
      <c r="AK47" s="339">
        <v>1844</v>
      </c>
      <c r="AL47" s="342">
        <v>1619</v>
      </c>
      <c r="AM47" s="339">
        <v>3463</v>
      </c>
      <c r="AN47" s="339">
        <v>1247</v>
      </c>
      <c r="AO47" s="339">
        <v>1029</v>
      </c>
      <c r="AP47" s="339">
        <v>2276</v>
      </c>
      <c r="AQ47" s="339">
        <v>990</v>
      </c>
      <c r="AR47" s="339">
        <v>956</v>
      </c>
      <c r="AS47" s="340">
        <v>1946</v>
      </c>
      <c r="AT47" s="667"/>
      <c r="AU47" s="26" t="s">
        <v>85</v>
      </c>
      <c r="AV47" s="339">
        <v>1166</v>
      </c>
      <c r="AW47" s="339">
        <v>1280</v>
      </c>
      <c r="AX47" s="342">
        <v>2446</v>
      </c>
      <c r="AY47" s="339">
        <v>1462</v>
      </c>
      <c r="AZ47" s="339">
        <v>1678</v>
      </c>
      <c r="BA47" s="339">
        <v>3140</v>
      </c>
      <c r="BB47" s="339">
        <v>1394</v>
      </c>
      <c r="BC47" s="339">
        <v>1448</v>
      </c>
      <c r="BD47" s="340">
        <v>2842</v>
      </c>
      <c r="BE47" s="667"/>
      <c r="BF47" s="26" t="s">
        <v>85</v>
      </c>
      <c r="BG47" s="339">
        <v>891</v>
      </c>
      <c r="BH47" s="339">
        <v>856</v>
      </c>
      <c r="BI47" s="339">
        <v>1747</v>
      </c>
      <c r="BJ47" s="342">
        <v>452</v>
      </c>
      <c r="BK47" s="339">
        <v>615</v>
      </c>
      <c r="BL47" s="339">
        <v>1067</v>
      </c>
      <c r="BM47" s="339">
        <v>192</v>
      </c>
      <c r="BN47" s="339">
        <v>373</v>
      </c>
      <c r="BO47" s="340">
        <v>565</v>
      </c>
      <c r="BP47" s="667"/>
      <c r="BQ47" s="26" t="s">
        <v>85</v>
      </c>
      <c r="BR47" s="339">
        <v>58</v>
      </c>
      <c r="BS47" s="339">
        <v>222</v>
      </c>
      <c r="BT47" s="339">
        <v>280</v>
      </c>
      <c r="BU47" s="339">
        <v>13</v>
      </c>
      <c r="BV47" s="339">
        <v>61</v>
      </c>
      <c r="BW47" s="339">
        <v>74</v>
      </c>
      <c r="BX47" s="339">
        <v>1</v>
      </c>
      <c r="BY47" s="339">
        <v>11</v>
      </c>
      <c r="BZ47" s="340">
        <v>12</v>
      </c>
      <c r="CA47" s="667"/>
      <c r="CB47" s="26" t="s">
        <v>85</v>
      </c>
      <c r="CC47" s="339">
        <v>3807</v>
      </c>
      <c r="CD47" s="339">
        <v>3492</v>
      </c>
      <c r="CE47" s="339">
        <v>7299</v>
      </c>
      <c r="CF47" s="339">
        <v>14014</v>
      </c>
      <c r="CG47" s="339">
        <v>13289</v>
      </c>
      <c r="CH47" s="339">
        <v>27303</v>
      </c>
      <c r="CI47" s="339">
        <v>4463</v>
      </c>
      <c r="CJ47" s="339">
        <v>5264</v>
      </c>
      <c r="CK47" s="340">
        <v>9727</v>
      </c>
    </row>
    <row r="48" spans="1:89" ht="17.100000000000001" customHeight="1">
      <c r="A48" s="1"/>
      <c r="B48" s="668"/>
      <c r="C48" s="18" t="s">
        <v>42</v>
      </c>
      <c r="D48" s="334">
        <f t="shared" ref="D48:L48" si="56">SUM(D46:D47)</f>
        <v>5400</v>
      </c>
      <c r="E48" s="334">
        <f t="shared" si="56"/>
        <v>5198</v>
      </c>
      <c r="F48" s="334">
        <f t="shared" si="56"/>
        <v>10598</v>
      </c>
      <c r="G48" s="334">
        <f t="shared" si="56"/>
        <v>6357</v>
      </c>
      <c r="H48" s="334">
        <f t="shared" si="56"/>
        <v>5879</v>
      </c>
      <c r="I48" s="334">
        <f t="shared" si="56"/>
        <v>12236</v>
      </c>
      <c r="J48" s="334">
        <f t="shared" si="56"/>
        <v>6711</v>
      </c>
      <c r="K48" s="334">
        <f t="shared" si="56"/>
        <v>6311</v>
      </c>
      <c r="L48" s="335">
        <f t="shared" si="56"/>
        <v>13022</v>
      </c>
      <c r="M48" s="668"/>
      <c r="N48" s="336" t="s">
        <v>42</v>
      </c>
      <c r="O48" s="334">
        <f t="shared" ref="O48:W48" si="57">SUM(O46:O47)</f>
        <v>6964</v>
      </c>
      <c r="P48" s="334">
        <f t="shared" si="57"/>
        <v>6710</v>
      </c>
      <c r="Q48" s="334">
        <f t="shared" si="57"/>
        <v>13674</v>
      </c>
      <c r="R48" s="334">
        <f t="shared" si="57"/>
        <v>6507</v>
      </c>
      <c r="S48" s="334">
        <f t="shared" si="57"/>
        <v>6236</v>
      </c>
      <c r="T48" s="334">
        <f t="shared" si="57"/>
        <v>12743</v>
      </c>
      <c r="U48" s="334">
        <f t="shared" si="57"/>
        <v>6730</v>
      </c>
      <c r="V48" s="334">
        <f t="shared" si="57"/>
        <v>6429</v>
      </c>
      <c r="W48" s="335">
        <f t="shared" si="57"/>
        <v>13159</v>
      </c>
      <c r="X48" s="668"/>
      <c r="Y48" s="18" t="s">
        <v>42</v>
      </c>
      <c r="Z48" s="337">
        <f t="shared" ref="Z48:AH48" si="58">SUM(Z46:Z47)</f>
        <v>7847</v>
      </c>
      <c r="AA48" s="334">
        <f t="shared" si="58"/>
        <v>7329</v>
      </c>
      <c r="AB48" s="334">
        <f t="shared" si="58"/>
        <v>15176</v>
      </c>
      <c r="AC48" s="334">
        <f t="shared" si="58"/>
        <v>9488</v>
      </c>
      <c r="AD48" s="334">
        <f t="shared" si="58"/>
        <v>8973</v>
      </c>
      <c r="AE48" s="334">
        <f t="shared" si="58"/>
        <v>18461</v>
      </c>
      <c r="AF48" s="334">
        <f t="shared" si="58"/>
        <v>12269</v>
      </c>
      <c r="AG48" s="334">
        <f t="shared" si="58"/>
        <v>11655</v>
      </c>
      <c r="AH48" s="335">
        <f t="shared" si="58"/>
        <v>23924</v>
      </c>
      <c r="AI48" s="668"/>
      <c r="AJ48" s="18" t="s">
        <v>42</v>
      </c>
      <c r="AK48" s="334">
        <f t="shared" ref="AK48:AS48" si="59">SUM(AK46:AK47)</f>
        <v>10621</v>
      </c>
      <c r="AL48" s="337">
        <f t="shared" si="59"/>
        <v>9962</v>
      </c>
      <c r="AM48" s="334">
        <f t="shared" si="59"/>
        <v>20583</v>
      </c>
      <c r="AN48" s="334">
        <f t="shared" si="59"/>
        <v>8468</v>
      </c>
      <c r="AO48" s="334">
        <f t="shared" si="59"/>
        <v>8033</v>
      </c>
      <c r="AP48" s="334">
        <f t="shared" si="59"/>
        <v>16501</v>
      </c>
      <c r="AQ48" s="334">
        <f t="shared" si="59"/>
        <v>7212</v>
      </c>
      <c r="AR48" s="334">
        <f t="shared" si="59"/>
        <v>6935</v>
      </c>
      <c r="AS48" s="335">
        <f t="shared" si="59"/>
        <v>14147</v>
      </c>
      <c r="AT48" s="668"/>
      <c r="AU48" s="18" t="s">
        <v>42</v>
      </c>
      <c r="AV48" s="334">
        <f t="shared" ref="AV48:BD48" si="60">SUM(AV46:AV47)</f>
        <v>8014</v>
      </c>
      <c r="AW48" s="334">
        <f t="shared" si="60"/>
        <v>8585</v>
      </c>
      <c r="AX48" s="337">
        <f t="shared" si="60"/>
        <v>16599</v>
      </c>
      <c r="AY48" s="334">
        <f t="shared" si="60"/>
        <v>9595</v>
      </c>
      <c r="AZ48" s="334">
        <f t="shared" si="60"/>
        <v>10783</v>
      </c>
      <c r="BA48" s="334">
        <f t="shared" si="60"/>
        <v>20378</v>
      </c>
      <c r="BB48" s="334">
        <f t="shared" si="60"/>
        <v>8673</v>
      </c>
      <c r="BC48" s="334">
        <f t="shared" si="60"/>
        <v>9882</v>
      </c>
      <c r="BD48" s="335">
        <f t="shared" si="60"/>
        <v>18555</v>
      </c>
      <c r="BE48" s="668"/>
      <c r="BF48" s="18" t="s">
        <v>42</v>
      </c>
      <c r="BG48" s="334">
        <f t="shared" ref="BG48:BO48" si="61">SUM(BG46:BG47)</f>
        <v>6637</v>
      </c>
      <c r="BH48" s="334">
        <f t="shared" si="61"/>
        <v>7047</v>
      </c>
      <c r="BI48" s="334">
        <f t="shared" si="61"/>
        <v>13684</v>
      </c>
      <c r="BJ48" s="337">
        <f t="shared" si="61"/>
        <v>3681</v>
      </c>
      <c r="BK48" s="334">
        <f t="shared" si="61"/>
        <v>4472</v>
      </c>
      <c r="BL48" s="334">
        <f t="shared" si="61"/>
        <v>8153</v>
      </c>
      <c r="BM48" s="334">
        <f t="shared" si="61"/>
        <v>1462</v>
      </c>
      <c r="BN48" s="334">
        <f t="shared" si="61"/>
        <v>2447</v>
      </c>
      <c r="BO48" s="335">
        <f t="shared" si="61"/>
        <v>3909</v>
      </c>
      <c r="BP48" s="668"/>
      <c r="BQ48" s="18" t="s">
        <v>42</v>
      </c>
      <c r="BR48" s="334">
        <f t="shared" ref="BR48:BZ48" si="62">SUM(BR46:BR47)</f>
        <v>427</v>
      </c>
      <c r="BS48" s="334">
        <f t="shared" si="62"/>
        <v>1179</v>
      </c>
      <c r="BT48" s="334">
        <f t="shared" si="62"/>
        <v>1606</v>
      </c>
      <c r="BU48" s="334">
        <f t="shared" si="62"/>
        <v>77</v>
      </c>
      <c r="BV48" s="334">
        <f t="shared" si="62"/>
        <v>343</v>
      </c>
      <c r="BW48" s="334">
        <f t="shared" si="62"/>
        <v>420</v>
      </c>
      <c r="BX48" s="334">
        <f t="shared" si="62"/>
        <v>12</v>
      </c>
      <c r="BY48" s="334">
        <f t="shared" si="62"/>
        <v>62</v>
      </c>
      <c r="BZ48" s="335">
        <f t="shared" si="62"/>
        <v>74</v>
      </c>
      <c r="CA48" s="668"/>
      <c r="CB48" s="18" t="s">
        <v>42</v>
      </c>
      <c r="CC48" s="334">
        <f t="shared" ref="CC48:CK48" si="63">SUM(CC46:CC47)</f>
        <v>18468</v>
      </c>
      <c r="CD48" s="334">
        <f t="shared" si="63"/>
        <v>17388</v>
      </c>
      <c r="CE48" s="334">
        <f t="shared" si="63"/>
        <v>35856</v>
      </c>
      <c r="CF48" s="334">
        <f t="shared" si="63"/>
        <v>84120</v>
      </c>
      <c r="CG48" s="334">
        <f t="shared" si="63"/>
        <v>80847</v>
      </c>
      <c r="CH48" s="334">
        <f t="shared" si="63"/>
        <v>164967</v>
      </c>
      <c r="CI48" s="334">
        <f t="shared" si="63"/>
        <v>30564</v>
      </c>
      <c r="CJ48" s="334">
        <f t="shared" si="63"/>
        <v>36215</v>
      </c>
      <c r="CK48" s="335">
        <f t="shared" si="63"/>
        <v>66779</v>
      </c>
    </row>
    <row r="49" spans="1:89" ht="17.100000000000001" customHeight="1">
      <c r="A49" s="1"/>
      <c r="B49" s="24" t="s">
        <v>86</v>
      </c>
      <c r="C49" s="18" t="s">
        <v>87</v>
      </c>
      <c r="D49" s="334">
        <v>2837</v>
      </c>
      <c r="E49" s="334">
        <v>2548</v>
      </c>
      <c r="F49" s="334">
        <v>5385</v>
      </c>
      <c r="G49" s="334">
        <v>3161</v>
      </c>
      <c r="H49" s="334">
        <v>3116</v>
      </c>
      <c r="I49" s="334">
        <v>6277</v>
      </c>
      <c r="J49" s="334">
        <v>3604</v>
      </c>
      <c r="K49" s="334">
        <v>3344</v>
      </c>
      <c r="L49" s="335">
        <v>6948</v>
      </c>
      <c r="M49" s="24" t="s">
        <v>86</v>
      </c>
      <c r="N49" s="336" t="s">
        <v>87</v>
      </c>
      <c r="O49" s="334">
        <v>3725</v>
      </c>
      <c r="P49" s="334">
        <v>3818</v>
      </c>
      <c r="Q49" s="334">
        <v>7543</v>
      </c>
      <c r="R49" s="334">
        <v>3747</v>
      </c>
      <c r="S49" s="334">
        <v>3769</v>
      </c>
      <c r="T49" s="334">
        <v>7516</v>
      </c>
      <c r="U49" s="334">
        <v>3634</v>
      </c>
      <c r="V49" s="334">
        <v>3425</v>
      </c>
      <c r="W49" s="335">
        <v>7059</v>
      </c>
      <c r="X49" s="24" t="s">
        <v>86</v>
      </c>
      <c r="Y49" s="18" t="s">
        <v>87</v>
      </c>
      <c r="Z49" s="337">
        <v>4137</v>
      </c>
      <c r="AA49" s="334">
        <v>3903</v>
      </c>
      <c r="AB49" s="334">
        <v>8040</v>
      </c>
      <c r="AC49" s="334">
        <v>4864</v>
      </c>
      <c r="AD49" s="334">
        <v>4611</v>
      </c>
      <c r="AE49" s="334">
        <v>9475</v>
      </c>
      <c r="AF49" s="334">
        <v>6252</v>
      </c>
      <c r="AG49" s="334">
        <v>5820</v>
      </c>
      <c r="AH49" s="335">
        <v>12072</v>
      </c>
      <c r="AI49" s="24" t="s">
        <v>86</v>
      </c>
      <c r="AJ49" s="18" t="s">
        <v>87</v>
      </c>
      <c r="AK49" s="334">
        <v>5493</v>
      </c>
      <c r="AL49" s="337">
        <v>5049</v>
      </c>
      <c r="AM49" s="334">
        <v>10542</v>
      </c>
      <c r="AN49" s="334">
        <v>4656</v>
      </c>
      <c r="AO49" s="334">
        <v>4692</v>
      </c>
      <c r="AP49" s="334">
        <v>9348</v>
      </c>
      <c r="AQ49" s="334">
        <v>4402</v>
      </c>
      <c r="AR49" s="334">
        <v>4600</v>
      </c>
      <c r="AS49" s="335">
        <v>9002</v>
      </c>
      <c r="AT49" s="24" t="s">
        <v>86</v>
      </c>
      <c r="AU49" s="18" t="s">
        <v>87</v>
      </c>
      <c r="AV49" s="334">
        <v>5330</v>
      </c>
      <c r="AW49" s="334">
        <v>5561</v>
      </c>
      <c r="AX49" s="337">
        <v>10891</v>
      </c>
      <c r="AY49" s="334">
        <v>5974</v>
      </c>
      <c r="AZ49" s="334">
        <v>6266</v>
      </c>
      <c r="BA49" s="334">
        <v>12240</v>
      </c>
      <c r="BB49" s="334">
        <v>4724</v>
      </c>
      <c r="BC49" s="334">
        <v>5244</v>
      </c>
      <c r="BD49" s="335">
        <v>9968</v>
      </c>
      <c r="BE49" s="24" t="s">
        <v>86</v>
      </c>
      <c r="BF49" s="18" t="s">
        <v>87</v>
      </c>
      <c r="BG49" s="334">
        <v>3482</v>
      </c>
      <c r="BH49" s="334">
        <v>3685</v>
      </c>
      <c r="BI49" s="334">
        <v>7167</v>
      </c>
      <c r="BJ49" s="337">
        <v>1978</v>
      </c>
      <c r="BK49" s="334">
        <v>2674</v>
      </c>
      <c r="BL49" s="334">
        <v>4652</v>
      </c>
      <c r="BM49" s="334">
        <v>921</v>
      </c>
      <c r="BN49" s="334">
        <v>1621</v>
      </c>
      <c r="BO49" s="335">
        <v>2542</v>
      </c>
      <c r="BP49" s="24" t="s">
        <v>86</v>
      </c>
      <c r="BQ49" s="18" t="s">
        <v>87</v>
      </c>
      <c r="BR49" s="334">
        <v>285</v>
      </c>
      <c r="BS49" s="334">
        <v>896</v>
      </c>
      <c r="BT49" s="334">
        <v>1181</v>
      </c>
      <c r="BU49" s="334">
        <v>48</v>
      </c>
      <c r="BV49" s="334">
        <v>222</v>
      </c>
      <c r="BW49" s="334">
        <v>270</v>
      </c>
      <c r="BX49" s="334">
        <v>9</v>
      </c>
      <c r="BY49" s="334">
        <v>46</v>
      </c>
      <c r="BZ49" s="335">
        <v>55</v>
      </c>
      <c r="CA49" s="24" t="s">
        <v>86</v>
      </c>
      <c r="CB49" s="18" t="s">
        <v>87</v>
      </c>
      <c r="CC49" s="334">
        <v>9602</v>
      </c>
      <c r="CD49" s="334">
        <v>9008</v>
      </c>
      <c r="CE49" s="334">
        <v>18610</v>
      </c>
      <c r="CF49" s="334">
        <v>46240</v>
      </c>
      <c r="CG49" s="334">
        <v>45248</v>
      </c>
      <c r="CH49" s="334">
        <v>91488</v>
      </c>
      <c r="CI49" s="334">
        <v>17421</v>
      </c>
      <c r="CJ49" s="334">
        <v>20654</v>
      </c>
      <c r="CK49" s="335">
        <v>38075</v>
      </c>
    </row>
    <row r="50" spans="1:89" ht="17.100000000000001" customHeight="1">
      <c r="A50" s="1"/>
      <c r="B50" s="24" t="s">
        <v>88</v>
      </c>
      <c r="C50" s="18" t="s">
        <v>89</v>
      </c>
      <c r="D50" s="334">
        <v>1395</v>
      </c>
      <c r="E50" s="334">
        <v>1362</v>
      </c>
      <c r="F50" s="334">
        <v>2757</v>
      </c>
      <c r="G50" s="334">
        <v>1560</v>
      </c>
      <c r="H50" s="334">
        <v>1412</v>
      </c>
      <c r="I50" s="334">
        <v>2972</v>
      </c>
      <c r="J50" s="334">
        <v>1732</v>
      </c>
      <c r="K50" s="334">
        <v>1633</v>
      </c>
      <c r="L50" s="335">
        <v>3365</v>
      </c>
      <c r="M50" s="24" t="s">
        <v>88</v>
      </c>
      <c r="N50" s="336" t="s">
        <v>89</v>
      </c>
      <c r="O50" s="334">
        <v>1755</v>
      </c>
      <c r="P50" s="334">
        <v>1780</v>
      </c>
      <c r="Q50" s="334">
        <v>3535</v>
      </c>
      <c r="R50" s="334">
        <v>1689</v>
      </c>
      <c r="S50" s="334">
        <v>1713</v>
      </c>
      <c r="T50" s="334">
        <v>3402</v>
      </c>
      <c r="U50" s="334">
        <v>1728</v>
      </c>
      <c r="V50" s="334">
        <v>1690</v>
      </c>
      <c r="W50" s="335">
        <v>3418</v>
      </c>
      <c r="X50" s="24" t="s">
        <v>88</v>
      </c>
      <c r="Y50" s="18" t="s">
        <v>89</v>
      </c>
      <c r="Z50" s="337">
        <v>2046</v>
      </c>
      <c r="AA50" s="334">
        <v>1929</v>
      </c>
      <c r="AB50" s="334">
        <v>3975</v>
      </c>
      <c r="AC50" s="334">
        <v>2466</v>
      </c>
      <c r="AD50" s="334">
        <v>2304</v>
      </c>
      <c r="AE50" s="334">
        <v>4770</v>
      </c>
      <c r="AF50" s="334">
        <v>3132</v>
      </c>
      <c r="AG50" s="334">
        <v>2995</v>
      </c>
      <c r="AH50" s="335">
        <v>6127</v>
      </c>
      <c r="AI50" s="24" t="s">
        <v>88</v>
      </c>
      <c r="AJ50" s="18" t="s">
        <v>89</v>
      </c>
      <c r="AK50" s="334">
        <v>2776</v>
      </c>
      <c r="AL50" s="337">
        <v>2679</v>
      </c>
      <c r="AM50" s="334">
        <v>5455</v>
      </c>
      <c r="AN50" s="334">
        <v>2423</v>
      </c>
      <c r="AO50" s="334">
        <v>2279</v>
      </c>
      <c r="AP50" s="334">
        <v>4702</v>
      </c>
      <c r="AQ50" s="334">
        <v>2146</v>
      </c>
      <c r="AR50" s="334">
        <v>2147</v>
      </c>
      <c r="AS50" s="335">
        <v>4293</v>
      </c>
      <c r="AT50" s="24" t="s">
        <v>88</v>
      </c>
      <c r="AU50" s="18" t="s">
        <v>89</v>
      </c>
      <c r="AV50" s="334">
        <v>2478</v>
      </c>
      <c r="AW50" s="334">
        <v>2555</v>
      </c>
      <c r="AX50" s="337">
        <v>5033</v>
      </c>
      <c r="AY50" s="334">
        <v>2861</v>
      </c>
      <c r="AZ50" s="334">
        <v>3170</v>
      </c>
      <c r="BA50" s="334">
        <v>6031</v>
      </c>
      <c r="BB50" s="334">
        <v>2554</v>
      </c>
      <c r="BC50" s="334">
        <v>2776</v>
      </c>
      <c r="BD50" s="335">
        <v>5330</v>
      </c>
      <c r="BE50" s="24" t="s">
        <v>88</v>
      </c>
      <c r="BF50" s="18" t="s">
        <v>89</v>
      </c>
      <c r="BG50" s="334">
        <v>1959</v>
      </c>
      <c r="BH50" s="334">
        <v>2159</v>
      </c>
      <c r="BI50" s="334">
        <v>4118</v>
      </c>
      <c r="BJ50" s="337">
        <v>1169</v>
      </c>
      <c r="BK50" s="334">
        <v>1395</v>
      </c>
      <c r="BL50" s="334">
        <v>2564</v>
      </c>
      <c r="BM50" s="334">
        <v>511</v>
      </c>
      <c r="BN50" s="334">
        <v>822</v>
      </c>
      <c r="BO50" s="335">
        <v>1333</v>
      </c>
      <c r="BP50" s="24" t="s">
        <v>88</v>
      </c>
      <c r="BQ50" s="18" t="s">
        <v>89</v>
      </c>
      <c r="BR50" s="334">
        <v>114</v>
      </c>
      <c r="BS50" s="334">
        <v>423</v>
      </c>
      <c r="BT50" s="334">
        <v>537</v>
      </c>
      <c r="BU50" s="334">
        <v>33</v>
      </c>
      <c r="BV50" s="334">
        <v>106</v>
      </c>
      <c r="BW50" s="334">
        <v>139</v>
      </c>
      <c r="BX50" s="334">
        <v>4</v>
      </c>
      <c r="BY50" s="334">
        <v>26</v>
      </c>
      <c r="BZ50" s="335">
        <v>30</v>
      </c>
      <c r="CA50" s="24" t="s">
        <v>88</v>
      </c>
      <c r="CB50" s="18" t="s">
        <v>89</v>
      </c>
      <c r="CC50" s="334">
        <v>4687</v>
      </c>
      <c r="CD50" s="334">
        <v>4407</v>
      </c>
      <c r="CE50" s="334">
        <v>9094</v>
      </c>
      <c r="CF50" s="334">
        <v>22639</v>
      </c>
      <c r="CG50" s="334">
        <v>22071</v>
      </c>
      <c r="CH50" s="334">
        <v>44710</v>
      </c>
      <c r="CI50" s="334">
        <v>9205</v>
      </c>
      <c r="CJ50" s="334">
        <v>10877</v>
      </c>
      <c r="CK50" s="335">
        <v>20082</v>
      </c>
    </row>
    <row r="51" spans="1:89" ht="17.100000000000001" customHeight="1">
      <c r="A51" s="1"/>
      <c r="B51" s="84" t="s">
        <v>90</v>
      </c>
      <c r="C51" s="18" t="s">
        <v>323</v>
      </c>
      <c r="D51" s="334">
        <v>2643</v>
      </c>
      <c r="E51" s="334">
        <v>2630</v>
      </c>
      <c r="F51" s="334">
        <v>5273</v>
      </c>
      <c r="G51" s="334">
        <v>3170</v>
      </c>
      <c r="H51" s="334">
        <v>2927</v>
      </c>
      <c r="I51" s="334">
        <v>6097</v>
      </c>
      <c r="J51" s="334">
        <v>3263</v>
      </c>
      <c r="K51" s="334">
        <v>3185</v>
      </c>
      <c r="L51" s="335">
        <v>6448</v>
      </c>
      <c r="M51" s="84" t="s">
        <v>90</v>
      </c>
      <c r="N51" s="336" t="s">
        <v>323</v>
      </c>
      <c r="O51" s="334">
        <v>3614</v>
      </c>
      <c r="P51" s="334">
        <v>3378</v>
      </c>
      <c r="Q51" s="334">
        <v>6992</v>
      </c>
      <c r="R51" s="334">
        <v>3897</v>
      </c>
      <c r="S51" s="334">
        <v>3641</v>
      </c>
      <c r="T51" s="334">
        <v>7538</v>
      </c>
      <c r="U51" s="334">
        <v>3816</v>
      </c>
      <c r="V51" s="334">
        <v>3587</v>
      </c>
      <c r="W51" s="335">
        <v>7403</v>
      </c>
      <c r="X51" s="84" t="s">
        <v>90</v>
      </c>
      <c r="Y51" s="18" t="s">
        <v>323</v>
      </c>
      <c r="Z51" s="337">
        <v>4284</v>
      </c>
      <c r="AA51" s="334">
        <v>4084</v>
      </c>
      <c r="AB51" s="334">
        <v>8368</v>
      </c>
      <c r="AC51" s="334">
        <v>5171</v>
      </c>
      <c r="AD51" s="334">
        <v>4718</v>
      </c>
      <c r="AE51" s="334">
        <v>9889</v>
      </c>
      <c r="AF51" s="334">
        <v>6239</v>
      </c>
      <c r="AG51" s="334">
        <v>5586</v>
      </c>
      <c r="AH51" s="335">
        <v>11825</v>
      </c>
      <c r="AI51" s="84" t="s">
        <v>90</v>
      </c>
      <c r="AJ51" s="18" t="s">
        <v>323</v>
      </c>
      <c r="AK51" s="334">
        <v>5171</v>
      </c>
      <c r="AL51" s="337">
        <v>4864</v>
      </c>
      <c r="AM51" s="334">
        <v>10035</v>
      </c>
      <c r="AN51" s="334">
        <v>4762</v>
      </c>
      <c r="AO51" s="334">
        <v>4858</v>
      </c>
      <c r="AP51" s="334">
        <v>9620</v>
      </c>
      <c r="AQ51" s="334">
        <v>4886</v>
      </c>
      <c r="AR51" s="334">
        <v>4999</v>
      </c>
      <c r="AS51" s="335">
        <v>9885</v>
      </c>
      <c r="AT51" s="84" t="s">
        <v>90</v>
      </c>
      <c r="AU51" s="18" t="s">
        <v>323</v>
      </c>
      <c r="AV51" s="334">
        <v>6019</v>
      </c>
      <c r="AW51" s="334">
        <v>6098</v>
      </c>
      <c r="AX51" s="337">
        <v>12117</v>
      </c>
      <c r="AY51" s="334">
        <v>6796</v>
      </c>
      <c r="AZ51" s="334">
        <v>6976</v>
      </c>
      <c r="BA51" s="334">
        <v>13772</v>
      </c>
      <c r="BB51" s="334">
        <v>5121</v>
      </c>
      <c r="BC51" s="334">
        <v>5202</v>
      </c>
      <c r="BD51" s="335">
        <v>10323</v>
      </c>
      <c r="BE51" s="84" t="s">
        <v>90</v>
      </c>
      <c r="BF51" s="18" t="s">
        <v>323</v>
      </c>
      <c r="BG51" s="334">
        <v>3571</v>
      </c>
      <c r="BH51" s="334">
        <v>3885</v>
      </c>
      <c r="BI51" s="334">
        <v>7456</v>
      </c>
      <c r="BJ51" s="337">
        <v>2158</v>
      </c>
      <c r="BK51" s="334">
        <v>2739</v>
      </c>
      <c r="BL51" s="334">
        <v>4897</v>
      </c>
      <c r="BM51" s="334">
        <v>916</v>
      </c>
      <c r="BN51" s="334">
        <v>1803</v>
      </c>
      <c r="BO51" s="335">
        <v>2719</v>
      </c>
      <c r="BP51" s="84" t="s">
        <v>90</v>
      </c>
      <c r="BQ51" s="18" t="s">
        <v>323</v>
      </c>
      <c r="BR51" s="334">
        <v>294</v>
      </c>
      <c r="BS51" s="334">
        <v>806</v>
      </c>
      <c r="BT51" s="334">
        <v>1100</v>
      </c>
      <c r="BU51" s="334">
        <v>53</v>
      </c>
      <c r="BV51" s="334">
        <v>229</v>
      </c>
      <c r="BW51" s="334">
        <v>282</v>
      </c>
      <c r="BX51" s="334">
        <v>4</v>
      </c>
      <c r="BY51" s="334">
        <v>36</v>
      </c>
      <c r="BZ51" s="335">
        <v>40</v>
      </c>
      <c r="CA51" s="84" t="s">
        <v>90</v>
      </c>
      <c r="CB51" s="18" t="s">
        <v>323</v>
      </c>
      <c r="CC51" s="334">
        <v>9076</v>
      </c>
      <c r="CD51" s="334">
        <v>8742</v>
      </c>
      <c r="CE51" s="334">
        <v>17818</v>
      </c>
      <c r="CF51" s="334">
        <v>47859</v>
      </c>
      <c r="CG51" s="334">
        <v>45813</v>
      </c>
      <c r="CH51" s="334">
        <v>93672</v>
      </c>
      <c r="CI51" s="334">
        <v>18913</v>
      </c>
      <c r="CJ51" s="334">
        <v>21676</v>
      </c>
      <c r="CK51" s="335">
        <v>40589</v>
      </c>
    </row>
    <row r="52" spans="1:89" ht="17.100000000000001" customHeight="1">
      <c r="A52" s="1"/>
      <c r="B52" s="24" t="s">
        <v>92</v>
      </c>
      <c r="C52" s="18" t="s">
        <v>93</v>
      </c>
      <c r="D52" s="334">
        <v>1021</v>
      </c>
      <c r="E52" s="334">
        <v>1065</v>
      </c>
      <c r="F52" s="334">
        <v>2086</v>
      </c>
      <c r="G52" s="334">
        <v>1342</v>
      </c>
      <c r="H52" s="334">
        <v>1240</v>
      </c>
      <c r="I52" s="334">
        <v>2582</v>
      </c>
      <c r="J52" s="334">
        <v>1510</v>
      </c>
      <c r="K52" s="334">
        <v>1512</v>
      </c>
      <c r="L52" s="335">
        <v>3022</v>
      </c>
      <c r="M52" s="24" t="s">
        <v>92</v>
      </c>
      <c r="N52" s="336" t="s">
        <v>93</v>
      </c>
      <c r="O52" s="334">
        <v>1662</v>
      </c>
      <c r="P52" s="334">
        <v>1459</v>
      </c>
      <c r="Q52" s="334">
        <v>3121</v>
      </c>
      <c r="R52" s="334">
        <v>1638</v>
      </c>
      <c r="S52" s="334">
        <v>1554</v>
      </c>
      <c r="T52" s="334">
        <v>3192</v>
      </c>
      <c r="U52" s="334">
        <v>1647</v>
      </c>
      <c r="V52" s="334">
        <v>1612</v>
      </c>
      <c r="W52" s="335">
        <v>3259</v>
      </c>
      <c r="X52" s="24" t="s">
        <v>92</v>
      </c>
      <c r="Y52" s="18" t="s">
        <v>93</v>
      </c>
      <c r="Z52" s="337">
        <v>1749</v>
      </c>
      <c r="AA52" s="334">
        <v>1703</v>
      </c>
      <c r="AB52" s="334">
        <v>3452</v>
      </c>
      <c r="AC52" s="334">
        <v>2094</v>
      </c>
      <c r="AD52" s="334">
        <v>1928</v>
      </c>
      <c r="AE52" s="334">
        <v>4022</v>
      </c>
      <c r="AF52" s="334">
        <v>2738</v>
      </c>
      <c r="AG52" s="334">
        <v>2675</v>
      </c>
      <c r="AH52" s="335">
        <v>5413</v>
      </c>
      <c r="AI52" s="24" t="s">
        <v>92</v>
      </c>
      <c r="AJ52" s="18" t="s">
        <v>93</v>
      </c>
      <c r="AK52" s="334">
        <v>2476</v>
      </c>
      <c r="AL52" s="337">
        <v>2317</v>
      </c>
      <c r="AM52" s="334">
        <v>4793</v>
      </c>
      <c r="AN52" s="334">
        <v>2078</v>
      </c>
      <c r="AO52" s="334">
        <v>2196</v>
      </c>
      <c r="AP52" s="334">
        <v>4274</v>
      </c>
      <c r="AQ52" s="334">
        <v>2104</v>
      </c>
      <c r="AR52" s="334">
        <v>2097</v>
      </c>
      <c r="AS52" s="335">
        <v>4201</v>
      </c>
      <c r="AT52" s="24" t="s">
        <v>92</v>
      </c>
      <c r="AU52" s="18" t="s">
        <v>93</v>
      </c>
      <c r="AV52" s="334">
        <v>2379</v>
      </c>
      <c r="AW52" s="334">
        <v>2504</v>
      </c>
      <c r="AX52" s="337">
        <v>4883</v>
      </c>
      <c r="AY52" s="334">
        <v>2824</v>
      </c>
      <c r="AZ52" s="334">
        <v>3092</v>
      </c>
      <c r="BA52" s="334">
        <v>5916</v>
      </c>
      <c r="BB52" s="334">
        <v>2482</v>
      </c>
      <c r="BC52" s="334">
        <v>2661</v>
      </c>
      <c r="BD52" s="335">
        <v>5143</v>
      </c>
      <c r="BE52" s="24" t="s">
        <v>92</v>
      </c>
      <c r="BF52" s="18" t="s">
        <v>93</v>
      </c>
      <c r="BG52" s="334">
        <v>1886</v>
      </c>
      <c r="BH52" s="334">
        <v>1945</v>
      </c>
      <c r="BI52" s="334">
        <v>3831</v>
      </c>
      <c r="BJ52" s="337">
        <v>1057</v>
      </c>
      <c r="BK52" s="334">
        <v>1276</v>
      </c>
      <c r="BL52" s="334">
        <v>2333</v>
      </c>
      <c r="BM52" s="334">
        <v>441</v>
      </c>
      <c r="BN52" s="334">
        <v>743</v>
      </c>
      <c r="BO52" s="335">
        <v>1184</v>
      </c>
      <c r="BP52" s="24" t="s">
        <v>92</v>
      </c>
      <c r="BQ52" s="18" t="s">
        <v>93</v>
      </c>
      <c r="BR52" s="334">
        <v>125</v>
      </c>
      <c r="BS52" s="334">
        <v>353</v>
      </c>
      <c r="BT52" s="334">
        <v>478</v>
      </c>
      <c r="BU52" s="334">
        <v>20</v>
      </c>
      <c r="BV52" s="334">
        <v>106</v>
      </c>
      <c r="BW52" s="334">
        <v>126</v>
      </c>
      <c r="BX52" s="334">
        <v>2</v>
      </c>
      <c r="BY52" s="334">
        <v>15</v>
      </c>
      <c r="BZ52" s="335">
        <v>17</v>
      </c>
      <c r="CA52" s="24" t="s">
        <v>92</v>
      </c>
      <c r="CB52" s="18" t="s">
        <v>93</v>
      </c>
      <c r="CC52" s="334">
        <v>3873</v>
      </c>
      <c r="CD52" s="334">
        <v>3817</v>
      </c>
      <c r="CE52" s="334">
        <v>7690</v>
      </c>
      <c r="CF52" s="334">
        <v>20565</v>
      </c>
      <c r="CG52" s="334">
        <v>20045</v>
      </c>
      <c r="CH52" s="334">
        <v>40610</v>
      </c>
      <c r="CI52" s="334">
        <v>8837</v>
      </c>
      <c r="CJ52" s="334">
        <v>10191</v>
      </c>
      <c r="CK52" s="335">
        <v>19028</v>
      </c>
    </row>
    <row r="53" spans="1:89" ht="17.100000000000001" customHeight="1">
      <c r="A53" s="1"/>
      <c r="B53" s="666" t="s">
        <v>94</v>
      </c>
      <c r="C53" s="26" t="s">
        <v>95</v>
      </c>
      <c r="D53" s="339">
        <v>1130</v>
      </c>
      <c r="E53" s="339">
        <v>1045</v>
      </c>
      <c r="F53" s="339">
        <v>2175</v>
      </c>
      <c r="G53" s="339">
        <v>1288</v>
      </c>
      <c r="H53" s="339">
        <v>1175</v>
      </c>
      <c r="I53" s="339">
        <v>2463</v>
      </c>
      <c r="J53" s="339">
        <v>1410</v>
      </c>
      <c r="K53" s="339">
        <v>1217</v>
      </c>
      <c r="L53" s="340">
        <v>2627</v>
      </c>
      <c r="M53" s="666" t="s">
        <v>94</v>
      </c>
      <c r="N53" s="341" t="s">
        <v>95</v>
      </c>
      <c r="O53" s="339">
        <v>1425</v>
      </c>
      <c r="P53" s="339">
        <v>1339</v>
      </c>
      <c r="Q53" s="339">
        <v>2764</v>
      </c>
      <c r="R53" s="339">
        <v>1386</v>
      </c>
      <c r="S53" s="339">
        <v>1387</v>
      </c>
      <c r="T53" s="339">
        <v>2773</v>
      </c>
      <c r="U53" s="339">
        <v>1428</v>
      </c>
      <c r="V53" s="339">
        <v>1505</v>
      </c>
      <c r="W53" s="340">
        <v>2933</v>
      </c>
      <c r="X53" s="666" t="s">
        <v>94</v>
      </c>
      <c r="Y53" s="26" t="s">
        <v>95</v>
      </c>
      <c r="Z53" s="342">
        <v>1743</v>
      </c>
      <c r="AA53" s="339">
        <v>1683</v>
      </c>
      <c r="AB53" s="339">
        <v>3426</v>
      </c>
      <c r="AC53" s="339">
        <v>2150</v>
      </c>
      <c r="AD53" s="339">
        <v>1969</v>
      </c>
      <c r="AE53" s="339">
        <v>4119</v>
      </c>
      <c r="AF53" s="339">
        <v>2622</v>
      </c>
      <c r="AG53" s="339">
        <v>2444</v>
      </c>
      <c r="AH53" s="340">
        <v>5066</v>
      </c>
      <c r="AI53" s="666" t="s">
        <v>94</v>
      </c>
      <c r="AJ53" s="26" t="s">
        <v>95</v>
      </c>
      <c r="AK53" s="339">
        <v>2278</v>
      </c>
      <c r="AL53" s="342">
        <v>2009</v>
      </c>
      <c r="AM53" s="339">
        <v>4287</v>
      </c>
      <c r="AN53" s="339">
        <v>1821</v>
      </c>
      <c r="AO53" s="339">
        <v>1716</v>
      </c>
      <c r="AP53" s="339">
        <v>3537</v>
      </c>
      <c r="AQ53" s="339">
        <v>1646</v>
      </c>
      <c r="AR53" s="339">
        <v>1731</v>
      </c>
      <c r="AS53" s="340">
        <v>3377</v>
      </c>
      <c r="AT53" s="666" t="s">
        <v>94</v>
      </c>
      <c r="AU53" s="26" t="s">
        <v>95</v>
      </c>
      <c r="AV53" s="339">
        <v>2208</v>
      </c>
      <c r="AW53" s="339">
        <v>2260</v>
      </c>
      <c r="AX53" s="342">
        <v>4468</v>
      </c>
      <c r="AY53" s="339">
        <v>2656</v>
      </c>
      <c r="AZ53" s="339">
        <v>2956</v>
      </c>
      <c r="BA53" s="339">
        <v>5612</v>
      </c>
      <c r="BB53" s="339">
        <v>2415</v>
      </c>
      <c r="BC53" s="339">
        <v>2508</v>
      </c>
      <c r="BD53" s="340">
        <v>4923</v>
      </c>
      <c r="BE53" s="666" t="s">
        <v>94</v>
      </c>
      <c r="BF53" s="26" t="s">
        <v>95</v>
      </c>
      <c r="BG53" s="339">
        <v>1716</v>
      </c>
      <c r="BH53" s="339">
        <v>1777</v>
      </c>
      <c r="BI53" s="339">
        <v>3493</v>
      </c>
      <c r="BJ53" s="342">
        <v>1033</v>
      </c>
      <c r="BK53" s="339">
        <v>1295</v>
      </c>
      <c r="BL53" s="339">
        <v>2328</v>
      </c>
      <c r="BM53" s="339">
        <v>423</v>
      </c>
      <c r="BN53" s="339">
        <v>832</v>
      </c>
      <c r="BO53" s="340">
        <v>1255</v>
      </c>
      <c r="BP53" s="666" t="s">
        <v>94</v>
      </c>
      <c r="BQ53" s="26" t="s">
        <v>95</v>
      </c>
      <c r="BR53" s="339">
        <v>129</v>
      </c>
      <c r="BS53" s="339">
        <v>369</v>
      </c>
      <c r="BT53" s="339">
        <v>498</v>
      </c>
      <c r="BU53" s="339">
        <v>32</v>
      </c>
      <c r="BV53" s="339">
        <v>124</v>
      </c>
      <c r="BW53" s="339">
        <v>156</v>
      </c>
      <c r="BX53" s="339">
        <v>5</v>
      </c>
      <c r="BY53" s="339">
        <v>20</v>
      </c>
      <c r="BZ53" s="340">
        <v>25</v>
      </c>
      <c r="CA53" s="666" t="s">
        <v>94</v>
      </c>
      <c r="CB53" s="26" t="s">
        <v>95</v>
      </c>
      <c r="CC53" s="339">
        <v>3828</v>
      </c>
      <c r="CD53" s="339">
        <v>3437</v>
      </c>
      <c r="CE53" s="339">
        <v>7265</v>
      </c>
      <c r="CF53" s="339">
        <v>18707</v>
      </c>
      <c r="CG53" s="339">
        <v>18043</v>
      </c>
      <c r="CH53" s="339">
        <v>36750</v>
      </c>
      <c r="CI53" s="339">
        <v>8409</v>
      </c>
      <c r="CJ53" s="339">
        <v>9881</v>
      </c>
      <c r="CK53" s="340">
        <v>18290</v>
      </c>
    </row>
    <row r="54" spans="1:89" ht="17.100000000000001" customHeight="1">
      <c r="A54" s="1"/>
      <c r="B54" s="667"/>
      <c r="C54" s="26" t="s">
        <v>324</v>
      </c>
      <c r="D54" s="339">
        <v>1010</v>
      </c>
      <c r="E54" s="339">
        <v>1034</v>
      </c>
      <c r="F54" s="339">
        <v>2044</v>
      </c>
      <c r="G54" s="339">
        <v>1098</v>
      </c>
      <c r="H54" s="339">
        <v>1043</v>
      </c>
      <c r="I54" s="339">
        <v>2141</v>
      </c>
      <c r="J54" s="339">
        <v>1190</v>
      </c>
      <c r="K54" s="339">
        <v>1102</v>
      </c>
      <c r="L54" s="340">
        <v>2292</v>
      </c>
      <c r="M54" s="667"/>
      <c r="N54" s="341" t="s">
        <v>324</v>
      </c>
      <c r="O54" s="339">
        <v>1291</v>
      </c>
      <c r="P54" s="339">
        <v>1192</v>
      </c>
      <c r="Q54" s="339">
        <v>2483</v>
      </c>
      <c r="R54" s="339">
        <v>1292</v>
      </c>
      <c r="S54" s="339">
        <v>1259</v>
      </c>
      <c r="T54" s="339">
        <v>2551</v>
      </c>
      <c r="U54" s="339">
        <v>1268</v>
      </c>
      <c r="V54" s="339">
        <v>1225</v>
      </c>
      <c r="W54" s="340">
        <v>2493</v>
      </c>
      <c r="X54" s="667"/>
      <c r="Y54" s="26" t="s">
        <v>324</v>
      </c>
      <c r="Z54" s="342">
        <v>1482</v>
      </c>
      <c r="AA54" s="339">
        <v>1475</v>
      </c>
      <c r="AB54" s="339">
        <v>2957</v>
      </c>
      <c r="AC54" s="339">
        <v>1725</v>
      </c>
      <c r="AD54" s="339">
        <v>1641</v>
      </c>
      <c r="AE54" s="339">
        <v>3366</v>
      </c>
      <c r="AF54" s="339">
        <v>2188</v>
      </c>
      <c r="AG54" s="339">
        <v>2043</v>
      </c>
      <c r="AH54" s="340">
        <v>4231</v>
      </c>
      <c r="AI54" s="667"/>
      <c r="AJ54" s="26" t="s">
        <v>324</v>
      </c>
      <c r="AK54" s="339">
        <v>1880</v>
      </c>
      <c r="AL54" s="342">
        <v>1771</v>
      </c>
      <c r="AM54" s="339">
        <v>3651</v>
      </c>
      <c r="AN54" s="339">
        <v>1665</v>
      </c>
      <c r="AO54" s="339">
        <v>1678</v>
      </c>
      <c r="AP54" s="339">
        <v>3343</v>
      </c>
      <c r="AQ54" s="339">
        <v>1605</v>
      </c>
      <c r="AR54" s="339">
        <v>1554</v>
      </c>
      <c r="AS54" s="340">
        <v>3159</v>
      </c>
      <c r="AT54" s="667"/>
      <c r="AU54" s="26" t="s">
        <v>324</v>
      </c>
      <c r="AV54" s="339">
        <v>1787</v>
      </c>
      <c r="AW54" s="339">
        <v>1769</v>
      </c>
      <c r="AX54" s="342">
        <v>3556</v>
      </c>
      <c r="AY54" s="339">
        <v>1925</v>
      </c>
      <c r="AZ54" s="339">
        <v>2072</v>
      </c>
      <c r="BA54" s="339">
        <v>3997</v>
      </c>
      <c r="BB54" s="339">
        <v>1671</v>
      </c>
      <c r="BC54" s="339">
        <v>1800</v>
      </c>
      <c r="BD54" s="340">
        <v>3471</v>
      </c>
      <c r="BE54" s="667"/>
      <c r="BF54" s="26" t="s">
        <v>324</v>
      </c>
      <c r="BG54" s="339">
        <v>1222</v>
      </c>
      <c r="BH54" s="339">
        <v>1303</v>
      </c>
      <c r="BI54" s="339">
        <v>2525</v>
      </c>
      <c r="BJ54" s="342">
        <v>717</v>
      </c>
      <c r="BK54" s="339">
        <v>933</v>
      </c>
      <c r="BL54" s="339">
        <v>1650</v>
      </c>
      <c r="BM54" s="339">
        <v>326</v>
      </c>
      <c r="BN54" s="339">
        <v>643</v>
      </c>
      <c r="BO54" s="340">
        <v>969</v>
      </c>
      <c r="BP54" s="667"/>
      <c r="BQ54" s="26" t="s">
        <v>324</v>
      </c>
      <c r="BR54" s="339">
        <v>106</v>
      </c>
      <c r="BS54" s="339">
        <v>293</v>
      </c>
      <c r="BT54" s="339">
        <v>399</v>
      </c>
      <c r="BU54" s="339">
        <v>14</v>
      </c>
      <c r="BV54" s="339">
        <v>85</v>
      </c>
      <c r="BW54" s="339">
        <v>99</v>
      </c>
      <c r="BX54" s="339">
        <v>1</v>
      </c>
      <c r="BY54" s="339">
        <v>14</v>
      </c>
      <c r="BZ54" s="340">
        <v>15</v>
      </c>
      <c r="CA54" s="667"/>
      <c r="CB54" s="26" t="s">
        <v>324</v>
      </c>
      <c r="CC54" s="339">
        <v>3298</v>
      </c>
      <c r="CD54" s="339">
        <v>3179</v>
      </c>
      <c r="CE54" s="339">
        <v>6477</v>
      </c>
      <c r="CF54" s="339">
        <v>16183</v>
      </c>
      <c r="CG54" s="339">
        <v>15607</v>
      </c>
      <c r="CH54" s="339">
        <v>31790</v>
      </c>
      <c r="CI54" s="339">
        <v>5982</v>
      </c>
      <c r="CJ54" s="339">
        <v>7143</v>
      </c>
      <c r="CK54" s="340">
        <v>13125</v>
      </c>
    </row>
    <row r="55" spans="1:89" ht="17.100000000000001" customHeight="1">
      <c r="A55" s="1"/>
      <c r="B55" s="668"/>
      <c r="C55" s="18" t="s">
        <v>42</v>
      </c>
      <c r="D55" s="334">
        <f t="shared" ref="D55:L55" si="64">SUM(D53:D54)</f>
        <v>2140</v>
      </c>
      <c r="E55" s="334">
        <f t="shared" si="64"/>
        <v>2079</v>
      </c>
      <c r="F55" s="334">
        <f t="shared" si="64"/>
        <v>4219</v>
      </c>
      <c r="G55" s="334">
        <f t="shared" si="64"/>
        <v>2386</v>
      </c>
      <c r="H55" s="334">
        <f t="shared" si="64"/>
        <v>2218</v>
      </c>
      <c r="I55" s="334">
        <f t="shared" si="64"/>
        <v>4604</v>
      </c>
      <c r="J55" s="334">
        <f t="shared" si="64"/>
        <v>2600</v>
      </c>
      <c r="K55" s="334">
        <f t="shared" si="64"/>
        <v>2319</v>
      </c>
      <c r="L55" s="335">
        <f t="shared" si="64"/>
        <v>4919</v>
      </c>
      <c r="M55" s="668"/>
      <c r="N55" s="336" t="s">
        <v>42</v>
      </c>
      <c r="O55" s="334">
        <f t="shared" ref="O55:W55" si="65">SUM(O53:O54)</f>
        <v>2716</v>
      </c>
      <c r="P55" s="334">
        <f t="shared" si="65"/>
        <v>2531</v>
      </c>
      <c r="Q55" s="334">
        <f t="shared" si="65"/>
        <v>5247</v>
      </c>
      <c r="R55" s="334">
        <f t="shared" si="65"/>
        <v>2678</v>
      </c>
      <c r="S55" s="334">
        <f t="shared" si="65"/>
        <v>2646</v>
      </c>
      <c r="T55" s="334">
        <f t="shared" si="65"/>
        <v>5324</v>
      </c>
      <c r="U55" s="334">
        <f t="shared" si="65"/>
        <v>2696</v>
      </c>
      <c r="V55" s="334">
        <f t="shared" si="65"/>
        <v>2730</v>
      </c>
      <c r="W55" s="335">
        <f t="shared" si="65"/>
        <v>5426</v>
      </c>
      <c r="X55" s="668"/>
      <c r="Y55" s="18" t="s">
        <v>42</v>
      </c>
      <c r="Z55" s="337">
        <f t="shared" ref="Z55:AH55" si="66">SUM(Z53:Z54)</f>
        <v>3225</v>
      </c>
      <c r="AA55" s="334">
        <f t="shared" si="66"/>
        <v>3158</v>
      </c>
      <c r="AB55" s="334">
        <f t="shared" si="66"/>
        <v>6383</v>
      </c>
      <c r="AC55" s="334">
        <f t="shared" si="66"/>
        <v>3875</v>
      </c>
      <c r="AD55" s="334">
        <f t="shared" si="66"/>
        <v>3610</v>
      </c>
      <c r="AE55" s="334">
        <f t="shared" si="66"/>
        <v>7485</v>
      </c>
      <c r="AF55" s="334">
        <f t="shared" si="66"/>
        <v>4810</v>
      </c>
      <c r="AG55" s="334">
        <f t="shared" si="66"/>
        <v>4487</v>
      </c>
      <c r="AH55" s="335">
        <f t="shared" si="66"/>
        <v>9297</v>
      </c>
      <c r="AI55" s="668"/>
      <c r="AJ55" s="18" t="s">
        <v>42</v>
      </c>
      <c r="AK55" s="334">
        <f t="shared" ref="AK55:AS55" si="67">SUM(AK53:AK54)</f>
        <v>4158</v>
      </c>
      <c r="AL55" s="337">
        <f t="shared" si="67"/>
        <v>3780</v>
      </c>
      <c r="AM55" s="334">
        <f t="shared" si="67"/>
        <v>7938</v>
      </c>
      <c r="AN55" s="334">
        <f t="shared" si="67"/>
        <v>3486</v>
      </c>
      <c r="AO55" s="334">
        <f t="shared" si="67"/>
        <v>3394</v>
      </c>
      <c r="AP55" s="334">
        <f t="shared" si="67"/>
        <v>6880</v>
      </c>
      <c r="AQ55" s="334">
        <f t="shared" si="67"/>
        <v>3251</v>
      </c>
      <c r="AR55" s="334">
        <f t="shared" si="67"/>
        <v>3285</v>
      </c>
      <c r="AS55" s="335">
        <f t="shared" si="67"/>
        <v>6536</v>
      </c>
      <c r="AT55" s="668"/>
      <c r="AU55" s="18" t="s">
        <v>42</v>
      </c>
      <c r="AV55" s="334">
        <f t="shared" ref="AV55:BD55" si="68">SUM(AV53:AV54)</f>
        <v>3995</v>
      </c>
      <c r="AW55" s="334">
        <f t="shared" si="68"/>
        <v>4029</v>
      </c>
      <c r="AX55" s="337">
        <f t="shared" si="68"/>
        <v>8024</v>
      </c>
      <c r="AY55" s="334">
        <f t="shared" si="68"/>
        <v>4581</v>
      </c>
      <c r="AZ55" s="334">
        <f t="shared" si="68"/>
        <v>5028</v>
      </c>
      <c r="BA55" s="334">
        <f t="shared" si="68"/>
        <v>9609</v>
      </c>
      <c r="BB55" s="334">
        <f t="shared" si="68"/>
        <v>4086</v>
      </c>
      <c r="BC55" s="334">
        <f t="shared" si="68"/>
        <v>4308</v>
      </c>
      <c r="BD55" s="335">
        <f t="shared" si="68"/>
        <v>8394</v>
      </c>
      <c r="BE55" s="668"/>
      <c r="BF55" s="18" t="s">
        <v>42</v>
      </c>
      <c r="BG55" s="334">
        <f t="shared" ref="BG55:BO55" si="69">SUM(BG53:BG54)</f>
        <v>2938</v>
      </c>
      <c r="BH55" s="334">
        <f t="shared" si="69"/>
        <v>3080</v>
      </c>
      <c r="BI55" s="334">
        <f t="shared" si="69"/>
        <v>6018</v>
      </c>
      <c r="BJ55" s="337">
        <f t="shared" si="69"/>
        <v>1750</v>
      </c>
      <c r="BK55" s="334">
        <f t="shared" si="69"/>
        <v>2228</v>
      </c>
      <c r="BL55" s="334">
        <f t="shared" si="69"/>
        <v>3978</v>
      </c>
      <c r="BM55" s="334">
        <f t="shared" si="69"/>
        <v>749</v>
      </c>
      <c r="BN55" s="334">
        <f t="shared" si="69"/>
        <v>1475</v>
      </c>
      <c r="BO55" s="335">
        <f t="shared" si="69"/>
        <v>2224</v>
      </c>
      <c r="BP55" s="668"/>
      <c r="BQ55" s="18" t="s">
        <v>42</v>
      </c>
      <c r="BR55" s="334">
        <f t="shared" ref="BR55:BZ55" si="70">SUM(BR53:BR54)</f>
        <v>235</v>
      </c>
      <c r="BS55" s="334">
        <f t="shared" si="70"/>
        <v>662</v>
      </c>
      <c r="BT55" s="334">
        <f t="shared" si="70"/>
        <v>897</v>
      </c>
      <c r="BU55" s="334">
        <f t="shared" si="70"/>
        <v>46</v>
      </c>
      <c r="BV55" s="334">
        <f t="shared" si="70"/>
        <v>209</v>
      </c>
      <c r="BW55" s="334">
        <f t="shared" si="70"/>
        <v>255</v>
      </c>
      <c r="BX55" s="334">
        <f t="shared" si="70"/>
        <v>6</v>
      </c>
      <c r="BY55" s="334">
        <f t="shared" si="70"/>
        <v>34</v>
      </c>
      <c r="BZ55" s="335">
        <f t="shared" si="70"/>
        <v>40</v>
      </c>
      <c r="CA55" s="668"/>
      <c r="CB55" s="18" t="s">
        <v>42</v>
      </c>
      <c r="CC55" s="334">
        <f t="shared" ref="CC55:CK55" si="71">SUM(CC53:CC54)</f>
        <v>7126</v>
      </c>
      <c r="CD55" s="334">
        <f t="shared" si="71"/>
        <v>6616</v>
      </c>
      <c r="CE55" s="334">
        <f t="shared" si="71"/>
        <v>13742</v>
      </c>
      <c r="CF55" s="334">
        <f t="shared" si="71"/>
        <v>34890</v>
      </c>
      <c r="CG55" s="334">
        <f t="shared" si="71"/>
        <v>33650</v>
      </c>
      <c r="CH55" s="334">
        <f t="shared" si="71"/>
        <v>68540</v>
      </c>
      <c r="CI55" s="334">
        <f t="shared" si="71"/>
        <v>14391</v>
      </c>
      <c r="CJ55" s="334">
        <f t="shared" si="71"/>
        <v>17024</v>
      </c>
      <c r="CK55" s="335">
        <f t="shared" si="71"/>
        <v>31415</v>
      </c>
    </row>
    <row r="56" spans="1:89" ht="17.100000000000001" customHeight="1">
      <c r="A56" s="1"/>
      <c r="B56" s="666" t="s">
        <v>97</v>
      </c>
      <c r="C56" s="26" t="s">
        <v>98</v>
      </c>
      <c r="D56" s="345">
        <v>1949</v>
      </c>
      <c r="E56" s="345">
        <v>1874</v>
      </c>
      <c r="F56" s="345">
        <v>3823</v>
      </c>
      <c r="G56" s="345">
        <v>2267</v>
      </c>
      <c r="H56" s="345">
        <v>2209</v>
      </c>
      <c r="I56" s="345">
        <v>4476</v>
      </c>
      <c r="J56" s="345">
        <v>2344</v>
      </c>
      <c r="K56" s="345">
        <v>2288</v>
      </c>
      <c r="L56" s="346">
        <v>4632</v>
      </c>
      <c r="M56" s="666" t="s">
        <v>97</v>
      </c>
      <c r="N56" s="341" t="s">
        <v>98</v>
      </c>
      <c r="O56" s="345">
        <v>2781</v>
      </c>
      <c r="P56" s="345">
        <v>2428</v>
      </c>
      <c r="Q56" s="345">
        <v>5209</v>
      </c>
      <c r="R56" s="345">
        <v>3286</v>
      </c>
      <c r="S56" s="345">
        <v>2680</v>
      </c>
      <c r="T56" s="345">
        <v>5966</v>
      </c>
      <c r="U56" s="345">
        <v>2413</v>
      </c>
      <c r="V56" s="345">
        <v>2149</v>
      </c>
      <c r="W56" s="346">
        <v>4562</v>
      </c>
      <c r="X56" s="666" t="s">
        <v>97</v>
      </c>
      <c r="Y56" s="26" t="s">
        <v>98</v>
      </c>
      <c r="Z56" s="348">
        <v>2838</v>
      </c>
      <c r="AA56" s="345">
        <v>2634</v>
      </c>
      <c r="AB56" s="345">
        <v>5472</v>
      </c>
      <c r="AC56" s="345">
        <v>3711</v>
      </c>
      <c r="AD56" s="345">
        <v>3403</v>
      </c>
      <c r="AE56" s="345">
        <v>7114</v>
      </c>
      <c r="AF56" s="345">
        <v>4689</v>
      </c>
      <c r="AG56" s="345">
        <v>4129</v>
      </c>
      <c r="AH56" s="346">
        <v>8818</v>
      </c>
      <c r="AI56" s="666" t="s">
        <v>97</v>
      </c>
      <c r="AJ56" s="26" t="s">
        <v>98</v>
      </c>
      <c r="AK56" s="345">
        <v>3504</v>
      </c>
      <c r="AL56" s="348">
        <v>3148</v>
      </c>
      <c r="AM56" s="345">
        <v>6652</v>
      </c>
      <c r="AN56" s="345">
        <v>2842</v>
      </c>
      <c r="AO56" s="345">
        <v>2720</v>
      </c>
      <c r="AP56" s="345">
        <v>5562</v>
      </c>
      <c r="AQ56" s="345">
        <v>2673</v>
      </c>
      <c r="AR56" s="345">
        <v>2664</v>
      </c>
      <c r="AS56" s="346">
        <v>5337</v>
      </c>
      <c r="AT56" s="666" t="s">
        <v>97</v>
      </c>
      <c r="AU56" s="26" t="s">
        <v>98</v>
      </c>
      <c r="AV56" s="345">
        <v>3305</v>
      </c>
      <c r="AW56" s="345">
        <v>3667</v>
      </c>
      <c r="AX56" s="348">
        <v>6972</v>
      </c>
      <c r="AY56" s="345">
        <v>4110</v>
      </c>
      <c r="AZ56" s="345">
        <v>4706</v>
      </c>
      <c r="BA56" s="345">
        <v>8816</v>
      </c>
      <c r="BB56" s="345">
        <v>3735</v>
      </c>
      <c r="BC56" s="345">
        <v>3838</v>
      </c>
      <c r="BD56" s="346">
        <v>7573</v>
      </c>
      <c r="BE56" s="666" t="s">
        <v>97</v>
      </c>
      <c r="BF56" s="26" t="s">
        <v>98</v>
      </c>
      <c r="BG56" s="345">
        <v>2498</v>
      </c>
      <c r="BH56" s="345">
        <v>2430</v>
      </c>
      <c r="BI56" s="345">
        <v>4928</v>
      </c>
      <c r="BJ56" s="348">
        <v>1322</v>
      </c>
      <c r="BK56" s="345">
        <v>1568</v>
      </c>
      <c r="BL56" s="345">
        <v>2890</v>
      </c>
      <c r="BM56" s="345">
        <v>562</v>
      </c>
      <c r="BN56" s="345">
        <v>1002</v>
      </c>
      <c r="BO56" s="346">
        <v>1564</v>
      </c>
      <c r="BP56" s="666" t="s">
        <v>97</v>
      </c>
      <c r="BQ56" s="26" t="s">
        <v>98</v>
      </c>
      <c r="BR56" s="345">
        <v>140</v>
      </c>
      <c r="BS56" s="345">
        <v>512</v>
      </c>
      <c r="BT56" s="345">
        <v>652</v>
      </c>
      <c r="BU56" s="345">
        <v>21</v>
      </c>
      <c r="BV56" s="345">
        <v>162</v>
      </c>
      <c r="BW56" s="345">
        <v>183</v>
      </c>
      <c r="BX56" s="345">
        <v>3</v>
      </c>
      <c r="BY56" s="345">
        <v>33</v>
      </c>
      <c r="BZ56" s="346">
        <v>36</v>
      </c>
      <c r="CA56" s="666" t="s">
        <v>97</v>
      </c>
      <c r="CB56" s="26" t="s">
        <v>98</v>
      </c>
      <c r="CC56" s="345">
        <v>6560</v>
      </c>
      <c r="CD56" s="345">
        <v>6371</v>
      </c>
      <c r="CE56" s="345">
        <v>12931</v>
      </c>
      <c r="CF56" s="345">
        <v>32042</v>
      </c>
      <c r="CG56" s="345">
        <v>29622</v>
      </c>
      <c r="CH56" s="345">
        <v>61664</v>
      </c>
      <c r="CI56" s="345">
        <v>12391</v>
      </c>
      <c r="CJ56" s="345">
        <v>14251</v>
      </c>
      <c r="CK56" s="346">
        <v>26642</v>
      </c>
    </row>
    <row r="57" spans="1:89" ht="17.100000000000001" customHeight="1">
      <c r="A57" s="1"/>
      <c r="B57" s="667"/>
      <c r="C57" s="26" t="s">
        <v>99</v>
      </c>
      <c r="D57" s="345">
        <v>1290</v>
      </c>
      <c r="E57" s="345">
        <v>1233</v>
      </c>
      <c r="F57" s="345">
        <v>2523</v>
      </c>
      <c r="G57" s="345">
        <v>1494</v>
      </c>
      <c r="H57" s="345">
        <v>1441</v>
      </c>
      <c r="I57" s="345">
        <v>2935</v>
      </c>
      <c r="J57" s="345">
        <v>1731</v>
      </c>
      <c r="K57" s="345">
        <v>1613</v>
      </c>
      <c r="L57" s="346">
        <v>3344</v>
      </c>
      <c r="M57" s="667"/>
      <c r="N57" s="341" t="s">
        <v>99</v>
      </c>
      <c r="O57" s="345">
        <v>1903</v>
      </c>
      <c r="P57" s="345">
        <v>1786</v>
      </c>
      <c r="Q57" s="345">
        <v>3689</v>
      </c>
      <c r="R57" s="345">
        <v>2048</v>
      </c>
      <c r="S57" s="345">
        <v>1826</v>
      </c>
      <c r="T57" s="345">
        <v>3874</v>
      </c>
      <c r="U57" s="345">
        <v>1736</v>
      </c>
      <c r="V57" s="345">
        <v>1758</v>
      </c>
      <c r="W57" s="346">
        <v>3494</v>
      </c>
      <c r="X57" s="667"/>
      <c r="Y57" s="26" t="s">
        <v>99</v>
      </c>
      <c r="Z57" s="348">
        <v>1987</v>
      </c>
      <c r="AA57" s="345">
        <v>1927</v>
      </c>
      <c r="AB57" s="345">
        <v>3914</v>
      </c>
      <c r="AC57" s="345">
        <v>2412</v>
      </c>
      <c r="AD57" s="345">
        <v>2375</v>
      </c>
      <c r="AE57" s="345">
        <v>4787</v>
      </c>
      <c r="AF57" s="345">
        <v>3067</v>
      </c>
      <c r="AG57" s="345">
        <v>2942</v>
      </c>
      <c r="AH57" s="346">
        <v>6009</v>
      </c>
      <c r="AI57" s="667"/>
      <c r="AJ57" s="26" t="s">
        <v>99</v>
      </c>
      <c r="AK57" s="345">
        <v>2607</v>
      </c>
      <c r="AL57" s="348">
        <v>2405</v>
      </c>
      <c r="AM57" s="345">
        <v>5012</v>
      </c>
      <c r="AN57" s="345">
        <v>2036</v>
      </c>
      <c r="AO57" s="345">
        <v>1951</v>
      </c>
      <c r="AP57" s="345">
        <v>3987</v>
      </c>
      <c r="AQ57" s="345">
        <v>1821</v>
      </c>
      <c r="AR57" s="345">
        <v>2070</v>
      </c>
      <c r="AS57" s="346">
        <v>3891</v>
      </c>
      <c r="AT57" s="667"/>
      <c r="AU57" s="26" t="s">
        <v>99</v>
      </c>
      <c r="AV57" s="345">
        <v>2373</v>
      </c>
      <c r="AW57" s="345">
        <v>2611</v>
      </c>
      <c r="AX57" s="348">
        <v>4984</v>
      </c>
      <c r="AY57" s="345">
        <v>2955</v>
      </c>
      <c r="AZ57" s="345">
        <v>3252</v>
      </c>
      <c r="BA57" s="345">
        <v>6207</v>
      </c>
      <c r="BB57" s="345">
        <v>2490</v>
      </c>
      <c r="BC57" s="345">
        <v>2471</v>
      </c>
      <c r="BD57" s="346">
        <v>4961</v>
      </c>
      <c r="BE57" s="667"/>
      <c r="BF57" s="26" t="s">
        <v>99</v>
      </c>
      <c r="BG57" s="345">
        <v>1549</v>
      </c>
      <c r="BH57" s="345">
        <v>1479</v>
      </c>
      <c r="BI57" s="345">
        <v>3028</v>
      </c>
      <c r="BJ57" s="348">
        <v>755</v>
      </c>
      <c r="BK57" s="345">
        <v>929</v>
      </c>
      <c r="BL57" s="345">
        <v>1684</v>
      </c>
      <c r="BM57" s="345">
        <v>309</v>
      </c>
      <c r="BN57" s="345">
        <v>619</v>
      </c>
      <c r="BO57" s="346">
        <v>928</v>
      </c>
      <c r="BP57" s="667"/>
      <c r="BQ57" s="26" t="s">
        <v>99</v>
      </c>
      <c r="BR57" s="345">
        <v>97</v>
      </c>
      <c r="BS57" s="345">
        <v>295</v>
      </c>
      <c r="BT57" s="345">
        <v>392</v>
      </c>
      <c r="BU57" s="345">
        <v>23</v>
      </c>
      <c r="BV57" s="345">
        <v>104</v>
      </c>
      <c r="BW57" s="345">
        <v>127</v>
      </c>
      <c r="BX57" s="345">
        <v>4</v>
      </c>
      <c r="BY57" s="345">
        <v>21</v>
      </c>
      <c r="BZ57" s="346">
        <v>25</v>
      </c>
      <c r="CA57" s="667"/>
      <c r="CB57" s="26" t="s">
        <v>99</v>
      </c>
      <c r="CC57" s="345">
        <v>4515</v>
      </c>
      <c r="CD57" s="345">
        <v>4287</v>
      </c>
      <c r="CE57" s="345">
        <v>8802</v>
      </c>
      <c r="CF57" s="345">
        <v>21990</v>
      </c>
      <c r="CG57" s="345">
        <v>21651</v>
      </c>
      <c r="CH57" s="345">
        <v>43641</v>
      </c>
      <c r="CI57" s="345">
        <v>8182</v>
      </c>
      <c r="CJ57" s="345">
        <v>9170</v>
      </c>
      <c r="CK57" s="346">
        <v>17352</v>
      </c>
    </row>
    <row r="58" spans="1:89" ht="17.100000000000001" customHeight="1">
      <c r="A58" s="1"/>
      <c r="B58" s="668"/>
      <c r="C58" s="18" t="s">
        <v>42</v>
      </c>
      <c r="D58" s="334">
        <f t="shared" ref="D58:L58" si="72">SUM(D56:D57)</f>
        <v>3239</v>
      </c>
      <c r="E58" s="334">
        <f t="shared" si="72"/>
        <v>3107</v>
      </c>
      <c r="F58" s="334">
        <f t="shared" si="72"/>
        <v>6346</v>
      </c>
      <c r="G58" s="334">
        <f t="shared" si="72"/>
        <v>3761</v>
      </c>
      <c r="H58" s="334">
        <f t="shared" si="72"/>
        <v>3650</v>
      </c>
      <c r="I58" s="334">
        <f t="shared" si="72"/>
        <v>7411</v>
      </c>
      <c r="J58" s="334">
        <f t="shared" si="72"/>
        <v>4075</v>
      </c>
      <c r="K58" s="334">
        <f t="shared" si="72"/>
        <v>3901</v>
      </c>
      <c r="L58" s="335">
        <f t="shared" si="72"/>
        <v>7976</v>
      </c>
      <c r="M58" s="668"/>
      <c r="N58" s="336" t="s">
        <v>42</v>
      </c>
      <c r="O58" s="334">
        <f t="shared" ref="O58:W58" si="73">SUM(O56:O57)</f>
        <v>4684</v>
      </c>
      <c r="P58" s="334">
        <f t="shared" si="73"/>
        <v>4214</v>
      </c>
      <c r="Q58" s="334">
        <f t="shared" si="73"/>
        <v>8898</v>
      </c>
      <c r="R58" s="334">
        <f t="shared" si="73"/>
        <v>5334</v>
      </c>
      <c r="S58" s="334">
        <f t="shared" si="73"/>
        <v>4506</v>
      </c>
      <c r="T58" s="334">
        <f t="shared" si="73"/>
        <v>9840</v>
      </c>
      <c r="U58" s="334">
        <f t="shared" si="73"/>
        <v>4149</v>
      </c>
      <c r="V58" s="334">
        <f t="shared" si="73"/>
        <v>3907</v>
      </c>
      <c r="W58" s="335">
        <f t="shared" si="73"/>
        <v>8056</v>
      </c>
      <c r="X58" s="668"/>
      <c r="Y58" s="18" t="s">
        <v>42</v>
      </c>
      <c r="Z58" s="337">
        <f t="shared" ref="Z58:AH58" si="74">SUM(Z56:Z57)</f>
        <v>4825</v>
      </c>
      <c r="AA58" s="334">
        <f t="shared" si="74"/>
        <v>4561</v>
      </c>
      <c r="AB58" s="334">
        <f t="shared" si="74"/>
        <v>9386</v>
      </c>
      <c r="AC58" s="334">
        <f t="shared" si="74"/>
        <v>6123</v>
      </c>
      <c r="AD58" s="334">
        <f t="shared" si="74"/>
        <v>5778</v>
      </c>
      <c r="AE58" s="334">
        <f t="shared" si="74"/>
        <v>11901</v>
      </c>
      <c r="AF58" s="334">
        <f t="shared" si="74"/>
        <v>7756</v>
      </c>
      <c r="AG58" s="334">
        <f t="shared" si="74"/>
        <v>7071</v>
      </c>
      <c r="AH58" s="335">
        <f t="shared" si="74"/>
        <v>14827</v>
      </c>
      <c r="AI58" s="668"/>
      <c r="AJ58" s="18" t="s">
        <v>42</v>
      </c>
      <c r="AK58" s="334">
        <f t="shared" ref="AK58:AS58" si="75">SUM(AK56:AK57)</f>
        <v>6111</v>
      </c>
      <c r="AL58" s="337">
        <f t="shared" si="75"/>
        <v>5553</v>
      </c>
      <c r="AM58" s="334">
        <f t="shared" si="75"/>
        <v>11664</v>
      </c>
      <c r="AN58" s="334">
        <f t="shared" si="75"/>
        <v>4878</v>
      </c>
      <c r="AO58" s="334">
        <f t="shared" si="75"/>
        <v>4671</v>
      </c>
      <c r="AP58" s="334">
        <f t="shared" si="75"/>
        <v>9549</v>
      </c>
      <c r="AQ58" s="334">
        <f t="shared" si="75"/>
        <v>4494</v>
      </c>
      <c r="AR58" s="334">
        <f t="shared" si="75"/>
        <v>4734</v>
      </c>
      <c r="AS58" s="335">
        <f t="shared" si="75"/>
        <v>9228</v>
      </c>
      <c r="AT58" s="668"/>
      <c r="AU58" s="18" t="s">
        <v>42</v>
      </c>
      <c r="AV58" s="334">
        <f t="shared" ref="AV58:BD58" si="76">SUM(AV56:AV57)</f>
        <v>5678</v>
      </c>
      <c r="AW58" s="334">
        <f t="shared" si="76"/>
        <v>6278</v>
      </c>
      <c r="AX58" s="337">
        <f t="shared" si="76"/>
        <v>11956</v>
      </c>
      <c r="AY58" s="334">
        <f t="shared" si="76"/>
        <v>7065</v>
      </c>
      <c r="AZ58" s="334">
        <f t="shared" si="76"/>
        <v>7958</v>
      </c>
      <c r="BA58" s="334">
        <f t="shared" si="76"/>
        <v>15023</v>
      </c>
      <c r="BB58" s="334">
        <f t="shared" si="76"/>
        <v>6225</v>
      </c>
      <c r="BC58" s="334">
        <f t="shared" si="76"/>
        <v>6309</v>
      </c>
      <c r="BD58" s="335">
        <f t="shared" si="76"/>
        <v>12534</v>
      </c>
      <c r="BE58" s="668"/>
      <c r="BF58" s="18" t="s">
        <v>42</v>
      </c>
      <c r="BG58" s="334">
        <f t="shared" ref="BG58:BO58" si="77">SUM(BG56:BG57)</f>
        <v>4047</v>
      </c>
      <c r="BH58" s="334">
        <f t="shared" si="77"/>
        <v>3909</v>
      </c>
      <c r="BI58" s="334">
        <f t="shared" si="77"/>
        <v>7956</v>
      </c>
      <c r="BJ58" s="337">
        <f t="shared" si="77"/>
        <v>2077</v>
      </c>
      <c r="BK58" s="334">
        <f t="shared" si="77"/>
        <v>2497</v>
      </c>
      <c r="BL58" s="334">
        <f t="shared" si="77"/>
        <v>4574</v>
      </c>
      <c r="BM58" s="334">
        <f t="shared" si="77"/>
        <v>871</v>
      </c>
      <c r="BN58" s="334">
        <f t="shared" si="77"/>
        <v>1621</v>
      </c>
      <c r="BO58" s="335">
        <f t="shared" si="77"/>
        <v>2492</v>
      </c>
      <c r="BP58" s="668"/>
      <c r="BQ58" s="18" t="s">
        <v>42</v>
      </c>
      <c r="BR58" s="334">
        <f t="shared" ref="BR58:BZ58" si="78">SUM(BR56:BR57)</f>
        <v>237</v>
      </c>
      <c r="BS58" s="334">
        <f t="shared" si="78"/>
        <v>807</v>
      </c>
      <c r="BT58" s="334">
        <f t="shared" si="78"/>
        <v>1044</v>
      </c>
      <c r="BU58" s="334">
        <f t="shared" si="78"/>
        <v>44</v>
      </c>
      <c r="BV58" s="334">
        <f t="shared" si="78"/>
        <v>266</v>
      </c>
      <c r="BW58" s="334">
        <f t="shared" si="78"/>
        <v>310</v>
      </c>
      <c r="BX58" s="334">
        <f t="shared" si="78"/>
        <v>7</v>
      </c>
      <c r="BY58" s="334">
        <f t="shared" si="78"/>
        <v>54</v>
      </c>
      <c r="BZ58" s="335">
        <f t="shared" si="78"/>
        <v>61</v>
      </c>
      <c r="CA58" s="668"/>
      <c r="CB58" s="18" t="s">
        <v>42</v>
      </c>
      <c r="CC58" s="334">
        <f t="shared" ref="CC58:CK58" si="79">SUM(CC56:CC57)</f>
        <v>11075</v>
      </c>
      <c r="CD58" s="334">
        <f t="shared" si="79"/>
        <v>10658</v>
      </c>
      <c r="CE58" s="334">
        <f t="shared" si="79"/>
        <v>21733</v>
      </c>
      <c r="CF58" s="334">
        <f t="shared" si="79"/>
        <v>54032</v>
      </c>
      <c r="CG58" s="334">
        <f t="shared" si="79"/>
        <v>51273</v>
      </c>
      <c r="CH58" s="334">
        <f t="shared" si="79"/>
        <v>105305</v>
      </c>
      <c r="CI58" s="334">
        <f t="shared" si="79"/>
        <v>20573</v>
      </c>
      <c r="CJ58" s="334">
        <f t="shared" si="79"/>
        <v>23421</v>
      </c>
      <c r="CK58" s="335">
        <f t="shared" si="79"/>
        <v>43994</v>
      </c>
    </row>
    <row r="59" spans="1:89" ht="17.100000000000001" customHeight="1">
      <c r="A59" s="1"/>
      <c r="B59" s="666" t="s">
        <v>100</v>
      </c>
      <c r="C59" s="26" t="s">
        <v>101</v>
      </c>
      <c r="D59" s="339">
        <v>846</v>
      </c>
      <c r="E59" s="339">
        <v>823</v>
      </c>
      <c r="F59" s="339">
        <v>1669</v>
      </c>
      <c r="G59" s="339">
        <v>1043</v>
      </c>
      <c r="H59" s="339">
        <v>940</v>
      </c>
      <c r="I59" s="339">
        <v>1983</v>
      </c>
      <c r="J59" s="339">
        <v>1080</v>
      </c>
      <c r="K59" s="339">
        <v>963</v>
      </c>
      <c r="L59" s="340">
        <v>2043</v>
      </c>
      <c r="M59" s="666" t="s">
        <v>100</v>
      </c>
      <c r="N59" s="341" t="s">
        <v>101</v>
      </c>
      <c r="O59" s="339">
        <v>1124</v>
      </c>
      <c r="P59" s="339">
        <v>1126</v>
      </c>
      <c r="Q59" s="339">
        <v>2250</v>
      </c>
      <c r="R59" s="339">
        <v>1194</v>
      </c>
      <c r="S59" s="339">
        <v>1122</v>
      </c>
      <c r="T59" s="339">
        <v>2316</v>
      </c>
      <c r="U59" s="339">
        <v>1176</v>
      </c>
      <c r="V59" s="339">
        <v>1147</v>
      </c>
      <c r="W59" s="340">
        <v>2323</v>
      </c>
      <c r="X59" s="666" t="s">
        <v>100</v>
      </c>
      <c r="Y59" s="26" t="s">
        <v>101</v>
      </c>
      <c r="Z59" s="342">
        <v>1391</v>
      </c>
      <c r="AA59" s="339">
        <v>1289</v>
      </c>
      <c r="AB59" s="339">
        <v>2680</v>
      </c>
      <c r="AC59" s="339">
        <v>1698</v>
      </c>
      <c r="AD59" s="339">
        <v>1575</v>
      </c>
      <c r="AE59" s="339">
        <v>3273</v>
      </c>
      <c r="AF59" s="339">
        <v>2127</v>
      </c>
      <c r="AG59" s="339">
        <v>1845</v>
      </c>
      <c r="AH59" s="340">
        <v>3972</v>
      </c>
      <c r="AI59" s="666" t="s">
        <v>100</v>
      </c>
      <c r="AJ59" s="26" t="s">
        <v>101</v>
      </c>
      <c r="AK59" s="339">
        <v>1708</v>
      </c>
      <c r="AL59" s="342">
        <v>1585</v>
      </c>
      <c r="AM59" s="339">
        <v>3293</v>
      </c>
      <c r="AN59" s="339">
        <v>1516</v>
      </c>
      <c r="AO59" s="339">
        <v>1471</v>
      </c>
      <c r="AP59" s="339">
        <v>2987</v>
      </c>
      <c r="AQ59" s="339">
        <v>1595</v>
      </c>
      <c r="AR59" s="339">
        <v>1718</v>
      </c>
      <c r="AS59" s="340">
        <v>3313</v>
      </c>
      <c r="AT59" s="666" t="s">
        <v>100</v>
      </c>
      <c r="AU59" s="26" t="s">
        <v>101</v>
      </c>
      <c r="AV59" s="339">
        <v>2194</v>
      </c>
      <c r="AW59" s="339">
        <v>2271</v>
      </c>
      <c r="AX59" s="342">
        <v>4465</v>
      </c>
      <c r="AY59" s="339">
        <v>2592</v>
      </c>
      <c r="AZ59" s="339">
        <v>2702</v>
      </c>
      <c r="BA59" s="339">
        <v>5294</v>
      </c>
      <c r="BB59" s="339">
        <v>2156</v>
      </c>
      <c r="BC59" s="339">
        <v>2163</v>
      </c>
      <c r="BD59" s="340">
        <v>4319</v>
      </c>
      <c r="BE59" s="666" t="s">
        <v>100</v>
      </c>
      <c r="BF59" s="26" t="s">
        <v>101</v>
      </c>
      <c r="BG59" s="339">
        <v>1400</v>
      </c>
      <c r="BH59" s="339">
        <v>1429</v>
      </c>
      <c r="BI59" s="339">
        <v>2829</v>
      </c>
      <c r="BJ59" s="342">
        <v>815</v>
      </c>
      <c r="BK59" s="339">
        <v>1007</v>
      </c>
      <c r="BL59" s="339">
        <v>1822</v>
      </c>
      <c r="BM59" s="339">
        <v>322</v>
      </c>
      <c r="BN59" s="339">
        <v>707</v>
      </c>
      <c r="BO59" s="340">
        <v>1029</v>
      </c>
      <c r="BP59" s="666" t="s">
        <v>100</v>
      </c>
      <c r="BQ59" s="26" t="s">
        <v>101</v>
      </c>
      <c r="BR59" s="339">
        <v>93</v>
      </c>
      <c r="BS59" s="339">
        <v>340</v>
      </c>
      <c r="BT59" s="339">
        <v>433</v>
      </c>
      <c r="BU59" s="339">
        <v>20</v>
      </c>
      <c r="BV59" s="339">
        <v>108</v>
      </c>
      <c r="BW59" s="339">
        <v>128</v>
      </c>
      <c r="BX59" s="339">
        <v>2</v>
      </c>
      <c r="BY59" s="339">
        <v>18</v>
      </c>
      <c r="BZ59" s="340">
        <v>20</v>
      </c>
      <c r="CA59" s="666" t="s">
        <v>100</v>
      </c>
      <c r="CB59" s="26" t="s">
        <v>101</v>
      </c>
      <c r="CC59" s="339">
        <v>2969</v>
      </c>
      <c r="CD59" s="339">
        <v>2726</v>
      </c>
      <c r="CE59" s="339">
        <v>5695</v>
      </c>
      <c r="CF59" s="339">
        <v>15723</v>
      </c>
      <c r="CG59" s="339">
        <v>15149</v>
      </c>
      <c r="CH59" s="339">
        <v>30872</v>
      </c>
      <c r="CI59" s="339">
        <v>7400</v>
      </c>
      <c r="CJ59" s="339">
        <v>8474</v>
      </c>
      <c r="CK59" s="340">
        <v>15874</v>
      </c>
    </row>
    <row r="60" spans="1:89" ht="17.100000000000001" customHeight="1">
      <c r="A60" s="1"/>
      <c r="B60" s="667"/>
      <c r="C60" s="26" t="s">
        <v>102</v>
      </c>
      <c r="D60" s="339">
        <v>546</v>
      </c>
      <c r="E60" s="339">
        <v>570</v>
      </c>
      <c r="F60" s="339">
        <v>1116</v>
      </c>
      <c r="G60" s="339">
        <v>611</v>
      </c>
      <c r="H60" s="339">
        <v>570</v>
      </c>
      <c r="I60" s="339">
        <v>1181</v>
      </c>
      <c r="J60" s="339">
        <v>620</v>
      </c>
      <c r="K60" s="339">
        <v>664</v>
      </c>
      <c r="L60" s="340">
        <v>1284</v>
      </c>
      <c r="M60" s="667"/>
      <c r="N60" s="341" t="s">
        <v>102</v>
      </c>
      <c r="O60" s="339">
        <v>939</v>
      </c>
      <c r="P60" s="339">
        <v>697</v>
      </c>
      <c r="Q60" s="339">
        <v>1636</v>
      </c>
      <c r="R60" s="339">
        <v>1251</v>
      </c>
      <c r="S60" s="339">
        <v>759</v>
      </c>
      <c r="T60" s="339">
        <v>2010</v>
      </c>
      <c r="U60" s="339">
        <v>867</v>
      </c>
      <c r="V60" s="339">
        <v>752</v>
      </c>
      <c r="W60" s="340">
        <v>1619</v>
      </c>
      <c r="X60" s="667"/>
      <c r="Y60" s="26" t="s">
        <v>102</v>
      </c>
      <c r="Z60" s="342">
        <v>933</v>
      </c>
      <c r="AA60" s="339">
        <v>798</v>
      </c>
      <c r="AB60" s="339">
        <v>1731</v>
      </c>
      <c r="AC60" s="339">
        <v>1089</v>
      </c>
      <c r="AD60" s="339">
        <v>959</v>
      </c>
      <c r="AE60" s="339">
        <v>2048</v>
      </c>
      <c r="AF60" s="339">
        <v>1339</v>
      </c>
      <c r="AG60" s="339">
        <v>1193</v>
      </c>
      <c r="AH60" s="340">
        <v>2532</v>
      </c>
      <c r="AI60" s="667"/>
      <c r="AJ60" s="26" t="s">
        <v>102</v>
      </c>
      <c r="AK60" s="339">
        <v>1077</v>
      </c>
      <c r="AL60" s="342">
        <v>994</v>
      </c>
      <c r="AM60" s="339">
        <v>2071</v>
      </c>
      <c r="AN60" s="339">
        <v>945</v>
      </c>
      <c r="AO60" s="339">
        <v>936</v>
      </c>
      <c r="AP60" s="339">
        <v>1881</v>
      </c>
      <c r="AQ60" s="339">
        <v>924</v>
      </c>
      <c r="AR60" s="339">
        <v>951</v>
      </c>
      <c r="AS60" s="340">
        <v>1875</v>
      </c>
      <c r="AT60" s="667"/>
      <c r="AU60" s="26" t="s">
        <v>102</v>
      </c>
      <c r="AV60" s="339">
        <v>1239</v>
      </c>
      <c r="AW60" s="339">
        <v>1278</v>
      </c>
      <c r="AX60" s="342">
        <v>2517</v>
      </c>
      <c r="AY60" s="339">
        <v>1434</v>
      </c>
      <c r="AZ60" s="339">
        <v>1615</v>
      </c>
      <c r="BA60" s="339">
        <v>3049</v>
      </c>
      <c r="BB60" s="339">
        <v>1334</v>
      </c>
      <c r="BC60" s="339">
        <v>1415</v>
      </c>
      <c r="BD60" s="340">
        <v>2749</v>
      </c>
      <c r="BE60" s="667"/>
      <c r="BF60" s="26" t="s">
        <v>102</v>
      </c>
      <c r="BG60" s="339">
        <v>1015</v>
      </c>
      <c r="BH60" s="339">
        <v>1015</v>
      </c>
      <c r="BI60" s="339">
        <v>2030</v>
      </c>
      <c r="BJ60" s="342">
        <v>565</v>
      </c>
      <c r="BK60" s="339">
        <v>650</v>
      </c>
      <c r="BL60" s="339">
        <v>1215</v>
      </c>
      <c r="BM60" s="339">
        <v>241</v>
      </c>
      <c r="BN60" s="339">
        <v>435</v>
      </c>
      <c r="BO60" s="340">
        <v>676</v>
      </c>
      <c r="BP60" s="667"/>
      <c r="BQ60" s="26" t="s">
        <v>102</v>
      </c>
      <c r="BR60" s="339">
        <v>71</v>
      </c>
      <c r="BS60" s="339">
        <v>219</v>
      </c>
      <c r="BT60" s="339">
        <v>290</v>
      </c>
      <c r="BU60" s="339">
        <v>15</v>
      </c>
      <c r="BV60" s="339">
        <v>58</v>
      </c>
      <c r="BW60" s="339">
        <v>73</v>
      </c>
      <c r="BX60" s="339">
        <v>1</v>
      </c>
      <c r="BY60" s="339">
        <v>13</v>
      </c>
      <c r="BZ60" s="340">
        <v>14</v>
      </c>
      <c r="CA60" s="667"/>
      <c r="CB60" s="26" t="s">
        <v>102</v>
      </c>
      <c r="CC60" s="339">
        <v>1777</v>
      </c>
      <c r="CD60" s="339">
        <v>1804</v>
      </c>
      <c r="CE60" s="339">
        <v>3581</v>
      </c>
      <c r="CF60" s="339">
        <v>10603</v>
      </c>
      <c r="CG60" s="339">
        <v>9317</v>
      </c>
      <c r="CH60" s="339">
        <v>19920</v>
      </c>
      <c r="CI60" s="339">
        <v>4676</v>
      </c>
      <c r="CJ60" s="339">
        <v>5420</v>
      </c>
      <c r="CK60" s="340">
        <v>10096</v>
      </c>
    </row>
    <row r="61" spans="1:89" ht="17.100000000000001" customHeight="1">
      <c r="A61" s="1"/>
      <c r="B61" s="667"/>
      <c r="C61" s="26" t="s">
        <v>103</v>
      </c>
      <c r="D61" s="339">
        <v>746</v>
      </c>
      <c r="E61" s="339">
        <v>698</v>
      </c>
      <c r="F61" s="339">
        <v>1444</v>
      </c>
      <c r="G61" s="339">
        <v>994</v>
      </c>
      <c r="H61" s="339">
        <v>889</v>
      </c>
      <c r="I61" s="339">
        <v>1883</v>
      </c>
      <c r="J61" s="339">
        <v>1077</v>
      </c>
      <c r="K61" s="339">
        <v>937</v>
      </c>
      <c r="L61" s="340">
        <v>2014</v>
      </c>
      <c r="M61" s="667"/>
      <c r="N61" s="341" t="s">
        <v>103</v>
      </c>
      <c r="O61" s="339">
        <v>1190</v>
      </c>
      <c r="P61" s="339">
        <v>1081</v>
      </c>
      <c r="Q61" s="339">
        <v>2271</v>
      </c>
      <c r="R61" s="339">
        <v>1076</v>
      </c>
      <c r="S61" s="339">
        <v>987</v>
      </c>
      <c r="T61" s="339">
        <v>2063</v>
      </c>
      <c r="U61" s="339">
        <v>1020</v>
      </c>
      <c r="V61" s="339">
        <v>974</v>
      </c>
      <c r="W61" s="340">
        <v>1994</v>
      </c>
      <c r="X61" s="667"/>
      <c r="Y61" s="26" t="s">
        <v>103</v>
      </c>
      <c r="Z61" s="342">
        <v>1106</v>
      </c>
      <c r="AA61" s="339">
        <v>1123</v>
      </c>
      <c r="AB61" s="339">
        <v>2229</v>
      </c>
      <c r="AC61" s="339">
        <v>1493</v>
      </c>
      <c r="AD61" s="339">
        <v>1336</v>
      </c>
      <c r="AE61" s="339">
        <v>2829</v>
      </c>
      <c r="AF61" s="339">
        <v>1982</v>
      </c>
      <c r="AG61" s="339">
        <v>1720</v>
      </c>
      <c r="AH61" s="340">
        <v>3702</v>
      </c>
      <c r="AI61" s="667"/>
      <c r="AJ61" s="26" t="s">
        <v>103</v>
      </c>
      <c r="AK61" s="339">
        <v>1566</v>
      </c>
      <c r="AL61" s="342">
        <v>1504</v>
      </c>
      <c r="AM61" s="339">
        <v>3070</v>
      </c>
      <c r="AN61" s="339">
        <v>1379</v>
      </c>
      <c r="AO61" s="339">
        <v>1356</v>
      </c>
      <c r="AP61" s="339">
        <v>2735</v>
      </c>
      <c r="AQ61" s="339">
        <v>1307</v>
      </c>
      <c r="AR61" s="339">
        <v>1375</v>
      </c>
      <c r="AS61" s="340">
        <v>2682</v>
      </c>
      <c r="AT61" s="667"/>
      <c r="AU61" s="26" t="s">
        <v>103</v>
      </c>
      <c r="AV61" s="339">
        <v>1700</v>
      </c>
      <c r="AW61" s="339">
        <v>1822</v>
      </c>
      <c r="AX61" s="342">
        <v>3522</v>
      </c>
      <c r="AY61" s="339">
        <v>2057</v>
      </c>
      <c r="AZ61" s="339">
        <v>2220</v>
      </c>
      <c r="BA61" s="339">
        <v>4277</v>
      </c>
      <c r="BB61" s="339">
        <v>1827</v>
      </c>
      <c r="BC61" s="339">
        <v>1810</v>
      </c>
      <c r="BD61" s="340">
        <v>3637</v>
      </c>
      <c r="BE61" s="667"/>
      <c r="BF61" s="26" t="s">
        <v>103</v>
      </c>
      <c r="BG61" s="339">
        <v>1213</v>
      </c>
      <c r="BH61" s="339">
        <v>1230</v>
      </c>
      <c r="BI61" s="339">
        <v>2443</v>
      </c>
      <c r="BJ61" s="342">
        <v>639</v>
      </c>
      <c r="BK61" s="339">
        <v>803</v>
      </c>
      <c r="BL61" s="339">
        <v>1442</v>
      </c>
      <c r="BM61" s="339">
        <v>288</v>
      </c>
      <c r="BN61" s="339">
        <v>492</v>
      </c>
      <c r="BO61" s="340">
        <v>780</v>
      </c>
      <c r="BP61" s="667"/>
      <c r="BQ61" s="26" t="s">
        <v>103</v>
      </c>
      <c r="BR61" s="339">
        <v>77</v>
      </c>
      <c r="BS61" s="339">
        <v>259</v>
      </c>
      <c r="BT61" s="339">
        <v>336</v>
      </c>
      <c r="BU61" s="339">
        <v>17</v>
      </c>
      <c r="BV61" s="339">
        <v>56</v>
      </c>
      <c r="BW61" s="339">
        <v>73</v>
      </c>
      <c r="BX61" s="339">
        <v>1</v>
      </c>
      <c r="BY61" s="339">
        <v>4</v>
      </c>
      <c r="BZ61" s="340">
        <v>5</v>
      </c>
      <c r="CA61" s="667"/>
      <c r="CB61" s="26" t="s">
        <v>103</v>
      </c>
      <c r="CC61" s="339">
        <v>2817</v>
      </c>
      <c r="CD61" s="339">
        <v>2524</v>
      </c>
      <c r="CE61" s="339">
        <v>5341</v>
      </c>
      <c r="CF61" s="339">
        <v>13819</v>
      </c>
      <c r="CG61" s="339">
        <v>13278</v>
      </c>
      <c r="CH61" s="339">
        <v>27097</v>
      </c>
      <c r="CI61" s="339">
        <v>6119</v>
      </c>
      <c r="CJ61" s="339">
        <v>6874</v>
      </c>
      <c r="CK61" s="340">
        <v>12993</v>
      </c>
    </row>
    <row r="62" spans="1:89" ht="17.100000000000001" customHeight="1">
      <c r="A62" s="1"/>
      <c r="B62" s="668"/>
      <c r="C62" s="18" t="s">
        <v>42</v>
      </c>
      <c r="D62" s="334">
        <f t="shared" ref="D62:L62" si="80">SUM(D59:D61)</f>
        <v>2138</v>
      </c>
      <c r="E62" s="334">
        <f t="shared" si="80"/>
        <v>2091</v>
      </c>
      <c r="F62" s="334">
        <f t="shared" si="80"/>
        <v>4229</v>
      </c>
      <c r="G62" s="334">
        <f t="shared" si="80"/>
        <v>2648</v>
      </c>
      <c r="H62" s="334">
        <f t="shared" si="80"/>
        <v>2399</v>
      </c>
      <c r="I62" s="334">
        <f t="shared" si="80"/>
        <v>5047</v>
      </c>
      <c r="J62" s="334">
        <f t="shared" si="80"/>
        <v>2777</v>
      </c>
      <c r="K62" s="334">
        <f t="shared" si="80"/>
        <v>2564</v>
      </c>
      <c r="L62" s="335">
        <f t="shared" si="80"/>
        <v>5341</v>
      </c>
      <c r="M62" s="668"/>
      <c r="N62" s="336" t="s">
        <v>42</v>
      </c>
      <c r="O62" s="334">
        <f t="shared" ref="O62:W62" si="81">SUM(O59:O61)</f>
        <v>3253</v>
      </c>
      <c r="P62" s="334">
        <f t="shared" si="81"/>
        <v>2904</v>
      </c>
      <c r="Q62" s="334">
        <f t="shared" si="81"/>
        <v>6157</v>
      </c>
      <c r="R62" s="334">
        <f t="shared" si="81"/>
        <v>3521</v>
      </c>
      <c r="S62" s="334">
        <f t="shared" si="81"/>
        <v>2868</v>
      </c>
      <c r="T62" s="334">
        <f t="shared" si="81"/>
        <v>6389</v>
      </c>
      <c r="U62" s="334">
        <f t="shared" si="81"/>
        <v>3063</v>
      </c>
      <c r="V62" s="334">
        <f t="shared" si="81"/>
        <v>2873</v>
      </c>
      <c r="W62" s="335">
        <f t="shared" si="81"/>
        <v>5936</v>
      </c>
      <c r="X62" s="668"/>
      <c r="Y62" s="18" t="s">
        <v>42</v>
      </c>
      <c r="Z62" s="337">
        <f t="shared" ref="Z62:AH62" si="82">SUM(Z59:Z61)</f>
        <v>3430</v>
      </c>
      <c r="AA62" s="334">
        <f t="shared" si="82"/>
        <v>3210</v>
      </c>
      <c r="AB62" s="334">
        <f t="shared" si="82"/>
        <v>6640</v>
      </c>
      <c r="AC62" s="334">
        <f t="shared" si="82"/>
        <v>4280</v>
      </c>
      <c r="AD62" s="334">
        <f t="shared" si="82"/>
        <v>3870</v>
      </c>
      <c r="AE62" s="334">
        <f t="shared" si="82"/>
        <v>8150</v>
      </c>
      <c r="AF62" s="334">
        <f t="shared" si="82"/>
        <v>5448</v>
      </c>
      <c r="AG62" s="334">
        <f t="shared" si="82"/>
        <v>4758</v>
      </c>
      <c r="AH62" s="335">
        <f t="shared" si="82"/>
        <v>10206</v>
      </c>
      <c r="AI62" s="668"/>
      <c r="AJ62" s="18" t="s">
        <v>42</v>
      </c>
      <c r="AK62" s="334">
        <f t="shared" ref="AK62:AS62" si="83">SUM(AK59:AK61)</f>
        <v>4351</v>
      </c>
      <c r="AL62" s="337">
        <f t="shared" si="83"/>
        <v>4083</v>
      </c>
      <c r="AM62" s="334">
        <f t="shared" si="83"/>
        <v>8434</v>
      </c>
      <c r="AN62" s="334">
        <f t="shared" si="83"/>
        <v>3840</v>
      </c>
      <c r="AO62" s="334">
        <f t="shared" si="83"/>
        <v>3763</v>
      </c>
      <c r="AP62" s="334">
        <f t="shared" si="83"/>
        <v>7603</v>
      </c>
      <c r="AQ62" s="334">
        <f t="shared" si="83"/>
        <v>3826</v>
      </c>
      <c r="AR62" s="334">
        <f t="shared" si="83"/>
        <v>4044</v>
      </c>
      <c r="AS62" s="335">
        <f t="shared" si="83"/>
        <v>7870</v>
      </c>
      <c r="AT62" s="668"/>
      <c r="AU62" s="18" t="s">
        <v>42</v>
      </c>
      <c r="AV62" s="334">
        <f t="shared" ref="AV62:BD62" si="84">SUM(AV59:AV61)</f>
        <v>5133</v>
      </c>
      <c r="AW62" s="334">
        <f t="shared" si="84"/>
        <v>5371</v>
      </c>
      <c r="AX62" s="337">
        <f t="shared" si="84"/>
        <v>10504</v>
      </c>
      <c r="AY62" s="334">
        <f t="shared" si="84"/>
        <v>6083</v>
      </c>
      <c r="AZ62" s="334">
        <f t="shared" si="84"/>
        <v>6537</v>
      </c>
      <c r="BA62" s="334">
        <f t="shared" si="84"/>
        <v>12620</v>
      </c>
      <c r="BB62" s="334">
        <f t="shared" si="84"/>
        <v>5317</v>
      </c>
      <c r="BC62" s="334">
        <f t="shared" si="84"/>
        <v>5388</v>
      </c>
      <c r="BD62" s="335">
        <f t="shared" si="84"/>
        <v>10705</v>
      </c>
      <c r="BE62" s="668"/>
      <c r="BF62" s="18" t="s">
        <v>42</v>
      </c>
      <c r="BG62" s="334">
        <f t="shared" ref="BG62:BO62" si="85">SUM(BG59:BG61)</f>
        <v>3628</v>
      </c>
      <c r="BH62" s="334">
        <f t="shared" si="85"/>
        <v>3674</v>
      </c>
      <c r="BI62" s="334">
        <f t="shared" si="85"/>
        <v>7302</v>
      </c>
      <c r="BJ62" s="337">
        <f t="shared" si="85"/>
        <v>2019</v>
      </c>
      <c r="BK62" s="334">
        <f t="shared" si="85"/>
        <v>2460</v>
      </c>
      <c r="BL62" s="334">
        <f t="shared" si="85"/>
        <v>4479</v>
      </c>
      <c r="BM62" s="334">
        <f t="shared" si="85"/>
        <v>851</v>
      </c>
      <c r="BN62" s="334">
        <f t="shared" si="85"/>
        <v>1634</v>
      </c>
      <c r="BO62" s="335">
        <f t="shared" si="85"/>
        <v>2485</v>
      </c>
      <c r="BP62" s="668"/>
      <c r="BQ62" s="18" t="s">
        <v>42</v>
      </c>
      <c r="BR62" s="334">
        <f t="shared" ref="BR62:BZ62" si="86">SUM(BR59:BR61)</f>
        <v>241</v>
      </c>
      <c r="BS62" s="334">
        <f t="shared" si="86"/>
        <v>818</v>
      </c>
      <c r="BT62" s="334">
        <f t="shared" si="86"/>
        <v>1059</v>
      </c>
      <c r="BU62" s="334">
        <f t="shared" si="86"/>
        <v>52</v>
      </c>
      <c r="BV62" s="334">
        <f t="shared" si="86"/>
        <v>222</v>
      </c>
      <c r="BW62" s="334">
        <f t="shared" si="86"/>
        <v>274</v>
      </c>
      <c r="BX62" s="334">
        <f t="shared" si="86"/>
        <v>4</v>
      </c>
      <c r="BY62" s="334">
        <f t="shared" si="86"/>
        <v>35</v>
      </c>
      <c r="BZ62" s="335">
        <f t="shared" si="86"/>
        <v>39</v>
      </c>
      <c r="CA62" s="668"/>
      <c r="CB62" s="18" t="s">
        <v>42</v>
      </c>
      <c r="CC62" s="334">
        <f t="shared" ref="CC62:CK62" si="87">SUM(CC59:CC61)</f>
        <v>7563</v>
      </c>
      <c r="CD62" s="334">
        <f t="shared" si="87"/>
        <v>7054</v>
      </c>
      <c r="CE62" s="334">
        <f t="shared" si="87"/>
        <v>14617</v>
      </c>
      <c r="CF62" s="334">
        <f t="shared" si="87"/>
        <v>40145</v>
      </c>
      <c r="CG62" s="334">
        <f t="shared" si="87"/>
        <v>37744</v>
      </c>
      <c r="CH62" s="334">
        <f t="shared" si="87"/>
        <v>77889</v>
      </c>
      <c r="CI62" s="334">
        <f t="shared" si="87"/>
        <v>18195</v>
      </c>
      <c r="CJ62" s="334">
        <f t="shared" si="87"/>
        <v>20768</v>
      </c>
      <c r="CK62" s="335">
        <f t="shared" si="87"/>
        <v>38963</v>
      </c>
    </row>
    <row r="63" spans="1:89" ht="17.100000000000001" customHeight="1">
      <c r="A63" s="1"/>
      <c r="B63" s="24" t="s">
        <v>104</v>
      </c>
      <c r="C63" s="51" t="s">
        <v>105</v>
      </c>
      <c r="D63" s="334">
        <v>382</v>
      </c>
      <c r="E63" s="334">
        <v>379</v>
      </c>
      <c r="F63" s="334">
        <v>761</v>
      </c>
      <c r="G63" s="334">
        <v>475</v>
      </c>
      <c r="H63" s="334">
        <v>457</v>
      </c>
      <c r="I63" s="334">
        <v>932</v>
      </c>
      <c r="J63" s="334">
        <v>601</v>
      </c>
      <c r="K63" s="334">
        <v>523</v>
      </c>
      <c r="L63" s="335">
        <v>1124</v>
      </c>
      <c r="M63" s="24" t="s">
        <v>104</v>
      </c>
      <c r="N63" s="364" t="s">
        <v>105</v>
      </c>
      <c r="O63" s="334">
        <v>699</v>
      </c>
      <c r="P63" s="334">
        <v>646</v>
      </c>
      <c r="Q63" s="334">
        <v>1345</v>
      </c>
      <c r="R63" s="334">
        <v>705</v>
      </c>
      <c r="S63" s="334">
        <v>668</v>
      </c>
      <c r="T63" s="334">
        <v>1373</v>
      </c>
      <c r="U63" s="334">
        <v>737</v>
      </c>
      <c r="V63" s="334">
        <v>643</v>
      </c>
      <c r="W63" s="335">
        <v>1380</v>
      </c>
      <c r="X63" s="24" t="s">
        <v>104</v>
      </c>
      <c r="Y63" s="51" t="s">
        <v>105</v>
      </c>
      <c r="Z63" s="337">
        <v>777</v>
      </c>
      <c r="AA63" s="334">
        <v>689</v>
      </c>
      <c r="AB63" s="334">
        <v>1466</v>
      </c>
      <c r="AC63" s="334">
        <v>809</v>
      </c>
      <c r="AD63" s="334">
        <v>714</v>
      </c>
      <c r="AE63" s="334">
        <v>1523</v>
      </c>
      <c r="AF63" s="334">
        <v>913</v>
      </c>
      <c r="AG63" s="334">
        <v>824</v>
      </c>
      <c r="AH63" s="335">
        <v>1737</v>
      </c>
      <c r="AI63" s="24" t="s">
        <v>104</v>
      </c>
      <c r="AJ63" s="51" t="s">
        <v>105</v>
      </c>
      <c r="AK63" s="334">
        <v>942</v>
      </c>
      <c r="AL63" s="337">
        <v>898</v>
      </c>
      <c r="AM63" s="334">
        <v>1840</v>
      </c>
      <c r="AN63" s="334">
        <v>980</v>
      </c>
      <c r="AO63" s="334">
        <v>1053</v>
      </c>
      <c r="AP63" s="334">
        <v>2033</v>
      </c>
      <c r="AQ63" s="334">
        <v>1218</v>
      </c>
      <c r="AR63" s="334">
        <v>1303</v>
      </c>
      <c r="AS63" s="335">
        <v>2521</v>
      </c>
      <c r="AT63" s="24" t="s">
        <v>104</v>
      </c>
      <c r="AU63" s="51" t="s">
        <v>105</v>
      </c>
      <c r="AV63" s="334">
        <v>1647</v>
      </c>
      <c r="AW63" s="334">
        <v>1527</v>
      </c>
      <c r="AX63" s="337">
        <v>3174</v>
      </c>
      <c r="AY63" s="334">
        <v>1614</v>
      </c>
      <c r="AZ63" s="334">
        <v>1511</v>
      </c>
      <c r="BA63" s="334">
        <v>3125</v>
      </c>
      <c r="BB63" s="334">
        <v>1094</v>
      </c>
      <c r="BC63" s="334">
        <v>1135</v>
      </c>
      <c r="BD63" s="335">
        <v>2229</v>
      </c>
      <c r="BE63" s="24" t="s">
        <v>104</v>
      </c>
      <c r="BF63" s="51" t="s">
        <v>105</v>
      </c>
      <c r="BG63" s="334">
        <v>817</v>
      </c>
      <c r="BH63" s="334">
        <v>901</v>
      </c>
      <c r="BI63" s="334">
        <v>1718</v>
      </c>
      <c r="BJ63" s="337">
        <v>582</v>
      </c>
      <c r="BK63" s="334">
        <v>824</v>
      </c>
      <c r="BL63" s="334">
        <v>1406</v>
      </c>
      <c r="BM63" s="334">
        <v>327</v>
      </c>
      <c r="BN63" s="334">
        <v>612</v>
      </c>
      <c r="BO63" s="335">
        <v>939</v>
      </c>
      <c r="BP63" s="24" t="s">
        <v>104</v>
      </c>
      <c r="BQ63" s="51" t="s">
        <v>105</v>
      </c>
      <c r="BR63" s="334">
        <v>94</v>
      </c>
      <c r="BS63" s="334">
        <v>297</v>
      </c>
      <c r="BT63" s="334">
        <v>391</v>
      </c>
      <c r="BU63" s="334">
        <v>15</v>
      </c>
      <c r="BV63" s="334">
        <v>72</v>
      </c>
      <c r="BW63" s="334">
        <v>87</v>
      </c>
      <c r="BX63" s="334">
        <v>0</v>
      </c>
      <c r="BY63" s="334">
        <v>13</v>
      </c>
      <c r="BZ63" s="335">
        <v>13</v>
      </c>
      <c r="CA63" s="24" t="s">
        <v>104</v>
      </c>
      <c r="CB63" s="51" t="s">
        <v>105</v>
      </c>
      <c r="CC63" s="334">
        <v>1458</v>
      </c>
      <c r="CD63" s="334">
        <v>1359</v>
      </c>
      <c r="CE63" s="334">
        <v>2817</v>
      </c>
      <c r="CF63" s="334">
        <v>9427</v>
      </c>
      <c r="CG63" s="334">
        <v>8965</v>
      </c>
      <c r="CH63" s="334">
        <v>18392</v>
      </c>
      <c r="CI63" s="334">
        <v>4543</v>
      </c>
      <c r="CJ63" s="334">
        <v>5365</v>
      </c>
      <c r="CK63" s="335">
        <v>9908</v>
      </c>
    </row>
    <row r="64" spans="1:89" ht="17.100000000000001" customHeight="1">
      <c r="A64" s="1"/>
      <c r="B64" s="675" t="s">
        <v>106</v>
      </c>
      <c r="C64" s="26" t="s">
        <v>107</v>
      </c>
      <c r="D64" s="339">
        <v>478</v>
      </c>
      <c r="E64" s="339">
        <v>446</v>
      </c>
      <c r="F64" s="339">
        <v>924</v>
      </c>
      <c r="G64" s="339">
        <v>658</v>
      </c>
      <c r="H64" s="339">
        <v>608</v>
      </c>
      <c r="I64" s="339">
        <v>1266</v>
      </c>
      <c r="J64" s="339">
        <v>759</v>
      </c>
      <c r="K64" s="339">
        <v>728</v>
      </c>
      <c r="L64" s="340">
        <v>1487</v>
      </c>
      <c r="M64" s="675" t="s">
        <v>106</v>
      </c>
      <c r="N64" s="341" t="s">
        <v>107</v>
      </c>
      <c r="O64" s="339">
        <v>1048</v>
      </c>
      <c r="P64" s="339">
        <v>956</v>
      </c>
      <c r="Q64" s="339">
        <v>2004</v>
      </c>
      <c r="R64" s="339">
        <v>1394</v>
      </c>
      <c r="S64" s="339">
        <v>1414</v>
      </c>
      <c r="T64" s="339">
        <v>2808</v>
      </c>
      <c r="U64" s="339">
        <v>913</v>
      </c>
      <c r="V64" s="339">
        <v>867</v>
      </c>
      <c r="W64" s="340">
        <v>1780</v>
      </c>
      <c r="X64" s="675" t="s">
        <v>106</v>
      </c>
      <c r="Y64" s="26" t="s">
        <v>107</v>
      </c>
      <c r="Z64" s="342">
        <v>867</v>
      </c>
      <c r="AA64" s="339">
        <v>827</v>
      </c>
      <c r="AB64" s="339">
        <v>1694</v>
      </c>
      <c r="AC64" s="339">
        <v>1104</v>
      </c>
      <c r="AD64" s="339">
        <v>1020</v>
      </c>
      <c r="AE64" s="339">
        <v>2124</v>
      </c>
      <c r="AF64" s="339">
        <v>1449</v>
      </c>
      <c r="AG64" s="339">
        <v>1302</v>
      </c>
      <c r="AH64" s="340">
        <v>2751</v>
      </c>
      <c r="AI64" s="675" t="s">
        <v>106</v>
      </c>
      <c r="AJ64" s="26" t="s">
        <v>107</v>
      </c>
      <c r="AK64" s="339">
        <v>1294</v>
      </c>
      <c r="AL64" s="342">
        <v>1135</v>
      </c>
      <c r="AM64" s="339">
        <v>2429</v>
      </c>
      <c r="AN64" s="339">
        <v>1117</v>
      </c>
      <c r="AO64" s="339">
        <v>990</v>
      </c>
      <c r="AP64" s="339">
        <v>2107</v>
      </c>
      <c r="AQ64" s="339">
        <v>1125</v>
      </c>
      <c r="AR64" s="339">
        <v>1075</v>
      </c>
      <c r="AS64" s="340">
        <v>2200</v>
      </c>
      <c r="AT64" s="675" t="s">
        <v>106</v>
      </c>
      <c r="AU64" s="26" t="s">
        <v>107</v>
      </c>
      <c r="AV64" s="339">
        <v>1400</v>
      </c>
      <c r="AW64" s="339">
        <v>1416</v>
      </c>
      <c r="AX64" s="342">
        <v>2816</v>
      </c>
      <c r="AY64" s="339">
        <v>1574</v>
      </c>
      <c r="AZ64" s="339">
        <v>1777</v>
      </c>
      <c r="BA64" s="339">
        <v>3351</v>
      </c>
      <c r="BB64" s="339">
        <v>1473</v>
      </c>
      <c r="BC64" s="339">
        <v>1484</v>
      </c>
      <c r="BD64" s="340">
        <v>2957</v>
      </c>
      <c r="BE64" s="675" t="s">
        <v>106</v>
      </c>
      <c r="BF64" s="26" t="s">
        <v>107</v>
      </c>
      <c r="BG64" s="339">
        <v>958</v>
      </c>
      <c r="BH64" s="339">
        <v>1040</v>
      </c>
      <c r="BI64" s="339">
        <v>1998</v>
      </c>
      <c r="BJ64" s="342">
        <v>569</v>
      </c>
      <c r="BK64" s="339">
        <v>758</v>
      </c>
      <c r="BL64" s="339">
        <v>1327</v>
      </c>
      <c r="BM64" s="339">
        <v>243</v>
      </c>
      <c r="BN64" s="339">
        <v>417</v>
      </c>
      <c r="BO64" s="340">
        <v>660</v>
      </c>
      <c r="BP64" s="675" t="s">
        <v>106</v>
      </c>
      <c r="BQ64" s="26" t="s">
        <v>107</v>
      </c>
      <c r="BR64" s="339">
        <v>89</v>
      </c>
      <c r="BS64" s="339">
        <v>217</v>
      </c>
      <c r="BT64" s="339">
        <v>306</v>
      </c>
      <c r="BU64" s="339">
        <v>18</v>
      </c>
      <c r="BV64" s="339">
        <v>58</v>
      </c>
      <c r="BW64" s="339">
        <v>76</v>
      </c>
      <c r="BX64" s="339">
        <v>2</v>
      </c>
      <c r="BY64" s="339">
        <v>17</v>
      </c>
      <c r="BZ64" s="340">
        <v>19</v>
      </c>
      <c r="CA64" s="675" t="s">
        <v>106</v>
      </c>
      <c r="CB64" s="26" t="s">
        <v>107</v>
      </c>
      <c r="CC64" s="339">
        <v>1895</v>
      </c>
      <c r="CD64" s="339">
        <v>1782</v>
      </c>
      <c r="CE64" s="339">
        <v>3677</v>
      </c>
      <c r="CF64" s="339">
        <v>11711</v>
      </c>
      <c r="CG64" s="339">
        <v>11002</v>
      </c>
      <c r="CH64" s="339">
        <v>22713</v>
      </c>
      <c r="CI64" s="339">
        <v>4926</v>
      </c>
      <c r="CJ64" s="339">
        <v>5768</v>
      </c>
      <c r="CK64" s="340">
        <v>10694</v>
      </c>
    </row>
    <row r="65" spans="1:89" ht="17.100000000000001" customHeight="1">
      <c r="A65" s="1"/>
      <c r="B65" s="676"/>
      <c r="C65" s="26" t="s">
        <v>108</v>
      </c>
      <c r="D65" s="339">
        <v>160</v>
      </c>
      <c r="E65" s="339">
        <v>148</v>
      </c>
      <c r="F65" s="339">
        <v>308</v>
      </c>
      <c r="G65" s="339">
        <v>193</v>
      </c>
      <c r="H65" s="339">
        <v>175</v>
      </c>
      <c r="I65" s="339">
        <v>368</v>
      </c>
      <c r="J65" s="339">
        <v>267</v>
      </c>
      <c r="K65" s="339">
        <v>226</v>
      </c>
      <c r="L65" s="340">
        <v>493</v>
      </c>
      <c r="M65" s="676"/>
      <c r="N65" s="341" t="s">
        <v>108</v>
      </c>
      <c r="O65" s="339">
        <v>282</v>
      </c>
      <c r="P65" s="339">
        <v>268</v>
      </c>
      <c r="Q65" s="339">
        <v>550</v>
      </c>
      <c r="R65" s="339">
        <v>273</v>
      </c>
      <c r="S65" s="339">
        <v>272</v>
      </c>
      <c r="T65" s="339">
        <v>545</v>
      </c>
      <c r="U65" s="339">
        <v>252</v>
      </c>
      <c r="V65" s="339">
        <v>217</v>
      </c>
      <c r="W65" s="340">
        <v>469</v>
      </c>
      <c r="X65" s="676"/>
      <c r="Y65" s="26" t="s">
        <v>108</v>
      </c>
      <c r="Z65" s="342">
        <v>254</v>
      </c>
      <c r="AA65" s="339">
        <v>262</v>
      </c>
      <c r="AB65" s="339">
        <v>516</v>
      </c>
      <c r="AC65" s="339">
        <v>335</v>
      </c>
      <c r="AD65" s="339">
        <v>288</v>
      </c>
      <c r="AE65" s="339">
        <v>623</v>
      </c>
      <c r="AF65" s="339">
        <v>384</v>
      </c>
      <c r="AG65" s="339">
        <v>402</v>
      </c>
      <c r="AH65" s="340">
        <v>786</v>
      </c>
      <c r="AI65" s="676"/>
      <c r="AJ65" s="26" t="s">
        <v>108</v>
      </c>
      <c r="AK65" s="339">
        <v>404</v>
      </c>
      <c r="AL65" s="342">
        <v>368</v>
      </c>
      <c r="AM65" s="339">
        <v>772</v>
      </c>
      <c r="AN65" s="339">
        <v>357</v>
      </c>
      <c r="AO65" s="339">
        <v>406</v>
      </c>
      <c r="AP65" s="339">
        <v>763</v>
      </c>
      <c r="AQ65" s="339">
        <v>433</v>
      </c>
      <c r="AR65" s="339">
        <v>419</v>
      </c>
      <c r="AS65" s="340">
        <v>852</v>
      </c>
      <c r="AT65" s="676"/>
      <c r="AU65" s="26" t="s">
        <v>108</v>
      </c>
      <c r="AV65" s="339">
        <v>538</v>
      </c>
      <c r="AW65" s="339">
        <v>492</v>
      </c>
      <c r="AX65" s="342">
        <v>1030</v>
      </c>
      <c r="AY65" s="339">
        <v>595</v>
      </c>
      <c r="AZ65" s="339">
        <v>544</v>
      </c>
      <c r="BA65" s="339">
        <v>1139</v>
      </c>
      <c r="BB65" s="339">
        <v>415</v>
      </c>
      <c r="BC65" s="339">
        <v>474</v>
      </c>
      <c r="BD65" s="340">
        <v>889</v>
      </c>
      <c r="BE65" s="676"/>
      <c r="BF65" s="26" t="s">
        <v>108</v>
      </c>
      <c r="BG65" s="339">
        <v>311</v>
      </c>
      <c r="BH65" s="339">
        <v>354</v>
      </c>
      <c r="BI65" s="339">
        <v>665</v>
      </c>
      <c r="BJ65" s="342">
        <v>200</v>
      </c>
      <c r="BK65" s="339">
        <v>270</v>
      </c>
      <c r="BL65" s="339">
        <v>470</v>
      </c>
      <c r="BM65" s="339">
        <v>114</v>
      </c>
      <c r="BN65" s="339">
        <v>192</v>
      </c>
      <c r="BO65" s="340">
        <v>306</v>
      </c>
      <c r="BP65" s="676"/>
      <c r="BQ65" s="26" t="s">
        <v>108</v>
      </c>
      <c r="BR65" s="339">
        <v>34</v>
      </c>
      <c r="BS65" s="339">
        <v>96</v>
      </c>
      <c r="BT65" s="339">
        <v>130</v>
      </c>
      <c r="BU65" s="339">
        <v>5</v>
      </c>
      <c r="BV65" s="339">
        <v>27</v>
      </c>
      <c r="BW65" s="339">
        <v>32</v>
      </c>
      <c r="BX65" s="339">
        <v>0</v>
      </c>
      <c r="BY65" s="339">
        <v>2</v>
      </c>
      <c r="BZ65" s="340">
        <v>2</v>
      </c>
      <c r="CA65" s="676"/>
      <c r="CB65" s="26" t="s">
        <v>108</v>
      </c>
      <c r="CC65" s="339">
        <v>620</v>
      </c>
      <c r="CD65" s="339">
        <v>549</v>
      </c>
      <c r="CE65" s="339">
        <v>1169</v>
      </c>
      <c r="CF65" s="339">
        <v>3512</v>
      </c>
      <c r="CG65" s="339">
        <v>3394</v>
      </c>
      <c r="CH65" s="339">
        <v>6906</v>
      </c>
      <c r="CI65" s="339">
        <v>1674</v>
      </c>
      <c r="CJ65" s="339">
        <v>1959</v>
      </c>
      <c r="CK65" s="340">
        <v>3633</v>
      </c>
    </row>
    <row r="66" spans="1:89" ht="17.100000000000001" customHeight="1">
      <c r="A66" s="1"/>
      <c r="B66" s="676"/>
      <c r="C66" s="26" t="s">
        <v>109</v>
      </c>
      <c r="D66" s="339">
        <v>133</v>
      </c>
      <c r="E66" s="339">
        <v>128</v>
      </c>
      <c r="F66" s="339">
        <v>261</v>
      </c>
      <c r="G66" s="339">
        <v>197</v>
      </c>
      <c r="H66" s="339">
        <v>176</v>
      </c>
      <c r="I66" s="339">
        <v>373</v>
      </c>
      <c r="J66" s="339">
        <v>272</v>
      </c>
      <c r="K66" s="339">
        <v>247</v>
      </c>
      <c r="L66" s="340">
        <v>519</v>
      </c>
      <c r="M66" s="676"/>
      <c r="N66" s="341" t="s">
        <v>109</v>
      </c>
      <c r="O66" s="339">
        <v>264</v>
      </c>
      <c r="P66" s="339">
        <v>263</v>
      </c>
      <c r="Q66" s="339">
        <v>527</v>
      </c>
      <c r="R66" s="339">
        <v>251</v>
      </c>
      <c r="S66" s="339">
        <v>260</v>
      </c>
      <c r="T66" s="339">
        <v>511</v>
      </c>
      <c r="U66" s="339">
        <v>258</v>
      </c>
      <c r="V66" s="339">
        <v>260</v>
      </c>
      <c r="W66" s="340">
        <v>518</v>
      </c>
      <c r="X66" s="676"/>
      <c r="Y66" s="26" t="s">
        <v>109</v>
      </c>
      <c r="Z66" s="342">
        <v>279</v>
      </c>
      <c r="AA66" s="339">
        <v>248</v>
      </c>
      <c r="AB66" s="339">
        <v>527</v>
      </c>
      <c r="AC66" s="339">
        <v>377</v>
      </c>
      <c r="AD66" s="339">
        <v>324</v>
      </c>
      <c r="AE66" s="339">
        <v>701</v>
      </c>
      <c r="AF66" s="339">
        <v>520</v>
      </c>
      <c r="AG66" s="339">
        <v>453</v>
      </c>
      <c r="AH66" s="340">
        <v>973</v>
      </c>
      <c r="AI66" s="676"/>
      <c r="AJ66" s="26" t="s">
        <v>109</v>
      </c>
      <c r="AK66" s="339">
        <v>396</v>
      </c>
      <c r="AL66" s="342">
        <v>377</v>
      </c>
      <c r="AM66" s="339">
        <v>773</v>
      </c>
      <c r="AN66" s="339">
        <v>325</v>
      </c>
      <c r="AO66" s="339">
        <v>340</v>
      </c>
      <c r="AP66" s="339">
        <v>665</v>
      </c>
      <c r="AQ66" s="339">
        <v>441</v>
      </c>
      <c r="AR66" s="339">
        <v>551</v>
      </c>
      <c r="AS66" s="340">
        <v>992</v>
      </c>
      <c r="AT66" s="676"/>
      <c r="AU66" s="26" t="s">
        <v>109</v>
      </c>
      <c r="AV66" s="339">
        <v>669</v>
      </c>
      <c r="AW66" s="339">
        <v>743</v>
      </c>
      <c r="AX66" s="342">
        <v>1412</v>
      </c>
      <c r="AY66" s="339">
        <v>901</v>
      </c>
      <c r="AZ66" s="339">
        <v>972</v>
      </c>
      <c r="BA66" s="339">
        <v>1873</v>
      </c>
      <c r="BB66" s="339">
        <v>779</v>
      </c>
      <c r="BC66" s="339">
        <v>710</v>
      </c>
      <c r="BD66" s="340">
        <v>1489</v>
      </c>
      <c r="BE66" s="676"/>
      <c r="BF66" s="26" t="s">
        <v>109</v>
      </c>
      <c r="BG66" s="339">
        <v>484</v>
      </c>
      <c r="BH66" s="339">
        <v>410</v>
      </c>
      <c r="BI66" s="339">
        <v>894</v>
      </c>
      <c r="BJ66" s="342">
        <v>241</v>
      </c>
      <c r="BK66" s="339">
        <v>306</v>
      </c>
      <c r="BL66" s="339">
        <v>547</v>
      </c>
      <c r="BM66" s="339">
        <v>157</v>
      </c>
      <c r="BN66" s="339">
        <v>310</v>
      </c>
      <c r="BO66" s="340">
        <v>467</v>
      </c>
      <c r="BP66" s="676"/>
      <c r="BQ66" s="26" t="s">
        <v>109</v>
      </c>
      <c r="BR66" s="339">
        <v>40</v>
      </c>
      <c r="BS66" s="339">
        <v>196</v>
      </c>
      <c r="BT66" s="339">
        <v>236</v>
      </c>
      <c r="BU66" s="339">
        <v>15</v>
      </c>
      <c r="BV66" s="339">
        <v>49</v>
      </c>
      <c r="BW66" s="339">
        <v>64</v>
      </c>
      <c r="BX66" s="339">
        <v>1</v>
      </c>
      <c r="BY66" s="339">
        <v>12</v>
      </c>
      <c r="BZ66" s="340">
        <v>13</v>
      </c>
      <c r="CA66" s="676"/>
      <c r="CB66" s="26" t="s">
        <v>109</v>
      </c>
      <c r="CC66" s="339">
        <v>602</v>
      </c>
      <c r="CD66" s="339">
        <v>551</v>
      </c>
      <c r="CE66" s="339">
        <v>1153</v>
      </c>
      <c r="CF66" s="339">
        <v>3780</v>
      </c>
      <c r="CG66" s="339">
        <v>3819</v>
      </c>
      <c r="CH66" s="339">
        <v>7599</v>
      </c>
      <c r="CI66" s="339">
        <v>2618</v>
      </c>
      <c r="CJ66" s="339">
        <v>2965</v>
      </c>
      <c r="CK66" s="340">
        <v>5583</v>
      </c>
    </row>
    <row r="67" spans="1:89" ht="17.100000000000001" customHeight="1">
      <c r="A67" s="1"/>
      <c r="B67" s="677"/>
      <c r="C67" s="18" t="s">
        <v>42</v>
      </c>
      <c r="D67" s="334">
        <f t="shared" ref="D67:L67" si="88">SUM(D64:D66)</f>
        <v>771</v>
      </c>
      <c r="E67" s="334">
        <f t="shared" si="88"/>
        <v>722</v>
      </c>
      <c r="F67" s="334">
        <f t="shared" si="88"/>
        <v>1493</v>
      </c>
      <c r="G67" s="334">
        <f t="shared" si="88"/>
        <v>1048</v>
      </c>
      <c r="H67" s="334">
        <f t="shared" si="88"/>
        <v>959</v>
      </c>
      <c r="I67" s="334">
        <f t="shared" si="88"/>
        <v>2007</v>
      </c>
      <c r="J67" s="334">
        <f t="shared" si="88"/>
        <v>1298</v>
      </c>
      <c r="K67" s="334">
        <f t="shared" si="88"/>
        <v>1201</v>
      </c>
      <c r="L67" s="335">
        <f t="shared" si="88"/>
        <v>2499</v>
      </c>
      <c r="M67" s="677"/>
      <c r="N67" s="336" t="s">
        <v>42</v>
      </c>
      <c r="O67" s="334">
        <f t="shared" ref="O67:W67" si="89">SUM(O64:O66)</f>
        <v>1594</v>
      </c>
      <c r="P67" s="334">
        <f t="shared" si="89"/>
        <v>1487</v>
      </c>
      <c r="Q67" s="334">
        <f t="shared" si="89"/>
        <v>3081</v>
      </c>
      <c r="R67" s="334">
        <f t="shared" si="89"/>
        <v>1918</v>
      </c>
      <c r="S67" s="334">
        <f t="shared" si="89"/>
        <v>1946</v>
      </c>
      <c r="T67" s="334">
        <f t="shared" si="89"/>
        <v>3864</v>
      </c>
      <c r="U67" s="334">
        <f t="shared" si="89"/>
        <v>1423</v>
      </c>
      <c r="V67" s="334">
        <f t="shared" si="89"/>
        <v>1344</v>
      </c>
      <c r="W67" s="335">
        <f t="shared" si="89"/>
        <v>2767</v>
      </c>
      <c r="X67" s="677"/>
      <c r="Y67" s="18" t="s">
        <v>42</v>
      </c>
      <c r="Z67" s="337">
        <f t="shared" ref="Z67:AH67" si="90">SUM(Z64:Z66)</f>
        <v>1400</v>
      </c>
      <c r="AA67" s="334">
        <f t="shared" si="90"/>
        <v>1337</v>
      </c>
      <c r="AB67" s="334">
        <f t="shared" si="90"/>
        <v>2737</v>
      </c>
      <c r="AC67" s="334">
        <f t="shared" si="90"/>
        <v>1816</v>
      </c>
      <c r="AD67" s="334">
        <f t="shared" si="90"/>
        <v>1632</v>
      </c>
      <c r="AE67" s="334">
        <f t="shared" si="90"/>
        <v>3448</v>
      </c>
      <c r="AF67" s="334">
        <f t="shared" si="90"/>
        <v>2353</v>
      </c>
      <c r="AG67" s="334">
        <f t="shared" si="90"/>
        <v>2157</v>
      </c>
      <c r="AH67" s="335">
        <f t="shared" si="90"/>
        <v>4510</v>
      </c>
      <c r="AI67" s="677"/>
      <c r="AJ67" s="18" t="s">
        <v>42</v>
      </c>
      <c r="AK67" s="334">
        <f t="shared" ref="AK67:AS67" si="91">SUM(AK64:AK66)</f>
        <v>2094</v>
      </c>
      <c r="AL67" s="337">
        <f t="shared" si="91"/>
        <v>1880</v>
      </c>
      <c r="AM67" s="334">
        <f t="shared" si="91"/>
        <v>3974</v>
      </c>
      <c r="AN67" s="334">
        <f t="shared" si="91"/>
        <v>1799</v>
      </c>
      <c r="AO67" s="334">
        <f t="shared" si="91"/>
        <v>1736</v>
      </c>
      <c r="AP67" s="334">
        <f t="shared" si="91"/>
        <v>3535</v>
      </c>
      <c r="AQ67" s="334">
        <f t="shared" si="91"/>
        <v>1999</v>
      </c>
      <c r="AR67" s="334">
        <f t="shared" si="91"/>
        <v>2045</v>
      </c>
      <c r="AS67" s="335">
        <f t="shared" si="91"/>
        <v>4044</v>
      </c>
      <c r="AT67" s="677"/>
      <c r="AU67" s="18" t="s">
        <v>42</v>
      </c>
      <c r="AV67" s="334">
        <f t="shared" ref="AV67:BD67" si="92">SUM(AV64:AV66)</f>
        <v>2607</v>
      </c>
      <c r="AW67" s="334">
        <f t="shared" si="92"/>
        <v>2651</v>
      </c>
      <c r="AX67" s="337">
        <f t="shared" si="92"/>
        <v>5258</v>
      </c>
      <c r="AY67" s="334">
        <f t="shared" si="92"/>
        <v>3070</v>
      </c>
      <c r="AZ67" s="334">
        <f t="shared" si="92"/>
        <v>3293</v>
      </c>
      <c r="BA67" s="334">
        <f t="shared" si="92"/>
        <v>6363</v>
      </c>
      <c r="BB67" s="334">
        <f t="shared" si="92"/>
        <v>2667</v>
      </c>
      <c r="BC67" s="334">
        <f t="shared" si="92"/>
        <v>2668</v>
      </c>
      <c r="BD67" s="335">
        <f t="shared" si="92"/>
        <v>5335</v>
      </c>
      <c r="BE67" s="677"/>
      <c r="BF67" s="18" t="s">
        <v>42</v>
      </c>
      <c r="BG67" s="334">
        <f t="shared" ref="BG67:BO67" si="93">SUM(BG64:BG66)</f>
        <v>1753</v>
      </c>
      <c r="BH67" s="334">
        <f t="shared" si="93"/>
        <v>1804</v>
      </c>
      <c r="BI67" s="334">
        <f t="shared" si="93"/>
        <v>3557</v>
      </c>
      <c r="BJ67" s="337">
        <f t="shared" si="93"/>
        <v>1010</v>
      </c>
      <c r="BK67" s="334">
        <f t="shared" si="93"/>
        <v>1334</v>
      </c>
      <c r="BL67" s="334">
        <f t="shared" si="93"/>
        <v>2344</v>
      </c>
      <c r="BM67" s="334">
        <f t="shared" si="93"/>
        <v>514</v>
      </c>
      <c r="BN67" s="334">
        <f t="shared" si="93"/>
        <v>919</v>
      </c>
      <c r="BO67" s="335">
        <f t="shared" si="93"/>
        <v>1433</v>
      </c>
      <c r="BP67" s="677"/>
      <c r="BQ67" s="18" t="s">
        <v>42</v>
      </c>
      <c r="BR67" s="334">
        <f t="shared" ref="BR67:BZ67" si="94">SUM(BR64:BR66)</f>
        <v>163</v>
      </c>
      <c r="BS67" s="334">
        <f t="shared" si="94"/>
        <v>509</v>
      </c>
      <c r="BT67" s="334">
        <f t="shared" si="94"/>
        <v>672</v>
      </c>
      <c r="BU67" s="334">
        <f t="shared" si="94"/>
        <v>38</v>
      </c>
      <c r="BV67" s="334">
        <f t="shared" si="94"/>
        <v>134</v>
      </c>
      <c r="BW67" s="334">
        <f t="shared" si="94"/>
        <v>172</v>
      </c>
      <c r="BX67" s="334">
        <f t="shared" si="94"/>
        <v>3</v>
      </c>
      <c r="BY67" s="334">
        <f t="shared" si="94"/>
        <v>31</v>
      </c>
      <c r="BZ67" s="335">
        <f t="shared" si="94"/>
        <v>34</v>
      </c>
      <c r="CA67" s="677"/>
      <c r="CB67" s="18" t="s">
        <v>42</v>
      </c>
      <c r="CC67" s="334">
        <f t="shared" ref="CC67:CK67" si="95">SUM(CC64:CC66)</f>
        <v>3117</v>
      </c>
      <c r="CD67" s="334">
        <f t="shared" si="95"/>
        <v>2882</v>
      </c>
      <c r="CE67" s="334">
        <f t="shared" si="95"/>
        <v>5999</v>
      </c>
      <c r="CF67" s="334">
        <f t="shared" si="95"/>
        <v>19003</v>
      </c>
      <c r="CG67" s="334">
        <f t="shared" si="95"/>
        <v>18215</v>
      </c>
      <c r="CH67" s="334">
        <f t="shared" si="95"/>
        <v>37218</v>
      </c>
      <c r="CI67" s="334">
        <f t="shared" si="95"/>
        <v>9218</v>
      </c>
      <c r="CJ67" s="334">
        <f t="shared" si="95"/>
        <v>10692</v>
      </c>
      <c r="CK67" s="335">
        <f t="shared" si="95"/>
        <v>19910</v>
      </c>
    </row>
    <row r="68" spans="1:89" ht="17.100000000000001" customHeight="1">
      <c r="A68" s="1"/>
      <c r="B68" s="52" t="s">
        <v>110</v>
      </c>
      <c r="C68" s="39" t="s">
        <v>111</v>
      </c>
      <c r="D68" s="334">
        <v>129</v>
      </c>
      <c r="E68" s="334">
        <v>137</v>
      </c>
      <c r="F68" s="334">
        <v>266</v>
      </c>
      <c r="G68" s="334">
        <v>173</v>
      </c>
      <c r="H68" s="334">
        <v>170</v>
      </c>
      <c r="I68" s="334">
        <v>343</v>
      </c>
      <c r="J68" s="334">
        <v>212</v>
      </c>
      <c r="K68" s="334">
        <v>196</v>
      </c>
      <c r="L68" s="335">
        <v>408</v>
      </c>
      <c r="M68" s="365" t="s">
        <v>110</v>
      </c>
      <c r="N68" s="350" t="s">
        <v>111</v>
      </c>
      <c r="O68" s="334">
        <v>271</v>
      </c>
      <c r="P68" s="334">
        <v>251</v>
      </c>
      <c r="Q68" s="334">
        <v>522</v>
      </c>
      <c r="R68" s="334">
        <v>279</v>
      </c>
      <c r="S68" s="334">
        <v>220</v>
      </c>
      <c r="T68" s="334">
        <v>499</v>
      </c>
      <c r="U68" s="334">
        <v>259</v>
      </c>
      <c r="V68" s="334">
        <v>213</v>
      </c>
      <c r="W68" s="335">
        <v>472</v>
      </c>
      <c r="X68" s="52" t="s">
        <v>110</v>
      </c>
      <c r="Y68" s="39" t="s">
        <v>111</v>
      </c>
      <c r="Z68" s="337">
        <v>233</v>
      </c>
      <c r="AA68" s="334">
        <v>225</v>
      </c>
      <c r="AB68" s="334">
        <v>458</v>
      </c>
      <c r="AC68" s="334">
        <v>290</v>
      </c>
      <c r="AD68" s="334">
        <v>269</v>
      </c>
      <c r="AE68" s="334">
        <v>559</v>
      </c>
      <c r="AF68" s="334">
        <v>361</v>
      </c>
      <c r="AG68" s="334">
        <v>323</v>
      </c>
      <c r="AH68" s="335">
        <v>684</v>
      </c>
      <c r="AI68" s="52" t="s">
        <v>110</v>
      </c>
      <c r="AJ68" s="39" t="s">
        <v>111</v>
      </c>
      <c r="AK68" s="334">
        <v>349</v>
      </c>
      <c r="AL68" s="337">
        <v>318</v>
      </c>
      <c r="AM68" s="334">
        <v>667</v>
      </c>
      <c r="AN68" s="334">
        <v>391</v>
      </c>
      <c r="AO68" s="334">
        <v>383</v>
      </c>
      <c r="AP68" s="334">
        <v>774</v>
      </c>
      <c r="AQ68" s="334">
        <v>503</v>
      </c>
      <c r="AR68" s="334">
        <v>475</v>
      </c>
      <c r="AS68" s="335">
        <v>978</v>
      </c>
      <c r="AT68" s="52" t="s">
        <v>110</v>
      </c>
      <c r="AU68" s="39" t="s">
        <v>111</v>
      </c>
      <c r="AV68" s="334">
        <v>575</v>
      </c>
      <c r="AW68" s="334">
        <v>551</v>
      </c>
      <c r="AX68" s="337">
        <v>1126</v>
      </c>
      <c r="AY68" s="334">
        <v>607</v>
      </c>
      <c r="AZ68" s="334">
        <v>568</v>
      </c>
      <c r="BA68" s="334">
        <v>1175</v>
      </c>
      <c r="BB68" s="334">
        <v>431</v>
      </c>
      <c r="BC68" s="334">
        <v>363</v>
      </c>
      <c r="BD68" s="335">
        <v>794</v>
      </c>
      <c r="BE68" s="52" t="s">
        <v>110</v>
      </c>
      <c r="BF68" s="39" t="s">
        <v>111</v>
      </c>
      <c r="BG68" s="334">
        <v>298</v>
      </c>
      <c r="BH68" s="334">
        <v>340</v>
      </c>
      <c r="BI68" s="334">
        <v>638</v>
      </c>
      <c r="BJ68" s="337">
        <v>204</v>
      </c>
      <c r="BK68" s="334">
        <v>315</v>
      </c>
      <c r="BL68" s="334">
        <v>519</v>
      </c>
      <c r="BM68" s="334">
        <v>137</v>
      </c>
      <c r="BN68" s="334">
        <v>264</v>
      </c>
      <c r="BO68" s="335">
        <v>401</v>
      </c>
      <c r="BP68" s="52" t="s">
        <v>110</v>
      </c>
      <c r="BQ68" s="39" t="s">
        <v>111</v>
      </c>
      <c r="BR68" s="334">
        <v>40</v>
      </c>
      <c r="BS68" s="334">
        <v>114</v>
      </c>
      <c r="BT68" s="334">
        <v>154</v>
      </c>
      <c r="BU68" s="334">
        <v>11</v>
      </c>
      <c r="BV68" s="334">
        <v>33</v>
      </c>
      <c r="BW68" s="334">
        <v>44</v>
      </c>
      <c r="BX68" s="334">
        <v>1</v>
      </c>
      <c r="BY68" s="334">
        <v>8</v>
      </c>
      <c r="BZ68" s="335">
        <v>9</v>
      </c>
      <c r="CA68" s="52" t="s">
        <v>110</v>
      </c>
      <c r="CB68" s="39" t="s">
        <v>111</v>
      </c>
      <c r="CC68" s="334">
        <v>514</v>
      </c>
      <c r="CD68" s="334">
        <v>503</v>
      </c>
      <c r="CE68" s="334">
        <v>1017</v>
      </c>
      <c r="CF68" s="334">
        <v>3511</v>
      </c>
      <c r="CG68" s="334">
        <v>3228</v>
      </c>
      <c r="CH68" s="334">
        <v>6739</v>
      </c>
      <c r="CI68" s="334">
        <v>1729</v>
      </c>
      <c r="CJ68" s="334">
        <v>2005</v>
      </c>
      <c r="CK68" s="335">
        <v>3734</v>
      </c>
    </row>
    <row r="69" spans="1:89" ht="17.100000000000001" customHeight="1" thickBot="1">
      <c r="A69" s="1"/>
      <c r="B69" s="669" t="s">
        <v>112</v>
      </c>
      <c r="C69" s="670"/>
      <c r="D69" s="351">
        <f t="shared" ref="D69:L69" si="96">SUM(D33:D37,D42:D45,D48:D52,D55,D58,D62:D63,D67:D68)</f>
        <v>43752</v>
      </c>
      <c r="E69" s="351">
        <f t="shared" si="96"/>
        <v>41805</v>
      </c>
      <c r="F69" s="351">
        <f t="shared" si="96"/>
        <v>85557</v>
      </c>
      <c r="G69" s="351">
        <f t="shared" si="96"/>
        <v>50393</v>
      </c>
      <c r="H69" s="351">
        <f t="shared" si="96"/>
        <v>47659</v>
      </c>
      <c r="I69" s="351">
        <f t="shared" si="96"/>
        <v>98052</v>
      </c>
      <c r="J69" s="351">
        <f t="shared" si="96"/>
        <v>54314</v>
      </c>
      <c r="K69" s="351">
        <f t="shared" si="96"/>
        <v>51553</v>
      </c>
      <c r="L69" s="352">
        <f t="shared" si="96"/>
        <v>105867</v>
      </c>
      <c r="M69" s="732" t="s">
        <v>112</v>
      </c>
      <c r="N69" s="669"/>
      <c r="O69" s="351">
        <f t="shared" ref="O69:W69" si="97">SUM(O33:O37,O42:O45,O48:O52,O55,O58,O62:O63,O67:O68)</f>
        <v>60461</v>
      </c>
      <c r="P69" s="351">
        <f t="shared" si="97"/>
        <v>56656</v>
      </c>
      <c r="Q69" s="351">
        <f t="shared" si="97"/>
        <v>117117</v>
      </c>
      <c r="R69" s="351">
        <f t="shared" si="97"/>
        <v>64475</v>
      </c>
      <c r="S69" s="351">
        <f t="shared" si="97"/>
        <v>58254</v>
      </c>
      <c r="T69" s="351">
        <f t="shared" si="97"/>
        <v>122729</v>
      </c>
      <c r="U69" s="351">
        <f t="shared" si="97"/>
        <v>60455</v>
      </c>
      <c r="V69" s="351">
        <f t="shared" si="97"/>
        <v>56294</v>
      </c>
      <c r="W69" s="352">
        <f t="shared" si="97"/>
        <v>116749</v>
      </c>
      <c r="X69" s="669" t="s">
        <v>112</v>
      </c>
      <c r="Y69" s="670"/>
      <c r="Z69" s="353">
        <f t="shared" ref="Z69:AH69" si="98">SUM(Z33:Z37,Z42:Z45,Z48:Z52,Z55,Z58,Z62:Z63,Z67:Z68)</f>
        <v>67687</v>
      </c>
      <c r="AA69" s="351">
        <f t="shared" si="98"/>
        <v>63419</v>
      </c>
      <c r="AB69" s="351">
        <f t="shared" si="98"/>
        <v>131106</v>
      </c>
      <c r="AC69" s="351">
        <f t="shared" si="98"/>
        <v>80692</v>
      </c>
      <c r="AD69" s="351">
        <f t="shared" si="98"/>
        <v>74708</v>
      </c>
      <c r="AE69" s="351">
        <f t="shared" si="98"/>
        <v>155400</v>
      </c>
      <c r="AF69" s="351">
        <f t="shared" si="98"/>
        <v>99871</v>
      </c>
      <c r="AG69" s="351">
        <f t="shared" si="98"/>
        <v>91774</v>
      </c>
      <c r="AH69" s="352">
        <f t="shared" si="98"/>
        <v>191645</v>
      </c>
      <c r="AI69" s="669" t="s">
        <v>112</v>
      </c>
      <c r="AJ69" s="670"/>
      <c r="AK69" s="351">
        <f t="shared" ref="AK69:AS69" si="99">SUM(AK33:AK37,AK42:AK45,AK48:AK52,AK55,AK58,AK62:AK63,AK67:AK68)</f>
        <v>85709</v>
      </c>
      <c r="AL69" s="353">
        <f t="shared" si="99"/>
        <v>79992</v>
      </c>
      <c r="AM69" s="351">
        <f t="shared" si="99"/>
        <v>165701</v>
      </c>
      <c r="AN69" s="351">
        <f t="shared" si="99"/>
        <v>74203</v>
      </c>
      <c r="AO69" s="351">
        <f t="shared" si="99"/>
        <v>72718</v>
      </c>
      <c r="AP69" s="351">
        <f t="shared" si="99"/>
        <v>146921</v>
      </c>
      <c r="AQ69" s="351">
        <f t="shared" si="99"/>
        <v>72058</v>
      </c>
      <c r="AR69" s="351">
        <f t="shared" si="99"/>
        <v>72735</v>
      </c>
      <c r="AS69" s="352">
        <f t="shared" si="99"/>
        <v>144793</v>
      </c>
      <c r="AT69" s="669" t="s">
        <v>112</v>
      </c>
      <c r="AU69" s="670"/>
      <c r="AV69" s="351">
        <f t="shared" ref="AV69:BD69" si="100">SUM(AV33:AV37,AV42:AV45,AV48:AV52,AV55,AV58,AV62:AV63,AV67:AV68)</f>
        <v>86820</v>
      </c>
      <c r="AW69" s="351">
        <f t="shared" si="100"/>
        <v>89475</v>
      </c>
      <c r="AX69" s="353">
        <f t="shared" si="100"/>
        <v>176295</v>
      </c>
      <c r="AY69" s="351">
        <f t="shared" si="100"/>
        <v>100227</v>
      </c>
      <c r="AZ69" s="351">
        <f t="shared" si="100"/>
        <v>106402</v>
      </c>
      <c r="BA69" s="351">
        <f t="shared" si="100"/>
        <v>206629</v>
      </c>
      <c r="BB69" s="351">
        <f t="shared" si="100"/>
        <v>81859</v>
      </c>
      <c r="BC69" s="351">
        <f t="shared" si="100"/>
        <v>86850</v>
      </c>
      <c r="BD69" s="352">
        <f t="shared" si="100"/>
        <v>168709</v>
      </c>
      <c r="BE69" s="669" t="s">
        <v>112</v>
      </c>
      <c r="BF69" s="670"/>
      <c r="BG69" s="351">
        <f t="shared" ref="BG69:BO69" si="101">SUM(BG33:BG37,BG42:BG45,BG48:BG52,BG55,BG58,BG62:BG63,BG67:BG68)</f>
        <v>58469</v>
      </c>
      <c r="BH69" s="351">
        <f t="shared" si="101"/>
        <v>62612</v>
      </c>
      <c r="BI69" s="351">
        <f t="shared" si="101"/>
        <v>121081</v>
      </c>
      <c r="BJ69" s="353">
        <f t="shared" si="101"/>
        <v>34554</v>
      </c>
      <c r="BK69" s="351">
        <f t="shared" si="101"/>
        <v>44693</v>
      </c>
      <c r="BL69" s="351">
        <f t="shared" si="101"/>
        <v>79247</v>
      </c>
      <c r="BM69" s="351">
        <f t="shared" si="101"/>
        <v>15521</v>
      </c>
      <c r="BN69" s="351">
        <f t="shared" si="101"/>
        <v>28569</v>
      </c>
      <c r="BO69" s="352">
        <f t="shared" si="101"/>
        <v>44090</v>
      </c>
      <c r="BP69" s="669" t="s">
        <v>112</v>
      </c>
      <c r="BQ69" s="670"/>
      <c r="BR69" s="351">
        <f t="shared" ref="BR69:BZ69" si="102">SUM(BR33:BR37,BR42:BR45,BR48:BR52,BR55,BR58,BR62:BR63,BR67:BR68)</f>
        <v>4602</v>
      </c>
      <c r="BS69" s="351">
        <f t="shared" si="102"/>
        <v>14109</v>
      </c>
      <c r="BT69" s="351">
        <f t="shared" si="102"/>
        <v>18711</v>
      </c>
      <c r="BU69" s="351">
        <f t="shared" si="102"/>
        <v>884</v>
      </c>
      <c r="BV69" s="351">
        <f t="shared" si="102"/>
        <v>3992</v>
      </c>
      <c r="BW69" s="351">
        <f t="shared" si="102"/>
        <v>4876</v>
      </c>
      <c r="BX69" s="351">
        <f t="shared" si="102"/>
        <v>108</v>
      </c>
      <c r="BY69" s="351">
        <f t="shared" si="102"/>
        <v>718</v>
      </c>
      <c r="BZ69" s="352">
        <f t="shared" si="102"/>
        <v>826</v>
      </c>
      <c r="CA69" s="669" t="s">
        <v>112</v>
      </c>
      <c r="CB69" s="670"/>
      <c r="CC69" s="351">
        <f t="shared" ref="CC69:CK69" si="103">SUM(CC33:CC37,CC42:CC45,CC48:CC52,CC55,CC58,CC62:CC63,CC67:CC68)</f>
        <v>148459</v>
      </c>
      <c r="CD69" s="351">
        <f t="shared" si="103"/>
        <v>141017</v>
      </c>
      <c r="CE69" s="351">
        <f t="shared" si="103"/>
        <v>289476</v>
      </c>
      <c r="CF69" s="351">
        <f t="shared" si="103"/>
        <v>752431</v>
      </c>
      <c r="CG69" s="351">
        <f t="shared" si="103"/>
        <v>716025</v>
      </c>
      <c r="CH69" s="351">
        <f t="shared" si="103"/>
        <v>1468456</v>
      </c>
      <c r="CI69" s="351">
        <f t="shared" si="103"/>
        <v>296224</v>
      </c>
      <c r="CJ69" s="351">
        <f t="shared" si="103"/>
        <v>347945</v>
      </c>
      <c r="CK69" s="352">
        <f t="shared" si="103"/>
        <v>644169</v>
      </c>
    </row>
    <row r="70" spans="1:89" ht="17.100000000000001" customHeight="1">
      <c r="A70" s="1"/>
      <c r="B70" s="55" t="s">
        <v>114</v>
      </c>
      <c r="C70" s="56" t="s">
        <v>115</v>
      </c>
      <c r="D70" s="366">
        <v>3654</v>
      </c>
      <c r="E70" s="366">
        <v>3495</v>
      </c>
      <c r="F70" s="366">
        <v>7149</v>
      </c>
      <c r="G70" s="366">
        <v>4163</v>
      </c>
      <c r="H70" s="366">
        <v>3923</v>
      </c>
      <c r="I70" s="366">
        <v>8086</v>
      </c>
      <c r="J70" s="366">
        <v>4510</v>
      </c>
      <c r="K70" s="366">
        <v>4241</v>
      </c>
      <c r="L70" s="367">
        <v>8751</v>
      </c>
      <c r="M70" s="55" t="s">
        <v>114</v>
      </c>
      <c r="N70" s="368" t="s">
        <v>115</v>
      </c>
      <c r="O70" s="366">
        <v>5161</v>
      </c>
      <c r="P70" s="366">
        <v>4510</v>
      </c>
      <c r="Q70" s="366">
        <v>9671</v>
      </c>
      <c r="R70" s="366">
        <v>5344</v>
      </c>
      <c r="S70" s="366">
        <v>4723</v>
      </c>
      <c r="T70" s="366">
        <v>10067</v>
      </c>
      <c r="U70" s="366">
        <v>5282</v>
      </c>
      <c r="V70" s="366">
        <v>4594</v>
      </c>
      <c r="W70" s="367">
        <v>9876</v>
      </c>
      <c r="X70" s="55" t="s">
        <v>114</v>
      </c>
      <c r="Y70" s="56" t="s">
        <v>115</v>
      </c>
      <c r="Z70" s="369">
        <v>5727</v>
      </c>
      <c r="AA70" s="366">
        <v>5314</v>
      </c>
      <c r="AB70" s="366">
        <v>11041</v>
      </c>
      <c r="AC70" s="366">
        <v>6618</v>
      </c>
      <c r="AD70" s="366">
        <v>6086</v>
      </c>
      <c r="AE70" s="366">
        <v>12704</v>
      </c>
      <c r="AF70" s="366">
        <v>7871</v>
      </c>
      <c r="AG70" s="366">
        <v>7233</v>
      </c>
      <c r="AH70" s="367">
        <v>15104</v>
      </c>
      <c r="AI70" s="55" t="s">
        <v>114</v>
      </c>
      <c r="AJ70" s="56" t="s">
        <v>115</v>
      </c>
      <c r="AK70" s="366">
        <v>6993</v>
      </c>
      <c r="AL70" s="369">
        <v>6566</v>
      </c>
      <c r="AM70" s="366">
        <v>13559</v>
      </c>
      <c r="AN70" s="366">
        <v>6482</v>
      </c>
      <c r="AO70" s="366">
        <v>6232</v>
      </c>
      <c r="AP70" s="366">
        <v>12714</v>
      </c>
      <c r="AQ70" s="366">
        <v>6503</v>
      </c>
      <c r="AR70" s="366">
        <v>6372</v>
      </c>
      <c r="AS70" s="367">
        <v>12875</v>
      </c>
      <c r="AT70" s="55" t="s">
        <v>114</v>
      </c>
      <c r="AU70" s="56" t="s">
        <v>115</v>
      </c>
      <c r="AV70" s="366">
        <v>7369</v>
      </c>
      <c r="AW70" s="366">
        <v>7339</v>
      </c>
      <c r="AX70" s="369">
        <v>14708</v>
      </c>
      <c r="AY70" s="366">
        <v>7916</v>
      </c>
      <c r="AZ70" s="366">
        <v>8228</v>
      </c>
      <c r="BA70" s="366">
        <v>16144</v>
      </c>
      <c r="BB70" s="366">
        <v>5957</v>
      </c>
      <c r="BC70" s="366">
        <v>6474</v>
      </c>
      <c r="BD70" s="367">
        <v>12431</v>
      </c>
      <c r="BE70" s="55" t="s">
        <v>114</v>
      </c>
      <c r="BF70" s="56" t="s">
        <v>115</v>
      </c>
      <c r="BG70" s="366">
        <v>4464</v>
      </c>
      <c r="BH70" s="366">
        <v>5259</v>
      </c>
      <c r="BI70" s="366">
        <v>9723</v>
      </c>
      <c r="BJ70" s="369">
        <v>2805</v>
      </c>
      <c r="BK70" s="366">
        <v>4193</v>
      </c>
      <c r="BL70" s="366">
        <v>6998</v>
      </c>
      <c r="BM70" s="366">
        <v>1510</v>
      </c>
      <c r="BN70" s="366">
        <v>2819</v>
      </c>
      <c r="BO70" s="367">
        <v>4329</v>
      </c>
      <c r="BP70" s="55" t="s">
        <v>114</v>
      </c>
      <c r="BQ70" s="56" t="s">
        <v>115</v>
      </c>
      <c r="BR70" s="366">
        <v>439</v>
      </c>
      <c r="BS70" s="366">
        <v>1403</v>
      </c>
      <c r="BT70" s="366">
        <v>1842</v>
      </c>
      <c r="BU70" s="366">
        <v>97</v>
      </c>
      <c r="BV70" s="366">
        <v>378</v>
      </c>
      <c r="BW70" s="366">
        <v>475</v>
      </c>
      <c r="BX70" s="366">
        <v>13</v>
      </c>
      <c r="BY70" s="366">
        <v>52</v>
      </c>
      <c r="BZ70" s="367">
        <v>65</v>
      </c>
      <c r="CA70" s="55" t="s">
        <v>114</v>
      </c>
      <c r="CB70" s="56" t="s">
        <v>115</v>
      </c>
      <c r="CC70" s="366">
        <v>12327</v>
      </c>
      <c r="CD70" s="366">
        <v>11659</v>
      </c>
      <c r="CE70" s="366">
        <v>23986</v>
      </c>
      <c r="CF70" s="366">
        <v>63350</v>
      </c>
      <c r="CG70" s="366">
        <v>58969</v>
      </c>
      <c r="CH70" s="366">
        <v>122319</v>
      </c>
      <c r="CI70" s="366">
        <v>23201</v>
      </c>
      <c r="CJ70" s="366">
        <v>28806</v>
      </c>
      <c r="CK70" s="367">
        <v>52007</v>
      </c>
    </row>
    <row r="71" spans="1:89" ht="17.100000000000001" customHeight="1">
      <c r="A71" s="1"/>
      <c r="B71" s="17"/>
      <c r="C71" s="26" t="s">
        <v>325</v>
      </c>
      <c r="D71" s="345">
        <v>1317</v>
      </c>
      <c r="E71" s="345">
        <v>1354</v>
      </c>
      <c r="F71" s="345">
        <v>2671</v>
      </c>
      <c r="G71" s="345">
        <v>1578</v>
      </c>
      <c r="H71" s="345">
        <v>1489</v>
      </c>
      <c r="I71" s="345">
        <v>3067</v>
      </c>
      <c r="J71" s="345">
        <v>1745</v>
      </c>
      <c r="K71" s="345">
        <v>1620</v>
      </c>
      <c r="L71" s="346">
        <v>3365</v>
      </c>
      <c r="M71" s="17"/>
      <c r="N71" s="341" t="s">
        <v>325</v>
      </c>
      <c r="O71" s="345">
        <v>2010</v>
      </c>
      <c r="P71" s="345">
        <v>1921</v>
      </c>
      <c r="Q71" s="345">
        <v>3931</v>
      </c>
      <c r="R71" s="345">
        <v>1838</v>
      </c>
      <c r="S71" s="345">
        <v>1754</v>
      </c>
      <c r="T71" s="345">
        <v>3592</v>
      </c>
      <c r="U71" s="345">
        <v>1894</v>
      </c>
      <c r="V71" s="345">
        <v>1704</v>
      </c>
      <c r="W71" s="346">
        <v>3598</v>
      </c>
      <c r="X71" s="17"/>
      <c r="Y71" s="26" t="s">
        <v>325</v>
      </c>
      <c r="Z71" s="348">
        <v>2094</v>
      </c>
      <c r="AA71" s="345">
        <v>2031</v>
      </c>
      <c r="AB71" s="345">
        <v>4125</v>
      </c>
      <c r="AC71" s="345">
        <v>2447</v>
      </c>
      <c r="AD71" s="345">
        <v>2286</v>
      </c>
      <c r="AE71" s="345">
        <v>4733</v>
      </c>
      <c r="AF71" s="345">
        <v>3109</v>
      </c>
      <c r="AG71" s="345">
        <v>2764</v>
      </c>
      <c r="AH71" s="346">
        <v>5873</v>
      </c>
      <c r="AI71" s="17"/>
      <c r="AJ71" s="26" t="s">
        <v>325</v>
      </c>
      <c r="AK71" s="345">
        <v>2755</v>
      </c>
      <c r="AL71" s="348">
        <v>2579</v>
      </c>
      <c r="AM71" s="345">
        <v>5334</v>
      </c>
      <c r="AN71" s="345">
        <v>2617</v>
      </c>
      <c r="AO71" s="345">
        <v>2445</v>
      </c>
      <c r="AP71" s="345">
        <v>5062</v>
      </c>
      <c r="AQ71" s="345">
        <v>2562</v>
      </c>
      <c r="AR71" s="345">
        <v>2491</v>
      </c>
      <c r="AS71" s="346">
        <v>5053</v>
      </c>
      <c r="AT71" s="17"/>
      <c r="AU71" s="26" t="s">
        <v>325</v>
      </c>
      <c r="AV71" s="345">
        <v>2901</v>
      </c>
      <c r="AW71" s="345">
        <v>2826</v>
      </c>
      <c r="AX71" s="348">
        <v>5727</v>
      </c>
      <c r="AY71" s="345">
        <v>3067</v>
      </c>
      <c r="AZ71" s="345">
        <v>3220</v>
      </c>
      <c r="BA71" s="345">
        <v>6287</v>
      </c>
      <c r="BB71" s="345">
        <v>2357</v>
      </c>
      <c r="BC71" s="345">
        <v>2465</v>
      </c>
      <c r="BD71" s="346">
        <v>4822</v>
      </c>
      <c r="BE71" s="17"/>
      <c r="BF71" s="26" t="s">
        <v>325</v>
      </c>
      <c r="BG71" s="345">
        <v>1768</v>
      </c>
      <c r="BH71" s="345">
        <v>2152</v>
      </c>
      <c r="BI71" s="345">
        <v>3920</v>
      </c>
      <c r="BJ71" s="348">
        <v>1217</v>
      </c>
      <c r="BK71" s="345">
        <v>1804</v>
      </c>
      <c r="BL71" s="345">
        <v>3021</v>
      </c>
      <c r="BM71" s="345">
        <v>601</v>
      </c>
      <c r="BN71" s="345">
        <v>1234</v>
      </c>
      <c r="BO71" s="346">
        <v>1835</v>
      </c>
      <c r="BP71" s="17"/>
      <c r="BQ71" s="26" t="s">
        <v>325</v>
      </c>
      <c r="BR71" s="345">
        <v>221</v>
      </c>
      <c r="BS71" s="345">
        <v>610</v>
      </c>
      <c r="BT71" s="345">
        <v>831</v>
      </c>
      <c r="BU71" s="345">
        <v>46</v>
      </c>
      <c r="BV71" s="345">
        <v>181</v>
      </c>
      <c r="BW71" s="345">
        <v>227</v>
      </c>
      <c r="BX71" s="345">
        <v>2</v>
      </c>
      <c r="BY71" s="345">
        <v>20</v>
      </c>
      <c r="BZ71" s="346">
        <v>22</v>
      </c>
      <c r="CA71" s="17"/>
      <c r="CB71" s="26" t="s">
        <v>325</v>
      </c>
      <c r="CC71" s="345">
        <v>4640</v>
      </c>
      <c r="CD71" s="345">
        <v>4463</v>
      </c>
      <c r="CE71" s="345">
        <v>9103</v>
      </c>
      <c r="CF71" s="345">
        <v>24227</v>
      </c>
      <c r="CG71" s="345">
        <v>22801</v>
      </c>
      <c r="CH71" s="345">
        <v>47028</v>
      </c>
      <c r="CI71" s="345">
        <v>9279</v>
      </c>
      <c r="CJ71" s="345">
        <v>11686</v>
      </c>
      <c r="CK71" s="346">
        <v>20965</v>
      </c>
    </row>
    <row r="72" spans="1:89" s="425" customFormat="1" ht="17.100000000000001" customHeight="1">
      <c r="A72" s="424"/>
      <c r="B72" s="102" t="s">
        <v>117</v>
      </c>
      <c r="C72" s="46" t="s">
        <v>326</v>
      </c>
      <c r="D72" s="356">
        <v>930</v>
      </c>
      <c r="E72" s="356">
        <v>929</v>
      </c>
      <c r="F72" s="356">
        <v>1859</v>
      </c>
      <c r="G72" s="356">
        <v>1138</v>
      </c>
      <c r="H72" s="356">
        <v>1071</v>
      </c>
      <c r="I72" s="356">
        <v>2209</v>
      </c>
      <c r="J72" s="356">
        <v>1268</v>
      </c>
      <c r="K72" s="356">
        <v>1192</v>
      </c>
      <c r="L72" s="357">
        <v>2460</v>
      </c>
      <c r="M72" s="102" t="s">
        <v>117</v>
      </c>
      <c r="N72" s="355" t="s">
        <v>326</v>
      </c>
      <c r="O72" s="356">
        <v>1499</v>
      </c>
      <c r="P72" s="356">
        <v>1430</v>
      </c>
      <c r="Q72" s="356">
        <v>2929</v>
      </c>
      <c r="R72" s="356">
        <v>1396</v>
      </c>
      <c r="S72" s="356">
        <v>1308</v>
      </c>
      <c r="T72" s="356">
        <v>2704</v>
      </c>
      <c r="U72" s="356">
        <v>1372</v>
      </c>
      <c r="V72" s="356">
        <v>1276</v>
      </c>
      <c r="W72" s="357">
        <v>2648</v>
      </c>
      <c r="X72" s="102" t="s">
        <v>117</v>
      </c>
      <c r="Y72" s="46" t="s">
        <v>326</v>
      </c>
      <c r="Z72" s="358">
        <v>1510</v>
      </c>
      <c r="AA72" s="356">
        <v>1439</v>
      </c>
      <c r="AB72" s="356">
        <v>2949</v>
      </c>
      <c r="AC72" s="356">
        <v>1778</v>
      </c>
      <c r="AD72" s="356">
        <v>1670</v>
      </c>
      <c r="AE72" s="356">
        <v>3448</v>
      </c>
      <c r="AF72" s="356">
        <v>2320</v>
      </c>
      <c r="AG72" s="356">
        <v>2077</v>
      </c>
      <c r="AH72" s="357">
        <v>4397</v>
      </c>
      <c r="AI72" s="102" t="s">
        <v>117</v>
      </c>
      <c r="AJ72" s="46" t="s">
        <v>326</v>
      </c>
      <c r="AK72" s="356">
        <v>2051</v>
      </c>
      <c r="AL72" s="358">
        <v>1948</v>
      </c>
      <c r="AM72" s="356">
        <v>3999</v>
      </c>
      <c r="AN72" s="356">
        <v>1948</v>
      </c>
      <c r="AO72" s="356">
        <v>1800</v>
      </c>
      <c r="AP72" s="356">
        <v>3748</v>
      </c>
      <c r="AQ72" s="356">
        <v>1886</v>
      </c>
      <c r="AR72" s="356">
        <v>1787</v>
      </c>
      <c r="AS72" s="357">
        <v>3673</v>
      </c>
      <c r="AT72" s="102" t="s">
        <v>117</v>
      </c>
      <c r="AU72" s="46" t="s">
        <v>326</v>
      </c>
      <c r="AV72" s="356">
        <v>2071</v>
      </c>
      <c r="AW72" s="356">
        <v>2043</v>
      </c>
      <c r="AX72" s="358">
        <v>4114</v>
      </c>
      <c r="AY72" s="356">
        <v>2202</v>
      </c>
      <c r="AZ72" s="356">
        <v>2401</v>
      </c>
      <c r="BA72" s="356">
        <v>4603</v>
      </c>
      <c r="BB72" s="356">
        <v>1799</v>
      </c>
      <c r="BC72" s="356">
        <v>1903</v>
      </c>
      <c r="BD72" s="357">
        <v>3702</v>
      </c>
      <c r="BE72" s="102" t="s">
        <v>117</v>
      </c>
      <c r="BF72" s="46" t="s">
        <v>326</v>
      </c>
      <c r="BG72" s="356">
        <v>1336</v>
      </c>
      <c r="BH72" s="356">
        <v>1622</v>
      </c>
      <c r="BI72" s="356">
        <v>2958</v>
      </c>
      <c r="BJ72" s="358">
        <v>925</v>
      </c>
      <c r="BK72" s="356">
        <v>1328</v>
      </c>
      <c r="BL72" s="356">
        <v>2253</v>
      </c>
      <c r="BM72" s="356">
        <v>424</v>
      </c>
      <c r="BN72" s="356">
        <v>869</v>
      </c>
      <c r="BO72" s="357">
        <v>1293</v>
      </c>
      <c r="BP72" s="102" t="s">
        <v>117</v>
      </c>
      <c r="BQ72" s="46" t="s">
        <v>326</v>
      </c>
      <c r="BR72" s="356">
        <v>151</v>
      </c>
      <c r="BS72" s="356">
        <v>417</v>
      </c>
      <c r="BT72" s="356">
        <v>568</v>
      </c>
      <c r="BU72" s="356">
        <v>32</v>
      </c>
      <c r="BV72" s="356">
        <v>125</v>
      </c>
      <c r="BW72" s="356">
        <v>157</v>
      </c>
      <c r="BX72" s="356">
        <v>1</v>
      </c>
      <c r="BY72" s="356">
        <v>15</v>
      </c>
      <c r="BZ72" s="357">
        <v>16</v>
      </c>
      <c r="CA72" s="102" t="s">
        <v>117</v>
      </c>
      <c r="CB72" s="46" t="s">
        <v>326</v>
      </c>
      <c r="CC72" s="356">
        <v>3336</v>
      </c>
      <c r="CD72" s="356">
        <v>3192</v>
      </c>
      <c r="CE72" s="356">
        <v>6528</v>
      </c>
      <c r="CF72" s="356">
        <v>17831</v>
      </c>
      <c r="CG72" s="356">
        <v>16778</v>
      </c>
      <c r="CH72" s="356">
        <v>34609</v>
      </c>
      <c r="CI72" s="356">
        <v>6870</v>
      </c>
      <c r="CJ72" s="356">
        <v>8680</v>
      </c>
      <c r="CK72" s="357">
        <v>15550</v>
      </c>
    </row>
    <row r="73" spans="1:89" ht="17.100000000000001" customHeight="1">
      <c r="A73" s="1"/>
      <c r="B73" s="45"/>
      <c r="C73" s="344" t="s">
        <v>120</v>
      </c>
      <c r="D73" s="345">
        <v>2729</v>
      </c>
      <c r="E73" s="345">
        <v>2656</v>
      </c>
      <c r="F73" s="345">
        <v>5385</v>
      </c>
      <c r="G73" s="345">
        <v>3244</v>
      </c>
      <c r="H73" s="345">
        <v>3103</v>
      </c>
      <c r="I73" s="345">
        <v>6347</v>
      </c>
      <c r="J73" s="345">
        <v>3477</v>
      </c>
      <c r="K73" s="345">
        <v>3365</v>
      </c>
      <c r="L73" s="346">
        <v>6842</v>
      </c>
      <c r="M73" s="45"/>
      <c r="N73" s="347" t="s">
        <v>120</v>
      </c>
      <c r="O73" s="345">
        <v>3772</v>
      </c>
      <c r="P73" s="345">
        <v>3401</v>
      </c>
      <c r="Q73" s="345">
        <v>7173</v>
      </c>
      <c r="R73" s="345">
        <v>3455</v>
      </c>
      <c r="S73" s="345">
        <v>3180</v>
      </c>
      <c r="T73" s="345">
        <v>6635</v>
      </c>
      <c r="U73" s="345">
        <v>3515</v>
      </c>
      <c r="V73" s="345">
        <v>3345</v>
      </c>
      <c r="W73" s="346">
        <v>6860</v>
      </c>
      <c r="X73" s="45"/>
      <c r="Y73" s="344" t="s">
        <v>120</v>
      </c>
      <c r="Z73" s="348">
        <v>4143</v>
      </c>
      <c r="AA73" s="345">
        <v>3958</v>
      </c>
      <c r="AB73" s="345">
        <v>8101</v>
      </c>
      <c r="AC73" s="345">
        <v>4931</v>
      </c>
      <c r="AD73" s="345">
        <v>4477</v>
      </c>
      <c r="AE73" s="345">
        <v>9408</v>
      </c>
      <c r="AF73" s="345">
        <v>5823</v>
      </c>
      <c r="AG73" s="345">
        <v>5385</v>
      </c>
      <c r="AH73" s="346">
        <v>11208</v>
      </c>
      <c r="AI73" s="45"/>
      <c r="AJ73" s="344" t="s">
        <v>120</v>
      </c>
      <c r="AK73" s="345">
        <v>5059</v>
      </c>
      <c r="AL73" s="348">
        <v>4691</v>
      </c>
      <c r="AM73" s="345">
        <v>9750</v>
      </c>
      <c r="AN73" s="345">
        <v>4424</v>
      </c>
      <c r="AO73" s="345">
        <v>4176</v>
      </c>
      <c r="AP73" s="345">
        <v>8600</v>
      </c>
      <c r="AQ73" s="345">
        <v>4408</v>
      </c>
      <c r="AR73" s="345">
        <v>4453</v>
      </c>
      <c r="AS73" s="346">
        <v>8861</v>
      </c>
      <c r="AT73" s="45"/>
      <c r="AU73" s="344" t="s">
        <v>120</v>
      </c>
      <c r="AV73" s="345">
        <v>5393</v>
      </c>
      <c r="AW73" s="345">
        <v>5547</v>
      </c>
      <c r="AX73" s="348">
        <v>10940</v>
      </c>
      <c r="AY73" s="345">
        <v>6038</v>
      </c>
      <c r="AZ73" s="345">
        <v>5940</v>
      </c>
      <c r="BA73" s="345">
        <v>11978</v>
      </c>
      <c r="BB73" s="345">
        <v>4398</v>
      </c>
      <c r="BC73" s="345">
        <v>4503</v>
      </c>
      <c r="BD73" s="346">
        <v>8901</v>
      </c>
      <c r="BE73" s="45"/>
      <c r="BF73" s="344" t="s">
        <v>120</v>
      </c>
      <c r="BG73" s="345">
        <v>3176</v>
      </c>
      <c r="BH73" s="345">
        <v>3535</v>
      </c>
      <c r="BI73" s="345">
        <v>6711</v>
      </c>
      <c r="BJ73" s="348">
        <v>2032</v>
      </c>
      <c r="BK73" s="345">
        <v>2898</v>
      </c>
      <c r="BL73" s="345">
        <v>4930</v>
      </c>
      <c r="BM73" s="345">
        <v>1012</v>
      </c>
      <c r="BN73" s="345">
        <v>2082</v>
      </c>
      <c r="BO73" s="346">
        <v>3094</v>
      </c>
      <c r="BP73" s="45"/>
      <c r="BQ73" s="344" t="s">
        <v>120</v>
      </c>
      <c r="BR73" s="345">
        <v>314</v>
      </c>
      <c r="BS73" s="345">
        <v>1073</v>
      </c>
      <c r="BT73" s="345">
        <v>1387</v>
      </c>
      <c r="BU73" s="345">
        <v>65</v>
      </c>
      <c r="BV73" s="345">
        <v>312</v>
      </c>
      <c r="BW73" s="345">
        <v>377</v>
      </c>
      <c r="BX73" s="345">
        <v>8</v>
      </c>
      <c r="BY73" s="345">
        <v>37</v>
      </c>
      <c r="BZ73" s="346">
        <v>45</v>
      </c>
      <c r="CA73" s="45"/>
      <c r="CB73" s="344" t="s">
        <v>120</v>
      </c>
      <c r="CC73" s="345">
        <v>9450</v>
      </c>
      <c r="CD73" s="345">
        <v>9124</v>
      </c>
      <c r="CE73" s="345">
        <v>18574</v>
      </c>
      <c r="CF73" s="345">
        <v>44923</v>
      </c>
      <c r="CG73" s="345">
        <v>42613</v>
      </c>
      <c r="CH73" s="345">
        <v>87536</v>
      </c>
      <c r="CI73" s="345">
        <v>17043</v>
      </c>
      <c r="CJ73" s="345">
        <v>20380</v>
      </c>
      <c r="CK73" s="346">
        <v>37423</v>
      </c>
    </row>
    <row r="74" spans="1:89" s="428" customFormat="1" ht="17.100000000000001" customHeight="1">
      <c r="A74" s="426"/>
      <c r="B74" s="105" t="s">
        <v>121</v>
      </c>
      <c r="C74" s="46" t="s">
        <v>327</v>
      </c>
      <c r="D74" s="356">
        <v>2450</v>
      </c>
      <c r="E74" s="356">
        <v>2379</v>
      </c>
      <c r="F74" s="356">
        <v>4829</v>
      </c>
      <c r="G74" s="356">
        <v>2931</v>
      </c>
      <c r="H74" s="356">
        <v>2810</v>
      </c>
      <c r="I74" s="356">
        <v>5741</v>
      </c>
      <c r="J74" s="356">
        <v>3163</v>
      </c>
      <c r="K74" s="356">
        <v>3081</v>
      </c>
      <c r="L74" s="357">
        <v>6244</v>
      </c>
      <c r="M74" s="105" t="s">
        <v>121</v>
      </c>
      <c r="N74" s="355" t="s">
        <v>327</v>
      </c>
      <c r="O74" s="356">
        <v>3470</v>
      </c>
      <c r="P74" s="356">
        <v>3077</v>
      </c>
      <c r="Q74" s="356">
        <v>6547</v>
      </c>
      <c r="R74" s="356">
        <v>3196</v>
      </c>
      <c r="S74" s="356">
        <v>2911</v>
      </c>
      <c r="T74" s="356">
        <v>6107</v>
      </c>
      <c r="U74" s="356">
        <v>3202</v>
      </c>
      <c r="V74" s="356">
        <v>3048</v>
      </c>
      <c r="W74" s="357">
        <v>6250</v>
      </c>
      <c r="X74" s="105" t="s">
        <v>121</v>
      </c>
      <c r="Y74" s="46" t="s">
        <v>327</v>
      </c>
      <c r="Z74" s="358">
        <v>3747</v>
      </c>
      <c r="AA74" s="356">
        <v>3560</v>
      </c>
      <c r="AB74" s="356">
        <v>7307</v>
      </c>
      <c r="AC74" s="356">
        <v>4504</v>
      </c>
      <c r="AD74" s="356">
        <v>4088</v>
      </c>
      <c r="AE74" s="356">
        <v>8592</v>
      </c>
      <c r="AF74" s="356">
        <v>5309</v>
      </c>
      <c r="AG74" s="356">
        <v>4921</v>
      </c>
      <c r="AH74" s="357">
        <v>10230</v>
      </c>
      <c r="AI74" s="105" t="s">
        <v>121</v>
      </c>
      <c r="AJ74" s="46" t="s">
        <v>327</v>
      </c>
      <c r="AK74" s="356">
        <v>4621</v>
      </c>
      <c r="AL74" s="358">
        <v>4306</v>
      </c>
      <c r="AM74" s="356">
        <v>8927</v>
      </c>
      <c r="AN74" s="356">
        <v>4049</v>
      </c>
      <c r="AO74" s="356">
        <v>3799</v>
      </c>
      <c r="AP74" s="356">
        <v>7848</v>
      </c>
      <c r="AQ74" s="356">
        <v>3960</v>
      </c>
      <c r="AR74" s="356">
        <v>4023</v>
      </c>
      <c r="AS74" s="357">
        <v>7983</v>
      </c>
      <c r="AT74" s="105" t="s">
        <v>121</v>
      </c>
      <c r="AU74" s="46" t="s">
        <v>327</v>
      </c>
      <c r="AV74" s="356">
        <v>4886</v>
      </c>
      <c r="AW74" s="356">
        <v>5045</v>
      </c>
      <c r="AX74" s="358">
        <v>9931</v>
      </c>
      <c r="AY74" s="356">
        <v>5503</v>
      </c>
      <c r="AZ74" s="356">
        <v>5435</v>
      </c>
      <c r="BA74" s="356">
        <v>10938</v>
      </c>
      <c r="BB74" s="356">
        <v>4007</v>
      </c>
      <c r="BC74" s="356">
        <v>4092</v>
      </c>
      <c r="BD74" s="357">
        <v>8099</v>
      </c>
      <c r="BE74" s="105" t="s">
        <v>121</v>
      </c>
      <c r="BF74" s="46" t="s">
        <v>327</v>
      </c>
      <c r="BG74" s="356">
        <v>2901</v>
      </c>
      <c r="BH74" s="356">
        <v>3209</v>
      </c>
      <c r="BI74" s="356">
        <v>6110</v>
      </c>
      <c r="BJ74" s="358">
        <v>1822</v>
      </c>
      <c r="BK74" s="356">
        <v>2637</v>
      </c>
      <c r="BL74" s="356">
        <v>4459</v>
      </c>
      <c r="BM74" s="356">
        <v>921</v>
      </c>
      <c r="BN74" s="356">
        <v>1874</v>
      </c>
      <c r="BO74" s="357">
        <v>2795</v>
      </c>
      <c r="BP74" s="105" t="s">
        <v>121</v>
      </c>
      <c r="BQ74" s="46" t="s">
        <v>327</v>
      </c>
      <c r="BR74" s="356">
        <v>284</v>
      </c>
      <c r="BS74" s="356">
        <v>962</v>
      </c>
      <c r="BT74" s="356">
        <v>1246</v>
      </c>
      <c r="BU74" s="356">
        <v>55</v>
      </c>
      <c r="BV74" s="356">
        <v>292</v>
      </c>
      <c r="BW74" s="356">
        <v>347</v>
      </c>
      <c r="BX74" s="356">
        <v>7</v>
      </c>
      <c r="BY74" s="356">
        <v>35</v>
      </c>
      <c r="BZ74" s="357">
        <v>42</v>
      </c>
      <c r="CA74" s="105" t="s">
        <v>121</v>
      </c>
      <c r="CB74" s="46" t="s">
        <v>327</v>
      </c>
      <c r="CC74" s="356">
        <v>8544</v>
      </c>
      <c r="CD74" s="356">
        <v>8270</v>
      </c>
      <c r="CE74" s="356">
        <v>16814</v>
      </c>
      <c r="CF74" s="356">
        <v>40944</v>
      </c>
      <c r="CG74" s="356">
        <v>38778</v>
      </c>
      <c r="CH74" s="356">
        <v>79722</v>
      </c>
      <c r="CI74" s="356">
        <v>15500</v>
      </c>
      <c r="CJ74" s="356">
        <v>18536</v>
      </c>
      <c r="CK74" s="357">
        <v>34036</v>
      </c>
    </row>
    <row r="75" spans="1:89" s="360" customFormat="1" ht="17.100000000000001" customHeight="1">
      <c r="A75" s="70"/>
      <c r="B75" s="666" t="s">
        <v>123</v>
      </c>
      <c r="C75" s="71" t="s">
        <v>328</v>
      </c>
      <c r="D75" s="372">
        <v>387</v>
      </c>
      <c r="E75" s="372">
        <v>425</v>
      </c>
      <c r="F75" s="372">
        <v>812</v>
      </c>
      <c r="G75" s="372">
        <v>440</v>
      </c>
      <c r="H75" s="372">
        <v>418</v>
      </c>
      <c r="I75" s="372">
        <v>858</v>
      </c>
      <c r="J75" s="372">
        <v>477</v>
      </c>
      <c r="K75" s="372">
        <v>428</v>
      </c>
      <c r="L75" s="373">
        <v>905</v>
      </c>
      <c r="M75" s="666" t="s">
        <v>123</v>
      </c>
      <c r="N75" s="374" t="s">
        <v>328</v>
      </c>
      <c r="O75" s="372">
        <v>511</v>
      </c>
      <c r="P75" s="372">
        <v>491</v>
      </c>
      <c r="Q75" s="372">
        <v>1002</v>
      </c>
      <c r="R75" s="372">
        <v>442</v>
      </c>
      <c r="S75" s="372">
        <v>446</v>
      </c>
      <c r="T75" s="372">
        <v>888</v>
      </c>
      <c r="U75" s="372">
        <v>522</v>
      </c>
      <c r="V75" s="372">
        <v>428</v>
      </c>
      <c r="W75" s="373">
        <v>950</v>
      </c>
      <c r="X75" s="666" t="s">
        <v>123</v>
      </c>
      <c r="Y75" s="71" t="s">
        <v>328</v>
      </c>
      <c r="Z75" s="375">
        <v>584</v>
      </c>
      <c r="AA75" s="372">
        <v>592</v>
      </c>
      <c r="AB75" s="372">
        <v>1176</v>
      </c>
      <c r="AC75" s="372">
        <v>669</v>
      </c>
      <c r="AD75" s="372">
        <v>616</v>
      </c>
      <c r="AE75" s="372">
        <v>1285</v>
      </c>
      <c r="AF75" s="372">
        <v>789</v>
      </c>
      <c r="AG75" s="372">
        <v>687</v>
      </c>
      <c r="AH75" s="373">
        <v>1476</v>
      </c>
      <c r="AI75" s="666" t="s">
        <v>123</v>
      </c>
      <c r="AJ75" s="71" t="s">
        <v>328</v>
      </c>
      <c r="AK75" s="372">
        <v>704</v>
      </c>
      <c r="AL75" s="375">
        <v>631</v>
      </c>
      <c r="AM75" s="372">
        <v>1335</v>
      </c>
      <c r="AN75" s="372">
        <v>669</v>
      </c>
      <c r="AO75" s="372">
        <v>645</v>
      </c>
      <c r="AP75" s="372">
        <v>1314</v>
      </c>
      <c r="AQ75" s="372">
        <v>676</v>
      </c>
      <c r="AR75" s="372">
        <v>704</v>
      </c>
      <c r="AS75" s="373">
        <v>1380</v>
      </c>
      <c r="AT75" s="666" t="s">
        <v>123</v>
      </c>
      <c r="AU75" s="71" t="s">
        <v>328</v>
      </c>
      <c r="AV75" s="372">
        <v>830</v>
      </c>
      <c r="AW75" s="372">
        <v>783</v>
      </c>
      <c r="AX75" s="375">
        <v>1613</v>
      </c>
      <c r="AY75" s="372">
        <v>865</v>
      </c>
      <c r="AZ75" s="372">
        <v>819</v>
      </c>
      <c r="BA75" s="372">
        <v>1684</v>
      </c>
      <c r="BB75" s="372">
        <v>558</v>
      </c>
      <c r="BC75" s="372">
        <v>562</v>
      </c>
      <c r="BD75" s="373">
        <v>1120</v>
      </c>
      <c r="BE75" s="666" t="s">
        <v>123</v>
      </c>
      <c r="BF75" s="71" t="s">
        <v>328</v>
      </c>
      <c r="BG75" s="372">
        <v>432</v>
      </c>
      <c r="BH75" s="372">
        <v>530</v>
      </c>
      <c r="BI75" s="372">
        <v>962</v>
      </c>
      <c r="BJ75" s="375">
        <v>292</v>
      </c>
      <c r="BK75" s="372">
        <v>476</v>
      </c>
      <c r="BL75" s="372">
        <v>768</v>
      </c>
      <c r="BM75" s="372">
        <v>177</v>
      </c>
      <c r="BN75" s="372">
        <v>365</v>
      </c>
      <c r="BO75" s="373">
        <v>542</v>
      </c>
      <c r="BP75" s="666" t="s">
        <v>123</v>
      </c>
      <c r="BQ75" s="71" t="s">
        <v>328</v>
      </c>
      <c r="BR75" s="372">
        <v>70</v>
      </c>
      <c r="BS75" s="372">
        <v>193</v>
      </c>
      <c r="BT75" s="372">
        <v>263</v>
      </c>
      <c r="BU75" s="372">
        <v>14</v>
      </c>
      <c r="BV75" s="372">
        <v>56</v>
      </c>
      <c r="BW75" s="372">
        <v>70</v>
      </c>
      <c r="BX75" s="372">
        <v>1</v>
      </c>
      <c r="BY75" s="372">
        <v>5</v>
      </c>
      <c r="BZ75" s="373">
        <v>6</v>
      </c>
      <c r="CA75" s="666" t="s">
        <v>123</v>
      </c>
      <c r="CB75" s="71" t="s">
        <v>328</v>
      </c>
      <c r="CC75" s="372">
        <v>1304</v>
      </c>
      <c r="CD75" s="372">
        <v>1271</v>
      </c>
      <c r="CE75" s="372">
        <v>2575</v>
      </c>
      <c r="CF75" s="372">
        <v>6396</v>
      </c>
      <c r="CG75" s="372">
        <v>6023</v>
      </c>
      <c r="CH75" s="372">
        <v>12419</v>
      </c>
      <c r="CI75" s="372">
        <v>2409</v>
      </c>
      <c r="CJ75" s="372">
        <v>3006</v>
      </c>
      <c r="CK75" s="373">
        <v>5415</v>
      </c>
    </row>
    <row r="76" spans="1:89" ht="17.100000000000001" customHeight="1">
      <c r="A76" s="1"/>
      <c r="B76" s="667"/>
      <c r="C76" s="77" t="s">
        <v>125</v>
      </c>
      <c r="D76" s="339">
        <v>189</v>
      </c>
      <c r="E76" s="339">
        <v>172</v>
      </c>
      <c r="F76" s="339">
        <v>361</v>
      </c>
      <c r="G76" s="339">
        <v>209</v>
      </c>
      <c r="H76" s="339">
        <v>213</v>
      </c>
      <c r="I76" s="339">
        <v>422</v>
      </c>
      <c r="J76" s="339">
        <v>258</v>
      </c>
      <c r="K76" s="339">
        <v>238</v>
      </c>
      <c r="L76" s="340">
        <v>496</v>
      </c>
      <c r="M76" s="667"/>
      <c r="N76" s="377" t="s">
        <v>125</v>
      </c>
      <c r="O76" s="339">
        <v>278</v>
      </c>
      <c r="P76" s="339">
        <v>229</v>
      </c>
      <c r="Q76" s="339">
        <v>507</v>
      </c>
      <c r="R76" s="339">
        <v>252</v>
      </c>
      <c r="S76" s="339">
        <v>237</v>
      </c>
      <c r="T76" s="339">
        <v>489</v>
      </c>
      <c r="U76" s="339">
        <v>258</v>
      </c>
      <c r="V76" s="339">
        <v>208</v>
      </c>
      <c r="W76" s="340">
        <v>466</v>
      </c>
      <c r="X76" s="667"/>
      <c r="Y76" s="77" t="s">
        <v>125</v>
      </c>
      <c r="Z76" s="342">
        <v>277</v>
      </c>
      <c r="AA76" s="339">
        <v>273</v>
      </c>
      <c r="AB76" s="339">
        <v>550</v>
      </c>
      <c r="AC76" s="339">
        <v>362</v>
      </c>
      <c r="AD76" s="339">
        <v>336</v>
      </c>
      <c r="AE76" s="339">
        <v>698</v>
      </c>
      <c r="AF76" s="339">
        <v>402</v>
      </c>
      <c r="AG76" s="339">
        <v>348</v>
      </c>
      <c r="AH76" s="340">
        <v>750</v>
      </c>
      <c r="AI76" s="667"/>
      <c r="AJ76" s="77" t="s">
        <v>125</v>
      </c>
      <c r="AK76" s="339">
        <v>354</v>
      </c>
      <c r="AL76" s="342">
        <v>324</v>
      </c>
      <c r="AM76" s="339">
        <v>678</v>
      </c>
      <c r="AN76" s="339">
        <v>380</v>
      </c>
      <c r="AO76" s="339">
        <v>350</v>
      </c>
      <c r="AP76" s="339">
        <v>730</v>
      </c>
      <c r="AQ76" s="339">
        <v>414</v>
      </c>
      <c r="AR76" s="339">
        <v>372</v>
      </c>
      <c r="AS76" s="340">
        <v>786</v>
      </c>
      <c r="AT76" s="667"/>
      <c r="AU76" s="77" t="s">
        <v>125</v>
      </c>
      <c r="AV76" s="339">
        <v>460</v>
      </c>
      <c r="AW76" s="339">
        <v>478</v>
      </c>
      <c r="AX76" s="342">
        <v>938</v>
      </c>
      <c r="AY76" s="339">
        <v>504</v>
      </c>
      <c r="AZ76" s="339">
        <v>470</v>
      </c>
      <c r="BA76" s="339">
        <v>974</v>
      </c>
      <c r="BB76" s="339">
        <v>341</v>
      </c>
      <c r="BC76" s="339">
        <v>325</v>
      </c>
      <c r="BD76" s="340">
        <v>666</v>
      </c>
      <c r="BE76" s="667"/>
      <c r="BF76" s="77" t="s">
        <v>125</v>
      </c>
      <c r="BG76" s="339">
        <v>288</v>
      </c>
      <c r="BH76" s="339">
        <v>312</v>
      </c>
      <c r="BI76" s="339">
        <v>600</v>
      </c>
      <c r="BJ76" s="342">
        <v>177</v>
      </c>
      <c r="BK76" s="339">
        <v>303</v>
      </c>
      <c r="BL76" s="339">
        <v>480</v>
      </c>
      <c r="BM76" s="339">
        <v>133</v>
      </c>
      <c r="BN76" s="339">
        <v>244</v>
      </c>
      <c r="BO76" s="340">
        <v>377</v>
      </c>
      <c r="BP76" s="667"/>
      <c r="BQ76" s="77" t="s">
        <v>125</v>
      </c>
      <c r="BR76" s="339">
        <v>47</v>
      </c>
      <c r="BS76" s="339">
        <v>147</v>
      </c>
      <c r="BT76" s="339">
        <v>194</v>
      </c>
      <c r="BU76" s="339">
        <v>8</v>
      </c>
      <c r="BV76" s="339">
        <v>31</v>
      </c>
      <c r="BW76" s="339">
        <v>39</v>
      </c>
      <c r="BX76" s="339">
        <v>2</v>
      </c>
      <c r="BY76" s="339">
        <v>4</v>
      </c>
      <c r="BZ76" s="340">
        <v>6</v>
      </c>
      <c r="CA76" s="667"/>
      <c r="CB76" s="77" t="s">
        <v>125</v>
      </c>
      <c r="CC76" s="339">
        <v>656</v>
      </c>
      <c r="CD76" s="339">
        <v>623</v>
      </c>
      <c r="CE76" s="339">
        <v>1279</v>
      </c>
      <c r="CF76" s="339">
        <v>3437</v>
      </c>
      <c r="CG76" s="339">
        <v>3155</v>
      </c>
      <c r="CH76" s="339">
        <v>6592</v>
      </c>
      <c r="CI76" s="339">
        <v>1500</v>
      </c>
      <c r="CJ76" s="339">
        <v>1836</v>
      </c>
      <c r="CK76" s="340">
        <v>3336</v>
      </c>
    </row>
    <row r="77" spans="1:89" ht="17.100000000000001" customHeight="1">
      <c r="A77" s="1"/>
      <c r="B77" s="667"/>
      <c r="C77" s="78" t="s">
        <v>126</v>
      </c>
      <c r="D77" s="339">
        <v>239</v>
      </c>
      <c r="E77" s="339">
        <v>206</v>
      </c>
      <c r="F77" s="339">
        <v>445</v>
      </c>
      <c r="G77" s="339">
        <v>262</v>
      </c>
      <c r="H77" s="339">
        <v>270</v>
      </c>
      <c r="I77" s="339">
        <v>532</v>
      </c>
      <c r="J77" s="339">
        <v>310</v>
      </c>
      <c r="K77" s="339">
        <v>288</v>
      </c>
      <c r="L77" s="340">
        <v>598</v>
      </c>
      <c r="M77" s="667"/>
      <c r="N77" s="378" t="s">
        <v>126</v>
      </c>
      <c r="O77" s="339">
        <v>374</v>
      </c>
      <c r="P77" s="339">
        <v>326</v>
      </c>
      <c r="Q77" s="339">
        <v>700</v>
      </c>
      <c r="R77" s="339">
        <v>333</v>
      </c>
      <c r="S77" s="339">
        <v>319</v>
      </c>
      <c r="T77" s="339">
        <v>652</v>
      </c>
      <c r="U77" s="339">
        <v>332</v>
      </c>
      <c r="V77" s="339">
        <v>280</v>
      </c>
      <c r="W77" s="340">
        <v>612</v>
      </c>
      <c r="X77" s="667"/>
      <c r="Y77" s="78" t="s">
        <v>126</v>
      </c>
      <c r="Z77" s="342">
        <v>370</v>
      </c>
      <c r="AA77" s="339">
        <v>320</v>
      </c>
      <c r="AB77" s="339">
        <v>690</v>
      </c>
      <c r="AC77" s="339">
        <v>398</v>
      </c>
      <c r="AD77" s="339">
        <v>365</v>
      </c>
      <c r="AE77" s="339">
        <v>763</v>
      </c>
      <c r="AF77" s="339">
        <v>496</v>
      </c>
      <c r="AG77" s="339">
        <v>440</v>
      </c>
      <c r="AH77" s="340">
        <v>936</v>
      </c>
      <c r="AI77" s="667"/>
      <c r="AJ77" s="78" t="s">
        <v>126</v>
      </c>
      <c r="AK77" s="339">
        <v>457</v>
      </c>
      <c r="AL77" s="342">
        <v>442</v>
      </c>
      <c r="AM77" s="339">
        <v>899</v>
      </c>
      <c r="AN77" s="339">
        <v>473</v>
      </c>
      <c r="AO77" s="339">
        <v>434</v>
      </c>
      <c r="AP77" s="339">
        <v>907</v>
      </c>
      <c r="AQ77" s="339">
        <v>494</v>
      </c>
      <c r="AR77" s="339">
        <v>461</v>
      </c>
      <c r="AS77" s="340">
        <v>955</v>
      </c>
      <c r="AT77" s="667"/>
      <c r="AU77" s="78" t="s">
        <v>126</v>
      </c>
      <c r="AV77" s="339">
        <v>618</v>
      </c>
      <c r="AW77" s="339">
        <v>521</v>
      </c>
      <c r="AX77" s="342">
        <v>1139</v>
      </c>
      <c r="AY77" s="339">
        <v>602</v>
      </c>
      <c r="AZ77" s="339">
        <v>580</v>
      </c>
      <c r="BA77" s="339">
        <v>1182</v>
      </c>
      <c r="BB77" s="339">
        <v>427</v>
      </c>
      <c r="BC77" s="339">
        <v>382</v>
      </c>
      <c r="BD77" s="340">
        <v>809</v>
      </c>
      <c r="BE77" s="667"/>
      <c r="BF77" s="78" t="s">
        <v>126</v>
      </c>
      <c r="BG77" s="339">
        <v>308</v>
      </c>
      <c r="BH77" s="339">
        <v>352</v>
      </c>
      <c r="BI77" s="339">
        <v>660</v>
      </c>
      <c r="BJ77" s="342">
        <v>217</v>
      </c>
      <c r="BK77" s="339">
        <v>310</v>
      </c>
      <c r="BL77" s="339">
        <v>527</v>
      </c>
      <c r="BM77" s="339">
        <v>139</v>
      </c>
      <c r="BN77" s="339">
        <v>253</v>
      </c>
      <c r="BO77" s="340">
        <v>392</v>
      </c>
      <c r="BP77" s="667"/>
      <c r="BQ77" s="78" t="s">
        <v>126</v>
      </c>
      <c r="BR77" s="339">
        <v>38</v>
      </c>
      <c r="BS77" s="339">
        <v>140</v>
      </c>
      <c r="BT77" s="339">
        <v>178</v>
      </c>
      <c r="BU77" s="339">
        <v>10</v>
      </c>
      <c r="BV77" s="339">
        <v>45</v>
      </c>
      <c r="BW77" s="339">
        <v>55</v>
      </c>
      <c r="BX77" s="339">
        <v>2</v>
      </c>
      <c r="BY77" s="339">
        <v>3</v>
      </c>
      <c r="BZ77" s="340">
        <v>5</v>
      </c>
      <c r="CA77" s="667"/>
      <c r="CB77" s="78" t="s">
        <v>126</v>
      </c>
      <c r="CC77" s="339">
        <v>811</v>
      </c>
      <c r="CD77" s="339">
        <v>764</v>
      </c>
      <c r="CE77" s="339">
        <v>1575</v>
      </c>
      <c r="CF77" s="339">
        <v>4345</v>
      </c>
      <c r="CG77" s="339">
        <v>3908</v>
      </c>
      <c r="CH77" s="339">
        <v>8253</v>
      </c>
      <c r="CI77" s="339">
        <v>1743</v>
      </c>
      <c r="CJ77" s="339">
        <v>2065</v>
      </c>
      <c r="CK77" s="340">
        <v>3808</v>
      </c>
    </row>
    <row r="78" spans="1:89" ht="17.100000000000001" customHeight="1">
      <c r="A78" s="1"/>
      <c r="B78" s="667"/>
      <c r="C78" s="77" t="s">
        <v>127</v>
      </c>
      <c r="D78" s="339">
        <v>563</v>
      </c>
      <c r="E78" s="339">
        <v>563</v>
      </c>
      <c r="F78" s="339">
        <v>1126</v>
      </c>
      <c r="G78" s="339">
        <v>734</v>
      </c>
      <c r="H78" s="339">
        <v>694</v>
      </c>
      <c r="I78" s="339">
        <v>1428</v>
      </c>
      <c r="J78" s="339">
        <v>866</v>
      </c>
      <c r="K78" s="339">
        <v>822</v>
      </c>
      <c r="L78" s="340">
        <v>1688</v>
      </c>
      <c r="M78" s="667"/>
      <c r="N78" s="377" t="s">
        <v>127</v>
      </c>
      <c r="O78" s="339">
        <v>863</v>
      </c>
      <c r="P78" s="339">
        <v>820</v>
      </c>
      <c r="Q78" s="339">
        <v>1683</v>
      </c>
      <c r="R78" s="339">
        <v>732</v>
      </c>
      <c r="S78" s="339">
        <v>706</v>
      </c>
      <c r="T78" s="339">
        <v>1438</v>
      </c>
      <c r="U78" s="339">
        <v>728</v>
      </c>
      <c r="V78" s="339">
        <v>711</v>
      </c>
      <c r="W78" s="340">
        <v>1439</v>
      </c>
      <c r="X78" s="667"/>
      <c r="Y78" s="77" t="s">
        <v>127</v>
      </c>
      <c r="Z78" s="342">
        <v>849</v>
      </c>
      <c r="AA78" s="339">
        <v>812</v>
      </c>
      <c r="AB78" s="339">
        <v>1661</v>
      </c>
      <c r="AC78" s="339">
        <v>1126</v>
      </c>
      <c r="AD78" s="339">
        <v>1019</v>
      </c>
      <c r="AE78" s="339">
        <v>2145</v>
      </c>
      <c r="AF78" s="339">
        <v>1305</v>
      </c>
      <c r="AG78" s="339">
        <v>1203</v>
      </c>
      <c r="AH78" s="340">
        <v>2508</v>
      </c>
      <c r="AI78" s="667"/>
      <c r="AJ78" s="77" t="s">
        <v>127</v>
      </c>
      <c r="AK78" s="339">
        <v>1046</v>
      </c>
      <c r="AL78" s="342">
        <v>985</v>
      </c>
      <c r="AM78" s="339">
        <v>2031</v>
      </c>
      <c r="AN78" s="339">
        <v>917</v>
      </c>
      <c r="AO78" s="339">
        <v>948</v>
      </c>
      <c r="AP78" s="339">
        <v>1865</v>
      </c>
      <c r="AQ78" s="339">
        <v>967</v>
      </c>
      <c r="AR78" s="339">
        <v>1008</v>
      </c>
      <c r="AS78" s="340">
        <v>1975</v>
      </c>
      <c r="AT78" s="667"/>
      <c r="AU78" s="77" t="s">
        <v>127</v>
      </c>
      <c r="AV78" s="339">
        <v>1133</v>
      </c>
      <c r="AW78" s="339">
        <v>1156</v>
      </c>
      <c r="AX78" s="342">
        <v>2289</v>
      </c>
      <c r="AY78" s="339">
        <v>1193</v>
      </c>
      <c r="AZ78" s="339">
        <v>1294</v>
      </c>
      <c r="BA78" s="339">
        <v>2487</v>
      </c>
      <c r="BB78" s="339">
        <v>875</v>
      </c>
      <c r="BC78" s="339">
        <v>786</v>
      </c>
      <c r="BD78" s="340">
        <v>1661</v>
      </c>
      <c r="BE78" s="667"/>
      <c r="BF78" s="77" t="s">
        <v>127</v>
      </c>
      <c r="BG78" s="339">
        <v>538</v>
      </c>
      <c r="BH78" s="339">
        <v>624</v>
      </c>
      <c r="BI78" s="339">
        <v>1162</v>
      </c>
      <c r="BJ78" s="342">
        <v>375</v>
      </c>
      <c r="BK78" s="339">
        <v>604</v>
      </c>
      <c r="BL78" s="339">
        <v>979</v>
      </c>
      <c r="BM78" s="339">
        <v>202</v>
      </c>
      <c r="BN78" s="339">
        <v>414</v>
      </c>
      <c r="BO78" s="340">
        <v>616</v>
      </c>
      <c r="BP78" s="667"/>
      <c r="BQ78" s="77" t="s">
        <v>127</v>
      </c>
      <c r="BR78" s="339">
        <v>53</v>
      </c>
      <c r="BS78" s="339">
        <v>235</v>
      </c>
      <c r="BT78" s="339">
        <v>288</v>
      </c>
      <c r="BU78" s="339">
        <v>11</v>
      </c>
      <c r="BV78" s="339">
        <v>55</v>
      </c>
      <c r="BW78" s="339">
        <v>66</v>
      </c>
      <c r="BX78" s="339">
        <v>0</v>
      </c>
      <c r="BY78" s="339">
        <v>11</v>
      </c>
      <c r="BZ78" s="340">
        <v>11</v>
      </c>
      <c r="CA78" s="667"/>
      <c r="CB78" s="77" t="s">
        <v>127</v>
      </c>
      <c r="CC78" s="339">
        <v>2163</v>
      </c>
      <c r="CD78" s="339">
        <v>2079</v>
      </c>
      <c r="CE78" s="339">
        <v>4242</v>
      </c>
      <c r="CF78" s="339">
        <v>9666</v>
      </c>
      <c r="CG78" s="339">
        <v>9368</v>
      </c>
      <c r="CH78" s="339">
        <v>19034</v>
      </c>
      <c r="CI78" s="339">
        <v>3247</v>
      </c>
      <c r="CJ78" s="339">
        <v>4023</v>
      </c>
      <c r="CK78" s="340">
        <v>7270</v>
      </c>
    </row>
    <row r="79" spans="1:89" ht="17.100000000000001" customHeight="1">
      <c r="A79" s="1"/>
      <c r="B79" s="668"/>
      <c r="C79" s="18" t="s">
        <v>42</v>
      </c>
      <c r="D79" s="334">
        <f t="shared" ref="D79:L79" si="104">SUM(D75:D78)</f>
        <v>1378</v>
      </c>
      <c r="E79" s="334">
        <f t="shared" si="104"/>
        <v>1366</v>
      </c>
      <c r="F79" s="334">
        <f t="shared" si="104"/>
        <v>2744</v>
      </c>
      <c r="G79" s="334">
        <f t="shared" si="104"/>
        <v>1645</v>
      </c>
      <c r="H79" s="334">
        <f t="shared" si="104"/>
        <v>1595</v>
      </c>
      <c r="I79" s="334">
        <f t="shared" si="104"/>
        <v>3240</v>
      </c>
      <c r="J79" s="334">
        <f t="shared" si="104"/>
        <v>1911</v>
      </c>
      <c r="K79" s="334">
        <f t="shared" si="104"/>
        <v>1776</v>
      </c>
      <c r="L79" s="335">
        <f t="shared" si="104"/>
        <v>3687</v>
      </c>
      <c r="M79" s="668"/>
      <c r="N79" s="336" t="s">
        <v>42</v>
      </c>
      <c r="O79" s="334">
        <f t="shared" ref="O79:W79" si="105">SUM(O75:O78)</f>
        <v>2026</v>
      </c>
      <c r="P79" s="334">
        <f t="shared" si="105"/>
        <v>1866</v>
      </c>
      <c r="Q79" s="334">
        <f t="shared" si="105"/>
        <v>3892</v>
      </c>
      <c r="R79" s="334">
        <f t="shared" si="105"/>
        <v>1759</v>
      </c>
      <c r="S79" s="334">
        <f t="shared" si="105"/>
        <v>1708</v>
      </c>
      <c r="T79" s="334">
        <f t="shared" si="105"/>
        <v>3467</v>
      </c>
      <c r="U79" s="334">
        <f t="shared" si="105"/>
        <v>1840</v>
      </c>
      <c r="V79" s="334">
        <f t="shared" si="105"/>
        <v>1627</v>
      </c>
      <c r="W79" s="335">
        <f t="shared" si="105"/>
        <v>3467</v>
      </c>
      <c r="X79" s="668"/>
      <c r="Y79" s="18" t="s">
        <v>42</v>
      </c>
      <c r="Z79" s="337">
        <f t="shared" ref="Z79:AH79" si="106">SUM(Z75:Z78)</f>
        <v>2080</v>
      </c>
      <c r="AA79" s="334">
        <f t="shared" si="106"/>
        <v>1997</v>
      </c>
      <c r="AB79" s="334">
        <f t="shared" si="106"/>
        <v>4077</v>
      </c>
      <c r="AC79" s="334">
        <f t="shared" si="106"/>
        <v>2555</v>
      </c>
      <c r="AD79" s="334">
        <f t="shared" si="106"/>
        <v>2336</v>
      </c>
      <c r="AE79" s="334">
        <f t="shared" si="106"/>
        <v>4891</v>
      </c>
      <c r="AF79" s="334">
        <f t="shared" si="106"/>
        <v>2992</v>
      </c>
      <c r="AG79" s="334">
        <f t="shared" si="106"/>
        <v>2678</v>
      </c>
      <c r="AH79" s="335">
        <f t="shared" si="106"/>
        <v>5670</v>
      </c>
      <c r="AI79" s="668"/>
      <c r="AJ79" s="18" t="s">
        <v>42</v>
      </c>
      <c r="AK79" s="334">
        <f t="shared" ref="AK79:AS79" si="107">SUM(AK75:AK78)</f>
        <v>2561</v>
      </c>
      <c r="AL79" s="337">
        <f t="shared" si="107"/>
        <v>2382</v>
      </c>
      <c r="AM79" s="334">
        <f t="shared" si="107"/>
        <v>4943</v>
      </c>
      <c r="AN79" s="334">
        <f t="shared" si="107"/>
        <v>2439</v>
      </c>
      <c r="AO79" s="334">
        <f t="shared" si="107"/>
        <v>2377</v>
      </c>
      <c r="AP79" s="334">
        <f t="shared" si="107"/>
        <v>4816</v>
      </c>
      <c r="AQ79" s="334">
        <f t="shared" si="107"/>
        <v>2551</v>
      </c>
      <c r="AR79" s="334">
        <f t="shared" si="107"/>
        <v>2545</v>
      </c>
      <c r="AS79" s="335">
        <f t="shared" si="107"/>
        <v>5096</v>
      </c>
      <c r="AT79" s="668"/>
      <c r="AU79" s="18" t="s">
        <v>42</v>
      </c>
      <c r="AV79" s="334">
        <f t="shared" ref="AV79:BD79" si="108">SUM(AV75:AV78)</f>
        <v>3041</v>
      </c>
      <c r="AW79" s="334">
        <f t="shared" si="108"/>
        <v>2938</v>
      </c>
      <c r="AX79" s="337">
        <f t="shared" si="108"/>
        <v>5979</v>
      </c>
      <c r="AY79" s="334">
        <f t="shared" si="108"/>
        <v>3164</v>
      </c>
      <c r="AZ79" s="334">
        <f t="shared" si="108"/>
        <v>3163</v>
      </c>
      <c r="BA79" s="334">
        <f t="shared" si="108"/>
        <v>6327</v>
      </c>
      <c r="BB79" s="334">
        <f t="shared" si="108"/>
        <v>2201</v>
      </c>
      <c r="BC79" s="334">
        <f t="shared" si="108"/>
        <v>2055</v>
      </c>
      <c r="BD79" s="335">
        <f t="shared" si="108"/>
        <v>4256</v>
      </c>
      <c r="BE79" s="668"/>
      <c r="BF79" s="18" t="s">
        <v>42</v>
      </c>
      <c r="BG79" s="334">
        <f t="shared" ref="BG79:BO79" si="109">SUM(BG75:BG78)</f>
        <v>1566</v>
      </c>
      <c r="BH79" s="334">
        <f t="shared" si="109"/>
        <v>1818</v>
      </c>
      <c r="BI79" s="334">
        <f t="shared" si="109"/>
        <v>3384</v>
      </c>
      <c r="BJ79" s="337">
        <f t="shared" si="109"/>
        <v>1061</v>
      </c>
      <c r="BK79" s="334">
        <f t="shared" si="109"/>
        <v>1693</v>
      </c>
      <c r="BL79" s="334">
        <f t="shared" si="109"/>
        <v>2754</v>
      </c>
      <c r="BM79" s="334">
        <f t="shared" si="109"/>
        <v>651</v>
      </c>
      <c r="BN79" s="334">
        <f t="shared" si="109"/>
        <v>1276</v>
      </c>
      <c r="BO79" s="335">
        <f t="shared" si="109"/>
        <v>1927</v>
      </c>
      <c r="BP79" s="668"/>
      <c r="BQ79" s="18" t="s">
        <v>42</v>
      </c>
      <c r="BR79" s="334">
        <f t="shared" ref="BR79:BZ79" si="110">SUM(BR75:BR78)</f>
        <v>208</v>
      </c>
      <c r="BS79" s="334">
        <f t="shared" si="110"/>
        <v>715</v>
      </c>
      <c r="BT79" s="334">
        <f t="shared" si="110"/>
        <v>923</v>
      </c>
      <c r="BU79" s="334">
        <f t="shared" si="110"/>
        <v>43</v>
      </c>
      <c r="BV79" s="334">
        <f t="shared" si="110"/>
        <v>187</v>
      </c>
      <c r="BW79" s="334">
        <f t="shared" si="110"/>
        <v>230</v>
      </c>
      <c r="BX79" s="334">
        <f t="shared" si="110"/>
        <v>5</v>
      </c>
      <c r="BY79" s="334">
        <f t="shared" si="110"/>
        <v>23</v>
      </c>
      <c r="BZ79" s="335">
        <f t="shared" si="110"/>
        <v>28</v>
      </c>
      <c r="CA79" s="668"/>
      <c r="CB79" s="18" t="s">
        <v>42</v>
      </c>
      <c r="CC79" s="334">
        <f t="shared" ref="CC79:CK79" si="111">SUM(CC75:CC78)</f>
        <v>4934</v>
      </c>
      <c r="CD79" s="334">
        <f t="shared" si="111"/>
        <v>4737</v>
      </c>
      <c r="CE79" s="334">
        <f t="shared" si="111"/>
        <v>9671</v>
      </c>
      <c r="CF79" s="334">
        <f t="shared" si="111"/>
        <v>23844</v>
      </c>
      <c r="CG79" s="334">
        <f t="shared" si="111"/>
        <v>22454</v>
      </c>
      <c r="CH79" s="334">
        <f t="shared" si="111"/>
        <v>46298</v>
      </c>
      <c r="CI79" s="334">
        <f t="shared" si="111"/>
        <v>8899</v>
      </c>
      <c r="CJ79" s="334">
        <f t="shared" si="111"/>
        <v>10930</v>
      </c>
      <c r="CK79" s="335">
        <f t="shared" si="111"/>
        <v>19829</v>
      </c>
    </row>
    <row r="80" spans="1:89" s="360" customFormat="1" ht="17.100000000000001" customHeight="1">
      <c r="A80" s="70"/>
      <c r="B80" s="666" t="s">
        <v>128</v>
      </c>
      <c r="C80" s="71" t="s">
        <v>329</v>
      </c>
      <c r="D80" s="372">
        <v>279</v>
      </c>
      <c r="E80" s="372">
        <v>277</v>
      </c>
      <c r="F80" s="372">
        <v>556</v>
      </c>
      <c r="G80" s="372">
        <v>313</v>
      </c>
      <c r="H80" s="372">
        <v>293</v>
      </c>
      <c r="I80" s="372">
        <v>606</v>
      </c>
      <c r="J80" s="372">
        <v>314</v>
      </c>
      <c r="K80" s="372">
        <v>284</v>
      </c>
      <c r="L80" s="373">
        <v>598</v>
      </c>
      <c r="M80" s="666" t="s">
        <v>128</v>
      </c>
      <c r="N80" s="374" t="s">
        <v>329</v>
      </c>
      <c r="O80" s="372">
        <v>302</v>
      </c>
      <c r="P80" s="372">
        <v>324</v>
      </c>
      <c r="Q80" s="372">
        <v>626</v>
      </c>
      <c r="R80" s="372">
        <v>259</v>
      </c>
      <c r="S80" s="372">
        <v>269</v>
      </c>
      <c r="T80" s="372">
        <v>528</v>
      </c>
      <c r="U80" s="372">
        <v>313</v>
      </c>
      <c r="V80" s="372">
        <v>297</v>
      </c>
      <c r="W80" s="373">
        <v>610</v>
      </c>
      <c r="X80" s="666" t="s">
        <v>128</v>
      </c>
      <c r="Y80" s="71" t="s">
        <v>329</v>
      </c>
      <c r="Z80" s="375">
        <v>396</v>
      </c>
      <c r="AA80" s="372">
        <v>398</v>
      </c>
      <c r="AB80" s="372">
        <v>794</v>
      </c>
      <c r="AC80" s="372">
        <v>427</v>
      </c>
      <c r="AD80" s="372">
        <v>389</v>
      </c>
      <c r="AE80" s="372">
        <v>816</v>
      </c>
      <c r="AF80" s="372">
        <v>514</v>
      </c>
      <c r="AG80" s="372">
        <v>464</v>
      </c>
      <c r="AH80" s="373">
        <v>978</v>
      </c>
      <c r="AI80" s="666" t="s">
        <v>128</v>
      </c>
      <c r="AJ80" s="71" t="s">
        <v>329</v>
      </c>
      <c r="AK80" s="372">
        <v>438</v>
      </c>
      <c r="AL80" s="375">
        <v>385</v>
      </c>
      <c r="AM80" s="372">
        <v>823</v>
      </c>
      <c r="AN80" s="372">
        <v>375</v>
      </c>
      <c r="AO80" s="372">
        <v>377</v>
      </c>
      <c r="AP80" s="372">
        <v>752</v>
      </c>
      <c r="AQ80" s="372">
        <v>448</v>
      </c>
      <c r="AR80" s="372">
        <v>430</v>
      </c>
      <c r="AS80" s="373">
        <v>878</v>
      </c>
      <c r="AT80" s="666" t="s">
        <v>128</v>
      </c>
      <c r="AU80" s="71" t="s">
        <v>329</v>
      </c>
      <c r="AV80" s="372">
        <v>507</v>
      </c>
      <c r="AW80" s="372">
        <v>502</v>
      </c>
      <c r="AX80" s="375">
        <v>1009</v>
      </c>
      <c r="AY80" s="372">
        <v>535</v>
      </c>
      <c r="AZ80" s="372">
        <v>505</v>
      </c>
      <c r="BA80" s="372">
        <v>1040</v>
      </c>
      <c r="BB80" s="372">
        <v>391</v>
      </c>
      <c r="BC80" s="372">
        <v>411</v>
      </c>
      <c r="BD80" s="373">
        <v>802</v>
      </c>
      <c r="BE80" s="666" t="s">
        <v>128</v>
      </c>
      <c r="BF80" s="71" t="s">
        <v>329</v>
      </c>
      <c r="BG80" s="372">
        <v>275</v>
      </c>
      <c r="BH80" s="372">
        <v>326</v>
      </c>
      <c r="BI80" s="372">
        <v>601</v>
      </c>
      <c r="BJ80" s="375">
        <v>210</v>
      </c>
      <c r="BK80" s="372">
        <v>261</v>
      </c>
      <c r="BL80" s="372">
        <v>471</v>
      </c>
      <c r="BM80" s="372">
        <v>91</v>
      </c>
      <c r="BN80" s="372">
        <v>208</v>
      </c>
      <c r="BO80" s="373">
        <v>299</v>
      </c>
      <c r="BP80" s="666" t="s">
        <v>128</v>
      </c>
      <c r="BQ80" s="71" t="s">
        <v>329</v>
      </c>
      <c r="BR80" s="372">
        <v>30</v>
      </c>
      <c r="BS80" s="372">
        <v>111</v>
      </c>
      <c r="BT80" s="372">
        <v>141</v>
      </c>
      <c r="BU80" s="372">
        <v>10</v>
      </c>
      <c r="BV80" s="372">
        <v>20</v>
      </c>
      <c r="BW80" s="372">
        <v>30</v>
      </c>
      <c r="BX80" s="372">
        <v>1</v>
      </c>
      <c r="BY80" s="372">
        <v>2</v>
      </c>
      <c r="BZ80" s="373">
        <v>3</v>
      </c>
      <c r="CA80" s="666" t="s">
        <v>128</v>
      </c>
      <c r="CB80" s="71" t="s">
        <v>329</v>
      </c>
      <c r="CC80" s="372">
        <v>906</v>
      </c>
      <c r="CD80" s="372">
        <v>854</v>
      </c>
      <c r="CE80" s="372">
        <v>1760</v>
      </c>
      <c r="CF80" s="372">
        <v>3979</v>
      </c>
      <c r="CG80" s="372">
        <v>3835</v>
      </c>
      <c r="CH80" s="372">
        <v>7814</v>
      </c>
      <c r="CI80" s="372">
        <v>1543</v>
      </c>
      <c r="CJ80" s="372">
        <v>1844</v>
      </c>
      <c r="CK80" s="373">
        <v>3387</v>
      </c>
    </row>
    <row r="81" spans="1:89" ht="17.100000000000001" customHeight="1">
      <c r="A81" s="1"/>
      <c r="B81" s="667"/>
      <c r="C81" s="26" t="s">
        <v>130</v>
      </c>
      <c r="D81" s="339">
        <v>538</v>
      </c>
      <c r="E81" s="339">
        <v>529</v>
      </c>
      <c r="F81" s="339">
        <v>1067</v>
      </c>
      <c r="G81" s="339">
        <v>615</v>
      </c>
      <c r="H81" s="339">
        <v>600</v>
      </c>
      <c r="I81" s="339">
        <v>1215</v>
      </c>
      <c r="J81" s="339">
        <v>731</v>
      </c>
      <c r="K81" s="339">
        <v>667</v>
      </c>
      <c r="L81" s="340">
        <v>1398</v>
      </c>
      <c r="M81" s="667"/>
      <c r="N81" s="341" t="s">
        <v>130</v>
      </c>
      <c r="O81" s="339">
        <v>848</v>
      </c>
      <c r="P81" s="339">
        <v>817</v>
      </c>
      <c r="Q81" s="339">
        <v>1665</v>
      </c>
      <c r="R81" s="339">
        <v>851</v>
      </c>
      <c r="S81" s="339">
        <v>777</v>
      </c>
      <c r="T81" s="339">
        <v>1628</v>
      </c>
      <c r="U81" s="339">
        <v>847</v>
      </c>
      <c r="V81" s="339">
        <v>763</v>
      </c>
      <c r="W81" s="340">
        <v>1610</v>
      </c>
      <c r="X81" s="667"/>
      <c r="Y81" s="26" t="s">
        <v>130</v>
      </c>
      <c r="Z81" s="342">
        <v>867</v>
      </c>
      <c r="AA81" s="339">
        <v>719</v>
      </c>
      <c r="AB81" s="339">
        <v>1586</v>
      </c>
      <c r="AC81" s="339">
        <v>983</v>
      </c>
      <c r="AD81" s="339">
        <v>891</v>
      </c>
      <c r="AE81" s="339">
        <v>1874</v>
      </c>
      <c r="AF81" s="339">
        <v>1237</v>
      </c>
      <c r="AG81" s="339">
        <v>1122</v>
      </c>
      <c r="AH81" s="340">
        <v>2359</v>
      </c>
      <c r="AI81" s="667"/>
      <c r="AJ81" s="26" t="s">
        <v>130</v>
      </c>
      <c r="AK81" s="339">
        <v>1105</v>
      </c>
      <c r="AL81" s="342">
        <v>1076</v>
      </c>
      <c r="AM81" s="339">
        <v>2181</v>
      </c>
      <c r="AN81" s="339">
        <v>1068</v>
      </c>
      <c r="AO81" s="339">
        <v>1108</v>
      </c>
      <c r="AP81" s="339">
        <v>2176</v>
      </c>
      <c r="AQ81" s="339">
        <v>1228</v>
      </c>
      <c r="AR81" s="339">
        <v>1197</v>
      </c>
      <c r="AS81" s="340">
        <v>2425</v>
      </c>
      <c r="AT81" s="667"/>
      <c r="AU81" s="26" t="s">
        <v>130</v>
      </c>
      <c r="AV81" s="339">
        <v>1421</v>
      </c>
      <c r="AW81" s="339">
        <v>1414</v>
      </c>
      <c r="AX81" s="342">
        <v>2835</v>
      </c>
      <c r="AY81" s="339">
        <v>1509</v>
      </c>
      <c r="AZ81" s="339">
        <v>1500</v>
      </c>
      <c r="BA81" s="339">
        <v>3009</v>
      </c>
      <c r="BB81" s="339">
        <v>1150</v>
      </c>
      <c r="BC81" s="339">
        <v>1202</v>
      </c>
      <c r="BD81" s="340">
        <v>2352</v>
      </c>
      <c r="BE81" s="667"/>
      <c r="BF81" s="26" t="s">
        <v>130</v>
      </c>
      <c r="BG81" s="339">
        <v>862</v>
      </c>
      <c r="BH81" s="339">
        <v>976</v>
      </c>
      <c r="BI81" s="339">
        <v>1838</v>
      </c>
      <c r="BJ81" s="342">
        <v>522</v>
      </c>
      <c r="BK81" s="339">
        <v>805</v>
      </c>
      <c r="BL81" s="339">
        <v>1327</v>
      </c>
      <c r="BM81" s="339">
        <v>345</v>
      </c>
      <c r="BN81" s="339">
        <v>582</v>
      </c>
      <c r="BO81" s="340">
        <v>927</v>
      </c>
      <c r="BP81" s="667"/>
      <c r="BQ81" s="26" t="s">
        <v>130</v>
      </c>
      <c r="BR81" s="339">
        <v>120</v>
      </c>
      <c r="BS81" s="339">
        <v>316</v>
      </c>
      <c r="BT81" s="339">
        <v>436</v>
      </c>
      <c r="BU81" s="339">
        <v>16</v>
      </c>
      <c r="BV81" s="339">
        <v>72</v>
      </c>
      <c r="BW81" s="339">
        <v>88</v>
      </c>
      <c r="BX81" s="339">
        <v>5</v>
      </c>
      <c r="BY81" s="339">
        <v>14</v>
      </c>
      <c r="BZ81" s="340">
        <v>19</v>
      </c>
      <c r="CA81" s="667"/>
      <c r="CB81" s="26" t="s">
        <v>130</v>
      </c>
      <c r="CC81" s="339">
        <v>1884</v>
      </c>
      <c r="CD81" s="339">
        <v>1796</v>
      </c>
      <c r="CE81" s="339">
        <v>3680</v>
      </c>
      <c r="CF81" s="339">
        <v>10455</v>
      </c>
      <c r="CG81" s="339">
        <v>9884</v>
      </c>
      <c r="CH81" s="339">
        <v>20339</v>
      </c>
      <c r="CI81" s="339">
        <v>4529</v>
      </c>
      <c r="CJ81" s="339">
        <v>5467</v>
      </c>
      <c r="CK81" s="340">
        <v>9996</v>
      </c>
    </row>
    <row r="82" spans="1:89" ht="17.100000000000001" customHeight="1">
      <c r="A82" s="1"/>
      <c r="B82" s="668"/>
      <c r="C82" s="39" t="s">
        <v>42</v>
      </c>
      <c r="D82" s="334">
        <f t="shared" ref="D82:L82" si="112">SUM(D80:D81)</f>
        <v>817</v>
      </c>
      <c r="E82" s="334">
        <f t="shared" si="112"/>
        <v>806</v>
      </c>
      <c r="F82" s="334">
        <f t="shared" si="112"/>
        <v>1623</v>
      </c>
      <c r="G82" s="334">
        <f t="shared" si="112"/>
        <v>928</v>
      </c>
      <c r="H82" s="334">
        <f t="shared" si="112"/>
        <v>893</v>
      </c>
      <c r="I82" s="334">
        <f t="shared" si="112"/>
        <v>1821</v>
      </c>
      <c r="J82" s="334">
        <f t="shared" si="112"/>
        <v>1045</v>
      </c>
      <c r="K82" s="334">
        <f t="shared" si="112"/>
        <v>951</v>
      </c>
      <c r="L82" s="335">
        <f t="shared" si="112"/>
        <v>1996</v>
      </c>
      <c r="M82" s="668"/>
      <c r="N82" s="350" t="s">
        <v>42</v>
      </c>
      <c r="O82" s="334">
        <f t="shared" ref="O82:W82" si="113">SUM(O80:O81)</f>
        <v>1150</v>
      </c>
      <c r="P82" s="334">
        <f t="shared" si="113"/>
        <v>1141</v>
      </c>
      <c r="Q82" s="334">
        <f t="shared" si="113"/>
        <v>2291</v>
      </c>
      <c r="R82" s="334">
        <f t="shared" si="113"/>
        <v>1110</v>
      </c>
      <c r="S82" s="334">
        <f t="shared" si="113"/>
        <v>1046</v>
      </c>
      <c r="T82" s="334">
        <f t="shared" si="113"/>
        <v>2156</v>
      </c>
      <c r="U82" s="334">
        <f t="shared" si="113"/>
        <v>1160</v>
      </c>
      <c r="V82" s="334">
        <f t="shared" si="113"/>
        <v>1060</v>
      </c>
      <c r="W82" s="335">
        <f t="shared" si="113"/>
        <v>2220</v>
      </c>
      <c r="X82" s="668"/>
      <c r="Y82" s="39" t="s">
        <v>42</v>
      </c>
      <c r="Z82" s="337">
        <f t="shared" ref="Z82:AH82" si="114">SUM(Z80:Z81)</f>
        <v>1263</v>
      </c>
      <c r="AA82" s="334">
        <f t="shared" si="114"/>
        <v>1117</v>
      </c>
      <c r="AB82" s="334">
        <f t="shared" si="114"/>
        <v>2380</v>
      </c>
      <c r="AC82" s="334">
        <f t="shared" si="114"/>
        <v>1410</v>
      </c>
      <c r="AD82" s="334">
        <f t="shared" si="114"/>
        <v>1280</v>
      </c>
      <c r="AE82" s="334">
        <f t="shared" si="114"/>
        <v>2690</v>
      </c>
      <c r="AF82" s="334">
        <f t="shared" si="114"/>
        <v>1751</v>
      </c>
      <c r="AG82" s="334">
        <f t="shared" si="114"/>
        <v>1586</v>
      </c>
      <c r="AH82" s="335">
        <f t="shared" si="114"/>
        <v>3337</v>
      </c>
      <c r="AI82" s="668"/>
      <c r="AJ82" s="39" t="s">
        <v>42</v>
      </c>
      <c r="AK82" s="334">
        <f t="shared" ref="AK82:AS82" si="115">SUM(AK80:AK81)</f>
        <v>1543</v>
      </c>
      <c r="AL82" s="337">
        <f t="shared" si="115"/>
        <v>1461</v>
      </c>
      <c r="AM82" s="334">
        <f t="shared" si="115"/>
        <v>3004</v>
      </c>
      <c r="AN82" s="334">
        <f t="shared" si="115"/>
        <v>1443</v>
      </c>
      <c r="AO82" s="334">
        <f t="shared" si="115"/>
        <v>1485</v>
      </c>
      <c r="AP82" s="334">
        <f t="shared" si="115"/>
        <v>2928</v>
      </c>
      <c r="AQ82" s="334">
        <f t="shared" si="115"/>
        <v>1676</v>
      </c>
      <c r="AR82" s="334">
        <f t="shared" si="115"/>
        <v>1627</v>
      </c>
      <c r="AS82" s="335">
        <f t="shared" si="115"/>
        <v>3303</v>
      </c>
      <c r="AT82" s="668"/>
      <c r="AU82" s="39" t="s">
        <v>42</v>
      </c>
      <c r="AV82" s="334">
        <f t="shared" ref="AV82:BD82" si="116">SUM(AV80:AV81)</f>
        <v>1928</v>
      </c>
      <c r="AW82" s="334">
        <f t="shared" si="116"/>
        <v>1916</v>
      </c>
      <c r="AX82" s="337">
        <f t="shared" si="116"/>
        <v>3844</v>
      </c>
      <c r="AY82" s="334">
        <f t="shared" si="116"/>
        <v>2044</v>
      </c>
      <c r="AZ82" s="334">
        <f t="shared" si="116"/>
        <v>2005</v>
      </c>
      <c r="BA82" s="334">
        <f t="shared" si="116"/>
        <v>4049</v>
      </c>
      <c r="BB82" s="334">
        <f t="shared" si="116"/>
        <v>1541</v>
      </c>
      <c r="BC82" s="334">
        <f t="shared" si="116"/>
        <v>1613</v>
      </c>
      <c r="BD82" s="335">
        <f t="shared" si="116"/>
        <v>3154</v>
      </c>
      <c r="BE82" s="668"/>
      <c r="BF82" s="39" t="s">
        <v>42</v>
      </c>
      <c r="BG82" s="334">
        <f t="shared" ref="BG82:BO82" si="117">SUM(BG80:BG81)</f>
        <v>1137</v>
      </c>
      <c r="BH82" s="334">
        <f t="shared" si="117"/>
        <v>1302</v>
      </c>
      <c r="BI82" s="334">
        <f t="shared" si="117"/>
        <v>2439</v>
      </c>
      <c r="BJ82" s="337">
        <f t="shared" si="117"/>
        <v>732</v>
      </c>
      <c r="BK82" s="334">
        <f t="shared" si="117"/>
        <v>1066</v>
      </c>
      <c r="BL82" s="334">
        <f t="shared" si="117"/>
        <v>1798</v>
      </c>
      <c r="BM82" s="334">
        <f t="shared" si="117"/>
        <v>436</v>
      </c>
      <c r="BN82" s="334">
        <f t="shared" si="117"/>
        <v>790</v>
      </c>
      <c r="BO82" s="335">
        <f t="shared" si="117"/>
        <v>1226</v>
      </c>
      <c r="BP82" s="668"/>
      <c r="BQ82" s="39" t="s">
        <v>42</v>
      </c>
      <c r="BR82" s="334">
        <f t="shared" ref="BR82:BZ82" si="118">SUM(BR80:BR81)</f>
        <v>150</v>
      </c>
      <c r="BS82" s="334">
        <f t="shared" si="118"/>
        <v>427</v>
      </c>
      <c r="BT82" s="334">
        <f t="shared" si="118"/>
        <v>577</v>
      </c>
      <c r="BU82" s="334">
        <f t="shared" si="118"/>
        <v>26</v>
      </c>
      <c r="BV82" s="334">
        <f t="shared" si="118"/>
        <v>92</v>
      </c>
      <c r="BW82" s="334">
        <f t="shared" si="118"/>
        <v>118</v>
      </c>
      <c r="BX82" s="334">
        <f t="shared" si="118"/>
        <v>6</v>
      </c>
      <c r="BY82" s="334">
        <f t="shared" si="118"/>
        <v>16</v>
      </c>
      <c r="BZ82" s="335">
        <f t="shared" si="118"/>
        <v>22</v>
      </c>
      <c r="CA82" s="668"/>
      <c r="CB82" s="39" t="s">
        <v>42</v>
      </c>
      <c r="CC82" s="334">
        <f t="shared" ref="CC82:CK82" si="119">SUM(CC80:CC81)</f>
        <v>2790</v>
      </c>
      <c r="CD82" s="334">
        <f t="shared" si="119"/>
        <v>2650</v>
      </c>
      <c r="CE82" s="334">
        <f t="shared" si="119"/>
        <v>5440</v>
      </c>
      <c r="CF82" s="334">
        <f t="shared" si="119"/>
        <v>14434</v>
      </c>
      <c r="CG82" s="334">
        <f t="shared" si="119"/>
        <v>13719</v>
      </c>
      <c r="CH82" s="334">
        <f t="shared" si="119"/>
        <v>28153</v>
      </c>
      <c r="CI82" s="334">
        <f t="shared" si="119"/>
        <v>6072</v>
      </c>
      <c r="CJ82" s="334">
        <f t="shared" si="119"/>
        <v>7311</v>
      </c>
      <c r="CK82" s="335">
        <f t="shared" si="119"/>
        <v>13383</v>
      </c>
    </row>
    <row r="83" spans="1:89" ht="17.100000000000001" customHeight="1" thickBot="1">
      <c r="A83" s="1"/>
      <c r="B83" s="669" t="s">
        <v>131</v>
      </c>
      <c r="C83" s="670"/>
      <c r="D83" s="351">
        <f t="shared" ref="D83:L83" si="120">SUM(D70,D72,D74,D79,D82)</f>
        <v>9229</v>
      </c>
      <c r="E83" s="351">
        <f t="shared" si="120"/>
        <v>8975</v>
      </c>
      <c r="F83" s="351">
        <f t="shared" si="120"/>
        <v>18204</v>
      </c>
      <c r="G83" s="351">
        <f t="shared" si="120"/>
        <v>10805</v>
      </c>
      <c r="H83" s="351">
        <f t="shared" si="120"/>
        <v>10292</v>
      </c>
      <c r="I83" s="351">
        <f t="shared" si="120"/>
        <v>21097</v>
      </c>
      <c r="J83" s="351">
        <f t="shared" si="120"/>
        <v>11897</v>
      </c>
      <c r="K83" s="351">
        <f t="shared" si="120"/>
        <v>11241</v>
      </c>
      <c r="L83" s="352">
        <f t="shared" si="120"/>
        <v>23138</v>
      </c>
      <c r="M83" s="732" t="s">
        <v>131</v>
      </c>
      <c r="N83" s="669"/>
      <c r="O83" s="351">
        <f t="shared" ref="O83:W83" si="121">SUM(O70,O72,O74,O79,O82)</f>
        <v>13306</v>
      </c>
      <c r="P83" s="351">
        <f t="shared" si="121"/>
        <v>12024</v>
      </c>
      <c r="Q83" s="351">
        <f t="shared" si="121"/>
        <v>25330</v>
      </c>
      <c r="R83" s="351">
        <f t="shared" si="121"/>
        <v>12805</v>
      </c>
      <c r="S83" s="351">
        <f t="shared" si="121"/>
        <v>11696</v>
      </c>
      <c r="T83" s="351">
        <f t="shared" si="121"/>
        <v>24501</v>
      </c>
      <c r="U83" s="351">
        <f t="shared" si="121"/>
        <v>12856</v>
      </c>
      <c r="V83" s="351">
        <f t="shared" si="121"/>
        <v>11605</v>
      </c>
      <c r="W83" s="352">
        <f t="shared" si="121"/>
        <v>24461</v>
      </c>
      <c r="X83" s="669" t="s">
        <v>131</v>
      </c>
      <c r="Y83" s="670"/>
      <c r="Z83" s="353">
        <f t="shared" ref="Z83:AH83" si="122">SUM(Z70,Z72,Z74,Z79,Z82)</f>
        <v>14327</v>
      </c>
      <c r="AA83" s="351">
        <f t="shared" si="122"/>
        <v>13427</v>
      </c>
      <c r="AB83" s="351">
        <f t="shared" si="122"/>
        <v>27754</v>
      </c>
      <c r="AC83" s="351">
        <f t="shared" si="122"/>
        <v>16865</v>
      </c>
      <c r="AD83" s="351">
        <f t="shared" si="122"/>
        <v>15460</v>
      </c>
      <c r="AE83" s="351">
        <f t="shared" si="122"/>
        <v>32325</v>
      </c>
      <c r="AF83" s="351">
        <f t="shared" si="122"/>
        <v>20243</v>
      </c>
      <c r="AG83" s="351">
        <f t="shared" si="122"/>
        <v>18495</v>
      </c>
      <c r="AH83" s="352">
        <f t="shared" si="122"/>
        <v>38738</v>
      </c>
      <c r="AI83" s="669" t="s">
        <v>131</v>
      </c>
      <c r="AJ83" s="670"/>
      <c r="AK83" s="351">
        <f t="shared" ref="AK83:AS83" si="123">SUM(AK70,AK72,AK74,AK79,AK82)</f>
        <v>17769</v>
      </c>
      <c r="AL83" s="353">
        <f t="shared" si="123"/>
        <v>16663</v>
      </c>
      <c r="AM83" s="351">
        <f t="shared" si="123"/>
        <v>34432</v>
      </c>
      <c r="AN83" s="351">
        <f t="shared" si="123"/>
        <v>16361</v>
      </c>
      <c r="AO83" s="351">
        <f t="shared" si="123"/>
        <v>15693</v>
      </c>
      <c r="AP83" s="351">
        <f t="shared" si="123"/>
        <v>32054</v>
      </c>
      <c r="AQ83" s="351">
        <f t="shared" si="123"/>
        <v>16576</v>
      </c>
      <c r="AR83" s="351">
        <f t="shared" si="123"/>
        <v>16354</v>
      </c>
      <c r="AS83" s="352">
        <f t="shared" si="123"/>
        <v>32930</v>
      </c>
      <c r="AT83" s="669" t="s">
        <v>131</v>
      </c>
      <c r="AU83" s="670"/>
      <c r="AV83" s="351">
        <f t="shared" ref="AV83:BD83" si="124">SUM(AV70,AV72,AV74,AV79,AV82)</f>
        <v>19295</v>
      </c>
      <c r="AW83" s="351">
        <f t="shared" si="124"/>
        <v>19281</v>
      </c>
      <c r="AX83" s="353">
        <f t="shared" si="124"/>
        <v>38576</v>
      </c>
      <c r="AY83" s="351">
        <f t="shared" si="124"/>
        <v>20829</v>
      </c>
      <c r="AZ83" s="351">
        <f t="shared" si="124"/>
        <v>21232</v>
      </c>
      <c r="BA83" s="351">
        <f t="shared" si="124"/>
        <v>42061</v>
      </c>
      <c r="BB83" s="351">
        <f t="shared" si="124"/>
        <v>15505</v>
      </c>
      <c r="BC83" s="351">
        <f t="shared" si="124"/>
        <v>16137</v>
      </c>
      <c r="BD83" s="352">
        <f t="shared" si="124"/>
        <v>31642</v>
      </c>
      <c r="BE83" s="669" t="s">
        <v>131</v>
      </c>
      <c r="BF83" s="670"/>
      <c r="BG83" s="351">
        <f t="shared" ref="BG83:BO83" si="125">SUM(BG70,BG72,BG74,BG79,BG82)</f>
        <v>11404</v>
      </c>
      <c r="BH83" s="351">
        <f t="shared" si="125"/>
        <v>13210</v>
      </c>
      <c r="BI83" s="351">
        <f t="shared" si="125"/>
        <v>24614</v>
      </c>
      <c r="BJ83" s="353">
        <f t="shared" si="125"/>
        <v>7345</v>
      </c>
      <c r="BK83" s="351">
        <f t="shared" si="125"/>
        <v>10917</v>
      </c>
      <c r="BL83" s="351">
        <f t="shared" si="125"/>
        <v>18262</v>
      </c>
      <c r="BM83" s="351">
        <f t="shared" si="125"/>
        <v>3942</v>
      </c>
      <c r="BN83" s="351">
        <f t="shared" si="125"/>
        <v>7628</v>
      </c>
      <c r="BO83" s="352">
        <f t="shared" si="125"/>
        <v>11570</v>
      </c>
      <c r="BP83" s="669" t="s">
        <v>131</v>
      </c>
      <c r="BQ83" s="670"/>
      <c r="BR83" s="351">
        <f t="shared" ref="BR83:BZ83" si="126">SUM(BR70,BR72,BR74,BR79,BR82)</f>
        <v>1232</v>
      </c>
      <c r="BS83" s="351">
        <f t="shared" si="126"/>
        <v>3924</v>
      </c>
      <c r="BT83" s="351">
        <f t="shared" si="126"/>
        <v>5156</v>
      </c>
      <c r="BU83" s="351">
        <f t="shared" si="126"/>
        <v>253</v>
      </c>
      <c r="BV83" s="351">
        <f t="shared" si="126"/>
        <v>1074</v>
      </c>
      <c r="BW83" s="351">
        <f t="shared" si="126"/>
        <v>1327</v>
      </c>
      <c r="BX83" s="351">
        <f t="shared" si="126"/>
        <v>32</v>
      </c>
      <c r="BY83" s="351">
        <f t="shared" si="126"/>
        <v>141</v>
      </c>
      <c r="BZ83" s="352">
        <f t="shared" si="126"/>
        <v>173</v>
      </c>
      <c r="CA83" s="669" t="s">
        <v>131</v>
      </c>
      <c r="CB83" s="670"/>
      <c r="CC83" s="351">
        <f t="shared" ref="CC83:CK83" si="127">SUM(CC70,CC72,CC74,CC79,CC82)</f>
        <v>31931</v>
      </c>
      <c r="CD83" s="351">
        <f t="shared" si="127"/>
        <v>30508</v>
      </c>
      <c r="CE83" s="351">
        <f t="shared" si="127"/>
        <v>62439</v>
      </c>
      <c r="CF83" s="351">
        <f t="shared" si="127"/>
        <v>160403</v>
      </c>
      <c r="CG83" s="351">
        <f t="shared" si="127"/>
        <v>150698</v>
      </c>
      <c r="CH83" s="351">
        <f t="shared" si="127"/>
        <v>311101</v>
      </c>
      <c r="CI83" s="351">
        <f t="shared" si="127"/>
        <v>60542</v>
      </c>
      <c r="CJ83" s="351">
        <f t="shared" si="127"/>
        <v>74263</v>
      </c>
      <c r="CK83" s="352">
        <f t="shared" si="127"/>
        <v>134805</v>
      </c>
    </row>
    <row r="84" spans="1:89" ht="17.100000000000001" customHeight="1">
      <c r="A84" s="1"/>
      <c r="B84" s="671" t="s">
        <v>132</v>
      </c>
      <c r="C84" s="26" t="s">
        <v>133</v>
      </c>
      <c r="D84" s="345">
        <v>1153</v>
      </c>
      <c r="E84" s="345">
        <v>1070</v>
      </c>
      <c r="F84" s="345">
        <v>2223</v>
      </c>
      <c r="G84" s="345">
        <v>1260</v>
      </c>
      <c r="H84" s="345">
        <v>1301</v>
      </c>
      <c r="I84" s="345">
        <v>2561</v>
      </c>
      <c r="J84" s="345">
        <v>1516</v>
      </c>
      <c r="K84" s="345">
        <v>1383</v>
      </c>
      <c r="L84" s="346">
        <v>2899</v>
      </c>
      <c r="M84" s="671" t="s">
        <v>132</v>
      </c>
      <c r="N84" s="341" t="s">
        <v>133</v>
      </c>
      <c r="O84" s="345">
        <v>1576</v>
      </c>
      <c r="P84" s="345">
        <v>1494</v>
      </c>
      <c r="Q84" s="345">
        <v>3070</v>
      </c>
      <c r="R84" s="345">
        <v>1248</v>
      </c>
      <c r="S84" s="345">
        <v>1283</v>
      </c>
      <c r="T84" s="345">
        <v>2531</v>
      </c>
      <c r="U84" s="345">
        <v>1337</v>
      </c>
      <c r="V84" s="345">
        <v>1245</v>
      </c>
      <c r="W84" s="346">
        <v>2582</v>
      </c>
      <c r="X84" s="671" t="s">
        <v>132</v>
      </c>
      <c r="Y84" s="26" t="s">
        <v>133</v>
      </c>
      <c r="Z84" s="348">
        <v>1564</v>
      </c>
      <c r="AA84" s="345">
        <v>1476</v>
      </c>
      <c r="AB84" s="345">
        <v>3040</v>
      </c>
      <c r="AC84" s="345">
        <v>1717</v>
      </c>
      <c r="AD84" s="345">
        <v>1622</v>
      </c>
      <c r="AE84" s="345">
        <v>3339</v>
      </c>
      <c r="AF84" s="345">
        <v>2118</v>
      </c>
      <c r="AG84" s="345">
        <v>2093</v>
      </c>
      <c r="AH84" s="346">
        <v>4211</v>
      </c>
      <c r="AI84" s="671" t="s">
        <v>132</v>
      </c>
      <c r="AJ84" s="26" t="s">
        <v>133</v>
      </c>
      <c r="AK84" s="345">
        <v>2044</v>
      </c>
      <c r="AL84" s="348">
        <v>1995</v>
      </c>
      <c r="AM84" s="345">
        <v>4039</v>
      </c>
      <c r="AN84" s="345">
        <v>2092</v>
      </c>
      <c r="AO84" s="345">
        <v>2057</v>
      </c>
      <c r="AP84" s="345">
        <v>4149</v>
      </c>
      <c r="AQ84" s="345">
        <v>2296</v>
      </c>
      <c r="AR84" s="345">
        <v>2111</v>
      </c>
      <c r="AS84" s="346">
        <v>4407</v>
      </c>
      <c r="AT84" s="671" t="s">
        <v>132</v>
      </c>
      <c r="AU84" s="26" t="s">
        <v>133</v>
      </c>
      <c r="AV84" s="345">
        <v>2478</v>
      </c>
      <c r="AW84" s="345">
        <v>2475</v>
      </c>
      <c r="AX84" s="348">
        <v>4953</v>
      </c>
      <c r="AY84" s="345">
        <v>2510</v>
      </c>
      <c r="AZ84" s="345">
        <v>2595</v>
      </c>
      <c r="BA84" s="345">
        <v>5105</v>
      </c>
      <c r="BB84" s="345">
        <v>1931</v>
      </c>
      <c r="BC84" s="345">
        <v>2192</v>
      </c>
      <c r="BD84" s="346">
        <v>4123</v>
      </c>
      <c r="BE84" s="671" t="s">
        <v>132</v>
      </c>
      <c r="BF84" s="26" t="s">
        <v>133</v>
      </c>
      <c r="BG84" s="345">
        <v>1697</v>
      </c>
      <c r="BH84" s="345">
        <v>2101</v>
      </c>
      <c r="BI84" s="345">
        <v>3798</v>
      </c>
      <c r="BJ84" s="348">
        <v>1319</v>
      </c>
      <c r="BK84" s="345">
        <v>1984</v>
      </c>
      <c r="BL84" s="345">
        <v>3303</v>
      </c>
      <c r="BM84" s="345">
        <v>730</v>
      </c>
      <c r="BN84" s="345">
        <v>1341</v>
      </c>
      <c r="BO84" s="346">
        <v>2071</v>
      </c>
      <c r="BP84" s="671" t="s">
        <v>132</v>
      </c>
      <c r="BQ84" s="26" t="s">
        <v>133</v>
      </c>
      <c r="BR84" s="345">
        <v>231</v>
      </c>
      <c r="BS84" s="345">
        <v>644</v>
      </c>
      <c r="BT84" s="345">
        <v>875</v>
      </c>
      <c r="BU84" s="345">
        <v>44</v>
      </c>
      <c r="BV84" s="345">
        <v>156</v>
      </c>
      <c r="BW84" s="345">
        <v>200</v>
      </c>
      <c r="BX84" s="345">
        <v>3</v>
      </c>
      <c r="BY84" s="345">
        <v>15</v>
      </c>
      <c r="BZ84" s="346">
        <v>18</v>
      </c>
      <c r="CA84" s="671" t="s">
        <v>132</v>
      </c>
      <c r="CB84" s="26" t="s">
        <v>133</v>
      </c>
      <c r="CC84" s="345">
        <v>3929</v>
      </c>
      <c r="CD84" s="345">
        <v>3754</v>
      </c>
      <c r="CE84" s="345">
        <v>7683</v>
      </c>
      <c r="CF84" s="345">
        <v>18470</v>
      </c>
      <c r="CG84" s="345">
        <v>17851</v>
      </c>
      <c r="CH84" s="345">
        <v>36321</v>
      </c>
      <c r="CI84" s="345">
        <v>8465</v>
      </c>
      <c r="CJ84" s="345">
        <v>11028</v>
      </c>
      <c r="CK84" s="346">
        <v>19493</v>
      </c>
    </row>
    <row r="85" spans="1:89" ht="17.100000000000001" customHeight="1">
      <c r="A85" s="1"/>
      <c r="B85" s="667"/>
      <c r="C85" s="26" t="s">
        <v>134</v>
      </c>
      <c r="D85" s="339">
        <v>129</v>
      </c>
      <c r="E85" s="339">
        <v>141</v>
      </c>
      <c r="F85" s="339">
        <v>270</v>
      </c>
      <c r="G85" s="339">
        <v>177</v>
      </c>
      <c r="H85" s="339">
        <v>170</v>
      </c>
      <c r="I85" s="339">
        <v>347</v>
      </c>
      <c r="J85" s="339">
        <v>203</v>
      </c>
      <c r="K85" s="339">
        <v>211</v>
      </c>
      <c r="L85" s="340">
        <v>414</v>
      </c>
      <c r="M85" s="667"/>
      <c r="N85" s="341" t="s">
        <v>134</v>
      </c>
      <c r="O85" s="339">
        <v>219</v>
      </c>
      <c r="P85" s="339">
        <v>193</v>
      </c>
      <c r="Q85" s="339">
        <v>412</v>
      </c>
      <c r="R85" s="339">
        <v>200</v>
      </c>
      <c r="S85" s="339">
        <v>152</v>
      </c>
      <c r="T85" s="339">
        <v>352</v>
      </c>
      <c r="U85" s="339">
        <v>199</v>
      </c>
      <c r="V85" s="339">
        <v>168</v>
      </c>
      <c r="W85" s="340">
        <v>367</v>
      </c>
      <c r="X85" s="667"/>
      <c r="Y85" s="26" t="s">
        <v>134</v>
      </c>
      <c r="Z85" s="342">
        <v>208</v>
      </c>
      <c r="AA85" s="339">
        <v>190</v>
      </c>
      <c r="AB85" s="339">
        <v>398</v>
      </c>
      <c r="AC85" s="339">
        <v>207</v>
      </c>
      <c r="AD85" s="339">
        <v>196</v>
      </c>
      <c r="AE85" s="339">
        <v>403</v>
      </c>
      <c r="AF85" s="339">
        <v>261</v>
      </c>
      <c r="AG85" s="339">
        <v>267</v>
      </c>
      <c r="AH85" s="340">
        <v>528</v>
      </c>
      <c r="AI85" s="667"/>
      <c r="AJ85" s="26" t="s">
        <v>134</v>
      </c>
      <c r="AK85" s="339">
        <v>307</v>
      </c>
      <c r="AL85" s="342">
        <v>280</v>
      </c>
      <c r="AM85" s="339">
        <v>587</v>
      </c>
      <c r="AN85" s="339">
        <v>288</v>
      </c>
      <c r="AO85" s="339">
        <v>279</v>
      </c>
      <c r="AP85" s="339">
        <v>567</v>
      </c>
      <c r="AQ85" s="339">
        <v>279</v>
      </c>
      <c r="AR85" s="339">
        <v>294</v>
      </c>
      <c r="AS85" s="340">
        <v>573</v>
      </c>
      <c r="AT85" s="667"/>
      <c r="AU85" s="26" t="s">
        <v>134</v>
      </c>
      <c r="AV85" s="339">
        <v>363</v>
      </c>
      <c r="AW85" s="339">
        <v>336</v>
      </c>
      <c r="AX85" s="342">
        <v>699</v>
      </c>
      <c r="AY85" s="339">
        <v>360</v>
      </c>
      <c r="AZ85" s="339">
        <v>320</v>
      </c>
      <c r="BA85" s="339">
        <v>680</v>
      </c>
      <c r="BB85" s="339">
        <v>264</v>
      </c>
      <c r="BC85" s="339">
        <v>300</v>
      </c>
      <c r="BD85" s="340">
        <v>564</v>
      </c>
      <c r="BE85" s="667"/>
      <c r="BF85" s="26" t="s">
        <v>134</v>
      </c>
      <c r="BG85" s="339">
        <v>233</v>
      </c>
      <c r="BH85" s="339">
        <v>269</v>
      </c>
      <c r="BI85" s="339">
        <v>502</v>
      </c>
      <c r="BJ85" s="342">
        <v>163</v>
      </c>
      <c r="BK85" s="339">
        <v>225</v>
      </c>
      <c r="BL85" s="339">
        <v>388</v>
      </c>
      <c r="BM85" s="339">
        <v>101</v>
      </c>
      <c r="BN85" s="339">
        <v>178</v>
      </c>
      <c r="BO85" s="340">
        <v>279</v>
      </c>
      <c r="BP85" s="667"/>
      <c r="BQ85" s="26" t="s">
        <v>134</v>
      </c>
      <c r="BR85" s="339">
        <v>32</v>
      </c>
      <c r="BS85" s="339">
        <v>113</v>
      </c>
      <c r="BT85" s="339">
        <v>145</v>
      </c>
      <c r="BU85" s="339">
        <v>6</v>
      </c>
      <c r="BV85" s="339">
        <v>25</v>
      </c>
      <c r="BW85" s="339">
        <v>31</v>
      </c>
      <c r="BX85" s="339">
        <v>0</v>
      </c>
      <c r="BY85" s="339">
        <v>6</v>
      </c>
      <c r="BZ85" s="340">
        <v>6</v>
      </c>
      <c r="CA85" s="667"/>
      <c r="CB85" s="26" t="s">
        <v>134</v>
      </c>
      <c r="CC85" s="339">
        <v>509</v>
      </c>
      <c r="CD85" s="339">
        <v>522</v>
      </c>
      <c r="CE85" s="339">
        <v>1031</v>
      </c>
      <c r="CF85" s="339">
        <v>2531</v>
      </c>
      <c r="CG85" s="339">
        <v>2355</v>
      </c>
      <c r="CH85" s="339">
        <v>4886</v>
      </c>
      <c r="CI85" s="339">
        <v>1159</v>
      </c>
      <c r="CJ85" s="339">
        <v>1436</v>
      </c>
      <c r="CK85" s="340">
        <v>2595</v>
      </c>
    </row>
    <row r="86" spans="1:89" ht="17.100000000000001" customHeight="1">
      <c r="A86" s="1"/>
      <c r="B86" s="667"/>
      <c r="C86" s="77" t="s">
        <v>135</v>
      </c>
      <c r="D86" s="339">
        <v>165</v>
      </c>
      <c r="E86" s="339">
        <v>158</v>
      </c>
      <c r="F86" s="339">
        <v>323</v>
      </c>
      <c r="G86" s="339">
        <v>215</v>
      </c>
      <c r="H86" s="339">
        <v>174</v>
      </c>
      <c r="I86" s="339">
        <v>389</v>
      </c>
      <c r="J86" s="339">
        <v>201</v>
      </c>
      <c r="K86" s="339">
        <v>231</v>
      </c>
      <c r="L86" s="340">
        <v>432</v>
      </c>
      <c r="M86" s="667"/>
      <c r="N86" s="377" t="s">
        <v>135</v>
      </c>
      <c r="O86" s="339">
        <v>234</v>
      </c>
      <c r="P86" s="339">
        <v>214</v>
      </c>
      <c r="Q86" s="339">
        <v>448</v>
      </c>
      <c r="R86" s="339">
        <v>165</v>
      </c>
      <c r="S86" s="339">
        <v>156</v>
      </c>
      <c r="T86" s="339">
        <v>321</v>
      </c>
      <c r="U86" s="339">
        <v>208</v>
      </c>
      <c r="V86" s="339">
        <v>166</v>
      </c>
      <c r="W86" s="340">
        <v>374</v>
      </c>
      <c r="X86" s="667"/>
      <c r="Y86" s="77" t="s">
        <v>135</v>
      </c>
      <c r="Z86" s="342">
        <v>221</v>
      </c>
      <c r="AA86" s="339">
        <v>222</v>
      </c>
      <c r="AB86" s="339">
        <v>443</v>
      </c>
      <c r="AC86" s="339">
        <v>280</v>
      </c>
      <c r="AD86" s="339">
        <v>236</v>
      </c>
      <c r="AE86" s="339">
        <v>516</v>
      </c>
      <c r="AF86" s="339">
        <v>351</v>
      </c>
      <c r="AG86" s="339">
        <v>338</v>
      </c>
      <c r="AH86" s="340">
        <v>689</v>
      </c>
      <c r="AI86" s="667"/>
      <c r="AJ86" s="77" t="s">
        <v>135</v>
      </c>
      <c r="AK86" s="339">
        <v>273</v>
      </c>
      <c r="AL86" s="342">
        <v>290</v>
      </c>
      <c r="AM86" s="339">
        <v>563</v>
      </c>
      <c r="AN86" s="339">
        <v>314</v>
      </c>
      <c r="AO86" s="339">
        <v>278</v>
      </c>
      <c r="AP86" s="339">
        <v>592</v>
      </c>
      <c r="AQ86" s="339">
        <v>340</v>
      </c>
      <c r="AR86" s="339">
        <v>343</v>
      </c>
      <c r="AS86" s="340">
        <v>683</v>
      </c>
      <c r="AT86" s="667"/>
      <c r="AU86" s="77" t="s">
        <v>135</v>
      </c>
      <c r="AV86" s="339">
        <v>459</v>
      </c>
      <c r="AW86" s="339">
        <v>450</v>
      </c>
      <c r="AX86" s="342">
        <v>909</v>
      </c>
      <c r="AY86" s="339">
        <v>483</v>
      </c>
      <c r="AZ86" s="339">
        <v>451</v>
      </c>
      <c r="BA86" s="339">
        <v>934</v>
      </c>
      <c r="BB86" s="339">
        <v>350</v>
      </c>
      <c r="BC86" s="339">
        <v>365</v>
      </c>
      <c r="BD86" s="340">
        <v>715</v>
      </c>
      <c r="BE86" s="667"/>
      <c r="BF86" s="77" t="s">
        <v>135</v>
      </c>
      <c r="BG86" s="339">
        <v>283</v>
      </c>
      <c r="BH86" s="339">
        <v>304</v>
      </c>
      <c r="BI86" s="339">
        <v>587</v>
      </c>
      <c r="BJ86" s="342">
        <v>212</v>
      </c>
      <c r="BK86" s="339">
        <v>317</v>
      </c>
      <c r="BL86" s="339">
        <v>529</v>
      </c>
      <c r="BM86" s="339">
        <v>136</v>
      </c>
      <c r="BN86" s="339">
        <v>289</v>
      </c>
      <c r="BO86" s="340">
        <v>425</v>
      </c>
      <c r="BP86" s="667"/>
      <c r="BQ86" s="77" t="s">
        <v>135</v>
      </c>
      <c r="BR86" s="339">
        <v>51</v>
      </c>
      <c r="BS86" s="339">
        <v>147</v>
      </c>
      <c r="BT86" s="339">
        <v>198</v>
      </c>
      <c r="BU86" s="339">
        <v>9</v>
      </c>
      <c r="BV86" s="339">
        <v>39</v>
      </c>
      <c r="BW86" s="339">
        <v>48</v>
      </c>
      <c r="BX86" s="339">
        <v>1</v>
      </c>
      <c r="BY86" s="339">
        <v>5</v>
      </c>
      <c r="BZ86" s="340">
        <v>6</v>
      </c>
      <c r="CA86" s="667"/>
      <c r="CB86" s="77" t="s">
        <v>135</v>
      </c>
      <c r="CC86" s="339">
        <v>581</v>
      </c>
      <c r="CD86" s="339">
        <v>563</v>
      </c>
      <c r="CE86" s="339">
        <v>1144</v>
      </c>
      <c r="CF86" s="339">
        <v>2845</v>
      </c>
      <c r="CG86" s="339">
        <v>2693</v>
      </c>
      <c r="CH86" s="339">
        <v>5538</v>
      </c>
      <c r="CI86" s="339">
        <v>1525</v>
      </c>
      <c r="CJ86" s="339">
        <v>1917</v>
      </c>
      <c r="CK86" s="340">
        <v>3442</v>
      </c>
    </row>
    <row r="87" spans="1:89" ht="17.100000000000001" customHeight="1">
      <c r="A87" s="1"/>
      <c r="B87" s="668"/>
      <c r="C87" s="18" t="s">
        <v>42</v>
      </c>
      <c r="D87" s="334">
        <f t="shared" ref="D87:L87" si="128">SUM(D84:D86)</f>
        <v>1447</v>
      </c>
      <c r="E87" s="334">
        <f t="shared" si="128"/>
        <v>1369</v>
      </c>
      <c r="F87" s="334">
        <f t="shared" si="128"/>
        <v>2816</v>
      </c>
      <c r="G87" s="334">
        <f t="shared" si="128"/>
        <v>1652</v>
      </c>
      <c r="H87" s="334">
        <f t="shared" si="128"/>
        <v>1645</v>
      </c>
      <c r="I87" s="334">
        <f t="shared" si="128"/>
        <v>3297</v>
      </c>
      <c r="J87" s="334">
        <f t="shared" si="128"/>
        <v>1920</v>
      </c>
      <c r="K87" s="334">
        <f t="shared" si="128"/>
        <v>1825</v>
      </c>
      <c r="L87" s="335">
        <f t="shared" si="128"/>
        <v>3745</v>
      </c>
      <c r="M87" s="668"/>
      <c r="N87" s="336" t="s">
        <v>42</v>
      </c>
      <c r="O87" s="334">
        <f t="shared" ref="O87:W87" si="129">SUM(O84:O86)</f>
        <v>2029</v>
      </c>
      <c r="P87" s="334">
        <f t="shared" si="129"/>
        <v>1901</v>
      </c>
      <c r="Q87" s="334">
        <f t="shared" si="129"/>
        <v>3930</v>
      </c>
      <c r="R87" s="334">
        <f t="shared" si="129"/>
        <v>1613</v>
      </c>
      <c r="S87" s="334">
        <f t="shared" si="129"/>
        <v>1591</v>
      </c>
      <c r="T87" s="334">
        <f t="shared" si="129"/>
        <v>3204</v>
      </c>
      <c r="U87" s="334">
        <f t="shared" si="129"/>
        <v>1744</v>
      </c>
      <c r="V87" s="334">
        <f t="shared" si="129"/>
        <v>1579</v>
      </c>
      <c r="W87" s="335">
        <f t="shared" si="129"/>
        <v>3323</v>
      </c>
      <c r="X87" s="668"/>
      <c r="Y87" s="18" t="s">
        <v>42</v>
      </c>
      <c r="Z87" s="337">
        <f t="shared" ref="Z87:AH87" si="130">SUM(Z84:Z86)</f>
        <v>1993</v>
      </c>
      <c r="AA87" s="334">
        <f t="shared" si="130"/>
        <v>1888</v>
      </c>
      <c r="AB87" s="334">
        <f t="shared" si="130"/>
        <v>3881</v>
      </c>
      <c r="AC87" s="334">
        <f t="shared" si="130"/>
        <v>2204</v>
      </c>
      <c r="AD87" s="334">
        <f t="shared" si="130"/>
        <v>2054</v>
      </c>
      <c r="AE87" s="334">
        <f t="shared" si="130"/>
        <v>4258</v>
      </c>
      <c r="AF87" s="334">
        <f t="shared" si="130"/>
        <v>2730</v>
      </c>
      <c r="AG87" s="334">
        <f t="shared" si="130"/>
        <v>2698</v>
      </c>
      <c r="AH87" s="335">
        <f t="shared" si="130"/>
        <v>5428</v>
      </c>
      <c r="AI87" s="668"/>
      <c r="AJ87" s="18" t="s">
        <v>42</v>
      </c>
      <c r="AK87" s="334">
        <f t="shared" ref="AK87:AS87" si="131">SUM(AK84:AK86)</f>
        <v>2624</v>
      </c>
      <c r="AL87" s="337">
        <f t="shared" si="131"/>
        <v>2565</v>
      </c>
      <c r="AM87" s="334">
        <f t="shared" si="131"/>
        <v>5189</v>
      </c>
      <c r="AN87" s="334">
        <f t="shared" si="131"/>
        <v>2694</v>
      </c>
      <c r="AO87" s="334">
        <f t="shared" si="131"/>
        <v>2614</v>
      </c>
      <c r="AP87" s="334">
        <f t="shared" si="131"/>
        <v>5308</v>
      </c>
      <c r="AQ87" s="334">
        <f t="shared" si="131"/>
        <v>2915</v>
      </c>
      <c r="AR87" s="334">
        <f t="shared" si="131"/>
        <v>2748</v>
      </c>
      <c r="AS87" s="335">
        <f t="shared" si="131"/>
        <v>5663</v>
      </c>
      <c r="AT87" s="668"/>
      <c r="AU87" s="18" t="s">
        <v>42</v>
      </c>
      <c r="AV87" s="334">
        <f t="shared" ref="AV87:BD87" si="132">SUM(AV84:AV86)</f>
        <v>3300</v>
      </c>
      <c r="AW87" s="334">
        <f t="shared" si="132"/>
        <v>3261</v>
      </c>
      <c r="AX87" s="337">
        <f t="shared" si="132"/>
        <v>6561</v>
      </c>
      <c r="AY87" s="334">
        <f t="shared" si="132"/>
        <v>3353</v>
      </c>
      <c r="AZ87" s="334">
        <f t="shared" si="132"/>
        <v>3366</v>
      </c>
      <c r="BA87" s="334">
        <f t="shared" si="132"/>
        <v>6719</v>
      </c>
      <c r="BB87" s="334">
        <f t="shared" si="132"/>
        <v>2545</v>
      </c>
      <c r="BC87" s="334">
        <f t="shared" si="132"/>
        <v>2857</v>
      </c>
      <c r="BD87" s="335">
        <f t="shared" si="132"/>
        <v>5402</v>
      </c>
      <c r="BE87" s="668"/>
      <c r="BF87" s="18" t="s">
        <v>42</v>
      </c>
      <c r="BG87" s="334">
        <f t="shared" ref="BG87:BO87" si="133">SUM(BG84:BG86)</f>
        <v>2213</v>
      </c>
      <c r="BH87" s="334">
        <f t="shared" si="133"/>
        <v>2674</v>
      </c>
      <c r="BI87" s="334">
        <f t="shared" si="133"/>
        <v>4887</v>
      </c>
      <c r="BJ87" s="337">
        <f t="shared" si="133"/>
        <v>1694</v>
      </c>
      <c r="BK87" s="334">
        <f t="shared" si="133"/>
        <v>2526</v>
      </c>
      <c r="BL87" s="334">
        <f t="shared" si="133"/>
        <v>4220</v>
      </c>
      <c r="BM87" s="334">
        <f t="shared" si="133"/>
        <v>967</v>
      </c>
      <c r="BN87" s="334">
        <f t="shared" si="133"/>
        <v>1808</v>
      </c>
      <c r="BO87" s="335">
        <f t="shared" si="133"/>
        <v>2775</v>
      </c>
      <c r="BP87" s="668"/>
      <c r="BQ87" s="18" t="s">
        <v>42</v>
      </c>
      <c r="BR87" s="334">
        <f t="shared" ref="BR87:BZ87" si="134">SUM(BR84:BR86)</f>
        <v>314</v>
      </c>
      <c r="BS87" s="334">
        <f t="shared" si="134"/>
        <v>904</v>
      </c>
      <c r="BT87" s="334">
        <f t="shared" si="134"/>
        <v>1218</v>
      </c>
      <c r="BU87" s="334">
        <f t="shared" si="134"/>
        <v>59</v>
      </c>
      <c r="BV87" s="334">
        <f t="shared" si="134"/>
        <v>220</v>
      </c>
      <c r="BW87" s="334">
        <f t="shared" si="134"/>
        <v>279</v>
      </c>
      <c r="BX87" s="334">
        <f t="shared" si="134"/>
        <v>4</v>
      </c>
      <c r="BY87" s="334">
        <f t="shared" si="134"/>
        <v>26</v>
      </c>
      <c r="BZ87" s="335">
        <f t="shared" si="134"/>
        <v>30</v>
      </c>
      <c r="CA87" s="668"/>
      <c r="CB87" s="18" t="s">
        <v>42</v>
      </c>
      <c r="CC87" s="334">
        <f t="shared" ref="CC87:CK87" si="135">SUM(CC84:CC86)</f>
        <v>5019</v>
      </c>
      <c r="CD87" s="334">
        <f t="shared" si="135"/>
        <v>4839</v>
      </c>
      <c r="CE87" s="334">
        <f t="shared" si="135"/>
        <v>9858</v>
      </c>
      <c r="CF87" s="334">
        <f t="shared" si="135"/>
        <v>23846</v>
      </c>
      <c r="CG87" s="334">
        <f t="shared" si="135"/>
        <v>22899</v>
      </c>
      <c r="CH87" s="334">
        <f t="shared" si="135"/>
        <v>46745</v>
      </c>
      <c r="CI87" s="334">
        <f t="shared" si="135"/>
        <v>11149</v>
      </c>
      <c r="CJ87" s="334">
        <f t="shared" si="135"/>
        <v>14381</v>
      </c>
      <c r="CK87" s="335">
        <f t="shared" si="135"/>
        <v>25530</v>
      </c>
    </row>
    <row r="88" spans="1:89" ht="17.100000000000001" customHeight="1">
      <c r="A88" s="1"/>
      <c r="B88" s="84" t="s">
        <v>136</v>
      </c>
      <c r="C88" s="85" t="s">
        <v>137</v>
      </c>
      <c r="D88" s="334">
        <v>164</v>
      </c>
      <c r="E88" s="334">
        <v>168</v>
      </c>
      <c r="F88" s="334">
        <v>332</v>
      </c>
      <c r="G88" s="334">
        <v>259</v>
      </c>
      <c r="H88" s="334">
        <v>244</v>
      </c>
      <c r="I88" s="334">
        <v>503</v>
      </c>
      <c r="J88" s="334">
        <v>289</v>
      </c>
      <c r="K88" s="334">
        <v>243</v>
      </c>
      <c r="L88" s="335">
        <v>532</v>
      </c>
      <c r="M88" s="379" t="s">
        <v>136</v>
      </c>
      <c r="N88" s="380" t="s">
        <v>137</v>
      </c>
      <c r="O88" s="334">
        <v>278</v>
      </c>
      <c r="P88" s="334">
        <v>246</v>
      </c>
      <c r="Q88" s="334">
        <v>524</v>
      </c>
      <c r="R88" s="334">
        <v>192</v>
      </c>
      <c r="S88" s="334">
        <v>175</v>
      </c>
      <c r="T88" s="334">
        <v>367</v>
      </c>
      <c r="U88" s="334">
        <v>231</v>
      </c>
      <c r="V88" s="334">
        <v>243</v>
      </c>
      <c r="W88" s="335">
        <v>474</v>
      </c>
      <c r="X88" s="84" t="s">
        <v>136</v>
      </c>
      <c r="Y88" s="85" t="s">
        <v>137</v>
      </c>
      <c r="Z88" s="337">
        <v>274</v>
      </c>
      <c r="AA88" s="334">
        <v>218</v>
      </c>
      <c r="AB88" s="334">
        <v>492</v>
      </c>
      <c r="AC88" s="334">
        <v>320</v>
      </c>
      <c r="AD88" s="334">
        <v>295</v>
      </c>
      <c r="AE88" s="334">
        <v>615</v>
      </c>
      <c r="AF88" s="334">
        <v>375</v>
      </c>
      <c r="AG88" s="334">
        <v>338</v>
      </c>
      <c r="AH88" s="335">
        <v>713</v>
      </c>
      <c r="AI88" s="84" t="s">
        <v>136</v>
      </c>
      <c r="AJ88" s="85" t="s">
        <v>137</v>
      </c>
      <c r="AK88" s="334">
        <v>370</v>
      </c>
      <c r="AL88" s="337">
        <v>347</v>
      </c>
      <c r="AM88" s="334">
        <v>717</v>
      </c>
      <c r="AN88" s="334">
        <v>369</v>
      </c>
      <c r="AO88" s="334">
        <v>361</v>
      </c>
      <c r="AP88" s="334">
        <v>730</v>
      </c>
      <c r="AQ88" s="334">
        <v>466</v>
      </c>
      <c r="AR88" s="334">
        <v>461</v>
      </c>
      <c r="AS88" s="335">
        <v>927</v>
      </c>
      <c r="AT88" s="84" t="s">
        <v>136</v>
      </c>
      <c r="AU88" s="85" t="s">
        <v>137</v>
      </c>
      <c r="AV88" s="334">
        <v>583</v>
      </c>
      <c r="AW88" s="334">
        <v>570</v>
      </c>
      <c r="AX88" s="337">
        <v>1153</v>
      </c>
      <c r="AY88" s="334">
        <v>516</v>
      </c>
      <c r="AZ88" s="334">
        <v>486</v>
      </c>
      <c r="BA88" s="334">
        <v>1002</v>
      </c>
      <c r="BB88" s="334">
        <v>400</v>
      </c>
      <c r="BC88" s="334">
        <v>402</v>
      </c>
      <c r="BD88" s="335">
        <v>802</v>
      </c>
      <c r="BE88" s="84" t="s">
        <v>136</v>
      </c>
      <c r="BF88" s="85" t="s">
        <v>137</v>
      </c>
      <c r="BG88" s="334">
        <v>337</v>
      </c>
      <c r="BH88" s="334">
        <v>398</v>
      </c>
      <c r="BI88" s="334">
        <v>735</v>
      </c>
      <c r="BJ88" s="337">
        <v>277</v>
      </c>
      <c r="BK88" s="334">
        <v>407</v>
      </c>
      <c r="BL88" s="334">
        <v>684</v>
      </c>
      <c r="BM88" s="334">
        <v>179</v>
      </c>
      <c r="BN88" s="334">
        <v>348</v>
      </c>
      <c r="BO88" s="335">
        <v>527</v>
      </c>
      <c r="BP88" s="84" t="s">
        <v>136</v>
      </c>
      <c r="BQ88" s="85" t="s">
        <v>137</v>
      </c>
      <c r="BR88" s="334">
        <v>48</v>
      </c>
      <c r="BS88" s="334">
        <v>172</v>
      </c>
      <c r="BT88" s="334">
        <v>220</v>
      </c>
      <c r="BU88" s="334">
        <v>9</v>
      </c>
      <c r="BV88" s="334">
        <v>49</v>
      </c>
      <c r="BW88" s="334">
        <v>58</v>
      </c>
      <c r="BX88" s="334">
        <v>1</v>
      </c>
      <c r="BY88" s="334">
        <v>8</v>
      </c>
      <c r="BZ88" s="335">
        <v>9</v>
      </c>
      <c r="CA88" s="84" t="s">
        <v>136</v>
      </c>
      <c r="CB88" s="85" t="s">
        <v>137</v>
      </c>
      <c r="CC88" s="334">
        <v>712</v>
      </c>
      <c r="CD88" s="334">
        <v>655</v>
      </c>
      <c r="CE88" s="334">
        <v>11002</v>
      </c>
      <c r="CF88" s="334">
        <v>3458</v>
      </c>
      <c r="CG88" s="334">
        <v>3254</v>
      </c>
      <c r="CH88" s="334">
        <v>52283</v>
      </c>
      <c r="CI88" s="334">
        <v>1767</v>
      </c>
      <c r="CJ88" s="334">
        <v>2270</v>
      </c>
      <c r="CK88" s="335">
        <v>28972</v>
      </c>
    </row>
    <row r="89" spans="1:89" ht="17.100000000000001" customHeight="1" thickBot="1">
      <c r="A89" s="1"/>
      <c r="B89" s="669" t="s">
        <v>138</v>
      </c>
      <c r="C89" s="670"/>
      <c r="D89" s="351">
        <f t="shared" ref="D89:L89" si="136">SUM(D87:D88)</f>
        <v>1611</v>
      </c>
      <c r="E89" s="351">
        <f t="shared" si="136"/>
        <v>1537</v>
      </c>
      <c r="F89" s="351">
        <f t="shared" si="136"/>
        <v>3148</v>
      </c>
      <c r="G89" s="351">
        <f t="shared" si="136"/>
        <v>1911</v>
      </c>
      <c r="H89" s="351">
        <f t="shared" si="136"/>
        <v>1889</v>
      </c>
      <c r="I89" s="351">
        <f t="shared" si="136"/>
        <v>3800</v>
      </c>
      <c r="J89" s="351">
        <f t="shared" si="136"/>
        <v>2209</v>
      </c>
      <c r="K89" s="351">
        <f t="shared" si="136"/>
        <v>2068</v>
      </c>
      <c r="L89" s="352">
        <f t="shared" si="136"/>
        <v>4277</v>
      </c>
      <c r="M89" s="732" t="s">
        <v>138</v>
      </c>
      <c r="N89" s="669"/>
      <c r="O89" s="351">
        <f t="shared" ref="O89:W89" si="137">SUM(O87:O88)</f>
        <v>2307</v>
      </c>
      <c r="P89" s="351">
        <f t="shared" si="137"/>
        <v>2147</v>
      </c>
      <c r="Q89" s="351">
        <f t="shared" si="137"/>
        <v>4454</v>
      </c>
      <c r="R89" s="351">
        <f t="shared" si="137"/>
        <v>1805</v>
      </c>
      <c r="S89" s="351">
        <f t="shared" si="137"/>
        <v>1766</v>
      </c>
      <c r="T89" s="351">
        <f t="shared" si="137"/>
        <v>3571</v>
      </c>
      <c r="U89" s="351">
        <f t="shared" si="137"/>
        <v>1975</v>
      </c>
      <c r="V89" s="351">
        <f t="shared" si="137"/>
        <v>1822</v>
      </c>
      <c r="W89" s="352">
        <f t="shared" si="137"/>
        <v>3797</v>
      </c>
      <c r="X89" s="669" t="s">
        <v>138</v>
      </c>
      <c r="Y89" s="670"/>
      <c r="Z89" s="353">
        <f t="shared" ref="Z89:AH89" si="138">SUM(Z87:Z88)</f>
        <v>2267</v>
      </c>
      <c r="AA89" s="351">
        <f t="shared" si="138"/>
        <v>2106</v>
      </c>
      <c r="AB89" s="351">
        <f t="shared" si="138"/>
        <v>4373</v>
      </c>
      <c r="AC89" s="351">
        <f t="shared" si="138"/>
        <v>2524</v>
      </c>
      <c r="AD89" s="351">
        <f t="shared" si="138"/>
        <v>2349</v>
      </c>
      <c r="AE89" s="351">
        <f t="shared" si="138"/>
        <v>4873</v>
      </c>
      <c r="AF89" s="351">
        <f t="shared" si="138"/>
        <v>3105</v>
      </c>
      <c r="AG89" s="351">
        <f t="shared" si="138"/>
        <v>3036</v>
      </c>
      <c r="AH89" s="352">
        <f t="shared" si="138"/>
        <v>6141</v>
      </c>
      <c r="AI89" s="669" t="s">
        <v>138</v>
      </c>
      <c r="AJ89" s="670"/>
      <c r="AK89" s="351">
        <f t="shared" ref="AK89:AS89" si="139">SUM(AK87:AK88)</f>
        <v>2994</v>
      </c>
      <c r="AL89" s="353">
        <f t="shared" si="139"/>
        <v>2912</v>
      </c>
      <c r="AM89" s="351">
        <f t="shared" si="139"/>
        <v>5906</v>
      </c>
      <c r="AN89" s="351">
        <f t="shared" si="139"/>
        <v>3063</v>
      </c>
      <c r="AO89" s="351">
        <f t="shared" si="139"/>
        <v>2975</v>
      </c>
      <c r="AP89" s="351">
        <f t="shared" si="139"/>
        <v>6038</v>
      </c>
      <c r="AQ89" s="351">
        <f t="shared" si="139"/>
        <v>3381</v>
      </c>
      <c r="AR89" s="351">
        <f t="shared" si="139"/>
        <v>3209</v>
      </c>
      <c r="AS89" s="352">
        <f t="shared" si="139"/>
        <v>6590</v>
      </c>
      <c r="AT89" s="669" t="s">
        <v>138</v>
      </c>
      <c r="AU89" s="670"/>
      <c r="AV89" s="351">
        <f t="shared" ref="AV89:BD89" si="140">SUM(AV87:AV88)</f>
        <v>3883</v>
      </c>
      <c r="AW89" s="351">
        <f t="shared" si="140"/>
        <v>3831</v>
      </c>
      <c r="AX89" s="353">
        <f t="shared" si="140"/>
        <v>7714</v>
      </c>
      <c r="AY89" s="351">
        <f t="shared" si="140"/>
        <v>3869</v>
      </c>
      <c r="AZ89" s="351">
        <f t="shared" si="140"/>
        <v>3852</v>
      </c>
      <c r="BA89" s="351">
        <f t="shared" si="140"/>
        <v>7721</v>
      </c>
      <c r="BB89" s="351">
        <f t="shared" si="140"/>
        <v>2945</v>
      </c>
      <c r="BC89" s="351">
        <f t="shared" si="140"/>
        <v>3259</v>
      </c>
      <c r="BD89" s="352">
        <f t="shared" si="140"/>
        <v>6204</v>
      </c>
      <c r="BE89" s="669" t="s">
        <v>138</v>
      </c>
      <c r="BF89" s="670"/>
      <c r="BG89" s="351">
        <f t="shared" ref="BG89:BO89" si="141">SUM(BG87:BG88)</f>
        <v>2550</v>
      </c>
      <c r="BH89" s="351">
        <f t="shared" si="141"/>
        <v>3072</v>
      </c>
      <c r="BI89" s="351">
        <f t="shared" si="141"/>
        <v>5622</v>
      </c>
      <c r="BJ89" s="353">
        <f t="shared" si="141"/>
        <v>1971</v>
      </c>
      <c r="BK89" s="351">
        <f t="shared" si="141"/>
        <v>2933</v>
      </c>
      <c r="BL89" s="351">
        <f t="shared" si="141"/>
        <v>4904</v>
      </c>
      <c r="BM89" s="351">
        <f t="shared" si="141"/>
        <v>1146</v>
      </c>
      <c r="BN89" s="351">
        <f t="shared" si="141"/>
        <v>2156</v>
      </c>
      <c r="BO89" s="352">
        <f t="shared" si="141"/>
        <v>3302</v>
      </c>
      <c r="BP89" s="669" t="s">
        <v>138</v>
      </c>
      <c r="BQ89" s="670"/>
      <c r="BR89" s="351">
        <f t="shared" ref="BR89:BZ89" si="142">SUM(BR87:BR88)</f>
        <v>362</v>
      </c>
      <c r="BS89" s="351">
        <f t="shared" si="142"/>
        <v>1076</v>
      </c>
      <c r="BT89" s="351">
        <f t="shared" si="142"/>
        <v>1438</v>
      </c>
      <c r="BU89" s="351">
        <f t="shared" si="142"/>
        <v>68</v>
      </c>
      <c r="BV89" s="351">
        <f t="shared" si="142"/>
        <v>269</v>
      </c>
      <c r="BW89" s="351">
        <f t="shared" si="142"/>
        <v>337</v>
      </c>
      <c r="BX89" s="351">
        <f t="shared" si="142"/>
        <v>5</v>
      </c>
      <c r="BY89" s="351">
        <f t="shared" si="142"/>
        <v>34</v>
      </c>
      <c r="BZ89" s="352">
        <f t="shared" si="142"/>
        <v>39</v>
      </c>
      <c r="CA89" s="669" t="s">
        <v>138</v>
      </c>
      <c r="CB89" s="670"/>
      <c r="CC89" s="351">
        <f t="shared" ref="CC89:CK89" si="143">SUM(CC87:CC88)</f>
        <v>5731</v>
      </c>
      <c r="CD89" s="351">
        <f t="shared" si="143"/>
        <v>5494</v>
      </c>
      <c r="CE89" s="351">
        <f t="shared" si="143"/>
        <v>20860</v>
      </c>
      <c r="CF89" s="351">
        <f t="shared" si="143"/>
        <v>27304</v>
      </c>
      <c r="CG89" s="351">
        <f t="shared" si="143"/>
        <v>26153</v>
      </c>
      <c r="CH89" s="351">
        <f t="shared" si="143"/>
        <v>99028</v>
      </c>
      <c r="CI89" s="351">
        <f t="shared" si="143"/>
        <v>12916</v>
      </c>
      <c r="CJ89" s="351">
        <f t="shared" si="143"/>
        <v>16651</v>
      </c>
      <c r="CK89" s="352">
        <f t="shared" si="143"/>
        <v>54502</v>
      </c>
    </row>
    <row r="90" spans="1:89" ht="17.100000000000001" customHeight="1">
      <c r="A90" s="1"/>
      <c r="B90" s="24"/>
      <c r="C90" s="26" t="s">
        <v>139</v>
      </c>
      <c r="D90" s="345">
        <v>106</v>
      </c>
      <c r="E90" s="345">
        <v>89</v>
      </c>
      <c r="F90" s="345">
        <v>195</v>
      </c>
      <c r="G90" s="345">
        <v>123</v>
      </c>
      <c r="H90" s="345">
        <v>114</v>
      </c>
      <c r="I90" s="345">
        <v>237</v>
      </c>
      <c r="J90" s="345">
        <v>190</v>
      </c>
      <c r="K90" s="345">
        <v>153</v>
      </c>
      <c r="L90" s="346">
        <v>343</v>
      </c>
      <c r="M90" s="55"/>
      <c r="N90" s="341" t="s">
        <v>139</v>
      </c>
      <c r="O90" s="345">
        <v>176</v>
      </c>
      <c r="P90" s="345">
        <v>174</v>
      </c>
      <c r="Q90" s="345">
        <v>350</v>
      </c>
      <c r="R90" s="345">
        <v>151</v>
      </c>
      <c r="S90" s="345">
        <v>119</v>
      </c>
      <c r="T90" s="345">
        <v>270</v>
      </c>
      <c r="U90" s="345">
        <v>127</v>
      </c>
      <c r="V90" s="345">
        <v>125</v>
      </c>
      <c r="W90" s="346">
        <v>252</v>
      </c>
      <c r="X90" s="24"/>
      <c r="Y90" s="26" t="s">
        <v>139</v>
      </c>
      <c r="Z90" s="348">
        <v>142</v>
      </c>
      <c r="AA90" s="345">
        <v>124</v>
      </c>
      <c r="AB90" s="345">
        <v>266</v>
      </c>
      <c r="AC90" s="345">
        <v>184</v>
      </c>
      <c r="AD90" s="345">
        <v>154</v>
      </c>
      <c r="AE90" s="345">
        <v>338</v>
      </c>
      <c r="AF90" s="345">
        <v>230</v>
      </c>
      <c r="AG90" s="345">
        <v>252</v>
      </c>
      <c r="AH90" s="346">
        <v>482</v>
      </c>
      <c r="AI90" s="24"/>
      <c r="AJ90" s="26" t="s">
        <v>139</v>
      </c>
      <c r="AK90" s="345">
        <v>245</v>
      </c>
      <c r="AL90" s="348">
        <v>224</v>
      </c>
      <c r="AM90" s="345">
        <v>469</v>
      </c>
      <c r="AN90" s="345">
        <v>230</v>
      </c>
      <c r="AO90" s="345">
        <v>247</v>
      </c>
      <c r="AP90" s="345">
        <v>477</v>
      </c>
      <c r="AQ90" s="345">
        <v>253</v>
      </c>
      <c r="AR90" s="345">
        <v>248</v>
      </c>
      <c r="AS90" s="346">
        <v>501</v>
      </c>
      <c r="AT90" s="24"/>
      <c r="AU90" s="26" t="s">
        <v>139</v>
      </c>
      <c r="AV90" s="345">
        <v>285</v>
      </c>
      <c r="AW90" s="345">
        <v>294</v>
      </c>
      <c r="AX90" s="348">
        <v>579</v>
      </c>
      <c r="AY90" s="345">
        <v>325</v>
      </c>
      <c r="AZ90" s="345">
        <v>350</v>
      </c>
      <c r="BA90" s="345">
        <v>675</v>
      </c>
      <c r="BB90" s="345">
        <v>290</v>
      </c>
      <c r="BC90" s="345">
        <v>315</v>
      </c>
      <c r="BD90" s="346">
        <v>605</v>
      </c>
      <c r="BE90" s="24"/>
      <c r="BF90" s="26" t="s">
        <v>139</v>
      </c>
      <c r="BG90" s="345">
        <v>214</v>
      </c>
      <c r="BH90" s="345">
        <v>253</v>
      </c>
      <c r="BI90" s="345">
        <v>467</v>
      </c>
      <c r="BJ90" s="348">
        <v>157</v>
      </c>
      <c r="BK90" s="345">
        <v>210</v>
      </c>
      <c r="BL90" s="345">
        <v>367</v>
      </c>
      <c r="BM90" s="345">
        <v>91</v>
      </c>
      <c r="BN90" s="345">
        <v>184</v>
      </c>
      <c r="BO90" s="346">
        <v>275</v>
      </c>
      <c r="BP90" s="24"/>
      <c r="BQ90" s="26" t="s">
        <v>139</v>
      </c>
      <c r="BR90" s="345">
        <v>29</v>
      </c>
      <c r="BS90" s="345">
        <v>106</v>
      </c>
      <c r="BT90" s="345">
        <v>135</v>
      </c>
      <c r="BU90" s="345">
        <v>10</v>
      </c>
      <c r="BV90" s="345">
        <v>25</v>
      </c>
      <c r="BW90" s="345">
        <v>35</v>
      </c>
      <c r="BX90" s="345">
        <v>0</v>
      </c>
      <c r="BY90" s="345">
        <v>5</v>
      </c>
      <c r="BZ90" s="346">
        <v>5</v>
      </c>
      <c r="CA90" s="24"/>
      <c r="CB90" s="26" t="s">
        <v>139</v>
      </c>
      <c r="CC90" s="345">
        <v>419</v>
      </c>
      <c r="CD90" s="345">
        <v>356</v>
      </c>
      <c r="CE90" s="345">
        <v>775</v>
      </c>
      <c r="CF90" s="345">
        <v>2023</v>
      </c>
      <c r="CG90" s="345">
        <v>1961</v>
      </c>
      <c r="CH90" s="345">
        <v>3984</v>
      </c>
      <c r="CI90" s="345">
        <v>1116</v>
      </c>
      <c r="CJ90" s="345">
        <v>1448</v>
      </c>
      <c r="CK90" s="346">
        <v>2564</v>
      </c>
    </row>
    <row r="91" spans="1:89" ht="17.100000000000001" customHeight="1" thickBot="1">
      <c r="A91" s="1"/>
      <c r="B91" s="24"/>
      <c r="C91" s="26" t="s">
        <v>140</v>
      </c>
      <c r="D91" s="381">
        <v>24</v>
      </c>
      <c r="E91" s="381">
        <v>25</v>
      </c>
      <c r="F91" s="381">
        <v>49</v>
      </c>
      <c r="G91" s="381">
        <v>38</v>
      </c>
      <c r="H91" s="381">
        <v>33</v>
      </c>
      <c r="I91" s="381">
        <v>71</v>
      </c>
      <c r="J91" s="381">
        <v>55</v>
      </c>
      <c r="K91" s="381">
        <v>52</v>
      </c>
      <c r="L91" s="382">
        <v>107</v>
      </c>
      <c r="M91" s="383"/>
      <c r="N91" s="341" t="s">
        <v>140</v>
      </c>
      <c r="O91" s="381">
        <v>77</v>
      </c>
      <c r="P91" s="381">
        <v>54</v>
      </c>
      <c r="Q91" s="381">
        <v>131</v>
      </c>
      <c r="R91" s="381">
        <v>65</v>
      </c>
      <c r="S91" s="381">
        <v>75</v>
      </c>
      <c r="T91" s="381">
        <v>140</v>
      </c>
      <c r="U91" s="381">
        <v>39</v>
      </c>
      <c r="V91" s="381">
        <v>49</v>
      </c>
      <c r="W91" s="382">
        <v>88</v>
      </c>
      <c r="X91" s="24"/>
      <c r="Y91" s="26" t="s">
        <v>140</v>
      </c>
      <c r="Z91" s="384">
        <v>61</v>
      </c>
      <c r="AA91" s="381">
        <v>51</v>
      </c>
      <c r="AB91" s="381">
        <v>112</v>
      </c>
      <c r="AC91" s="381">
        <v>68</v>
      </c>
      <c r="AD91" s="381">
        <v>49</v>
      </c>
      <c r="AE91" s="381">
        <v>117</v>
      </c>
      <c r="AF91" s="381">
        <v>83</v>
      </c>
      <c r="AG91" s="381">
        <v>78</v>
      </c>
      <c r="AH91" s="382">
        <v>161</v>
      </c>
      <c r="AI91" s="24"/>
      <c r="AJ91" s="26" t="s">
        <v>140</v>
      </c>
      <c r="AK91" s="381">
        <v>79</v>
      </c>
      <c r="AL91" s="384">
        <v>83</v>
      </c>
      <c r="AM91" s="381">
        <v>162</v>
      </c>
      <c r="AN91" s="381">
        <v>74</v>
      </c>
      <c r="AO91" s="381">
        <v>92</v>
      </c>
      <c r="AP91" s="381">
        <v>166</v>
      </c>
      <c r="AQ91" s="381">
        <v>123</v>
      </c>
      <c r="AR91" s="381">
        <v>112</v>
      </c>
      <c r="AS91" s="382">
        <v>235</v>
      </c>
      <c r="AT91" s="24"/>
      <c r="AU91" s="26" t="s">
        <v>140</v>
      </c>
      <c r="AV91" s="381">
        <v>183</v>
      </c>
      <c r="AW91" s="381">
        <v>148</v>
      </c>
      <c r="AX91" s="384">
        <v>331</v>
      </c>
      <c r="AY91" s="381">
        <v>164</v>
      </c>
      <c r="AZ91" s="381">
        <v>126</v>
      </c>
      <c r="BA91" s="381">
        <v>290</v>
      </c>
      <c r="BB91" s="381">
        <v>119</v>
      </c>
      <c r="BC91" s="381">
        <v>104</v>
      </c>
      <c r="BD91" s="382">
        <v>223</v>
      </c>
      <c r="BE91" s="24"/>
      <c r="BF91" s="26" t="s">
        <v>140</v>
      </c>
      <c r="BG91" s="381">
        <v>94</v>
      </c>
      <c r="BH91" s="381">
        <v>89</v>
      </c>
      <c r="BI91" s="381">
        <v>183</v>
      </c>
      <c r="BJ91" s="384">
        <v>59</v>
      </c>
      <c r="BK91" s="381">
        <v>87</v>
      </c>
      <c r="BL91" s="381">
        <v>146</v>
      </c>
      <c r="BM91" s="381">
        <v>51</v>
      </c>
      <c r="BN91" s="381">
        <v>78</v>
      </c>
      <c r="BO91" s="382">
        <v>129</v>
      </c>
      <c r="BP91" s="24"/>
      <c r="BQ91" s="26" t="s">
        <v>140</v>
      </c>
      <c r="BR91" s="381">
        <v>15</v>
      </c>
      <c r="BS91" s="381">
        <v>43</v>
      </c>
      <c r="BT91" s="381">
        <v>58</v>
      </c>
      <c r="BU91" s="381">
        <v>3</v>
      </c>
      <c r="BV91" s="381">
        <v>10</v>
      </c>
      <c r="BW91" s="381">
        <v>13</v>
      </c>
      <c r="BX91" s="381">
        <v>0</v>
      </c>
      <c r="BY91" s="381">
        <v>2</v>
      </c>
      <c r="BZ91" s="382">
        <v>2</v>
      </c>
      <c r="CA91" s="24"/>
      <c r="CB91" s="26" t="s">
        <v>140</v>
      </c>
      <c r="CC91" s="381">
        <v>117</v>
      </c>
      <c r="CD91" s="381">
        <v>110</v>
      </c>
      <c r="CE91" s="381">
        <v>227</v>
      </c>
      <c r="CF91" s="381">
        <v>852</v>
      </c>
      <c r="CG91" s="381">
        <v>791</v>
      </c>
      <c r="CH91" s="381">
        <v>1643</v>
      </c>
      <c r="CI91" s="381">
        <v>505</v>
      </c>
      <c r="CJ91" s="381">
        <v>539</v>
      </c>
      <c r="CK91" s="382">
        <v>1044</v>
      </c>
    </row>
    <row r="92" spans="1:89" ht="17.100000000000001" customHeight="1" thickTop="1">
      <c r="A92" s="1"/>
      <c r="B92" s="678" t="s">
        <v>141</v>
      </c>
      <c r="C92" s="679"/>
      <c r="D92" s="345"/>
      <c r="E92" s="345"/>
      <c r="F92" s="345"/>
      <c r="G92" s="345"/>
      <c r="H92" s="345"/>
      <c r="I92" s="345"/>
      <c r="J92" s="345"/>
      <c r="K92" s="345"/>
      <c r="L92" s="346"/>
      <c r="M92" s="734" t="s">
        <v>141</v>
      </c>
      <c r="N92" s="678"/>
      <c r="O92" s="345"/>
      <c r="P92" s="345"/>
      <c r="Q92" s="345"/>
      <c r="R92" s="345"/>
      <c r="S92" s="345"/>
      <c r="T92" s="345"/>
      <c r="U92" s="345"/>
      <c r="V92" s="345"/>
      <c r="W92" s="346"/>
      <c r="X92" s="678" t="s">
        <v>141</v>
      </c>
      <c r="Y92" s="679"/>
      <c r="Z92" s="348"/>
      <c r="AA92" s="345"/>
      <c r="AB92" s="345"/>
      <c r="AC92" s="345"/>
      <c r="AD92" s="345"/>
      <c r="AE92" s="345"/>
      <c r="AF92" s="345"/>
      <c r="AG92" s="345"/>
      <c r="AH92" s="346"/>
      <c r="AI92" s="678" t="s">
        <v>141</v>
      </c>
      <c r="AJ92" s="679"/>
      <c r="AK92" s="345"/>
      <c r="AL92" s="348"/>
      <c r="AM92" s="345"/>
      <c r="AN92" s="345"/>
      <c r="AO92" s="345"/>
      <c r="AP92" s="345"/>
      <c r="AQ92" s="345"/>
      <c r="AR92" s="345"/>
      <c r="AS92" s="346"/>
      <c r="AT92" s="678" t="s">
        <v>141</v>
      </c>
      <c r="AU92" s="679"/>
      <c r="AV92" s="345"/>
      <c r="AW92" s="345"/>
      <c r="AX92" s="348"/>
      <c r="AY92" s="345"/>
      <c r="AZ92" s="345"/>
      <c r="BA92" s="345"/>
      <c r="BB92" s="345"/>
      <c r="BC92" s="345"/>
      <c r="BD92" s="346"/>
      <c r="BE92" s="678" t="s">
        <v>141</v>
      </c>
      <c r="BF92" s="679"/>
      <c r="BG92" s="345"/>
      <c r="BH92" s="345"/>
      <c r="BI92" s="345"/>
      <c r="BJ92" s="348"/>
      <c r="BK92" s="345"/>
      <c r="BL92" s="345"/>
      <c r="BM92" s="345"/>
      <c r="BN92" s="345"/>
      <c r="BO92" s="346"/>
      <c r="BP92" s="678" t="s">
        <v>141</v>
      </c>
      <c r="BQ92" s="679"/>
      <c r="BR92" s="345"/>
      <c r="BS92" s="345"/>
      <c r="BT92" s="345"/>
      <c r="BU92" s="345"/>
      <c r="BV92" s="345"/>
      <c r="BW92" s="345"/>
      <c r="BX92" s="345"/>
      <c r="BY92" s="345"/>
      <c r="BZ92" s="346"/>
      <c r="CA92" s="678" t="s">
        <v>141</v>
      </c>
      <c r="CB92" s="679"/>
      <c r="CC92" s="345"/>
      <c r="CD92" s="345"/>
      <c r="CE92" s="345"/>
      <c r="CF92" s="345"/>
      <c r="CG92" s="345"/>
      <c r="CH92" s="345"/>
      <c r="CI92" s="345"/>
      <c r="CJ92" s="345"/>
      <c r="CK92" s="346"/>
    </row>
    <row r="93" spans="1:89" ht="17.100000000000001" customHeight="1">
      <c r="A93" s="1"/>
      <c r="B93" s="680" t="s">
        <v>142</v>
      </c>
      <c r="C93" s="681"/>
      <c r="D93" s="339"/>
      <c r="E93" s="339"/>
      <c r="F93" s="339"/>
      <c r="G93" s="339"/>
      <c r="H93" s="339"/>
      <c r="I93" s="339"/>
      <c r="J93" s="339"/>
      <c r="K93" s="339"/>
      <c r="L93" s="340"/>
      <c r="M93" s="733" t="s">
        <v>142</v>
      </c>
      <c r="N93" s="680"/>
      <c r="O93" s="339"/>
      <c r="P93" s="339"/>
      <c r="Q93" s="339"/>
      <c r="R93" s="339"/>
      <c r="S93" s="339"/>
      <c r="T93" s="339"/>
      <c r="U93" s="339"/>
      <c r="V93" s="339"/>
      <c r="W93" s="340"/>
      <c r="X93" s="680" t="s">
        <v>142</v>
      </c>
      <c r="Y93" s="681"/>
      <c r="Z93" s="342"/>
      <c r="AA93" s="339"/>
      <c r="AB93" s="339"/>
      <c r="AC93" s="339"/>
      <c r="AD93" s="339"/>
      <c r="AE93" s="339"/>
      <c r="AF93" s="339"/>
      <c r="AG93" s="339"/>
      <c r="AH93" s="340"/>
      <c r="AI93" s="680" t="s">
        <v>142</v>
      </c>
      <c r="AJ93" s="681"/>
      <c r="AK93" s="339"/>
      <c r="AL93" s="342"/>
      <c r="AM93" s="339"/>
      <c r="AN93" s="339"/>
      <c r="AO93" s="339"/>
      <c r="AP93" s="339"/>
      <c r="AQ93" s="339"/>
      <c r="AR93" s="339"/>
      <c r="AS93" s="340"/>
      <c r="AT93" s="680" t="s">
        <v>142</v>
      </c>
      <c r="AU93" s="681"/>
      <c r="AV93" s="339"/>
      <c r="AW93" s="339"/>
      <c r="AX93" s="342"/>
      <c r="AY93" s="339"/>
      <c r="AZ93" s="339"/>
      <c r="BA93" s="339"/>
      <c r="BB93" s="339"/>
      <c r="BC93" s="339"/>
      <c r="BD93" s="340"/>
      <c r="BE93" s="680" t="s">
        <v>142</v>
      </c>
      <c r="BF93" s="681"/>
      <c r="BG93" s="339"/>
      <c r="BH93" s="339"/>
      <c r="BI93" s="339"/>
      <c r="BJ93" s="342"/>
      <c r="BK93" s="339"/>
      <c r="BL93" s="339"/>
      <c r="BM93" s="339"/>
      <c r="BN93" s="339"/>
      <c r="BO93" s="340"/>
      <c r="BP93" s="680" t="s">
        <v>142</v>
      </c>
      <c r="BQ93" s="681"/>
      <c r="BR93" s="339"/>
      <c r="BS93" s="339"/>
      <c r="BT93" s="339"/>
      <c r="BU93" s="339"/>
      <c r="BV93" s="339"/>
      <c r="BW93" s="339"/>
      <c r="BX93" s="339"/>
      <c r="BY93" s="339"/>
      <c r="BZ93" s="340"/>
      <c r="CA93" s="680" t="s">
        <v>142</v>
      </c>
      <c r="CB93" s="681"/>
      <c r="CC93" s="339"/>
      <c r="CD93" s="339"/>
      <c r="CE93" s="339"/>
      <c r="CF93" s="339"/>
      <c r="CG93" s="339"/>
      <c r="CH93" s="339"/>
      <c r="CI93" s="339"/>
      <c r="CJ93" s="339"/>
      <c r="CK93" s="340"/>
    </row>
    <row r="94" spans="1:89" ht="17.100000000000001" customHeight="1">
      <c r="A94" s="1"/>
      <c r="B94" s="682" t="s">
        <v>143</v>
      </c>
      <c r="C94" s="683"/>
      <c r="D94" s="339"/>
      <c r="E94" s="339"/>
      <c r="F94" s="339"/>
      <c r="G94" s="339"/>
      <c r="H94" s="339"/>
      <c r="I94" s="339"/>
      <c r="J94" s="339"/>
      <c r="K94" s="339"/>
      <c r="L94" s="340"/>
      <c r="M94" s="736" t="s">
        <v>143</v>
      </c>
      <c r="N94" s="682"/>
      <c r="O94" s="339"/>
      <c r="P94" s="339"/>
      <c r="Q94" s="339"/>
      <c r="R94" s="339"/>
      <c r="S94" s="339"/>
      <c r="T94" s="339"/>
      <c r="U94" s="339"/>
      <c r="V94" s="339"/>
      <c r="W94" s="340"/>
      <c r="X94" s="682" t="s">
        <v>143</v>
      </c>
      <c r="Y94" s="683"/>
      <c r="Z94" s="342"/>
      <c r="AA94" s="339"/>
      <c r="AB94" s="339"/>
      <c r="AC94" s="339"/>
      <c r="AD94" s="339"/>
      <c r="AE94" s="339"/>
      <c r="AF94" s="339"/>
      <c r="AG94" s="339"/>
      <c r="AH94" s="340"/>
      <c r="AI94" s="682" t="s">
        <v>143</v>
      </c>
      <c r="AJ94" s="683"/>
      <c r="AK94" s="339"/>
      <c r="AL94" s="342"/>
      <c r="AM94" s="339"/>
      <c r="AN94" s="339"/>
      <c r="AO94" s="339"/>
      <c r="AP94" s="339"/>
      <c r="AQ94" s="339"/>
      <c r="AR94" s="339"/>
      <c r="AS94" s="340"/>
      <c r="AT94" s="682" t="s">
        <v>143</v>
      </c>
      <c r="AU94" s="683"/>
      <c r="AV94" s="339"/>
      <c r="AW94" s="339"/>
      <c r="AX94" s="342"/>
      <c r="AY94" s="339"/>
      <c r="AZ94" s="339"/>
      <c r="BA94" s="339"/>
      <c r="BB94" s="339"/>
      <c r="BC94" s="339"/>
      <c r="BD94" s="340"/>
      <c r="BE94" s="682" t="s">
        <v>143</v>
      </c>
      <c r="BF94" s="683"/>
      <c r="BG94" s="339"/>
      <c r="BH94" s="339"/>
      <c r="BI94" s="339"/>
      <c r="BJ94" s="342"/>
      <c r="BK94" s="339"/>
      <c r="BL94" s="339"/>
      <c r="BM94" s="339"/>
      <c r="BN94" s="339"/>
      <c r="BO94" s="340"/>
      <c r="BP94" s="682" t="s">
        <v>143</v>
      </c>
      <c r="BQ94" s="683"/>
      <c r="BR94" s="339"/>
      <c r="BS94" s="339"/>
      <c r="BT94" s="339"/>
      <c r="BU94" s="339"/>
      <c r="BV94" s="339"/>
      <c r="BW94" s="339"/>
      <c r="BX94" s="339"/>
      <c r="BY94" s="339"/>
      <c r="BZ94" s="340"/>
      <c r="CA94" s="682" t="s">
        <v>143</v>
      </c>
      <c r="CB94" s="683"/>
      <c r="CC94" s="339"/>
      <c r="CD94" s="339"/>
      <c r="CE94" s="339"/>
      <c r="CF94" s="339"/>
      <c r="CG94" s="339"/>
      <c r="CH94" s="339"/>
      <c r="CI94" s="339"/>
      <c r="CJ94" s="339"/>
      <c r="CK94" s="340"/>
    </row>
    <row r="95" spans="1:89" ht="17.100000000000001" customHeight="1" thickBot="1">
      <c r="A95" s="1"/>
      <c r="B95" s="684" t="s">
        <v>144</v>
      </c>
      <c r="C95" s="685"/>
      <c r="D95" s="386">
        <f>SUM(D89:D91,D83,D69,D29)</f>
        <v>146692</v>
      </c>
      <c r="E95" s="386">
        <f t="shared" ref="E95:L95" si="144">SUM(E89:E91,E83,E69,E29)</f>
        <v>139881</v>
      </c>
      <c r="F95" s="386">
        <f t="shared" si="144"/>
        <v>286573</v>
      </c>
      <c r="G95" s="386">
        <f t="shared" si="144"/>
        <v>158383</v>
      </c>
      <c r="H95" s="386">
        <f t="shared" si="144"/>
        <v>150577</v>
      </c>
      <c r="I95" s="386">
        <f t="shared" si="144"/>
        <v>308960</v>
      </c>
      <c r="J95" s="386">
        <f t="shared" si="144"/>
        <v>165954</v>
      </c>
      <c r="K95" s="386">
        <f t="shared" si="144"/>
        <v>157602</v>
      </c>
      <c r="L95" s="387">
        <f t="shared" si="144"/>
        <v>323556</v>
      </c>
      <c r="M95" s="735" t="s">
        <v>144</v>
      </c>
      <c r="N95" s="684"/>
      <c r="O95" s="386">
        <f>SUM(O89:O91,O83,O69,O29)</f>
        <v>182800</v>
      </c>
      <c r="P95" s="386">
        <f t="shared" ref="P95:W95" si="145">SUM(P89:P91,P83,P69,P29)</f>
        <v>172725</v>
      </c>
      <c r="Q95" s="386">
        <f t="shared" si="145"/>
        <v>355525</v>
      </c>
      <c r="R95" s="386">
        <f t="shared" si="145"/>
        <v>194227</v>
      </c>
      <c r="S95" s="386">
        <f t="shared" si="145"/>
        <v>181790</v>
      </c>
      <c r="T95" s="386">
        <f t="shared" si="145"/>
        <v>376017</v>
      </c>
      <c r="U95" s="386">
        <f t="shared" si="145"/>
        <v>193407</v>
      </c>
      <c r="V95" s="386">
        <f t="shared" si="145"/>
        <v>183109</v>
      </c>
      <c r="W95" s="387">
        <f t="shared" si="145"/>
        <v>376516</v>
      </c>
      <c r="X95" s="684" t="s">
        <v>144</v>
      </c>
      <c r="Y95" s="685"/>
      <c r="Z95" s="386">
        <f>SUM(Z89:Z91,Z83,Z69,Z29)</f>
        <v>220237</v>
      </c>
      <c r="AA95" s="386">
        <f t="shared" ref="AA95:AH95" si="146">SUM(AA89:AA91,AA83,AA69,AA29)</f>
        <v>209852</v>
      </c>
      <c r="AB95" s="386">
        <f t="shared" si="146"/>
        <v>430089</v>
      </c>
      <c r="AC95" s="386">
        <f t="shared" si="146"/>
        <v>259151</v>
      </c>
      <c r="AD95" s="386">
        <f t="shared" si="146"/>
        <v>242042</v>
      </c>
      <c r="AE95" s="386">
        <f t="shared" si="146"/>
        <v>501193</v>
      </c>
      <c r="AF95" s="386">
        <f t="shared" si="146"/>
        <v>319083</v>
      </c>
      <c r="AG95" s="386">
        <f t="shared" si="146"/>
        <v>294989</v>
      </c>
      <c r="AH95" s="387">
        <f t="shared" si="146"/>
        <v>614072</v>
      </c>
      <c r="AI95" s="684" t="s">
        <v>144</v>
      </c>
      <c r="AJ95" s="685"/>
      <c r="AK95" s="386">
        <f>SUM(AK89:AK91,AK83,AK69,AK29)</f>
        <v>280189</v>
      </c>
      <c r="AL95" s="386">
        <f t="shared" ref="AL95:AS95" si="147">SUM(AL89:AL91,AL83,AL69,AL29)</f>
        <v>261003</v>
      </c>
      <c r="AM95" s="386">
        <f t="shared" si="147"/>
        <v>541192</v>
      </c>
      <c r="AN95" s="386">
        <f t="shared" si="147"/>
        <v>238876</v>
      </c>
      <c r="AO95" s="386">
        <f t="shared" si="147"/>
        <v>224660</v>
      </c>
      <c r="AP95" s="386">
        <f t="shared" si="147"/>
        <v>463536</v>
      </c>
      <c r="AQ95" s="386">
        <f t="shared" si="147"/>
        <v>210340</v>
      </c>
      <c r="AR95" s="386">
        <f t="shared" si="147"/>
        <v>203977</v>
      </c>
      <c r="AS95" s="387">
        <f t="shared" si="147"/>
        <v>414317</v>
      </c>
      <c r="AT95" s="684" t="s">
        <v>144</v>
      </c>
      <c r="AU95" s="685"/>
      <c r="AV95" s="386">
        <f>SUM(AV89:AV91,AV83,AV69,AV29)</f>
        <v>234416</v>
      </c>
      <c r="AW95" s="386">
        <f t="shared" ref="AW95:BD95" si="148">SUM(AW89:AW91,AW83,AW69,AW29)</f>
        <v>238803</v>
      </c>
      <c r="AX95" s="386">
        <f t="shared" si="148"/>
        <v>473219</v>
      </c>
      <c r="AY95" s="386">
        <f t="shared" si="148"/>
        <v>271359</v>
      </c>
      <c r="AZ95" s="386">
        <f t="shared" si="148"/>
        <v>290305</v>
      </c>
      <c r="BA95" s="386">
        <f t="shared" si="148"/>
        <v>561664</v>
      </c>
      <c r="BB95" s="386">
        <f t="shared" si="148"/>
        <v>224418</v>
      </c>
      <c r="BC95" s="386">
        <f t="shared" si="148"/>
        <v>244561</v>
      </c>
      <c r="BD95" s="387">
        <f t="shared" si="148"/>
        <v>468979</v>
      </c>
      <c r="BE95" s="684" t="s">
        <v>144</v>
      </c>
      <c r="BF95" s="685"/>
      <c r="BG95" s="386">
        <f>SUM(BG89:BG91,BG83,BG69,BG29)</f>
        <v>164630</v>
      </c>
      <c r="BH95" s="386">
        <f t="shared" ref="BH95:BO95" si="149">SUM(BH89:BH91,BH83,BH69,BH29)</f>
        <v>185171</v>
      </c>
      <c r="BI95" s="386">
        <f t="shared" si="149"/>
        <v>349801</v>
      </c>
      <c r="BJ95" s="386">
        <f t="shared" si="149"/>
        <v>99430</v>
      </c>
      <c r="BK95" s="386">
        <f t="shared" si="149"/>
        <v>131267</v>
      </c>
      <c r="BL95" s="386">
        <f t="shared" si="149"/>
        <v>230697</v>
      </c>
      <c r="BM95" s="386">
        <f t="shared" si="149"/>
        <v>44127</v>
      </c>
      <c r="BN95" s="386">
        <f t="shared" si="149"/>
        <v>80712</v>
      </c>
      <c r="BO95" s="387">
        <f t="shared" si="149"/>
        <v>124839</v>
      </c>
      <c r="BP95" s="684" t="s">
        <v>144</v>
      </c>
      <c r="BQ95" s="685"/>
      <c r="BR95" s="386">
        <f>SUM(BR89:BR91,BR83,BR69,BR29)</f>
        <v>12806</v>
      </c>
      <c r="BS95" s="386">
        <f t="shared" ref="BS95:BZ95" si="150">SUM(BS89:BS91,BS83,BS69,BS29)</f>
        <v>39018</v>
      </c>
      <c r="BT95" s="386">
        <f t="shared" si="150"/>
        <v>51824</v>
      </c>
      <c r="BU95" s="386">
        <f t="shared" si="150"/>
        <v>2489</v>
      </c>
      <c r="BV95" s="386">
        <f t="shared" si="150"/>
        <v>11237</v>
      </c>
      <c r="BW95" s="386">
        <f t="shared" si="150"/>
        <v>13726</v>
      </c>
      <c r="BX95" s="386">
        <f t="shared" si="150"/>
        <v>308</v>
      </c>
      <c r="BY95" s="386">
        <f t="shared" si="150"/>
        <v>1923</v>
      </c>
      <c r="BZ95" s="387">
        <f t="shared" si="150"/>
        <v>2231</v>
      </c>
      <c r="CA95" s="684" t="s">
        <v>144</v>
      </c>
      <c r="CB95" s="685"/>
      <c r="CC95" s="386">
        <f>SUM(CC89:CC91,CC83,CC69,CC29)</f>
        <v>471029</v>
      </c>
      <c r="CD95" s="386">
        <f t="shared" ref="CD95:CK95" si="151">SUM(CD89:CD91,CD83,CD69,CD29)</f>
        <v>448060</v>
      </c>
      <c r="CE95" s="386">
        <f t="shared" si="151"/>
        <v>928724</v>
      </c>
      <c r="CF95" s="386">
        <f t="shared" si="151"/>
        <v>2332726</v>
      </c>
      <c r="CG95" s="386">
        <f t="shared" si="151"/>
        <v>2212950</v>
      </c>
      <c r="CH95" s="386">
        <f t="shared" si="151"/>
        <v>4591247</v>
      </c>
      <c r="CI95" s="386">
        <f t="shared" si="151"/>
        <v>819567</v>
      </c>
      <c r="CJ95" s="386">
        <f t="shared" si="151"/>
        <v>984194</v>
      </c>
      <c r="CK95" s="387">
        <f t="shared" si="151"/>
        <v>1828696</v>
      </c>
    </row>
    <row r="96" spans="1:89" ht="16.899999999999999" customHeight="1">
      <c r="A96" s="1"/>
      <c r="B96" s="388" t="s">
        <v>145</v>
      </c>
      <c r="C96" s="430"/>
      <c r="M96" s="410" t="s">
        <v>145</v>
      </c>
      <c r="N96" s="431"/>
      <c r="X96" s="394" t="s">
        <v>145</v>
      </c>
      <c r="Y96" s="432"/>
      <c r="Z96" s="397"/>
      <c r="AI96" s="394" t="s">
        <v>145</v>
      </c>
      <c r="AJ96" s="430"/>
      <c r="AK96" s="398"/>
      <c r="AL96" s="397"/>
      <c r="AT96" s="394" t="s">
        <v>145</v>
      </c>
      <c r="AU96" s="430"/>
      <c r="AW96" s="398"/>
      <c r="AX96" s="397"/>
      <c r="BE96" s="388" t="s">
        <v>145</v>
      </c>
      <c r="BF96" s="433"/>
      <c r="BG96" s="371"/>
      <c r="BH96" s="371"/>
      <c r="BI96" s="371"/>
      <c r="BP96" s="394" t="s">
        <v>145</v>
      </c>
      <c r="BQ96" s="430"/>
      <c r="CA96" s="394" t="s">
        <v>145</v>
      </c>
      <c r="CB96" s="430"/>
    </row>
    <row r="97" spans="1:89" ht="16.899999999999999" customHeight="1">
      <c r="A97" s="1"/>
      <c r="B97" s="394" t="s">
        <v>330</v>
      </c>
      <c r="C97" s="430"/>
      <c r="M97" s="394" t="s">
        <v>330</v>
      </c>
      <c r="N97" s="431"/>
      <c r="X97" s="394" t="s">
        <v>330</v>
      </c>
      <c r="Y97" s="432"/>
      <c r="Z97" s="397"/>
      <c r="AI97" s="394" t="s">
        <v>330</v>
      </c>
      <c r="AJ97" s="430"/>
      <c r="AK97" s="398"/>
      <c r="AL97" s="397"/>
      <c r="AT97" s="394" t="s">
        <v>330</v>
      </c>
      <c r="AU97" s="430"/>
      <c r="AW97" s="398"/>
      <c r="AX97" s="397"/>
      <c r="BE97" s="394" t="s">
        <v>330</v>
      </c>
      <c r="BF97" s="430"/>
      <c r="BP97" s="394" t="s">
        <v>330</v>
      </c>
      <c r="BQ97" s="430"/>
      <c r="CA97" s="394" t="s">
        <v>330</v>
      </c>
      <c r="CB97" s="430"/>
    </row>
    <row r="98" spans="1:89" ht="16.5" customHeight="1">
      <c r="A98" s="1"/>
      <c r="B98" s="394" t="s">
        <v>331</v>
      </c>
      <c r="C98" s="430"/>
      <c r="M98" s="394" t="s">
        <v>331</v>
      </c>
      <c r="N98" s="431"/>
      <c r="X98" s="394" t="s">
        <v>331</v>
      </c>
      <c r="Y98" s="432"/>
      <c r="Z98" s="397"/>
      <c r="AI98" s="394" t="s">
        <v>331</v>
      </c>
      <c r="AJ98" s="430"/>
      <c r="AK98" s="398"/>
      <c r="AL98" s="397"/>
      <c r="AT98" s="394" t="s">
        <v>331</v>
      </c>
      <c r="AU98" s="430"/>
      <c r="AW98" s="398"/>
      <c r="AX98" s="397"/>
      <c r="BE98" s="394" t="s">
        <v>331</v>
      </c>
      <c r="BF98" s="430"/>
      <c r="BP98" s="394" t="s">
        <v>331</v>
      </c>
      <c r="BQ98" s="430"/>
      <c r="CA98" s="394" t="s">
        <v>331</v>
      </c>
      <c r="CB98" s="430"/>
    </row>
    <row r="99" spans="1:89" ht="16.5" customHeight="1">
      <c r="A99" s="1"/>
      <c r="B99" s="2" t="s">
        <v>332</v>
      </c>
      <c r="C99" s="430"/>
      <c r="M99" s="2" t="s">
        <v>332</v>
      </c>
      <c r="N99" s="430"/>
      <c r="X99" s="2" t="s">
        <v>332</v>
      </c>
      <c r="Y99" s="430"/>
      <c r="AI99" s="2" t="s">
        <v>332</v>
      </c>
      <c r="AJ99" s="430"/>
      <c r="AT99" s="2" t="s">
        <v>332</v>
      </c>
      <c r="AU99" s="430"/>
      <c r="BE99" s="2" t="s">
        <v>332</v>
      </c>
      <c r="BF99" s="430"/>
      <c r="BP99" s="2" t="s">
        <v>332</v>
      </c>
      <c r="BQ99" s="430"/>
      <c r="CA99" s="2" t="s">
        <v>332</v>
      </c>
      <c r="CB99" s="430"/>
    </row>
    <row r="100" spans="1:89" ht="16.5" customHeight="1">
      <c r="A100" s="1"/>
      <c r="B100" s="2" t="s">
        <v>333</v>
      </c>
      <c r="C100" s="430"/>
      <c r="M100" s="2" t="s">
        <v>333</v>
      </c>
      <c r="N100" s="430"/>
      <c r="X100" s="2" t="s">
        <v>333</v>
      </c>
      <c r="Y100" s="430"/>
      <c r="AI100" s="2" t="s">
        <v>333</v>
      </c>
      <c r="AJ100" s="430"/>
      <c r="AT100" s="2" t="s">
        <v>333</v>
      </c>
      <c r="AU100" s="430"/>
      <c r="BE100" s="2" t="s">
        <v>333</v>
      </c>
      <c r="BF100" s="430"/>
      <c r="BP100" s="2" t="s">
        <v>333</v>
      </c>
      <c r="BQ100" s="430"/>
      <c r="CA100" s="2" t="s">
        <v>333</v>
      </c>
      <c r="CB100" s="430"/>
    </row>
    <row r="101" spans="1:89" ht="16.5" customHeight="1">
      <c r="A101" s="1"/>
      <c r="B101" s="2" t="s">
        <v>334</v>
      </c>
      <c r="C101" s="430"/>
      <c r="M101" s="2" t="s">
        <v>334</v>
      </c>
      <c r="N101" s="430"/>
      <c r="X101" s="2" t="s">
        <v>334</v>
      </c>
      <c r="Y101" s="430"/>
      <c r="AI101" s="2" t="s">
        <v>334</v>
      </c>
      <c r="AJ101" s="430"/>
      <c r="AT101" s="2" t="s">
        <v>334</v>
      </c>
      <c r="AU101" s="430"/>
      <c r="BE101" s="2" t="s">
        <v>334</v>
      </c>
      <c r="BF101" s="430"/>
      <c r="BP101" s="2" t="s">
        <v>334</v>
      </c>
      <c r="BQ101" s="430"/>
      <c r="CA101" s="2" t="s">
        <v>334</v>
      </c>
      <c r="CB101" s="430"/>
    </row>
    <row r="102" spans="1:89" ht="16.5" customHeight="1">
      <c r="A102" s="1"/>
      <c r="B102" s="2" t="s">
        <v>335</v>
      </c>
      <c r="C102" s="430"/>
      <c r="M102" s="2" t="s">
        <v>335</v>
      </c>
      <c r="N102" s="430"/>
      <c r="X102" s="2" t="s">
        <v>335</v>
      </c>
      <c r="Y102" s="430"/>
      <c r="AI102" s="2" t="s">
        <v>335</v>
      </c>
      <c r="AJ102" s="430"/>
      <c r="AT102" s="2" t="s">
        <v>335</v>
      </c>
      <c r="AU102" s="430"/>
      <c r="BE102" s="2" t="s">
        <v>335</v>
      </c>
      <c r="BF102" s="430"/>
      <c r="BP102" s="2" t="s">
        <v>335</v>
      </c>
      <c r="BQ102" s="430"/>
      <c r="CA102" s="2" t="s">
        <v>335</v>
      </c>
      <c r="CB102" s="430"/>
    </row>
    <row r="103" spans="1:89" ht="16.5" customHeight="1">
      <c r="A103" s="1"/>
      <c r="B103" s="2" t="s">
        <v>336</v>
      </c>
      <c r="C103" s="430"/>
      <c r="M103" s="2" t="s">
        <v>336</v>
      </c>
      <c r="N103" s="430"/>
      <c r="X103" s="2" t="s">
        <v>336</v>
      </c>
      <c r="Y103" s="430"/>
      <c r="AI103" s="2" t="s">
        <v>336</v>
      </c>
      <c r="AJ103" s="430"/>
      <c r="AT103" s="2" t="s">
        <v>336</v>
      </c>
      <c r="AU103" s="430"/>
      <c r="BE103" s="2" t="s">
        <v>336</v>
      </c>
      <c r="BF103" s="430"/>
      <c r="BP103" s="2" t="s">
        <v>336</v>
      </c>
      <c r="BQ103" s="430"/>
      <c r="CA103" s="2" t="s">
        <v>336</v>
      </c>
      <c r="CB103" s="430"/>
    </row>
    <row r="104" spans="1:89" ht="16.5" customHeight="1">
      <c r="A104" s="1"/>
      <c r="B104" s="304"/>
      <c r="C104" s="1"/>
    </row>
    <row r="105" spans="1:89" ht="16.5" customHeight="1">
      <c r="A105" s="1"/>
      <c r="B105" s="2"/>
      <c r="C105" s="1"/>
    </row>
    <row r="106" spans="1:89" ht="16.5" customHeight="1">
      <c r="A106" s="1"/>
      <c r="B106" s="2"/>
      <c r="C106" s="1"/>
      <c r="D106" s="360"/>
      <c r="E106" s="360"/>
      <c r="F106" s="360"/>
      <c r="G106" s="360"/>
      <c r="H106" s="360"/>
      <c r="I106" s="360"/>
      <c r="J106" s="360"/>
      <c r="K106" s="360"/>
      <c r="L106" s="360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360"/>
      <c r="AI106" s="360"/>
      <c r="AJ106" s="360"/>
      <c r="AK106" s="360"/>
      <c r="AL106" s="360"/>
      <c r="AM106" s="360"/>
      <c r="AN106" s="360"/>
      <c r="AO106" s="360"/>
      <c r="AP106" s="360"/>
      <c r="AQ106" s="360"/>
      <c r="AR106" s="360"/>
      <c r="AS106" s="360"/>
      <c r="AT106" s="360"/>
      <c r="AU106" s="360"/>
      <c r="AV106" s="360"/>
      <c r="AW106" s="360"/>
      <c r="AX106" s="360"/>
      <c r="AY106" s="360"/>
      <c r="AZ106" s="360"/>
      <c r="BA106" s="360"/>
      <c r="BB106" s="360"/>
      <c r="BC106" s="360"/>
      <c r="BD106" s="360"/>
      <c r="BE106" s="360"/>
      <c r="BF106" s="360"/>
      <c r="BG106" s="360"/>
      <c r="BH106" s="360"/>
      <c r="BI106" s="360"/>
      <c r="BJ106" s="360"/>
      <c r="BK106" s="360"/>
      <c r="BL106" s="360"/>
      <c r="BM106" s="360"/>
      <c r="BN106" s="360"/>
      <c r="BO106" s="360"/>
      <c r="BP106" s="360"/>
      <c r="BQ106" s="360"/>
      <c r="BR106" s="360"/>
      <c r="BS106" s="360"/>
      <c r="BT106" s="360"/>
      <c r="BU106" s="360"/>
      <c r="BV106" s="360"/>
      <c r="BW106" s="360"/>
      <c r="BX106" s="360"/>
      <c r="BY106" s="360"/>
      <c r="BZ106" s="360"/>
      <c r="CA106" s="360"/>
      <c r="CB106" s="360"/>
      <c r="CC106" s="360"/>
      <c r="CD106" s="360"/>
      <c r="CE106" s="360"/>
      <c r="CF106" s="360"/>
      <c r="CG106" s="360"/>
      <c r="CH106" s="360"/>
      <c r="CI106" s="360"/>
      <c r="CJ106" s="360"/>
      <c r="CK106" s="360"/>
    </row>
    <row r="107" spans="1:89" ht="16.5" customHeight="1">
      <c r="A107" s="1"/>
      <c r="B107" s="304"/>
      <c r="C107" s="1"/>
      <c r="M107" s="304"/>
      <c r="N107" s="1"/>
      <c r="X107" s="304"/>
      <c r="Y107" s="1"/>
      <c r="AI107" s="304"/>
      <c r="AJ107" s="1"/>
      <c r="AT107" s="304"/>
      <c r="AU107" s="1"/>
      <c r="BE107" s="304"/>
      <c r="BF107" s="1"/>
      <c r="BP107" s="304"/>
      <c r="BQ107" s="1"/>
      <c r="CA107" s="304"/>
      <c r="CB107" s="1"/>
    </row>
    <row r="108" spans="1:89" ht="16.5" customHeight="1">
      <c r="A108" s="1"/>
      <c r="B108" s="304"/>
      <c r="C108" s="1"/>
      <c r="M108" s="304"/>
      <c r="N108" s="1"/>
      <c r="X108" s="304"/>
      <c r="Y108" s="1"/>
      <c r="AI108" s="304"/>
      <c r="AJ108" s="1"/>
      <c r="AT108" s="304"/>
      <c r="AU108" s="1"/>
      <c r="BE108" s="304"/>
      <c r="BF108" s="1"/>
      <c r="BP108" s="304"/>
      <c r="BQ108" s="1"/>
      <c r="CA108" s="304"/>
      <c r="CB108" s="1"/>
    </row>
    <row r="109" spans="1:89" ht="16.5" customHeight="1">
      <c r="A109" s="1"/>
      <c r="B109" s="2"/>
      <c r="C109" s="1"/>
      <c r="M109" s="2"/>
      <c r="N109" s="1"/>
      <c r="X109" s="2"/>
      <c r="Y109" s="1"/>
      <c r="AI109" s="2"/>
      <c r="AJ109" s="1"/>
      <c r="AT109" s="2"/>
      <c r="AU109" s="1"/>
      <c r="BE109" s="2"/>
      <c r="BF109" s="1"/>
      <c r="BP109" s="2"/>
      <c r="BQ109" s="1"/>
      <c r="CA109" s="2"/>
      <c r="CB109" s="1"/>
    </row>
    <row r="110" spans="1:89" ht="16.5" customHeight="1">
      <c r="A110" s="1"/>
      <c r="B110" s="304"/>
      <c r="C110" s="1"/>
      <c r="M110" s="304"/>
      <c r="N110" s="1"/>
      <c r="X110" s="304"/>
      <c r="Y110" s="1"/>
      <c r="AI110" s="304"/>
      <c r="AJ110" s="1"/>
      <c r="AT110" s="304"/>
      <c r="AU110" s="1"/>
      <c r="BE110" s="304"/>
      <c r="BF110" s="1"/>
      <c r="BP110" s="304"/>
      <c r="BQ110" s="1"/>
      <c r="CA110" s="304"/>
      <c r="CB110" s="1"/>
    </row>
    <row r="111" spans="1:89" ht="16.5" customHeight="1">
      <c r="A111" s="1"/>
      <c r="B111" s="2"/>
      <c r="C111" s="1"/>
      <c r="M111" s="2"/>
      <c r="N111" s="1"/>
      <c r="X111" s="2"/>
      <c r="Y111" s="1"/>
      <c r="AI111" s="2"/>
      <c r="AJ111" s="1"/>
      <c r="AT111" s="2"/>
      <c r="AU111" s="1"/>
      <c r="BE111" s="2"/>
      <c r="BF111" s="1"/>
      <c r="BP111" s="2"/>
      <c r="BQ111" s="1"/>
      <c r="CA111" s="2"/>
      <c r="CB111" s="1"/>
    </row>
    <row r="112" spans="1:89" ht="16.5" customHeight="1">
      <c r="A112" s="1"/>
      <c r="B112" s="2"/>
      <c r="C112" s="1"/>
      <c r="M112" s="2"/>
      <c r="N112" s="1"/>
      <c r="X112" s="2"/>
      <c r="Y112" s="1"/>
      <c r="AI112" s="2"/>
      <c r="AJ112" s="1"/>
      <c r="AT112" s="2"/>
      <c r="AU112" s="1"/>
      <c r="BE112" s="2"/>
      <c r="BF112" s="1"/>
      <c r="BP112" s="2"/>
      <c r="BQ112" s="1"/>
      <c r="CA112" s="2"/>
      <c r="CB112" s="1"/>
    </row>
    <row r="113" spans="4:89" ht="21.95" customHeight="1"/>
    <row r="114" spans="4:89" ht="21.95" customHeight="1"/>
    <row r="115" spans="4:89" ht="21.95" customHeight="1"/>
    <row r="118" spans="4:89">
      <c r="D118" s="321">
        <v>154326</v>
      </c>
      <c r="E118" s="321">
        <v>147260</v>
      </c>
      <c r="F118" s="321">
        <v>301586</v>
      </c>
      <c r="G118" s="321">
        <v>162691</v>
      </c>
      <c r="H118" s="321">
        <v>154786</v>
      </c>
      <c r="I118" s="321">
        <v>317477</v>
      </c>
      <c r="J118" s="321">
        <v>171315</v>
      </c>
      <c r="K118" s="321">
        <v>163290</v>
      </c>
      <c r="L118" s="321">
        <v>334605</v>
      </c>
      <c r="O118" s="321">
        <v>183477</v>
      </c>
      <c r="P118" s="321">
        <v>172772</v>
      </c>
      <c r="Q118" s="321">
        <v>356249</v>
      </c>
      <c r="R118" s="321">
        <v>201811</v>
      </c>
      <c r="S118" s="321">
        <v>187212</v>
      </c>
      <c r="T118" s="321">
        <v>389023</v>
      </c>
      <c r="U118" s="321">
        <v>217904</v>
      </c>
      <c r="V118" s="321">
        <v>205115</v>
      </c>
      <c r="W118" s="321">
        <v>423019</v>
      </c>
      <c r="Z118" s="321">
        <v>254811</v>
      </c>
      <c r="AA118" s="321">
        <v>236860</v>
      </c>
      <c r="AB118" s="321">
        <v>491671</v>
      </c>
      <c r="AC118" s="321">
        <v>315895</v>
      </c>
      <c r="AD118" s="321">
        <v>290569</v>
      </c>
      <c r="AE118" s="321">
        <v>606464</v>
      </c>
      <c r="AF118" s="321">
        <v>280673</v>
      </c>
      <c r="AG118" s="321">
        <v>258311</v>
      </c>
      <c r="AH118" s="321">
        <v>538984</v>
      </c>
      <c r="AK118" s="321">
        <v>239189</v>
      </c>
      <c r="AL118" s="321">
        <v>222976</v>
      </c>
      <c r="AM118" s="321">
        <v>462165</v>
      </c>
      <c r="AN118" s="321">
        <v>214515</v>
      </c>
      <c r="AO118" s="321">
        <v>204128</v>
      </c>
      <c r="AP118" s="321">
        <v>418643</v>
      </c>
      <c r="AQ118" s="321">
        <v>241444</v>
      </c>
      <c r="AR118" s="321">
        <v>241228</v>
      </c>
      <c r="AS118" s="321">
        <v>482672</v>
      </c>
      <c r="AV118" s="321">
        <v>285175</v>
      </c>
      <c r="AW118" s="321">
        <v>295043</v>
      </c>
      <c r="AX118" s="321">
        <v>580218</v>
      </c>
      <c r="AY118" s="321">
        <v>243408</v>
      </c>
      <c r="AZ118" s="321">
        <v>250916</v>
      </c>
      <c r="BA118" s="321">
        <v>494324</v>
      </c>
      <c r="BB118" s="321">
        <v>188816</v>
      </c>
      <c r="BC118" s="321">
        <v>194838</v>
      </c>
      <c r="BD118" s="321">
        <v>383654</v>
      </c>
      <c r="BG118" s="321">
        <v>127055</v>
      </c>
      <c r="BH118" s="321">
        <v>145391</v>
      </c>
      <c r="BI118" s="321">
        <v>272446</v>
      </c>
      <c r="BJ118" s="321">
        <v>69828</v>
      </c>
      <c r="BK118" s="321">
        <v>101633</v>
      </c>
      <c r="BL118" s="321">
        <v>171461</v>
      </c>
      <c r="BM118" s="321">
        <v>28124</v>
      </c>
      <c r="BN118" s="321">
        <v>63799</v>
      </c>
      <c r="BO118" s="321">
        <v>91923</v>
      </c>
      <c r="BR118" s="321">
        <v>9237</v>
      </c>
      <c r="BS118" s="321">
        <v>29534</v>
      </c>
      <c r="BT118" s="321">
        <v>38771</v>
      </c>
      <c r="BU118" s="321">
        <v>1988</v>
      </c>
      <c r="BV118" s="321">
        <v>8897</v>
      </c>
      <c r="BW118" s="321">
        <v>10885</v>
      </c>
      <c r="BX118" s="321">
        <v>179</v>
      </c>
      <c r="BY118" s="321">
        <v>1217</v>
      </c>
      <c r="BZ118" s="321">
        <v>1396</v>
      </c>
      <c r="CC118" s="321">
        <v>488332</v>
      </c>
      <c r="CD118" s="321">
        <v>465336</v>
      </c>
      <c r="CE118" s="321">
        <v>953668</v>
      </c>
      <c r="CF118" s="321">
        <v>2434894</v>
      </c>
      <c r="CG118" s="321">
        <v>2314214</v>
      </c>
      <c r="CH118" s="321">
        <v>4749108</v>
      </c>
      <c r="CI118" s="321">
        <v>944574</v>
      </c>
      <c r="CJ118" s="321">
        <v>1250143</v>
      </c>
      <c r="CK118" s="321">
        <v>2194717</v>
      </c>
    </row>
    <row r="119" spans="4:89">
      <c r="D119" s="321">
        <v>154326</v>
      </c>
      <c r="E119" s="321">
        <v>147260</v>
      </c>
      <c r="F119" s="321">
        <v>301586</v>
      </c>
      <c r="G119" s="321">
        <v>162691</v>
      </c>
      <c r="H119" s="321">
        <v>154786</v>
      </c>
      <c r="I119" s="321">
        <v>317477</v>
      </c>
      <c r="J119" s="321">
        <v>171315</v>
      </c>
      <c r="K119" s="321">
        <v>163290</v>
      </c>
      <c r="L119" s="321">
        <v>334605</v>
      </c>
      <c r="O119" s="321">
        <v>183477</v>
      </c>
      <c r="P119" s="321">
        <v>172772</v>
      </c>
      <c r="Q119" s="321">
        <v>356249</v>
      </c>
      <c r="R119" s="321">
        <v>201811</v>
      </c>
      <c r="S119" s="321">
        <v>187212</v>
      </c>
      <c r="T119" s="321">
        <v>389023</v>
      </c>
      <c r="U119" s="321">
        <v>217904</v>
      </c>
      <c r="V119" s="321">
        <v>205115</v>
      </c>
      <c r="W119" s="321">
        <v>423019</v>
      </c>
      <c r="Z119" s="321">
        <v>254811</v>
      </c>
      <c r="AA119" s="321">
        <v>236860</v>
      </c>
      <c r="AB119" s="321">
        <v>491671</v>
      </c>
      <c r="AC119" s="321">
        <v>315895</v>
      </c>
      <c r="AD119" s="321">
        <v>290569</v>
      </c>
      <c r="AE119" s="321">
        <v>606464</v>
      </c>
      <c r="AF119" s="321">
        <v>280673</v>
      </c>
      <c r="AG119" s="321">
        <v>258311</v>
      </c>
      <c r="AH119" s="321">
        <v>538984</v>
      </c>
      <c r="AK119" s="321">
        <v>239189</v>
      </c>
      <c r="AL119" s="321">
        <v>222976</v>
      </c>
      <c r="AM119" s="321">
        <v>462165</v>
      </c>
      <c r="AN119" s="321">
        <v>214515</v>
      </c>
      <c r="AO119" s="321">
        <v>204128</v>
      </c>
      <c r="AP119" s="321">
        <v>418643</v>
      </c>
      <c r="AQ119" s="321">
        <v>241444</v>
      </c>
      <c r="AR119" s="321">
        <v>241228</v>
      </c>
      <c r="AS119" s="321">
        <v>482672</v>
      </c>
      <c r="AV119" s="321">
        <v>285175</v>
      </c>
      <c r="AW119" s="321">
        <v>295043</v>
      </c>
      <c r="AX119" s="321">
        <v>580218</v>
      </c>
      <c r="AY119" s="321">
        <v>243408</v>
      </c>
      <c r="AZ119" s="321">
        <v>250916</v>
      </c>
      <c r="BA119" s="321">
        <v>494324</v>
      </c>
      <c r="BB119" s="321">
        <v>188816</v>
      </c>
      <c r="BC119" s="321">
        <v>194838</v>
      </c>
      <c r="BD119" s="321">
        <v>383654</v>
      </c>
      <c r="BG119" s="321">
        <v>127055</v>
      </c>
      <c r="BH119" s="321">
        <v>145391</v>
      </c>
      <c r="BI119" s="321">
        <v>272446</v>
      </c>
      <c r="BJ119" s="321">
        <v>69828</v>
      </c>
      <c r="BK119" s="321">
        <v>101633</v>
      </c>
      <c r="BL119" s="321">
        <v>171461</v>
      </c>
      <c r="BM119" s="321">
        <v>28124</v>
      </c>
      <c r="BN119" s="321">
        <v>63799</v>
      </c>
      <c r="BO119" s="321">
        <v>91923</v>
      </c>
      <c r="BR119" s="321">
        <v>9237</v>
      </c>
      <c r="BS119" s="321">
        <v>29534</v>
      </c>
      <c r="BT119" s="321">
        <v>38771</v>
      </c>
      <c r="BU119" s="321">
        <v>1988</v>
      </c>
      <c r="BV119" s="321">
        <v>8897</v>
      </c>
      <c r="BW119" s="321">
        <v>10885</v>
      </c>
      <c r="BX119" s="321">
        <v>179</v>
      </c>
      <c r="BY119" s="321">
        <v>1217</v>
      </c>
      <c r="BZ119" s="321">
        <v>1396</v>
      </c>
      <c r="CC119" s="321">
        <v>488332</v>
      </c>
      <c r="CD119" s="321">
        <v>465336</v>
      </c>
      <c r="CE119" s="321">
        <v>953668</v>
      </c>
      <c r="CF119" s="321">
        <v>2434894</v>
      </c>
      <c r="CG119" s="321">
        <v>2314214</v>
      </c>
      <c r="CH119" s="321">
        <v>4749108</v>
      </c>
      <c r="CI119" s="321">
        <v>944574</v>
      </c>
      <c r="CJ119" s="321">
        <v>1250143</v>
      </c>
      <c r="CK119" s="321">
        <v>2194717</v>
      </c>
    </row>
  </sheetData>
  <mergeCells count="216">
    <mergeCell ref="BP94:BQ94"/>
    <mergeCell ref="CA94:CB94"/>
    <mergeCell ref="B95:C95"/>
    <mergeCell ref="M95:N95"/>
    <mergeCell ref="X95:Y95"/>
    <mergeCell ref="AI95:AJ95"/>
    <mergeCell ref="AT95:AU95"/>
    <mergeCell ref="BE95:BF95"/>
    <mergeCell ref="BP95:BQ95"/>
    <mergeCell ref="CA95:CB95"/>
    <mergeCell ref="B94:C94"/>
    <mergeCell ref="M94:N94"/>
    <mergeCell ref="X94:Y94"/>
    <mergeCell ref="AI94:AJ94"/>
    <mergeCell ref="AT94:AU94"/>
    <mergeCell ref="BE94:BF94"/>
    <mergeCell ref="BP92:BQ92"/>
    <mergeCell ref="CA92:CB92"/>
    <mergeCell ref="B93:C93"/>
    <mergeCell ref="M93:N93"/>
    <mergeCell ref="X93:Y93"/>
    <mergeCell ref="AI93:AJ93"/>
    <mergeCell ref="AT93:AU93"/>
    <mergeCell ref="BE93:BF93"/>
    <mergeCell ref="BP93:BQ93"/>
    <mergeCell ref="CA93:CB93"/>
    <mergeCell ref="B92:C92"/>
    <mergeCell ref="M92:N92"/>
    <mergeCell ref="X92:Y92"/>
    <mergeCell ref="AI92:AJ92"/>
    <mergeCell ref="AT92:AU92"/>
    <mergeCell ref="BE92:BF92"/>
    <mergeCell ref="BP84:BP87"/>
    <mergeCell ref="CA84:CA87"/>
    <mergeCell ref="B89:C89"/>
    <mergeCell ref="M89:N89"/>
    <mergeCell ref="X89:Y89"/>
    <mergeCell ref="AI89:AJ89"/>
    <mergeCell ref="AT89:AU89"/>
    <mergeCell ref="BE89:BF89"/>
    <mergeCell ref="BP89:BQ89"/>
    <mergeCell ref="CA89:CB89"/>
    <mergeCell ref="B84:B87"/>
    <mergeCell ref="M84:M87"/>
    <mergeCell ref="X84:X87"/>
    <mergeCell ref="AI84:AI87"/>
    <mergeCell ref="AT84:AT87"/>
    <mergeCell ref="BE84:BE87"/>
    <mergeCell ref="BP80:BP82"/>
    <mergeCell ref="CA80:CA82"/>
    <mergeCell ref="B83:C83"/>
    <mergeCell ref="M83:N83"/>
    <mergeCell ref="X83:Y83"/>
    <mergeCell ref="AI83:AJ83"/>
    <mergeCell ref="AT83:AU83"/>
    <mergeCell ref="BE83:BF83"/>
    <mergeCell ref="BP83:BQ83"/>
    <mergeCell ref="CA83:CB83"/>
    <mergeCell ref="B80:B82"/>
    <mergeCell ref="M80:M82"/>
    <mergeCell ref="X80:X82"/>
    <mergeCell ref="AI80:AI82"/>
    <mergeCell ref="AT80:AT82"/>
    <mergeCell ref="BE80:BE82"/>
    <mergeCell ref="BP69:BQ69"/>
    <mergeCell ref="CA69:CB69"/>
    <mergeCell ref="B75:B79"/>
    <mergeCell ref="M75:M79"/>
    <mergeCell ref="X75:X79"/>
    <mergeCell ref="AI75:AI79"/>
    <mergeCell ref="AT75:AT79"/>
    <mergeCell ref="BE75:BE79"/>
    <mergeCell ref="BP75:BP79"/>
    <mergeCell ref="CA75:CA79"/>
    <mergeCell ref="B69:C69"/>
    <mergeCell ref="M69:N69"/>
    <mergeCell ref="X69:Y69"/>
    <mergeCell ref="AI69:AJ69"/>
    <mergeCell ref="AT69:AU69"/>
    <mergeCell ref="BE69:BF69"/>
    <mergeCell ref="BP59:BP62"/>
    <mergeCell ref="CA59:CA62"/>
    <mergeCell ref="B64:B67"/>
    <mergeCell ref="M64:M67"/>
    <mergeCell ref="X64:X67"/>
    <mergeCell ref="AI64:AI67"/>
    <mergeCell ref="AT64:AT67"/>
    <mergeCell ref="BE64:BE67"/>
    <mergeCell ref="BP64:BP67"/>
    <mergeCell ref="CA64:CA67"/>
    <mergeCell ref="B59:B62"/>
    <mergeCell ref="M59:M62"/>
    <mergeCell ref="X59:X62"/>
    <mergeCell ref="AI59:AI62"/>
    <mergeCell ref="AT59:AT62"/>
    <mergeCell ref="BE59:BE62"/>
    <mergeCell ref="BP53:BP55"/>
    <mergeCell ref="CA53:CA55"/>
    <mergeCell ref="B56:B58"/>
    <mergeCell ref="M56:M58"/>
    <mergeCell ref="X56:X58"/>
    <mergeCell ref="AI56:AI58"/>
    <mergeCell ref="AT56:AT58"/>
    <mergeCell ref="BE56:BE58"/>
    <mergeCell ref="BP56:BP58"/>
    <mergeCell ref="CA56:CA58"/>
    <mergeCell ref="B53:B55"/>
    <mergeCell ref="M53:M55"/>
    <mergeCell ref="X53:X55"/>
    <mergeCell ref="AI53:AI55"/>
    <mergeCell ref="AT53:AT55"/>
    <mergeCell ref="BE53:BE55"/>
    <mergeCell ref="BP38:BP42"/>
    <mergeCell ref="CA38:CA42"/>
    <mergeCell ref="B46:B48"/>
    <mergeCell ref="M46:M48"/>
    <mergeCell ref="X46:X48"/>
    <mergeCell ref="AI46:AI48"/>
    <mergeCell ref="AT46:AT48"/>
    <mergeCell ref="BE46:BE48"/>
    <mergeCell ref="BP46:BP48"/>
    <mergeCell ref="CA46:CA48"/>
    <mergeCell ref="B38:B42"/>
    <mergeCell ref="M38:M42"/>
    <mergeCell ref="X38:X42"/>
    <mergeCell ref="AI38:AI42"/>
    <mergeCell ref="AT38:AT42"/>
    <mergeCell ref="BE38:BE42"/>
    <mergeCell ref="BP29:BQ29"/>
    <mergeCell ref="CA29:CB29"/>
    <mergeCell ref="B30:B33"/>
    <mergeCell ref="M30:M33"/>
    <mergeCell ref="X30:X33"/>
    <mergeCell ref="AI30:AI33"/>
    <mergeCell ref="AT30:AT33"/>
    <mergeCell ref="BE30:BE33"/>
    <mergeCell ref="BP30:BP33"/>
    <mergeCell ref="CA30:CA33"/>
    <mergeCell ref="B29:C29"/>
    <mergeCell ref="M29:N29"/>
    <mergeCell ref="X29:Y29"/>
    <mergeCell ref="AI29:AJ29"/>
    <mergeCell ref="AT29:AU29"/>
    <mergeCell ref="BE29:BF29"/>
    <mergeCell ref="BP15:BP18"/>
    <mergeCell ref="CA15:CA18"/>
    <mergeCell ref="B25:B28"/>
    <mergeCell ref="M25:M28"/>
    <mergeCell ref="X25:X28"/>
    <mergeCell ref="AI25:AI28"/>
    <mergeCell ref="AT25:AT28"/>
    <mergeCell ref="BE25:BE28"/>
    <mergeCell ref="BP25:BP28"/>
    <mergeCell ref="CA25:CA28"/>
    <mergeCell ref="B15:B18"/>
    <mergeCell ref="M15:M18"/>
    <mergeCell ref="X15:X18"/>
    <mergeCell ref="AI15:AI18"/>
    <mergeCell ref="AT15:AT18"/>
    <mergeCell ref="BE15:BE18"/>
    <mergeCell ref="BP6:BP8"/>
    <mergeCell ref="CA6:CA8"/>
    <mergeCell ref="B11:B14"/>
    <mergeCell ref="M11:M14"/>
    <mergeCell ref="X11:X14"/>
    <mergeCell ref="AI11:AI14"/>
    <mergeCell ref="AT11:AT14"/>
    <mergeCell ref="BE11:BE14"/>
    <mergeCell ref="BP11:BP14"/>
    <mergeCell ref="CA11:CA14"/>
    <mergeCell ref="CB3:CB4"/>
    <mergeCell ref="CC3:CE3"/>
    <mergeCell ref="CF3:CH3"/>
    <mergeCell ref="CI3:CK3"/>
    <mergeCell ref="B6:B8"/>
    <mergeCell ref="M6:M8"/>
    <mergeCell ref="X6:X8"/>
    <mergeCell ref="AI6:AI8"/>
    <mergeCell ref="AT6:AT8"/>
    <mergeCell ref="BE6:BE8"/>
    <mergeCell ref="BP3:BP4"/>
    <mergeCell ref="BQ3:BQ4"/>
    <mergeCell ref="BR3:BT3"/>
    <mergeCell ref="BU3:BW3"/>
    <mergeCell ref="BX3:BZ3"/>
    <mergeCell ref="CA3:CA4"/>
    <mergeCell ref="BB3:BD3"/>
    <mergeCell ref="BE3:BE4"/>
    <mergeCell ref="BF3:BF4"/>
    <mergeCell ref="BG3:BI3"/>
    <mergeCell ref="BJ3:BL3"/>
    <mergeCell ref="BM3:BO3"/>
    <mergeCell ref="AN3:AP3"/>
    <mergeCell ref="AQ3:AS3"/>
    <mergeCell ref="AT3:AT4"/>
    <mergeCell ref="AU3:AU4"/>
    <mergeCell ref="AV3:AX3"/>
    <mergeCell ref="AY3:BA3"/>
    <mergeCell ref="Z3:AB3"/>
    <mergeCell ref="AC3:AE3"/>
    <mergeCell ref="AF3:AH3"/>
    <mergeCell ref="AI3:AI4"/>
    <mergeCell ref="AJ3:AJ4"/>
    <mergeCell ref="AK3:AM3"/>
    <mergeCell ref="N3:N4"/>
    <mergeCell ref="O3:Q3"/>
    <mergeCell ref="R3:T3"/>
    <mergeCell ref="U3:W3"/>
    <mergeCell ref="X3:X4"/>
    <mergeCell ref="Y3:Y4"/>
    <mergeCell ref="B3:B4"/>
    <mergeCell ref="C3:C4"/>
    <mergeCell ref="D3:F3"/>
    <mergeCell ref="G3:I3"/>
    <mergeCell ref="J3:L3"/>
    <mergeCell ref="M3:M4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69" min="1" max="88" man="1"/>
  </rowBreaks>
  <colBreaks count="7" manualBreakCount="7">
    <brk id="12" max="1048575" man="1"/>
    <brk id="23" max="1048575" man="1"/>
    <brk id="34" max="1048575" man="1"/>
    <brk id="45" max="1048575" man="1"/>
    <brk id="56" max="102" man="1"/>
    <brk id="67" max="1048575" man="1"/>
    <brk id="78" max="102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00B0F0"/>
  </sheetPr>
  <dimension ref="A1:DH99"/>
  <sheetViews>
    <sheetView view="pageBreakPreview" zoomScaleNormal="75" zoomScaleSheetLayoutView="100" workbookViewId="0">
      <pane ySplit="5" topLeftCell="A6" activePane="bottomLeft" state="frozen"/>
      <selection pane="bottomLeft"/>
    </sheetView>
  </sheetViews>
  <sheetFormatPr defaultRowHeight="13.5"/>
  <cols>
    <col min="1" max="1" width="2.5" style="320" customWidth="1"/>
    <col min="2" max="2" width="10.25" style="223" customWidth="1"/>
    <col min="3" max="3" width="16.625" style="223" customWidth="1"/>
    <col min="4" max="13" width="10.25" style="321" customWidth="1"/>
    <col min="14" max="14" width="16.625" style="321" customWidth="1"/>
    <col min="15" max="24" width="10.25" style="321" customWidth="1"/>
    <col min="25" max="25" width="16.625" style="321" customWidth="1"/>
    <col min="26" max="35" width="10.25" style="321" customWidth="1"/>
    <col min="36" max="36" width="16.625" style="321" customWidth="1"/>
    <col min="37" max="46" width="10.25" style="321" customWidth="1"/>
    <col min="47" max="47" width="16.625" style="321" customWidth="1"/>
    <col min="48" max="57" width="10.25" style="321" customWidth="1"/>
    <col min="58" max="58" width="16.625" style="321" customWidth="1"/>
    <col min="59" max="68" width="10.25" style="321" customWidth="1"/>
    <col min="69" max="69" width="16.625" style="321" customWidth="1"/>
    <col min="70" max="79" width="10.25" style="321" customWidth="1"/>
    <col min="80" max="80" width="16.625" style="321" customWidth="1"/>
    <col min="81" max="83" width="10.25" style="321" customWidth="1"/>
    <col min="84" max="85" width="9" style="321"/>
    <col min="86" max="86" width="10.25" style="321" customWidth="1"/>
    <col min="87" max="87" width="16.625" style="321" customWidth="1"/>
    <col min="88" max="96" width="10.25" style="321" customWidth="1"/>
    <col min="97" max="16384" width="9" style="321"/>
  </cols>
  <sheetData>
    <row r="1" spans="1:112" ht="15" customHeight="1">
      <c r="B1" s="224"/>
      <c r="C1" s="224"/>
    </row>
    <row r="2" spans="1:112" s="323" customFormat="1" ht="25.15" customHeight="1" thickBot="1">
      <c r="A2" s="320"/>
      <c r="B2" s="322" t="s">
        <v>378</v>
      </c>
      <c r="C2" s="229"/>
      <c r="D2" s="321"/>
      <c r="E2" s="322"/>
      <c r="F2" s="322"/>
      <c r="G2" s="322"/>
      <c r="H2" s="322"/>
      <c r="I2" s="322"/>
      <c r="J2" s="322"/>
      <c r="K2" s="322"/>
      <c r="L2" s="322"/>
      <c r="M2" s="322" t="s">
        <v>379</v>
      </c>
      <c r="N2" s="322"/>
      <c r="O2" s="321"/>
      <c r="P2" s="322"/>
      <c r="Q2" s="322"/>
      <c r="R2" s="322"/>
      <c r="S2" s="322"/>
      <c r="T2" s="322"/>
      <c r="U2" s="322"/>
      <c r="V2" s="322"/>
      <c r="W2" s="322"/>
      <c r="X2" s="322" t="s">
        <v>380</v>
      </c>
      <c r="Y2" s="322"/>
      <c r="Z2" s="321"/>
      <c r="AA2" s="322"/>
      <c r="AB2" s="322"/>
      <c r="AC2" s="322"/>
      <c r="AD2" s="322"/>
      <c r="AE2" s="322"/>
      <c r="AF2" s="322"/>
      <c r="AG2" s="322"/>
      <c r="AH2" s="322"/>
      <c r="AI2" s="322" t="s">
        <v>381</v>
      </c>
      <c r="AJ2" s="322"/>
      <c r="AK2" s="321"/>
      <c r="AL2" s="322"/>
      <c r="AM2" s="322"/>
      <c r="AN2" s="322"/>
      <c r="AO2" s="322"/>
      <c r="AP2" s="322"/>
      <c r="AQ2" s="322"/>
      <c r="AR2" s="322"/>
      <c r="AS2" s="322"/>
      <c r="AT2" s="322" t="s">
        <v>382</v>
      </c>
      <c r="AU2" s="322"/>
      <c r="AV2" s="321"/>
      <c r="AW2" s="322"/>
      <c r="AX2" s="322"/>
      <c r="AY2" s="322"/>
      <c r="AZ2" s="322"/>
      <c r="BA2" s="322"/>
      <c r="BB2" s="322"/>
      <c r="BC2" s="322"/>
      <c r="BD2" s="322"/>
      <c r="BE2" s="322" t="s">
        <v>383</v>
      </c>
      <c r="BF2" s="322"/>
      <c r="BG2" s="321"/>
      <c r="BH2" s="322"/>
      <c r="BI2" s="322"/>
      <c r="BJ2" s="322"/>
      <c r="BK2" s="322"/>
      <c r="BL2" s="322"/>
      <c r="BM2" s="322"/>
      <c r="BN2" s="322"/>
      <c r="BO2" s="322"/>
      <c r="BP2" s="322" t="s">
        <v>384</v>
      </c>
      <c r="BQ2" s="322"/>
      <c r="BR2" s="321"/>
      <c r="BS2" s="322"/>
      <c r="BT2" s="322"/>
      <c r="BU2" s="322"/>
      <c r="BV2" s="322"/>
      <c r="BW2" s="322"/>
      <c r="BX2" s="322"/>
      <c r="BY2" s="322"/>
      <c r="BZ2" s="322"/>
      <c r="CA2" s="322" t="s">
        <v>385</v>
      </c>
      <c r="CB2" s="322"/>
      <c r="CC2" s="322"/>
      <c r="CD2" s="322"/>
      <c r="CE2" s="322"/>
      <c r="CF2" s="321"/>
      <c r="CG2" s="321"/>
      <c r="CH2" s="322" t="s">
        <v>386</v>
      </c>
      <c r="CI2" s="322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</row>
    <row r="3" spans="1:112" s="323" customFormat="1" ht="21" customHeight="1">
      <c r="A3" s="320"/>
      <c r="B3" s="725" t="s">
        <v>5</v>
      </c>
      <c r="C3" s="727" t="s">
        <v>6</v>
      </c>
      <c r="D3" s="722" t="s">
        <v>291</v>
      </c>
      <c r="E3" s="723"/>
      <c r="F3" s="723"/>
      <c r="G3" s="722" t="s">
        <v>292</v>
      </c>
      <c r="H3" s="723"/>
      <c r="I3" s="723"/>
      <c r="J3" s="722" t="s">
        <v>293</v>
      </c>
      <c r="K3" s="723"/>
      <c r="L3" s="724"/>
      <c r="M3" s="725" t="s">
        <v>5</v>
      </c>
      <c r="N3" s="720" t="s">
        <v>6</v>
      </c>
      <c r="O3" s="722" t="s">
        <v>294</v>
      </c>
      <c r="P3" s="723"/>
      <c r="Q3" s="723"/>
      <c r="R3" s="722" t="s">
        <v>295</v>
      </c>
      <c r="S3" s="723"/>
      <c r="T3" s="723"/>
      <c r="U3" s="722" t="s">
        <v>296</v>
      </c>
      <c r="V3" s="723"/>
      <c r="W3" s="724"/>
      <c r="X3" s="725" t="s">
        <v>5</v>
      </c>
      <c r="Y3" s="727" t="s">
        <v>6</v>
      </c>
      <c r="Z3" s="730" t="s">
        <v>297</v>
      </c>
      <c r="AA3" s="723"/>
      <c r="AB3" s="723"/>
      <c r="AC3" s="722" t="s">
        <v>298</v>
      </c>
      <c r="AD3" s="723"/>
      <c r="AE3" s="723"/>
      <c r="AF3" s="722" t="s">
        <v>299</v>
      </c>
      <c r="AG3" s="723"/>
      <c r="AH3" s="724"/>
      <c r="AI3" s="725" t="s">
        <v>5</v>
      </c>
      <c r="AJ3" s="727" t="s">
        <v>6</v>
      </c>
      <c r="AK3" s="731" t="s">
        <v>300</v>
      </c>
      <c r="AL3" s="729"/>
      <c r="AM3" s="723"/>
      <c r="AN3" s="722" t="s">
        <v>301</v>
      </c>
      <c r="AO3" s="723"/>
      <c r="AP3" s="723"/>
      <c r="AQ3" s="722" t="s">
        <v>302</v>
      </c>
      <c r="AR3" s="723"/>
      <c r="AS3" s="724"/>
      <c r="AT3" s="725" t="s">
        <v>5</v>
      </c>
      <c r="AU3" s="727" t="s">
        <v>6</v>
      </c>
      <c r="AV3" s="722" t="s">
        <v>303</v>
      </c>
      <c r="AW3" s="724"/>
      <c r="AX3" s="729"/>
      <c r="AY3" s="722" t="s">
        <v>304</v>
      </c>
      <c r="AZ3" s="723"/>
      <c r="BA3" s="723"/>
      <c r="BB3" s="722" t="s">
        <v>305</v>
      </c>
      <c r="BC3" s="723"/>
      <c r="BD3" s="724"/>
      <c r="BE3" s="725" t="s">
        <v>5</v>
      </c>
      <c r="BF3" s="727" t="s">
        <v>6</v>
      </c>
      <c r="BG3" s="722" t="s">
        <v>306</v>
      </c>
      <c r="BH3" s="723"/>
      <c r="BI3" s="723"/>
      <c r="BJ3" s="730" t="s">
        <v>307</v>
      </c>
      <c r="BK3" s="723"/>
      <c r="BL3" s="723"/>
      <c r="BM3" s="722" t="s">
        <v>308</v>
      </c>
      <c r="BN3" s="723"/>
      <c r="BO3" s="724"/>
      <c r="BP3" s="725" t="s">
        <v>5</v>
      </c>
      <c r="BQ3" s="727" t="s">
        <v>6</v>
      </c>
      <c r="BR3" s="722" t="s">
        <v>309</v>
      </c>
      <c r="BS3" s="723"/>
      <c r="BT3" s="723"/>
      <c r="BU3" s="722" t="s">
        <v>310</v>
      </c>
      <c r="BV3" s="723"/>
      <c r="BW3" s="723"/>
      <c r="BX3" s="722" t="s">
        <v>311</v>
      </c>
      <c r="BY3" s="723"/>
      <c r="BZ3" s="723"/>
      <c r="CA3" s="725" t="s">
        <v>5</v>
      </c>
      <c r="CB3" s="727" t="s">
        <v>6</v>
      </c>
      <c r="CC3" s="730" t="s">
        <v>387</v>
      </c>
      <c r="CD3" s="723"/>
      <c r="CE3" s="724"/>
      <c r="CF3" s="321"/>
      <c r="CG3" s="321"/>
      <c r="CH3" s="725" t="s">
        <v>5</v>
      </c>
      <c r="CI3" s="727" t="s">
        <v>6</v>
      </c>
      <c r="CJ3" s="722" t="s">
        <v>312</v>
      </c>
      <c r="CK3" s="723"/>
      <c r="CL3" s="723"/>
      <c r="CM3" s="722" t="s">
        <v>313</v>
      </c>
      <c r="CN3" s="723"/>
      <c r="CO3" s="723"/>
      <c r="CP3" s="722" t="s">
        <v>314</v>
      </c>
      <c r="CQ3" s="723"/>
      <c r="CR3" s="724"/>
      <c r="CS3" s="321"/>
      <c r="CT3" s="321"/>
      <c r="CU3" s="321"/>
      <c r="CV3" s="321"/>
      <c r="CW3" s="321"/>
      <c r="CX3" s="321"/>
      <c r="CY3" s="321"/>
      <c r="CZ3" s="321"/>
      <c r="DA3" s="321"/>
      <c r="DB3" s="321"/>
      <c r="DC3" s="321"/>
      <c r="DD3" s="321"/>
      <c r="DE3" s="321"/>
      <c r="DF3" s="321"/>
      <c r="DG3" s="321"/>
      <c r="DH3" s="321"/>
    </row>
    <row r="4" spans="1:112" s="323" customFormat="1" ht="24.75" customHeight="1" thickBot="1">
      <c r="A4" s="324"/>
      <c r="B4" s="726"/>
      <c r="C4" s="728"/>
      <c r="D4" s="325" t="s">
        <v>315</v>
      </c>
      <c r="E4" s="325" t="s">
        <v>316</v>
      </c>
      <c r="F4" s="325" t="s">
        <v>317</v>
      </c>
      <c r="G4" s="325" t="s">
        <v>315</v>
      </c>
      <c r="H4" s="325" t="s">
        <v>316</v>
      </c>
      <c r="I4" s="325" t="s">
        <v>317</v>
      </c>
      <c r="J4" s="325" t="s">
        <v>315</v>
      </c>
      <c r="K4" s="325" t="s">
        <v>316</v>
      </c>
      <c r="L4" s="326" t="s">
        <v>317</v>
      </c>
      <c r="M4" s="726"/>
      <c r="N4" s="721"/>
      <c r="O4" s="325" t="s">
        <v>315</v>
      </c>
      <c r="P4" s="325" t="s">
        <v>316</v>
      </c>
      <c r="Q4" s="325" t="s">
        <v>317</v>
      </c>
      <c r="R4" s="325" t="s">
        <v>315</v>
      </c>
      <c r="S4" s="325" t="s">
        <v>316</v>
      </c>
      <c r="T4" s="325" t="s">
        <v>317</v>
      </c>
      <c r="U4" s="325" t="s">
        <v>315</v>
      </c>
      <c r="V4" s="325" t="s">
        <v>316</v>
      </c>
      <c r="W4" s="326" t="s">
        <v>317</v>
      </c>
      <c r="X4" s="726"/>
      <c r="Y4" s="728"/>
      <c r="Z4" s="327" t="s">
        <v>315</v>
      </c>
      <c r="AA4" s="325" t="s">
        <v>316</v>
      </c>
      <c r="AB4" s="325" t="s">
        <v>317</v>
      </c>
      <c r="AC4" s="325" t="s">
        <v>315</v>
      </c>
      <c r="AD4" s="325" t="s">
        <v>316</v>
      </c>
      <c r="AE4" s="325" t="s">
        <v>317</v>
      </c>
      <c r="AF4" s="325" t="s">
        <v>315</v>
      </c>
      <c r="AG4" s="325" t="s">
        <v>316</v>
      </c>
      <c r="AH4" s="326" t="s">
        <v>317</v>
      </c>
      <c r="AI4" s="726"/>
      <c r="AJ4" s="728"/>
      <c r="AK4" s="325" t="s">
        <v>315</v>
      </c>
      <c r="AL4" s="327" t="s">
        <v>316</v>
      </c>
      <c r="AM4" s="325" t="s">
        <v>317</v>
      </c>
      <c r="AN4" s="325" t="s">
        <v>315</v>
      </c>
      <c r="AO4" s="325" t="s">
        <v>316</v>
      </c>
      <c r="AP4" s="325" t="s">
        <v>317</v>
      </c>
      <c r="AQ4" s="325" t="s">
        <v>315</v>
      </c>
      <c r="AR4" s="325" t="s">
        <v>316</v>
      </c>
      <c r="AS4" s="326" t="s">
        <v>317</v>
      </c>
      <c r="AT4" s="726"/>
      <c r="AU4" s="728"/>
      <c r="AV4" s="325" t="s">
        <v>315</v>
      </c>
      <c r="AW4" s="325" t="s">
        <v>316</v>
      </c>
      <c r="AX4" s="327" t="s">
        <v>317</v>
      </c>
      <c r="AY4" s="325" t="s">
        <v>315</v>
      </c>
      <c r="AZ4" s="325" t="s">
        <v>316</v>
      </c>
      <c r="BA4" s="325" t="s">
        <v>317</v>
      </c>
      <c r="BB4" s="325" t="s">
        <v>315</v>
      </c>
      <c r="BC4" s="325" t="s">
        <v>316</v>
      </c>
      <c r="BD4" s="326" t="s">
        <v>317</v>
      </c>
      <c r="BE4" s="726"/>
      <c r="BF4" s="728"/>
      <c r="BG4" s="325" t="s">
        <v>315</v>
      </c>
      <c r="BH4" s="325" t="s">
        <v>316</v>
      </c>
      <c r="BI4" s="325" t="s">
        <v>317</v>
      </c>
      <c r="BJ4" s="327" t="s">
        <v>315</v>
      </c>
      <c r="BK4" s="325" t="s">
        <v>316</v>
      </c>
      <c r="BL4" s="325" t="s">
        <v>317</v>
      </c>
      <c r="BM4" s="325" t="s">
        <v>315</v>
      </c>
      <c r="BN4" s="325" t="s">
        <v>316</v>
      </c>
      <c r="BO4" s="326" t="s">
        <v>317</v>
      </c>
      <c r="BP4" s="726"/>
      <c r="BQ4" s="728"/>
      <c r="BR4" s="325" t="s">
        <v>315</v>
      </c>
      <c r="BS4" s="325" t="s">
        <v>316</v>
      </c>
      <c r="BT4" s="325" t="s">
        <v>317</v>
      </c>
      <c r="BU4" s="325" t="s">
        <v>315</v>
      </c>
      <c r="BV4" s="325" t="s">
        <v>316</v>
      </c>
      <c r="BW4" s="325" t="s">
        <v>317</v>
      </c>
      <c r="BX4" s="325" t="s">
        <v>315</v>
      </c>
      <c r="BY4" s="325" t="s">
        <v>316</v>
      </c>
      <c r="BZ4" s="325" t="s">
        <v>317</v>
      </c>
      <c r="CA4" s="726"/>
      <c r="CB4" s="728"/>
      <c r="CC4" s="327" t="s">
        <v>315</v>
      </c>
      <c r="CD4" s="325" t="s">
        <v>316</v>
      </c>
      <c r="CE4" s="326" t="s">
        <v>317</v>
      </c>
      <c r="CH4" s="726"/>
      <c r="CI4" s="728"/>
      <c r="CJ4" s="325" t="s">
        <v>315</v>
      </c>
      <c r="CK4" s="325" t="s">
        <v>316</v>
      </c>
      <c r="CL4" s="325" t="s">
        <v>317</v>
      </c>
      <c r="CM4" s="325" t="s">
        <v>315</v>
      </c>
      <c r="CN4" s="325" t="s">
        <v>316</v>
      </c>
      <c r="CO4" s="325" t="s">
        <v>317</v>
      </c>
      <c r="CP4" s="325" t="s">
        <v>315</v>
      </c>
      <c r="CQ4" s="325" t="s">
        <v>316</v>
      </c>
      <c r="CR4" s="326" t="s">
        <v>317</v>
      </c>
    </row>
    <row r="5" spans="1:112" ht="17.100000000000001" customHeight="1">
      <c r="A5" s="1"/>
      <c r="B5" s="11" t="s">
        <v>25</v>
      </c>
      <c r="C5" s="12" t="s">
        <v>26</v>
      </c>
      <c r="D5" s="329">
        <v>27353</v>
      </c>
      <c r="E5" s="329">
        <v>26038</v>
      </c>
      <c r="F5" s="329">
        <v>53391</v>
      </c>
      <c r="G5" s="332">
        <v>29543</v>
      </c>
      <c r="H5" s="329">
        <v>27798</v>
      </c>
      <c r="I5" s="329">
        <v>57341</v>
      </c>
      <c r="J5" s="329">
        <v>29518</v>
      </c>
      <c r="K5" s="329">
        <v>28555</v>
      </c>
      <c r="L5" s="330">
        <v>58073</v>
      </c>
      <c r="M5" s="11" t="s">
        <v>25</v>
      </c>
      <c r="N5" s="12" t="s">
        <v>26</v>
      </c>
      <c r="O5" s="329">
        <v>30766</v>
      </c>
      <c r="P5" s="329">
        <v>29160</v>
      </c>
      <c r="Q5" s="329">
        <v>59926</v>
      </c>
      <c r="R5" s="332">
        <v>35732</v>
      </c>
      <c r="S5" s="329">
        <v>35141</v>
      </c>
      <c r="T5" s="329">
        <v>70873</v>
      </c>
      <c r="U5" s="329">
        <v>36793</v>
      </c>
      <c r="V5" s="329">
        <v>37070</v>
      </c>
      <c r="W5" s="330">
        <v>73863</v>
      </c>
      <c r="X5" s="11" t="s">
        <v>25</v>
      </c>
      <c r="Y5" s="12" t="s">
        <v>26</v>
      </c>
      <c r="Z5" s="329">
        <v>39245</v>
      </c>
      <c r="AA5" s="329">
        <v>38430</v>
      </c>
      <c r="AB5" s="329">
        <v>77675</v>
      </c>
      <c r="AC5" s="332">
        <v>43265</v>
      </c>
      <c r="AD5" s="329">
        <v>41691</v>
      </c>
      <c r="AE5" s="329">
        <v>84956</v>
      </c>
      <c r="AF5" s="329">
        <v>47879</v>
      </c>
      <c r="AG5" s="329">
        <v>46082</v>
      </c>
      <c r="AH5" s="330">
        <v>93961</v>
      </c>
      <c r="AI5" s="11" t="s">
        <v>25</v>
      </c>
      <c r="AJ5" s="12" t="s">
        <v>26</v>
      </c>
      <c r="AK5" s="329">
        <v>55951</v>
      </c>
      <c r="AL5" s="329">
        <v>54199</v>
      </c>
      <c r="AM5" s="329">
        <v>110150</v>
      </c>
      <c r="AN5" s="332">
        <v>49772</v>
      </c>
      <c r="AO5" s="329">
        <v>48457</v>
      </c>
      <c r="AP5" s="329">
        <v>98229</v>
      </c>
      <c r="AQ5" s="329">
        <v>42642</v>
      </c>
      <c r="AR5" s="329">
        <v>40609</v>
      </c>
      <c r="AS5" s="330">
        <v>83251</v>
      </c>
      <c r="AT5" s="11" t="s">
        <v>25</v>
      </c>
      <c r="AU5" s="12" t="s">
        <v>26</v>
      </c>
      <c r="AV5" s="329">
        <v>34952</v>
      </c>
      <c r="AW5" s="329">
        <v>33375</v>
      </c>
      <c r="AX5" s="329">
        <v>68327</v>
      </c>
      <c r="AY5" s="332">
        <v>33485</v>
      </c>
      <c r="AZ5" s="329">
        <v>34339</v>
      </c>
      <c r="BA5" s="329">
        <v>67824</v>
      </c>
      <c r="BB5" s="329">
        <v>36977</v>
      </c>
      <c r="BC5" s="329">
        <v>41976</v>
      </c>
      <c r="BD5" s="330">
        <v>78953</v>
      </c>
      <c r="BE5" s="11" t="s">
        <v>25</v>
      </c>
      <c r="BF5" s="12" t="s">
        <v>26</v>
      </c>
      <c r="BG5" s="329">
        <v>29181</v>
      </c>
      <c r="BH5" s="329">
        <v>35584</v>
      </c>
      <c r="BI5" s="329">
        <v>64765</v>
      </c>
      <c r="BJ5" s="332">
        <v>20258</v>
      </c>
      <c r="BK5" s="329">
        <v>26701</v>
      </c>
      <c r="BL5" s="329">
        <v>46959</v>
      </c>
      <c r="BM5" s="329">
        <v>10890</v>
      </c>
      <c r="BN5" s="329">
        <v>18502</v>
      </c>
      <c r="BO5" s="330">
        <v>29392</v>
      </c>
      <c r="BP5" s="11" t="s">
        <v>25</v>
      </c>
      <c r="BQ5" s="12" t="s">
        <v>26</v>
      </c>
      <c r="BR5" s="329">
        <v>3811</v>
      </c>
      <c r="BS5" s="329">
        <v>9368</v>
      </c>
      <c r="BT5" s="329">
        <v>13179</v>
      </c>
      <c r="BU5" s="332">
        <v>677</v>
      </c>
      <c r="BV5" s="329">
        <v>2669</v>
      </c>
      <c r="BW5" s="329">
        <v>3346</v>
      </c>
      <c r="BX5" s="329">
        <v>71</v>
      </c>
      <c r="BY5" s="329">
        <v>503</v>
      </c>
      <c r="BZ5" s="329">
        <v>574</v>
      </c>
      <c r="CA5" s="11" t="s">
        <v>25</v>
      </c>
      <c r="CB5" s="12" t="s">
        <v>26</v>
      </c>
      <c r="CC5" s="332">
        <v>14159</v>
      </c>
      <c r="CD5" s="329">
        <v>14858</v>
      </c>
      <c r="CE5" s="330">
        <v>29017</v>
      </c>
      <c r="CH5" s="11" t="s">
        <v>25</v>
      </c>
      <c r="CI5" s="12" t="s">
        <v>26</v>
      </c>
      <c r="CJ5" s="329">
        <v>86414</v>
      </c>
      <c r="CK5" s="329">
        <v>82391</v>
      </c>
      <c r="CL5" s="329">
        <v>168805</v>
      </c>
      <c r="CM5" s="332">
        <v>416997</v>
      </c>
      <c r="CN5" s="329">
        <v>404214</v>
      </c>
      <c r="CO5" s="329">
        <v>821211</v>
      </c>
      <c r="CP5" s="329">
        <v>135350</v>
      </c>
      <c r="CQ5" s="329">
        <v>169642</v>
      </c>
      <c r="CR5" s="330">
        <v>304992</v>
      </c>
    </row>
    <row r="6" spans="1:112" ht="17.100000000000001" customHeight="1">
      <c r="A6" s="1"/>
      <c r="B6" s="17" t="s">
        <v>27</v>
      </c>
      <c r="C6" s="18" t="s">
        <v>28</v>
      </c>
      <c r="D6" s="334">
        <v>11639</v>
      </c>
      <c r="E6" s="334">
        <v>11260</v>
      </c>
      <c r="F6" s="334">
        <v>22899</v>
      </c>
      <c r="G6" s="337">
        <v>12465</v>
      </c>
      <c r="H6" s="334">
        <v>12087</v>
      </c>
      <c r="I6" s="334">
        <v>24552</v>
      </c>
      <c r="J6" s="334">
        <v>13108</v>
      </c>
      <c r="K6" s="334">
        <v>12106</v>
      </c>
      <c r="L6" s="335">
        <v>25214</v>
      </c>
      <c r="M6" s="17" t="s">
        <v>27</v>
      </c>
      <c r="N6" s="18" t="s">
        <v>28</v>
      </c>
      <c r="O6" s="334">
        <v>13242</v>
      </c>
      <c r="P6" s="334">
        <v>12579</v>
      </c>
      <c r="Q6" s="334">
        <v>25821</v>
      </c>
      <c r="R6" s="337">
        <v>15879</v>
      </c>
      <c r="S6" s="334">
        <v>15434</v>
      </c>
      <c r="T6" s="334">
        <v>31313</v>
      </c>
      <c r="U6" s="334">
        <v>18178</v>
      </c>
      <c r="V6" s="334">
        <v>16946</v>
      </c>
      <c r="W6" s="335">
        <v>35124</v>
      </c>
      <c r="X6" s="17" t="s">
        <v>27</v>
      </c>
      <c r="Y6" s="18" t="s">
        <v>28</v>
      </c>
      <c r="Z6" s="334">
        <v>18666</v>
      </c>
      <c r="AA6" s="334">
        <v>17325</v>
      </c>
      <c r="AB6" s="334">
        <v>35991</v>
      </c>
      <c r="AC6" s="337">
        <v>20206</v>
      </c>
      <c r="AD6" s="334">
        <v>18471</v>
      </c>
      <c r="AE6" s="334">
        <v>38677</v>
      </c>
      <c r="AF6" s="334">
        <v>22256</v>
      </c>
      <c r="AG6" s="334">
        <v>20668</v>
      </c>
      <c r="AH6" s="335">
        <v>42924</v>
      </c>
      <c r="AI6" s="17" t="s">
        <v>27</v>
      </c>
      <c r="AJ6" s="18" t="s">
        <v>28</v>
      </c>
      <c r="AK6" s="334">
        <v>27196</v>
      </c>
      <c r="AL6" s="334">
        <v>24656</v>
      </c>
      <c r="AM6" s="334">
        <v>51852</v>
      </c>
      <c r="AN6" s="337">
        <v>23927</v>
      </c>
      <c r="AO6" s="334">
        <v>21693</v>
      </c>
      <c r="AP6" s="334">
        <v>45620</v>
      </c>
      <c r="AQ6" s="334">
        <v>19597</v>
      </c>
      <c r="AR6" s="334">
        <v>17556</v>
      </c>
      <c r="AS6" s="335">
        <v>37153</v>
      </c>
      <c r="AT6" s="17" t="s">
        <v>27</v>
      </c>
      <c r="AU6" s="18" t="s">
        <v>28</v>
      </c>
      <c r="AV6" s="334">
        <v>14873</v>
      </c>
      <c r="AW6" s="334">
        <v>13999</v>
      </c>
      <c r="AX6" s="334">
        <v>28872</v>
      </c>
      <c r="AY6" s="337">
        <v>15346</v>
      </c>
      <c r="AZ6" s="334">
        <v>15200</v>
      </c>
      <c r="BA6" s="334">
        <v>30546</v>
      </c>
      <c r="BB6" s="334">
        <v>17188</v>
      </c>
      <c r="BC6" s="334">
        <v>19024</v>
      </c>
      <c r="BD6" s="335">
        <v>36212</v>
      </c>
      <c r="BE6" s="17" t="s">
        <v>27</v>
      </c>
      <c r="BF6" s="18" t="s">
        <v>28</v>
      </c>
      <c r="BG6" s="334">
        <v>13498</v>
      </c>
      <c r="BH6" s="334">
        <v>16340</v>
      </c>
      <c r="BI6" s="334">
        <v>29838</v>
      </c>
      <c r="BJ6" s="337">
        <v>9120</v>
      </c>
      <c r="BK6" s="334">
        <v>12774</v>
      </c>
      <c r="BL6" s="334">
        <v>21894</v>
      </c>
      <c r="BM6" s="334">
        <v>4810</v>
      </c>
      <c r="BN6" s="334">
        <v>8211</v>
      </c>
      <c r="BO6" s="335">
        <v>13021</v>
      </c>
      <c r="BP6" s="17" t="s">
        <v>27</v>
      </c>
      <c r="BQ6" s="18" t="s">
        <v>28</v>
      </c>
      <c r="BR6" s="334">
        <v>1385</v>
      </c>
      <c r="BS6" s="334">
        <v>3574</v>
      </c>
      <c r="BT6" s="334">
        <v>4959</v>
      </c>
      <c r="BU6" s="337">
        <v>221</v>
      </c>
      <c r="BV6" s="334">
        <v>1029</v>
      </c>
      <c r="BW6" s="334">
        <v>1250</v>
      </c>
      <c r="BX6" s="334">
        <v>27</v>
      </c>
      <c r="BY6" s="334">
        <v>176</v>
      </c>
      <c r="BZ6" s="334">
        <v>203</v>
      </c>
      <c r="CA6" s="17" t="s">
        <v>377</v>
      </c>
      <c r="CB6" s="18" t="s">
        <v>318</v>
      </c>
      <c r="CC6" s="337">
        <v>6411</v>
      </c>
      <c r="CD6" s="334">
        <v>3928.0000000000005</v>
      </c>
      <c r="CE6" s="335">
        <v>10339</v>
      </c>
      <c r="CH6" s="17" t="s">
        <v>377</v>
      </c>
      <c r="CI6" s="18" t="s">
        <v>318</v>
      </c>
      <c r="CJ6" s="334">
        <v>37212</v>
      </c>
      <c r="CK6" s="334">
        <v>35453</v>
      </c>
      <c r="CL6" s="334">
        <v>72665</v>
      </c>
      <c r="CM6" s="337">
        <v>194020</v>
      </c>
      <c r="CN6" s="334">
        <v>179327</v>
      </c>
      <c r="CO6" s="334">
        <v>373347</v>
      </c>
      <c r="CP6" s="334">
        <v>61595</v>
      </c>
      <c r="CQ6" s="334">
        <v>76328</v>
      </c>
      <c r="CR6" s="335">
        <v>137923</v>
      </c>
    </row>
    <row r="7" spans="1:112" ht="17.100000000000001" customHeight="1">
      <c r="A7" s="1"/>
      <c r="B7" s="24" t="s">
        <v>29</v>
      </c>
      <c r="C7" s="18" t="s">
        <v>30</v>
      </c>
      <c r="D7" s="334">
        <v>5022</v>
      </c>
      <c r="E7" s="334">
        <v>4788</v>
      </c>
      <c r="F7" s="334">
        <v>9810</v>
      </c>
      <c r="G7" s="337">
        <v>5846</v>
      </c>
      <c r="H7" s="334">
        <v>5475</v>
      </c>
      <c r="I7" s="334">
        <v>11321</v>
      </c>
      <c r="J7" s="334">
        <v>6101</v>
      </c>
      <c r="K7" s="334">
        <v>5818</v>
      </c>
      <c r="L7" s="335">
        <v>11919</v>
      </c>
      <c r="M7" s="24" t="s">
        <v>29</v>
      </c>
      <c r="N7" s="18" t="s">
        <v>30</v>
      </c>
      <c r="O7" s="334">
        <v>6511</v>
      </c>
      <c r="P7" s="334">
        <v>6285</v>
      </c>
      <c r="Q7" s="334">
        <v>12796</v>
      </c>
      <c r="R7" s="337">
        <v>7263</v>
      </c>
      <c r="S7" s="334">
        <v>7601</v>
      </c>
      <c r="T7" s="334">
        <v>14864</v>
      </c>
      <c r="U7" s="334">
        <v>6509</v>
      </c>
      <c r="V7" s="334">
        <v>7077</v>
      </c>
      <c r="W7" s="335">
        <v>13586</v>
      </c>
      <c r="X7" s="24" t="s">
        <v>29</v>
      </c>
      <c r="Y7" s="18" t="s">
        <v>30</v>
      </c>
      <c r="Z7" s="334">
        <v>7320</v>
      </c>
      <c r="AA7" s="334">
        <v>7173</v>
      </c>
      <c r="AB7" s="334">
        <v>14493</v>
      </c>
      <c r="AC7" s="337">
        <v>8411</v>
      </c>
      <c r="AD7" s="334">
        <v>8363</v>
      </c>
      <c r="AE7" s="334">
        <v>16774</v>
      </c>
      <c r="AF7" s="334">
        <v>9867</v>
      </c>
      <c r="AG7" s="334">
        <v>9817</v>
      </c>
      <c r="AH7" s="335">
        <v>19684</v>
      </c>
      <c r="AI7" s="24" t="s">
        <v>29</v>
      </c>
      <c r="AJ7" s="18" t="s">
        <v>30</v>
      </c>
      <c r="AK7" s="334">
        <v>11923</v>
      </c>
      <c r="AL7" s="334">
        <v>11888</v>
      </c>
      <c r="AM7" s="334">
        <v>23811</v>
      </c>
      <c r="AN7" s="337">
        <v>10875</v>
      </c>
      <c r="AO7" s="334">
        <v>10807</v>
      </c>
      <c r="AP7" s="334">
        <v>21682</v>
      </c>
      <c r="AQ7" s="334">
        <v>9769</v>
      </c>
      <c r="AR7" s="334">
        <v>9683</v>
      </c>
      <c r="AS7" s="335">
        <v>19452</v>
      </c>
      <c r="AT7" s="24" t="s">
        <v>29</v>
      </c>
      <c r="AU7" s="18" t="s">
        <v>30</v>
      </c>
      <c r="AV7" s="334">
        <v>8340</v>
      </c>
      <c r="AW7" s="334">
        <v>8784</v>
      </c>
      <c r="AX7" s="334">
        <v>17124</v>
      </c>
      <c r="AY7" s="337">
        <v>9322</v>
      </c>
      <c r="AZ7" s="334">
        <v>10299</v>
      </c>
      <c r="BA7" s="334">
        <v>19621</v>
      </c>
      <c r="BB7" s="334">
        <v>10735</v>
      </c>
      <c r="BC7" s="334">
        <v>12423</v>
      </c>
      <c r="BD7" s="335">
        <v>23158</v>
      </c>
      <c r="BE7" s="24" t="s">
        <v>29</v>
      </c>
      <c r="BF7" s="18" t="s">
        <v>30</v>
      </c>
      <c r="BG7" s="334">
        <v>8677</v>
      </c>
      <c r="BH7" s="334">
        <v>10318</v>
      </c>
      <c r="BI7" s="334">
        <v>18995</v>
      </c>
      <c r="BJ7" s="337">
        <v>5921</v>
      </c>
      <c r="BK7" s="334">
        <v>7349</v>
      </c>
      <c r="BL7" s="334">
        <v>13270</v>
      </c>
      <c r="BM7" s="334">
        <v>3099</v>
      </c>
      <c r="BN7" s="334">
        <v>4587</v>
      </c>
      <c r="BO7" s="335">
        <v>7686</v>
      </c>
      <c r="BP7" s="24" t="s">
        <v>29</v>
      </c>
      <c r="BQ7" s="18" t="s">
        <v>30</v>
      </c>
      <c r="BR7" s="334">
        <v>1010</v>
      </c>
      <c r="BS7" s="334">
        <v>2313</v>
      </c>
      <c r="BT7" s="334">
        <v>3323</v>
      </c>
      <c r="BU7" s="337">
        <v>174</v>
      </c>
      <c r="BV7" s="334">
        <v>677</v>
      </c>
      <c r="BW7" s="334">
        <v>851</v>
      </c>
      <c r="BX7" s="334">
        <v>24</v>
      </c>
      <c r="BY7" s="334">
        <v>122</v>
      </c>
      <c r="BZ7" s="334">
        <v>146</v>
      </c>
      <c r="CA7" s="24" t="s">
        <v>29</v>
      </c>
      <c r="CB7" s="18" t="s">
        <v>30</v>
      </c>
      <c r="CC7" s="337">
        <v>25478</v>
      </c>
      <c r="CD7" s="334">
        <v>22620</v>
      </c>
      <c r="CE7" s="335">
        <v>48098</v>
      </c>
      <c r="CH7" s="24" t="s">
        <v>29</v>
      </c>
      <c r="CI7" s="18" t="s">
        <v>30</v>
      </c>
      <c r="CJ7" s="334">
        <v>16969</v>
      </c>
      <c r="CK7" s="334">
        <v>16081</v>
      </c>
      <c r="CL7" s="334">
        <v>33050</v>
      </c>
      <c r="CM7" s="337">
        <v>86788</v>
      </c>
      <c r="CN7" s="334">
        <v>87478</v>
      </c>
      <c r="CO7" s="334">
        <v>174266</v>
      </c>
      <c r="CP7" s="334">
        <v>38962</v>
      </c>
      <c r="CQ7" s="334">
        <v>48088</v>
      </c>
      <c r="CR7" s="335">
        <v>87050</v>
      </c>
    </row>
    <row r="8" spans="1:112" ht="17.100000000000001" customHeight="1">
      <c r="A8" s="1"/>
      <c r="B8" s="24" t="s">
        <v>31</v>
      </c>
      <c r="C8" s="18" t="s">
        <v>32</v>
      </c>
      <c r="D8" s="334">
        <v>3064</v>
      </c>
      <c r="E8" s="334">
        <v>2878</v>
      </c>
      <c r="F8" s="334">
        <v>5942</v>
      </c>
      <c r="G8" s="337">
        <v>3759</v>
      </c>
      <c r="H8" s="334">
        <v>3404</v>
      </c>
      <c r="I8" s="334">
        <v>7163</v>
      </c>
      <c r="J8" s="334">
        <v>4094</v>
      </c>
      <c r="K8" s="334">
        <v>3979</v>
      </c>
      <c r="L8" s="335">
        <v>8073</v>
      </c>
      <c r="M8" s="24" t="s">
        <v>31</v>
      </c>
      <c r="N8" s="18" t="s">
        <v>32</v>
      </c>
      <c r="O8" s="334">
        <v>4418</v>
      </c>
      <c r="P8" s="334">
        <v>4301</v>
      </c>
      <c r="Q8" s="334">
        <v>8719</v>
      </c>
      <c r="R8" s="337">
        <v>4537</v>
      </c>
      <c r="S8" s="334">
        <v>4696</v>
      </c>
      <c r="T8" s="334">
        <v>9233</v>
      </c>
      <c r="U8" s="334">
        <v>4321</v>
      </c>
      <c r="V8" s="334">
        <v>4372</v>
      </c>
      <c r="W8" s="335">
        <v>8693</v>
      </c>
      <c r="X8" s="24" t="s">
        <v>31</v>
      </c>
      <c r="Y8" s="18" t="s">
        <v>32</v>
      </c>
      <c r="Z8" s="334">
        <v>4589</v>
      </c>
      <c r="AA8" s="334">
        <v>4415</v>
      </c>
      <c r="AB8" s="334">
        <v>9004</v>
      </c>
      <c r="AC8" s="337">
        <v>5441</v>
      </c>
      <c r="AD8" s="334">
        <v>5187</v>
      </c>
      <c r="AE8" s="334">
        <v>10628</v>
      </c>
      <c r="AF8" s="334">
        <v>6823</v>
      </c>
      <c r="AG8" s="334">
        <v>6379</v>
      </c>
      <c r="AH8" s="335">
        <v>13202</v>
      </c>
      <c r="AI8" s="24" t="s">
        <v>31</v>
      </c>
      <c r="AJ8" s="18" t="s">
        <v>32</v>
      </c>
      <c r="AK8" s="334">
        <v>8789</v>
      </c>
      <c r="AL8" s="334">
        <v>8234</v>
      </c>
      <c r="AM8" s="334">
        <v>17023</v>
      </c>
      <c r="AN8" s="337">
        <v>7688</v>
      </c>
      <c r="AO8" s="334">
        <v>7602</v>
      </c>
      <c r="AP8" s="334">
        <v>15290</v>
      </c>
      <c r="AQ8" s="334">
        <v>6459</v>
      </c>
      <c r="AR8" s="334">
        <v>6537</v>
      </c>
      <c r="AS8" s="335">
        <v>12996</v>
      </c>
      <c r="AT8" s="24" t="s">
        <v>31</v>
      </c>
      <c r="AU8" s="18" t="s">
        <v>32</v>
      </c>
      <c r="AV8" s="334">
        <v>5869</v>
      </c>
      <c r="AW8" s="334">
        <v>6050</v>
      </c>
      <c r="AX8" s="334">
        <v>11919</v>
      </c>
      <c r="AY8" s="337">
        <v>7119</v>
      </c>
      <c r="AZ8" s="334">
        <v>8101</v>
      </c>
      <c r="BA8" s="334">
        <v>15220</v>
      </c>
      <c r="BB8" s="334">
        <v>8756</v>
      </c>
      <c r="BC8" s="334">
        <v>10468</v>
      </c>
      <c r="BD8" s="335">
        <v>19224</v>
      </c>
      <c r="BE8" s="24" t="s">
        <v>31</v>
      </c>
      <c r="BF8" s="18" t="s">
        <v>32</v>
      </c>
      <c r="BG8" s="334">
        <v>7339</v>
      </c>
      <c r="BH8" s="334">
        <v>8555</v>
      </c>
      <c r="BI8" s="334">
        <v>15894</v>
      </c>
      <c r="BJ8" s="337">
        <v>4869</v>
      </c>
      <c r="BK8" s="334">
        <v>5622</v>
      </c>
      <c r="BL8" s="334">
        <v>10491</v>
      </c>
      <c r="BM8" s="334">
        <v>2111</v>
      </c>
      <c r="BN8" s="334">
        <v>3119</v>
      </c>
      <c r="BO8" s="335">
        <v>5230</v>
      </c>
      <c r="BP8" s="24" t="s">
        <v>31</v>
      </c>
      <c r="BQ8" s="18" t="s">
        <v>32</v>
      </c>
      <c r="BR8" s="334">
        <v>572</v>
      </c>
      <c r="BS8" s="334">
        <v>1419</v>
      </c>
      <c r="BT8" s="334">
        <v>1991</v>
      </c>
      <c r="BU8" s="337">
        <v>99</v>
      </c>
      <c r="BV8" s="334">
        <v>429</v>
      </c>
      <c r="BW8" s="334">
        <v>528</v>
      </c>
      <c r="BX8" s="334">
        <v>7</v>
      </c>
      <c r="BY8" s="334">
        <v>78</v>
      </c>
      <c r="BZ8" s="334">
        <v>85</v>
      </c>
      <c r="CA8" s="24" t="s">
        <v>31</v>
      </c>
      <c r="CB8" s="18" t="s">
        <v>32</v>
      </c>
      <c r="CC8" s="337">
        <v>12744</v>
      </c>
      <c r="CD8" s="334">
        <v>10500</v>
      </c>
      <c r="CE8" s="335">
        <v>23244</v>
      </c>
      <c r="CH8" s="24" t="s">
        <v>31</v>
      </c>
      <c r="CI8" s="18" t="s">
        <v>32</v>
      </c>
      <c r="CJ8" s="334">
        <v>10917</v>
      </c>
      <c r="CK8" s="334">
        <v>10261</v>
      </c>
      <c r="CL8" s="334">
        <v>21178</v>
      </c>
      <c r="CM8" s="337">
        <v>58934</v>
      </c>
      <c r="CN8" s="334">
        <v>57773</v>
      </c>
      <c r="CO8" s="334">
        <v>116707</v>
      </c>
      <c r="CP8" s="334">
        <v>30872</v>
      </c>
      <c r="CQ8" s="334">
        <v>37791</v>
      </c>
      <c r="CR8" s="335">
        <v>68663</v>
      </c>
    </row>
    <row r="9" spans="1:112" ht="17.100000000000001" customHeight="1">
      <c r="A9" s="1"/>
      <c r="B9" s="666" t="s">
        <v>33</v>
      </c>
      <c r="C9" s="26" t="s">
        <v>34</v>
      </c>
      <c r="D9" s="339">
        <v>4443</v>
      </c>
      <c r="E9" s="339">
        <v>4166</v>
      </c>
      <c r="F9" s="339">
        <v>8609</v>
      </c>
      <c r="G9" s="342">
        <v>5129</v>
      </c>
      <c r="H9" s="339">
        <v>4754</v>
      </c>
      <c r="I9" s="339">
        <v>9883</v>
      </c>
      <c r="J9" s="339">
        <v>5410</v>
      </c>
      <c r="K9" s="339">
        <v>5186</v>
      </c>
      <c r="L9" s="340">
        <v>10596</v>
      </c>
      <c r="M9" s="666" t="s">
        <v>33</v>
      </c>
      <c r="N9" s="26" t="s">
        <v>34</v>
      </c>
      <c r="O9" s="339">
        <v>5961</v>
      </c>
      <c r="P9" s="339">
        <v>5761</v>
      </c>
      <c r="Q9" s="339">
        <v>11722</v>
      </c>
      <c r="R9" s="342">
        <v>7556</v>
      </c>
      <c r="S9" s="339">
        <v>7040</v>
      </c>
      <c r="T9" s="339">
        <v>14596</v>
      </c>
      <c r="U9" s="339">
        <v>7244</v>
      </c>
      <c r="V9" s="339">
        <v>6533</v>
      </c>
      <c r="W9" s="340">
        <v>13777</v>
      </c>
      <c r="X9" s="666" t="s">
        <v>33</v>
      </c>
      <c r="Y9" s="26" t="s">
        <v>34</v>
      </c>
      <c r="Z9" s="339">
        <v>7004</v>
      </c>
      <c r="AA9" s="339">
        <v>6296</v>
      </c>
      <c r="AB9" s="339">
        <v>13300</v>
      </c>
      <c r="AC9" s="342">
        <v>7686</v>
      </c>
      <c r="AD9" s="339">
        <v>7083</v>
      </c>
      <c r="AE9" s="339">
        <v>14769</v>
      </c>
      <c r="AF9" s="339">
        <v>9347</v>
      </c>
      <c r="AG9" s="339">
        <v>8667</v>
      </c>
      <c r="AH9" s="340">
        <v>18014</v>
      </c>
      <c r="AI9" s="666" t="s">
        <v>33</v>
      </c>
      <c r="AJ9" s="26" t="s">
        <v>34</v>
      </c>
      <c r="AK9" s="339">
        <v>12191</v>
      </c>
      <c r="AL9" s="339">
        <v>11019</v>
      </c>
      <c r="AM9" s="339">
        <v>23210</v>
      </c>
      <c r="AN9" s="342">
        <v>10753</v>
      </c>
      <c r="AO9" s="339">
        <v>9534</v>
      </c>
      <c r="AP9" s="339">
        <v>20287</v>
      </c>
      <c r="AQ9" s="339">
        <v>8531</v>
      </c>
      <c r="AR9" s="339">
        <v>7403</v>
      </c>
      <c r="AS9" s="340">
        <v>15934</v>
      </c>
      <c r="AT9" s="666" t="s">
        <v>33</v>
      </c>
      <c r="AU9" s="26" t="s">
        <v>34</v>
      </c>
      <c r="AV9" s="339">
        <v>6235</v>
      </c>
      <c r="AW9" s="339">
        <v>5657</v>
      </c>
      <c r="AX9" s="339">
        <v>11892</v>
      </c>
      <c r="AY9" s="342">
        <v>6529</v>
      </c>
      <c r="AZ9" s="339">
        <v>6662</v>
      </c>
      <c r="BA9" s="339">
        <v>13191</v>
      </c>
      <c r="BB9" s="339">
        <v>7612</v>
      </c>
      <c r="BC9" s="339">
        <v>9021</v>
      </c>
      <c r="BD9" s="340">
        <v>16633</v>
      </c>
      <c r="BE9" s="666" t="s">
        <v>33</v>
      </c>
      <c r="BF9" s="26" t="s">
        <v>34</v>
      </c>
      <c r="BG9" s="339">
        <v>6393</v>
      </c>
      <c r="BH9" s="339">
        <v>7821</v>
      </c>
      <c r="BI9" s="339">
        <v>14214</v>
      </c>
      <c r="BJ9" s="342">
        <v>4389</v>
      </c>
      <c r="BK9" s="339">
        <v>5681</v>
      </c>
      <c r="BL9" s="339">
        <v>10070</v>
      </c>
      <c r="BM9" s="339">
        <v>2125</v>
      </c>
      <c r="BN9" s="339">
        <v>3143</v>
      </c>
      <c r="BO9" s="340">
        <v>5268</v>
      </c>
      <c r="BP9" s="666" t="s">
        <v>33</v>
      </c>
      <c r="BQ9" s="26" t="s">
        <v>34</v>
      </c>
      <c r="BR9" s="339">
        <v>559</v>
      </c>
      <c r="BS9" s="339">
        <v>1237</v>
      </c>
      <c r="BT9" s="339">
        <v>1796</v>
      </c>
      <c r="BU9" s="342">
        <v>77</v>
      </c>
      <c r="BV9" s="339">
        <v>349</v>
      </c>
      <c r="BW9" s="339">
        <v>426</v>
      </c>
      <c r="BX9" s="339">
        <v>8</v>
      </c>
      <c r="BY9" s="339">
        <v>58</v>
      </c>
      <c r="BZ9" s="339">
        <v>66</v>
      </c>
      <c r="CA9" s="666" t="s">
        <v>33</v>
      </c>
      <c r="CB9" s="26" t="s">
        <v>34</v>
      </c>
      <c r="CC9" s="342">
        <v>31</v>
      </c>
      <c r="CD9" s="339">
        <v>20</v>
      </c>
      <c r="CE9" s="340">
        <v>51</v>
      </c>
      <c r="CH9" s="666" t="s">
        <v>33</v>
      </c>
      <c r="CI9" s="26" t="s">
        <v>34</v>
      </c>
      <c r="CJ9" s="339">
        <v>14982</v>
      </c>
      <c r="CK9" s="339">
        <v>14106</v>
      </c>
      <c r="CL9" s="339">
        <v>29088</v>
      </c>
      <c r="CM9" s="342">
        <v>82508</v>
      </c>
      <c r="CN9" s="339">
        <v>74993</v>
      </c>
      <c r="CO9" s="339">
        <v>157501</v>
      </c>
      <c r="CP9" s="339">
        <v>27692</v>
      </c>
      <c r="CQ9" s="339">
        <v>33972</v>
      </c>
      <c r="CR9" s="340">
        <v>61664</v>
      </c>
    </row>
    <row r="10" spans="1:112" ht="17.100000000000001" customHeight="1">
      <c r="A10" s="1"/>
      <c r="B10" s="667"/>
      <c r="C10" s="26" t="s">
        <v>35</v>
      </c>
      <c r="D10" s="339">
        <v>1955</v>
      </c>
      <c r="E10" s="339">
        <v>1962</v>
      </c>
      <c r="F10" s="339">
        <v>3917</v>
      </c>
      <c r="G10" s="342">
        <v>1877</v>
      </c>
      <c r="H10" s="339">
        <v>1734</v>
      </c>
      <c r="I10" s="339">
        <v>3611</v>
      </c>
      <c r="J10" s="339">
        <v>1964</v>
      </c>
      <c r="K10" s="339">
        <v>1843</v>
      </c>
      <c r="L10" s="340">
        <v>3807</v>
      </c>
      <c r="M10" s="667"/>
      <c r="N10" s="26" t="s">
        <v>35</v>
      </c>
      <c r="O10" s="339">
        <v>1992</v>
      </c>
      <c r="P10" s="339">
        <v>1819</v>
      </c>
      <c r="Q10" s="339">
        <v>3811</v>
      </c>
      <c r="R10" s="342">
        <v>2464</v>
      </c>
      <c r="S10" s="339">
        <v>2356</v>
      </c>
      <c r="T10" s="339">
        <v>4820</v>
      </c>
      <c r="U10" s="339">
        <v>3284</v>
      </c>
      <c r="V10" s="339">
        <v>3051</v>
      </c>
      <c r="W10" s="340">
        <v>6335</v>
      </c>
      <c r="X10" s="667"/>
      <c r="Y10" s="26" t="s">
        <v>35</v>
      </c>
      <c r="Z10" s="339">
        <v>3342</v>
      </c>
      <c r="AA10" s="339">
        <v>2901</v>
      </c>
      <c r="AB10" s="339">
        <v>6243</v>
      </c>
      <c r="AC10" s="342">
        <v>3395</v>
      </c>
      <c r="AD10" s="339">
        <v>2903</v>
      </c>
      <c r="AE10" s="339">
        <v>6298</v>
      </c>
      <c r="AF10" s="339">
        <v>3677</v>
      </c>
      <c r="AG10" s="339">
        <v>3196</v>
      </c>
      <c r="AH10" s="340">
        <v>6873</v>
      </c>
      <c r="AI10" s="667"/>
      <c r="AJ10" s="26" t="s">
        <v>35</v>
      </c>
      <c r="AK10" s="339">
        <v>4608</v>
      </c>
      <c r="AL10" s="339">
        <v>3759</v>
      </c>
      <c r="AM10" s="339">
        <v>8367</v>
      </c>
      <c r="AN10" s="342">
        <v>3823</v>
      </c>
      <c r="AO10" s="339">
        <v>3107</v>
      </c>
      <c r="AP10" s="339">
        <v>6930</v>
      </c>
      <c r="AQ10" s="339">
        <v>2790</v>
      </c>
      <c r="AR10" s="339">
        <v>2228</v>
      </c>
      <c r="AS10" s="340">
        <v>5018</v>
      </c>
      <c r="AT10" s="667"/>
      <c r="AU10" s="26" t="s">
        <v>35</v>
      </c>
      <c r="AV10" s="339">
        <v>2182</v>
      </c>
      <c r="AW10" s="339">
        <v>1865</v>
      </c>
      <c r="AX10" s="339">
        <v>4047</v>
      </c>
      <c r="AY10" s="342">
        <v>2285</v>
      </c>
      <c r="AZ10" s="339">
        <v>2330</v>
      </c>
      <c r="BA10" s="339">
        <v>4615</v>
      </c>
      <c r="BB10" s="339">
        <v>2761</v>
      </c>
      <c r="BC10" s="339">
        <v>3052</v>
      </c>
      <c r="BD10" s="340">
        <v>5813</v>
      </c>
      <c r="BE10" s="667"/>
      <c r="BF10" s="26" t="s">
        <v>35</v>
      </c>
      <c r="BG10" s="339">
        <v>2336</v>
      </c>
      <c r="BH10" s="339">
        <v>2718</v>
      </c>
      <c r="BI10" s="339">
        <v>5054</v>
      </c>
      <c r="BJ10" s="342">
        <v>1536</v>
      </c>
      <c r="BK10" s="339">
        <v>1899</v>
      </c>
      <c r="BL10" s="339">
        <v>3435</v>
      </c>
      <c r="BM10" s="339">
        <v>660</v>
      </c>
      <c r="BN10" s="339">
        <v>988</v>
      </c>
      <c r="BO10" s="340">
        <v>1648</v>
      </c>
      <c r="BP10" s="667"/>
      <c r="BQ10" s="26" t="s">
        <v>35</v>
      </c>
      <c r="BR10" s="339">
        <v>152</v>
      </c>
      <c r="BS10" s="339">
        <v>402</v>
      </c>
      <c r="BT10" s="339">
        <v>554</v>
      </c>
      <c r="BU10" s="342">
        <v>21</v>
      </c>
      <c r="BV10" s="339">
        <v>118</v>
      </c>
      <c r="BW10" s="339">
        <v>139</v>
      </c>
      <c r="BX10" s="339">
        <v>3</v>
      </c>
      <c r="BY10" s="339">
        <v>22</v>
      </c>
      <c r="BZ10" s="339">
        <v>25</v>
      </c>
      <c r="CA10" s="667"/>
      <c r="CB10" s="26" t="s">
        <v>35</v>
      </c>
      <c r="CC10" s="342">
        <v>888</v>
      </c>
      <c r="CD10" s="339">
        <v>1115</v>
      </c>
      <c r="CE10" s="340">
        <v>2003</v>
      </c>
      <c r="CH10" s="667"/>
      <c r="CI10" s="26" t="s">
        <v>35</v>
      </c>
      <c r="CJ10" s="339">
        <v>5796</v>
      </c>
      <c r="CK10" s="339">
        <v>5539</v>
      </c>
      <c r="CL10" s="339">
        <v>11335</v>
      </c>
      <c r="CM10" s="342">
        <v>31557</v>
      </c>
      <c r="CN10" s="339">
        <v>27185</v>
      </c>
      <c r="CO10" s="339">
        <v>58742</v>
      </c>
      <c r="CP10" s="339">
        <v>9754</v>
      </c>
      <c r="CQ10" s="339">
        <v>11529</v>
      </c>
      <c r="CR10" s="340">
        <v>21283</v>
      </c>
    </row>
    <row r="11" spans="1:112" ht="17.100000000000001" customHeight="1">
      <c r="A11" s="1"/>
      <c r="B11" s="667"/>
      <c r="C11" s="26" t="s">
        <v>36</v>
      </c>
      <c r="D11" s="339">
        <v>3100</v>
      </c>
      <c r="E11" s="339">
        <v>2990</v>
      </c>
      <c r="F11" s="339">
        <v>6090</v>
      </c>
      <c r="G11" s="342">
        <v>3125</v>
      </c>
      <c r="H11" s="339">
        <v>3088</v>
      </c>
      <c r="I11" s="339">
        <v>6213</v>
      </c>
      <c r="J11" s="339">
        <v>2992</v>
      </c>
      <c r="K11" s="339">
        <v>2867</v>
      </c>
      <c r="L11" s="340">
        <v>5859</v>
      </c>
      <c r="M11" s="667"/>
      <c r="N11" s="26" t="s">
        <v>36</v>
      </c>
      <c r="O11" s="339">
        <v>2893</v>
      </c>
      <c r="P11" s="339">
        <v>2774</v>
      </c>
      <c r="Q11" s="339">
        <v>5667</v>
      </c>
      <c r="R11" s="342">
        <v>3319</v>
      </c>
      <c r="S11" s="339">
        <v>3098</v>
      </c>
      <c r="T11" s="339">
        <v>6417</v>
      </c>
      <c r="U11" s="339">
        <v>3569</v>
      </c>
      <c r="V11" s="339">
        <v>3458</v>
      </c>
      <c r="W11" s="340">
        <v>7027</v>
      </c>
      <c r="X11" s="667"/>
      <c r="Y11" s="26" t="s">
        <v>36</v>
      </c>
      <c r="Z11" s="339">
        <v>4234</v>
      </c>
      <c r="AA11" s="339">
        <v>4054</v>
      </c>
      <c r="AB11" s="339">
        <v>8288</v>
      </c>
      <c r="AC11" s="342">
        <v>4969</v>
      </c>
      <c r="AD11" s="339">
        <v>4674</v>
      </c>
      <c r="AE11" s="339">
        <v>9643</v>
      </c>
      <c r="AF11" s="339">
        <v>5533</v>
      </c>
      <c r="AG11" s="339">
        <v>4957</v>
      </c>
      <c r="AH11" s="340">
        <v>10490</v>
      </c>
      <c r="AI11" s="667"/>
      <c r="AJ11" s="26" t="s">
        <v>36</v>
      </c>
      <c r="AK11" s="339">
        <v>6273</v>
      </c>
      <c r="AL11" s="339">
        <v>5430</v>
      </c>
      <c r="AM11" s="339">
        <v>11703</v>
      </c>
      <c r="AN11" s="342">
        <v>5126</v>
      </c>
      <c r="AO11" s="339">
        <v>4499</v>
      </c>
      <c r="AP11" s="339">
        <v>9625</v>
      </c>
      <c r="AQ11" s="339">
        <v>3957</v>
      </c>
      <c r="AR11" s="339">
        <v>3706</v>
      </c>
      <c r="AS11" s="340">
        <v>7663</v>
      </c>
      <c r="AT11" s="667"/>
      <c r="AU11" s="26" t="s">
        <v>36</v>
      </c>
      <c r="AV11" s="339">
        <v>3553</v>
      </c>
      <c r="AW11" s="339">
        <v>3784</v>
      </c>
      <c r="AX11" s="339">
        <v>7337</v>
      </c>
      <c r="AY11" s="342">
        <v>4413</v>
      </c>
      <c r="AZ11" s="339">
        <v>4693</v>
      </c>
      <c r="BA11" s="339">
        <v>9106</v>
      </c>
      <c r="BB11" s="339">
        <v>5420</v>
      </c>
      <c r="BC11" s="339">
        <v>5941</v>
      </c>
      <c r="BD11" s="340">
        <v>11361</v>
      </c>
      <c r="BE11" s="667"/>
      <c r="BF11" s="26" t="s">
        <v>36</v>
      </c>
      <c r="BG11" s="339">
        <v>4202</v>
      </c>
      <c r="BH11" s="339">
        <v>4539</v>
      </c>
      <c r="BI11" s="339">
        <v>8741</v>
      </c>
      <c r="BJ11" s="342">
        <v>2490</v>
      </c>
      <c r="BK11" s="339">
        <v>2911</v>
      </c>
      <c r="BL11" s="339">
        <v>5401</v>
      </c>
      <c r="BM11" s="339">
        <v>1034</v>
      </c>
      <c r="BN11" s="339">
        <v>1632</v>
      </c>
      <c r="BO11" s="340">
        <v>2666</v>
      </c>
      <c r="BP11" s="667"/>
      <c r="BQ11" s="26" t="s">
        <v>36</v>
      </c>
      <c r="BR11" s="339">
        <v>281</v>
      </c>
      <c r="BS11" s="339">
        <v>739</v>
      </c>
      <c r="BT11" s="339">
        <v>1020</v>
      </c>
      <c r="BU11" s="342">
        <v>36</v>
      </c>
      <c r="BV11" s="339">
        <v>229</v>
      </c>
      <c r="BW11" s="339">
        <v>265</v>
      </c>
      <c r="BX11" s="339">
        <v>7</v>
      </c>
      <c r="BY11" s="339">
        <v>35</v>
      </c>
      <c r="BZ11" s="339">
        <v>42</v>
      </c>
      <c r="CA11" s="667"/>
      <c r="CB11" s="26" t="s">
        <v>36</v>
      </c>
      <c r="CC11" s="342">
        <v>960</v>
      </c>
      <c r="CD11" s="339">
        <v>561</v>
      </c>
      <c r="CE11" s="340">
        <v>1521</v>
      </c>
      <c r="CH11" s="667"/>
      <c r="CI11" s="26" t="s">
        <v>36</v>
      </c>
      <c r="CJ11" s="339">
        <v>9217</v>
      </c>
      <c r="CK11" s="339">
        <v>8945</v>
      </c>
      <c r="CL11" s="339">
        <v>18162</v>
      </c>
      <c r="CM11" s="342">
        <v>43426</v>
      </c>
      <c r="CN11" s="339">
        <v>40434</v>
      </c>
      <c r="CO11" s="339">
        <v>83860</v>
      </c>
      <c r="CP11" s="339">
        <v>17883</v>
      </c>
      <c r="CQ11" s="339">
        <v>20719</v>
      </c>
      <c r="CR11" s="340">
        <v>38602</v>
      </c>
    </row>
    <row r="12" spans="1:112" ht="17.100000000000001" customHeight="1">
      <c r="A12" s="1"/>
      <c r="B12" s="668"/>
      <c r="C12" s="18" t="s">
        <v>37</v>
      </c>
      <c r="D12" s="334">
        <f t="shared" ref="D12:L12" si="0">SUM(D9:D11)</f>
        <v>9498</v>
      </c>
      <c r="E12" s="334">
        <f t="shared" si="0"/>
        <v>9118</v>
      </c>
      <c r="F12" s="334">
        <f t="shared" si="0"/>
        <v>18616</v>
      </c>
      <c r="G12" s="337">
        <f t="shared" si="0"/>
        <v>10131</v>
      </c>
      <c r="H12" s="334">
        <f t="shared" si="0"/>
        <v>9576</v>
      </c>
      <c r="I12" s="334">
        <f t="shared" si="0"/>
        <v>19707</v>
      </c>
      <c r="J12" s="334">
        <f t="shared" si="0"/>
        <v>10366</v>
      </c>
      <c r="K12" s="334">
        <f t="shared" si="0"/>
        <v>9896</v>
      </c>
      <c r="L12" s="335">
        <f t="shared" si="0"/>
        <v>20262</v>
      </c>
      <c r="M12" s="668"/>
      <c r="N12" s="18" t="s">
        <v>37</v>
      </c>
      <c r="O12" s="334">
        <f t="shared" ref="O12:W12" si="1">SUM(O9:O11)</f>
        <v>10846</v>
      </c>
      <c r="P12" s="334">
        <f t="shared" si="1"/>
        <v>10354</v>
      </c>
      <c r="Q12" s="334">
        <f t="shared" si="1"/>
        <v>21200</v>
      </c>
      <c r="R12" s="337">
        <f t="shared" si="1"/>
        <v>13339</v>
      </c>
      <c r="S12" s="334">
        <f t="shared" si="1"/>
        <v>12494</v>
      </c>
      <c r="T12" s="334">
        <f t="shared" si="1"/>
        <v>25833</v>
      </c>
      <c r="U12" s="334">
        <f t="shared" si="1"/>
        <v>14097</v>
      </c>
      <c r="V12" s="334">
        <f t="shared" si="1"/>
        <v>13042</v>
      </c>
      <c r="W12" s="335">
        <f t="shared" si="1"/>
        <v>27139</v>
      </c>
      <c r="X12" s="668"/>
      <c r="Y12" s="18" t="s">
        <v>37</v>
      </c>
      <c r="Z12" s="334">
        <f t="shared" ref="Z12:AH12" si="2">SUM(Z9:Z11)</f>
        <v>14580</v>
      </c>
      <c r="AA12" s="334">
        <f t="shared" si="2"/>
        <v>13251</v>
      </c>
      <c r="AB12" s="334">
        <f t="shared" si="2"/>
        <v>27831</v>
      </c>
      <c r="AC12" s="337">
        <f t="shared" si="2"/>
        <v>16050</v>
      </c>
      <c r="AD12" s="334">
        <f t="shared" si="2"/>
        <v>14660</v>
      </c>
      <c r="AE12" s="334">
        <f t="shared" si="2"/>
        <v>30710</v>
      </c>
      <c r="AF12" s="334">
        <f t="shared" si="2"/>
        <v>18557</v>
      </c>
      <c r="AG12" s="334">
        <f t="shared" si="2"/>
        <v>16820</v>
      </c>
      <c r="AH12" s="335">
        <f t="shared" si="2"/>
        <v>35377</v>
      </c>
      <c r="AI12" s="668"/>
      <c r="AJ12" s="18" t="s">
        <v>37</v>
      </c>
      <c r="AK12" s="334">
        <f t="shared" ref="AK12:AS12" si="3">SUM(AK9:AK11)</f>
        <v>23072</v>
      </c>
      <c r="AL12" s="334">
        <f t="shared" si="3"/>
        <v>20208</v>
      </c>
      <c r="AM12" s="334">
        <f t="shared" si="3"/>
        <v>43280</v>
      </c>
      <c r="AN12" s="337">
        <f t="shared" si="3"/>
        <v>19702</v>
      </c>
      <c r="AO12" s="334">
        <f t="shared" si="3"/>
        <v>17140</v>
      </c>
      <c r="AP12" s="334">
        <f t="shared" si="3"/>
        <v>36842</v>
      </c>
      <c r="AQ12" s="334">
        <f t="shared" si="3"/>
        <v>15278</v>
      </c>
      <c r="AR12" s="334">
        <f t="shared" si="3"/>
        <v>13337</v>
      </c>
      <c r="AS12" s="335">
        <f t="shared" si="3"/>
        <v>28615</v>
      </c>
      <c r="AT12" s="668"/>
      <c r="AU12" s="18" t="s">
        <v>37</v>
      </c>
      <c r="AV12" s="334">
        <f t="shared" ref="AV12:BD12" si="4">SUM(AV9:AV11)</f>
        <v>11970</v>
      </c>
      <c r="AW12" s="334">
        <f t="shared" si="4"/>
        <v>11306</v>
      </c>
      <c r="AX12" s="334">
        <f t="shared" si="4"/>
        <v>23276</v>
      </c>
      <c r="AY12" s="337">
        <f t="shared" si="4"/>
        <v>13227</v>
      </c>
      <c r="AZ12" s="334">
        <f t="shared" si="4"/>
        <v>13685</v>
      </c>
      <c r="BA12" s="334">
        <f t="shared" si="4"/>
        <v>26912</v>
      </c>
      <c r="BB12" s="334">
        <f t="shared" si="4"/>
        <v>15793</v>
      </c>
      <c r="BC12" s="334">
        <f t="shared" si="4"/>
        <v>18014</v>
      </c>
      <c r="BD12" s="335">
        <f t="shared" si="4"/>
        <v>33807</v>
      </c>
      <c r="BE12" s="668"/>
      <c r="BF12" s="18" t="s">
        <v>37</v>
      </c>
      <c r="BG12" s="334">
        <f t="shared" ref="BG12:BO12" si="5">SUM(BG9:BG11)</f>
        <v>12931</v>
      </c>
      <c r="BH12" s="334">
        <f t="shared" si="5"/>
        <v>15078</v>
      </c>
      <c r="BI12" s="334">
        <f t="shared" si="5"/>
        <v>28009</v>
      </c>
      <c r="BJ12" s="337">
        <f t="shared" si="5"/>
        <v>8415</v>
      </c>
      <c r="BK12" s="334">
        <f t="shared" si="5"/>
        <v>10491</v>
      </c>
      <c r="BL12" s="334">
        <f t="shared" si="5"/>
        <v>18906</v>
      </c>
      <c r="BM12" s="334">
        <f t="shared" si="5"/>
        <v>3819</v>
      </c>
      <c r="BN12" s="334">
        <f t="shared" si="5"/>
        <v>5763</v>
      </c>
      <c r="BO12" s="335">
        <f t="shared" si="5"/>
        <v>9582</v>
      </c>
      <c r="BP12" s="668"/>
      <c r="BQ12" s="18" t="s">
        <v>37</v>
      </c>
      <c r="BR12" s="334">
        <f t="shared" ref="BR12:CE12" si="6">SUM(BR9:BR11)</f>
        <v>992</v>
      </c>
      <c r="BS12" s="334">
        <f t="shared" si="6"/>
        <v>2378</v>
      </c>
      <c r="BT12" s="334">
        <f t="shared" si="6"/>
        <v>3370</v>
      </c>
      <c r="BU12" s="337">
        <f t="shared" si="6"/>
        <v>134</v>
      </c>
      <c r="BV12" s="334">
        <f t="shared" si="6"/>
        <v>696</v>
      </c>
      <c r="BW12" s="334">
        <f t="shared" si="6"/>
        <v>830</v>
      </c>
      <c r="BX12" s="334">
        <f t="shared" si="6"/>
        <v>18</v>
      </c>
      <c r="BY12" s="334">
        <f t="shared" si="6"/>
        <v>115</v>
      </c>
      <c r="BZ12" s="334">
        <f t="shared" si="6"/>
        <v>133</v>
      </c>
      <c r="CA12" s="668"/>
      <c r="CB12" s="18" t="s">
        <v>37</v>
      </c>
      <c r="CC12" s="337">
        <f t="shared" si="6"/>
        <v>1879</v>
      </c>
      <c r="CD12" s="334">
        <f t="shared" si="6"/>
        <v>1696</v>
      </c>
      <c r="CE12" s="335">
        <f t="shared" si="6"/>
        <v>3575</v>
      </c>
      <c r="CH12" s="668"/>
      <c r="CI12" s="18" t="s">
        <v>37</v>
      </c>
      <c r="CJ12" s="334">
        <f t="shared" ref="CJ12:CR12" si="7">SUM(CJ9:CJ11)</f>
        <v>29995</v>
      </c>
      <c r="CK12" s="334">
        <f t="shared" si="7"/>
        <v>28590</v>
      </c>
      <c r="CL12" s="334">
        <f t="shared" si="7"/>
        <v>58585</v>
      </c>
      <c r="CM12" s="337">
        <f t="shared" si="7"/>
        <v>157491</v>
      </c>
      <c r="CN12" s="334">
        <f t="shared" si="7"/>
        <v>142612</v>
      </c>
      <c r="CO12" s="334">
        <f t="shared" si="7"/>
        <v>300103</v>
      </c>
      <c r="CP12" s="334">
        <f t="shared" si="7"/>
        <v>55329</v>
      </c>
      <c r="CQ12" s="334">
        <f t="shared" si="7"/>
        <v>66220</v>
      </c>
      <c r="CR12" s="335">
        <f t="shared" si="7"/>
        <v>121549</v>
      </c>
    </row>
    <row r="13" spans="1:112" ht="17.100000000000001" customHeight="1">
      <c r="A13" s="1"/>
      <c r="B13" s="666" t="s">
        <v>38</v>
      </c>
      <c r="C13" s="26" t="s">
        <v>39</v>
      </c>
      <c r="D13" s="339">
        <v>7001</v>
      </c>
      <c r="E13" s="339">
        <v>6535</v>
      </c>
      <c r="F13" s="339">
        <v>13536</v>
      </c>
      <c r="G13" s="342">
        <v>7506</v>
      </c>
      <c r="H13" s="339">
        <v>7191</v>
      </c>
      <c r="I13" s="339">
        <v>14697</v>
      </c>
      <c r="J13" s="339">
        <v>7760</v>
      </c>
      <c r="K13" s="339">
        <v>7504</v>
      </c>
      <c r="L13" s="340">
        <v>15264</v>
      </c>
      <c r="M13" s="666" t="s">
        <v>38</v>
      </c>
      <c r="N13" s="26" t="s">
        <v>39</v>
      </c>
      <c r="O13" s="339">
        <v>7976</v>
      </c>
      <c r="P13" s="339">
        <v>7740</v>
      </c>
      <c r="Q13" s="339">
        <v>15716</v>
      </c>
      <c r="R13" s="342">
        <v>8933</v>
      </c>
      <c r="S13" s="339">
        <v>9199</v>
      </c>
      <c r="T13" s="339">
        <v>18132</v>
      </c>
      <c r="U13" s="339">
        <v>8964</v>
      </c>
      <c r="V13" s="339">
        <v>8922</v>
      </c>
      <c r="W13" s="340">
        <v>17886</v>
      </c>
      <c r="X13" s="666" t="s">
        <v>38</v>
      </c>
      <c r="Y13" s="26" t="s">
        <v>39</v>
      </c>
      <c r="Z13" s="339">
        <v>9661</v>
      </c>
      <c r="AA13" s="339">
        <v>9311</v>
      </c>
      <c r="AB13" s="339">
        <v>18972</v>
      </c>
      <c r="AC13" s="342">
        <v>10927</v>
      </c>
      <c r="AD13" s="339">
        <v>10749</v>
      </c>
      <c r="AE13" s="339">
        <v>21676</v>
      </c>
      <c r="AF13" s="339">
        <v>12679</v>
      </c>
      <c r="AG13" s="339">
        <v>11764</v>
      </c>
      <c r="AH13" s="340">
        <v>24443</v>
      </c>
      <c r="AI13" s="666" t="s">
        <v>38</v>
      </c>
      <c r="AJ13" s="26" t="s">
        <v>39</v>
      </c>
      <c r="AK13" s="339">
        <v>15630</v>
      </c>
      <c r="AL13" s="339">
        <v>14601</v>
      </c>
      <c r="AM13" s="339">
        <v>30231</v>
      </c>
      <c r="AN13" s="342">
        <v>13444</v>
      </c>
      <c r="AO13" s="339">
        <v>12631</v>
      </c>
      <c r="AP13" s="339">
        <v>26075</v>
      </c>
      <c r="AQ13" s="339">
        <v>10479</v>
      </c>
      <c r="AR13" s="339">
        <v>9911</v>
      </c>
      <c r="AS13" s="340">
        <v>20390</v>
      </c>
      <c r="AT13" s="666" t="s">
        <v>38</v>
      </c>
      <c r="AU13" s="26" t="s">
        <v>39</v>
      </c>
      <c r="AV13" s="339">
        <v>8426</v>
      </c>
      <c r="AW13" s="339">
        <v>8497</v>
      </c>
      <c r="AX13" s="339">
        <v>16923</v>
      </c>
      <c r="AY13" s="342">
        <v>9284</v>
      </c>
      <c r="AZ13" s="339">
        <v>10045</v>
      </c>
      <c r="BA13" s="339">
        <v>19329</v>
      </c>
      <c r="BB13" s="339">
        <v>10742</v>
      </c>
      <c r="BC13" s="339">
        <v>12612</v>
      </c>
      <c r="BD13" s="340">
        <v>23354</v>
      </c>
      <c r="BE13" s="666" t="s">
        <v>38</v>
      </c>
      <c r="BF13" s="26" t="s">
        <v>39</v>
      </c>
      <c r="BG13" s="339">
        <v>8979</v>
      </c>
      <c r="BH13" s="339">
        <v>11017</v>
      </c>
      <c r="BI13" s="339">
        <v>19996</v>
      </c>
      <c r="BJ13" s="342">
        <v>6320</v>
      </c>
      <c r="BK13" s="339">
        <v>7758</v>
      </c>
      <c r="BL13" s="339">
        <v>14078</v>
      </c>
      <c r="BM13" s="339">
        <v>2800</v>
      </c>
      <c r="BN13" s="339">
        <v>4238</v>
      </c>
      <c r="BO13" s="340">
        <v>7038</v>
      </c>
      <c r="BP13" s="666" t="s">
        <v>38</v>
      </c>
      <c r="BQ13" s="26" t="s">
        <v>39</v>
      </c>
      <c r="BR13" s="339">
        <v>728</v>
      </c>
      <c r="BS13" s="339">
        <v>1799</v>
      </c>
      <c r="BT13" s="339">
        <v>2527</v>
      </c>
      <c r="BU13" s="342">
        <v>119</v>
      </c>
      <c r="BV13" s="339">
        <v>570</v>
      </c>
      <c r="BW13" s="339">
        <v>689</v>
      </c>
      <c r="BX13" s="339">
        <v>13</v>
      </c>
      <c r="BY13" s="339">
        <v>99</v>
      </c>
      <c r="BZ13" s="339">
        <v>112</v>
      </c>
      <c r="CA13" s="666" t="s">
        <v>38</v>
      </c>
      <c r="CB13" s="26" t="s">
        <v>39</v>
      </c>
      <c r="CC13" s="342">
        <v>376</v>
      </c>
      <c r="CD13" s="339">
        <v>181</v>
      </c>
      <c r="CE13" s="340">
        <v>557</v>
      </c>
      <c r="CH13" s="666" t="s">
        <v>38</v>
      </c>
      <c r="CI13" s="26" t="s">
        <v>39</v>
      </c>
      <c r="CJ13" s="339">
        <v>22267</v>
      </c>
      <c r="CK13" s="339">
        <v>21230</v>
      </c>
      <c r="CL13" s="339">
        <v>43497</v>
      </c>
      <c r="CM13" s="342">
        <v>107119</v>
      </c>
      <c r="CN13" s="339">
        <v>103325</v>
      </c>
      <c r="CO13" s="339">
        <v>210444</v>
      </c>
      <c r="CP13" s="339">
        <v>38985</v>
      </c>
      <c r="CQ13" s="339">
        <v>48138</v>
      </c>
      <c r="CR13" s="340">
        <v>87123</v>
      </c>
    </row>
    <row r="14" spans="1:112" ht="17.100000000000001" customHeight="1">
      <c r="A14" s="1"/>
      <c r="B14" s="667"/>
      <c r="C14" s="26" t="s">
        <v>40</v>
      </c>
      <c r="D14" s="345">
        <v>1600.0000000000002</v>
      </c>
      <c r="E14" s="345">
        <v>1515</v>
      </c>
      <c r="F14" s="345">
        <v>3115</v>
      </c>
      <c r="G14" s="348">
        <v>1802.0000000000002</v>
      </c>
      <c r="H14" s="345">
        <v>1703.0000000000002</v>
      </c>
      <c r="I14" s="345">
        <v>3505.0000000000005</v>
      </c>
      <c r="J14" s="345">
        <v>1928</v>
      </c>
      <c r="K14" s="345">
        <v>1835.0000000000005</v>
      </c>
      <c r="L14" s="346">
        <v>3763.0000000000005</v>
      </c>
      <c r="M14" s="667"/>
      <c r="N14" s="26" t="s">
        <v>40</v>
      </c>
      <c r="O14" s="345">
        <v>1837.0000000000002</v>
      </c>
      <c r="P14" s="345">
        <v>1856.9999999999998</v>
      </c>
      <c r="Q14" s="345">
        <v>3694</v>
      </c>
      <c r="R14" s="348">
        <v>1831</v>
      </c>
      <c r="S14" s="345">
        <v>1883.0000000000002</v>
      </c>
      <c r="T14" s="345">
        <v>3714</v>
      </c>
      <c r="U14" s="345">
        <v>1847</v>
      </c>
      <c r="V14" s="345">
        <v>1864.0000000000002</v>
      </c>
      <c r="W14" s="346">
        <v>3711</v>
      </c>
      <c r="X14" s="667"/>
      <c r="Y14" s="26" t="s">
        <v>40</v>
      </c>
      <c r="Z14" s="345">
        <v>1998.0000000000005</v>
      </c>
      <c r="AA14" s="345">
        <v>1924.9999999999998</v>
      </c>
      <c r="AB14" s="345">
        <v>3923</v>
      </c>
      <c r="AC14" s="348">
        <v>2334</v>
      </c>
      <c r="AD14" s="345">
        <v>2334.9999999999995</v>
      </c>
      <c r="AE14" s="345">
        <v>4669</v>
      </c>
      <c r="AF14" s="345">
        <v>2797.9999999999995</v>
      </c>
      <c r="AG14" s="345">
        <v>2584.0000000000009</v>
      </c>
      <c r="AH14" s="346">
        <v>5382</v>
      </c>
      <c r="AI14" s="667"/>
      <c r="AJ14" s="26" t="s">
        <v>40</v>
      </c>
      <c r="AK14" s="345">
        <v>3385.9999999999991</v>
      </c>
      <c r="AL14" s="345">
        <v>3162</v>
      </c>
      <c r="AM14" s="345">
        <v>6547.9999999999991</v>
      </c>
      <c r="AN14" s="348">
        <v>2724</v>
      </c>
      <c r="AO14" s="345">
        <v>2511</v>
      </c>
      <c r="AP14" s="345">
        <v>5235</v>
      </c>
      <c r="AQ14" s="345">
        <v>1992.0000000000005</v>
      </c>
      <c r="AR14" s="345">
        <v>1803</v>
      </c>
      <c r="AS14" s="346">
        <v>3795.0000000000005</v>
      </c>
      <c r="AT14" s="667"/>
      <c r="AU14" s="26" t="s">
        <v>40</v>
      </c>
      <c r="AV14" s="345">
        <v>1738.9999999999993</v>
      </c>
      <c r="AW14" s="345">
        <v>1743</v>
      </c>
      <c r="AX14" s="345">
        <v>3481.9999999999991</v>
      </c>
      <c r="AY14" s="348">
        <v>1991.9999999999998</v>
      </c>
      <c r="AZ14" s="345">
        <v>2183</v>
      </c>
      <c r="BA14" s="345">
        <v>4175</v>
      </c>
      <c r="BB14" s="345">
        <v>2424</v>
      </c>
      <c r="BC14" s="345">
        <v>2737</v>
      </c>
      <c r="BD14" s="346">
        <v>5161</v>
      </c>
      <c r="BE14" s="667"/>
      <c r="BF14" s="26" t="s">
        <v>40</v>
      </c>
      <c r="BG14" s="345">
        <v>1850.0000000000005</v>
      </c>
      <c r="BH14" s="345">
        <v>2015</v>
      </c>
      <c r="BI14" s="345">
        <v>3865.0000000000005</v>
      </c>
      <c r="BJ14" s="348">
        <v>1054</v>
      </c>
      <c r="BK14" s="345">
        <v>1298</v>
      </c>
      <c r="BL14" s="345">
        <v>2352</v>
      </c>
      <c r="BM14" s="345">
        <v>431</v>
      </c>
      <c r="BN14" s="345">
        <v>701</v>
      </c>
      <c r="BO14" s="346">
        <v>1132</v>
      </c>
      <c r="BP14" s="667"/>
      <c r="BQ14" s="26" t="s">
        <v>40</v>
      </c>
      <c r="BR14" s="345">
        <v>121.00000000000001</v>
      </c>
      <c r="BS14" s="345">
        <v>367</v>
      </c>
      <c r="BT14" s="345">
        <v>488</v>
      </c>
      <c r="BU14" s="348">
        <v>19</v>
      </c>
      <c r="BV14" s="345">
        <v>105</v>
      </c>
      <c r="BW14" s="345">
        <v>124</v>
      </c>
      <c r="BX14" s="345">
        <v>2</v>
      </c>
      <c r="BY14" s="345">
        <v>16</v>
      </c>
      <c r="BZ14" s="345">
        <v>18</v>
      </c>
      <c r="CA14" s="667"/>
      <c r="CB14" s="26" t="s">
        <v>40</v>
      </c>
      <c r="CC14" s="348">
        <v>91.000000000000014</v>
      </c>
      <c r="CD14" s="345">
        <v>37</v>
      </c>
      <c r="CE14" s="346">
        <v>128</v>
      </c>
      <c r="CH14" s="667"/>
      <c r="CI14" s="26" t="s">
        <v>40</v>
      </c>
      <c r="CJ14" s="345">
        <v>5330</v>
      </c>
      <c r="CK14" s="345">
        <v>5053</v>
      </c>
      <c r="CL14" s="345">
        <v>10383</v>
      </c>
      <c r="CM14" s="348">
        <v>22486</v>
      </c>
      <c r="CN14" s="345">
        <v>21667</v>
      </c>
      <c r="CO14" s="345">
        <v>44153</v>
      </c>
      <c r="CP14" s="345">
        <v>7893</v>
      </c>
      <c r="CQ14" s="345">
        <v>9422</v>
      </c>
      <c r="CR14" s="346">
        <v>17315</v>
      </c>
    </row>
    <row r="15" spans="1:112" ht="17.100000000000001" customHeight="1">
      <c r="A15" s="1"/>
      <c r="B15" s="667"/>
      <c r="C15" s="26" t="s">
        <v>41</v>
      </c>
      <c r="D15" s="339">
        <v>377</v>
      </c>
      <c r="E15" s="339">
        <v>358</v>
      </c>
      <c r="F15" s="339">
        <v>735</v>
      </c>
      <c r="G15" s="342">
        <v>529</v>
      </c>
      <c r="H15" s="339">
        <v>489</v>
      </c>
      <c r="I15" s="339">
        <v>1018</v>
      </c>
      <c r="J15" s="339">
        <v>699</v>
      </c>
      <c r="K15" s="339">
        <v>617</v>
      </c>
      <c r="L15" s="340">
        <v>1316</v>
      </c>
      <c r="M15" s="667"/>
      <c r="N15" s="26" t="s">
        <v>41</v>
      </c>
      <c r="O15" s="339">
        <v>765</v>
      </c>
      <c r="P15" s="339">
        <v>753</v>
      </c>
      <c r="Q15" s="339">
        <v>1518</v>
      </c>
      <c r="R15" s="342">
        <v>766</v>
      </c>
      <c r="S15" s="339">
        <v>722</v>
      </c>
      <c r="T15" s="339">
        <v>1488</v>
      </c>
      <c r="U15" s="339">
        <v>586</v>
      </c>
      <c r="V15" s="339">
        <v>521</v>
      </c>
      <c r="W15" s="340">
        <v>1107</v>
      </c>
      <c r="X15" s="667"/>
      <c r="Y15" s="26" t="s">
        <v>41</v>
      </c>
      <c r="Z15" s="339">
        <v>598</v>
      </c>
      <c r="AA15" s="339">
        <v>535</v>
      </c>
      <c r="AB15" s="339">
        <v>1133</v>
      </c>
      <c r="AC15" s="342">
        <v>717</v>
      </c>
      <c r="AD15" s="339">
        <v>623</v>
      </c>
      <c r="AE15" s="339">
        <v>1340</v>
      </c>
      <c r="AF15" s="339">
        <v>940</v>
      </c>
      <c r="AG15" s="339">
        <v>856</v>
      </c>
      <c r="AH15" s="340">
        <v>1796</v>
      </c>
      <c r="AI15" s="667"/>
      <c r="AJ15" s="26" t="s">
        <v>41</v>
      </c>
      <c r="AK15" s="339">
        <v>1347</v>
      </c>
      <c r="AL15" s="339">
        <v>1215</v>
      </c>
      <c r="AM15" s="339">
        <v>2562</v>
      </c>
      <c r="AN15" s="342">
        <v>1283</v>
      </c>
      <c r="AO15" s="339">
        <v>1145</v>
      </c>
      <c r="AP15" s="339">
        <v>2428</v>
      </c>
      <c r="AQ15" s="339">
        <v>940</v>
      </c>
      <c r="AR15" s="339">
        <v>829</v>
      </c>
      <c r="AS15" s="340">
        <v>1769</v>
      </c>
      <c r="AT15" s="667"/>
      <c r="AU15" s="26" t="s">
        <v>41</v>
      </c>
      <c r="AV15" s="339">
        <v>769</v>
      </c>
      <c r="AW15" s="339">
        <v>875</v>
      </c>
      <c r="AX15" s="339">
        <v>1644</v>
      </c>
      <c r="AY15" s="342">
        <v>1016</v>
      </c>
      <c r="AZ15" s="339">
        <v>1001</v>
      </c>
      <c r="BA15" s="339">
        <v>2017</v>
      </c>
      <c r="BB15" s="339">
        <v>1144</v>
      </c>
      <c r="BC15" s="339">
        <v>1280</v>
      </c>
      <c r="BD15" s="340">
        <v>2424</v>
      </c>
      <c r="BE15" s="667"/>
      <c r="BF15" s="26" t="s">
        <v>41</v>
      </c>
      <c r="BG15" s="339">
        <v>855</v>
      </c>
      <c r="BH15" s="339">
        <v>951</v>
      </c>
      <c r="BI15" s="339">
        <v>1806</v>
      </c>
      <c r="BJ15" s="342">
        <v>571</v>
      </c>
      <c r="BK15" s="339">
        <v>651</v>
      </c>
      <c r="BL15" s="339">
        <v>1222</v>
      </c>
      <c r="BM15" s="339">
        <v>228</v>
      </c>
      <c r="BN15" s="339">
        <v>403</v>
      </c>
      <c r="BO15" s="340">
        <v>631</v>
      </c>
      <c r="BP15" s="667"/>
      <c r="BQ15" s="26" t="s">
        <v>41</v>
      </c>
      <c r="BR15" s="339">
        <v>54</v>
      </c>
      <c r="BS15" s="339">
        <v>161</v>
      </c>
      <c r="BT15" s="339">
        <v>215</v>
      </c>
      <c r="BU15" s="342">
        <v>18</v>
      </c>
      <c r="BV15" s="339">
        <v>61</v>
      </c>
      <c r="BW15" s="339">
        <v>79</v>
      </c>
      <c r="BX15" s="339">
        <v>0</v>
      </c>
      <c r="BY15" s="339">
        <v>11</v>
      </c>
      <c r="BZ15" s="339">
        <v>11</v>
      </c>
      <c r="CA15" s="667"/>
      <c r="CB15" s="26" t="s">
        <v>41</v>
      </c>
      <c r="CC15" s="342">
        <v>6</v>
      </c>
      <c r="CD15" s="339">
        <v>1</v>
      </c>
      <c r="CE15" s="340">
        <v>7</v>
      </c>
      <c r="CH15" s="667"/>
      <c r="CI15" s="26" t="s">
        <v>41</v>
      </c>
      <c r="CJ15" s="339">
        <v>1605</v>
      </c>
      <c r="CK15" s="339">
        <v>1464</v>
      </c>
      <c r="CL15" s="339">
        <v>3069</v>
      </c>
      <c r="CM15" s="342">
        <v>8711</v>
      </c>
      <c r="CN15" s="339">
        <v>8074</v>
      </c>
      <c r="CO15" s="339">
        <v>16785</v>
      </c>
      <c r="CP15" s="339">
        <v>3886</v>
      </c>
      <c r="CQ15" s="339">
        <v>4519</v>
      </c>
      <c r="CR15" s="340">
        <v>8405</v>
      </c>
    </row>
    <row r="16" spans="1:112" ht="17.100000000000001" customHeight="1">
      <c r="A16" s="1"/>
      <c r="B16" s="668"/>
      <c r="C16" s="18" t="s">
        <v>42</v>
      </c>
      <c r="D16" s="334">
        <f t="shared" ref="D16:L16" si="8">SUM(D13:D15)</f>
        <v>8978</v>
      </c>
      <c r="E16" s="334">
        <f t="shared" si="8"/>
        <v>8408</v>
      </c>
      <c r="F16" s="334">
        <f t="shared" si="8"/>
        <v>17386</v>
      </c>
      <c r="G16" s="337">
        <f t="shared" si="8"/>
        <v>9837</v>
      </c>
      <c r="H16" s="334">
        <f t="shared" si="8"/>
        <v>9383</v>
      </c>
      <c r="I16" s="334">
        <f t="shared" si="8"/>
        <v>19220</v>
      </c>
      <c r="J16" s="334">
        <f t="shared" si="8"/>
        <v>10387</v>
      </c>
      <c r="K16" s="334">
        <f t="shared" si="8"/>
        <v>9956</v>
      </c>
      <c r="L16" s="335">
        <f t="shared" si="8"/>
        <v>20343</v>
      </c>
      <c r="M16" s="668"/>
      <c r="N16" s="18" t="s">
        <v>42</v>
      </c>
      <c r="O16" s="334">
        <f t="shared" ref="O16:W16" si="9">SUM(O13:O15)</f>
        <v>10578</v>
      </c>
      <c r="P16" s="334">
        <f t="shared" si="9"/>
        <v>10350</v>
      </c>
      <c r="Q16" s="334">
        <f t="shared" si="9"/>
        <v>20928</v>
      </c>
      <c r="R16" s="337">
        <f t="shared" si="9"/>
        <v>11530</v>
      </c>
      <c r="S16" s="334">
        <f t="shared" si="9"/>
        <v>11804</v>
      </c>
      <c r="T16" s="334">
        <f t="shared" si="9"/>
        <v>23334</v>
      </c>
      <c r="U16" s="334">
        <f t="shared" si="9"/>
        <v>11397</v>
      </c>
      <c r="V16" s="334">
        <f t="shared" si="9"/>
        <v>11307</v>
      </c>
      <c r="W16" s="335">
        <f t="shared" si="9"/>
        <v>22704</v>
      </c>
      <c r="X16" s="668"/>
      <c r="Y16" s="18" t="s">
        <v>42</v>
      </c>
      <c r="Z16" s="334">
        <f t="shared" ref="Z16:AH16" si="10">SUM(Z13:Z15)</f>
        <v>12257</v>
      </c>
      <c r="AA16" s="334">
        <f t="shared" si="10"/>
        <v>11771</v>
      </c>
      <c r="AB16" s="334">
        <f t="shared" si="10"/>
        <v>24028</v>
      </c>
      <c r="AC16" s="337">
        <f t="shared" si="10"/>
        <v>13978</v>
      </c>
      <c r="AD16" s="334">
        <f t="shared" si="10"/>
        <v>13707</v>
      </c>
      <c r="AE16" s="334">
        <f t="shared" si="10"/>
        <v>27685</v>
      </c>
      <c r="AF16" s="334">
        <f t="shared" si="10"/>
        <v>16417</v>
      </c>
      <c r="AG16" s="334">
        <f t="shared" si="10"/>
        <v>15204</v>
      </c>
      <c r="AH16" s="335">
        <f t="shared" si="10"/>
        <v>31621</v>
      </c>
      <c r="AI16" s="668"/>
      <c r="AJ16" s="18" t="s">
        <v>42</v>
      </c>
      <c r="AK16" s="334">
        <f t="shared" ref="AK16:AS16" si="11">SUM(AK13:AK15)</f>
        <v>20363</v>
      </c>
      <c r="AL16" s="334">
        <f t="shared" si="11"/>
        <v>18978</v>
      </c>
      <c r="AM16" s="334">
        <f t="shared" si="11"/>
        <v>39341</v>
      </c>
      <c r="AN16" s="337">
        <f t="shared" si="11"/>
        <v>17451</v>
      </c>
      <c r="AO16" s="334">
        <f t="shared" si="11"/>
        <v>16287</v>
      </c>
      <c r="AP16" s="334">
        <f t="shared" si="11"/>
        <v>33738</v>
      </c>
      <c r="AQ16" s="334">
        <f t="shared" si="11"/>
        <v>13411</v>
      </c>
      <c r="AR16" s="334">
        <f t="shared" si="11"/>
        <v>12543</v>
      </c>
      <c r="AS16" s="335">
        <f t="shared" si="11"/>
        <v>25954</v>
      </c>
      <c r="AT16" s="668"/>
      <c r="AU16" s="18" t="s">
        <v>42</v>
      </c>
      <c r="AV16" s="334">
        <f t="shared" ref="AV16:BD16" si="12">SUM(AV13:AV15)</f>
        <v>10934</v>
      </c>
      <c r="AW16" s="334">
        <f t="shared" si="12"/>
        <v>11115</v>
      </c>
      <c r="AX16" s="334">
        <f t="shared" si="12"/>
        <v>22049</v>
      </c>
      <c r="AY16" s="337">
        <f t="shared" si="12"/>
        <v>12292</v>
      </c>
      <c r="AZ16" s="334">
        <f t="shared" si="12"/>
        <v>13229</v>
      </c>
      <c r="BA16" s="334">
        <f t="shared" si="12"/>
        <v>25521</v>
      </c>
      <c r="BB16" s="334">
        <f t="shared" si="12"/>
        <v>14310</v>
      </c>
      <c r="BC16" s="334">
        <f t="shared" si="12"/>
        <v>16629</v>
      </c>
      <c r="BD16" s="335">
        <f t="shared" si="12"/>
        <v>30939</v>
      </c>
      <c r="BE16" s="668"/>
      <c r="BF16" s="18" t="s">
        <v>42</v>
      </c>
      <c r="BG16" s="334">
        <f t="shared" ref="BG16:BO16" si="13">SUM(BG13:BG15)</f>
        <v>11684</v>
      </c>
      <c r="BH16" s="334">
        <f t="shared" si="13"/>
        <v>13983</v>
      </c>
      <c r="BI16" s="334">
        <f t="shared" si="13"/>
        <v>25667</v>
      </c>
      <c r="BJ16" s="337">
        <f t="shared" si="13"/>
        <v>7945</v>
      </c>
      <c r="BK16" s="334">
        <f t="shared" si="13"/>
        <v>9707</v>
      </c>
      <c r="BL16" s="334">
        <f t="shared" si="13"/>
        <v>17652</v>
      </c>
      <c r="BM16" s="334">
        <f t="shared" si="13"/>
        <v>3459</v>
      </c>
      <c r="BN16" s="334">
        <f t="shared" si="13"/>
        <v>5342</v>
      </c>
      <c r="BO16" s="335">
        <f t="shared" si="13"/>
        <v>8801</v>
      </c>
      <c r="BP16" s="668"/>
      <c r="BQ16" s="18" t="s">
        <v>42</v>
      </c>
      <c r="BR16" s="334">
        <f t="shared" ref="BR16:BZ16" si="14">SUM(BR13:BR15)</f>
        <v>903</v>
      </c>
      <c r="BS16" s="334">
        <f t="shared" si="14"/>
        <v>2327</v>
      </c>
      <c r="BT16" s="334">
        <f t="shared" si="14"/>
        <v>3230</v>
      </c>
      <c r="BU16" s="337">
        <f t="shared" si="14"/>
        <v>156</v>
      </c>
      <c r="BV16" s="334">
        <f t="shared" si="14"/>
        <v>736</v>
      </c>
      <c r="BW16" s="334">
        <f t="shared" si="14"/>
        <v>892</v>
      </c>
      <c r="BX16" s="334">
        <f t="shared" si="14"/>
        <v>15</v>
      </c>
      <c r="BY16" s="334">
        <f t="shared" si="14"/>
        <v>126</v>
      </c>
      <c r="BZ16" s="334">
        <f t="shared" si="14"/>
        <v>141</v>
      </c>
      <c r="CA16" s="668"/>
      <c r="CB16" s="18" t="s">
        <v>42</v>
      </c>
      <c r="CC16" s="337">
        <f>SUM(CC13:CC15)</f>
        <v>473</v>
      </c>
      <c r="CD16" s="334">
        <f>SUM(CD13:CD15)</f>
        <v>219</v>
      </c>
      <c r="CE16" s="335">
        <f>SUM(CE13:CE15)</f>
        <v>692</v>
      </c>
      <c r="CH16" s="668"/>
      <c r="CI16" s="18" t="s">
        <v>42</v>
      </c>
      <c r="CJ16" s="334">
        <f t="shared" ref="CJ16:CR16" si="15">SUM(CJ13:CJ15)</f>
        <v>29202</v>
      </c>
      <c r="CK16" s="334">
        <f t="shared" si="15"/>
        <v>27747</v>
      </c>
      <c r="CL16" s="334">
        <f t="shared" si="15"/>
        <v>56949</v>
      </c>
      <c r="CM16" s="337">
        <f t="shared" si="15"/>
        <v>138316</v>
      </c>
      <c r="CN16" s="334">
        <f t="shared" si="15"/>
        <v>133066</v>
      </c>
      <c r="CO16" s="334">
        <f t="shared" si="15"/>
        <v>271382</v>
      </c>
      <c r="CP16" s="334">
        <f t="shared" si="15"/>
        <v>50764</v>
      </c>
      <c r="CQ16" s="334">
        <f t="shared" si="15"/>
        <v>62079</v>
      </c>
      <c r="CR16" s="335">
        <f t="shared" si="15"/>
        <v>112843</v>
      </c>
    </row>
    <row r="17" spans="1:96" ht="17.100000000000001" customHeight="1">
      <c r="A17" s="1"/>
      <c r="B17" s="24" t="s">
        <v>43</v>
      </c>
      <c r="C17" s="18" t="s">
        <v>44</v>
      </c>
      <c r="D17" s="334">
        <v>1394</v>
      </c>
      <c r="E17" s="334">
        <v>1280</v>
      </c>
      <c r="F17" s="334">
        <v>2674</v>
      </c>
      <c r="G17" s="337">
        <v>1373</v>
      </c>
      <c r="H17" s="334">
        <v>1304</v>
      </c>
      <c r="I17" s="334">
        <v>2677</v>
      </c>
      <c r="J17" s="334">
        <v>1298</v>
      </c>
      <c r="K17" s="334">
        <v>1236</v>
      </c>
      <c r="L17" s="335">
        <v>2534</v>
      </c>
      <c r="M17" s="24" t="s">
        <v>43</v>
      </c>
      <c r="N17" s="18" t="s">
        <v>44</v>
      </c>
      <c r="O17" s="334">
        <v>1389</v>
      </c>
      <c r="P17" s="334">
        <v>1321</v>
      </c>
      <c r="Q17" s="334">
        <v>2710</v>
      </c>
      <c r="R17" s="337">
        <v>2328</v>
      </c>
      <c r="S17" s="334">
        <v>2295</v>
      </c>
      <c r="T17" s="334">
        <v>4623</v>
      </c>
      <c r="U17" s="334">
        <v>2895</v>
      </c>
      <c r="V17" s="334">
        <v>2697</v>
      </c>
      <c r="W17" s="335">
        <v>5592</v>
      </c>
      <c r="X17" s="24" t="s">
        <v>43</v>
      </c>
      <c r="Y17" s="18" t="s">
        <v>44</v>
      </c>
      <c r="Z17" s="334">
        <v>2826</v>
      </c>
      <c r="AA17" s="334">
        <v>2552</v>
      </c>
      <c r="AB17" s="334">
        <v>5378</v>
      </c>
      <c r="AC17" s="337">
        <v>2739</v>
      </c>
      <c r="AD17" s="334">
        <v>2420</v>
      </c>
      <c r="AE17" s="334">
        <v>5159</v>
      </c>
      <c r="AF17" s="334">
        <v>2797</v>
      </c>
      <c r="AG17" s="334">
        <v>2409</v>
      </c>
      <c r="AH17" s="335">
        <v>5206</v>
      </c>
      <c r="AI17" s="24" t="s">
        <v>43</v>
      </c>
      <c r="AJ17" s="18" t="s">
        <v>44</v>
      </c>
      <c r="AK17" s="334">
        <v>3087</v>
      </c>
      <c r="AL17" s="334">
        <v>2712</v>
      </c>
      <c r="AM17" s="334">
        <v>5799</v>
      </c>
      <c r="AN17" s="337">
        <v>2828</v>
      </c>
      <c r="AO17" s="334">
        <v>2608</v>
      </c>
      <c r="AP17" s="334">
        <v>5436</v>
      </c>
      <c r="AQ17" s="334">
        <v>2454</v>
      </c>
      <c r="AR17" s="334">
        <v>2191</v>
      </c>
      <c r="AS17" s="335">
        <v>4645</v>
      </c>
      <c r="AT17" s="24" t="s">
        <v>43</v>
      </c>
      <c r="AU17" s="18" t="s">
        <v>44</v>
      </c>
      <c r="AV17" s="334">
        <v>2091</v>
      </c>
      <c r="AW17" s="334">
        <v>1888</v>
      </c>
      <c r="AX17" s="334">
        <v>3979</v>
      </c>
      <c r="AY17" s="337">
        <v>1926</v>
      </c>
      <c r="AZ17" s="334">
        <v>1888</v>
      </c>
      <c r="BA17" s="334">
        <v>3814</v>
      </c>
      <c r="BB17" s="334">
        <v>2114</v>
      </c>
      <c r="BC17" s="334">
        <v>2291</v>
      </c>
      <c r="BD17" s="335">
        <v>4405</v>
      </c>
      <c r="BE17" s="24" t="s">
        <v>43</v>
      </c>
      <c r="BF17" s="18" t="s">
        <v>44</v>
      </c>
      <c r="BG17" s="334">
        <v>1573</v>
      </c>
      <c r="BH17" s="334">
        <v>1987</v>
      </c>
      <c r="BI17" s="334">
        <v>3560</v>
      </c>
      <c r="BJ17" s="337">
        <v>1034</v>
      </c>
      <c r="BK17" s="334">
        <v>1627</v>
      </c>
      <c r="BL17" s="334">
        <v>2661</v>
      </c>
      <c r="BM17" s="334">
        <v>652</v>
      </c>
      <c r="BN17" s="334">
        <v>1167</v>
      </c>
      <c r="BO17" s="335">
        <v>1819</v>
      </c>
      <c r="BP17" s="24" t="s">
        <v>43</v>
      </c>
      <c r="BQ17" s="18" t="s">
        <v>44</v>
      </c>
      <c r="BR17" s="334">
        <v>242</v>
      </c>
      <c r="BS17" s="334">
        <v>531</v>
      </c>
      <c r="BT17" s="334">
        <v>773</v>
      </c>
      <c r="BU17" s="337">
        <v>29</v>
      </c>
      <c r="BV17" s="334">
        <v>145</v>
      </c>
      <c r="BW17" s="334">
        <v>174</v>
      </c>
      <c r="BX17" s="334">
        <v>10</v>
      </c>
      <c r="BY17" s="334">
        <v>31</v>
      </c>
      <c r="BZ17" s="334">
        <v>41</v>
      </c>
      <c r="CA17" s="24" t="s">
        <v>43</v>
      </c>
      <c r="CB17" s="18" t="s">
        <v>44</v>
      </c>
      <c r="CC17" s="337">
        <v>391</v>
      </c>
      <c r="CD17" s="334">
        <v>233</v>
      </c>
      <c r="CE17" s="335">
        <v>624</v>
      </c>
      <c r="CH17" s="24" t="s">
        <v>43</v>
      </c>
      <c r="CI17" s="18" t="s">
        <v>44</v>
      </c>
      <c r="CJ17" s="334">
        <v>4065</v>
      </c>
      <c r="CK17" s="334">
        <v>3820</v>
      </c>
      <c r="CL17" s="334">
        <v>7885</v>
      </c>
      <c r="CM17" s="337">
        <v>25434</v>
      </c>
      <c r="CN17" s="334">
        <v>23093</v>
      </c>
      <c r="CO17" s="334">
        <v>48527</v>
      </c>
      <c r="CP17" s="334">
        <v>7580</v>
      </c>
      <c r="CQ17" s="334">
        <v>9667</v>
      </c>
      <c r="CR17" s="335">
        <v>17247</v>
      </c>
    </row>
    <row r="18" spans="1:96" ht="17.100000000000001" customHeight="1">
      <c r="A18" s="1"/>
      <c r="B18" s="24" t="s">
        <v>45</v>
      </c>
      <c r="C18" s="18" t="s">
        <v>46</v>
      </c>
      <c r="D18" s="334">
        <v>3357</v>
      </c>
      <c r="E18" s="334">
        <v>3138</v>
      </c>
      <c r="F18" s="334">
        <v>6495</v>
      </c>
      <c r="G18" s="337">
        <v>3436</v>
      </c>
      <c r="H18" s="334">
        <v>3501</v>
      </c>
      <c r="I18" s="334">
        <v>6937</v>
      </c>
      <c r="J18" s="334">
        <v>3375</v>
      </c>
      <c r="K18" s="334">
        <v>3218</v>
      </c>
      <c r="L18" s="335">
        <v>6593</v>
      </c>
      <c r="M18" s="24" t="s">
        <v>45</v>
      </c>
      <c r="N18" s="18" t="s">
        <v>46</v>
      </c>
      <c r="O18" s="334">
        <v>3379</v>
      </c>
      <c r="P18" s="334">
        <v>3121</v>
      </c>
      <c r="Q18" s="334">
        <v>6500</v>
      </c>
      <c r="R18" s="337">
        <v>4303</v>
      </c>
      <c r="S18" s="334">
        <v>4250</v>
      </c>
      <c r="T18" s="334">
        <v>8553</v>
      </c>
      <c r="U18" s="334">
        <v>4690</v>
      </c>
      <c r="V18" s="334">
        <v>4684</v>
      </c>
      <c r="W18" s="335">
        <v>9374</v>
      </c>
      <c r="X18" s="24" t="s">
        <v>45</v>
      </c>
      <c r="Y18" s="18" t="s">
        <v>46</v>
      </c>
      <c r="Z18" s="334">
        <v>4760</v>
      </c>
      <c r="AA18" s="334">
        <v>4697</v>
      </c>
      <c r="AB18" s="334">
        <v>9457</v>
      </c>
      <c r="AC18" s="337">
        <v>5219</v>
      </c>
      <c r="AD18" s="334">
        <v>4933</v>
      </c>
      <c r="AE18" s="334">
        <v>10152</v>
      </c>
      <c r="AF18" s="334">
        <v>5833</v>
      </c>
      <c r="AG18" s="334">
        <v>5272</v>
      </c>
      <c r="AH18" s="335">
        <v>11105</v>
      </c>
      <c r="AI18" s="24" t="s">
        <v>45</v>
      </c>
      <c r="AJ18" s="18" t="s">
        <v>46</v>
      </c>
      <c r="AK18" s="334">
        <v>6542</v>
      </c>
      <c r="AL18" s="334">
        <v>5935</v>
      </c>
      <c r="AM18" s="334">
        <v>12477</v>
      </c>
      <c r="AN18" s="337">
        <v>5561</v>
      </c>
      <c r="AO18" s="334">
        <v>5049</v>
      </c>
      <c r="AP18" s="334">
        <v>10610</v>
      </c>
      <c r="AQ18" s="334">
        <v>4706</v>
      </c>
      <c r="AR18" s="334">
        <v>4063</v>
      </c>
      <c r="AS18" s="335">
        <v>8769</v>
      </c>
      <c r="AT18" s="24" t="s">
        <v>45</v>
      </c>
      <c r="AU18" s="18" t="s">
        <v>46</v>
      </c>
      <c r="AV18" s="334">
        <v>3323</v>
      </c>
      <c r="AW18" s="334">
        <v>2715</v>
      </c>
      <c r="AX18" s="334">
        <v>6038</v>
      </c>
      <c r="AY18" s="337">
        <v>2988</v>
      </c>
      <c r="AZ18" s="334">
        <v>2649</v>
      </c>
      <c r="BA18" s="334">
        <v>5637</v>
      </c>
      <c r="BB18" s="334">
        <v>2941</v>
      </c>
      <c r="BC18" s="334">
        <v>2939</v>
      </c>
      <c r="BD18" s="335">
        <v>5880</v>
      </c>
      <c r="BE18" s="24" t="s">
        <v>45</v>
      </c>
      <c r="BF18" s="18" t="s">
        <v>46</v>
      </c>
      <c r="BG18" s="334">
        <v>2182</v>
      </c>
      <c r="BH18" s="334">
        <v>2630</v>
      </c>
      <c r="BI18" s="334">
        <v>4812</v>
      </c>
      <c r="BJ18" s="337">
        <v>1425</v>
      </c>
      <c r="BK18" s="334">
        <v>2052</v>
      </c>
      <c r="BL18" s="334">
        <v>3477</v>
      </c>
      <c r="BM18" s="334">
        <v>731</v>
      </c>
      <c r="BN18" s="334">
        <v>1384</v>
      </c>
      <c r="BO18" s="335">
        <v>2115</v>
      </c>
      <c r="BP18" s="24" t="s">
        <v>45</v>
      </c>
      <c r="BQ18" s="18" t="s">
        <v>46</v>
      </c>
      <c r="BR18" s="334">
        <v>225</v>
      </c>
      <c r="BS18" s="334">
        <v>636</v>
      </c>
      <c r="BT18" s="334">
        <v>861</v>
      </c>
      <c r="BU18" s="337">
        <v>51</v>
      </c>
      <c r="BV18" s="334">
        <v>191</v>
      </c>
      <c r="BW18" s="334">
        <v>242</v>
      </c>
      <c r="BX18" s="334">
        <v>9</v>
      </c>
      <c r="BY18" s="334">
        <v>32</v>
      </c>
      <c r="BZ18" s="334">
        <v>41</v>
      </c>
      <c r="CA18" s="24" t="s">
        <v>45</v>
      </c>
      <c r="CB18" s="18" t="s">
        <v>46</v>
      </c>
      <c r="CC18" s="337">
        <v>2352</v>
      </c>
      <c r="CD18" s="334">
        <v>2422</v>
      </c>
      <c r="CE18" s="335">
        <v>4774</v>
      </c>
      <c r="CH18" s="24" t="s">
        <v>45</v>
      </c>
      <c r="CI18" s="18" t="s">
        <v>46</v>
      </c>
      <c r="CJ18" s="334">
        <v>10168</v>
      </c>
      <c r="CK18" s="334">
        <v>9857</v>
      </c>
      <c r="CL18" s="334">
        <v>20025</v>
      </c>
      <c r="CM18" s="337">
        <v>48316</v>
      </c>
      <c r="CN18" s="334">
        <v>44719</v>
      </c>
      <c r="CO18" s="334">
        <v>93035</v>
      </c>
      <c r="CP18" s="334">
        <v>10552</v>
      </c>
      <c r="CQ18" s="334">
        <v>12513</v>
      </c>
      <c r="CR18" s="335">
        <v>23065</v>
      </c>
    </row>
    <row r="19" spans="1:96" ht="17.100000000000001" customHeight="1">
      <c r="A19" s="1"/>
      <c r="B19" s="24" t="s">
        <v>47</v>
      </c>
      <c r="C19" s="18" t="s">
        <v>48</v>
      </c>
      <c r="D19" s="334">
        <v>3300</v>
      </c>
      <c r="E19" s="334">
        <v>3234</v>
      </c>
      <c r="F19" s="334">
        <v>6534</v>
      </c>
      <c r="G19" s="337">
        <v>3305</v>
      </c>
      <c r="H19" s="334">
        <v>3155</v>
      </c>
      <c r="I19" s="334">
        <v>6460</v>
      </c>
      <c r="J19" s="334">
        <v>3103</v>
      </c>
      <c r="K19" s="334">
        <v>3003</v>
      </c>
      <c r="L19" s="335">
        <v>6106</v>
      </c>
      <c r="M19" s="24" t="s">
        <v>47</v>
      </c>
      <c r="N19" s="18" t="s">
        <v>48</v>
      </c>
      <c r="O19" s="334">
        <v>3196</v>
      </c>
      <c r="P19" s="334">
        <v>3155</v>
      </c>
      <c r="Q19" s="334">
        <v>6351</v>
      </c>
      <c r="R19" s="337">
        <v>4319</v>
      </c>
      <c r="S19" s="334">
        <v>4309</v>
      </c>
      <c r="T19" s="334">
        <v>8628</v>
      </c>
      <c r="U19" s="334">
        <v>4566</v>
      </c>
      <c r="V19" s="334">
        <v>4474</v>
      </c>
      <c r="W19" s="335">
        <v>9040</v>
      </c>
      <c r="X19" s="24" t="s">
        <v>47</v>
      </c>
      <c r="Y19" s="18" t="s">
        <v>48</v>
      </c>
      <c r="Z19" s="334">
        <v>4775</v>
      </c>
      <c r="AA19" s="334">
        <v>4539</v>
      </c>
      <c r="AB19" s="334">
        <v>9314</v>
      </c>
      <c r="AC19" s="337">
        <v>5147</v>
      </c>
      <c r="AD19" s="334">
        <v>4849</v>
      </c>
      <c r="AE19" s="334">
        <v>9996</v>
      </c>
      <c r="AF19" s="334">
        <v>5724</v>
      </c>
      <c r="AG19" s="334">
        <v>5136</v>
      </c>
      <c r="AH19" s="335">
        <v>10860</v>
      </c>
      <c r="AI19" s="24" t="s">
        <v>47</v>
      </c>
      <c r="AJ19" s="18" t="s">
        <v>48</v>
      </c>
      <c r="AK19" s="334">
        <v>6408</v>
      </c>
      <c r="AL19" s="334">
        <v>6118</v>
      </c>
      <c r="AM19" s="334">
        <v>12526</v>
      </c>
      <c r="AN19" s="337">
        <v>5737</v>
      </c>
      <c r="AO19" s="334">
        <v>5483</v>
      </c>
      <c r="AP19" s="334">
        <v>11220</v>
      </c>
      <c r="AQ19" s="334">
        <v>4881</v>
      </c>
      <c r="AR19" s="334">
        <v>4337</v>
      </c>
      <c r="AS19" s="335">
        <v>9218</v>
      </c>
      <c r="AT19" s="24" t="s">
        <v>47</v>
      </c>
      <c r="AU19" s="18" t="s">
        <v>48</v>
      </c>
      <c r="AV19" s="334">
        <v>3556</v>
      </c>
      <c r="AW19" s="334">
        <v>3110</v>
      </c>
      <c r="AX19" s="334">
        <v>6666</v>
      </c>
      <c r="AY19" s="337">
        <v>3159</v>
      </c>
      <c r="AZ19" s="334">
        <v>3102</v>
      </c>
      <c r="BA19" s="334">
        <v>6261</v>
      </c>
      <c r="BB19" s="334">
        <v>3401</v>
      </c>
      <c r="BC19" s="334">
        <v>3634</v>
      </c>
      <c r="BD19" s="335">
        <v>7035</v>
      </c>
      <c r="BE19" s="24" t="s">
        <v>47</v>
      </c>
      <c r="BF19" s="18" t="s">
        <v>48</v>
      </c>
      <c r="BG19" s="334">
        <v>2487</v>
      </c>
      <c r="BH19" s="334">
        <v>3298</v>
      </c>
      <c r="BI19" s="334">
        <v>5785</v>
      </c>
      <c r="BJ19" s="337">
        <v>1888</v>
      </c>
      <c r="BK19" s="334">
        <v>2587</v>
      </c>
      <c r="BL19" s="334">
        <v>4475</v>
      </c>
      <c r="BM19" s="334">
        <v>1007</v>
      </c>
      <c r="BN19" s="334">
        <v>1631</v>
      </c>
      <c r="BO19" s="335">
        <v>2638</v>
      </c>
      <c r="BP19" s="24" t="s">
        <v>47</v>
      </c>
      <c r="BQ19" s="18" t="s">
        <v>48</v>
      </c>
      <c r="BR19" s="334">
        <v>309</v>
      </c>
      <c r="BS19" s="334">
        <v>718</v>
      </c>
      <c r="BT19" s="334">
        <v>1027</v>
      </c>
      <c r="BU19" s="337">
        <v>41</v>
      </c>
      <c r="BV19" s="334">
        <v>227</v>
      </c>
      <c r="BW19" s="334">
        <v>268</v>
      </c>
      <c r="BX19" s="334">
        <v>6</v>
      </c>
      <c r="BY19" s="334">
        <v>42</v>
      </c>
      <c r="BZ19" s="334">
        <v>48</v>
      </c>
      <c r="CA19" s="24" t="s">
        <v>47</v>
      </c>
      <c r="CB19" s="18" t="s">
        <v>48</v>
      </c>
      <c r="CC19" s="337">
        <v>381</v>
      </c>
      <c r="CD19" s="334">
        <v>246</v>
      </c>
      <c r="CE19" s="335">
        <v>627</v>
      </c>
      <c r="CH19" s="24" t="s">
        <v>47</v>
      </c>
      <c r="CI19" s="18" t="s">
        <v>48</v>
      </c>
      <c r="CJ19" s="334">
        <v>9708</v>
      </c>
      <c r="CK19" s="334">
        <v>9392</v>
      </c>
      <c r="CL19" s="334">
        <v>19100</v>
      </c>
      <c r="CM19" s="337">
        <v>48309</v>
      </c>
      <c r="CN19" s="334">
        <v>45510</v>
      </c>
      <c r="CO19" s="334">
        <v>93819</v>
      </c>
      <c r="CP19" s="334">
        <v>12298</v>
      </c>
      <c r="CQ19" s="334">
        <v>15239</v>
      </c>
      <c r="CR19" s="335">
        <v>27537</v>
      </c>
    </row>
    <row r="20" spans="1:96" ht="17.100000000000001" customHeight="1">
      <c r="A20" s="1"/>
      <c r="B20" s="24" t="s">
        <v>49</v>
      </c>
      <c r="C20" s="18" t="s">
        <v>50</v>
      </c>
      <c r="D20" s="334">
        <v>1601</v>
      </c>
      <c r="E20" s="334">
        <v>1591</v>
      </c>
      <c r="F20" s="334">
        <v>3192</v>
      </c>
      <c r="G20" s="337">
        <v>1792</v>
      </c>
      <c r="H20" s="334">
        <v>1673</v>
      </c>
      <c r="I20" s="334">
        <v>3465</v>
      </c>
      <c r="J20" s="334">
        <v>1684</v>
      </c>
      <c r="K20" s="334">
        <v>1556</v>
      </c>
      <c r="L20" s="335">
        <v>3240</v>
      </c>
      <c r="M20" s="24" t="s">
        <v>49</v>
      </c>
      <c r="N20" s="18" t="s">
        <v>50</v>
      </c>
      <c r="O20" s="334">
        <v>1672</v>
      </c>
      <c r="P20" s="334">
        <v>1658</v>
      </c>
      <c r="Q20" s="334">
        <v>3330</v>
      </c>
      <c r="R20" s="337">
        <v>1916</v>
      </c>
      <c r="S20" s="334">
        <v>1987</v>
      </c>
      <c r="T20" s="334">
        <v>3903</v>
      </c>
      <c r="U20" s="334">
        <v>1942</v>
      </c>
      <c r="V20" s="334">
        <v>1967</v>
      </c>
      <c r="W20" s="335">
        <v>3909</v>
      </c>
      <c r="X20" s="24" t="s">
        <v>49</v>
      </c>
      <c r="Y20" s="18" t="s">
        <v>50</v>
      </c>
      <c r="Z20" s="334">
        <v>2127</v>
      </c>
      <c r="AA20" s="334">
        <v>2127</v>
      </c>
      <c r="AB20" s="334">
        <v>4254</v>
      </c>
      <c r="AC20" s="337">
        <v>2547</v>
      </c>
      <c r="AD20" s="334">
        <v>2459</v>
      </c>
      <c r="AE20" s="334">
        <v>5006</v>
      </c>
      <c r="AF20" s="334">
        <v>2950</v>
      </c>
      <c r="AG20" s="334">
        <v>2700</v>
      </c>
      <c r="AH20" s="335">
        <v>5650</v>
      </c>
      <c r="AI20" s="24" t="s">
        <v>49</v>
      </c>
      <c r="AJ20" s="18" t="s">
        <v>50</v>
      </c>
      <c r="AK20" s="334">
        <v>3250</v>
      </c>
      <c r="AL20" s="334">
        <v>3148</v>
      </c>
      <c r="AM20" s="334">
        <v>6398</v>
      </c>
      <c r="AN20" s="337">
        <v>2922</v>
      </c>
      <c r="AO20" s="334">
        <v>2685</v>
      </c>
      <c r="AP20" s="334">
        <v>5607</v>
      </c>
      <c r="AQ20" s="334">
        <v>2269</v>
      </c>
      <c r="AR20" s="334">
        <v>2218</v>
      </c>
      <c r="AS20" s="335">
        <v>4487</v>
      </c>
      <c r="AT20" s="24" t="s">
        <v>49</v>
      </c>
      <c r="AU20" s="18" t="s">
        <v>50</v>
      </c>
      <c r="AV20" s="334">
        <v>1802</v>
      </c>
      <c r="AW20" s="334">
        <v>1871</v>
      </c>
      <c r="AX20" s="334">
        <v>3673</v>
      </c>
      <c r="AY20" s="337">
        <v>1892</v>
      </c>
      <c r="AZ20" s="334">
        <v>2141</v>
      </c>
      <c r="BA20" s="334">
        <v>4033</v>
      </c>
      <c r="BB20" s="334">
        <v>2310</v>
      </c>
      <c r="BC20" s="334">
        <v>2673</v>
      </c>
      <c r="BD20" s="335">
        <v>4983</v>
      </c>
      <c r="BE20" s="24" t="s">
        <v>49</v>
      </c>
      <c r="BF20" s="18" t="s">
        <v>50</v>
      </c>
      <c r="BG20" s="334">
        <v>1825</v>
      </c>
      <c r="BH20" s="334">
        <v>2196</v>
      </c>
      <c r="BI20" s="334">
        <v>4021</v>
      </c>
      <c r="BJ20" s="337">
        <v>1275</v>
      </c>
      <c r="BK20" s="334">
        <v>1699</v>
      </c>
      <c r="BL20" s="334">
        <v>2974</v>
      </c>
      <c r="BM20" s="334">
        <v>679</v>
      </c>
      <c r="BN20" s="334">
        <v>1075</v>
      </c>
      <c r="BO20" s="335">
        <v>1754</v>
      </c>
      <c r="BP20" s="24" t="s">
        <v>49</v>
      </c>
      <c r="BQ20" s="18" t="s">
        <v>50</v>
      </c>
      <c r="BR20" s="334">
        <v>205</v>
      </c>
      <c r="BS20" s="334">
        <v>507</v>
      </c>
      <c r="BT20" s="334">
        <v>712</v>
      </c>
      <c r="BU20" s="337">
        <v>32</v>
      </c>
      <c r="BV20" s="334">
        <v>149</v>
      </c>
      <c r="BW20" s="334">
        <v>181</v>
      </c>
      <c r="BX20" s="334">
        <v>4</v>
      </c>
      <c r="BY20" s="334">
        <v>27</v>
      </c>
      <c r="BZ20" s="334">
        <v>31</v>
      </c>
      <c r="CA20" s="24" t="s">
        <v>49</v>
      </c>
      <c r="CB20" s="18" t="s">
        <v>50</v>
      </c>
      <c r="CC20" s="337" t="s">
        <v>388</v>
      </c>
      <c r="CD20" s="334" t="s">
        <v>388</v>
      </c>
      <c r="CE20" s="335">
        <v>543</v>
      </c>
      <c r="CH20" s="24" t="s">
        <v>49</v>
      </c>
      <c r="CI20" s="18" t="s">
        <v>50</v>
      </c>
      <c r="CJ20" s="334">
        <v>5077</v>
      </c>
      <c r="CK20" s="334">
        <v>4820</v>
      </c>
      <c r="CL20" s="334">
        <v>9897</v>
      </c>
      <c r="CM20" s="337">
        <v>23397</v>
      </c>
      <c r="CN20" s="334">
        <v>22820</v>
      </c>
      <c r="CO20" s="334">
        <v>46217</v>
      </c>
      <c r="CP20" s="334">
        <v>8222</v>
      </c>
      <c r="CQ20" s="334">
        <v>10467</v>
      </c>
      <c r="CR20" s="335">
        <v>18689</v>
      </c>
    </row>
    <row r="21" spans="1:96" ht="17.100000000000001" customHeight="1">
      <c r="A21" s="1"/>
      <c r="B21" s="24" t="s">
        <v>51</v>
      </c>
      <c r="C21" s="18" t="s">
        <v>52</v>
      </c>
      <c r="D21" s="334">
        <v>2022</v>
      </c>
      <c r="E21" s="334">
        <v>1980</v>
      </c>
      <c r="F21" s="334">
        <v>4002</v>
      </c>
      <c r="G21" s="337">
        <v>1984</v>
      </c>
      <c r="H21" s="334">
        <v>1888</v>
      </c>
      <c r="I21" s="334">
        <v>3872</v>
      </c>
      <c r="J21" s="334">
        <v>1854</v>
      </c>
      <c r="K21" s="334">
        <v>1669</v>
      </c>
      <c r="L21" s="335">
        <v>3523</v>
      </c>
      <c r="M21" s="24" t="s">
        <v>51</v>
      </c>
      <c r="N21" s="18" t="s">
        <v>52</v>
      </c>
      <c r="O21" s="334">
        <v>1824</v>
      </c>
      <c r="P21" s="334">
        <v>1767</v>
      </c>
      <c r="Q21" s="334">
        <v>3591</v>
      </c>
      <c r="R21" s="337">
        <v>2953</v>
      </c>
      <c r="S21" s="334">
        <v>2695</v>
      </c>
      <c r="T21" s="334">
        <v>5648</v>
      </c>
      <c r="U21" s="334">
        <v>3370</v>
      </c>
      <c r="V21" s="334">
        <v>3010</v>
      </c>
      <c r="W21" s="335">
        <v>6380</v>
      </c>
      <c r="X21" s="24" t="s">
        <v>51</v>
      </c>
      <c r="Y21" s="18" t="s">
        <v>52</v>
      </c>
      <c r="Z21" s="334">
        <v>3384</v>
      </c>
      <c r="AA21" s="334">
        <v>3194</v>
      </c>
      <c r="AB21" s="334">
        <v>6578</v>
      </c>
      <c r="AC21" s="337">
        <v>3602</v>
      </c>
      <c r="AD21" s="334">
        <v>3144</v>
      </c>
      <c r="AE21" s="334">
        <v>6746</v>
      </c>
      <c r="AF21" s="334">
        <v>3635</v>
      </c>
      <c r="AG21" s="334">
        <v>3486</v>
      </c>
      <c r="AH21" s="335">
        <v>7121</v>
      </c>
      <c r="AI21" s="24" t="s">
        <v>51</v>
      </c>
      <c r="AJ21" s="18" t="s">
        <v>52</v>
      </c>
      <c r="AK21" s="334">
        <v>3992</v>
      </c>
      <c r="AL21" s="334">
        <v>2949</v>
      </c>
      <c r="AM21" s="334">
        <v>6941</v>
      </c>
      <c r="AN21" s="337">
        <v>3295</v>
      </c>
      <c r="AO21" s="334">
        <v>2985</v>
      </c>
      <c r="AP21" s="334">
        <v>6280</v>
      </c>
      <c r="AQ21" s="334">
        <v>2505</v>
      </c>
      <c r="AR21" s="334">
        <v>2156</v>
      </c>
      <c r="AS21" s="335">
        <v>4661</v>
      </c>
      <c r="AT21" s="24" t="s">
        <v>51</v>
      </c>
      <c r="AU21" s="18" t="s">
        <v>52</v>
      </c>
      <c r="AV21" s="334">
        <v>1849</v>
      </c>
      <c r="AW21" s="334">
        <v>1621</v>
      </c>
      <c r="AX21" s="334">
        <v>3470</v>
      </c>
      <c r="AY21" s="337">
        <v>1799</v>
      </c>
      <c r="AZ21" s="334">
        <v>1810</v>
      </c>
      <c r="BA21" s="334">
        <v>3609</v>
      </c>
      <c r="BB21" s="334">
        <v>1996</v>
      </c>
      <c r="BC21" s="334">
        <v>2127</v>
      </c>
      <c r="BD21" s="335">
        <v>4123</v>
      </c>
      <c r="BE21" s="24" t="s">
        <v>51</v>
      </c>
      <c r="BF21" s="18" t="s">
        <v>52</v>
      </c>
      <c r="BG21" s="334">
        <v>1375</v>
      </c>
      <c r="BH21" s="334">
        <v>1635</v>
      </c>
      <c r="BI21" s="334">
        <v>3010</v>
      </c>
      <c r="BJ21" s="337">
        <v>895</v>
      </c>
      <c r="BK21" s="334">
        <v>1300</v>
      </c>
      <c r="BL21" s="334">
        <v>2195</v>
      </c>
      <c r="BM21" s="334">
        <v>543</v>
      </c>
      <c r="BN21" s="334">
        <v>374</v>
      </c>
      <c r="BO21" s="335">
        <v>917</v>
      </c>
      <c r="BP21" s="24" t="s">
        <v>51</v>
      </c>
      <c r="BQ21" s="18" t="s">
        <v>52</v>
      </c>
      <c r="BR21" s="334">
        <v>198</v>
      </c>
      <c r="BS21" s="334">
        <v>858</v>
      </c>
      <c r="BT21" s="334">
        <v>1056</v>
      </c>
      <c r="BU21" s="337">
        <v>16</v>
      </c>
      <c r="BV21" s="334">
        <v>101</v>
      </c>
      <c r="BW21" s="334">
        <v>117</v>
      </c>
      <c r="BX21" s="334">
        <v>2</v>
      </c>
      <c r="BY21" s="334">
        <v>11</v>
      </c>
      <c r="BZ21" s="334">
        <v>13</v>
      </c>
      <c r="CA21" s="24" t="s">
        <v>51</v>
      </c>
      <c r="CB21" s="18" t="s">
        <v>52</v>
      </c>
      <c r="CC21" s="337">
        <v>45</v>
      </c>
      <c r="CD21" s="334">
        <v>91</v>
      </c>
      <c r="CE21" s="335">
        <v>136</v>
      </c>
      <c r="CH21" s="24" t="s">
        <v>51</v>
      </c>
      <c r="CI21" s="18" t="s">
        <v>52</v>
      </c>
      <c r="CJ21" s="334">
        <v>5860</v>
      </c>
      <c r="CK21" s="334">
        <v>5537</v>
      </c>
      <c r="CL21" s="334">
        <v>11397</v>
      </c>
      <c r="CM21" s="337">
        <v>30409</v>
      </c>
      <c r="CN21" s="334">
        <v>27007</v>
      </c>
      <c r="CO21" s="334">
        <v>57416</v>
      </c>
      <c r="CP21" s="334">
        <v>6824</v>
      </c>
      <c r="CQ21" s="334">
        <v>8216</v>
      </c>
      <c r="CR21" s="335">
        <v>15040</v>
      </c>
    </row>
    <row r="22" spans="1:96" ht="17.100000000000001" customHeight="1">
      <c r="A22" s="1"/>
      <c r="B22" s="24" t="s">
        <v>53</v>
      </c>
      <c r="C22" s="18" t="s">
        <v>54</v>
      </c>
      <c r="D22" s="334">
        <v>3020</v>
      </c>
      <c r="E22" s="334">
        <v>3133</v>
      </c>
      <c r="F22" s="334">
        <v>6153</v>
      </c>
      <c r="G22" s="337">
        <v>3765</v>
      </c>
      <c r="H22" s="334">
        <v>3520</v>
      </c>
      <c r="I22" s="334">
        <v>7285</v>
      </c>
      <c r="J22" s="334">
        <v>3826</v>
      </c>
      <c r="K22" s="334">
        <v>3660</v>
      </c>
      <c r="L22" s="335">
        <v>7486</v>
      </c>
      <c r="M22" s="24" t="s">
        <v>53</v>
      </c>
      <c r="N22" s="18" t="s">
        <v>54</v>
      </c>
      <c r="O22" s="334">
        <v>3702</v>
      </c>
      <c r="P22" s="334">
        <v>3786</v>
      </c>
      <c r="Q22" s="334">
        <v>7488</v>
      </c>
      <c r="R22" s="337">
        <v>4081</v>
      </c>
      <c r="S22" s="334">
        <v>4075</v>
      </c>
      <c r="T22" s="334">
        <v>8156</v>
      </c>
      <c r="U22" s="334">
        <v>3866</v>
      </c>
      <c r="V22" s="334">
        <v>3809</v>
      </c>
      <c r="W22" s="335">
        <v>7675</v>
      </c>
      <c r="X22" s="24" t="s">
        <v>53</v>
      </c>
      <c r="Y22" s="18" t="s">
        <v>54</v>
      </c>
      <c r="Z22" s="334">
        <v>4162</v>
      </c>
      <c r="AA22" s="334">
        <v>4127</v>
      </c>
      <c r="AB22" s="334">
        <v>8289</v>
      </c>
      <c r="AC22" s="337">
        <v>5021</v>
      </c>
      <c r="AD22" s="334">
        <v>4939.9999999999991</v>
      </c>
      <c r="AE22" s="334">
        <v>9961</v>
      </c>
      <c r="AF22" s="334">
        <v>6270.0000000000009</v>
      </c>
      <c r="AG22" s="334">
        <v>5741</v>
      </c>
      <c r="AH22" s="335">
        <v>12011</v>
      </c>
      <c r="AI22" s="24" t="s">
        <v>53</v>
      </c>
      <c r="AJ22" s="18" t="s">
        <v>54</v>
      </c>
      <c r="AK22" s="334">
        <v>7442.9999999999991</v>
      </c>
      <c r="AL22" s="334">
        <v>6686.9999999999991</v>
      </c>
      <c r="AM22" s="334">
        <v>14129.999999999998</v>
      </c>
      <c r="AN22" s="337">
        <v>6546</v>
      </c>
      <c r="AO22" s="334">
        <v>6094</v>
      </c>
      <c r="AP22" s="334">
        <v>12640</v>
      </c>
      <c r="AQ22" s="334">
        <v>5305.0000000000009</v>
      </c>
      <c r="AR22" s="334">
        <v>4898</v>
      </c>
      <c r="AS22" s="335">
        <v>10203</v>
      </c>
      <c r="AT22" s="24" t="s">
        <v>53</v>
      </c>
      <c r="AU22" s="18" t="s">
        <v>54</v>
      </c>
      <c r="AV22" s="334">
        <v>4147</v>
      </c>
      <c r="AW22" s="334">
        <v>3947</v>
      </c>
      <c r="AX22" s="334">
        <v>8094</v>
      </c>
      <c r="AY22" s="337">
        <v>4232</v>
      </c>
      <c r="AZ22" s="334">
        <v>4576</v>
      </c>
      <c r="BA22" s="334">
        <v>8808</v>
      </c>
      <c r="BB22" s="334">
        <v>5161</v>
      </c>
      <c r="BC22" s="334">
        <v>5976</v>
      </c>
      <c r="BD22" s="335">
        <v>11137</v>
      </c>
      <c r="BE22" s="24" t="s">
        <v>53</v>
      </c>
      <c r="BF22" s="18" t="s">
        <v>54</v>
      </c>
      <c r="BG22" s="334">
        <v>4242</v>
      </c>
      <c r="BH22" s="334">
        <v>5440</v>
      </c>
      <c r="BI22" s="334">
        <v>9682</v>
      </c>
      <c r="BJ22" s="337">
        <v>3010.9999999999995</v>
      </c>
      <c r="BK22" s="334">
        <v>3927</v>
      </c>
      <c r="BL22" s="334">
        <v>6938</v>
      </c>
      <c r="BM22" s="334">
        <v>1557</v>
      </c>
      <c r="BN22" s="334">
        <v>2265</v>
      </c>
      <c r="BO22" s="335">
        <v>3822</v>
      </c>
      <c r="BP22" s="24" t="s">
        <v>53</v>
      </c>
      <c r="BQ22" s="18" t="s">
        <v>54</v>
      </c>
      <c r="BR22" s="334">
        <v>471</v>
      </c>
      <c r="BS22" s="334">
        <v>928</v>
      </c>
      <c r="BT22" s="334">
        <v>1399</v>
      </c>
      <c r="BU22" s="337">
        <v>51.999999999999993</v>
      </c>
      <c r="BV22" s="334">
        <v>289</v>
      </c>
      <c r="BW22" s="334">
        <v>341</v>
      </c>
      <c r="BX22" s="334">
        <v>5.9999999999999991</v>
      </c>
      <c r="BY22" s="334">
        <v>47</v>
      </c>
      <c r="BZ22" s="334">
        <v>53</v>
      </c>
      <c r="CA22" s="24" t="s">
        <v>53</v>
      </c>
      <c r="CB22" s="18" t="s">
        <v>54</v>
      </c>
      <c r="CC22" s="337">
        <v>1895</v>
      </c>
      <c r="CD22" s="334">
        <v>2371</v>
      </c>
      <c r="CE22" s="335">
        <v>4266</v>
      </c>
      <c r="CH22" s="24" t="s">
        <v>53</v>
      </c>
      <c r="CI22" s="18" t="s">
        <v>54</v>
      </c>
      <c r="CJ22" s="334">
        <v>10611</v>
      </c>
      <c r="CK22" s="334">
        <v>10313</v>
      </c>
      <c r="CL22" s="334">
        <v>20924</v>
      </c>
      <c r="CM22" s="337">
        <v>50543</v>
      </c>
      <c r="CN22" s="334">
        <v>48104</v>
      </c>
      <c r="CO22" s="334">
        <v>98647</v>
      </c>
      <c r="CP22" s="334">
        <v>18732</v>
      </c>
      <c r="CQ22" s="334">
        <v>23448</v>
      </c>
      <c r="CR22" s="335">
        <v>42180</v>
      </c>
    </row>
    <row r="23" spans="1:96" ht="17.100000000000001" customHeight="1">
      <c r="A23" s="1"/>
      <c r="B23" s="666" t="s">
        <v>55</v>
      </c>
      <c r="C23" s="26" t="s">
        <v>56</v>
      </c>
      <c r="D23" s="339">
        <v>2147</v>
      </c>
      <c r="E23" s="339">
        <v>2145</v>
      </c>
      <c r="F23" s="339">
        <v>4292</v>
      </c>
      <c r="G23" s="342">
        <v>2481</v>
      </c>
      <c r="H23" s="339">
        <v>2255</v>
      </c>
      <c r="I23" s="339">
        <v>4736</v>
      </c>
      <c r="J23" s="339">
        <v>2371</v>
      </c>
      <c r="K23" s="339">
        <v>2258</v>
      </c>
      <c r="L23" s="340">
        <v>4629</v>
      </c>
      <c r="M23" s="666" t="s">
        <v>55</v>
      </c>
      <c r="N23" s="26" t="s">
        <v>56</v>
      </c>
      <c r="O23" s="339">
        <v>2516</v>
      </c>
      <c r="P23" s="339">
        <v>2472</v>
      </c>
      <c r="Q23" s="339">
        <v>4988</v>
      </c>
      <c r="R23" s="342">
        <v>2914</v>
      </c>
      <c r="S23" s="339">
        <v>3436</v>
      </c>
      <c r="T23" s="339">
        <v>6350</v>
      </c>
      <c r="U23" s="339">
        <v>3000</v>
      </c>
      <c r="V23" s="339">
        <v>3415</v>
      </c>
      <c r="W23" s="340">
        <v>6415</v>
      </c>
      <c r="X23" s="666" t="s">
        <v>55</v>
      </c>
      <c r="Y23" s="26" t="s">
        <v>56</v>
      </c>
      <c r="Z23" s="339">
        <v>3095</v>
      </c>
      <c r="AA23" s="339">
        <v>3099</v>
      </c>
      <c r="AB23" s="339">
        <v>6194</v>
      </c>
      <c r="AC23" s="342">
        <v>3504</v>
      </c>
      <c r="AD23" s="339">
        <v>3500</v>
      </c>
      <c r="AE23" s="339">
        <v>7004</v>
      </c>
      <c r="AF23" s="339">
        <v>4007</v>
      </c>
      <c r="AG23" s="339">
        <v>3733</v>
      </c>
      <c r="AH23" s="340">
        <v>7740</v>
      </c>
      <c r="AI23" s="666" t="s">
        <v>55</v>
      </c>
      <c r="AJ23" s="26" t="s">
        <v>56</v>
      </c>
      <c r="AK23" s="339">
        <v>4874</v>
      </c>
      <c r="AL23" s="339">
        <v>4733</v>
      </c>
      <c r="AM23" s="339">
        <v>9607</v>
      </c>
      <c r="AN23" s="342">
        <v>4297</v>
      </c>
      <c r="AO23" s="339">
        <v>4114</v>
      </c>
      <c r="AP23" s="339">
        <v>8411</v>
      </c>
      <c r="AQ23" s="339">
        <v>3452</v>
      </c>
      <c r="AR23" s="339">
        <v>3138</v>
      </c>
      <c r="AS23" s="340">
        <v>6590</v>
      </c>
      <c r="AT23" s="666" t="s">
        <v>55</v>
      </c>
      <c r="AU23" s="26" t="s">
        <v>56</v>
      </c>
      <c r="AV23" s="339">
        <v>2648</v>
      </c>
      <c r="AW23" s="339">
        <v>2503</v>
      </c>
      <c r="AX23" s="339">
        <v>5151</v>
      </c>
      <c r="AY23" s="342">
        <v>2738</v>
      </c>
      <c r="AZ23" s="339">
        <v>2922</v>
      </c>
      <c r="BA23" s="339">
        <v>5660</v>
      </c>
      <c r="BB23" s="339">
        <v>3327</v>
      </c>
      <c r="BC23" s="339">
        <v>3876</v>
      </c>
      <c r="BD23" s="340">
        <v>7203</v>
      </c>
      <c r="BE23" s="666" t="s">
        <v>55</v>
      </c>
      <c r="BF23" s="26" t="s">
        <v>56</v>
      </c>
      <c r="BG23" s="339">
        <v>2778</v>
      </c>
      <c r="BH23" s="339">
        <v>3495</v>
      </c>
      <c r="BI23" s="339">
        <v>6273</v>
      </c>
      <c r="BJ23" s="342">
        <v>1967</v>
      </c>
      <c r="BK23" s="339">
        <v>2534</v>
      </c>
      <c r="BL23" s="339">
        <v>4501</v>
      </c>
      <c r="BM23" s="339">
        <v>957</v>
      </c>
      <c r="BN23" s="339">
        <v>1441</v>
      </c>
      <c r="BO23" s="340">
        <v>2398</v>
      </c>
      <c r="BP23" s="666" t="s">
        <v>55</v>
      </c>
      <c r="BQ23" s="26" t="s">
        <v>56</v>
      </c>
      <c r="BR23" s="339">
        <v>285</v>
      </c>
      <c r="BS23" s="339">
        <v>608</v>
      </c>
      <c r="BT23" s="339">
        <v>893</v>
      </c>
      <c r="BU23" s="342">
        <v>38</v>
      </c>
      <c r="BV23" s="339">
        <v>171</v>
      </c>
      <c r="BW23" s="339">
        <v>209</v>
      </c>
      <c r="BX23" s="339">
        <v>5</v>
      </c>
      <c r="BY23" s="339">
        <v>29</v>
      </c>
      <c r="BZ23" s="339">
        <v>34</v>
      </c>
      <c r="CA23" s="666" t="s">
        <v>55</v>
      </c>
      <c r="CB23" s="26" t="s">
        <v>56</v>
      </c>
      <c r="CC23" s="342">
        <v>1470</v>
      </c>
      <c r="CD23" s="339">
        <v>1111</v>
      </c>
      <c r="CE23" s="340">
        <v>2581</v>
      </c>
      <c r="CH23" s="666" t="s">
        <v>55</v>
      </c>
      <c r="CI23" s="26" t="s">
        <v>56</v>
      </c>
      <c r="CJ23" s="339">
        <v>6999</v>
      </c>
      <c r="CK23" s="339">
        <v>6658</v>
      </c>
      <c r="CL23" s="339">
        <v>13657</v>
      </c>
      <c r="CM23" s="342">
        <v>34307</v>
      </c>
      <c r="CN23" s="339">
        <v>34143</v>
      </c>
      <c r="CO23" s="339">
        <v>68450</v>
      </c>
      <c r="CP23" s="339">
        <v>12095</v>
      </c>
      <c r="CQ23" s="339">
        <v>15076</v>
      </c>
      <c r="CR23" s="340">
        <v>27171</v>
      </c>
    </row>
    <row r="24" spans="1:96" ht="17.100000000000001" customHeight="1">
      <c r="A24" s="1"/>
      <c r="B24" s="667"/>
      <c r="C24" s="26" t="s">
        <v>57</v>
      </c>
      <c r="D24" s="339">
        <v>2114</v>
      </c>
      <c r="E24" s="339">
        <v>2093</v>
      </c>
      <c r="F24" s="339">
        <v>4207</v>
      </c>
      <c r="G24" s="342">
        <v>2556</v>
      </c>
      <c r="H24" s="339">
        <v>2575</v>
      </c>
      <c r="I24" s="339">
        <v>5131</v>
      </c>
      <c r="J24" s="339">
        <v>2604</v>
      </c>
      <c r="K24" s="339">
        <v>2435</v>
      </c>
      <c r="L24" s="340">
        <v>5039</v>
      </c>
      <c r="M24" s="667"/>
      <c r="N24" s="26" t="s">
        <v>57</v>
      </c>
      <c r="O24" s="339">
        <v>2756</v>
      </c>
      <c r="P24" s="339">
        <v>2635</v>
      </c>
      <c r="Q24" s="339">
        <v>5391</v>
      </c>
      <c r="R24" s="342">
        <v>3063</v>
      </c>
      <c r="S24" s="339">
        <v>2957</v>
      </c>
      <c r="T24" s="339">
        <v>6020</v>
      </c>
      <c r="U24" s="339">
        <v>2633</v>
      </c>
      <c r="V24" s="339">
        <v>2725</v>
      </c>
      <c r="W24" s="340">
        <v>5358</v>
      </c>
      <c r="X24" s="667"/>
      <c r="Y24" s="26" t="s">
        <v>57</v>
      </c>
      <c r="Z24" s="339">
        <v>2815</v>
      </c>
      <c r="AA24" s="339">
        <v>2646</v>
      </c>
      <c r="AB24" s="339">
        <v>5461</v>
      </c>
      <c r="AC24" s="342">
        <v>3429</v>
      </c>
      <c r="AD24" s="339">
        <v>3350</v>
      </c>
      <c r="AE24" s="339">
        <v>6779</v>
      </c>
      <c r="AF24" s="339">
        <v>4237</v>
      </c>
      <c r="AG24" s="339">
        <v>3960</v>
      </c>
      <c r="AH24" s="340">
        <v>8197</v>
      </c>
      <c r="AI24" s="667"/>
      <c r="AJ24" s="26" t="s">
        <v>57</v>
      </c>
      <c r="AK24" s="339">
        <v>5099</v>
      </c>
      <c r="AL24" s="339">
        <v>4927</v>
      </c>
      <c r="AM24" s="339">
        <v>10026</v>
      </c>
      <c r="AN24" s="342">
        <v>4582</v>
      </c>
      <c r="AO24" s="339">
        <v>4176</v>
      </c>
      <c r="AP24" s="339">
        <v>8758</v>
      </c>
      <c r="AQ24" s="339">
        <v>3718</v>
      </c>
      <c r="AR24" s="339">
        <v>3355</v>
      </c>
      <c r="AS24" s="340">
        <v>7073</v>
      </c>
      <c r="AT24" s="667"/>
      <c r="AU24" s="26" t="s">
        <v>57</v>
      </c>
      <c r="AV24" s="339">
        <v>2820</v>
      </c>
      <c r="AW24" s="339">
        <v>2629</v>
      </c>
      <c r="AX24" s="339">
        <v>5449</v>
      </c>
      <c r="AY24" s="342">
        <v>2884</v>
      </c>
      <c r="AZ24" s="339">
        <v>3017</v>
      </c>
      <c r="BA24" s="339">
        <v>5901</v>
      </c>
      <c r="BB24" s="339">
        <v>3311</v>
      </c>
      <c r="BC24" s="339">
        <v>4017</v>
      </c>
      <c r="BD24" s="340">
        <v>7328</v>
      </c>
      <c r="BE24" s="667"/>
      <c r="BF24" s="26" t="s">
        <v>57</v>
      </c>
      <c r="BG24" s="339">
        <v>2940</v>
      </c>
      <c r="BH24" s="339">
        <v>3691</v>
      </c>
      <c r="BI24" s="339">
        <v>6631</v>
      </c>
      <c r="BJ24" s="342">
        <v>2173</v>
      </c>
      <c r="BK24" s="339">
        <v>2956</v>
      </c>
      <c r="BL24" s="339">
        <v>5129</v>
      </c>
      <c r="BM24" s="339">
        <v>1134</v>
      </c>
      <c r="BN24" s="339">
        <v>1750</v>
      </c>
      <c r="BO24" s="340">
        <v>2884</v>
      </c>
      <c r="BP24" s="667"/>
      <c r="BQ24" s="26" t="s">
        <v>57</v>
      </c>
      <c r="BR24" s="339">
        <v>308</v>
      </c>
      <c r="BS24" s="339">
        <v>810</v>
      </c>
      <c r="BT24" s="339">
        <v>1118</v>
      </c>
      <c r="BU24" s="342">
        <v>62</v>
      </c>
      <c r="BV24" s="339">
        <v>226</v>
      </c>
      <c r="BW24" s="339">
        <v>288</v>
      </c>
      <c r="BX24" s="339">
        <v>5</v>
      </c>
      <c r="BY24" s="339">
        <v>33</v>
      </c>
      <c r="BZ24" s="339">
        <v>38</v>
      </c>
      <c r="CA24" s="667"/>
      <c r="CB24" s="26" t="s">
        <v>57</v>
      </c>
      <c r="CC24" s="342">
        <v>842</v>
      </c>
      <c r="CD24" s="339">
        <v>549</v>
      </c>
      <c r="CE24" s="340">
        <v>1391</v>
      </c>
      <c r="CH24" s="667"/>
      <c r="CI24" s="26" t="s">
        <v>57</v>
      </c>
      <c r="CJ24" s="339">
        <v>7274</v>
      </c>
      <c r="CK24" s="339">
        <v>7103</v>
      </c>
      <c r="CL24" s="339">
        <v>14377</v>
      </c>
      <c r="CM24" s="342">
        <v>35152</v>
      </c>
      <c r="CN24" s="339">
        <v>33360</v>
      </c>
      <c r="CO24" s="339">
        <v>68512</v>
      </c>
      <c r="CP24" s="339">
        <v>12817</v>
      </c>
      <c r="CQ24" s="339">
        <v>16500</v>
      </c>
      <c r="CR24" s="340">
        <v>29317</v>
      </c>
    </row>
    <row r="25" spans="1:96" ht="17.100000000000001" customHeight="1">
      <c r="A25" s="1"/>
      <c r="B25" s="667"/>
      <c r="C25" s="26" t="s">
        <v>58</v>
      </c>
      <c r="D25" s="339">
        <v>641</v>
      </c>
      <c r="E25" s="339">
        <v>579</v>
      </c>
      <c r="F25" s="339">
        <v>1220</v>
      </c>
      <c r="G25" s="342">
        <v>800</v>
      </c>
      <c r="H25" s="339">
        <v>812</v>
      </c>
      <c r="I25" s="339">
        <v>1612</v>
      </c>
      <c r="J25" s="339">
        <v>950</v>
      </c>
      <c r="K25" s="339">
        <v>851.99999999999989</v>
      </c>
      <c r="L25" s="340">
        <v>1802</v>
      </c>
      <c r="M25" s="667"/>
      <c r="N25" s="26" t="s">
        <v>58</v>
      </c>
      <c r="O25" s="339">
        <v>1006</v>
      </c>
      <c r="P25" s="339">
        <v>985</v>
      </c>
      <c r="Q25" s="339">
        <v>1991</v>
      </c>
      <c r="R25" s="342">
        <v>936</v>
      </c>
      <c r="S25" s="339">
        <v>779</v>
      </c>
      <c r="T25" s="339">
        <v>1715</v>
      </c>
      <c r="U25" s="339">
        <v>752</v>
      </c>
      <c r="V25" s="339">
        <v>723</v>
      </c>
      <c r="W25" s="340">
        <v>1475</v>
      </c>
      <c r="X25" s="667"/>
      <c r="Y25" s="26" t="s">
        <v>58</v>
      </c>
      <c r="Z25" s="339">
        <v>820</v>
      </c>
      <c r="AA25" s="339">
        <v>818.99999999999989</v>
      </c>
      <c r="AB25" s="339">
        <v>1639</v>
      </c>
      <c r="AC25" s="342">
        <v>1039</v>
      </c>
      <c r="AD25" s="339">
        <v>980</v>
      </c>
      <c r="AE25" s="339">
        <v>2019</v>
      </c>
      <c r="AF25" s="339">
        <v>1308</v>
      </c>
      <c r="AG25" s="339">
        <v>1313</v>
      </c>
      <c r="AH25" s="340">
        <v>2621</v>
      </c>
      <c r="AI25" s="667"/>
      <c r="AJ25" s="26" t="s">
        <v>58</v>
      </c>
      <c r="AK25" s="339">
        <v>1862</v>
      </c>
      <c r="AL25" s="339">
        <v>1671</v>
      </c>
      <c r="AM25" s="339">
        <v>3533</v>
      </c>
      <c r="AN25" s="342">
        <v>1543</v>
      </c>
      <c r="AO25" s="339">
        <v>1445</v>
      </c>
      <c r="AP25" s="339">
        <v>2988</v>
      </c>
      <c r="AQ25" s="339">
        <v>1172</v>
      </c>
      <c r="AR25" s="339">
        <v>1145</v>
      </c>
      <c r="AS25" s="340">
        <v>2317</v>
      </c>
      <c r="AT25" s="667"/>
      <c r="AU25" s="26" t="s">
        <v>58</v>
      </c>
      <c r="AV25" s="339">
        <v>957</v>
      </c>
      <c r="AW25" s="339">
        <v>930</v>
      </c>
      <c r="AX25" s="339">
        <v>1887</v>
      </c>
      <c r="AY25" s="342">
        <v>1101</v>
      </c>
      <c r="AZ25" s="339">
        <v>1193</v>
      </c>
      <c r="BA25" s="339">
        <v>2294</v>
      </c>
      <c r="BB25" s="339">
        <v>1365</v>
      </c>
      <c r="BC25" s="339">
        <v>1628</v>
      </c>
      <c r="BD25" s="340">
        <v>2993</v>
      </c>
      <c r="BE25" s="667"/>
      <c r="BF25" s="26" t="s">
        <v>58</v>
      </c>
      <c r="BG25" s="339">
        <v>1261</v>
      </c>
      <c r="BH25" s="339">
        <v>1521</v>
      </c>
      <c r="BI25" s="339">
        <v>2782</v>
      </c>
      <c r="BJ25" s="342">
        <v>871</v>
      </c>
      <c r="BK25" s="339">
        <v>1045</v>
      </c>
      <c r="BL25" s="339">
        <v>1916</v>
      </c>
      <c r="BM25" s="339">
        <v>412</v>
      </c>
      <c r="BN25" s="339">
        <v>589</v>
      </c>
      <c r="BO25" s="340">
        <v>1001</v>
      </c>
      <c r="BP25" s="667"/>
      <c r="BQ25" s="26" t="s">
        <v>58</v>
      </c>
      <c r="BR25" s="339">
        <v>99</v>
      </c>
      <c r="BS25" s="339">
        <v>312</v>
      </c>
      <c r="BT25" s="339">
        <v>411</v>
      </c>
      <c r="BU25" s="342">
        <v>13</v>
      </c>
      <c r="BV25" s="339">
        <v>87</v>
      </c>
      <c r="BW25" s="339">
        <v>100</v>
      </c>
      <c r="BX25" s="339">
        <v>5</v>
      </c>
      <c r="BY25" s="339">
        <v>28.000000000000004</v>
      </c>
      <c r="BZ25" s="339">
        <v>33</v>
      </c>
      <c r="CA25" s="667"/>
      <c r="CB25" s="26" t="s">
        <v>58</v>
      </c>
      <c r="CC25" s="342">
        <v>36</v>
      </c>
      <c r="CD25" s="339">
        <v>49</v>
      </c>
      <c r="CE25" s="340">
        <v>85</v>
      </c>
      <c r="CH25" s="667"/>
      <c r="CI25" s="26" t="s">
        <v>58</v>
      </c>
      <c r="CJ25" s="339">
        <v>2391</v>
      </c>
      <c r="CK25" s="339">
        <v>2243</v>
      </c>
      <c r="CL25" s="339">
        <v>4634</v>
      </c>
      <c r="CM25" s="342">
        <v>11395</v>
      </c>
      <c r="CN25" s="339">
        <v>10790</v>
      </c>
      <c r="CO25" s="339">
        <v>22185</v>
      </c>
      <c r="CP25" s="339">
        <v>5127</v>
      </c>
      <c r="CQ25" s="339">
        <v>6403</v>
      </c>
      <c r="CR25" s="340">
        <v>11530</v>
      </c>
    </row>
    <row r="26" spans="1:96" ht="17.100000000000001" customHeight="1">
      <c r="A26" s="10"/>
      <c r="B26" s="668"/>
      <c r="C26" s="39" t="s">
        <v>42</v>
      </c>
      <c r="D26" s="334">
        <f t="shared" ref="D26:L26" si="16">SUM(D23:D25)</f>
        <v>4902</v>
      </c>
      <c r="E26" s="334">
        <f t="shared" si="16"/>
        <v>4817</v>
      </c>
      <c r="F26" s="334">
        <f t="shared" si="16"/>
        <v>9719</v>
      </c>
      <c r="G26" s="337">
        <f t="shared" si="16"/>
        <v>5837</v>
      </c>
      <c r="H26" s="334">
        <f t="shared" si="16"/>
        <v>5642</v>
      </c>
      <c r="I26" s="334">
        <f t="shared" si="16"/>
        <v>11479</v>
      </c>
      <c r="J26" s="334">
        <f t="shared" si="16"/>
        <v>5925</v>
      </c>
      <c r="K26" s="334">
        <f t="shared" si="16"/>
        <v>5545</v>
      </c>
      <c r="L26" s="335">
        <f t="shared" si="16"/>
        <v>11470</v>
      </c>
      <c r="M26" s="668"/>
      <c r="N26" s="39" t="s">
        <v>42</v>
      </c>
      <c r="O26" s="334">
        <f t="shared" ref="O26:W26" si="17">SUM(O23:O25)</f>
        <v>6278</v>
      </c>
      <c r="P26" s="334">
        <f t="shared" si="17"/>
        <v>6092</v>
      </c>
      <c r="Q26" s="334">
        <f t="shared" si="17"/>
        <v>12370</v>
      </c>
      <c r="R26" s="337">
        <f t="shared" si="17"/>
        <v>6913</v>
      </c>
      <c r="S26" s="334">
        <f t="shared" si="17"/>
        <v>7172</v>
      </c>
      <c r="T26" s="334">
        <f t="shared" si="17"/>
        <v>14085</v>
      </c>
      <c r="U26" s="334">
        <f t="shared" si="17"/>
        <v>6385</v>
      </c>
      <c r="V26" s="334">
        <f t="shared" si="17"/>
        <v>6863</v>
      </c>
      <c r="W26" s="335">
        <f t="shared" si="17"/>
        <v>13248</v>
      </c>
      <c r="X26" s="668"/>
      <c r="Y26" s="39" t="s">
        <v>42</v>
      </c>
      <c r="Z26" s="334">
        <f t="shared" ref="Z26:AH26" si="18">SUM(Z23:Z25)</f>
        <v>6730</v>
      </c>
      <c r="AA26" s="334">
        <f t="shared" si="18"/>
        <v>6564</v>
      </c>
      <c r="AB26" s="334">
        <f t="shared" si="18"/>
        <v>13294</v>
      </c>
      <c r="AC26" s="337">
        <f t="shared" si="18"/>
        <v>7972</v>
      </c>
      <c r="AD26" s="334">
        <f t="shared" si="18"/>
        <v>7830</v>
      </c>
      <c r="AE26" s="334">
        <f t="shared" si="18"/>
        <v>15802</v>
      </c>
      <c r="AF26" s="334">
        <f t="shared" si="18"/>
        <v>9552</v>
      </c>
      <c r="AG26" s="334">
        <f t="shared" si="18"/>
        <v>9006</v>
      </c>
      <c r="AH26" s="335">
        <f t="shared" si="18"/>
        <v>18558</v>
      </c>
      <c r="AI26" s="668"/>
      <c r="AJ26" s="39" t="s">
        <v>42</v>
      </c>
      <c r="AK26" s="334">
        <f t="shared" ref="AK26:AS26" si="19">SUM(AK23:AK25)</f>
        <v>11835</v>
      </c>
      <c r="AL26" s="334">
        <f t="shared" si="19"/>
        <v>11331</v>
      </c>
      <c r="AM26" s="334">
        <f t="shared" si="19"/>
        <v>23166</v>
      </c>
      <c r="AN26" s="337">
        <f t="shared" si="19"/>
        <v>10422</v>
      </c>
      <c r="AO26" s="334">
        <f t="shared" si="19"/>
        <v>9735</v>
      </c>
      <c r="AP26" s="334">
        <f t="shared" si="19"/>
        <v>20157</v>
      </c>
      <c r="AQ26" s="334">
        <f t="shared" si="19"/>
        <v>8342</v>
      </c>
      <c r="AR26" s="334">
        <f t="shared" si="19"/>
        <v>7638</v>
      </c>
      <c r="AS26" s="335">
        <f t="shared" si="19"/>
        <v>15980</v>
      </c>
      <c r="AT26" s="668"/>
      <c r="AU26" s="39" t="s">
        <v>42</v>
      </c>
      <c r="AV26" s="334">
        <f t="shared" ref="AV26:BD26" si="20">SUM(AV23:AV25)</f>
        <v>6425</v>
      </c>
      <c r="AW26" s="334">
        <f t="shared" si="20"/>
        <v>6062</v>
      </c>
      <c r="AX26" s="334">
        <f t="shared" si="20"/>
        <v>12487</v>
      </c>
      <c r="AY26" s="337">
        <f t="shared" si="20"/>
        <v>6723</v>
      </c>
      <c r="AZ26" s="334">
        <f t="shared" si="20"/>
        <v>7132</v>
      </c>
      <c r="BA26" s="334">
        <f t="shared" si="20"/>
        <v>13855</v>
      </c>
      <c r="BB26" s="334">
        <f t="shared" si="20"/>
        <v>8003</v>
      </c>
      <c r="BC26" s="334">
        <f t="shared" si="20"/>
        <v>9521</v>
      </c>
      <c r="BD26" s="335">
        <f t="shared" si="20"/>
        <v>17524</v>
      </c>
      <c r="BE26" s="668"/>
      <c r="BF26" s="39" t="s">
        <v>42</v>
      </c>
      <c r="BG26" s="334">
        <f t="shared" ref="BG26:BO26" si="21">SUM(BG23:BG25)</f>
        <v>6979</v>
      </c>
      <c r="BH26" s="334">
        <f t="shared" si="21"/>
        <v>8707</v>
      </c>
      <c r="BI26" s="334">
        <f t="shared" si="21"/>
        <v>15686</v>
      </c>
      <c r="BJ26" s="337">
        <f t="shared" si="21"/>
        <v>5011</v>
      </c>
      <c r="BK26" s="334">
        <f t="shared" si="21"/>
        <v>6535</v>
      </c>
      <c r="BL26" s="334">
        <f t="shared" si="21"/>
        <v>11546</v>
      </c>
      <c r="BM26" s="334">
        <f t="shared" si="21"/>
        <v>2503</v>
      </c>
      <c r="BN26" s="334">
        <f t="shared" si="21"/>
        <v>3780</v>
      </c>
      <c r="BO26" s="335">
        <f t="shared" si="21"/>
        <v>6283</v>
      </c>
      <c r="BP26" s="668"/>
      <c r="BQ26" s="39" t="s">
        <v>42</v>
      </c>
      <c r="BR26" s="334">
        <f t="shared" ref="BR26:CE26" si="22">SUM(BR23:BR25)</f>
        <v>692</v>
      </c>
      <c r="BS26" s="334">
        <f t="shared" si="22"/>
        <v>1730</v>
      </c>
      <c r="BT26" s="334">
        <f t="shared" si="22"/>
        <v>2422</v>
      </c>
      <c r="BU26" s="337">
        <f t="shared" si="22"/>
        <v>113</v>
      </c>
      <c r="BV26" s="334">
        <f t="shared" si="22"/>
        <v>484</v>
      </c>
      <c r="BW26" s="334">
        <f t="shared" si="22"/>
        <v>597</v>
      </c>
      <c r="BX26" s="334">
        <f t="shared" si="22"/>
        <v>15</v>
      </c>
      <c r="BY26" s="334">
        <f t="shared" si="22"/>
        <v>90</v>
      </c>
      <c r="BZ26" s="334">
        <f t="shared" si="22"/>
        <v>105</v>
      </c>
      <c r="CA26" s="668"/>
      <c r="CB26" s="39" t="s">
        <v>42</v>
      </c>
      <c r="CC26" s="337">
        <f t="shared" si="22"/>
        <v>2348</v>
      </c>
      <c r="CD26" s="334">
        <f t="shared" si="22"/>
        <v>1709</v>
      </c>
      <c r="CE26" s="335">
        <f t="shared" si="22"/>
        <v>4057</v>
      </c>
      <c r="CH26" s="668"/>
      <c r="CI26" s="39" t="s">
        <v>42</v>
      </c>
      <c r="CJ26" s="334">
        <f t="shared" ref="CJ26:CR26" si="23">SUM(CJ23:CJ25)</f>
        <v>16664</v>
      </c>
      <c r="CK26" s="334">
        <f t="shared" si="23"/>
        <v>16004</v>
      </c>
      <c r="CL26" s="334">
        <f t="shared" si="23"/>
        <v>32668</v>
      </c>
      <c r="CM26" s="337">
        <f t="shared" si="23"/>
        <v>80854</v>
      </c>
      <c r="CN26" s="334">
        <f t="shared" si="23"/>
        <v>78293</v>
      </c>
      <c r="CO26" s="334">
        <f t="shared" si="23"/>
        <v>159147</v>
      </c>
      <c r="CP26" s="334">
        <f t="shared" si="23"/>
        <v>30039</v>
      </c>
      <c r="CQ26" s="334">
        <f t="shared" si="23"/>
        <v>37979</v>
      </c>
      <c r="CR26" s="335">
        <f t="shared" si="23"/>
        <v>68018</v>
      </c>
    </row>
    <row r="27" spans="1:96" ht="17.100000000000001" customHeight="1" thickBot="1">
      <c r="A27" s="1"/>
      <c r="B27" s="669" t="s">
        <v>59</v>
      </c>
      <c r="C27" s="670"/>
      <c r="D27" s="351">
        <f t="shared" ref="D27:L27" si="24">SUM(D5:D6,D7:D8,D12,D16:D22,D26)</f>
        <v>85150</v>
      </c>
      <c r="E27" s="351">
        <f t="shared" si="24"/>
        <v>81663</v>
      </c>
      <c r="F27" s="351">
        <f t="shared" si="24"/>
        <v>166813</v>
      </c>
      <c r="G27" s="353">
        <f t="shared" si="24"/>
        <v>93073</v>
      </c>
      <c r="H27" s="351">
        <f t="shared" si="24"/>
        <v>88406</v>
      </c>
      <c r="I27" s="351">
        <f t="shared" si="24"/>
        <v>181479</v>
      </c>
      <c r="J27" s="351">
        <f t="shared" si="24"/>
        <v>94639</v>
      </c>
      <c r="K27" s="351">
        <f t="shared" si="24"/>
        <v>90197</v>
      </c>
      <c r="L27" s="352">
        <f t="shared" si="24"/>
        <v>184836</v>
      </c>
      <c r="M27" s="669" t="s">
        <v>59</v>
      </c>
      <c r="N27" s="670"/>
      <c r="O27" s="351">
        <f t="shared" ref="O27:W27" si="25">SUM(O5:O6,O7:O8,O12,O16:O22,O26)</f>
        <v>97801</v>
      </c>
      <c r="P27" s="351">
        <f t="shared" si="25"/>
        <v>93929</v>
      </c>
      <c r="Q27" s="351">
        <f t="shared" si="25"/>
        <v>191730</v>
      </c>
      <c r="R27" s="353">
        <f t="shared" si="25"/>
        <v>115093</v>
      </c>
      <c r="S27" s="351">
        <f t="shared" si="25"/>
        <v>113953</v>
      </c>
      <c r="T27" s="351">
        <f t="shared" si="25"/>
        <v>229046</v>
      </c>
      <c r="U27" s="351">
        <f t="shared" si="25"/>
        <v>119009</v>
      </c>
      <c r="V27" s="351">
        <f t="shared" si="25"/>
        <v>117318</v>
      </c>
      <c r="W27" s="352">
        <f t="shared" si="25"/>
        <v>236327</v>
      </c>
      <c r="X27" s="669" t="s">
        <v>59</v>
      </c>
      <c r="Y27" s="670"/>
      <c r="Z27" s="351">
        <f t="shared" ref="Z27:AH27" si="26">SUM(Z5:Z6,Z7:Z8,Z12,Z16:Z22,Z26)</f>
        <v>125421</v>
      </c>
      <c r="AA27" s="351">
        <f t="shared" si="26"/>
        <v>120165</v>
      </c>
      <c r="AB27" s="351">
        <f t="shared" si="26"/>
        <v>245586</v>
      </c>
      <c r="AC27" s="353">
        <f t="shared" si="26"/>
        <v>139598</v>
      </c>
      <c r="AD27" s="351">
        <f t="shared" si="26"/>
        <v>132654</v>
      </c>
      <c r="AE27" s="351">
        <f t="shared" si="26"/>
        <v>272252</v>
      </c>
      <c r="AF27" s="351">
        <f t="shared" si="26"/>
        <v>158560</v>
      </c>
      <c r="AG27" s="351">
        <f t="shared" si="26"/>
        <v>148720</v>
      </c>
      <c r="AH27" s="352">
        <f t="shared" si="26"/>
        <v>307280</v>
      </c>
      <c r="AI27" s="669" t="s">
        <v>59</v>
      </c>
      <c r="AJ27" s="670"/>
      <c r="AK27" s="351">
        <f t="shared" ref="AK27:AS27" si="27">SUM(AK5:AK6,AK7:AK8,AK12,AK16:AK22,AK26)</f>
        <v>189851</v>
      </c>
      <c r="AL27" s="351">
        <f t="shared" si="27"/>
        <v>177043</v>
      </c>
      <c r="AM27" s="351">
        <f t="shared" si="27"/>
        <v>366894</v>
      </c>
      <c r="AN27" s="353">
        <f t="shared" si="27"/>
        <v>166726</v>
      </c>
      <c r="AO27" s="351">
        <f t="shared" si="27"/>
        <v>156625</v>
      </c>
      <c r="AP27" s="351">
        <f t="shared" si="27"/>
        <v>323351</v>
      </c>
      <c r="AQ27" s="351">
        <f t="shared" si="27"/>
        <v>137618</v>
      </c>
      <c r="AR27" s="351">
        <f t="shared" si="27"/>
        <v>127766</v>
      </c>
      <c r="AS27" s="352">
        <f t="shared" si="27"/>
        <v>265384</v>
      </c>
      <c r="AT27" s="669" t="s">
        <v>59</v>
      </c>
      <c r="AU27" s="670"/>
      <c r="AV27" s="351">
        <f t="shared" ref="AV27:BD27" si="28">SUM(AV5:AV6,AV7:AV8,AV12,AV16:AV22,AV26)</f>
        <v>110131</v>
      </c>
      <c r="AW27" s="351">
        <f t="shared" si="28"/>
        <v>105843</v>
      </c>
      <c r="AX27" s="351">
        <f t="shared" si="28"/>
        <v>215974</v>
      </c>
      <c r="AY27" s="353">
        <f t="shared" si="28"/>
        <v>113510</v>
      </c>
      <c r="AZ27" s="351">
        <f t="shared" si="28"/>
        <v>118151</v>
      </c>
      <c r="BA27" s="351">
        <f t="shared" si="28"/>
        <v>231661</v>
      </c>
      <c r="BB27" s="351">
        <f t="shared" si="28"/>
        <v>129685</v>
      </c>
      <c r="BC27" s="351">
        <f t="shared" si="28"/>
        <v>147695</v>
      </c>
      <c r="BD27" s="352">
        <f t="shared" si="28"/>
        <v>277380</v>
      </c>
      <c r="BE27" s="669" t="s">
        <v>59</v>
      </c>
      <c r="BF27" s="670"/>
      <c r="BG27" s="351">
        <f t="shared" ref="BG27:BO27" si="29">SUM(BG5:BG6,BG7:BG8,BG12,BG16:BG22,BG26)</f>
        <v>103973</v>
      </c>
      <c r="BH27" s="351">
        <f t="shared" si="29"/>
        <v>125751</v>
      </c>
      <c r="BI27" s="351">
        <f t="shared" si="29"/>
        <v>229724</v>
      </c>
      <c r="BJ27" s="353">
        <f t="shared" si="29"/>
        <v>71067</v>
      </c>
      <c r="BK27" s="351">
        <f t="shared" si="29"/>
        <v>92371</v>
      </c>
      <c r="BL27" s="351">
        <f t="shared" si="29"/>
        <v>163438</v>
      </c>
      <c r="BM27" s="351">
        <f t="shared" si="29"/>
        <v>35860</v>
      </c>
      <c r="BN27" s="351">
        <f t="shared" si="29"/>
        <v>57200</v>
      </c>
      <c r="BO27" s="352">
        <f t="shared" si="29"/>
        <v>93060</v>
      </c>
      <c r="BP27" s="669" t="s">
        <v>59</v>
      </c>
      <c r="BQ27" s="670"/>
      <c r="BR27" s="351">
        <f t="shared" ref="BR27:CE27" si="30">SUM(BR5:BR6,BR7:BR8,BR12,BR16:BR22,BR26)</f>
        <v>11015</v>
      </c>
      <c r="BS27" s="351">
        <f t="shared" si="30"/>
        <v>27287</v>
      </c>
      <c r="BT27" s="351">
        <f t="shared" si="30"/>
        <v>38302</v>
      </c>
      <c r="BU27" s="353">
        <f t="shared" si="30"/>
        <v>1795</v>
      </c>
      <c r="BV27" s="351">
        <f t="shared" si="30"/>
        <v>7822</v>
      </c>
      <c r="BW27" s="351">
        <f t="shared" si="30"/>
        <v>9617</v>
      </c>
      <c r="BX27" s="351">
        <f t="shared" si="30"/>
        <v>214</v>
      </c>
      <c r="BY27" s="351">
        <f t="shared" si="30"/>
        <v>1400</v>
      </c>
      <c r="BZ27" s="351">
        <f t="shared" si="30"/>
        <v>1614</v>
      </c>
      <c r="CA27" s="669" t="s">
        <v>59</v>
      </c>
      <c r="CB27" s="670"/>
      <c r="CC27" s="353">
        <f t="shared" si="30"/>
        <v>68556</v>
      </c>
      <c r="CD27" s="351">
        <f t="shared" si="30"/>
        <v>60893</v>
      </c>
      <c r="CE27" s="352">
        <f t="shared" si="30"/>
        <v>129992</v>
      </c>
      <c r="CH27" s="669" t="s">
        <v>59</v>
      </c>
      <c r="CI27" s="670"/>
      <c r="CJ27" s="351">
        <f t="shared" ref="CJ27:CR27" si="31">SUM(CJ5:CJ6,CJ7:CJ8,CJ12,CJ16:CJ22,CJ26)</f>
        <v>272862</v>
      </c>
      <c r="CK27" s="351">
        <f t="shared" si="31"/>
        <v>260266</v>
      </c>
      <c r="CL27" s="351">
        <f t="shared" si="31"/>
        <v>533128</v>
      </c>
      <c r="CM27" s="353">
        <f t="shared" si="31"/>
        <v>1359808</v>
      </c>
      <c r="CN27" s="351">
        <f t="shared" si="31"/>
        <v>1294016</v>
      </c>
      <c r="CO27" s="351">
        <f t="shared" si="31"/>
        <v>2653824</v>
      </c>
      <c r="CP27" s="351">
        <f t="shared" si="31"/>
        <v>467119</v>
      </c>
      <c r="CQ27" s="351">
        <f t="shared" si="31"/>
        <v>577677</v>
      </c>
      <c r="CR27" s="352">
        <f t="shared" si="31"/>
        <v>1044796</v>
      </c>
    </row>
    <row r="28" spans="1:96" ht="17.100000000000001" customHeight="1">
      <c r="A28" s="1"/>
      <c r="B28" s="671" t="s">
        <v>60</v>
      </c>
      <c r="C28" s="26" t="s">
        <v>61</v>
      </c>
      <c r="D28" s="345">
        <v>5448</v>
      </c>
      <c r="E28" s="345">
        <v>5247</v>
      </c>
      <c r="F28" s="345">
        <v>10695</v>
      </c>
      <c r="G28" s="348">
        <v>6574</v>
      </c>
      <c r="H28" s="345">
        <v>5940</v>
      </c>
      <c r="I28" s="345">
        <v>12514</v>
      </c>
      <c r="J28" s="345">
        <v>6681</v>
      </c>
      <c r="K28" s="345">
        <v>6570</v>
      </c>
      <c r="L28" s="346">
        <v>13251</v>
      </c>
      <c r="M28" s="671" t="s">
        <v>60</v>
      </c>
      <c r="N28" s="26" t="s">
        <v>61</v>
      </c>
      <c r="O28" s="345">
        <v>7081</v>
      </c>
      <c r="P28" s="345">
        <v>6823</v>
      </c>
      <c r="Q28" s="345">
        <v>13904</v>
      </c>
      <c r="R28" s="348">
        <v>8177</v>
      </c>
      <c r="S28" s="345">
        <v>7399</v>
      </c>
      <c r="T28" s="345">
        <v>15576</v>
      </c>
      <c r="U28" s="345">
        <v>7300</v>
      </c>
      <c r="V28" s="345">
        <v>7061</v>
      </c>
      <c r="W28" s="346">
        <v>14361</v>
      </c>
      <c r="X28" s="671" t="s">
        <v>60</v>
      </c>
      <c r="Y28" s="26" t="s">
        <v>61</v>
      </c>
      <c r="Z28" s="345">
        <v>7912</v>
      </c>
      <c r="AA28" s="345">
        <v>7422</v>
      </c>
      <c r="AB28" s="345">
        <v>15334</v>
      </c>
      <c r="AC28" s="348">
        <v>9079</v>
      </c>
      <c r="AD28" s="345">
        <v>8622</v>
      </c>
      <c r="AE28" s="345">
        <v>17701</v>
      </c>
      <c r="AF28" s="345">
        <v>10957</v>
      </c>
      <c r="AG28" s="345">
        <v>10331</v>
      </c>
      <c r="AH28" s="346">
        <v>21288</v>
      </c>
      <c r="AI28" s="671" t="s">
        <v>60</v>
      </c>
      <c r="AJ28" s="26" t="s">
        <v>61</v>
      </c>
      <c r="AK28" s="345">
        <v>13127</v>
      </c>
      <c r="AL28" s="345">
        <v>12341</v>
      </c>
      <c r="AM28" s="345">
        <v>25468</v>
      </c>
      <c r="AN28" s="348">
        <v>11170</v>
      </c>
      <c r="AO28" s="345">
        <v>10962</v>
      </c>
      <c r="AP28" s="345">
        <v>22132</v>
      </c>
      <c r="AQ28" s="345">
        <v>9451</v>
      </c>
      <c r="AR28" s="345">
        <v>9381</v>
      </c>
      <c r="AS28" s="346">
        <v>18832</v>
      </c>
      <c r="AT28" s="671" t="s">
        <v>60</v>
      </c>
      <c r="AU28" s="26" t="s">
        <v>61</v>
      </c>
      <c r="AV28" s="345">
        <v>8435</v>
      </c>
      <c r="AW28" s="345">
        <v>8624</v>
      </c>
      <c r="AX28" s="345">
        <v>17059</v>
      </c>
      <c r="AY28" s="348">
        <v>9491</v>
      </c>
      <c r="AZ28" s="345">
        <v>10391</v>
      </c>
      <c r="BA28" s="345">
        <v>19882</v>
      </c>
      <c r="BB28" s="345">
        <v>11310</v>
      </c>
      <c r="BC28" s="345">
        <v>13142</v>
      </c>
      <c r="BD28" s="346">
        <v>24452</v>
      </c>
      <c r="BE28" s="671" t="s">
        <v>60</v>
      </c>
      <c r="BF28" s="26" t="s">
        <v>61</v>
      </c>
      <c r="BG28" s="345">
        <v>9211</v>
      </c>
      <c r="BH28" s="345">
        <v>11008</v>
      </c>
      <c r="BI28" s="345">
        <v>20219</v>
      </c>
      <c r="BJ28" s="348">
        <v>6185</v>
      </c>
      <c r="BK28" s="345">
        <v>7507</v>
      </c>
      <c r="BL28" s="345">
        <v>13692</v>
      </c>
      <c r="BM28" s="345">
        <v>2953</v>
      </c>
      <c r="BN28" s="345">
        <v>4309</v>
      </c>
      <c r="BO28" s="346">
        <v>7262</v>
      </c>
      <c r="BP28" s="671" t="s">
        <v>60</v>
      </c>
      <c r="BQ28" s="26" t="s">
        <v>61</v>
      </c>
      <c r="BR28" s="345">
        <v>841</v>
      </c>
      <c r="BS28" s="345">
        <v>1930</v>
      </c>
      <c r="BT28" s="345">
        <v>2771</v>
      </c>
      <c r="BU28" s="348">
        <v>119</v>
      </c>
      <c r="BV28" s="345">
        <v>565</v>
      </c>
      <c r="BW28" s="345">
        <v>684</v>
      </c>
      <c r="BX28" s="345">
        <v>14</v>
      </c>
      <c r="BY28" s="345">
        <v>85</v>
      </c>
      <c r="BZ28" s="345">
        <v>99</v>
      </c>
      <c r="CA28" s="671" t="s">
        <v>60</v>
      </c>
      <c r="CB28" s="26" t="s">
        <v>61</v>
      </c>
      <c r="CC28" s="348">
        <v>25964</v>
      </c>
      <c r="CD28" s="345">
        <v>21431</v>
      </c>
      <c r="CE28" s="346">
        <v>47395</v>
      </c>
      <c r="CH28" s="671" t="s">
        <v>60</v>
      </c>
      <c r="CI28" s="26" t="s">
        <v>61</v>
      </c>
      <c r="CJ28" s="345">
        <v>18703</v>
      </c>
      <c r="CK28" s="345">
        <v>17757</v>
      </c>
      <c r="CL28" s="345">
        <v>36460</v>
      </c>
      <c r="CM28" s="348">
        <v>92689</v>
      </c>
      <c r="CN28" s="345">
        <v>88966</v>
      </c>
      <c r="CO28" s="345">
        <v>181655</v>
      </c>
      <c r="CP28" s="345">
        <v>40124</v>
      </c>
      <c r="CQ28" s="345">
        <v>48937</v>
      </c>
      <c r="CR28" s="346">
        <v>89061</v>
      </c>
    </row>
    <row r="29" spans="1:96" ht="17.100000000000001" customHeight="1">
      <c r="A29" s="1"/>
      <c r="B29" s="667"/>
      <c r="C29" s="26" t="s">
        <v>62</v>
      </c>
      <c r="D29" s="339">
        <v>758</v>
      </c>
      <c r="E29" s="339">
        <v>763</v>
      </c>
      <c r="F29" s="339">
        <v>1521</v>
      </c>
      <c r="G29" s="342">
        <v>1053</v>
      </c>
      <c r="H29" s="339">
        <v>1048</v>
      </c>
      <c r="I29" s="339">
        <v>2101</v>
      </c>
      <c r="J29" s="339">
        <v>1347</v>
      </c>
      <c r="K29" s="339">
        <v>1317</v>
      </c>
      <c r="L29" s="340">
        <v>2664</v>
      </c>
      <c r="M29" s="667"/>
      <c r="N29" s="26" t="s">
        <v>62</v>
      </c>
      <c r="O29" s="339">
        <v>1371</v>
      </c>
      <c r="P29" s="339">
        <v>1353</v>
      </c>
      <c r="Q29" s="339">
        <v>2724</v>
      </c>
      <c r="R29" s="342">
        <v>1097</v>
      </c>
      <c r="S29" s="339">
        <v>1253</v>
      </c>
      <c r="T29" s="339">
        <v>2350</v>
      </c>
      <c r="U29" s="339">
        <v>1045</v>
      </c>
      <c r="V29" s="339">
        <v>954</v>
      </c>
      <c r="W29" s="340">
        <v>1999</v>
      </c>
      <c r="X29" s="667"/>
      <c r="Y29" s="26" t="s">
        <v>62</v>
      </c>
      <c r="Z29" s="339">
        <v>1052</v>
      </c>
      <c r="AA29" s="339">
        <v>1031</v>
      </c>
      <c r="AB29" s="339">
        <v>2083</v>
      </c>
      <c r="AC29" s="342">
        <v>1453</v>
      </c>
      <c r="AD29" s="339">
        <v>1383</v>
      </c>
      <c r="AE29" s="339">
        <v>2836</v>
      </c>
      <c r="AF29" s="339">
        <v>1949</v>
      </c>
      <c r="AG29" s="339">
        <v>1788</v>
      </c>
      <c r="AH29" s="340">
        <v>3737</v>
      </c>
      <c r="AI29" s="667"/>
      <c r="AJ29" s="26" t="s">
        <v>62</v>
      </c>
      <c r="AK29" s="339">
        <v>2461</v>
      </c>
      <c r="AL29" s="339">
        <v>2204</v>
      </c>
      <c r="AM29" s="339">
        <v>4665</v>
      </c>
      <c r="AN29" s="342">
        <v>1903</v>
      </c>
      <c r="AO29" s="339">
        <v>1702</v>
      </c>
      <c r="AP29" s="339">
        <v>3605</v>
      </c>
      <c r="AQ29" s="339">
        <v>1486</v>
      </c>
      <c r="AR29" s="339">
        <v>1472</v>
      </c>
      <c r="AS29" s="340">
        <v>2958</v>
      </c>
      <c r="AT29" s="667"/>
      <c r="AU29" s="26" t="s">
        <v>62</v>
      </c>
      <c r="AV29" s="339">
        <v>1522</v>
      </c>
      <c r="AW29" s="339">
        <v>1562</v>
      </c>
      <c r="AX29" s="339">
        <v>3084</v>
      </c>
      <c r="AY29" s="342">
        <v>2038</v>
      </c>
      <c r="AZ29" s="339">
        <v>2297</v>
      </c>
      <c r="BA29" s="339">
        <v>4335</v>
      </c>
      <c r="BB29" s="339">
        <v>2489</v>
      </c>
      <c r="BC29" s="339">
        <v>2753</v>
      </c>
      <c r="BD29" s="340">
        <v>5242</v>
      </c>
      <c r="BE29" s="667"/>
      <c r="BF29" s="26" t="s">
        <v>62</v>
      </c>
      <c r="BG29" s="339">
        <v>1947</v>
      </c>
      <c r="BH29" s="339">
        <v>2068</v>
      </c>
      <c r="BI29" s="339">
        <v>4015</v>
      </c>
      <c r="BJ29" s="342">
        <v>1178</v>
      </c>
      <c r="BK29" s="339">
        <v>1237</v>
      </c>
      <c r="BL29" s="339">
        <v>2415</v>
      </c>
      <c r="BM29" s="339">
        <v>501</v>
      </c>
      <c r="BN29" s="339">
        <v>747</v>
      </c>
      <c r="BO29" s="340">
        <v>1248</v>
      </c>
      <c r="BP29" s="667"/>
      <c r="BQ29" s="26" t="s">
        <v>62</v>
      </c>
      <c r="BR29" s="339">
        <v>139</v>
      </c>
      <c r="BS29" s="339">
        <v>392</v>
      </c>
      <c r="BT29" s="339">
        <v>531</v>
      </c>
      <c r="BU29" s="342">
        <v>24</v>
      </c>
      <c r="BV29" s="339">
        <v>131</v>
      </c>
      <c r="BW29" s="339">
        <v>155</v>
      </c>
      <c r="BX29" s="339">
        <v>2</v>
      </c>
      <c r="BY29" s="339">
        <v>23</v>
      </c>
      <c r="BZ29" s="339">
        <v>25</v>
      </c>
      <c r="CA29" s="667"/>
      <c r="CB29" s="26" t="s">
        <v>62</v>
      </c>
      <c r="CC29" s="342">
        <v>137</v>
      </c>
      <c r="CD29" s="339">
        <v>141</v>
      </c>
      <c r="CE29" s="340">
        <v>278</v>
      </c>
      <c r="CH29" s="667"/>
      <c r="CI29" s="26" t="s">
        <v>62</v>
      </c>
      <c r="CJ29" s="339">
        <v>3158</v>
      </c>
      <c r="CK29" s="339">
        <v>3128</v>
      </c>
      <c r="CL29" s="339">
        <v>6286</v>
      </c>
      <c r="CM29" s="342">
        <v>15339</v>
      </c>
      <c r="CN29" s="339">
        <v>14702</v>
      </c>
      <c r="CO29" s="339">
        <v>30041</v>
      </c>
      <c r="CP29" s="339">
        <v>8318</v>
      </c>
      <c r="CQ29" s="339">
        <v>9648</v>
      </c>
      <c r="CR29" s="340">
        <v>17966</v>
      </c>
    </row>
    <row r="30" spans="1:96" ht="17.100000000000001" customHeight="1">
      <c r="A30" s="1"/>
      <c r="B30" s="667"/>
      <c r="C30" s="26" t="s">
        <v>63</v>
      </c>
      <c r="D30" s="339">
        <v>249</v>
      </c>
      <c r="E30" s="339">
        <v>199</v>
      </c>
      <c r="F30" s="339">
        <v>448</v>
      </c>
      <c r="G30" s="342">
        <v>331</v>
      </c>
      <c r="H30" s="339">
        <v>290</v>
      </c>
      <c r="I30" s="339">
        <v>621</v>
      </c>
      <c r="J30" s="339">
        <v>364.99999999999994</v>
      </c>
      <c r="K30" s="339">
        <v>370</v>
      </c>
      <c r="L30" s="340">
        <v>735</v>
      </c>
      <c r="M30" s="667"/>
      <c r="N30" s="26" t="s">
        <v>63</v>
      </c>
      <c r="O30" s="339">
        <v>480</v>
      </c>
      <c r="P30" s="339">
        <v>416</v>
      </c>
      <c r="Q30" s="339">
        <v>896</v>
      </c>
      <c r="R30" s="342">
        <v>427</v>
      </c>
      <c r="S30" s="339">
        <v>402.99999999999989</v>
      </c>
      <c r="T30" s="339">
        <v>829.99999999999989</v>
      </c>
      <c r="U30" s="339">
        <v>376</v>
      </c>
      <c r="V30" s="339">
        <v>322</v>
      </c>
      <c r="W30" s="340">
        <v>698</v>
      </c>
      <c r="X30" s="667"/>
      <c r="Y30" s="26" t="s">
        <v>63</v>
      </c>
      <c r="Z30" s="339">
        <v>444</v>
      </c>
      <c r="AA30" s="339">
        <v>347</v>
      </c>
      <c r="AB30" s="339">
        <v>791</v>
      </c>
      <c r="AC30" s="342">
        <v>502</v>
      </c>
      <c r="AD30" s="339">
        <v>462</v>
      </c>
      <c r="AE30" s="339">
        <v>964</v>
      </c>
      <c r="AF30" s="339">
        <v>601</v>
      </c>
      <c r="AG30" s="339">
        <v>537</v>
      </c>
      <c r="AH30" s="340">
        <v>1138</v>
      </c>
      <c r="AI30" s="667"/>
      <c r="AJ30" s="26" t="s">
        <v>63</v>
      </c>
      <c r="AK30" s="339">
        <v>808.00000000000011</v>
      </c>
      <c r="AL30" s="339">
        <v>655</v>
      </c>
      <c r="AM30" s="339">
        <v>1463</v>
      </c>
      <c r="AN30" s="342">
        <v>644.99999999999989</v>
      </c>
      <c r="AO30" s="339">
        <v>551</v>
      </c>
      <c r="AP30" s="339">
        <v>1196</v>
      </c>
      <c r="AQ30" s="339">
        <v>584</v>
      </c>
      <c r="AR30" s="339">
        <v>626</v>
      </c>
      <c r="AS30" s="340">
        <v>1210</v>
      </c>
      <c r="AT30" s="667"/>
      <c r="AU30" s="26" t="s">
        <v>63</v>
      </c>
      <c r="AV30" s="339">
        <v>665</v>
      </c>
      <c r="AW30" s="339">
        <v>694</v>
      </c>
      <c r="AX30" s="339">
        <v>1359</v>
      </c>
      <c r="AY30" s="342">
        <v>942</v>
      </c>
      <c r="AZ30" s="339">
        <v>955</v>
      </c>
      <c r="BA30" s="339">
        <v>1897</v>
      </c>
      <c r="BB30" s="339">
        <v>1054</v>
      </c>
      <c r="BC30" s="339">
        <v>953</v>
      </c>
      <c r="BD30" s="340">
        <v>2007</v>
      </c>
      <c r="BE30" s="667"/>
      <c r="BF30" s="26" t="s">
        <v>63</v>
      </c>
      <c r="BG30" s="339">
        <v>613</v>
      </c>
      <c r="BH30" s="339">
        <v>645</v>
      </c>
      <c r="BI30" s="339">
        <v>1258</v>
      </c>
      <c r="BJ30" s="342">
        <v>395</v>
      </c>
      <c r="BK30" s="339">
        <v>438</v>
      </c>
      <c r="BL30" s="339">
        <v>833</v>
      </c>
      <c r="BM30" s="339">
        <v>207.99999999999994</v>
      </c>
      <c r="BN30" s="339">
        <v>352</v>
      </c>
      <c r="BO30" s="340">
        <v>560</v>
      </c>
      <c r="BP30" s="667"/>
      <c r="BQ30" s="26" t="s">
        <v>63</v>
      </c>
      <c r="BR30" s="339">
        <v>70</v>
      </c>
      <c r="BS30" s="339">
        <v>245.00000000000009</v>
      </c>
      <c r="BT30" s="339">
        <v>315.00000000000011</v>
      </c>
      <c r="BU30" s="342">
        <v>16</v>
      </c>
      <c r="BV30" s="339">
        <v>71</v>
      </c>
      <c r="BW30" s="339">
        <v>87</v>
      </c>
      <c r="BX30" s="339">
        <v>1</v>
      </c>
      <c r="BY30" s="339">
        <v>12</v>
      </c>
      <c r="BZ30" s="339">
        <v>13</v>
      </c>
      <c r="CA30" s="667"/>
      <c r="CB30" s="26" t="s">
        <v>63</v>
      </c>
      <c r="CC30" s="342">
        <v>47</v>
      </c>
      <c r="CD30" s="339">
        <v>12</v>
      </c>
      <c r="CE30" s="340">
        <v>59</v>
      </c>
      <c r="CH30" s="667"/>
      <c r="CI30" s="26" t="s">
        <v>63</v>
      </c>
      <c r="CJ30" s="339">
        <v>945</v>
      </c>
      <c r="CK30" s="339">
        <v>859</v>
      </c>
      <c r="CL30" s="339">
        <v>1804</v>
      </c>
      <c r="CM30" s="342">
        <v>5532</v>
      </c>
      <c r="CN30" s="339">
        <v>5013</v>
      </c>
      <c r="CO30" s="339">
        <v>10545</v>
      </c>
      <c r="CP30" s="339">
        <v>3299</v>
      </c>
      <c r="CQ30" s="339">
        <v>3671</v>
      </c>
      <c r="CR30" s="340">
        <v>6970</v>
      </c>
    </row>
    <row r="31" spans="1:96" ht="17.100000000000001" customHeight="1">
      <c r="A31" s="1"/>
      <c r="B31" s="668"/>
      <c r="C31" s="18" t="s">
        <v>42</v>
      </c>
      <c r="D31" s="334">
        <f t="shared" ref="D31:L31" si="32">SUM(D28:D30)</f>
        <v>6455</v>
      </c>
      <c r="E31" s="334">
        <f t="shared" si="32"/>
        <v>6209</v>
      </c>
      <c r="F31" s="334">
        <f t="shared" si="32"/>
        <v>12664</v>
      </c>
      <c r="G31" s="337">
        <f t="shared" si="32"/>
        <v>7958</v>
      </c>
      <c r="H31" s="334">
        <f t="shared" si="32"/>
        <v>7278</v>
      </c>
      <c r="I31" s="334">
        <f t="shared" si="32"/>
        <v>15236</v>
      </c>
      <c r="J31" s="334">
        <f t="shared" si="32"/>
        <v>8393</v>
      </c>
      <c r="K31" s="334">
        <f t="shared" si="32"/>
        <v>8257</v>
      </c>
      <c r="L31" s="335">
        <f t="shared" si="32"/>
        <v>16650</v>
      </c>
      <c r="M31" s="668"/>
      <c r="N31" s="18" t="s">
        <v>42</v>
      </c>
      <c r="O31" s="334">
        <f t="shared" ref="O31:W31" si="33">SUM(O28:O30)</f>
        <v>8932</v>
      </c>
      <c r="P31" s="334">
        <f t="shared" si="33"/>
        <v>8592</v>
      </c>
      <c r="Q31" s="334">
        <f t="shared" si="33"/>
        <v>17524</v>
      </c>
      <c r="R31" s="337">
        <f t="shared" si="33"/>
        <v>9701</v>
      </c>
      <c r="S31" s="334">
        <f t="shared" si="33"/>
        <v>9055</v>
      </c>
      <c r="T31" s="334">
        <f t="shared" si="33"/>
        <v>18756</v>
      </c>
      <c r="U31" s="334">
        <f t="shared" si="33"/>
        <v>8721</v>
      </c>
      <c r="V31" s="334">
        <f t="shared" si="33"/>
        <v>8337</v>
      </c>
      <c r="W31" s="335">
        <f t="shared" si="33"/>
        <v>17058</v>
      </c>
      <c r="X31" s="668"/>
      <c r="Y31" s="18" t="s">
        <v>42</v>
      </c>
      <c r="Z31" s="334">
        <f t="shared" ref="Z31:AH31" si="34">SUM(Z28:Z30)</f>
        <v>9408</v>
      </c>
      <c r="AA31" s="334">
        <f t="shared" si="34"/>
        <v>8800</v>
      </c>
      <c r="AB31" s="334">
        <f t="shared" si="34"/>
        <v>18208</v>
      </c>
      <c r="AC31" s="337">
        <f t="shared" si="34"/>
        <v>11034</v>
      </c>
      <c r="AD31" s="334">
        <f t="shared" si="34"/>
        <v>10467</v>
      </c>
      <c r="AE31" s="334">
        <f t="shared" si="34"/>
        <v>21501</v>
      </c>
      <c r="AF31" s="334">
        <f t="shared" si="34"/>
        <v>13507</v>
      </c>
      <c r="AG31" s="334">
        <f t="shared" si="34"/>
        <v>12656</v>
      </c>
      <c r="AH31" s="335">
        <f t="shared" si="34"/>
        <v>26163</v>
      </c>
      <c r="AI31" s="668"/>
      <c r="AJ31" s="18" t="s">
        <v>42</v>
      </c>
      <c r="AK31" s="334">
        <f t="shared" ref="AK31:AS31" si="35">SUM(AK28:AK30)</f>
        <v>16396</v>
      </c>
      <c r="AL31" s="334">
        <f t="shared" si="35"/>
        <v>15200</v>
      </c>
      <c r="AM31" s="334">
        <f t="shared" si="35"/>
        <v>31596</v>
      </c>
      <c r="AN31" s="337">
        <f t="shared" si="35"/>
        <v>13718</v>
      </c>
      <c r="AO31" s="334">
        <f t="shared" si="35"/>
        <v>13215</v>
      </c>
      <c r="AP31" s="334">
        <f t="shared" si="35"/>
        <v>26933</v>
      </c>
      <c r="AQ31" s="334">
        <f t="shared" si="35"/>
        <v>11521</v>
      </c>
      <c r="AR31" s="334">
        <f t="shared" si="35"/>
        <v>11479</v>
      </c>
      <c r="AS31" s="335">
        <f t="shared" si="35"/>
        <v>23000</v>
      </c>
      <c r="AT31" s="668"/>
      <c r="AU31" s="18" t="s">
        <v>42</v>
      </c>
      <c r="AV31" s="334">
        <f t="shared" ref="AV31:BD31" si="36">SUM(AV28:AV30)</f>
        <v>10622</v>
      </c>
      <c r="AW31" s="334">
        <f t="shared" si="36"/>
        <v>10880</v>
      </c>
      <c r="AX31" s="334">
        <f t="shared" si="36"/>
        <v>21502</v>
      </c>
      <c r="AY31" s="337">
        <f t="shared" si="36"/>
        <v>12471</v>
      </c>
      <c r="AZ31" s="334">
        <f t="shared" si="36"/>
        <v>13643</v>
      </c>
      <c r="BA31" s="334">
        <f t="shared" si="36"/>
        <v>26114</v>
      </c>
      <c r="BB31" s="334">
        <f t="shared" si="36"/>
        <v>14853</v>
      </c>
      <c r="BC31" s="334">
        <f t="shared" si="36"/>
        <v>16848</v>
      </c>
      <c r="BD31" s="335">
        <f t="shared" si="36"/>
        <v>31701</v>
      </c>
      <c r="BE31" s="668"/>
      <c r="BF31" s="18" t="s">
        <v>42</v>
      </c>
      <c r="BG31" s="334">
        <f t="shared" ref="BG31:BO31" si="37">SUM(BG28:BG30)</f>
        <v>11771</v>
      </c>
      <c r="BH31" s="334">
        <f t="shared" si="37"/>
        <v>13721</v>
      </c>
      <c r="BI31" s="334">
        <f t="shared" si="37"/>
        <v>25492</v>
      </c>
      <c r="BJ31" s="337">
        <f t="shared" si="37"/>
        <v>7758</v>
      </c>
      <c r="BK31" s="334">
        <f t="shared" si="37"/>
        <v>9182</v>
      </c>
      <c r="BL31" s="334">
        <f t="shared" si="37"/>
        <v>16940</v>
      </c>
      <c r="BM31" s="334">
        <f t="shared" si="37"/>
        <v>3662</v>
      </c>
      <c r="BN31" s="334">
        <f t="shared" si="37"/>
        <v>5408</v>
      </c>
      <c r="BO31" s="335">
        <f t="shared" si="37"/>
        <v>9070</v>
      </c>
      <c r="BP31" s="668"/>
      <c r="BQ31" s="18" t="s">
        <v>42</v>
      </c>
      <c r="BR31" s="334">
        <f t="shared" ref="BR31:BZ31" si="38">SUM(BR28:BR30)</f>
        <v>1050</v>
      </c>
      <c r="BS31" s="334">
        <f t="shared" si="38"/>
        <v>2567</v>
      </c>
      <c r="BT31" s="334">
        <f t="shared" si="38"/>
        <v>3617</v>
      </c>
      <c r="BU31" s="337">
        <f t="shared" si="38"/>
        <v>159</v>
      </c>
      <c r="BV31" s="334">
        <f t="shared" si="38"/>
        <v>767</v>
      </c>
      <c r="BW31" s="334">
        <f t="shared" si="38"/>
        <v>926</v>
      </c>
      <c r="BX31" s="334">
        <f t="shared" si="38"/>
        <v>17</v>
      </c>
      <c r="BY31" s="334">
        <f t="shared" si="38"/>
        <v>120</v>
      </c>
      <c r="BZ31" s="334">
        <f t="shared" si="38"/>
        <v>137</v>
      </c>
      <c r="CA31" s="668"/>
      <c r="CB31" s="18" t="s">
        <v>42</v>
      </c>
      <c r="CC31" s="337">
        <f>SUM(CC28:CC30)</f>
        <v>26148</v>
      </c>
      <c r="CD31" s="334">
        <f>SUM(CD28:CD30)</f>
        <v>21584</v>
      </c>
      <c r="CE31" s="335">
        <f>SUM(CE28:CE30)</f>
        <v>47732</v>
      </c>
      <c r="CH31" s="668"/>
      <c r="CI31" s="18" t="s">
        <v>42</v>
      </c>
      <c r="CJ31" s="334">
        <f t="shared" ref="CJ31:CR31" si="39">SUM(CJ28:CJ30)</f>
        <v>22806</v>
      </c>
      <c r="CK31" s="334">
        <f t="shared" si="39"/>
        <v>21744</v>
      </c>
      <c r="CL31" s="334">
        <f t="shared" si="39"/>
        <v>44550</v>
      </c>
      <c r="CM31" s="337">
        <f t="shared" si="39"/>
        <v>113560</v>
      </c>
      <c r="CN31" s="334">
        <f t="shared" si="39"/>
        <v>108681</v>
      </c>
      <c r="CO31" s="334">
        <f t="shared" si="39"/>
        <v>222241</v>
      </c>
      <c r="CP31" s="334">
        <f t="shared" si="39"/>
        <v>51741</v>
      </c>
      <c r="CQ31" s="334">
        <f t="shared" si="39"/>
        <v>62256</v>
      </c>
      <c r="CR31" s="335">
        <f t="shared" si="39"/>
        <v>113997</v>
      </c>
    </row>
    <row r="32" spans="1:96" ht="17.100000000000001" customHeight="1">
      <c r="A32" s="1"/>
      <c r="B32" s="45" t="s">
        <v>64</v>
      </c>
      <c r="C32" s="12" t="s">
        <v>65</v>
      </c>
      <c r="D32" s="334">
        <v>1104</v>
      </c>
      <c r="E32" s="334">
        <v>1109</v>
      </c>
      <c r="F32" s="334">
        <v>2213</v>
      </c>
      <c r="G32" s="337">
        <v>1390</v>
      </c>
      <c r="H32" s="334">
        <v>1431</v>
      </c>
      <c r="I32" s="334">
        <v>2821</v>
      </c>
      <c r="J32" s="334">
        <v>1657</v>
      </c>
      <c r="K32" s="334">
        <v>1549</v>
      </c>
      <c r="L32" s="335">
        <v>3206</v>
      </c>
      <c r="M32" s="45" t="s">
        <v>64</v>
      </c>
      <c r="N32" s="12" t="s">
        <v>65</v>
      </c>
      <c r="O32" s="334">
        <v>1903</v>
      </c>
      <c r="P32" s="334">
        <v>1729</v>
      </c>
      <c r="Q32" s="334">
        <v>3632</v>
      </c>
      <c r="R32" s="337">
        <v>1766</v>
      </c>
      <c r="S32" s="334">
        <v>1729</v>
      </c>
      <c r="T32" s="334">
        <v>3495</v>
      </c>
      <c r="U32" s="334">
        <v>1718</v>
      </c>
      <c r="V32" s="334">
        <v>1606</v>
      </c>
      <c r="W32" s="335">
        <v>3324</v>
      </c>
      <c r="X32" s="45" t="s">
        <v>64</v>
      </c>
      <c r="Y32" s="12" t="s">
        <v>65</v>
      </c>
      <c r="Z32" s="334">
        <v>1819</v>
      </c>
      <c r="AA32" s="334">
        <v>1696</v>
      </c>
      <c r="AB32" s="334">
        <v>3515</v>
      </c>
      <c r="AC32" s="337">
        <v>2226</v>
      </c>
      <c r="AD32" s="334">
        <v>1952</v>
      </c>
      <c r="AE32" s="334">
        <v>4178</v>
      </c>
      <c r="AF32" s="334">
        <v>2611</v>
      </c>
      <c r="AG32" s="334">
        <v>2431</v>
      </c>
      <c r="AH32" s="335">
        <v>5042</v>
      </c>
      <c r="AI32" s="45" t="s">
        <v>64</v>
      </c>
      <c r="AJ32" s="12" t="s">
        <v>65</v>
      </c>
      <c r="AK32" s="334">
        <v>3136</v>
      </c>
      <c r="AL32" s="334">
        <v>2866</v>
      </c>
      <c r="AM32" s="334">
        <v>6002</v>
      </c>
      <c r="AN32" s="337">
        <v>2734</v>
      </c>
      <c r="AO32" s="334">
        <v>2580</v>
      </c>
      <c r="AP32" s="334">
        <v>5314</v>
      </c>
      <c r="AQ32" s="334">
        <v>2546</v>
      </c>
      <c r="AR32" s="334">
        <v>2487</v>
      </c>
      <c r="AS32" s="335">
        <v>5033</v>
      </c>
      <c r="AT32" s="45" t="s">
        <v>64</v>
      </c>
      <c r="AU32" s="12" t="s">
        <v>65</v>
      </c>
      <c r="AV32" s="334">
        <v>2645</v>
      </c>
      <c r="AW32" s="334">
        <v>2598</v>
      </c>
      <c r="AX32" s="334">
        <v>5243</v>
      </c>
      <c r="AY32" s="337">
        <v>3019</v>
      </c>
      <c r="AZ32" s="334">
        <v>3198</v>
      </c>
      <c r="BA32" s="334">
        <v>6217</v>
      </c>
      <c r="BB32" s="334">
        <v>3406</v>
      </c>
      <c r="BC32" s="334">
        <v>3545</v>
      </c>
      <c r="BD32" s="335">
        <v>6951</v>
      </c>
      <c r="BE32" s="45" t="s">
        <v>64</v>
      </c>
      <c r="BF32" s="12" t="s">
        <v>65</v>
      </c>
      <c r="BG32" s="334">
        <v>2229</v>
      </c>
      <c r="BH32" s="334">
        <v>2698</v>
      </c>
      <c r="BI32" s="334">
        <v>4927</v>
      </c>
      <c r="BJ32" s="337">
        <v>1485</v>
      </c>
      <c r="BK32" s="334">
        <v>1917</v>
      </c>
      <c r="BL32" s="334">
        <v>3402</v>
      </c>
      <c r="BM32" s="334">
        <v>734</v>
      </c>
      <c r="BN32" s="334">
        <v>1371</v>
      </c>
      <c r="BO32" s="335">
        <v>2105</v>
      </c>
      <c r="BP32" s="45" t="s">
        <v>64</v>
      </c>
      <c r="BQ32" s="12" t="s">
        <v>65</v>
      </c>
      <c r="BR32" s="334">
        <v>268</v>
      </c>
      <c r="BS32" s="334">
        <v>791</v>
      </c>
      <c r="BT32" s="334">
        <v>1059</v>
      </c>
      <c r="BU32" s="337">
        <v>55</v>
      </c>
      <c r="BV32" s="334">
        <v>244</v>
      </c>
      <c r="BW32" s="334">
        <v>299</v>
      </c>
      <c r="BX32" s="334">
        <v>13</v>
      </c>
      <c r="BY32" s="334">
        <v>37</v>
      </c>
      <c r="BZ32" s="334">
        <v>50</v>
      </c>
      <c r="CA32" s="45" t="s">
        <v>64</v>
      </c>
      <c r="CB32" s="12" t="s">
        <v>65</v>
      </c>
      <c r="CC32" s="337">
        <v>272</v>
      </c>
      <c r="CD32" s="334">
        <v>317</v>
      </c>
      <c r="CE32" s="335">
        <v>589</v>
      </c>
      <c r="CH32" s="45" t="s">
        <v>64</v>
      </c>
      <c r="CI32" s="12" t="s">
        <v>65</v>
      </c>
      <c r="CJ32" s="334">
        <v>4151</v>
      </c>
      <c r="CK32" s="334">
        <v>4089</v>
      </c>
      <c r="CL32" s="334">
        <v>8240</v>
      </c>
      <c r="CM32" s="337">
        <v>23104</v>
      </c>
      <c r="CN32" s="334">
        <v>21674</v>
      </c>
      <c r="CO32" s="334">
        <v>44778</v>
      </c>
      <c r="CP32" s="334">
        <v>11209</v>
      </c>
      <c r="CQ32" s="334">
        <v>13801</v>
      </c>
      <c r="CR32" s="335">
        <v>25010</v>
      </c>
    </row>
    <row r="33" spans="1:96" ht="17.100000000000001" customHeight="1">
      <c r="A33" s="1"/>
      <c r="B33" s="24" t="s">
        <v>66</v>
      </c>
      <c r="C33" s="18" t="s">
        <v>67</v>
      </c>
      <c r="D33" s="334">
        <v>1245</v>
      </c>
      <c r="E33" s="334">
        <v>1211</v>
      </c>
      <c r="F33" s="334">
        <v>2456</v>
      </c>
      <c r="G33" s="337">
        <v>1497</v>
      </c>
      <c r="H33" s="334">
        <v>1317</v>
      </c>
      <c r="I33" s="334">
        <v>2814</v>
      </c>
      <c r="J33" s="334">
        <v>1621</v>
      </c>
      <c r="K33" s="334">
        <v>1533</v>
      </c>
      <c r="L33" s="335">
        <v>3154</v>
      </c>
      <c r="M33" s="24" t="s">
        <v>66</v>
      </c>
      <c r="N33" s="18" t="s">
        <v>67</v>
      </c>
      <c r="O33" s="334">
        <v>2055</v>
      </c>
      <c r="P33" s="334">
        <v>1754</v>
      </c>
      <c r="Q33" s="334">
        <v>3809</v>
      </c>
      <c r="R33" s="337">
        <v>2107</v>
      </c>
      <c r="S33" s="334">
        <v>1698</v>
      </c>
      <c r="T33" s="334">
        <v>3805</v>
      </c>
      <c r="U33" s="334">
        <v>1747</v>
      </c>
      <c r="V33" s="334">
        <v>1633</v>
      </c>
      <c r="W33" s="335">
        <v>3380</v>
      </c>
      <c r="X33" s="24" t="s">
        <v>66</v>
      </c>
      <c r="Y33" s="18" t="s">
        <v>67</v>
      </c>
      <c r="Z33" s="334">
        <v>1933</v>
      </c>
      <c r="AA33" s="334">
        <v>1741</v>
      </c>
      <c r="AB33" s="334">
        <v>3674</v>
      </c>
      <c r="AC33" s="337">
        <v>2269</v>
      </c>
      <c r="AD33" s="334">
        <v>2032</v>
      </c>
      <c r="AE33" s="334">
        <v>4301</v>
      </c>
      <c r="AF33" s="334">
        <v>2433</v>
      </c>
      <c r="AG33" s="334">
        <v>2380</v>
      </c>
      <c r="AH33" s="335">
        <v>4813</v>
      </c>
      <c r="AI33" s="24" t="s">
        <v>66</v>
      </c>
      <c r="AJ33" s="18" t="s">
        <v>67</v>
      </c>
      <c r="AK33" s="334">
        <v>3076</v>
      </c>
      <c r="AL33" s="334">
        <v>2814</v>
      </c>
      <c r="AM33" s="334">
        <v>5890</v>
      </c>
      <c r="AN33" s="337">
        <v>2684</v>
      </c>
      <c r="AO33" s="334">
        <v>2595</v>
      </c>
      <c r="AP33" s="334">
        <v>5279</v>
      </c>
      <c r="AQ33" s="334">
        <v>2692</v>
      </c>
      <c r="AR33" s="334">
        <v>2683</v>
      </c>
      <c r="AS33" s="335">
        <v>5375</v>
      </c>
      <c r="AT33" s="24" t="s">
        <v>66</v>
      </c>
      <c r="AU33" s="18" t="s">
        <v>67</v>
      </c>
      <c r="AV33" s="334">
        <v>2591</v>
      </c>
      <c r="AW33" s="334">
        <v>2673</v>
      </c>
      <c r="AX33" s="334">
        <v>5264</v>
      </c>
      <c r="AY33" s="337">
        <v>3177</v>
      </c>
      <c r="AZ33" s="334">
        <v>3095</v>
      </c>
      <c r="BA33" s="334">
        <v>6272</v>
      </c>
      <c r="BB33" s="334">
        <v>3410</v>
      </c>
      <c r="BC33" s="334">
        <v>3441</v>
      </c>
      <c r="BD33" s="335">
        <v>6851</v>
      </c>
      <c r="BE33" s="24" t="s">
        <v>66</v>
      </c>
      <c r="BF33" s="18" t="s">
        <v>67</v>
      </c>
      <c r="BG33" s="334">
        <v>2399</v>
      </c>
      <c r="BH33" s="334">
        <v>2644</v>
      </c>
      <c r="BI33" s="334">
        <v>5043</v>
      </c>
      <c r="BJ33" s="337">
        <v>1531</v>
      </c>
      <c r="BK33" s="334">
        <v>1953</v>
      </c>
      <c r="BL33" s="334">
        <v>3484</v>
      </c>
      <c r="BM33" s="334">
        <v>795</v>
      </c>
      <c r="BN33" s="334">
        <v>1405</v>
      </c>
      <c r="BO33" s="335">
        <v>2200</v>
      </c>
      <c r="BP33" s="24" t="s">
        <v>66</v>
      </c>
      <c r="BQ33" s="18" t="s">
        <v>67</v>
      </c>
      <c r="BR33" s="334">
        <v>289</v>
      </c>
      <c r="BS33" s="334">
        <v>730</v>
      </c>
      <c r="BT33" s="334">
        <v>1019</v>
      </c>
      <c r="BU33" s="337">
        <v>56</v>
      </c>
      <c r="BV33" s="334">
        <v>238</v>
      </c>
      <c r="BW33" s="334">
        <v>294</v>
      </c>
      <c r="BX33" s="334">
        <v>7</v>
      </c>
      <c r="BY33" s="334">
        <v>34</v>
      </c>
      <c r="BZ33" s="334">
        <v>41</v>
      </c>
      <c r="CA33" s="24" t="s">
        <v>66</v>
      </c>
      <c r="CB33" s="18" t="s">
        <v>67</v>
      </c>
      <c r="CC33" s="337" t="s">
        <v>388</v>
      </c>
      <c r="CD33" s="334" t="s">
        <v>388</v>
      </c>
      <c r="CE33" s="335">
        <v>1143</v>
      </c>
      <c r="CH33" s="24" t="s">
        <v>66</v>
      </c>
      <c r="CI33" s="18" t="s">
        <v>67</v>
      </c>
      <c r="CJ33" s="334">
        <v>4363</v>
      </c>
      <c r="CK33" s="334">
        <v>4061</v>
      </c>
      <c r="CL33" s="334">
        <v>8424</v>
      </c>
      <c r="CM33" s="337">
        <v>23587</v>
      </c>
      <c r="CN33" s="334">
        <v>22003</v>
      </c>
      <c r="CO33" s="334">
        <v>45590</v>
      </c>
      <c r="CP33" s="334">
        <v>11664</v>
      </c>
      <c r="CQ33" s="334">
        <v>13540</v>
      </c>
      <c r="CR33" s="335">
        <v>25204</v>
      </c>
    </row>
    <row r="34" spans="1:96" ht="17.100000000000001" customHeight="1">
      <c r="A34" s="1"/>
      <c r="B34" s="24" t="s">
        <v>68</v>
      </c>
      <c r="C34" s="46" t="s">
        <v>69</v>
      </c>
      <c r="D34" s="334">
        <v>1735</v>
      </c>
      <c r="E34" s="334">
        <v>1554</v>
      </c>
      <c r="F34" s="334">
        <v>3289</v>
      </c>
      <c r="G34" s="337">
        <v>1969</v>
      </c>
      <c r="H34" s="334">
        <v>1915</v>
      </c>
      <c r="I34" s="334">
        <v>3884</v>
      </c>
      <c r="J34" s="334">
        <v>2351</v>
      </c>
      <c r="K34" s="334">
        <v>2156</v>
      </c>
      <c r="L34" s="335">
        <v>4507</v>
      </c>
      <c r="M34" s="24" t="s">
        <v>68</v>
      </c>
      <c r="N34" s="46" t="s">
        <v>69</v>
      </c>
      <c r="O34" s="334">
        <v>2373</v>
      </c>
      <c r="P34" s="334">
        <v>2229</v>
      </c>
      <c r="Q34" s="334">
        <v>4602</v>
      </c>
      <c r="R34" s="337">
        <v>2360</v>
      </c>
      <c r="S34" s="334">
        <v>2220</v>
      </c>
      <c r="T34" s="334">
        <v>4580</v>
      </c>
      <c r="U34" s="334">
        <v>2423</v>
      </c>
      <c r="V34" s="334">
        <v>2138</v>
      </c>
      <c r="W34" s="335">
        <v>4561</v>
      </c>
      <c r="X34" s="24" t="s">
        <v>68</v>
      </c>
      <c r="Y34" s="46" t="s">
        <v>69</v>
      </c>
      <c r="Z34" s="334">
        <v>2673</v>
      </c>
      <c r="AA34" s="334">
        <v>2391</v>
      </c>
      <c r="AB34" s="334">
        <v>5064</v>
      </c>
      <c r="AC34" s="337">
        <v>3087</v>
      </c>
      <c r="AD34" s="334">
        <v>2823</v>
      </c>
      <c r="AE34" s="334">
        <v>5910</v>
      </c>
      <c r="AF34" s="334">
        <v>3458</v>
      </c>
      <c r="AG34" s="334">
        <v>3124</v>
      </c>
      <c r="AH34" s="335">
        <v>6582</v>
      </c>
      <c r="AI34" s="24" t="s">
        <v>68</v>
      </c>
      <c r="AJ34" s="46" t="s">
        <v>69</v>
      </c>
      <c r="AK34" s="334">
        <v>3967</v>
      </c>
      <c r="AL34" s="334">
        <v>3585</v>
      </c>
      <c r="AM34" s="334">
        <v>7552</v>
      </c>
      <c r="AN34" s="337">
        <v>3308</v>
      </c>
      <c r="AO34" s="334">
        <v>3182</v>
      </c>
      <c r="AP34" s="334">
        <v>6490</v>
      </c>
      <c r="AQ34" s="334">
        <v>3185</v>
      </c>
      <c r="AR34" s="334">
        <v>3223</v>
      </c>
      <c r="AS34" s="335">
        <v>6408</v>
      </c>
      <c r="AT34" s="24" t="s">
        <v>68</v>
      </c>
      <c r="AU34" s="46" t="s">
        <v>69</v>
      </c>
      <c r="AV34" s="334">
        <v>3588</v>
      </c>
      <c r="AW34" s="334">
        <v>3530</v>
      </c>
      <c r="AX34" s="334">
        <v>7118</v>
      </c>
      <c r="AY34" s="337">
        <v>4138</v>
      </c>
      <c r="AZ34" s="334">
        <v>4035</v>
      </c>
      <c r="BA34" s="334">
        <v>8173</v>
      </c>
      <c r="BB34" s="334">
        <v>4027</v>
      </c>
      <c r="BC34" s="334">
        <v>4091</v>
      </c>
      <c r="BD34" s="335">
        <v>8118</v>
      </c>
      <c r="BE34" s="24" t="s">
        <v>68</v>
      </c>
      <c r="BF34" s="46" t="s">
        <v>69</v>
      </c>
      <c r="BG34" s="334">
        <v>2547</v>
      </c>
      <c r="BH34" s="334">
        <v>2778</v>
      </c>
      <c r="BI34" s="334">
        <v>5325</v>
      </c>
      <c r="BJ34" s="337">
        <v>1610</v>
      </c>
      <c r="BK34" s="334">
        <v>2068</v>
      </c>
      <c r="BL34" s="334">
        <v>3678</v>
      </c>
      <c r="BM34" s="334">
        <v>858</v>
      </c>
      <c r="BN34" s="334">
        <v>1604</v>
      </c>
      <c r="BO34" s="335">
        <v>2462</v>
      </c>
      <c r="BP34" s="24" t="s">
        <v>68</v>
      </c>
      <c r="BQ34" s="46" t="s">
        <v>69</v>
      </c>
      <c r="BR34" s="334">
        <v>337</v>
      </c>
      <c r="BS34" s="334">
        <v>867</v>
      </c>
      <c r="BT34" s="334">
        <v>1204</v>
      </c>
      <c r="BU34" s="337">
        <v>63</v>
      </c>
      <c r="BV34" s="334">
        <v>260</v>
      </c>
      <c r="BW34" s="334">
        <v>323</v>
      </c>
      <c r="BX34" s="334">
        <v>6</v>
      </c>
      <c r="BY34" s="334">
        <v>37</v>
      </c>
      <c r="BZ34" s="334">
        <v>43</v>
      </c>
      <c r="CA34" s="413" t="s">
        <v>68</v>
      </c>
      <c r="CB34" s="46" t="s">
        <v>321</v>
      </c>
      <c r="CC34" s="337" t="s">
        <v>388</v>
      </c>
      <c r="CD34" s="334" t="s">
        <v>388</v>
      </c>
      <c r="CE34" s="335">
        <v>745</v>
      </c>
      <c r="CH34" s="413" t="s">
        <v>68</v>
      </c>
      <c r="CI34" s="46" t="s">
        <v>321</v>
      </c>
      <c r="CJ34" s="334">
        <v>6055</v>
      </c>
      <c r="CK34" s="334">
        <v>5625</v>
      </c>
      <c r="CL34" s="334">
        <v>11680</v>
      </c>
      <c r="CM34" s="337">
        <v>30422</v>
      </c>
      <c r="CN34" s="334">
        <v>28445</v>
      </c>
      <c r="CO34" s="334">
        <v>58867</v>
      </c>
      <c r="CP34" s="334">
        <v>13586</v>
      </c>
      <c r="CQ34" s="334">
        <v>15740</v>
      </c>
      <c r="CR34" s="335">
        <v>29326</v>
      </c>
    </row>
    <row r="35" spans="1:96" s="360" customFormat="1" ht="17.100000000000001" customHeight="1">
      <c r="A35" s="70"/>
      <c r="B35" s="102" t="s">
        <v>70</v>
      </c>
      <c r="C35" s="46" t="s">
        <v>71</v>
      </c>
      <c r="D35" s="356">
        <v>133</v>
      </c>
      <c r="E35" s="356">
        <v>89</v>
      </c>
      <c r="F35" s="356">
        <v>222</v>
      </c>
      <c r="G35" s="358">
        <v>146</v>
      </c>
      <c r="H35" s="356">
        <v>148</v>
      </c>
      <c r="I35" s="356">
        <v>294</v>
      </c>
      <c r="J35" s="356">
        <v>187</v>
      </c>
      <c r="K35" s="356">
        <v>164</v>
      </c>
      <c r="L35" s="357">
        <v>351</v>
      </c>
      <c r="M35" s="102" t="s">
        <v>70</v>
      </c>
      <c r="N35" s="46" t="s">
        <v>71</v>
      </c>
      <c r="O35" s="356">
        <v>210</v>
      </c>
      <c r="P35" s="356">
        <v>203</v>
      </c>
      <c r="Q35" s="356">
        <v>413</v>
      </c>
      <c r="R35" s="358">
        <v>257</v>
      </c>
      <c r="S35" s="356">
        <v>244</v>
      </c>
      <c r="T35" s="356">
        <v>501</v>
      </c>
      <c r="U35" s="356">
        <v>242</v>
      </c>
      <c r="V35" s="356">
        <v>204</v>
      </c>
      <c r="W35" s="357">
        <v>446</v>
      </c>
      <c r="X35" s="102" t="s">
        <v>70</v>
      </c>
      <c r="Y35" s="46" t="s">
        <v>71</v>
      </c>
      <c r="Z35" s="356">
        <v>265</v>
      </c>
      <c r="AA35" s="356">
        <v>213</v>
      </c>
      <c r="AB35" s="356">
        <v>478</v>
      </c>
      <c r="AC35" s="358">
        <v>289</v>
      </c>
      <c r="AD35" s="356">
        <v>235</v>
      </c>
      <c r="AE35" s="356">
        <v>524</v>
      </c>
      <c r="AF35" s="356">
        <v>316</v>
      </c>
      <c r="AG35" s="356">
        <v>258</v>
      </c>
      <c r="AH35" s="357">
        <v>574</v>
      </c>
      <c r="AI35" s="102" t="s">
        <v>70</v>
      </c>
      <c r="AJ35" s="46" t="s">
        <v>71</v>
      </c>
      <c r="AK35" s="356">
        <v>347</v>
      </c>
      <c r="AL35" s="356">
        <v>325</v>
      </c>
      <c r="AM35" s="356">
        <v>672</v>
      </c>
      <c r="AN35" s="358">
        <v>364</v>
      </c>
      <c r="AO35" s="356">
        <v>345</v>
      </c>
      <c r="AP35" s="356">
        <v>709</v>
      </c>
      <c r="AQ35" s="356">
        <v>414</v>
      </c>
      <c r="AR35" s="356">
        <v>424</v>
      </c>
      <c r="AS35" s="357">
        <v>838</v>
      </c>
      <c r="AT35" s="102" t="s">
        <v>70</v>
      </c>
      <c r="AU35" s="46" t="s">
        <v>71</v>
      </c>
      <c r="AV35" s="356">
        <v>465</v>
      </c>
      <c r="AW35" s="356">
        <v>473</v>
      </c>
      <c r="AX35" s="356">
        <v>938</v>
      </c>
      <c r="AY35" s="358">
        <v>598</v>
      </c>
      <c r="AZ35" s="356">
        <v>528</v>
      </c>
      <c r="BA35" s="356">
        <v>1126</v>
      </c>
      <c r="BB35" s="356">
        <v>511</v>
      </c>
      <c r="BC35" s="356">
        <v>468</v>
      </c>
      <c r="BD35" s="357">
        <v>979</v>
      </c>
      <c r="BE35" s="102" t="s">
        <v>70</v>
      </c>
      <c r="BF35" s="46" t="s">
        <v>71</v>
      </c>
      <c r="BG35" s="356">
        <v>349</v>
      </c>
      <c r="BH35" s="356">
        <v>372</v>
      </c>
      <c r="BI35" s="356">
        <v>721</v>
      </c>
      <c r="BJ35" s="358">
        <v>219</v>
      </c>
      <c r="BK35" s="356">
        <v>282</v>
      </c>
      <c r="BL35" s="356">
        <v>501</v>
      </c>
      <c r="BM35" s="356">
        <v>120</v>
      </c>
      <c r="BN35" s="356">
        <v>254</v>
      </c>
      <c r="BO35" s="357">
        <v>374</v>
      </c>
      <c r="BP35" s="102" t="s">
        <v>70</v>
      </c>
      <c r="BQ35" s="46" t="s">
        <v>71</v>
      </c>
      <c r="BR35" s="356">
        <v>48</v>
      </c>
      <c r="BS35" s="356">
        <v>138</v>
      </c>
      <c r="BT35" s="356">
        <v>186</v>
      </c>
      <c r="BU35" s="358">
        <v>10</v>
      </c>
      <c r="BV35" s="356">
        <v>54</v>
      </c>
      <c r="BW35" s="356">
        <v>64</v>
      </c>
      <c r="BX35" s="356">
        <v>1</v>
      </c>
      <c r="BY35" s="356">
        <v>5</v>
      </c>
      <c r="BZ35" s="356">
        <v>6</v>
      </c>
      <c r="CA35" s="102" t="s">
        <v>70</v>
      </c>
      <c r="CB35" s="46" t="s">
        <v>322</v>
      </c>
      <c r="CC35" s="358" t="s">
        <v>388</v>
      </c>
      <c r="CD35" s="356" t="s">
        <v>388</v>
      </c>
      <c r="CE35" s="357">
        <v>88</v>
      </c>
      <c r="CH35" s="102" t="s">
        <v>70</v>
      </c>
      <c r="CI35" s="46" t="s">
        <v>322</v>
      </c>
      <c r="CJ35" s="356">
        <v>466</v>
      </c>
      <c r="CK35" s="356">
        <v>401</v>
      </c>
      <c r="CL35" s="356">
        <v>867</v>
      </c>
      <c r="CM35" s="358">
        <v>3169</v>
      </c>
      <c r="CN35" s="356">
        <v>2924</v>
      </c>
      <c r="CO35" s="356">
        <v>6093</v>
      </c>
      <c r="CP35" s="356">
        <v>1856</v>
      </c>
      <c r="CQ35" s="356">
        <v>2101</v>
      </c>
      <c r="CR35" s="357">
        <v>3957</v>
      </c>
    </row>
    <row r="36" spans="1:96" ht="17.100000000000001" customHeight="1">
      <c r="A36" s="1"/>
      <c r="B36" s="672" t="s">
        <v>72</v>
      </c>
      <c r="C36" s="26" t="s">
        <v>73</v>
      </c>
      <c r="D36" s="339">
        <v>1670</v>
      </c>
      <c r="E36" s="339">
        <v>1529</v>
      </c>
      <c r="F36" s="339">
        <v>3199</v>
      </c>
      <c r="G36" s="342">
        <v>1872</v>
      </c>
      <c r="H36" s="339">
        <v>1788</v>
      </c>
      <c r="I36" s="339">
        <v>3660</v>
      </c>
      <c r="J36" s="339">
        <v>1882</v>
      </c>
      <c r="K36" s="339">
        <v>1841</v>
      </c>
      <c r="L36" s="340">
        <v>3723</v>
      </c>
      <c r="M36" s="672" t="s">
        <v>72</v>
      </c>
      <c r="N36" s="26" t="s">
        <v>73</v>
      </c>
      <c r="O36" s="339">
        <v>2240</v>
      </c>
      <c r="P36" s="339">
        <v>2072</v>
      </c>
      <c r="Q36" s="339">
        <v>4312</v>
      </c>
      <c r="R36" s="342">
        <v>2598</v>
      </c>
      <c r="S36" s="339">
        <v>2187</v>
      </c>
      <c r="T36" s="339">
        <v>4785</v>
      </c>
      <c r="U36" s="339">
        <v>2220</v>
      </c>
      <c r="V36" s="339">
        <v>1941</v>
      </c>
      <c r="W36" s="340">
        <v>4161</v>
      </c>
      <c r="X36" s="672" t="s">
        <v>72</v>
      </c>
      <c r="Y36" s="26" t="s">
        <v>73</v>
      </c>
      <c r="Z36" s="339">
        <v>2508</v>
      </c>
      <c r="AA36" s="339">
        <v>2182</v>
      </c>
      <c r="AB36" s="339">
        <v>4690</v>
      </c>
      <c r="AC36" s="342">
        <v>2637</v>
      </c>
      <c r="AD36" s="339">
        <v>2544</v>
      </c>
      <c r="AE36" s="339">
        <v>5181</v>
      </c>
      <c r="AF36" s="339">
        <v>3070</v>
      </c>
      <c r="AG36" s="339">
        <v>2791</v>
      </c>
      <c r="AH36" s="340">
        <v>5861</v>
      </c>
      <c r="AI36" s="672" t="s">
        <v>72</v>
      </c>
      <c r="AJ36" s="26" t="s">
        <v>73</v>
      </c>
      <c r="AK36" s="339">
        <v>3536</v>
      </c>
      <c r="AL36" s="339">
        <v>3193</v>
      </c>
      <c r="AM36" s="339">
        <v>6729</v>
      </c>
      <c r="AN36" s="342">
        <v>3065</v>
      </c>
      <c r="AO36" s="339">
        <v>2850</v>
      </c>
      <c r="AP36" s="339">
        <v>5915</v>
      </c>
      <c r="AQ36" s="339">
        <v>2700</v>
      </c>
      <c r="AR36" s="339">
        <v>2720</v>
      </c>
      <c r="AS36" s="340">
        <v>5420</v>
      </c>
      <c r="AT36" s="672" t="s">
        <v>72</v>
      </c>
      <c r="AU36" s="26" t="s">
        <v>73</v>
      </c>
      <c r="AV36" s="339">
        <v>2870</v>
      </c>
      <c r="AW36" s="339">
        <v>2947</v>
      </c>
      <c r="AX36" s="339">
        <v>5817</v>
      </c>
      <c r="AY36" s="342">
        <v>3384</v>
      </c>
      <c r="AZ36" s="339">
        <v>3414</v>
      </c>
      <c r="BA36" s="339">
        <v>6798</v>
      </c>
      <c r="BB36" s="339">
        <v>3490</v>
      </c>
      <c r="BC36" s="339">
        <v>3632</v>
      </c>
      <c r="BD36" s="340">
        <v>7122</v>
      </c>
      <c r="BE36" s="672" t="s">
        <v>72</v>
      </c>
      <c r="BF36" s="26" t="s">
        <v>73</v>
      </c>
      <c r="BG36" s="339">
        <v>2458</v>
      </c>
      <c r="BH36" s="339">
        <v>2753</v>
      </c>
      <c r="BI36" s="339">
        <v>5211</v>
      </c>
      <c r="BJ36" s="342">
        <v>1625</v>
      </c>
      <c r="BK36" s="339">
        <v>1886</v>
      </c>
      <c r="BL36" s="339">
        <v>3511</v>
      </c>
      <c r="BM36" s="339">
        <v>834</v>
      </c>
      <c r="BN36" s="339">
        <v>1347</v>
      </c>
      <c r="BO36" s="340">
        <v>2181</v>
      </c>
      <c r="BP36" s="672" t="s">
        <v>72</v>
      </c>
      <c r="BQ36" s="26" t="s">
        <v>73</v>
      </c>
      <c r="BR36" s="339">
        <v>267</v>
      </c>
      <c r="BS36" s="339">
        <v>658</v>
      </c>
      <c r="BT36" s="339">
        <v>925</v>
      </c>
      <c r="BU36" s="342">
        <v>43</v>
      </c>
      <c r="BV36" s="339">
        <v>167</v>
      </c>
      <c r="BW36" s="339">
        <v>210</v>
      </c>
      <c r="BX36" s="339">
        <v>4</v>
      </c>
      <c r="BY36" s="339">
        <v>33</v>
      </c>
      <c r="BZ36" s="339">
        <v>37</v>
      </c>
      <c r="CA36" s="672" t="s">
        <v>72</v>
      </c>
      <c r="CB36" s="26" t="s">
        <v>73</v>
      </c>
      <c r="CC36" s="342">
        <v>1214</v>
      </c>
      <c r="CD36" s="339">
        <v>1129</v>
      </c>
      <c r="CE36" s="340">
        <v>2343</v>
      </c>
      <c r="CH36" s="672" t="s">
        <v>72</v>
      </c>
      <c r="CI36" s="26" t="s">
        <v>73</v>
      </c>
      <c r="CJ36" s="339">
        <v>5424</v>
      </c>
      <c r="CK36" s="339">
        <v>5158</v>
      </c>
      <c r="CL36" s="339">
        <v>10582</v>
      </c>
      <c r="CM36" s="342">
        <v>27444</v>
      </c>
      <c r="CN36" s="339">
        <v>25427</v>
      </c>
      <c r="CO36" s="339">
        <v>52871</v>
      </c>
      <c r="CP36" s="339">
        <v>12105</v>
      </c>
      <c r="CQ36" s="339">
        <v>13890</v>
      </c>
      <c r="CR36" s="340">
        <v>25995</v>
      </c>
    </row>
    <row r="37" spans="1:96" ht="17.100000000000001" customHeight="1">
      <c r="A37" s="1"/>
      <c r="B37" s="673"/>
      <c r="C37" s="26" t="s">
        <v>74</v>
      </c>
      <c r="D37" s="339">
        <v>514</v>
      </c>
      <c r="E37" s="339">
        <v>498</v>
      </c>
      <c r="F37" s="339">
        <v>1012</v>
      </c>
      <c r="G37" s="342">
        <v>530</v>
      </c>
      <c r="H37" s="339">
        <v>495</v>
      </c>
      <c r="I37" s="339">
        <v>1025</v>
      </c>
      <c r="J37" s="339">
        <v>515</v>
      </c>
      <c r="K37" s="339">
        <v>511</v>
      </c>
      <c r="L37" s="340">
        <v>1026</v>
      </c>
      <c r="M37" s="673"/>
      <c r="N37" s="26" t="s">
        <v>74</v>
      </c>
      <c r="O37" s="339">
        <v>527</v>
      </c>
      <c r="P37" s="339">
        <v>475</v>
      </c>
      <c r="Q37" s="339">
        <v>1002</v>
      </c>
      <c r="R37" s="342">
        <v>439</v>
      </c>
      <c r="S37" s="339">
        <v>403</v>
      </c>
      <c r="T37" s="339">
        <v>842</v>
      </c>
      <c r="U37" s="339">
        <v>470</v>
      </c>
      <c r="V37" s="339">
        <v>365</v>
      </c>
      <c r="W37" s="340">
        <v>835</v>
      </c>
      <c r="X37" s="673"/>
      <c r="Y37" s="26" t="s">
        <v>74</v>
      </c>
      <c r="Z37" s="339">
        <v>638</v>
      </c>
      <c r="AA37" s="339">
        <v>590</v>
      </c>
      <c r="AB37" s="339">
        <v>1228</v>
      </c>
      <c r="AC37" s="342">
        <v>719</v>
      </c>
      <c r="AD37" s="339">
        <v>649</v>
      </c>
      <c r="AE37" s="339">
        <v>1368</v>
      </c>
      <c r="AF37" s="339">
        <v>765</v>
      </c>
      <c r="AG37" s="339">
        <v>738</v>
      </c>
      <c r="AH37" s="340">
        <v>1503</v>
      </c>
      <c r="AI37" s="673"/>
      <c r="AJ37" s="26" t="s">
        <v>74</v>
      </c>
      <c r="AK37" s="339">
        <v>892</v>
      </c>
      <c r="AL37" s="339">
        <v>803</v>
      </c>
      <c r="AM37" s="339">
        <v>1695</v>
      </c>
      <c r="AN37" s="342">
        <v>717</v>
      </c>
      <c r="AO37" s="339">
        <v>613</v>
      </c>
      <c r="AP37" s="339">
        <v>1330</v>
      </c>
      <c r="AQ37" s="339">
        <v>553</v>
      </c>
      <c r="AR37" s="339">
        <v>482</v>
      </c>
      <c r="AS37" s="340">
        <v>1035</v>
      </c>
      <c r="AT37" s="673"/>
      <c r="AU37" s="26" t="s">
        <v>74</v>
      </c>
      <c r="AV37" s="339">
        <v>509</v>
      </c>
      <c r="AW37" s="339">
        <v>507</v>
      </c>
      <c r="AX37" s="339">
        <v>1016</v>
      </c>
      <c r="AY37" s="342">
        <v>612</v>
      </c>
      <c r="AZ37" s="339">
        <v>620</v>
      </c>
      <c r="BA37" s="339">
        <v>1232</v>
      </c>
      <c r="BB37" s="339">
        <v>641</v>
      </c>
      <c r="BC37" s="339">
        <v>617</v>
      </c>
      <c r="BD37" s="340">
        <v>1258</v>
      </c>
      <c r="BE37" s="673"/>
      <c r="BF37" s="26" t="s">
        <v>74</v>
      </c>
      <c r="BG37" s="339">
        <v>421</v>
      </c>
      <c r="BH37" s="339">
        <v>459</v>
      </c>
      <c r="BI37" s="339">
        <v>880</v>
      </c>
      <c r="BJ37" s="342">
        <v>299</v>
      </c>
      <c r="BK37" s="339">
        <v>328</v>
      </c>
      <c r="BL37" s="339">
        <v>627</v>
      </c>
      <c r="BM37" s="339">
        <v>140</v>
      </c>
      <c r="BN37" s="339">
        <v>237</v>
      </c>
      <c r="BO37" s="340">
        <v>377</v>
      </c>
      <c r="BP37" s="673"/>
      <c r="BQ37" s="26" t="s">
        <v>74</v>
      </c>
      <c r="BR37" s="339">
        <v>49</v>
      </c>
      <c r="BS37" s="339">
        <v>129</v>
      </c>
      <c r="BT37" s="339">
        <v>178</v>
      </c>
      <c r="BU37" s="342">
        <v>6</v>
      </c>
      <c r="BV37" s="339">
        <v>42</v>
      </c>
      <c r="BW37" s="339">
        <v>48</v>
      </c>
      <c r="BX37" s="339">
        <v>0</v>
      </c>
      <c r="BY37" s="339">
        <v>11</v>
      </c>
      <c r="BZ37" s="339">
        <v>11</v>
      </c>
      <c r="CA37" s="673"/>
      <c r="CB37" s="26" t="s">
        <v>74</v>
      </c>
      <c r="CC37" s="342">
        <v>114</v>
      </c>
      <c r="CD37" s="339">
        <v>90</v>
      </c>
      <c r="CE37" s="340">
        <v>204</v>
      </c>
      <c r="CH37" s="673"/>
      <c r="CI37" s="26" t="s">
        <v>74</v>
      </c>
      <c r="CJ37" s="339">
        <v>1559</v>
      </c>
      <c r="CK37" s="339">
        <v>1504</v>
      </c>
      <c r="CL37" s="339">
        <v>3063</v>
      </c>
      <c r="CM37" s="342">
        <v>6229</v>
      </c>
      <c r="CN37" s="339">
        <v>5625</v>
      </c>
      <c r="CO37" s="339">
        <v>11854</v>
      </c>
      <c r="CP37" s="339">
        <v>2168</v>
      </c>
      <c r="CQ37" s="339">
        <v>2443</v>
      </c>
      <c r="CR37" s="340">
        <v>4611</v>
      </c>
    </row>
    <row r="38" spans="1:96" ht="17.100000000000001" customHeight="1">
      <c r="A38" s="1"/>
      <c r="B38" s="673"/>
      <c r="C38" s="26" t="s">
        <v>75</v>
      </c>
      <c r="D38" s="339">
        <v>229</v>
      </c>
      <c r="E38" s="339">
        <v>218</v>
      </c>
      <c r="F38" s="339">
        <v>447</v>
      </c>
      <c r="G38" s="342">
        <v>281</v>
      </c>
      <c r="H38" s="339">
        <v>286</v>
      </c>
      <c r="I38" s="339">
        <v>567</v>
      </c>
      <c r="J38" s="339">
        <v>343</v>
      </c>
      <c r="K38" s="339">
        <v>308</v>
      </c>
      <c r="L38" s="340">
        <v>651</v>
      </c>
      <c r="M38" s="673"/>
      <c r="N38" s="26" t="s">
        <v>75</v>
      </c>
      <c r="O38" s="339">
        <v>397</v>
      </c>
      <c r="P38" s="339">
        <v>375</v>
      </c>
      <c r="Q38" s="339">
        <v>772</v>
      </c>
      <c r="R38" s="342">
        <v>444</v>
      </c>
      <c r="S38" s="339">
        <v>453</v>
      </c>
      <c r="T38" s="339">
        <v>897</v>
      </c>
      <c r="U38" s="339">
        <v>389</v>
      </c>
      <c r="V38" s="339">
        <v>353</v>
      </c>
      <c r="W38" s="340">
        <v>742</v>
      </c>
      <c r="X38" s="673"/>
      <c r="Y38" s="26" t="s">
        <v>75</v>
      </c>
      <c r="Z38" s="339">
        <v>424</v>
      </c>
      <c r="AA38" s="339">
        <v>367</v>
      </c>
      <c r="AB38" s="339">
        <v>791</v>
      </c>
      <c r="AC38" s="342">
        <v>504</v>
      </c>
      <c r="AD38" s="339">
        <v>439</v>
      </c>
      <c r="AE38" s="339">
        <v>943</v>
      </c>
      <c r="AF38" s="339">
        <v>582</v>
      </c>
      <c r="AG38" s="339">
        <v>582</v>
      </c>
      <c r="AH38" s="340">
        <v>1164</v>
      </c>
      <c r="AI38" s="673"/>
      <c r="AJ38" s="26" t="s">
        <v>75</v>
      </c>
      <c r="AK38" s="339">
        <v>770</v>
      </c>
      <c r="AL38" s="339">
        <v>636</v>
      </c>
      <c r="AM38" s="339">
        <v>1406</v>
      </c>
      <c r="AN38" s="342">
        <v>660</v>
      </c>
      <c r="AO38" s="339">
        <v>578</v>
      </c>
      <c r="AP38" s="339">
        <v>1238</v>
      </c>
      <c r="AQ38" s="339">
        <v>556</v>
      </c>
      <c r="AR38" s="339">
        <v>543</v>
      </c>
      <c r="AS38" s="340">
        <v>1099</v>
      </c>
      <c r="AT38" s="673"/>
      <c r="AU38" s="26" t="s">
        <v>75</v>
      </c>
      <c r="AV38" s="339">
        <v>618</v>
      </c>
      <c r="AW38" s="339">
        <v>578</v>
      </c>
      <c r="AX38" s="339">
        <v>1196</v>
      </c>
      <c r="AY38" s="342">
        <v>711</v>
      </c>
      <c r="AZ38" s="339">
        <v>700</v>
      </c>
      <c r="BA38" s="339">
        <v>1411</v>
      </c>
      <c r="BB38" s="339">
        <v>797</v>
      </c>
      <c r="BC38" s="339">
        <v>868</v>
      </c>
      <c r="BD38" s="340">
        <v>1665</v>
      </c>
      <c r="BE38" s="673"/>
      <c r="BF38" s="26" t="s">
        <v>75</v>
      </c>
      <c r="BG38" s="339">
        <v>578</v>
      </c>
      <c r="BH38" s="339">
        <v>673</v>
      </c>
      <c r="BI38" s="339">
        <v>1251</v>
      </c>
      <c r="BJ38" s="342">
        <v>381</v>
      </c>
      <c r="BK38" s="339">
        <v>465</v>
      </c>
      <c r="BL38" s="339">
        <v>846</v>
      </c>
      <c r="BM38" s="339">
        <v>150</v>
      </c>
      <c r="BN38" s="339">
        <v>275</v>
      </c>
      <c r="BO38" s="340">
        <v>425</v>
      </c>
      <c r="BP38" s="673"/>
      <c r="BQ38" s="26" t="s">
        <v>75</v>
      </c>
      <c r="BR38" s="339">
        <v>64</v>
      </c>
      <c r="BS38" s="339">
        <v>128</v>
      </c>
      <c r="BT38" s="339">
        <v>192</v>
      </c>
      <c r="BU38" s="342">
        <v>7</v>
      </c>
      <c r="BV38" s="339">
        <v>58</v>
      </c>
      <c r="BW38" s="339">
        <v>65</v>
      </c>
      <c r="BX38" s="339">
        <v>2</v>
      </c>
      <c r="BY38" s="339">
        <v>11</v>
      </c>
      <c r="BZ38" s="339">
        <v>13</v>
      </c>
      <c r="CA38" s="673"/>
      <c r="CB38" s="26" t="s">
        <v>75</v>
      </c>
      <c r="CC38" s="342">
        <v>54</v>
      </c>
      <c r="CD38" s="339">
        <v>54</v>
      </c>
      <c r="CE38" s="340">
        <v>108</v>
      </c>
      <c r="CH38" s="673"/>
      <c r="CI38" s="26" t="s">
        <v>75</v>
      </c>
      <c r="CJ38" s="339">
        <v>853</v>
      </c>
      <c r="CK38" s="339">
        <v>812</v>
      </c>
      <c r="CL38" s="339">
        <v>1665</v>
      </c>
      <c r="CM38" s="342">
        <v>5344</v>
      </c>
      <c r="CN38" s="339">
        <v>4904</v>
      </c>
      <c r="CO38" s="339">
        <v>10248</v>
      </c>
      <c r="CP38" s="339">
        <v>2690</v>
      </c>
      <c r="CQ38" s="339">
        <v>3178</v>
      </c>
      <c r="CR38" s="340">
        <v>5868</v>
      </c>
    </row>
    <row r="39" spans="1:96" ht="17.100000000000001" customHeight="1">
      <c r="A39" s="1"/>
      <c r="B39" s="673"/>
      <c r="C39" s="26" t="s">
        <v>76</v>
      </c>
      <c r="D39" s="361">
        <v>201</v>
      </c>
      <c r="E39" s="361">
        <v>199</v>
      </c>
      <c r="F39" s="361">
        <v>400</v>
      </c>
      <c r="G39" s="342">
        <v>276</v>
      </c>
      <c r="H39" s="361">
        <v>246</v>
      </c>
      <c r="I39" s="361">
        <v>522</v>
      </c>
      <c r="J39" s="339">
        <v>322</v>
      </c>
      <c r="K39" s="361">
        <v>282</v>
      </c>
      <c r="L39" s="362">
        <v>604</v>
      </c>
      <c r="M39" s="673"/>
      <c r="N39" s="26" t="s">
        <v>76</v>
      </c>
      <c r="O39" s="361">
        <v>359</v>
      </c>
      <c r="P39" s="361">
        <v>388</v>
      </c>
      <c r="Q39" s="361">
        <v>747</v>
      </c>
      <c r="R39" s="342">
        <v>408</v>
      </c>
      <c r="S39" s="361">
        <v>391</v>
      </c>
      <c r="T39" s="361">
        <v>799</v>
      </c>
      <c r="U39" s="339">
        <v>416</v>
      </c>
      <c r="V39" s="361">
        <v>363</v>
      </c>
      <c r="W39" s="362">
        <v>779</v>
      </c>
      <c r="X39" s="673"/>
      <c r="Y39" s="26" t="s">
        <v>76</v>
      </c>
      <c r="Z39" s="361">
        <v>389</v>
      </c>
      <c r="AA39" s="361">
        <v>367</v>
      </c>
      <c r="AB39" s="361">
        <v>756</v>
      </c>
      <c r="AC39" s="342">
        <v>460</v>
      </c>
      <c r="AD39" s="361">
        <v>413</v>
      </c>
      <c r="AE39" s="361">
        <v>873</v>
      </c>
      <c r="AF39" s="339">
        <v>520</v>
      </c>
      <c r="AG39" s="361">
        <v>476</v>
      </c>
      <c r="AH39" s="362">
        <v>996</v>
      </c>
      <c r="AI39" s="673"/>
      <c r="AJ39" s="26" t="s">
        <v>76</v>
      </c>
      <c r="AK39" s="361">
        <v>674</v>
      </c>
      <c r="AL39" s="361">
        <v>598</v>
      </c>
      <c r="AM39" s="361">
        <v>1272</v>
      </c>
      <c r="AN39" s="342">
        <v>699</v>
      </c>
      <c r="AO39" s="361">
        <v>680</v>
      </c>
      <c r="AP39" s="361">
        <v>1379</v>
      </c>
      <c r="AQ39" s="339">
        <v>720</v>
      </c>
      <c r="AR39" s="361">
        <v>696</v>
      </c>
      <c r="AS39" s="362">
        <v>1416</v>
      </c>
      <c r="AT39" s="673"/>
      <c r="AU39" s="26" t="s">
        <v>76</v>
      </c>
      <c r="AV39" s="361">
        <v>749</v>
      </c>
      <c r="AW39" s="361">
        <v>722</v>
      </c>
      <c r="AX39" s="361">
        <v>1471</v>
      </c>
      <c r="AY39" s="342">
        <v>907</v>
      </c>
      <c r="AZ39" s="361">
        <v>838</v>
      </c>
      <c r="BA39" s="361">
        <v>1745</v>
      </c>
      <c r="BB39" s="339">
        <v>864</v>
      </c>
      <c r="BC39" s="361">
        <v>890</v>
      </c>
      <c r="BD39" s="362">
        <v>1754</v>
      </c>
      <c r="BE39" s="673"/>
      <c r="BF39" s="26" t="s">
        <v>76</v>
      </c>
      <c r="BG39" s="361">
        <v>555</v>
      </c>
      <c r="BH39" s="361">
        <v>569</v>
      </c>
      <c r="BI39" s="361">
        <v>1124</v>
      </c>
      <c r="BJ39" s="342">
        <v>353</v>
      </c>
      <c r="BK39" s="361">
        <v>419</v>
      </c>
      <c r="BL39" s="361">
        <v>772</v>
      </c>
      <c r="BM39" s="339">
        <v>163</v>
      </c>
      <c r="BN39" s="361">
        <v>299</v>
      </c>
      <c r="BO39" s="362">
        <v>462</v>
      </c>
      <c r="BP39" s="673"/>
      <c r="BQ39" s="26" t="s">
        <v>76</v>
      </c>
      <c r="BR39" s="361">
        <v>55</v>
      </c>
      <c r="BS39" s="361">
        <v>167</v>
      </c>
      <c r="BT39" s="361">
        <v>222</v>
      </c>
      <c r="BU39" s="342">
        <v>13</v>
      </c>
      <c r="BV39" s="361">
        <v>40</v>
      </c>
      <c r="BW39" s="361">
        <v>53</v>
      </c>
      <c r="BX39" s="339">
        <v>2</v>
      </c>
      <c r="BY39" s="361">
        <v>12</v>
      </c>
      <c r="BZ39" s="339">
        <v>14</v>
      </c>
      <c r="CA39" s="673"/>
      <c r="CB39" s="26" t="s">
        <v>76</v>
      </c>
      <c r="CC39" s="342">
        <v>22</v>
      </c>
      <c r="CD39" s="361">
        <v>10</v>
      </c>
      <c r="CE39" s="362">
        <v>32</v>
      </c>
      <c r="CH39" s="673"/>
      <c r="CI39" s="26" t="s">
        <v>76</v>
      </c>
      <c r="CJ39" s="361">
        <v>799</v>
      </c>
      <c r="CK39" s="361">
        <v>727</v>
      </c>
      <c r="CL39" s="361">
        <v>1526</v>
      </c>
      <c r="CM39" s="342">
        <v>5394</v>
      </c>
      <c r="CN39" s="361">
        <v>5094</v>
      </c>
      <c r="CO39" s="361">
        <v>10488</v>
      </c>
      <c r="CP39" s="339">
        <v>2912</v>
      </c>
      <c r="CQ39" s="361">
        <v>3234</v>
      </c>
      <c r="CR39" s="362">
        <v>6146</v>
      </c>
    </row>
    <row r="40" spans="1:96" ht="17.100000000000001" customHeight="1">
      <c r="A40" s="1"/>
      <c r="B40" s="674"/>
      <c r="C40" s="18" t="s">
        <v>42</v>
      </c>
      <c r="D40" s="334">
        <f t="shared" ref="D40:L40" si="40">SUM(D36:D39)</f>
        <v>2614</v>
      </c>
      <c r="E40" s="334">
        <f t="shared" si="40"/>
        <v>2444</v>
      </c>
      <c r="F40" s="334">
        <f t="shared" si="40"/>
        <v>5058</v>
      </c>
      <c r="G40" s="337">
        <f t="shared" si="40"/>
        <v>2959</v>
      </c>
      <c r="H40" s="334">
        <f t="shared" si="40"/>
        <v>2815</v>
      </c>
      <c r="I40" s="334">
        <f t="shared" si="40"/>
        <v>5774</v>
      </c>
      <c r="J40" s="334">
        <f t="shared" si="40"/>
        <v>3062</v>
      </c>
      <c r="K40" s="334">
        <f t="shared" si="40"/>
        <v>2942</v>
      </c>
      <c r="L40" s="335">
        <f t="shared" si="40"/>
        <v>6004</v>
      </c>
      <c r="M40" s="674"/>
      <c r="N40" s="18" t="s">
        <v>42</v>
      </c>
      <c r="O40" s="334">
        <f t="shared" ref="O40:W40" si="41">SUM(O36:O39)</f>
        <v>3523</v>
      </c>
      <c r="P40" s="334">
        <f t="shared" si="41"/>
        <v>3310</v>
      </c>
      <c r="Q40" s="334">
        <f t="shared" si="41"/>
        <v>6833</v>
      </c>
      <c r="R40" s="337">
        <f t="shared" si="41"/>
        <v>3889</v>
      </c>
      <c r="S40" s="334">
        <f t="shared" si="41"/>
        <v>3434</v>
      </c>
      <c r="T40" s="334">
        <f t="shared" si="41"/>
        <v>7323</v>
      </c>
      <c r="U40" s="334">
        <f t="shared" si="41"/>
        <v>3495</v>
      </c>
      <c r="V40" s="334">
        <f t="shared" si="41"/>
        <v>3022</v>
      </c>
      <c r="W40" s="335">
        <f t="shared" si="41"/>
        <v>6517</v>
      </c>
      <c r="X40" s="674"/>
      <c r="Y40" s="18" t="s">
        <v>42</v>
      </c>
      <c r="Z40" s="334">
        <f t="shared" ref="Z40:AH40" si="42">SUM(Z36:Z39)</f>
        <v>3959</v>
      </c>
      <c r="AA40" s="334">
        <f t="shared" si="42"/>
        <v>3506</v>
      </c>
      <c r="AB40" s="334">
        <f t="shared" si="42"/>
        <v>7465</v>
      </c>
      <c r="AC40" s="337">
        <f t="shared" si="42"/>
        <v>4320</v>
      </c>
      <c r="AD40" s="334">
        <f t="shared" si="42"/>
        <v>4045</v>
      </c>
      <c r="AE40" s="334">
        <f t="shared" si="42"/>
        <v>8365</v>
      </c>
      <c r="AF40" s="334">
        <f t="shared" si="42"/>
        <v>4937</v>
      </c>
      <c r="AG40" s="334">
        <f t="shared" si="42"/>
        <v>4587</v>
      </c>
      <c r="AH40" s="335">
        <f t="shared" si="42"/>
        <v>9524</v>
      </c>
      <c r="AI40" s="674"/>
      <c r="AJ40" s="18" t="s">
        <v>42</v>
      </c>
      <c r="AK40" s="334">
        <f t="shared" ref="AK40:AS40" si="43">SUM(AK36:AK39)</f>
        <v>5872</v>
      </c>
      <c r="AL40" s="334">
        <f t="shared" si="43"/>
        <v>5230</v>
      </c>
      <c r="AM40" s="334">
        <f t="shared" si="43"/>
        <v>11102</v>
      </c>
      <c r="AN40" s="337">
        <f t="shared" si="43"/>
        <v>5141</v>
      </c>
      <c r="AO40" s="334">
        <f t="shared" si="43"/>
        <v>4721</v>
      </c>
      <c r="AP40" s="334">
        <f t="shared" si="43"/>
        <v>9862</v>
      </c>
      <c r="AQ40" s="334">
        <f t="shared" si="43"/>
        <v>4529</v>
      </c>
      <c r="AR40" s="334">
        <f t="shared" si="43"/>
        <v>4441</v>
      </c>
      <c r="AS40" s="335">
        <f t="shared" si="43"/>
        <v>8970</v>
      </c>
      <c r="AT40" s="674"/>
      <c r="AU40" s="18" t="s">
        <v>42</v>
      </c>
      <c r="AV40" s="334">
        <f t="shared" ref="AV40:BD40" si="44">SUM(AV36:AV39)</f>
        <v>4746</v>
      </c>
      <c r="AW40" s="334">
        <f t="shared" si="44"/>
        <v>4754</v>
      </c>
      <c r="AX40" s="334">
        <f t="shared" si="44"/>
        <v>9500</v>
      </c>
      <c r="AY40" s="337">
        <f t="shared" si="44"/>
        <v>5614</v>
      </c>
      <c r="AZ40" s="334">
        <f t="shared" si="44"/>
        <v>5572</v>
      </c>
      <c r="BA40" s="334">
        <f t="shared" si="44"/>
        <v>11186</v>
      </c>
      <c r="BB40" s="334">
        <f t="shared" si="44"/>
        <v>5792</v>
      </c>
      <c r="BC40" s="334">
        <f t="shared" si="44"/>
        <v>6007</v>
      </c>
      <c r="BD40" s="335">
        <f t="shared" si="44"/>
        <v>11799</v>
      </c>
      <c r="BE40" s="674"/>
      <c r="BF40" s="18" t="s">
        <v>42</v>
      </c>
      <c r="BG40" s="334">
        <f t="shared" ref="BG40:BO40" si="45">SUM(BG36:BG39)</f>
        <v>4012</v>
      </c>
      <c r="BH40" s="334">
        <f t="shared" si="45"/>
        <v>4454</v>
      </c>
      <c r="BI40" s="334">
        <f t="shared" si="45"/>
        <v>8466</v>
      </c>
      <c r="BJ40" s="337">
        <f t="shared" si="45"/>
        <v>2658</v>
      </c>
      <c r="BK40" s="334">
        <f t="shared" si="45"/>
        <v>3098</v>
      </c>
      <c r="BL40" s="334">
        <f t="shared" si="45"/>
        <v>5756</v>
      </c>
      <c r="BM40" s="334">
        <f t="shared" si="45"/>
        <v>1287</v>
      </c>
      <c r="BN40" s="334">
        <f t="shared" si="45"/>
        <v>2158</v>
      </c>
      <c r="BO40" s="335">
        <f t="shared" si="45"/>
        <v>3445</v>
      </c>
      <c r="BP40" s="674"/>
      <c r="BQ40" s="18" t="s">
        <v>42</v>
      </c>
      <c r="BR40" s="334">
        <f t="shared" ref="BR40:BZ40" si="46">SUM(BR36:BR39)</f>
        <v>435</v>
      </c>
      <c r="BS40" s="334">
        <f t="shared" si="46"/>
        <v>1082</v>
      </c>
      <c r="BT40" s="334">
        <f t="shared" si="46"/>
        <v>1517</v>
      </c>
      <c r="BU40" s="337">
        <f t="shared" si="46"/>
        <v>69</v>
      </c>
      <c r="BV40" s="334">
        <f t="shared" si="46"/>
        <v>307</v>
      </c>
      <c r="BW40" s="334">
        <f t="shared" si="46"/>
        <v>376</v>
      </c>
      <c r="BX40" s="334">
        <f t="shared" si="46"/>
        <v>8</v>
      </c>
      <c r="BY40" s="334">
        <f t="shared" si="46"/>
        <v>67</v>
      </c>
      <c r="BZ40" s="334">
        <f t="shared" si="46"/>
        <v>75</v>
      </c>
      <c r="CA40" s="674"/>
      <c r="CB40" s="18" t="s">
        <v>42</v>
      </c>
      <c r="CC40" s="337">
        <f>SUM(CC36:CC39)</f>
        <v>1404</v>
      </c>
      <c r="CD40" s="334">
        <f>SUM(CD36:CD39)</f>
        <v>1283</v>
      </c>
      <c r="CE40" s="335">
        <f>SUM(CE36:CE39)</f>
        <v>2687</v>
      </c>
      <c r="CH40" s="674"/>
      <c r="CI40" s="18" t="s">
        <v>42</v>
      </c>
      <c r="CJ40" s="334">
        <f t="shared" ref="CJ40:CR40" si="47">SUM(CJ36:CJ39)</f>
        <v>8635</v>
      </c>
      <c r="CK40" s="334">
        <f t="shared" si="47"/>
        <v>8201</v>
      </c>
      <c r="CL40" s="334">
        <f t="shared" si="47"/>
        <v>16836</v>
      </c>
      <c r="CM40" s="337">
        <f t="shared" si="47"/>
        <v>44411</v>
      </c>
      <c r="CN40" s="334">
        <f t="shared" si="47"/>
        <v>41050</v>
      </c>
      <c r="CO40" s="334">
        <f t="shared" si="47"/>
        <v>85461</v>
      </c>
      <c r="CP40" s="334">
        <f t="shared" si="47"/>
        <v>19875</v>
      </c>
      <c r="CQ40" s="334">
        <f t="shared" si="47"/>
        <v>22745</v>
      </c>
      <c r="CR40" s="335">
        <f t="shared" si="47"/>
        <v>42620</v>
      </c>
    </row>
    <row r="41" spans="1:96" ht="17.100000000000001" customHeight="1">
      <c r="A41" s="1"/>
      <c r="B41" s="24" t="s">
        <v>77</v>
      </c>
      <c r="C41" s="18" t="s">
        <v>78</v>
      </c>
      <c r="D41" s="329">
        <v>2252</v>
      </c>
      <c r="E41" s="329">
        <v>2250</v>
      </c>
      <c r="F41" s="329">
        <v>4502</v>
      </c>
      <c r="G41" s="332">
        <v>2693</v>
      </c>
      <c r="H41" s="329">
        <v>2566</v>
      </c>
      <c r="I41" s="329">
        <v>5259</v>
      </c>
      <c r="J41" s="329">
        <v>2961</v>
      </c>
      <c r="K41" s="329">
        <v>2745</v>
      </c>
      <c r="L41" s="330">
        <v>5706</v>
      </c>
      <c r="M41" s="24" t="s">
        <v>77</v>
      </c>
      <c r="N41" s="18" t="s">
        <v>78</v>
      </c>
      <c r="O41" s="329">
        <v>3202</v>
      </c>
      <c r="P41" s="329">
        <v>3176</v>
      </c>
      <c r="Q41" s="329">
        <v>6378</v>
      </c>
      <c r="R41" s="332">
        <v>3675</v>
      </c>
      <c r="S41" s="329">
        <v>3413</v>
      </c>
      <c r="T41" s="329">
        <v>7088</v>
      </c>
      <c r="U41" s="329">
        <v>3584</v>
      </c>
      <c r="V41" s="329">
        <v>3051</v>
      </c>
      <c r="W41" s="330">
        <v>6635</v>
      </c>
      <c r="X41" s="24" t="s">
        <v>77</v>
      </c>
      <c r="Y41" s="18" t="s">
        <v>78</v>
      </c>
      <c r="Z41" s="329">
        <v>3759</v>
      </c>
      <c r="AA41" s="329">
        <v>3227</v>
      </c>
      <c r="AB41" s="329">
        <v>6986</v>
      </c>
      <c r="AC41" s="332">
        <v>4089</v>
      </c>
      <c r="AD41" s="329">
        <v>3737</v>
      </c>
      <c r="AE41" s="329">
        <v>7826</v>
      </c>
      <c r="AF41" s="329">
        <v>4965</v>
      </c>
      <c r="AG41" s="329">
        <v>4484</v>
      </c>
      <c r="AH41" s="330">
        <v>9449</v>
      </c>
      <c r="AI41" s="24" t="s">
        <v>77</v>
      </c>
      <c r="AJ41" s="18" t="s">
        <v>78</v>
      </c>
      <c r="AK41" s="329">
        <v>6323</v>
      </c>
      <c r="AL41" s="329">
        <v>5675</v>
      </c>
      <c r="AM41" s="329">
        <v>11998</v>
      </c>
      <c r="AN41" s="332">
        <v>5305</v>
      </c>
      <c r="AO41" s="329">
        <v>5056</v>
      </c>
      <c r="AP41" s="329">
        <v>10361</v>
      </c>
      <c r="AQ41" s="329">
        <v>4493</v>
      </c>
      <c r="AR41" s="329">
        <v>4286</v>
      </c>
      <c r="AS41" s="330">
        <v>8779</v>
      </c>
      <c r="AT41" s="24" t="s">
        <v>77</v>
      </c>
      <c r="AU41" s="18" t="s">
        <v>78</v>
      </c>
      <c r="AV41" s="329">
        <v>4275</v>
      </c>
      <c r="AW41" s="329">
        <v>4295</v>
      </c>
      <c r="AX41" s="329">
        <v>8570</v>
      </c>
      <c r="AY41" s="332">
        <v>5112</v>
      </c>
      <c r="AZ41" s="329">
        <v>5504</v>
      </c>
      <c r="BA41" s="329">
        <v>10616</v>
      </c>
      <c r="BB41" s="329">
        <v>6105</v>
      </c>
      <c r="BC41" s="329">
        <v>6890</v>
      </c>
      <c r="BD41" s="330">
        <v>12995</v>
      </c>
      <c r="BE41" s="24" t="s">
        <v>77</v>
      </c>
      <c r="BF41" s="18" t="s">
        <v>78</v>
      </c>
      <c r="BG41" s="329">
        <v>5047</v>
      </c>
      <c r="BH41" s="329">
        <v>5729</v>
      </c>
      <c r="BI41" s="329">
        <v>10776</v>
      </c>
      <c r="BJ41" s="332">
        <v>3236</v>
      </c>
      <c r="BK41" s="329">
        <v>3772</v>
      </c>
      <c r="BL41" s="329">
        <v>7008</v>
      </c>
      <c r="BM41" s="329">
        <v>1574</v>
      </c>
      <c r="BN41" s="329">
        <v>2411</v>
      </c>
      <c r="BO41" s="330">
        <v>3985</v>
      </c>
      <c r="BP41" s="24" t="s">
        <v>77</v>
      </c>
      <c r="BQ41" s="18" t="s">
        <v>78</v>
      </c>
      <c r="BR41" s="329">
        <v>471</v>
      </c>
      <c r="BS41" s="329">
        <v>1229</v>
      </c>
      <c r="BT41" s="329">
        <v>1700</v>
      </c>
      <c r="BU41" s="332">
        <v>85</v>
      </c>
      <c r="BV41" s="329">
        <v>412</v>
      </c>
      <c r="BW41" s="329">
        <v>497</v>
      </c>
      <c r="BX41" s="329">
        <v>12</v>
      </c>
      <c r="BY41" s="329">
        <v>72</v>
      </c>
      <c r="BZ41" s="329">
        <v>84</v>
      </c>
      <c r="CA41" s="24" t="s">
        <v>77</v>
      </c>
      <c r="CB41" s="18" t="s">
        <v>78</v>
      </c>
      <c r="CC41" s="332">
        <v>960</v>
      </c>
      <c r="CD41" s="329">
        <v>541</v>
      </c>
      <c r="CE41" s="330">
        <v>1501</v>
      </c>
      <c r="CH41" s="24" t="s">
        <v>77</v>
      </c>
      <c r="CI41" s="18" t="s">
        <v>78</v>
      </c>
      <c r="CJ41" s="329">
        <v>7906</v>
      </c>
      <c r="CK41" s="329">
        <v>7561</v>
      </c>
      <c r="CL41" s="329">
        <v>15467</v>
      </c>
      <c r="CM41" s="332">
        <v>43670</v>
      </c>
      <c r="CN41" s="329">
        <v>40400</v>
      </c>
      <c r="CO41" s="329">
        <v>84070</v>
      </c>
      <c r="CP41" s="329">
        <v>21642</v>
      </c>
      <c r="CQ41" s="329">
        <v>26019</v>
      </c>
      <c r="CR41" s="330">
        <v>47661</v>
      </c>
    </row>
    <row r="42" spans="1:96" ht="17.100000000000001" customHeight="1">
      <c r="A42" s="1"/>
      <c r="B42" s="24" t="s">
        <v>79</v>
      </c>
      <c r="C42" s="18" t="s">
        <v>80</v>
      </c>
      <c r="D42" s="334">
        <v>721</v>
      </c>
      <c r="E42" s="334">
        <v>781</v>
      </c>
      <c r="F42" s="334">
        <v>1502</v>
      </c>
      <c r="G42" s="337">
        <v>891</v>
      </c>
      <c r="H42" s="334">
        <v>860</v>
      </c>
      <c r="I42" s="334">
        <v>1751</v>
      </c>
      <c r="J42" s="334">
        <v>1055</v>
      </c>
      <c r="K42" s="334">
        <v>987</v>
      </c>
      <c r="L42" s="335">
        <v>2042</v>
      </c>
      <c r="M42" s="24" t="s">
        <v>79</v>
      </c>
      <c r="N42" s="18" t="s">
        <v>80</v>
      </c>
      <c r="O42" s="334">
        <v>1195</v>
      </c>
      <c r="P42" s="334">
        <v>1150</v>
      </c>
      <c r="Q42" s="334">
        <v>2345</v>
      </c>
      <c r="R42" s="337">
        <v>1118</v>
      </c>
      <c r="S42" s="334">
        <v>1176</v>
      </c>
      <c r="T42" s="334">
        <v>2294</v>
      </c>
      <c r="U42" s="334">
        <v>1170</v>
      </c>
      <c r="V42" s="334">
        <v>1107</v>
      </c>
      <c r="W42" s="335">
        <v>2277</v>
      </c>
      <c r="X42" s="24" t="s">
        <v>79</v>
      </c>
      <c r="Y42" s="18" t="s">
        <v>80</v>
      </c>
      <c r="Z42" s="334">
        <v>1364</v>
      </c>
      <c r="AA42" s="334">
        <v>1131</v>
      </c>
      <c r="AB42" s="334">
        <v>2495</v>
      </c>
      <c r="AC42" s="337">
        <v>1403</v>
      </c>
      <c r="AD42" s="334">
        <v>1270</v>
      </c>
      <c r="AE42" s="334">
        <v>2673</v>
      </c>
      <c r="AF42" s="334">
        <v>1674</v>
      </c>
      <c r="AG42" s="334">
        <v>1487</v>
      </c>
      <c r="AH42" s="335">
        <v>3161</v>
      </c>
      <c r="AI42" s="24" t="s">
        <v>79</v>
      </c>
      <c r="AJ42" s="18" t="s">
        <v>80</v>
      </c>
      <c r="AK42" s="334">
        <v>1956</v>
      </c>
      <c r="AL42" s="334">
        <v>1830</v>
      </c>
      <c r="AM42" s="334">
        <v>3786</v>
      </c>
      <c r="AN42" s="337">
        <v>1770</v>
      </c>
      <c r="AO42" s="334">
        <v>1646</v>
      </c>
      <c r="AP42" s="334">
        <v>3416</v>
      </c>
      <c r="AQ42" s="334">
        <v>1659</v>
      </c>
      <c r="AR42" s="334">
        <v>1633</v>
      </c>
      <c r="AS42" s="335">
        <v>3292</v>
      </c>
      <c r="AT42" s="24" t="s">
        <v>79</v>
      </c>
      <c r="AU42" s="18" t="s">
        <v>80</v>
      </c>
      <c r="AV42" s="334">
        <v>1801</v>
      </c>
      <c r="AW42" s="334">
        <v>1851</v>
      </c>
      <c r="AX42" s="334">
        <v>3652</v>
      </c>
      <c r="AY42" s="337">
        <v>2020</v>
      </c>
      <c r="AZ42" s="334">
        <v>2037</v>
      </c>
      <c r="BA42" s="334">
        <v>4057</v>
      </c>
      <c r="BB42" s="334">
        <v>2101</v>
      </c>
      <c r="BC42" s="334">
        <v>2172</v>
      </c>
      <c r="BD42" s="335">
        <v>4273</v>
      </c>
      <c r="BE42" s="24" t="s">
        <v>79</v>
      </c>
      <c r="BF42" s="18" t="s">
        <v>80</v>
      </c>
      <c r="BG42" s="334">
        <v>1383</v>
      </c>
      <c r="BH42" s="334">
        <v>1583</v>
      </c>
      <c r="BI42" s="334">
        <v>2966</v>
      </c>
      <c r="BJ42" s="337">
        <v>905</v>
      </c>
      <c r="BK42" s="334">
        <v>1240</v>
      </c>
      <c r="BL42" s="334">
        <v>2145</v>
      </c>
      <c r="BM42" s="334">
        <v>551</v>
      </c>
      <c r="BN42" s="334">
        <v>921</v>
      </c>
      <c r="BO42" s="335">
        <v>1472</v>
      </c>
      <c r="BP42" s="24" t="s">
        <v>79</v>
      </c>
      <c r="BQ42" s="18" t="s">
        <v>80</v>
      </c>
      <c r="BR42" s="334">
        <v>200</v>
      </c>
      <c r="BS42" s="334">
        <v>498</v>
      </c>
      <c r="BT42" s="334">
        <v>698</v>
      </c>
      <c r="BU42" s="337">
        <v>42</v>
      </c>
      <c r="BV42" s="334">
        <v>145</v>
      </c>
      <c r="BW42" s="334">
        <v>187</v>
      </c>
      <c r="BX42" s="334">
        <v>2</v>
      </c>
      <c r="BY42" s="334">
        <v>21</v>
      </c>
      <c r="BZ42" s="334">
        <v>23</v>
      </c>
      <c r="CA42" s="24" t="s">
        <v>79</v>
      </c>
      <c r="CB42" s="18" t="s">
        <v>80</v>
      </c>
      <c r="CC42" s="337">
        <v>1161</v>
      </c>
      <c r="CD42" s="334">
        <v>1194</v>
      </c>
      <c r="CE42" s="335">
        <v>2355</v>
      </c>
      <c r="CH42" s="24" t="s">
        <v>79</v>
      </c>
      <c r="CI42" s="18" t="s">
        <v>80</v>
      </c>
      <c r="CJ42" s="334">
        <v>2667</v>
      </c>
      <c r="CK42" s="334">
        <v>2628</v>
      </c>
      <c r="CL42" s="334">
        <v>5295</v>
      </c>
      <c r="CM42" s="337">
        <v>15110</v>
      </c>
      <c r="CN42" s="334">
        <v>14281</v>
      </c>
      <c r="CO42" s="334">
        <v>29391</v>
      </c>
      <c r="CP42" s="334">
        <v>7204</v>
      </c>
      <c r="CQ42" s="334">
        <v>8617</v>
      </c>
      <c r="CR42" s="335">
        <v>15821</v>
      </c>
    </row>
    <row r="43" spans="1:96" ht="17.100000000000001" customHeight="1">
      <c r="A43" s="1"/>
      <c r="B43" s="17" t="s">
        <v>81</v>
      </c>
      <c r="C43" s="18" t="s">
        <v>82</v>
      </c>
      <c r="D43" s="334">
        <v>1993</v>
      </c>
      <c r="E43" s="334">
        <v>1867</v>
      </c>
      <c r="F43" s="334">
        <v>3860</v>
      </c>
      <c r="G43" s="337">
        <v>2321</v>
      </c>
      <c r="H43" s="334">
        <v>2207</v>
      </c>
      <c r="I43" s="334">
        <v>4528</v>
      </c>
      <c r="J43" s="334">
        <v>2481</v>
      </c>
      <c r="K43" s="334">
        <v>2385</v>
      </c>
      <c r="L43" s="335">
        <v>4866</v>
      </c>
      <c r="M43" s="17" t="s">
        <v>81</v>
      </c>
      <c r="N43" s="18" t="s">
        <v>82</v>
      </c>
      <c r="O43" s="334">
        <v>2574</v>
      </c>
      <c r="P43" s="334">
        <v>2539</v>
      </c>
      <c r="Q43" s="334">
        <v>5113</v>
      </c>
      <c r="R43" s="337">
        <v>2643</v>
      </c>
      <c r="S43" s="334">
        <v>2599</v>
      </c>
      <c r="T43" s="334">
        <v>5242</v>
      </c>
      <c r="U43" s="334">
        <v>2693</v>
      </c>
      <c r="V43" s="334">
        <v>2510</v>
      </c>
      <c r="W43" s="335">
        <v>5203</v>
      </c>
      <c r="X43" s="17" t="s">
        <v>81</v>
      </c>
      <c r="Y43" s="18" t="s">
        <v>82</v>
      </c>
      <c r="Z43" s="334">
        <v>3025</v>
      </c>
      <c r="AA43" s="334">
        <v>2876</v>
      </c>
      <c r="AB43" s="334">
        <v>5901</v>
      </c>
      <c r="AC43" s="337">
        <v>3491</v>
      </c>
      <c r="AD43" s="334">
        <v>3328</v>
      </c>
      <c r="AE43" s="334">
        <v>6819</v>
      </c>
      <c r="AF43" s="334">
        <v>4075</v>
      </c>
      <c r="AG43" s="334">
        <v>3783</v>
      </c>
      <c r="AH43" s="335">
        <v>7858</v>
      </c>
      <c r="AI43" s="17" t="s">
        <v>81</v>
      </c>
      <c r="AJ43" s="18" t="s">
        <v>82</v>
      </c>
      <c r="AK43" s="334">
        <v>4628</v>
      </c>
      <c r="AL43" s="334">
        <v>4332</v>
      </c>
      <c r="AM43" s="334">
        <v>8960</v>
      </c>
      <c r="AN43" s="337">
        <v>3995</v>
      </c>
      <c r="AO43" s="334">
        <v>3848</v>
      </c>
      <c r="AP43" s="334">
        <v>7843</v>
      </c>
      <c r="AQ43" s="334">
        <v>3621</v>
      </c>
      <c r="AR43" s="334">
        <v>3821</v>
      </c>
      <c r="AS43" s="335">
        <v>7442</v>
      </c>
      <c r="AT43" s="17" t="s">
        <v>81</v>
      </c>
      <c r="AU43" s="18" t="s">
        <v>82</v>
      </c>
      <c r="AV43" s="334">
        <v>3689</v>
      </c>
      <c r="AW43" s="334">
        <v>3884</v>
      </c>
      <c r="AX43" s="334">
        <v>7573</v>
      </c>
      <c r="AY43" s="337">
        <v>4355</v>
      </c>
      <c r="AZ43" s="334">
        <v>4454</v>
      </c>
      <c r="BA43" s="334">
        <v>8809</v>
      </c>
      <c r="BB43" s="334">
        <v>4602</v>
      </c>
      <c r="BC43" s="334">
        <v>5091</v>
      </c>
      <c r="BD43" s="335">
        <v>9693</v>
      </c>
      <c r="BE43" s="17" t="s">
        <v>81</v>
      </c>
      <c r="BF43" s="18" t="s">
        <v>82</v>
      </c>
      <c r="BG43" s="334">
        <v>3402</v>
      </c>
      <c r="BH43" s="334">
        <v>3784</v>
      </c>
      <c r="BI43" s="334">
        <v>7186</v>
      </c>
      <c r="BJ43" s="337">
        <v>2155</v>
      </c>
      <c r="BK43" s="334">
        <v>2622</v>
      </c>
      <c r="BL43" s="334">
        <v>4777</v>
      </c>
      <c r="BM43" s="334">
        <v>1107</v>
      </c>
      <c r="BN43" s="334">
        <v>1786</v>
      </c>
      <c r="BO43" s="335">
        <v>2893</v>
      </c>
      <c r="BP43" s="17" t="s">
        <v>81</v>
      </c>
      <c r="BQ43" s="18" t="s">
        <v>82</v>
      </c>
      <c r="BR43" s="334">
        <v>367</v>
      </c>
      <c r="BS43" s="334">
        <v>868</v>
      </c>
      <c r="BT43" s="334">
        <v>1235</v>
      </c>
      <c r="BU43" s="337">
        <v>51</v>
      </c>
      <c r="BV43" s="334">
        <v>296</v>
      </c>
      <c r="BW43" s="334">
        <v>347</v>
      </c>
      <c r="BX43" s="334">
        <v>9</v>
      </c>
      <c r="BY43" s="334">
        <v>44</v>
      </c>
      <c r="BZ43" s="334">
        <v>53</v>
      </c>
      <c r="CA43" s="17" t="s">
        <v>81</v>
      </c>
      <c r="CB43" s="18" t="s">
        <v>82</v>
      </c>
      <c r="CC43" s="337" t="s">
        <v>388</v>
      </c>
      <c r="CD43" s="334" t="s">
        <v>388</v>
      </c>
      <c r="CE43" s="335">
        <v>627</v>
      </c>
      <c r="CH43" s="17" t="s">
        <v>81</v>
      </c>
      <c r="CI43" s="18" t="s">
        <v>82</v>
      </c>
      <c r="CJ43" s="334">
        <v>6795</v>
      </c>
      <c r="CK43" s="334">
        <v>6459</v>
      </c>
      <c r="CL43" s="334">
        <v>13254</v>
      </c>
      <c r="CM43" s="337">
        <v>34434</v>
      </c>
      <c r="CN43" s="334">
        <v>33520</v>
      </c>
      <c r="CO43" s="334">
        <v>67954</v>
      </c>
      <c r="CP43" s="334">
        <v>16048</v>
      </c>
      <c r="CQ43" s="334">
        <v>18945</v>
      </c>
      <c r="CR43" s="335">
        <v>34993</v>
      </c>
    </row>
    <row r="44" spans="1:96" ht="17.100000000000001" customHeight="1">
      <c r="A44" s="1"/>
      <c r="B44" s="666" t="s">
        <v>83</v>
      </c>
      <c r="C44" s="26" t="s">
        <v>84</v>
      </c>
      <c r="D44" s="339">
        <v>3856</v>
      </c>
      <c r="E44" s="339">
        <v>3653</v>
      </c>
      <c r="F44" s="339">
        <v>7509</v>
      </c>
      <c r="G44" s="342">
        <v>4372</v>
      </c>
      <c r="H44" s="339">
        <v>4204</v>
      </c>
      <c r="I44" s="339">
        <v>8576</v>
      </c>
      <c r="J44" s="339">
        <v>4850</v>
      </c>
      <c r="K44" s="339">
        <v>4460</v>
      </c>
      <c r="L44" s="340">
        <v>9310</v>
      </c>
      <c r="M44" s="666" t="s">
        <v>83</v>
      </c>
      <c r="N44" s="26" t="s">
        <v>84</v>
      </c>
      <c r="O44" s="339">
        <v>5074</v>
      </c>
      <c r="P44" s="339">
        <v>4886</v>
      </c>
      <c r="Q44" s="339">
        <v>9960</v>
      </c>
      <c r="R44" s="342">
        <v>5121</v>
      </c>
      <c r="S44" s="339">
        <v>5420</v>
      </c>
      <c r="T44" s="339">
        <v>10541</v>
      </c>
      <c r="U44" s="339">
        <v>5008</v>
      </c>
      <c r="V44" s="339">
        <v>5035</v>
      </c>
      <c r="W44" s="340">
        <v>10043</v>
      </c>
      <c r="X44" s="666" t="s">
        <v>83</v>
      </c>
      <c r="Y44" s="26" t="s">
        <v>84</v>
      </c>
      <c r="Z44" s="339">
        <v>5420</v>
      </c>
      <c r="AA44" s="339">
        <v>5251</v>
      </c>
      <c r="AB44" s="339">
        <v>10671</v>
      </c>
      <c r="AC44" s="342">
        <v>6344</v>
      </c>
      <c r="AD44" s="339">
        <v>5871</v>
      </c>
      <c r="AE44" s="339">
        <v>12215</v>
      </c>
      <c r="AF44" s="339">
        <v>7303</v>
      </c>
      <c r="AG44" s="339">
        <v>6968</v>
      </c>
      <c r="AH44" s="340">
        <v>14271</v>
      </c>
      <c r="AI44" s="666" t="s">
        <v>83</v>
      </c>
      <c r="AJ44" s="26" t="s">
        <v>84</v>
      </c>
      <c r="AK44" s="339">
        <v>9366</v>
      </c>
      <c r="AL44" s="339">
        <v>9220</v>
      </c>
      <c r="AM44" s="339">
        <v>18586</v>
      </c>
      <c r="AN44" s="342">
        <v>8251</v>
      </c>
      <c r="AO44" s="339">
        <v>8020</v>
      </c>
      <c r="AP44" s="339">
        <v>16271</v>
      </c>
      <c r="AQ44" s="339">
        <v>6754</v>
      </c>
      <c r="AR44" s="339">
        <v>6733</v>
      </c>
      <c r="AS44" s="340">
        <v>13487</v>
      </c>
      <c r="AT44" s="666" t="s">
        <v>83</v>
      </c>
      <c r="AU44" s="26" t="s">
        <v>84</v>
      </c>
      <c r="AV44" s="339">
        <v>5918</v>
      </c>
      <c r="AW44" s="339">
        <v>5783</v>
      </c>
      <c r="AX44" s="339">
        <v>11701</v>
      </c>
      <c r="AY44" s="342">
        <v>6397</v>
      </c>
      <c r="AZ44" s="339">
        <v>7023</v>
      </c>
      <c r="BA44" s="339">
        <v>13420</v>
      </c>
      <c r="BB44" s="339">
        <v>7402</v>
      </c>
      <c r="BC44" s="339">
        <v>8689</v>
      </c>
      <c r="BD44" s="340">
        <v>16091</v>
      </c>
      <c r="BE44" s="666" t="s">
        <v>83</v>
      </c>
      <c r="BF44" s="26" t="s">
        <v>84</v>
      </c>
      <c r="BG44" s="339">
        <v>6327</v>
      </c>
      <c r="BH44" s="339">
        <v>7845</v>
      </c>
      <c r="BI44" s="339">
        <v>14172</v>
      </c>
      <c r="BJ44" s="342">
        <v>4550</v>
      </c>
      <c r="BK44" s="339">
        <v>5432</v>
      </c>
      <c r="BL44" s="339">
        <v>9982</v>
      </c>
      <c r="BM44" s="339">
        <v>2087</v>
      </c>
      <c r="BN44" s="339">
        <v>3087</v>
      </c>
      <c r="BO44" s="340">
        <v>5174</v>
      </c>
      <c r="BP44" s="666" t="s">
        <v>83</v>
      </c>
      <c r="BQ44" s="26" t="s">
        <v>84</v>
      </c>
      <c r="BR44" s="339">
        <v>582</v>
      </c>
      <c r="BS44" s="339">
        <v>1265</v>
      </c>
      <c r="BT44" s="339">
        <v>1847</v>
      </c>
      <c r="BU44" s="342">
        <v>98</v>
      </c>
      <c r="BV44" s="339">
        <v>353</v>
      </c>
      <c r="BW44" s="339">
        <v>451</v>
      </c>
      <c r="BX44" s="339">
        <v>9</v>
      </c>
      <c r="BY44" s="339">
        <v>70</v>
      </c>
      <c r="BZ44" s="339">
        <v>79</v>
      </c>
      <c r="CA44" s="666" t="s">
        <v>83</v>
      </c>
      <c r="CB44" s="26" t="s">
        <v>84</v>
      </c>
      <c r="CC44" s="342">
        <v>7199</v>
      </c>
      <c r="CD44" s="339">
        <v>5384</v>
      </c>
      <c r="CE44" s="340">
        <v>12583</v>
      </c>
      <c r="CH44" s="666" t="s">
        <v>83</v>
      </c>
      <c r="CI44" s="26" t="s">
        <v>84</v>
      </c>
      <c r="CJ44" s="339">
        <v>13078</v>
      </c>
      <c r="CK44" s="339">
        <v>12317</v>
      </c>
      <c r="CL44" s="339">
        <v>25395</v>
      </c>
      <c r="CM44" s="342">
        <v>64559</v>
      </c>
      <c r="CN44" s="339">
        <v>63187</v>
      </c>
      <c r="CO44" s="339">
        <v>127746</v>
      </c>
      <c r="CP44" s="339">
        <v>27452</v>
      </c>
      <c r="CQ44" s="339">
        <v>33764</v>
      </c>
      <c r="CR44" s="340">
        <v>61216</v>
      </c>
    </row>
    <row r="45" spans="1:96" ht="17.100000000000001" customHeight="1">
      <c r="A45" s="1"/>
      <c r="B45" s="667"/>
      <c r="C45" s="26" t="s">
        <v>85</v>
      </c>
      <c r="D45" s="339">
        <v>778</v>
      </c>
      <c r="E45" s="339">
        <v>758</v>
      </c>
      <c r="F45" s="339">
        <v>1536</v>
      </c>
      <c r="G45" s="342">
        <v>1012</v>
      </c>
      <c r="H45" s="339">
        <v>1018</v>
      </c>
      <c r="I45" s="339">
        <v>2030</v>
      </c>
      <c r="J45" s="339">
        <v>1399</v>
      </c>
      <c r="K45" s="339">
        <v>1262</v>
      </c>
      <c r="L45" s="340">
        <v>2661</v>
      </c>
      <c r="M45" s="667"/>
      <c r="N45" s="26" t="s">
        <v>85</v>
      </c>
      <c r="O45" s="339">
        <v>1440</v>
      </c>
      <c r="P45" s="339">
        <v>1245</v>
      </c>
      <c r="Q45" s="339">
        <v>2685</v>
      </c>
      <c r="R45" s="342">
        <v>1192</v>
      </c>
      <c r="S45" s="339">
        <v>1095</v>
      </c>
      <c r="T45" s="339">
        <v>2287</v>
      </c>
      <c r="U45" s="339">
        <v>1044</v>
      </c>
      <c r="V45" s="339">
        <v>940</v>
      </c>
      <c r="W45" s="340">
        <v>1984</v>
      </c>
      <c r="X45" s="667"/>
      <c r="Y45" s="26" t="s">
        <v>85</v>
      </c>
      <c r="Z45" s="339">
        <v>1086</v>
      </c>
      <c r="AA45" s="339">
        <v>1005</v>
      </c>
      <c r="AB45" s="339">
        <v>2091</v>
      </c>
      <c r="AC45" s="342">
        <v>1273</v>
      </c>
      <c r="AD45" s="339">
        <v>1266</v>
      </c>
      <c r="AE45" s="339">
        <v>2539</v>
      </c>
      <c r="AF45" s="339">
        <v>1758</v>
      </c>
      <c r="AG45" s="339">
        <v>1745</v>
      </c>
      <c r="AH45" s="340">
        <v>3503</v>
      </c>
      <c r="AI45" s="667"/>
      <c r="AJ45" s="26" t="s">
        <v>85</v>
      </c>
      <c r="AK45" s="339">
        <v>2348</v>
      </c>
      <c r="AL45" s="339">
        <v>2197</v>
      </c>
      <c r="AM45" s="339">
        <v>4545</v>
      </c>
      <c r="AN45" s="342">
        <v>1800</v>
      </c>
      <c r="AO45" s="339">
        <v>1605</v>
      </c>
      <c r="AP45" s="339">
        <v>3405</v>
      </c>
      <c r="AQ45" s="339">
        <v>1249</v>
      </c>
      <c r="AR45" s="339">
        <v>1033</v>
      </c>
      <c r="AS45" s="340">
        <v>2282</v>
      </c>
      <c r="AT45" s="667"/>
      <c r="AU45" s="26" t="s">
        <v>85</v>
      </c>
      <c r="AV45" s="339">
        <v>967</v>
      </c>
      <c r="AW45" s="339">
        <v>934</v>
      </c>
      <c r="AX45" s="339">
        <v>1901</v>
      </c>
      <c r="AY45" s="342">
        <v>1097</v>
      </c>
      <c r="AZ45" s="339">
        <v>1263</v>
      </c>
      <c r="BA45" s="339">
        <v>2360</v>
      </c>
      <c r="BB45" s="339">
        <v>1395</v>
      </c>
      <c r="BC45" s="339">
        <v>1647</v>
      </c>
      <c r="BD45" s="340">
        <v>3042</v>
      </c>
      <c r="BE45" s="667"/>
      <c r="BF45" s="26" t="s">
        <v>85</v>
      </c>
      <c r="BG45" s="339">
        <v>1265</v>
      </c>
      <c r="BH45" s="339">
        <v>1386</v>
      </c>
      <c r="BI45" s="339">
        <v>2651</v>
      </c>
      <c r="BJ45" s="342">
        <v>743</v>
      </c>
      <c r="BK45" s="339">
        <v>796</v>
      </c>
      <c r="BL45" s="339">
        <v>1539</v>
      </c>
      <c r="BM45" s="339">
        <v>305</v>
      </c>
      <c r="BN45" s="339">
        <v>549</v>
      </c>
      <c r="BO45" s="340">
        <v>854</v>
      </c>
      <c r="BP45" s="667"/>
      <c r="BQ45" s="26" t="s">
        <v>85</v>
      </c>
      <c r="BR45" s="339">
        <v>92</v>
      </c>
      <c r="BS45" s="339">
        <v>249</v>
      </c>
      <c r="BT45" s="339">
        <v>341</v>
      </c>
      <c r="BU45" s="342">
        <v>13</v>
      </c>
      <c r="BV45" s="339">
        <v>102</v>
      </c>
      <c r="BW45" s="339">
        <v>115</v>
      </c>
      <c r="BX45" s="339">
        <v>1</v>
      </c>
      <c r="BY45" s="339">
        <v>17</v>
      </c>
      <c r="BZ45" s="339">
        <v>18</v>
      </c>
      <c r="CA45" s="667"/>
      <c r="CB45" s="26" t="s">
        <v>85</v>
      </c>
      <c r="CC45" s="434" t="s">
        <v>388</v>
      </c>
      <c r="CD45" s="435" t="s">
        <v>388</v>
      </c>
      <c r="CE45" s="436">
        <v>472</v>
      </c>
      <c r="CH45" s="667"/>
      <c r="CI45" s="26" t="s">
        <v>85</v>
      </c>
      <c r="CJ45" s="339">
        <v>3189</v>
      </c>
      <c r="CK45" s="339">
        <v>3038</v>
      </c>
      <c r="CL45" s="339">
        <v>6227</v>
      </c>
      <c r="CM45" s="342">
        <v>14157</v>
      </c>
      <c r="CN45" s="339">
        <v>13065</v>
      </c>
      <c r="CO45" s="339">
        <v>27222</v>
      </c>
      <c r="CP45" s="339">
        <v>4911</v>
      </c>
      <c r="CQ45" s="339">
        <v>6009</v>
      </c>
      <c r="CR45" s="340">
        <v>10920</v>
      </c>
    </row>
    <row r="46" spans="1:96" ht="17.100000000000001" customHeight="1">
      <c r="A46" s="1"/>
      <c r="B46" s="668"/>
      <c r="C46" s="18" t="s">
        <v>42</v>
      </c>
      <c r="D46" s="334">
        <f t="shared" ref="D46:L46" si="48">SUM(D44:D45)</f>
        <v>4634</v>
      </c>
      <c r="E46" s="334">
        <f t="shared" si="48"/>
        <v>4411</v>
      </c>
      <c r="F46" s="334">
        <f t="shared" si="48"/>
        <v>9045</v>
      </c>
      <c r="G46" s="337">
        <f t="shared" si="48"/>
        <v>5384</v>
      </c>
      <c r="H46" s="334">
        <f t="shared" si="48"/>
        <v>5222</v>
      </c>
      <c r="I46" s="334">
        <f t="shared" si="48"/>
        <v>10606</v>
      </c>
      <c r="J46" s="334">
        <f t="shared" si="48"/>
        <v>6249</v>
      </c>
      <c r="K46" s="334">
        <f t="shared" si="48"/>
        <v>5722</v>
      </c>
      <c r="L46" s="335">
        <f t="shared" si="48"/>
        <v>11971</v>
      </c>
      <c r="M46" s="668"/>
      <c r="N46" s="18" t="s">
        <v>42</v>
      </c>
      <c r="O46" s="334">
        <f t="shared" ref="O46:W46" si="49">SUM(O44:O45)</f>
        <v>6514</v>
      </c>
      <c r="P46" s="334">
        <f t="shared" si="49"/>
        <v>6131</v>
      </c>
      <c r="Q46" s="334">
        <f t="shared" si="49"/>
        <v>12645</v>
      </c>
      <c r="R46" s="337">
        <f t="shared" si="49"/>
        <v>6313</v>
      </c>
      <c r="S46" s="334">
        <f t="shared" si="49"/>
        <v>6515</v>
      </c>
      <c r="T46" s="334">
        <f t="shared" si="49"/>
        <v>12828</v>
      </c>
      <c r="U46" s="334">
        <f t="shared" si="49"/>
        <v>6052</v>
      </c>
      <c r="V46" s="334">
        <f t="shared" si="49"/>
        <v>5975</v>
      </c>
      <c r="W46" s="335">
        <f t="shared" si="49"/>
        <v>12027</v>
      </c>
      <c r="X46" s="668"/>
      <c r="Y46" s="18" t="s">
        <v>42</v>
      </c>
      <c r="Z46" s="334">
        <f t="shared" ref="Z46:AH46" si="50">SUM(Z44:Z45)</f>
        <v>6506</v>
      </c>
      <c r="AA46" s="334">
        <f t="shared" si="50"/>
        <v>6256</v>
      </c>
      <c r="AB46" s="334">
        <f t="shared" si="50"/>
        <v>12762</v>
      </c>
      <c r="AC46" s="337">
        <f t="shared" si="50"/>
        <v>7617</v>
      </c>
      <c r="AD46" s="334">
        <f t="shared" si="50"/>
        <v>7137</v>
      </c>
      <c r="AE46" s="334">
        <f t="shared" si="50"/>
        <v>14754</v>
      </c>
      <c r="AF46" s="334">
        <f t="shared" si="50"/>
        <v>9061</v>
      </c>
      <c r="AG46" s="334">
        <f t="shared" si="50"/>
        <v>8713</v>
      </c>
      <c r="AH46" s="335">
        <f t="shared" si="50"/>
        <v>17774</v>
      </c>
      <c r="AI46" s="668"/>
      <c r="AJ46" s="18" t="s">
        <v>42</v>
      </c>
      <c r="AK46" s="334">
        <f t="shared" ref="AK46:AS46" si="51">SUM(AK44:AK45)</f>
        <v>11714</v>
      </c>
      <c r="AL46" s="334">
        <f t="shared" si="51"/>
        <v>11417</v>
      </c>
      <c r="AM46" s="334">
        <f t="shared" si="51"/>
        <v>23131</v>
      </c>
      <c r="AN46" s="337">
        <f t="shared" si="51"/>
        <v>10051</v>
      </c>
      <c r="AO46" s="334">
        <f t="shared" si="51"/>
        <v>9625</v>
      </c>
      <c r="AP46" s="334">
        <f t="shared" si="51"/>
        <v>19676</v>
      </c>
      <c r="AQ46" s="334">
        <f t="shared" si="51"/>
        <v>8003</v>
      </c>
      <c r="AR46" s="334">
        <f t="shared" si="51"/>
        <v>7766</v>
      </c>
      <c r="AS46" s="335">
        <f t="shared" si="51"/>
        <v>15769</v>
      </c>
      <c r="AT46" s="668"/>
      <c r="AU46" s="18" t="s">
        <v>42</v>
      </c>
      <c r="AV46" s="334">
        <f t="shared" ref="AV46:BD46" si="52">SUM(AV44:AV45)</f>
        <v>6885</v>
      </c>
      <c r="AW46" s="334">
        <f t="shared" si="52"/>
        <v>6717</v>
      </c>
      <c r="AX46" s="334">
        <f t="shared" si="52"/>
        <v>13602</v>
      </c>
      <c r="AY46" s="337">
        <f t="shared" si="52"/>
        <v>7494</v>
      </c>
      <c r="AZ46" s="334">
        <f t="shared" si="52"/>
        <v>8286</v>
      </c>
      <c r="BA46" s="334">
        <f t="shared" si="52"/>
        <v>15780</v>
      </c>
      <c r="BB46" s="334">
        <f t="shared" si="52"/>
        <v>8797</v>
      </c>
      <c r="BC46" s="334">
        <f t="shared" si="52"/>
        <v>10336</v>
      </c>
      <c r="BD46" s="335">
        <f t="shared" si="52"/>
        <v>19133</v>
      </c>
      <c r="BE46" s="668"/>
      <c r="BF46" s="18" t="s">
        <v>42</v>
      </c>
      <c r="BG46" s="334">
        <f t="shared" ref="BG46:BO46" si="53">SUM(BG44:BG45)</f>
        <v>7592</v>
      </c>
      <c r="BH46" s="334">
        <f t="shared" si="53"/>
        <v>9231</v>
      </c>
      <c r="BI46" s="334">
        <f t="shared" si="53"/>
        <v>16823</v>
      </c>
      <c r="BJ46" s="337">
        <f t="shared" si="53"/>
        <v>5293</v>
      </c>
      <c r="BK46" s="334">
        <f t="shared" si="53"/>
        <v>6228</v>
      </c>
      <c r="BL46" s="334">
        <f t="shared" si="53"/>
        <v>11521</v>
      </c>
      <c r="BM46" s="334">
        <f t="shared" si="53"/>
        <v>2392</v>
      </c>
      <c r="BN46" s="334">
        <f t="shared" si="53"/>
        <v>3636</v>
      </c>
      <c r="BO46" s="335">
        <f t="shared" si="53"/>
        <v>6028</v>
      </c>
      <c r="BP46" s="668"/>
      <c r="BQ46" s="18" t="s">
        <v>42</v>
      </c>
      <c r="BR46" s="334">
        <f t="shared" ref="BR46:CE46" si="54">SUM(BR44:BR45)</f>
        <v>674</v>
      </c>
      <c r="BS46" s="334">
        <f t="shared" si="54"/>
        <v>1514</v>
      </c>
      <c r="BT46" s="334">
        <f t="shared" si="54"/>
        <v>2188</v>
      </c>
      <c r="BU46" s="337">
        <f t="shared" si="54"/>
        <v>111</v>
      </c>
      <c r="BV46" s="334">
        <f t="shared" si="54"/>
        <v>455</v>
      </c>
      <c r="BW46" s="334">
        <f t="shared" si="54"/>
        <v>566</v>
      </c>
      <c r="BX46" s="334">
        <f t="shared" si="54"/>
        <v>10</v>
      </c>
      <c r="BY46" s="334">
        <f t="shared" si="54"/>
        <v>87</v>
      </c>
      <c r="BZ46" s="334">
        <f t="shared" si="54"/>
        <v>97</v>
      </c>
      <c r="CA46" s="668"/>
      <c r="CB46" s="18" t="s">
        <v>42</v>
      </c>
      <c r="CC46" s="337">
        <f t="shared" si="54"/>
        <v>7199</v>
      </c>
      <c r="CD46" s="334">
        <f t="shared" si="54"/>
        <v>5384</v>
      </c>
      <c r="CE46" s="335">
        <f t="shared" si="54"/>
        <v>13055</v>
      </c>
      <c r="CH46" s="668"/>
      <c r="CI46" s="18" t="s">
        <v>42</v>
      </c>
      <c r="CJ46" s="334">
        <f t="shared" ref="CJ46:CR46" si="55">SUM(CJ44:CJ45)</f>
        <v>16267</v>
      </c>
      <c r="CK46" s="334">
        <f t="shared" si="55"/>
        <v>15355</v>
      </c>
      <c r="CL46" s="334">
        <f t="shared" si="55"/>
        <v>31622</v>
      </c>
      <c r="CM46" s="337">
        <f t="shared" si="55"/>
        <v>78716</v>
      </c>
      <c r="CN46" s="334">
        <f t="shared" si="55"/>
        <v>76252</v>
      </c>
      <c r="CO46" s="334">
        <f t="shared" si="55"/>
        <v>154968</v>
      </c>
      <c r="CP46" s="334">
        <f t="shared" si="55"/>
        <v>32363</v>
      </c>
      <c r="CQ46" s="334">
        <f t="shared" si="55"/>
        <v>39773</v>
      </c>
      <c r="CR46" s="335">
        <f t="shared" si="55"/>
        <v>72136</v>
      </c>
    </row>
    <row r="47" spans="1:96" ht="17.100000000000001" customHeight="1">
      <c r="A47" s="1"/>
      <c r="B47" s="24" t="s">
        <v>86</v>
      </c>
      <c r="C47" s="18" t="s">
        <v>87</v>
      </c>
      <c r="D47" s="334">
        <v>2383</v>
      </c>
      <c r="E47" s="334">
        <v>2277</v>
      </c>
      <c r="F47" s="334">
        <v>4660</v>
      </c>
      <c r="G47" s="337">
        <v>2920</v>
      </c>
      <c r="H47" s="334">
        <v>2719</v>
      </c>
      <c r="I47" s="334">
        <v>5639</v>
      </c>
      <c r="J47" s="334">
        <v>3173</v>
      </c>
      <c r="K47" s="334">
        <v>3138</v>
      </c>
      <c r="L47" s="335">
        <v>6311</v>
      </c>
      <c r="M47" s="24" t="s">
        <v>86</v>
      </c>
      <c r="N47" s="18" t="s">
        <v>87</v>
      </c>
      <c r="O47" s="334">
        <v>3533</v>
      </c>
      <c r="P47" s="334">
        <v>3371</v>
      </c>
      <c r="Q47" s="334">
        <v>6904</v>
      </c>
      <c r="R47" s="337">
        <v>3458</v>
      </c>
      <c r="S47" s="334">
        <v>3523</v>
      </c>
      <c r="T47" s="334">
        <v>6981</v>
      </c>
      <c r="U47" s="334">
        <v>3286</v>
      </c>
      <c r="V47" s="334">
        <v>3104</v>
      </c>
      <c r="W47" s="335">
        <v>6390</v>
      </c>
      <c r="X47" s="24" t="s">
        <v>86</v>
      </c>
      <c r="Y47" s="18" t="s">
        <v>87</v>
      </c>
      <c r="Z47" s="334">
        <v>3529</v>
      </c>
      <c r="AA47" s="334">
        <v>3302</v>
      </c>
      <c r="AB47" s="334">
        <v>6831</v>
      </c>
      <c r="AC47" s="337">
        <v>4078</v>
      </c>
      <c r="AD47" s="334">
        <v>3932</v>
      </c>
      <c r="AE47" s="334">
        <v>8010</v>
      </c>
      <c r="AF47" s="334">
        <v>4854</v>
      </c>
      <c r="AG47" s="334">
        <v>4601</v>
      </c>
      <c r="AH47" s="335">
        <v>9455</v>
      </c>
      <c r="AI47" s="24" t="s">
        <v>86</v>
      </c>
      <c r="AJ47" s="18" t="s">
        <v>87</v>
      </c>
      <c r="AK47" s="334">
        <v>6122</v>
      </c>
      <c r="AL47" s="334">
        <v>5801</v>
      </c>
      <c r="AM47" s="334">
        <v>11923</v>
      </c>
      <c r="AN47" s="337">
        <v>5500</v>
      </c>
      <c r="AO47" s="334">
        <v>5088</v>
      </c>
      <c r="AP47" s="334">
        <v>10588</v>
      </c>
      <c r="AQ47" s="334">
        <v>4583</v>
      </c>
      <c r="AR47" s="334">
        <v>4678</v>
      </c>
      <c r="AS47" s="335">
        <v>9261</v>
      </c>
      <c r="AT47" s="24" t="s">
        <v>86</v>
      </c>
      <c r="AU47" s="18" t="s">
        <v>87</v>
      </c>
      <c r="AV47" s="334">
        <v>4321</v>
      </c>
      <c r="AW47" s="334">
        <v>4510</v>
      </c>
      <c r="AX47" s="334">
        <v>8831</v>
      </c>
      <c r="AY47" s="337">
        <v>5122</v>
      </c>
      <c r="AZ47" s="334">
        <v>5434</v>
      </c>
      <c r="BA47" s="334">
        <v>10556</v>
      </c>
      <c r="BB47" s="334">
        <v>5614</v>
      </c>
      <c r="BC47" s="334">
        <v>6050</v>
      </c>
      <c r="BD47" s="335">
        <v>11664</v>
      </c>
      <c r="BE47" s="24" t="s">
        <v>86</v>
      </c>
      <c r="BF47" s="18" t="s">
        <v>87</v>
      </c>
      <c r="BG47" s="334">
        <v>4120</v>
      </c>
      <c r="BH47" s="334">
        <v>4971</v>
      </c>
      <c r="BI47" s="334">
        <v>9091</v>
      </c>
      <c r="BJ47" s="337">
        <v>2800</v>
      </c>
      <c r="BK47" s="334">
        <v>3322</v>
      </c>
      <c r="BL47" s="334">
        <v>6122</v>
      </c>
      <c r="BM47" s="334">
        <v>1353</v>
      </c>
      <c r="BN47" s="334">
        <v>2156</v>
      </c>
      <c r="BO47" s="335">
        <v>3509</v>
      </c>
      <c r="BP47" s="24" t="s">
        <v>86</v>
      </c>
      <c r="BQ47" s="18" t="s">
        <v>87</v>
      </c>
      <c r="BR47" s="334">
        <v>419</v>
      </c>
      <c r="BS47" s="334">
        <v>1055</v>
      </c>
      <c r="BT47" s="334">
        <v>1474</v>
      </c>
      <c r="BU47" s="337">
        <v>72</v>
      </c>
      <c r="BV47" s="334">
        <v>371</v>
      </c>
      <c r="BW47" s="334">
        <v>384</v>
      </c>
      <c r="BX47" s="334">
        <v>6</v>
      </c>
      <c r="BY47" s="334">
        <v>59</v>
      </c>
      <c r="BZ47" s="334">
        <v>65</v>
      </c>
      <c r="CA47" s="24" t="s">
        <v>86</v>
      </c>
      <c r="CB47" s="18" t="s">
        <v>87</v>
      </c>
      <c r="CC47" s="337">
        <v>557</v>
      </c>
      <c r="CD47" s="334">
        <v>386</v>
      </c>
      <c r="CE47" s="335">
        <v>943</v>
      </c>
      <c r="CH47" s="24" t="s">
        <v>86</v>
      </c>
      <c r="CI47" s="18" t="s">
        <v>87</v>
      </c>
      <c r="CJ47" s="334">
        <v>8476</v>
      </c>
      <c r="CK47" s="334">
        <v>8134</v>
      </c>
      <c r="CL47" s="334">
        <v>16610</v>
      </c>
      <c r="CM47" s="337">
        <v>43264</v>
      </c>
      <c r="CN47" s="334">
        <v>41910</v>
      </c>
      <c r="CO47" s="334">
        <v>85174</v>
      </c>
      <c r="CP47" s="334">
        <v>19506</v>
      </c>
      <c r="CQ47" s="334">
        <v>23418</v>
      </c>
      <c r="CR47" s="335">
        <v>42924</v>
      </c>
    </row>
    <row r="48" spans="1:96" ht="17.100000000000001" customHeight="1">
      <c r="A48" s="1"/>
      <c r="B48" s="24" t="s">
        <v>88</v>
      </c>
      <c r="C48" s="18" t="s">
        <v>89</v>
      </c>
      <c r="D48" s="334">
        <v>1260</v>
      </c>
      <c r="E48" s="334">
        <v>1241</v>
      </c>
      <c r="F48" s="334">
        <v>2501</v>
      </c>
      <c r="G48" s="337">
        <v>1536</v>
      </c>
      <c r="H48" s="334">
        <v>1475</v>
      </c>
      <c r="I48" s="334">
        <v>3011</v>
      </c>
      <c r="J48" s="334">
        <v>1637</v>
      </c>
      <c r="K48" s="334">
        <v>1462</v>
      </c>
      <c r="L48" s="335">
        <v>3099</v>
      </c>
      <c r="M48" s="24" t="s">
        <v>88</v>
      </c>
      <c r="N48" s="18" t="s">
        <v>89</v>
      </c>
      <c r="O48" s="334">
        <v>1756</v>
      </c>
      <c r="P48" s="334">
        <v>1642</v>
      </c>
      <c r="Q48" s="334">
        <v>3398</v>
      </c>
      <c r="R48" s="337">
        <v>1689</v>
      </c>
      <c r="S48" s="334">
        <v>1737</v>
      </c>
      <c r="T48" s="334">
        <v>3426</v>
      </c>
      <c r="U48" s="334">
        <v>1692</v>
      </c>
      <c r="V48" s="334">
        <v>1646</v>
      </c>
      <c r="W48" s="335">
        <v>3338</v>
      </c>
      <c r="X48" s="24" t="s">
        <v>88</v>
      </c>
      <c r="Y48" s="18" t="s">
        <v>89</v>
      </c>
      <c r="Z48" s="334">
        <v>1935</v>
      </c>
      <c r="AA48" s="334">
        <v>1781</v>
      </c>
      <c r="AB48" s="334">
        <v>3716</v>
      </c>
      <c r="AC48" s="337">
        <v>2228</v>
      </c>
      <c r="AD48" s="334">
        <v>2041</v>
      </c>
      <c r="AE48" s="334">
        <v>4269</v>
      </c>
      <c r="AF48" s="334">
        <v>2570</v>
      </c>
      <c r="AG48" s="334">
        <v>2377</v>
      </c>
      <c r="AH48" s="335">
        <v>4947</v>
      </c>
      <c r="AI48" s="24" t="s">
        <v>88</v>
      </c>
      <c r="AJ48" s="18" t="s">
        <v>89</v>
      </c>
      <c r="AK48" s="334">
        <v>3137</v>
      </c>
      <c r="AL48" s="334">
        <v>3059</v>
      </c>
      <c r="AM48" s="334">
        <v>6196</v>
      </c>
      <c r="AN48" s="337">
        <v>2761</v>
      </c>
      <c r="AO48" s="334">
        <v>2699</v>
      </c>
      <c r="AP48" s="334">
        <v>5460</v>
      </c>
      <c r="AQ48" s="334">
        <v>2375</v>
      </c>
      <c r="AR48" s="334">
        <v>2246</v>
      </c>
      <c r="AS48" s="335">
        <v>4621</v>
      </c>
      <c r="AT48" s="24" t="s">
        <v>88</v>
      </c>
      <c r="AU48" s="18" t="s">
        <v>89</v>
      </c>
      <c r="AV48" s="334">
        <v>2078</v>
      </c>
      <c r="AW48" s="334">
        <v>2137</v>
      </c>
      <c r="AX48" s="334">
        <v>4215</v>
      </c>
      <c r="AY48" s="337">
        <v>2402</v>
      </c>
      <c r="AZ48" s="334">
        <v>2490</v>
      </c>
      <c r="BA48" s="334">
        <v>4892</v>
      </c>
      <c r="BB48" s="334">
        <v>2674</v>
      </c>
      <c r="BC48" s="334">
        <v>3101</v>
      </c>
      <c r="BD48" s="335">
        <v>5775</v>
      </c>
      <c r="BE48" s="24" t="s">
        <v>88</v>
      </c>
      <c r="BF48" s="18" t="s">
        <v>89</v>
      </c>
      <c r="BG48" s="334">
        <v>2276</v>
      </c>
      <c r="BH48" s="334">
        <v>2634</v>
      </c>
      <c r="BI48" s="334">
        <v>4910</v>
      </c>
      <c r="BJ48" s="337">
        <v>1616</v>
      </c>
      <c r="BK48" s="334">
        <v>1978</v>
      </c>
      <c r="BL48" s="334">
        <v>3594</v>
      </c>
      <c r="BM48" s="334">
        <v>786</v>
      </c>
      <c r="BN48" s="334">
        <v>1174</v>
      </c>
      <c r="BO48" s="335">
        <v>1960</v>
      </c>
      <c r="BP48" s="24" t="s">
        <v>88</v>
      </c>
      <c r="BQ48" s="18" t="s">
        <v>89</v>
      </c>
      <c r="BR48" s="334">
        <v>226</v>
      </c>
      <c r="BS48" s="334">
        <v>523</v>
      </c>
      <c r="BT48" s="334">
        <v>749</v>
      </c>
      <c r="BU48" s="337">
        <v>25</v>
      </c>
      <c r="BV48" s="334">
        <v>178</v>
      </c>
      <c r="BW48" s="334">
        <v>203</v>
      </c>
      <c r="BX48" s="334">
        <v>5</v>
      </c>
      <c r="BY48" s="334">
        <v>38</v>
      </c>
      <c r="BZ48" s="334">
        <v>43</v>
      </c>
      <c r="CA48" s="24" t="s">
        <v>88</v>
      </c>
      <c r="CB48" s="18" t="s">
        <v>89</v>
      </c>
      <c r="CC48" s="337">
        <v>286</v>
      </c>
      <c r="CD48" s="334">
        <v>139</v>
      </c>
      <c r="CE48" s="335">
        <v>425</v>
      </c>
      <c r="CH48" s="24" t="s">
        <v>88</v>
      </c>
      <c r="CI48" s="18" t="s">
        <v>89</v>
      </c>
      <c r="CJ48" s="334">
        <v>4433</v>
      </c>
      <c r="CK48" s="334">
        <v>4178</v>
      </c>
      <c r="CL48" s="334">
        <v>8611</v>
      </c>
      <c r="CM48" s="337">
        <v>22221</v>
      </c>
      <c r="CN48" s="334">
        <v>21365</v>
      </c>
      <c r="CO48" s="334">
        <v>43586</v>
      </c>
      <c r="CP48" s="334">
        <v>10010</v>
      </c>
      <c r="CQ48" s="334">
        <v>12116</v>
      </c>
      <c r="CR48" s="335">
        <v>22126</v>
      </c>
    </row>
    <row r="49" spans="1:96" ht="17.100000000000001" customHeight="1">
      <c r="A49" s="1"/>
      <c r="B49" s="17" t="s">
        <v>90</v>
      </c>
      <c r="C49" s="18" t="s">
        <v>91</v>
      </c>
      <c r="D49" s="334">
        <v>2474</v>
      </c>
      <c r="E49" s="334">
        <v>2322</v>
      </c>
      <c r="F49" s="334">
        <v>4796</v>
      </c>
      <c r="G49" s="337">
        <v>2762</v>
      </c>
      <c r="H49" s="334">
        <v>2819</v>
      </c>
      <c r="I49" s="334">
        <v>5581</v>
      </c>
      <c r="J49" s="334">
        <v>3230</v>
      </c>
      <c r="K49" s="334">
        <v>2930</v>
      </c>
      <c r="L49" s="335">
        <v>6160</v>
      </c>
      <c r="M49" s="17" t="s">
        <v>90</v>
      </c>
      <c r="N49" s="18" t="s">
        <v>91</v>
      </c>
      <c r="O49" s="334">
        <v>3306</v>
      </c>
      <c r="P49" s="334">
        <v>3109</v>
      </c>
      <c r="Q49" s="334">
        <v>6415</v>
      </c>
      <c r="R49" s="337">
        <v>3330</v>
      </c>
      <c r="S49" s="334">
        <v>3210</v>
      </c>
      <c r="T49" s="334">
        <v>6540</v>
      </c>
      <c r="U49" s="334">
        <v>3380</v>
      </c>
      <c r="V49" s="334">
        <v>3213</v>
      </c>
      <c r="W49" s="335">
        <v>6593</v>
      </c>
      <c r="X49" s="17" t="s">
        <v>90</v>
      </c>
      <c r="Y49" s="18" t="s">
        <v>91</v>
      </c>
      <c r="Z49" s="334">
        <v>3744</v>
      </c>
      <c r="AA49" s="334">
        <v>3454</v>
      </c>
      <c r="AB49" s="334">
        <v>7198</v>
      </c>
      <c r="AC49" s="337">
        <v>4444</v>
      </c>
      <c r="AD49" s="334">
        <v>4173</v>
      </c>
      <c r="AE49" s="334">
        <v>8617</v>
      </c>
      <c r="AF49" s="334">
        <v>5236</v>
      </c>
      <c r="AG49" s="334">
        <v>4733</v>
      </c>
      <c r="AH49" s="335">
        <v>9969</v>
      </c>
      <c r="AI49" s="17" t="s">
        <v>90</v>
      </c>
      <c r="AJ49" s="18" t="s">
        <v>91</v>
      </c>
      <c r="AK49" s="334">
        <v>6225</v>
      </c>
      <c r="AL49" s="334">
        <v>5528</v>
      </c>
      <c r="AM49" s="334">
        <v>11753</v>
      </c>
      <c r="AN49" s="337">
        <v>5065</v>
      </c>
      <c r="AO49" s="334">
        <v>4875</v>
      </c>
      <c r="AP49" s="334">
        <v>9940</v>
      </c>
      <c r="AQ49" s="334">
        <v>4674</v>
      </c>
      <c r="AR49" s="334">
        <v>4796</v>
      </c>
      <c r="AS49" s="335">
        <v>9470</v>
      </c>
      <c r="AT49" s="17" t="s">
        <v>90</v>
      </c>
      <c r="AU49" s="18" t="s">
        <v>91</v>
      </c>
      <c r="AV49" s="334">
        <v>4733</v>
      </c>
      <c r="AW49" s="334">
        <v>4869</v>
      </c>
      <c r="AX49" s="334">
        <v>9602</v>
      </c>
      <c r="AY49" s="337">
        <v>5746</v>
      </c>
      <c r="AZ49" s="334">
        <v>5959</v>
      </c>
      <c r="BA49" s="334">
        <v>11705</v>
      </c>
      <c r="BB49" s="334">
        <v>6268</v>
      </c>
      <c r="BC49" s="334">
        <v>6750</v>
      </c>
      <c r="BD49" s="335">
        <v>13018</v>
      </c>
      <c r="BE49" s="17" t="s">
        <v>90</v>
      </c>
      <c r="BF49" s="18" t="s">
        <v>91</v>
      </c>
      <c r="BG49" s="334">
        <v>4563</v>
      </c>
      <c r="BH49" s="334">
        <v>4889</v>
      </c>
      <c r="BI49" s="334">
        <v>9452</v>
      </c>
      <c r="BJ49" s="337">
        <v>2776</v>
      </c>
      <c r="BK49" s="334">
        <v>3497</v>
      </c>
      <c r="BL49" s="334">
        <v>6273</v>
      </c>
      <c r="BM49" s="334">
        <v>1401</v>
      </c>
      <c r="BN49" s="334">
        <v>2204</v>
      </c>
      <c r="BO49" s="335">
        <v>3605</v>
      </c>
      <c r="BP49" s="17" t="s">
        <v>90</v>
      </c>
      <c r="BQ49" s="18" t="s">
        <v>91</v>
      </c>
      <c r="BR49" s="334">
        <v>417</v>
      </c>
      <c r="BS49" s="334">
        <v>1144</v>
      </c>
      <c r="BT49" s="334">
        <v>1561</v>
      </c>
      <c r="BU49" s="337">
        <v>79</v>
      </c>
      <c r="BV49" s="334">
        <v>343</v>
      </c>
      <c r="BW49" s="334">
        <v>422</v>
      </c>
      <c r="BX49" s="334">
        <v>10</v>
      </c>
      <c r="BY49" s="334">
        <v>51</v>
      </c>
      <c r="BZ49" s="334">
        <v>61</v>
      </c>
      <c r="CA49" s="84" t="s">
        <v>90</v>
      </c>
      <c r="CB49" s="18" t="s">
        <v>323</v>
      </c>
      <c r="CC49" s="337">
        <v>744</v>
      </c>
      <c r="CD49" s="334">
        <v>1107</v>
      </c>
      <c r="CE49" s="335">
        <v>1851</v>
      </c>
      <c r="CH49" s="84" t="s">
        <v>90</v>
      </c>
      <c r="CI49" s="18" t="s">
        <v>323</v>
      </c>
      <c r="CJ49" s="334">
        <v>8466</v>
      </c>
      <c r="CK49" s="334">
        <v>8071</v>
      </c>
      <c r="CL49" s="334">
        <v>16537</v>
      </c>
      <c r="CM49" s="337">
        <v>44137</v>
      </c>
      <c r="CN49" s="334">
        <v>41960</v>
      </c>
      <c r="CO49" s="334">
        <v>86097</v>
      </c>
      <c r="CP49" s="334">
        <v>21260</v>
      </c>
      <c r="CQ49" s="334">
        <v>24837</v>
      </c>
      <c r="CR49" s="335">
        <v>46097</v>
      </c>
    </row>
    <row r="50" spans="1:96" ht="17.100000000000001" customHeight="1">
      <c r="A50" s="1"/>
      <c r="B50" s="24" t="s">
        <v>92</v>
      </c>
      <c r="C50" s="18" t="s">
        <v>93</v>
      </c>
      <c r="D50" s="334">
        <v>960</v>
      </c>
      <c r="E50" s="334">
        <v>914.00000000000011</v>
      </c>
      <c r="F50" s="334">
        <v>1874</v>
      </c>
      <c r="G50" s="337">
        <v>1075</v>
      </c>
      <c r="H50" s="334">
        <v>1096</v>
      </c>
      <c r="I50" s="334">
        <v>2171</v>
      </c>
      <c r="J50" s="334">
        <v>1322</v>
      </c>
      <c r="K50" s="334">
        <v>1226</v>
      </c>
      <c r="L50" s="335">
        <v>2548</v>
      </c>
      <c r="M50" s="24" t="s">
        <v>92</v>
      </c>
      <c r="N50" s="18" t="s">
        <v>93</v>
      </c>
      <c r="O50" s="334">
        <v>1447.9999999999998</v>
      </c>
      <c r="P50" s="334">
        <v>1455.9999999999998</v>
      </c>
      <c r="Q50" s="334">
        <v>2903.9999999999995</v>
      </c>
      <c r="R50" s="337">
        <v>1485</v>
      </c>
      <c r="S50" s="334">
        <v>1323</v>
      </c>
      <c r="T50" s="334">
        <v>2808</v>
      </c>
      <c r="U50" s="334">
        <v>1411</v>
      </c>
      <c r="V50" s="334">
        <v>1315</v>
      </c>
      <c r="W50" s="335">
        <v>2726</v>
      </c>
      <c r="X50" s="24" t="s">
        <v>92</v>
      </c>
      <c r="Y50" s="18" t="s">
        <v>93</v>
      </c>
      <c r="Z50" s="334">
        <v>1546</v>
      </c>
      <c r="AA50" s="334">
        <v>1484.9999999999998</v>
      </c>
      <c r="AB50" s="334">
        <v>3031</v>
      </c>
      <c r="AC50" s="337">
        <v>1688</v>
      </c>
      <c r="AD50" s="334">
        <v>1559</v>
      </c>
      <c r="AE50" s="334">
        <v>3247</v>
      </c>
      <c r="AF50" s="334">
        <v>2061</v>
      </c>
      <c r="AG50" s="334">
        <v>1920</v>
      </c>
      <c r="AH50" s="335">
        <v>3981</v>
      </c>
      <c r="AI50" s="24" t="s">
        <v>92</v>
      </c>
      <c r="AJ50" s="18" t="s">
        <v>93</v>
      </c>
      <c r="AK50" s="334">
        <v>2718</v>
      </c>
      <c r="AL50" s="334">
        <v>2637</v>
      </c>
      <c r="AM50" s="334">
        <v>5355</v>
      </c>
      <c r="AN50" s="337">
        <v>2410.0000000000005</v>
      </c>
      <c r="AO50" s="334">
        <v>2295</v>
      </c>
      <c r="AP50" s="334">
        <v>4705</v>
      </c>
      <c r="AQ50" s="334">
        <v>2062</v>
      </c>
      <c r="AR50" s="334">
        <v>2160</v>
      </c>
      <c r="AS50" s="335">
        <v>4222</v>
      </c>
      <c r="AT50" s="24" t="s">
        <v>92</v>
      </c>
      <c r="AU50" s="18" t="s">
        <v>93</v>
      </c>
      <c r="AV50" s="334">
        <v>2071</v>
      </c>
      <c r="AW50" s="334">
        <v>2062</v>
      </c>
      <c r="AX50" s="334">
        <v>4133</v>
      </c>
      <c r="AY50" s="337">
        <v>2262</v>
      </c>
      <c r="AZ50" s="334">
        <v>2452</v>
      </c>
      <c r="BA50" s="334">
        <v>4714</v>
      </c>
      <c r="BB50" s="334">
        <v>2632</v>
      </c>
      <c r="BC50" s="334">
        <v>2961</v>
      </c>
      <c r="BD50" s="335">
        <v>5593</v>
      </c>
      <c r="BE50" s="24" t="s">
        <v>92</v>
      </c>
      <c r="BF50" s="18" t="s">
        <v>93</v>
      </c>
      <c r="BG50" s="334">
        <v>2235</v>
      </c>
      <c r="BH50" s="334">
        <v>2555</v>
      </c>
      <c r="BI50" s="334">
        <v>4790</v>
      </c>
      <c r="BJ50" s="337">
        <v>1566.9999999999998</v>
      </c>
      <c r="BK50" s="334">
        <v>1760</v>
      </c>
      <c r="BL50" s="334">
        <v>3327</v>
      </c>
      <c r="BM50" s="334">
        <v>744.00000000000011</v>
      </c>
      <c r="BN50" s="334">
        <v>1074</v>
      </c>
      <c r="BO50" s="335">
        <v>1818</v>
      </c>
      <c r="BP50" s="24" t="s">
        <v>92</v>
      </c>
      <c r="BQ50" s="18" t="s">
        <v>93</v>
      </c>
      <c r="BR50" s="334">
        <v>242</v>
      </c>
      <c r="BS50" s="334">
        <v>484.00000000000006</v>
      </c>
      <c r="BT50" s="334">
        <v>726</v>
      </c>
      <c r="BU50" s="337">
        <v>44</v>
      </c>
      <c r="BV50" s="334">
        <v>136</v>
      </c>
      <c r="BW50" s="334">
        <v>180</v>
      </c>
      <c r="BX50" s="334">
        <v>5.9999999999999991</v>
      </c>
      <c r="BY50" s="334">
        <v>29</v>
      </c>
      <c r="BZ50" s="334">
        <v>35</v>
      </c>
      <c r="CA50" s="24" t="s">
        <v>92</v>
      </c>
      <c r="CB50" s="18" t="s">
        <v>93</v>
      </c>
      <c r="CC50" s="337">
        <v>225.00000000000003</v>
      </c>
      <c r="CD50" s="334">
        <v>88</v>
      </c>
      <c r="CE50" s="335">
        <v>313</v>
      </c>
      <c r="CH50" s="24" t="s">
        <v>92</v>
      </c>
      <c r="CI50" s="18" t="s">
        <v>93</v>
      </c>
      <c r="CJ50" s="334">
        <v>3357</v>
      </c>
      <c r="CK50" s="334">
        <v>3236</v>
      </c>
      <c r="CL50" s="334">
        <v>6593</v>
      </c>
      <c r="CM50" s="337">
        <v>18900</v>
      </c>
      <c r="CN50" s="334">
        <v>18212</v>
      </c>
      <c r="CO50" s="334">
        <v>37112</v>
      </c>
      <c r="CP50" s="334">
        <v>9732</v>
      </c>
      <c r="CQ50" s="334">
        <v>11451</v>
      </c>
      <c r="CR50" s="335">
        <v>21183</v>
      </c>
    </row>
    <row r="51" spans="1:96" ht="17.100000000000001" customHeight="1">
      <c r="A51" s="1"/>
      <c r="B51" s="666" t="s">
        <v>94</v>
      </c>
      <c r="C51" s="26" t="s">
        <v>95</v>
      </c>
      <c r="D51" s="339">
        <v>988</v>
      </c>
      <c r="E51" s="339">
        <v>994</v>
      </c>
      <c r="F51" s="339">
        <v>1982</v>
      </c>
      <c r="G51" s="342">
        <v>1135</v>
      </c>
      <c r="H51" s="339">
        <v>1079</v>
      </c>
      <c r="I51" s="339">
        <v>2214</v>
      </c>
      <c r="J51" s="339">
        <v>1320</v>
      </c>
      <c r="K51" s="339">
        <v>1223</v>
      </c>
      <c r="L51" s="340">
        <v>2543</v>
      </c>
      <c r="M51" s="666" t="s">
        <v>94</v>
      </c>
      <c r="N51" s="26" t="s">
        <v>95</v>
      </c>
      <c r="O51" s="339">
        <v>1409</v>
      </c>
      <c r="P51" s="339">
        <v>1228</v>
      </c>
      <c r="Q51" s="339">
        <v>2637</v>
      </c>
      <c r="R51" s="342">
        <v>1382</v>
      </c>
      <c r="S51" s="339">
        <v>1396</v>
      </c>
      <c r="T51" s="339">
        <v>2778</v>
      </c>
      <c r="U51" s="339">
        <v>1395</v>
      </c>
      <c r="V51" s="339">
        <v>1365</v>
      </c>
      <c r="W51" s="340">
        <v>2760</v>
      </c>
      <c r="X51" s="666" t="s">
        <v>94</v>
      </c>
      <c r="Y51" s="26" t="s">
        <v>95</v>
      </c>
      <c r="Z51" s="339">
        <v>1536</v>
      </c>
      <c r="AA51" s="339">
        <v>1422</v>
      </c>
      <c r="AB51" s="339">
        <v>2958</v>
      </c>
      <c r="AC51" s="342">
        <v>1754</v>
      </c>
      <c r="AD51" s="339">
        <v>1661</v>
      </c>
      <c r="AE51" s="339">
        <v>3415</v>
      </c>
      <c r="AF51" s="339">
        <v>2173</v>
      </c>
      <c r="AG51" s="339">
        <v>1974</v>
      </c>
      <c r="AH51" s="340">
        <v>4147</v>
      </c>
      <c r="AI51" s="666" t="s">
        <v>94</v>
      </c>
      <c r="AJ51" s="26" t="s">
        <v>95</v>
      </c>
      <c r="AK51" s="339">
        <v>2608</v>
      </c>
      <c r="AL51" s="339">
        <v>2414</v>
      </c>
      <c r="AM51" s="339">
        <v>5022</v>
      </c>
      <c r="AN51" s="342">
        <v>2245</v>
      </c>
      <c r="AO51" s="339">
        <v>2019</v>
      </c>
      <c r="AP51" s="339">
        <v>4264</v>
      </c>
      <c r="AQ51" s="339">
        <v>1823</v>
      </c>
      <c r="AR51" s="339">
        <v>1699</v>
      </c>
      <c r="AS51" s="340">
        <v>3522</v>
      </c>
      <c r="AT51" s="666" t="s">
        <v>94</v>
      </c>
      <c r="AU51" s="26" t="s">
        <v>95</v>
      </c>
      <c r="AV51" s="339">
        <v>1616</v>
      </c>
      <c r="AW51" s="339">
        <v>1707</v>
      </c>
      <c r="AX51" s="339">
        <v>3323</v>
      </c>
      <c r="AY51" s="342">
        <v>2096</v>
      </c>
      <c r="AZ51" s="339">
        <v>2201</v>
      </c>
      <c r="BA51" s="339">
        <v>4297</v>
      </c>
      <c r="BB51" s="339">
        <v>2480</v>
      </c>
      <c r="BC51" s="339">
        <v>2835</v>
      </c>
      <c r="BD51" s="340">
        <v>5315</v>
      </c>
      <c r="BE51" s="666" t="s">
        <v>94</v>
      </c>
      <c r="BF51" s="26" t="s">
        <v>95</v>
      </c>
      <c r="BG51" s="339">
        <v>2137</v>
      </c>
      <c r="BH51" s="339">
        <v>2374</v>
      </c>
      <c r="BI51" s="339">
        <v>4511</v>
      </c>
      <c r="BJ51" s="342">
        <v>1418</v>
      </c>
      <c r="BK51" s="339">
        <v>1615</v>
      </c>
      <c r="BL51" s="339">
        <v>3033</v>
      </c>
      <c r="BM51" s="339">
        <v>682</v>
      </c>
      <c r="BN51" s="339">
        <v>1082</v>
      </c>
      <c r="BO51" s="340">
        <v>1764</v>
      </c>
      <c r="BP51" s="666" t="s">
        <v>94</v>
      </c>
      <c r="BQ51" s="26" t="s">
        <v>95</v>
      </c>
      <c r="BR51" s="339">
        <v>204</v>
      </c>
      <c r="BS51" s="339">
        <v>554</v>
      </c>
      <c r="BT51" s="339">
        <v>758</v>
      </c>
      <c r="BU51" s="342">
        <v>42</v>
      </c>
      <c r="BV51" s="339">
        <v>151</v>
      </c>
      <c r="BW51" s="339">
        <v>193</v>
      </c>
      <c r="BX51" s="339">
        <v>3</v>
      </c>
      <c r="BY51" s="339">
        <v>28</v>
      </c>
      <c r="BZ51" s="339">
        <v>31</v>
      </c>
      <c r="CA51" s="666" t="s">
        <v>94</v>
      </c>
      <c r="CB51" s="26" t="s">
        <v>95</v>
      </c>
      <c r="CC51" s="342">
        <v>22</v>
      </c>
      <c r="CD51" s="339">
        <v>10</v>
      </c>
      <c r="CE51" s="340">
        <v>32</v>
      </c>
      <c r="CH51" s="666" t="s">
        <v>94</v>
      </c>
      <c r="CI51" s="26" t="s">
        <v>95</v>
      </c>
      <c r="CJ51" s="339">
        <v>3443</v>
      </c>
      <c r="CK51" s="339">
        <v>3296</v>
      </c>
      <c r="CL51" s="339">
        <v>6739</v>
      </c>
      <c r="CM51" s="342">
        <v>17941</v>
      </c>
      <c r="CN51" s="339">
        <v>16885</v>
      </c>
      <c r="CO51" s="339">
        <v>34826</v>
      </c>
      <c r="CP51" s="339">
        <v>9062</v>
      </c>
      <c r="CQ51" s="339">
        <v>10840</v>
      </c>
      <c r="CR51" s="340">
        <v>19902</v>
      </c>
    </row>
    <row r="52" spans="1:96" ht="17.100000000000001" customHeight="1">
      <c r="A52" s="1"/>
      <c r="B52" s="667"/>
      <c r="C52" s="26" t="s">
        <v>96</v>
      </c>
      <c r="D52" s="339">
        <v>1065</v>
      </c>
      <c r="E52" s="339">
        <v>1009</v>
      </c>
      <c r="F52" s="339">
        <v>2074</v>
      </c>
      <c r="G52" s="342">
        <v>1094</v>
      </c>
      <c r="H52" s="339">
        <v>1142</v>
      </c>
      <c r="I52" s="339">
        <v>2236</v>
      </c>
      <c r="J52" s="339">
        <v>1139</v>
      </c>
      <c r="K52" s="339">
        <v>1083</v>
      </c>
      <c r="L52" s="340">
        <v>2222</v>
      </c>
      <c r="M52" s="667"/>
      <c r="N52" s="26" t="s">
        <v>96</v>
      </c>
      <c r="O52" s="339">
        <v>1201</v>
      </c>
      <c r="P52" s="339">
        <v>1112</v>
      </c>
      <c r="Q52" s="339">
        <v>2313</v>
      </c>
      <c r="R52" s="342">
        <v>1229</v>
      </c>
      <c r="S52" s="339">
        <v>1155</v>
      </c>
      <c r="T52" s="339">
        <v>2384</v>
      </c>
      <c r="U52" s="339">
        <v>1249</v>
      </c>
      <c r="V52" s="339">
        <v>1295</v>
      </c>
      <c r="W52" s="340">
        <v>2544</v>
      </c>
      <c r="X52" s="667"/>
      <c r="Y52" s="26" t="s">
        <v>96</v>
      </c>
      <c r="Z52" s="339">
        <v>1477</v>
      </c>
      <c r="AA52" s="339">
        <v>1442</v>
      </c>
      <c r="AB52" s="339">
        <v>2919</v>
      </c>
      <c r="AC52" s="342">
        <v>1606</v>
      </c>
      <c r="AD52" s="339">
        <v>1553</v>
      </c>
      <c r="AE52" s="339">
        <v>3159</v>
      </c>
      <c r="AF52" s="339">
        <v>1787</v>
      </c>
      <c r="AG52" s="339">
        <v>1640</v>
      </c>
      <c r="AH52" s="340">
        <v>3427</v>
      </c>
      <c r="AI52" s="667"/>
      <c r="AJ52" s="26" t="s">
        <v>96</v>
      </c>
      <c r="AK52" s="339">
        <v>2191</v>
      </c>
      <c r="AL52" s="339">
        <v>2065</v>
      </c>
      <c r="AM52" s="339">
        <v>4256</v>
      </c>
      <c r="AN52" s="342">
        <v>1864</v>
      </c>
      <c r="AO52" s="339">
        <v>1774</v>
      </c>
      <c r="AP52" s="339">
        <v>3638</v>
      </c>
      <c r="AQ52" s="339">
        <v>1648</v>
      </c>
      <c r="AR52" s="339">
        <v>1667</v>
      </c>
      <c r="AS52" s="340">
        <v>3315</v>
      </c>
      <c r="AT52" s="667"/>
      <c r="AU52" s="26" t="s">
        <v>96</v>
      </c>
      <c r="AV52" s="339">
        <v>1574</v>
      </c>
      <c r="AW52" s="339">
        <v>1516</v>
      </c>
      <c r="AX52" s="339">
        <v>3090</v>
      </c>
      <c r="AY52" s="342">
        <v>1694</v>
      </c>
      <c r="AZ52" s="339">
        <v>1732</v>
      </c>
      <c r="BA52" s="339">
        <v>3426</v>
      </c>
      <c r="BB52" s="339">
        <v>1820</v>
      </c>
      <c r="BC52" s="339">
        <v>2029</v>
      </c>
      <c r="BD52" s="340">
        <v>3849</v>
      </c>
      <c r="BE52" s="667"/>
      <c r="BF52" s="26" t="s">
        <v>96</v>
      </c>
      <c r="BG52" s="339">
        <v>1483</v>
      </c>
      <c r="BH52" s="339">
        <v>1709</v>
      </c>
      <c r="BI52" s="339">
        <v>3192</v>
      </c>
      <c r="BJ52" s="342">
        <v>964</v>
      </c>
      <c r="BK52" s="339">
        <v>1224</v>
      </c>
      <c r="BL52" s="339">
        <v>2188</v>
      </c>
      <c r="BM52" s="339">
        <v>475</v>
      </c>
      <c r="BN52" s="339">
        <v>762</v>
      </c>
      <c r="BO52" s="340">
        <v>1237</v>
      </c>
      <c r="BP52" s="667"/>
      <c r="BQ52" s="26" t="s">
        <v>96</v>
      </c>
      <c r="BR52" s="339">
        <v>175</v>
      </c>
      <c r="BS52" s="339">
        <v>402</v>
      </c>
      <c r="BT52" s="339">
        <v>577</v>
      </c>
      <c r="BU52" s="342">
        <v>28</v>
      </c>
      <c r="BV52" s="339">
        <v>112</v>
      </c>
      <c r="BW52" s="339">
        <v>140</v>
      </c>
      <c r="BX52" s="339">
        <v>1</v>
      </c>
      <c r="BY52" s="339">
        <v>27</v>
      </c>
      <c r="BZ52" s="339">
        <v>28</v>
      </c>
      <c r="CA52" s="667"/>
      <c r="CB52" s="26" t="s">
        <v>324</v>
      </c>
      <c r="CC52" s="342">
        <v>0</v>
      </c>
      <c r="CD52" s="339">
        <v>0</v>
      </c>
      <c r="CE52" s="340">
        <v>0</v>
      </c>
      <c r="CH52" s="667"/>
      <c r="CI52" s="26" t="s">
        <v>324</v>
      </c>
      <c r="CJ52" s="339">
        <v>3298</v>
      </c>
      <c r="CK52" s="339">
        <v>3234</v>
      </c>
      <c r="CL52" s="339">
        <v>6532</v>
      </c>
      <c r="CM52" s="342">
        <v>15826</v>
      </c>
      <c r="CN52" s="339">
        <v>15219</v>
      </c>
      <c r="CO52" s="339">
        <v>31045</v>
      </c>
      <c r="CP52" s="339">
        <v>6640</v>
      </c>
      <c r="CQ52" s="339">
        <v>7997</v>
      </c>
      <c r="CR52" s="340">
        <v>14637</v>
      </c>
    </row>
    <row r="53" spans="1:96" ht="17.100000000000001" customHeight="1">
      <c r="A53" s="1"/>
      <c r="B53" s="668"/>
      <c r="C53" s="18" t="s">
        <v>42</v>
      </c>
      <c r="D53" s="334">
        <f t="shared" ref="D53:L53" si="56">SUM(D51:D52)</f>
        <v>2053</v>
      </c>
      <c r="E53" s="334">
        <f t="shared" si="56"/>
        <v>2003</v>
      </c>
      <c r="F53" s="334">
        <f t="shared" si="56"/>
        <v>4056</v>
      </c>
      <c r="G53" s="337">
        <f t="shared" si="56"/>
        <v>2229</v>
      </c>
      <c r="H53" s="334">
        <f t="shared" si="56"/>
        <v>2221</v>
      </c>
      <c r="I53" s="334">
        <f t="shared" si="56"/>
        <v>4450</v>
      </c>
      <c r="J53" s="334">
        <f t="shared" si="56"/>
        <v>2459</v>
      </c>
      <c r="K53" s="334">
        <f t="shared" si="56"/>
        <v>2306</v>
      </c>
      <c r="L53" s="335">
        <f t="shared" si="56"/>
        <v>4765</v>
      </c>
      <c r="M53" s="668"/>
      <c r="N53" s="18" t="s">
        <v>42</v>
      </c>
      <c r="O53" s="334">
        <f t="shared" ref="O53:W53" si="57">SUM(O51:O52)</f>
        <v>2610</v>
      </c>
      <c r="P53" s="334">
        <f t="shared" si="57"/>
        <v>2340</v>
      </c>
      <c r="Q53" s="334">
        <f t="shared" si="57"/>
        <v>4950</v>
      </c>
      <c r="R53" s="337">
        <f t="shared" si="57"/>
        <v>2611</v>
      </c>
      <c r="S53" s="334">
        <f t="shared" si="57"/>
        <v>2551</v>
      </c>
      <c r="T53" s="334">
        <f t="shared" si="57"/>
        <v>5162</v>
      </c>
      <c r="U53" s="334">
        <f t="shared" si="57"/>
        <v>2644</v>
      </c>
      <c r="V53" s="334">
        <f t="shared" si="57"/>
        <v>2660</v>
      </c>
      <c r="W53" s="335">
        <f t="shared" si="57"/>
        <v>5304</v>
      </c>
      <c r="X53" s="668"/>
      <c r="Y53" s="18" t="s">
        <v>42</v>
      </c>
      <c r="Z53" s="334">
        <f t="shared" ref="Z53:AH53" si="58">SUM(Z51:Z52)</f>
        <v>3013</v>
      </c>
      <c r="AA53" s="334">
        <f t="shared" si="58"/>
        <v>2864</v>
      </c>
      <c r="AB53" s="334">
        <f t="shared" si="58"/>
        <v>5877</v>
      </c>
      <c r="AC53" s="337">
        <f t="shared" si="58"/>
        <v>3360</v>
      </c>
      <c r="AD53" s="334">
        <f t="shared" si="58"/>
        <v>3214</v>
      </c>
      <c r="AE53" s="334">
        <f t="shared" si="58"/>
        <v>6574</v>
      </c>
      <c r="AF53" s="334">
        <f t="shared" si="58"/>
        <v>3960</v>
      </c>
      <c r="AG53" s="334">
        <f t="shared" si="58"/>
        <v>3614</v>
      </c>
      <c r="AH53" s="335">
        <f t="shared" si="58"/>
        <v>7574</v>
      </c>
      <c r="AI53" s="668"/>
      <c r="AJ53" s="18" t="s">
        <v>42</v>
      </c>
      <c r="AK53" s="334">
        <f t="shared" ref="AK53:AS53" si="59">SUM(AK51:AK52)</f>
        <v>4799</v>
      </c>
      <c r="AL53" s="334">
        <f t="shared" si="59"/>
        <v>4479</v>
      </c>
      <c r="AM53" s="334">
        <f t="shared" si="59"/>
        <v>9278</v>
      </c>
      <c r="AN53" s="337">
        <f t="shared" si="59"/>
        <v>4109</v>
      </c>
      <c r="AO53" s="334">
        <f t="shared" si="59"/>
        <v>3793</v>
      </c>
      <c r="AP53" s="334">
        <f t="shared" si="59"/>
        <v>7902</v>
      </c>
      <c r="AQ53" s="334">
        <f t="shared" si="59"/>
        <v>3471</v>
      </c>
      <c r="AR53" s="334">
        <f t="shared" si="59"/>
        <v>3366</v>
      </c>
      <c r="AS53" s="335">
        <f t="shared" si="59"/>
        <v>6837</v>
      </c>
      <c r="AT53" s="668"/>
      <c r="AU53" s="18" t="s">
        <v>42</v>
      </c>
      <c r="AV53" s="334">
        <f t="shared" ref="AV53:BD53" si="60">SUM(AV51:AV52)</f>
        <v>3190</v>
      </c>
      <c r="AW53" s="334">
        <f t="shared" si="60"/>
        <v>3223</v>
      </c>
      <c r="AX53" s="334">
        <f t="shared" si="60"/>
        <v>6413</v>
      </c>
      <c r="AY53" s="337">
        <f t="shared" si="60"/>
        <v>3790</v>
      </c>
      <c r="AZ53" s="334">
        <f t="shared" si="60"/>
        <v>3933</v>
      </c>
      <c r="BA53" s="334">
        <f t="shared" si="60"/>
        <v>7723</v>
      </c>
      <c r="BB53" s="334">
        <f t="shared" si="60"/>
        <v>4300</v>
      </c>
      <c r="BC53" s="334">
        <f t="shared" si="60"/>
        <v>4864</v>
      </c>
      <c r="BD53" s="335">
        <f t="shared" si="60"/>
        <v>9164</v>
      </c>
      <c r="BE53" s="668"/>
      <c r="BF53" s="18" t="s">
        <v>42</v>
      </c>
      <c r="BG53" s="334">
        <f t="shared" ref="BG53:BO53" si="61">SUM(BG51:BG52)</f>
        <v>3620</v>
      </c>
      <c r="BH53" s="334">
        <f t="shared" si="61"/>
        <v>4083</v>
      </c>
      <c r="BI53" s="334">
        <f t="shared" si="61"/>
        <v>7703</v>
      </c>
      <c r="BJ53" s="337">
        <f t="shared" si="61"/>
        <v>2382</v>
      </c>
      <c r="BK53" s="334">
        <f t="shared" si="61"/>
        <v>2839</v>
      </c>
      <c r="BL53" s="334">
        <f t="shared" si="61"/>
        <v>5221</v>
      </c>
      <c r="BM53" s="334">
        <f t="shared" si="61"/>
        <v>1157</v>
      </c>
      <c r="BN53" s="334">
        <f t="shared" si="61"/>
        <v>1844</v>
      </c>
      <c r="BO53" s="335">
        <f t="shared" si="61"/>
        <v>3001</v>
      </c>
      <c r="BP53" s="668"/>
      <c r="BQ53" s="18" t="s">
        <v>42</v>
      </c>
      <c r="BR53" s="334">
        <f t="shared" ref="BR53:CE53" si="62">SUM(BR51:BR52)</f>
        <v>379</v>
      </c>
      <c r="BS53" s="334">
        <f t="shared" si="62"/>
        <v>956</v>
      </c>
      <c r="BT53" s="334">
        <f t="shared" si="62"/>
        <v>1335</v>
      </c>
      <c r="BU53" s="337">
        <f t="shared" si="62"/>
        <v>70</v>
      </c>
      <c r="BV53" s="334">
        <f t="shared" si="62"/>
        <v>263</v>
      </c>
      <c r="BW53" s="334">
        <f t="shared" si="62"/>
        <v>333</v>
      </c>
      <c r="BX53" s="334">
        <f t="shared" si="62"/>
        <v>4</v>
      </c>
      <c r="BY53" s="334">
        <f t="shared" si="62"/>
        <v>55</v>
      </c>
      <c r="BZ53" s="334">
        <f t="shared" si="62"/>
        <v>59</v>
      </c>
      <c r="CA53" s="668"/>
      <c r="CB53" s="18" t="s">
        <v>42</v>
      </c>
      <c r="CC53" s="337">
        <f t="shared" si="62"/>
        <v>22</v>
      </c>
      <c r="CD53" s="334">
        <f t="shared" si="62"/>
        <v>10</v>
      </c>
      <c r="CE53" s="335">
        <f t="shared" si="62"/>
        <v>32</v>
      </c>
      <c r="CH53" s="668"/>
      <c r="CI53" s="18" t="s">
        <v>42</v>
      </c>
      <c r="CJ53" s="334">
        <f t="shared" ref="CJ53:CR53" si="63">SUM(CJ51:CJ52)</f>
        <v>6741</v>
      </c>
      <c r="CK53" s="334">
        <f t="shared" si="63"/>
        <v>6530</v>
      </c>
      <c r="CL53" s="334">
        <f t="shared" si="63"/>
        <v>13271</v>
      </c>
      <c r="CM53" s="337">
        <f t="shared" si="63"/>
        <v>33767</v>
      </c>
      <c r="CN53" s="334">
        <f t="shared" si="63"/>
        <v>32104</v>
      </c>
      <c r="CO53" s="334">
        <f t="shared" si="63"/>
        <v>65871</v>
      </c>
      <c r="CP53" s="334">
        <f t="shared" si="63"/>
        <v>15702</v>
      </c>
      <c r="CQ53" s="334">
        <f t="shared" si="63"/>
        <v>18837</v>
      </c>
      <c r="CR53" s="335">
        <f t="shared" si="63"/>
        <v>34539</v>
      </c>
    </row>
    <row r="54" spans="1:96" ht="17.100000000000001" customHeight="1">
      <c r="A54" s="1"/>
      <c r="B54" s="666" t="s">
        <v>97</v>
      </c>
      <c r="C54" s="26" t="s">
        <v>98</v>
      </c>
      <c r="D54" s="345">
        <v>1498</v>
      </c>
      <c r="E54" s="345">
        <v>1498</v>
      </c>
      <c r="F54" s="345">
        <v>2996</v>
      </c>
      <c r="G54" s="348">
        <v>1994</v>
      </c>
      <c r="H54" s="345">
        <v>1963</v>
      </c>
      <c r="I54" s="345">
        <v>3957</v>
      </c>
      <c r="J54" s="345">
        <v>2268</v>
      </c>
      <c r="K54" s="345">
        <v>2207</v>
      </c>
      <c r="L54" s="346">
        <v>4475</v>
      </c>
      <c r="M54" s="666" t="s">
        <v>97</v>
      </c>
      <c r="N54" s="26" t="s">
        <v>98</v>
      </c>
      <c r="O54" s="345">
        <v>2668</v>
      </c>
      <c r="P54" s="345">
        <v>2539</v>
      </c>
      <c r="Q54" s="345">
        <v>5207</v>
      </c>
      <c r="R54" s="348">
        <v>3043</v>
      </c>
      <c r="S54" s="345">
        <v>2595</v>
      </c>
      <c r="T54" s="345">
        <v>5638</v>
      </c>
      <c r="U54" s="345">
        <v>2297</v>
      </c>
      <c r="V54" s="345">
        <v>1975</v>
      </c>
      <c r="W54" s="346">
        <v>4272</v>
      </c>
      <c r="X54" s="666" t="s">
        <v>97</v>
      </c>
      <c r="Y54" s="26" t="s">
        <v>98</v>
      </c>
      <c r="Z54" s="345">
        <v>2296</v>
      </c>
      <c r="AA54" s="345">
        <v>2079</v>
      </c>
      <c r="AB54" s="345">
        <v>4375</v>
      </c>
      <c r="AC54" s="348">
        <v>2775</v>
      </c>
      <c r="AD54" s="345">
        <v>2630</v>
      </c>
      <c r="AE54" s="345">
        <v>5405</v>
      </c>
      <c r="AF54" s="345">
        <v>3630</v>
      </c>
      <c r="AG54" s="345">
        <v>3387</v>
      </c>
      <c r="AH54" s="346">
        <v>7017</v>
      </c>
      <c r="AI54" s="666" t="s">
        <v>97</v>
      </c>
      <c r="AJ54" s="26" t="s">
        <v>98</v>
      </c>
      <c r="AK54" s="345">
        <v>4451</v>
      </c>
      <c r="AL54" s="345">
        <v>4122</v>
      </c>
      <c r="AM54" s="345">
        <v>8573</v>
      </c>
      <c r="AN54" s="348">
        <v>3439</v>
      </c>
      <c r="AO54" s="345">
        <v>3123</v>
      </c>
      <c r="AP54" s="345">
        <v>6562</v>
      </c>
      <c r="AQ54" s="345">
        <v>2741</v>
      </c>
      <c r="AR54" s="345">
        <v>2695</v>
      </c>
      <c r="AS54" s="346">
        <v>5436</v>
      </c>
      <c r="AT54" s="666" t="s">
        <v>97</v>
      </c>
      <c r="AU54" s="26" t="s">
        <v>98</v>
      </c>
      <c r="AV54" s="345">
        <v>2600</v>
      </c>
      <c r="AW54" s="345">
        <v>2617</v>
      </c>
      <c r="AX54" s="345">
        <v>5217</v>
      </c>
      <c r="AY54" s="348">
        <v>3200</v>
      </c>
      <c r="AZ54" s="345">
        <v>3553</v>
      </c>
      <c r="BA54" s="345">
        <v>6753</v>
      </c>
      <c r="BB54" s="345">
        <v>3750</v>
      </c>
      <c r="BC54" s="345">
        <v>4523</v>
      </c>
      <c r="BD54" s="346">
        <v>8273</v>
      </c>
      <c r="BE54" s="666" t="s">
        <v>97</v>
      </c>
      <c r="BF54" s="26" t="s">
        <v>98</v>
      </c>
      <c r="BG54" s="345">
        <v>3255</v>
      </c>
      <c r="BH54" s="345">
        <v>3554</v>
      </c>
      <c r="BI54" s="345">
        <v>6809</v>
      </c>
      <c r="BJ54" s="348">
        <v>1984</v>
      </c>
      <c r="BK54" s="345">
        <v>2151</v>
      </c>
      <c r="BL54" s="345">
        <v>4135</v>
      </c>
      <c r="BM54" s="345">
        <v>885</v>
      </c>
      <c r="BN54" s="345">
        <v>1306</v>
      </c>
      <c r="BO54" s="346">
        <v>2191</v>
      </c>
      <c r="BP54" s="666" t="s">
        <v>97</v>
      </c>
      <c r="BQ54" s="26" t="s">
        <v>98</v>
      </c>
      <c r="BR54" s="345">
        <v>281</v>
      </c>
      <c r="BS54" s="345">
        <v>703</v>
      </c>
      <c r="BT54" s="345">
        <v>984</v>
      </c>
      <c r="BU54" s="348">
        <v>42</v>
      </c>
      <c r="BV54" s="345">
        <v>219</v>
      </c>
      <c r="BW54" s="345">
        <v>261</v>
      </c>
      <c r="BX54" s="345">
        <v>1</v>
      </c>
      <c r="BY54" s="345">
        <v>28</v>
      </c>
      <c r="BZ54" s="345">
        <v>29</v>
      </c>
      <c r="CA54" s="666" t="s">
        <v>97</v>
      </c>
      <c r="CB54" s="26" t="s">
        <v>98</v>
      </c>
      <c r="CC54" s="348">
        <v>943</v>
      </c>
      <c r="CD54" s="345">
        <v>767</v>
      </c>
      <c r="CE54" s="346">
        <v>1710</v>
      </c>
      <c r="CH54" s="666" t="s">
        <v>97</v>
      </c>
      <c r="CI54" s="26" t="s">
        <v>98</v>
      </c>
      <c r="CJ54" s="345">
        <v>5760</v>
      </c>
      <c r="CK54" s="345">
        <v>5668</v>
      </c>
      <c r="CL54" s="345">
        <v>11428</v>
      </c>
      <c r="CM54" s="348">
        <v>29940</v>
      </c>
      <c r="CN54" s="345">
        <v>27762</v>
      </c>
      <c r="CO54" s="345">
        <v>57702</v>
      </c>
      <c r="CP54" s="345">
        <v>13398</v>
      </c>
      <c r="CQ54" s="345">
        <v>16037</v>
      </c>
      <c r="CR54" s="346">
        <v>29435</v>
      </c>
    </row>
    <row r="55" spans="1:96" ht="17.100000000000001" customHeight="1">
      <c r="A55" s="1"/>
      <c r="B55" s="667"/>
      <c r="C55" s="26" t="s">
        <v>99</v>
      </c>
      <c r="D55" s="345">
        <v>1185</v>
      </c>
      <c r="E55" s="345">
        <v>1164</v>
      </c>
      <c r="F55" s="345">
        <v>2349</v>
      </c>
      <c r="G55" s="348">
        <v>1330</v>
      </c>
      <c r="H55" s="345">
        <v>1266</v>
      </c>
      <c r="I55" s="345">
        <v>2596</v>
      </c>
      <c r="J55" s="345">
        <v>1505</v>
      </c>
      <c r="K55" s="345">
        <v>1495</v>
      </c>
      <c r="L55" s="346">
        <v>3000</v>
      </c>
      <c r="M55" s="667"/>
      <c r="N55" s="26" t="s">
        <v>99</v>
      </c>
      <c r="O55" s="345">
        <v>1792</v>
      </c>
      <c r="P55" s="345">
        <v>1688</v>
      </c>
      <c r="Q55" s="345">
        <v>3480</v>
      </c>
      <c r="R55" s="348">
        <v>1862</v>
      </c>
      <c r="S55" s="345">
        <v>1799</v>
      </c>
      <c r="T55" s="345">
        <v>3661</v>
      </c>
      <c r="U55" s="345">
        <v>1760</v>
      </c>
      <c r="V55" s="345">
        <v>1680</v>
      </c>
      <c r="W55" s="346">
        <v>3440</v>
      </c>
      <c r="X55" s="667"/>
      <c r="Y55" s="26" t="s">
        <v>99</v>
      </c>
      <c r="Z55" s="345">
        <v>1822</v>
      </c>
      <c r="AA55" s="345">
        <v>1726</v>
      </c>
      <c r="AB55" s="345">
        <v>3548</v>
      </c>
      <c r="AC55" s="348">
        <v>2003</v>
      </c>
      <c r="AD55" s="345">
        <v>1941</v>
      </c>
      <c r="AE55" s="345">
        <v>3944</v>
      </c>
      <c r="AF55" s="345">
        <v>2442</v>
      </c>
      <c r="AG55" s="345">
        <v>2413</v>
      </c>
      <c r="AH55" s="346">
        <v>4855</v>
      </c>
      <c r="AI55" s="667"/>
      <c r="AJ55" s="26" t="s">
        <v>99</v>
      </c>
      <c r="AK55" s="345">
        <v>3121</v>
      </c>
      <c r="AL55" s="345">
        <v>3013</v>
      </c>
      <c r="AM55" s="345">
        <v>6134</v>
      </c>
      <c r="AN55" s="348">
        <v>2659</v>
      </c>
      <c r="AO55" s="345">
        <v>2479</v>
      </c>
      <c r="AP55" s="345">
        <v>5138</v>
      </c>
      <c r="AQ55" s="345">
        <v>2044</v>
      </c>
      <c r="AR55" s="345">
        <v>2006</v>
      </c>
      <c r="AS55" s="346">
        <v>4050</v>
      </c>
      <c r="AT55" s="667"/>
      <c r="AU55" s="26" t="s">
        <v>99</v>
      </c>
      <c r="AV55" s="345">
        <v>1797</v>
      </c>
      <c r="AW55" s="345">
        <v>2005</v>
      </c>
      <c r="AX55" s="345">
        <v>3802</v>
      </c>
      <c r="AY55" s="348">
        <v>2243</v>
      </c>
      <c r="AZ55" s="345">
        <v>2535</v>
      </c>
      <c r="BA55" s="345">
        <v>4778</v>
      </c>
      <c r="BB55" s="345">
        <v>2828</v>
      </c>
      <c r="BC55" s="345">
        <v>3271</v>
      </c>
      <c r="BD55" s="346">
        <v>6099</v>
      </c>
      <c r="BE55" s="667"/>
      <c r="BF55" s="26" t="s">
        <v>99</v>
      </c>
      <c r="BG55" s="345">
        <v>2190</v>
      </c>
      <c r="BH55" s="345">
        <v>2347</v>
      </c>
      <c r="BI55" s="345">
        <v>4537</v>
      </c>
      <c r="BJ55" s="348">
        <v>1286</v>
      </c>
      <c r="BK55" s="345">
        <v>1402</v>
      </c>
      <c r="BL55" s="345">
        <v>2688</v>
      </c>
      <c r="BM55" s="345">
        <v>529</v>
      </c>
      <c r="BN55" s="345">
        <v>770</v>
      </c>
      <c r="BO55" s="346">
        <v>1299</v>
      </c>
      <c r="BP55" s="667"/>
      <c r="BQ55" s="26" t="s">
        <v>99</v>
      </c>
      <c r="BR55" s="345">
        <v>150</v>
      </c>
      <c r="BS55" s="345">
        <v>373</v>
      </c>
      <c r="BT55" s="345">
        <v>523</v>
      </c>
      <c r="BU55" s="348">
        <v>33</v>
      </c>
      <c r="BV55" s="345">
        <v>130</v>
      </c>
      <c r="BW55" s="345">
        <v>163</v>
      </c>
      <c r="BX55" s="345">
        <v>4</v>
      </c>
      <c r="BY55" s="345">
        <v>29</v>
      </c>
      <c r="BZ55" s="345">
        <v>33</v>
      </c>
      <c r="CA55" s="667"/>
      <c r="CB55" s="26" t="s">
        <v>99</v>
      </c>
      <c r="CC55" s="348">
        <v>0</v>
      </c>
      <c r="CD55" s="345">
        <v>0</v>
      </c>
      <c r="CE55" s="346">
        <v>0</v>
      </c>
      <c r="CH55" s="667"/>
      <c r="CI55" s="26" t="s">
        <v>99</v>
      </c>
      <c r="CJ55" s="345">
        <v>4020</v>
      </c>
      <c r="CK55" s="345">
        <v>3925</v>
      </c>
      <c r="CL55" s="345">
        <v>7945</v>
      </c>
      <c r="CM55" s="348">
        <v>21302</v>
      </c>
      <c r="CN55" s="345">
        <v>20750</v>
      </c>
      <c r="CO55" s="345">
        <v>42052</v>
      </c>
      <c r="CP55" s="345">
        <v>9263</v>
      </c>
      <c r="CQ55" s="345">
        <v>10857</v>
      </c>
      <c r="CR55" s="346">
        <v>20120</v>
      </c>
    </row>
    <row r="56" spans="1:96" ht="17.100000000000001" customHeight="1">
      <c r="A56" s="1"/>
      <c r="B56" s="668"/>
      <c r="C56" s="18" t="s">
        <v>42</v>
      </c>
      <c r="D56" s="334">
        <f t="shared" ref="D56:L56" si="64">SUM(D54:D55)</f>
        <v>2683</v>
      </c>
      <c r="E56" s="334">
        <f t="shared" si="64"/>
        <v>2662</v>
      </c>
      <c r="F56" s="334">
        <f t="shared" si="64"/>
        <v>5345</v>
      </c>
      <c r="G56" s="337">
        <f t="shared" si="64"/>
        <v>3324</v>
      </c>
      <c r="H56" s="334">
        <f t="shared" si="64"/>
        <v>3229</v>
      </c>
      <c r="I56" s="334">
        <f t="shared" si="64"/>
        <v>6553</v>
      </c>
      <c r="J56" s="334">
        <f t="shared" si="64"/>
        <v>3773</v>
      </c>
      <c r="K56" s="334">
        <f t="shared" si="64"/>
        <v>3702</v>
      </c>
      <c r="L56" s="335">
        <f t="shared" si="64"/>
        <v>7475</v>
      </c>
      <c r="M56" s="668"/>
      <c r="N56" s="18" t="s">
        <v>42</v>
      </c>
      <c r="O56" s="334">
        <f t="shared" ref="O56:W56" si="65">SUM(O54:O55)</f>
        <v>4460</v>
      </c>
      <c r="P56" s="334">
        <f t="shared" si="65"/>
        <v>4227</v>
      </c>
      <c r="Q56" s="334">
        <f t="shared" si="65"/>
        <v>8687</v>
      </c>
      <c r="R56" s="337">
        <f t="shared" si="65"/>
        <v>4905</v>
      </c>
      <c r="S56" s="334">
        <f t="shared" si="65"/>
        <v>4394</v>
      </c>
      <c r="T56" s="334">
        <f t="shared" si="65"/>
        <v>9299</v>
      </c>
      <c r="U56" s="334">
        <f t="shared" si="65"/>
        <v>4057</v>
      </c>
      <c r="V56" s="334">
        <f t="shared" si="65"/>
        <v>3655</v>
      </c>
      <c r="W56" s="335">
        <f t="shared" si="65"/>
        <v>7712</v>
      </c>
      <c r="X56" s="668"/>
      <c r="Y56" s="18" t="s">
        <v>42</v>
      </c>
      <c r="Z56" s="334">
        <f t="shared" ref="Z56:AH56" si="66">SUM(Z54:Z55)</f>
        <v>4118</v>
      </c>
      <c r="AA56" s="334">
        <f t="shared" si="66"/>
        <v>3805</v>
      </c>
      <c r="AB56" s="334">
        <f t="shared" si="66"/>
        <v>7923</v>
      </c>
      <c r="AC56" s="337">
        <f t="shared" si="66"/>
        <v>4778</v>
      </c>
      <c r="AD56" s="334">
        <f t="shared" si="66"/>
        <v>4571</v>
      </c>
      <c r="AE56" s="334">
        <f t="shared" si="66"/>
        <v>9349</v>
      </c>
      <c r="AF56" s="334">
        <f t="shared" si="66"/>
        <v>6072</v>
      </c>
      <c r="AG56" s="334">
        <f t="shared" si="66"/>
        <v>5800</v>
      </c>
      <c r="AH56" s="335">
        <f t="shared" si="66"/>
        <v>11872</v>
      </c>
      <c r="AI56" s="668"/>
      <c r="AJ56" s="18" t="s">
        <v>42</v>
      </c>
      <c r="AK56" s="334">
        <f t="shared" ref="AK56:AS56" si="67">SUM(AK54:AK55)</f>
        <v>7572</v>
      </c>
      <c r="AL56" s="334">
        <f t="shared" si="67"/>
        <v>7135</v>
      </c>
      <c r="AM56" s="334">
        <f t="shared" si="67"/>
        <v>14707</v>
      </c>
      <c r="AN56" s="337">
        <f t="shared" si="67"/>
        <v>6098</v>
      </c>
      <c r="AO56" s="334">
        <f t="shared" si="67"/>
        <v>5602</v>
      </c>
      <c r="AP56" s="334">
        <f t="shared" si="67"/>
        <v>11700</v>
      </c>
      <c r="AQ56" s="334">
        <f t="shared" si="67"/>
        <v>4785</v>
      </c>
      <c r="AR56" s="334">
        <f t="shared" si="67"/>
        <v>4701</v>
      </c>
      <c r="AS56" s="335">
        <f t="shared" si="67"/>
        <v>9486</v>
      </c>
      <c r="AT56" s="668"/>
      <c r="AU56" s="18" t="s">
        <v>42</v>
      </c>
      <c r="AV56" s="334">
        <f t="shared" ref="AV56:BD56" si="68">SUM(AV54:AV55)</f>
        <v>4397</v>
      </c>
      <c r="AW56" s="334">
        <f t="shared" si="68"/>
        <v>4622</v>
      </c>
      <c r="AX56" s="334">
        <f t="shared" si="68"/>
        <v>9019</v>
      </c>
      <c r="AY56" s="337">
        <f t="shared" si="68"/>
        <v>5443</v>
      </c>
      <c r="AZ56" s="334">
        <f t="shared" si="68"/>
        <v>6088</v>
      </c>
      <c r="BA56" s="334">
        <f t="shared" si="68"/>
        <v>11531</v>
      </c>
      <c r="BB56" s="334">
        <f t="shared" si="68"/>
        <v>6578</v>
      </c>
      <c r="BC56" s="334">
        <f t="shared" si="68"/>
        <v>7794</v>
      </c>
      <c r="BD56" s="335">
        <f t="shared" si="68"/>
        <v>14372</v>
      </c>
      <c r="BE56" s="668"/>
      <c r="BF56" s="18" t="s">
        <v>42</v>
      </c>
      <c r="BG56" s="334">
        <f t="shared" ref="BG56:BO56" si="69">SUM(BG54:BG55)</f>
        <v>5445</v>
      </c>
      <c r="BH56" s="334">
        <f t="shared" si="69"/>
        <v>5901</v>
      </c>
      <c r="BI56" s="334">
        <f t="shared" si="69"/>
        <v>11346</v>
      </c>
      <c r="BJ56" s="337">
        <f t="shared" si="69"/>
        <v>3270</v>
      </c>
      <c r="BK56" s="334">
        <f t="shared" si="69"/>
        <v>3553</v>
      </c>
      <c r="BL56" s="334">
        <f t="shared" si="69"/>
        <v>6823</v>
      </c>
      <c r="BM56" s="334">
        <f t="shared" si="69"/>
        <v>1414</v>
      </c>
      <c r="BN56" s="334">
        <f t="shared" si="69"/>
        <v>2076</v>
      </c>
      <c r="BO56" s="335">
        <f t="shared" si="69"/>
        <v>3490</v>
      </c>
      <c r="BP56" s="668"/>
      <c r="BQ56" s="18" t="s">
        <v>42</v>
      </c>
      <c r="BR56" s="334">
        <f t="shared" ref="BR56:BZ56" si="70">SUM(BR54:BR55)</f>
        <v>431</v>
      </c>
      <c r="BS56" s="334">
        <f t="shared" si="70"/>
        <v>1076</v>
      </c>
      <c r="BT56" s="334">
        <f t="shared" si="70"/>
        <v>1507</v>
      </c>
      <c r="BU56" s="337">
        <f t="shared" si="70"/>
        <v>75</v>
      </c>
      <c r="BV56" s="334">
        <f t="shared" si="70"/>
        <v>349</v>
      </c>
      <c r="BW56" s="334">
        <f t="shared" si="70"/>
        <v>424</v>
      </c>
      <c r="BX56" s="334">
        <f t="shared" si="70"/>
        <v>5</v>
      </c>
      <c r="BY56" s="334">
        <f t="shared" si="70"/>
        <v>57</v>
      </c>
      <c r="BZ56" s="334">
        <f t="shared" si="70"/>
        <v>62</v>
      </c>
      <c r="CA56" s="668"/>
      <c r="CB56" s="18" t="s">
        <v>42</v>
      </c>
      <c r="CC56" s="337">
        <f>SUM(CC54:CC55)</f>
        <v>943</v>
      </c>
      <c r="CD56" s="334">
        <f>SUM(CD54:CD55)</f>
        <v>767</v>
      </c>
      <c r="CE56" s="335">
        <f>SUM(CE54:CE55)</f>
        <v>1710</v>
      </c>
      <c r="CH56" s="668"/>
      <c r="CI56" s="18" t="s">
        <v>42</v>
      </c>
      <c r="CJ56" s="334">
        <f t="shared" ref="CJ56:CR56" si="71">SUM(CJ54:CJ55)</f>
        <v>9780</v>
      </c>
      <c r="CK56" s="334">
        <f t="shared" si="71"/>
        <v>9593</v>
      </c>
      <c r="CL56" s="334">
        <f t="shared" si="71"/>
        <v>19373</v>
      </c>
      <c r="CM56" s="337">
        <f t="shared" si="71"/>
        <v>51242</v>
      </c>
      <c r="CN56" s="334">
        <f t="shared" si="71"/>
        <v>48512</v>
      </c>
      <c r="CO56" s="334">
        <f t="shared" si="71"/>
        <v>99754</v>
      </c>
      <c r="CP56" s="334">
        <f t="shared" si="71"/>
        <v>22661</v>
      </c>
      <c r="CQ56" s="334">
        <f t="shared" si="71"/>
        <v>26894</v>
      </c>
      <c r="CR56" s="335">
        <f t="shared" si="71"/>
        <v>49555</v>
      </c>
    </row>
    <row r="57" spans="1:96" ht="17.100000000000001" customHeight="1">
      <c r="A57" s="1"/>
      <c r="B57" s="666" t="s">
        <v>100</v>
      </c>
      <c r="C57" s="26" t="s">
        <v>101</v>
      </c>
      <c r="D57" s="339">
        <v>635</v>
      </c>
      <c r="E57" s="339">
        <v>568</v>
      </c>
      <c r="F57" s="339">
        <v>1203</v>
      </c>
      <c r="G57" s="342">
        <v>862</v>
      </c>
      <c r="H57" s="339">
        <v>847</v>
      </c>
      <c r="I57" s="339">
        <v>1709</v>
      </c>
      <c r="J57" s="339">
        <v>1055</v>
      </c>
      <c r="K57" s="339">
        <v>950</v>
      </c>
      <c r="L57" s="340">
        <v>2005</v>
      </c>
      <c r="M57" s="666" t="s">
        <v>100</v>
      </c>
      <c r="N57" s="26" t="s">
        <v>101</v>
      </c>
      <c r="O57" s="339">
        <v>1066</v>
      </c>
      <c r="P57" s="339">
        <v>949</v>
      </c>
      <c r="Q57" s="339">
        <v>2015</v>
      </c>
      <c r="R57" s="342">
        <v>997</v>
      </c>
      <c r="S57" s="339">
        <v>965</v>
      </c>
      <c r="T57" s="339">
        <v>1962</v>
      </c>
      <c r="U57" s="339">
        <v>1049</v>
      </c>
      <c r="V57" s="339">
        <v>904</v>
      </c>
      <c r="W57" s="340">
        <v>1953</v>
      </c>
      <c r="X57" s="666" t="s">
        <v>100</v>
      </c>
      <c r="Y57" s="26" t="s">
        <v>101</v>
      </c>
      <c r="Z57" s="339">
        <v>1090</v>
      </c>
      <c r="AA57" s="339">
        <v>963</v>
      </c>
      <c r="AB57" s="339">
        <v>2053</v>
      </c>
      <c r="AC57" s="342">
        <v>1350</v>
      </c>
      <c r="AD57" s="339">
        <v>1228</v>
      </c>
      <c r="AE57" s="339">
        <v>2578</v>
      </c>
      <c r="AF57" s="339">
        <v>1689</v>
      </c>
      <c r="AG57" s="339">
        <v>1535</v>
      </c>
      <c r="AH57" s="340">
        <v>3224</v>
      </c>
      <c r="AI57" s="666" t="s">
        <v>100</v>
      </c>
      <c r="AJ57" s="26" t="s">
        <v>101</v>
      </c>
      <c r="AK57" s="339">
        <v>2132</v>
      </c>
      <c r="AL57" s="339">
        <v>1807</v>
      </c>
      <c r="AM57" s="339">
        <v>3939</v>
      </c>
      <c r="AN57" s="342">
        <v>1670</v>
      </c>
      <c r="AO57" s="339">
        <v>1557</v>
      </c>
      <c r="AP57" s="339">
        <v>3227</v>
      </c>
      <c r="AQ57" s="339">
        <v>1478</v>
      </c>
      <c r="AR57" s="339">
        <v>1454</v>
      </c>
      <c r="AS57" s="340">
        <v>2932</v>
      </c>
      <c r="AT57" s="666" t="s">
        <v>100</v>
      </c>
      <c r="AU57" s="26" t="s">
        <v>101</v>
      </c>
      <c r="AV57" s="339">
        <v>1573</v>
      </c>
      <c r="AW57" s="339">
        <v>1675</v>
      </c>
      <c r="AX57" s="339">
        <v>3248</v>
      </c>
      <c r="AY57" s="342">
        <v>2094</v>
      </c>
      <c r="AZ57" s="339">
        <v>2199</v>
      </c>
      <c r="BA57" s="339">
        <v>4293</v>
      </c>
      <c r="BB57" s="339">
        <v>2349</v>
      </c>
      <c r="BC57" s="339">
        <v>2610</v>
      </c>
      <c r="BD57" s="340">
        <v>4959</v>
      </c>
      <c r="BE57" s="666" t="s">
        <v>100</v>
      </c>
      <c r="BF57" s="26" t="s">
        <v>101</v>
      </c>
      <c r="BG57" s="339">
        <v>1874</v>
      </c>
      <c r="BH57" s="339">
        <v>2004</v>
      </c>
      <c r="BI57" s="339">
        <v>3878</v>
      </c>
      <c r="BJ57" s="342">
        <v>1103</v>
      </c>
      <c r="BK57" s="339">
        <v>1280</v>
      </c>
      <c r="BL57" s="339">
        <v>2383</v>
      </c>
      <c r="BM57" s="339">
        <v>507</v>
      </c>
      <c r="BN57" s="339">
        <v>805</v>
      </c>
      <c r="BO57" s="340">
        <v>1312</v>
      </c>
      <c r="BP57" s="666" t="s">
        <v>100</v>
      </c>
      <c r="BQ57" s="26" t="s">
        <v>101</v>
      </c>
      <c r="BR57" s="339">
        <v>187</v>
      </c>
      <c r="BS57" s="339">
        <v>436</v>
      </c>
      <c r="BT57" s="339">
        <v>623</v>
      </c>
      <c r="BU57" s="342">
        <v>30</v>
      </c>
      <c r="BV57" s="339">
        <v>132</v>
      </c>
      <c r="BW57" s="339">
        <v>162</v>
      </c>
      <c r="BX57" s="339">
        <v>1</v>
      </c>
      <c r="BY57" s="339">
        <v>22</v>
      </c>
      <c r="BZ57" s="339">
        <v>23</v>
      </c>
      <c r="CA57" s="666" t="s">
        <v>100</v>
      </c>
      <c r="CB57" s="26" t="s">
        <v>101</v>
      </c>
      <c r="CC57" s="342">
        <v>188</v>
      </c>
      <c r="CD57" s="339">
        <v>197</v>
      </c>
      <c r="CE57" s="340">
        <v>385</v>
      </c>
      <c r="CH57" s="666" t="s">
        <v>100</v>
      </c>
      <c r="CI57" s="26" t="s">
        <v>101</v>
      </c>
      <c r="CJ57" s="339">
        <v>2552</v>
      </c>
      <c r="CK57" s="339">
        <v>2365</v>
      </c>
      <c r="CL57" s="339">
        <v>4917</v>
      </c>
      <c r="CM57" s="342">
        <v>14094</v>
      </c>
      <c r="CN57" s="339">
        <v>13037</v>
      </c>
      <c r="CO57" s="339">
        <v>27131</v>
      </c>
      <c r="CP57" s="339">
        <v>8145</v>
      </c>
      <c r="CQ57" s="339">
        <v>9488</v>
      </c>
      <c r="CR57" s="340">
        <v>17633</v>
      </c>
    </row>
    <row r="58" spans="1:96" ht="17.100000000000001" customHeight="1">
      <c r="A58" s="1"/>
      <c r="B58" s="667"/>
      <c r="C58" s="26" t="s">
        <v>102</v>
      </c>
      <c r="D58" s="339">
        <v>603</v>
      </c>
      <c r="E58" s="339">
        <v>592</v>
      </c>
      <c r="F58" s="339">
        <v>1195</v>
      </c>
      <c r="G58" s="342">
        <v>650</v>
      </c>
      <c r="H58" s="339">
        <v>653</v>
      </c>
      <c r="I58" s="339">
        <v>1303</v>
      </c>
      <c r="J58" s="339">
        <v>639</v>
      </c>
      <c r="K58" s="339">
        <v>574</v>
      </c>
      <c r="L58" s="340">
        <v>1213</v>
      </c>
      <c r="M58" s="667"/>
      <c r="N58" s="26" t="s">
        <v>102</v>
      </c>
      <c r="O58" s="339">
        <v>799</v>
      </c>
      <c r="P58" s="339">
        <v>681</v>
      </c>
      <c r="Q58" s="339">
        <v>1480</v>
      </c>
      <c r="R58" s="342">
        <v>1004</v>
      </c>
      <c r="S58" s="339">
        <v>691</v>
      </c>
      <c r="T58" s="339">
        <v>1695</v>
      </c>
      <c r="U58" s="339">
        <v>731</v>
      </c>
      <c r="V58" s="339">
        <v>729</v>
      </c>
      <c r="W58" s="340">
        <v>1460</v>
      </c>
      <c r="X58" s="667"/>
      <c r="Y58" s="26" t="s">
        <v>102</v>
      </c>
      <c r="Z58" s="339">
        <v>892</v>
      </c>
      <c r="AA58" s="339">
        <v>805</v>
      </c>
      <c r="AB58" s="339">
        <v>1697</v>
      </c>
      <c r="AC58" s="342">
        <v>1028</v>
      </c>
      <c r="AD58" s="339">
        <v>883</v>
      </c>
      <c r="AE58" s="339">
        <v>1911</v>
      </c>
      <c r="AF58" s="339">
        <v>1163</v>
      </c>
      <c r="AG58" s="339">
        <v>1023</v>
      </c>
      <c r="AH58" s="340">
        <v>2186</v>
      </c>
      <c r="AI58" s="667"/>
      <c r="AJ58" s="26" t="s">
        <v>102</v>
      </c>
      <c r="AK58" s="339">
        <v>1386</v>
      </c>
      <c r="AL58" s="339">
        <v>1215</v>
      </c>
      <c r="AM58" s="339">
        <v>2601</v>
      </c>
      <c r="AN58" s="342">
        <v>1086</v>
      </c>
      <c r="AO58" s="339">
        <v>1025</v>
      </c>
      <c r="AP58" s="339">
        <v>2111</v>
      </c>
      <c r="AQ58" s="339">
        <v>953</v>
      </c>
      <c r="AR58" s="339">
        <v>951</v>
      </c>
      <c r="AS58" s="340">
        <v>1904</v>
      </c>
      <c r="AT58" s="667"/>
      <c r="AU58" s="26" t="s">
        <v>102</v>
      </c>
      <c r="AV58" s="339">
        <v>907</v>
      </c>
      <c r="AW58" s="339">
        <v>945</v>
      </c>
      <c r="AX58" s="339">
        <v>1852</v>
      </c>
      <c r="AY58" s="342">
        <v>1164</v>
      </c>
      <c r="AZ58" s="339">
        <v>1553</v>
      </c>
      <c r="BA58" s="339">
        <v>2717</v>
      </c>
      <c r="BB58" s="339">
        <v>1314</v>
      </c>
      <c r="BC58" s="339">
        <v>1237</v>
      </c>
      <c r="BD58" s="340">
        <v>2551</v>
      </c>
      <c r="BE58" s="667"/>
      <c r="BF58" s="26" t="s">
        <v>102</v>
      </c>
      <c r="BG58" s="339">
        <v>1214</v>
      </c>
      <c r="BH58" s="339">
        <v>1321</v>
      </c>
      <c r="BI58" s="339">
        <v>2535</v>
      </c>
      <c r="BJ58" s="342">
        <v>836</v>
      </c>
      <c r="BK58" s="339">
        <v>927</v>
      </c>
      <c r="BL58" s="339">
        <v>1763</v>
      </c>
      <c r="BM58" s="339">
        <v>378</v>
      </c>
      <c r="BN58" s="339">
        <v>537</v>
      </c>
      <c r="BO58" s="340">
        <v>915</v>
      </c>
      <c r="BP58" s="667"/>
      <c r="BQ58" s="26" t="s">
        <v>102</v>
      </c>
      <c r="BR58" s="339">
        <v>114</v>
      </c>
      <c r="BS58" s="339">
        <v>268</v>
      </c>
      <c r="BT58" s="339">
        <v>382</v>
      </c>
      <c r="BU58" s="342">
        <v>10</v>
      </c>
      <c r="BV58" s="339">
        <v>89</v>
      </c>
      <c r="BW58" s="339">
        <v>99</v>
      </c>
      <c r="BX58" s="339">
        <v>4</v>
      </c>
      <c r="BY58" s="339">
        <v>8</v>
      </c>
      <c r="BZ58" s="339">
        <v>12</v>
      </c>
      <c r="CA58" s="667"/>
      <c r="CB58" s="26" t="s">
        <v>102</v>
      </c>
      <c r="CC58" s="342">
        <v>307</v>
      </c>
      <c r="CD58" s="339">
        <v>258</v>
      </c>
      <c r="CE58" s="340">
        <v>565</v>
      </c>
      <c r="CH58" s="667"/>
      <c r="CI58" s="26" t="s">
        <v>102</v>
      </c>
      <c r="CJ58" s="339">
        <v>1892</v>
      </c>
      <c r="CK58" s="339">
        <v>1819</v>
      </c>
      <c r="CL58" s="339">
        <v>3711</v>
      </c>
      <c r="CM58" s="342">
        <v>9949</v>
      </c>
      <c r="CN58" s="339">
        <v>8948</v>
      </c>
      <c r="CO58" s="339">
        <v>18897</v>
      </c>
      <c r="CP58" s="339">
        <v>5034</v>
      </c>
      <c r="CQ58" s="339">
        <v>5940</v>
      </c>
      <c r="CR58" s="340">
        <v>10974</v>
      </c>
    </row>
    <row r="59" spans="1:96" ht="17.100000000000001" customHeight="1">
      <c r="A59" s="1"/>
      <c r="B59" s="667"/>
      <c r="C59" s="26" t="s">
        <v>103</v>
      </c>
      <c r="D59" s="339">
        <v>591</v>
      </c>
      <c r="E59" s="339">
        <v>579</v>
      </c>
      <c r="F59" s="339">
        <v>1170</v>
      </c>
      <c r="G59" s="342">
        <v>817</v>
      </c>
      <c r="H59" s="339">
        <v>763</v>
      </c>
      <c r="I59" s="339">
        <v>1580</v>
      </c>
      <c r="J59" s="339">
        <v>1003</v>
      </c>
      <c r="K59" s="339">
        <v>902</v>
      </c>
      <c r="L59" s="340">
        <v>1905</v>
      </c>
      <c r="M59" s="667"/>
      <c r="N59" s="26" t="s">
        <v>103</v>
      </c>
      <c r="O59" s="339">
        <v>1162</v>
      </c>
      <c r="P59" s="339">
        <v>935</v>
      </c>
      <c r="Q59" s="339">
        <v>2097</v>
      </c>
      <c r="R59" s="342">
        <v>1015</v>
      </c>
      <c r="S59" s="339">
        <v>937</v>
      </c>
      <c r="T59" s="339">
        <v>1952</v>
      </c>
      <c r="U59" s="339">
        <v>853</v>
      </c>
      <c r="V59" s="339">
        <v>785</v>
      </c>
      <c r="W59" s="340">
        <v>1638</v>
      </c>
      <c r="X59" s="667"/>
      <c r="Y59" s="26" t="s">
        <v>103</v>
      </c>
      <c r="Z59" s="339">
        <v>934</v>
      </c>
      <c r="AA59" s="339">
        <v>870</v>
      </c>
      <c r="AB59" s="339">
        <v>1804</v>
      </c>
      <c r="AC59" s="342">
        <v>1134</v>
      </c>
      <c r="AD59" s="339">
        <v>1078</v>
      </c>
      <c r="AE59" s="339">
        <v>2212</v>
      </c>
      <c r="AF59" s="339">
        <v>1455</v>
      </c>
      <c r="AG59" s="339">
        <v>1357</v>
      </c>
      <c r="AH59" s="340">
        <v>2812</v>
      </c>
      <c r="AI59" s="667"/>
      <c r="AJ59" s="26" t="s">
        <v>103</v>
      </c>
      <c r="AK59" s="339">
        <v>2010</v>
      </c>
      <c r="AL59" s="339">
        <v>1691</v>
      </c>
      <c r="AM59" s="339">
        <v>3701</v>
      </c>
      <c r="AN59" s="342">
        <v>1536</v>
      </c>
      <c r="AO59" s="339">
        <v>1484</v>
      </c>
      <c r="AP59" s="339">
        <v>3020</v>
      </c>
      <c r="AQ59" s="339">
        <v>1355</v>
      </c>
      <c r="AR59" s="339">
        <v>1366</v>
      </c>
      <c r="AS59" s="340">
        <v>2721</v>
      </c>
      <c r="AT59" s="667"/>
      <c r="AU59" s="26" t="s">
        <v>103</v>
      </c>
      <c r="AV59" s="339">
        <v>1275</v>
      </c>
      <c r="AW59" s="339">
        <v>1336</v>
      </c>
      <c r="AX59" s="339">
        <v>2611</v>
      </c>
      <c r="AY59" s="342">
        <v>1643</v>
      </c>
      <c r="AZ59" s="339">
        <v>1789</v>
      </c>
      <c r="BA59" s="339">
        <v>3432</v>
      </c>
      <c r="BB59" s="339">
        <v>1914</v>
      </c>
      <c r="BC59" s="339">
        <v>2130</v>
      </c>
      <c r="BD59" s="340">
        <v>4044</v>
      </c>
      <c r="BE59" s="667"/>
      <c r="BF59" s="26" t="s">
        <v>103</v>
      </c>
      <c r="BG59" s="339">
        <v>1610</v>
      </c>
      <c r="BH59" s="339">
        <v>1689</v>
      </c>
      <c r="BI59" s="339">
        <v>3299</v>
      </c>
      <c r="BJ59" s="342">
        <v>957</v>
      </c>
      <c r="BK59" s="339">
        <v>1084</v>
      </c>
      <c r="BL59" s="339">
        <v>2041</v>
      </c>
      <c r="BM59" s="339">
        <v>413</v>
      </c>
      <c r="BN59" s="339">
        <v>634</v>
      </c>
      <c r="BO59" s="340">
        <v>1047</v>
      </c>
      <c r="BP59" s="667"/>
      <c r="BQ59" s="26" t="s">
        <v>103</v>
      </c>
      <c r="BR59" s="339">
        <v>140</v>
      </c>
      <c r="BS59" s="339">
        <v>290</v>
      </c>
      <c r="BT59" s="339">
        <v>430</v>
      </c>
      <c r="BU59" s="342">
        <v>14</v>
      </c>
      <c r="BV59" s="339">
        <v>84</v>
      </c>
      <c r="BW59" s="339">
        <v>98</v>
      </c>
      <c r="BX59" s="339">
        <v>4</v>
      </c>
      <c r="BY59" s="339">
        <v>10</v>
      </c>
      <c r="BZ59" s="339">
        <v>14</v>
      </c>
      <c r="CA59" s="667"/>
      <c r="CB59" s="26" t="s">
        <v>103</v>
      </c>
      <c r="CC59" s="342">
        <v>92</v>
      </c>
      <c r="CD59" s="339">
        <v>125</v>
      </c>
      <c r="CE59" s="340">
        <v>217</v>
      </c>
      <c r="CH59" s="667"/>
      <c r="CI59" s="26" t="s">
        <v>103</v>
      </c>
      <c r="CJ59" s="339">
        <v>2411</v>
      </c>
      <c r="CK59" s="339">
        <v>2244</v>
      </c>
      <c r="CL59" s="339">
        <v>4655</v>
      </c>
      <c r="CM59" s="342">
        <v>12729</v>
      </c>
      <c r="CN59" s="339">
        <v>11839</v>
      </c>
      <c r="CO59" s="339">
        <v>24568</v>
      </c>
      <c r="CP59" s="339">
        <v>6695</v>
      </c>
      <c r="CQ59" s="339">
        <v>7710</v>
      </c>
      <c r="CR59" s="340">
        <v>14405</v>
      </c>
    </row>
    <row r="60" spans="1:96" ht="17.100000000000001" customHeight="1">
      <c r="A60" s="1"/>
      <c r="B60" s="668"/>
      <c r="C60" s="18" t="s">
        <v>42</v>
      </c>
      <c r="D60" s="334">
        <f t="shared" ref="D60:L60" si="72">SUM(D57:D59)</f>
        <v>1829</v>
      </c>
      <c r="E60" s="334">
        <f t="shared" si="72"/>
        <v>1739</v>
      </c>
      <c r="F60" s="334">
        <f t="shared" si="72"/>
        <v>3568</v>
      </c>
      <c r="G60" s="337">
        <f t="shared" si="72"/>
        <v>2329</v>
      </c>
      <c r="H60" s="334">
        <f t="shared" si="72"/>
        <v>2263</v>
      </c>
      <c r="I60" s="334">
        <f t="shared" si="72"/>
        <v>4592</v>
      </c>
      <c r="J60" s="334">
        <f t="shared" si="72"/>
        <v>2697</v>
      </c>
      <c r="K60" s="334">
        <f t="shared" si="72"/>
        <v>2426</v>
      </c>
      <c r="L60" s="335">
        <f t="shared" si="72"/>
        <v>5123</v>
      </c>
      <c r="M60" s="668"/>
      <c r="N60" s="18" t="s">
        <v>42</v>
      </c>
      <c r="O60" s="334">
        <f t="shared" ref="O60:W60" si="73">SUM(O57:O59)</f>
        <v>3027</v>
      </c>
      <c r="P60" s="334">
        <f t="shared" si="73"/>
        <v>2565</v>
      </c>
      <c r="Q60" s="334">
        <f t="shared" si="73"/>
        <v>5592</v>
      </c>
      <c r="R60" s="337">
        <f t="shared" si="73"/>
        <v>3016</v>
      </c>
      <c r="S60" s="334">
        <f t="shared" si="73"/>
        <v>2593</v>
      </c>
      <c r="T60" s="334">
        <f t="shared" si="73"/>
        <v>5609</v>
      </c>
      <c r="U60" s="334">
        <f t="shared" si="73"/>
        <v>2633</v>
      </c>
      <c r="V60" s="334">
        <f t="shared" si="73"/>
        <v>2418</v>
      </c>
      <c r="W60" s="335">
        <f t="shared" si="73"/>
        <v>5051</v>
      </c>
      <c r="X60" s="668"/>
      <c r="Y60" s="18" t="s">
        <v>42</v>
      </c>
      <c r="Z60" s="334">
        <f t="shared" ref="Z60:AH60" si="74">SUM(Z57:Z59)</f>
        <v>2916</v>
      </c>
      <c r="AA60" s="334">
        <f t="shared" si="74"/>
        <v>2638</v>
      </c>
      <c r="AB60" s="334">
        <f t="shared" si="74"/>
        <v>5554</v>
      </c>
      <c r="AC60" s="337">
        <f t="shared" si="74"/>
        <v>3512</v>
      </c>
      <c r="AD60" s="334">
        <f t="shared" si="74"/>
        <v>3189</v>
      </c>
      <c r="AE60" s="334">
        <f t="shared" si="74"/>
        <v>6701</v>
      </c>
      <c r="AF60" s="334">
        <f t="shared" si="74"/>
        <v>4307</v>
      </c>
      <c r="AG60" s="334">
        <f t="shared" si="74"/>
        <v>3915</v>
      </c>
      <c r="AH60" s="335">
        <f t="shared" si="74"/>
        <v>8222</v>
      </c>
      <c r="AI60" s="668"/>
      <c r="AJ60" s="18" t="s">
        <v>42</v>
      </c>
      <c r="AK60" s="334">
        <f t="shared" ref="AK60:AS60" si="75">SUM(AK57:AK59)</f>
        <v>5528</v>
      </c>
      <c r="AL60" s="334">
        <f t="shared" si="75"/>
        <v>4713</v>
      </c>
      <c r="AM60" s="334">
        <f t="shared" si="75"/>
        <v>10241</v>
      </c>
      <c r="AN60" s="337">
        <f t="shared" si="75"/>
        <v>4292</v>
      </c>
      <c r="AO60" s="334">
        <f t="shared" si="75"/>
        <v>4066</v>
      </c>
      <c r="AP60" s="334">
        <f t="shared" si="75"/>
        <v>8358</v>
      </c>
      <c r="AQ60" s="334">
        <f t="shared" si="75"/>
        <v>3786</v>
      </c>
      <c r="AR60" s="334">
        <f t="shared" si="75"/>
        <v>3771</v>
      </c>
      <c r="AS60" s="335">
        <f t="shared" si="75"/>
        <v>7557</v>
      </c>
      <c r="AT60" s="668"/>
      <c r="AU60" s="18" t="s">
        <v>42</v>
      </c>
      <c r="AV60" s="334">
        <f t="shared" ref="AV60:BD60" si="76">SUM(AV57:AV59)</f>
        <v>3755</v>
      </c>
      <c r="AW60" s="334">
        <f t="shared" si="76"/>
        <v>3956</v>
      </c>
      <c r="AX60" s="334">
        <f t="shared" si="76"/>
        <v>7711</v>
      </c>
      <c r="AY60" s="337">
        <f t="shared" si="76"/>
        <v>4901</v>
      </c>
      <c r="AZ60" s="334">
        <f t="shared" si="76"/>
        <v>5541</v>
      </c>
      <c r="BA60" s="334">
        <f t="shared" si="76"/>
        <v>10442</v>
      </c>
      <c r="BB60" s="334">
        <f t="shared" si="76"/>
        <v>5577</v>
      </c>
      <c r="BC60" s="334">
        <f t="shared" si="76"/>
        <v>5977</v>
      </c>
      <c r="BD60" s="335">
        <f t="shared" si="76"/>
        <v>11554</v>
      </c>
      <c r="BE60" s="668"/>
      <c r="BF60" s="18" t="s">
        <v>42</v>
      </c>
      <c r="BG60" s="334">
        <f t="shared" ref="BG60:BO60" si="77">SUM(BG57:BG59)</f>
        <v>4698</v>
      </c>
      <c r="BH60" s="334">
        <f t="shared" si="77"/>
        <v>5014</v>
      </c>
      <c r="BI60" s="334">
        <f t="shared" si="77"/>
        <v>9712</v>
      </c>
      <c r="BJ60" s="337">
        <f t="shared" si="77"/>
        <v>2896</v>
      </c>
      <c r="BK60" s="334">
        <f t="shared" si="77"/>
        <v>3291</v>
      </c>
      <c r="BL60" s="334">
        <f t="shared" si="77"/>
        <v>6187</v>
      </c>
      <c r="BM60" s="334">
        <f t="shared" si="77"/>
        <v>1298</v>
      </c>
      <c r="BN60" s="334">
        <f t="shared" si="77"/>
        <v>1976</v>
      </c>
      <c r="BO60" s="335">
        <f t="shared" si="77"/>
        <v>3274</v>
      </c>
      <c r="BP60" s="668"/>
      <c r="BQ60" s="18" t="s">
        <v>42</v>
      </c>
      <c r="BR60" s="334">
        <f t="shared" ref="BR60:BZ60" si="78">SUM(BR57:BR59)</f>
        <v>441</v>
      </c>
      <c r="BS60" s="334">
        <f t="shared" si="78"/>
        <v>994</v>
      </c>
      <c r="BT60" s="334">
        <f t="shared" si="78"/>
        <v>1435</v>
      </c>
      <c r="BU60" s="337">
        <f t="shared" si="78"/>
        <v>54</v>
      </c>
      <c r="BV60" s="334">
        <f t="shared" si="78"/>
        <v>305</v>
      </c>
      <c r="BW60" s="334">
        <f t="shared" si="78"/>
        <v>359</v>
      </c>
      <c r="BX60" s="334">
        <f t="shared" si="78"/>
        <v>9</v>
      </c>
      <c r="BY60" s="334">
        <f t="shared" si="78"/>
        <v>40</v>
      </c>
      <c r="BZ60" s="334">
        <f t="shared" si="78"/>
        <v>49</v>
      </c>
      <c r="CA60" s="668"/>
      <c r="CB60" s="18" t="s">
        <v>42</v>
      </c>
      <c r="CC60" s="337">
        <f>SUM(CC57:CC59)</f>
        <v>587</v>
      </c>
      <c r="CD60" s="334">
        <f>SUM(CD57:CD59)</f>
        <v>580</v>
      </c>
      <c r="CE60" s="335">
        <f>SUM(CE57:CE59)</f>
        <v>1167</v>
      </c>
      <c r="CH60" s="668"/>
      <c r="CI60" s="18" t="s">
        <v>42</v>
      </c>
      <c r="CJ60" s="334">
        <f t="shared" ref="CJ60:CR60" si="79">SUM(CJ57:CJ59)</f>
        <v>6855</v>
      </c>
      <c r="CK60" s="334">
        <f t="shared" si="79"/>
        <v>6428</v>
      </c>
      <c r="CL60" s="334">
        <f t="shared" si="79"/>
        <v>13283</v>
      </c>
      <c r="CM60" s="337">
        <f t="shared" si="79"/>
        <v>36772</v>
      </c>
      <c r="CN60" s="334">
        <f t="shared" si="79"/>
        <v>33824</v>
      </c>
      <c r="CO60" s="334">
        <f t="shared" si="79"/>
        <v>70596</v>
      </c>
      <c r="CP60" s="334">
        <f t="shared" si="79"/>
        <v>19874</v>
      </c>
      <c r="CQ60" s="334">
        <f t="shared" si="79"/>
        <v>23138</v>
      </c>
      <c r="CR60" s="335">
        <f t="shared" si="79"/>
        <v>43012</v>
      </c>
    </row>
    <row r="61" spans="1:96" ht="17.100000000000001" customHeight="1">
      <c r="A61" s="1"/>
      <c r="B61" s="24" t="s">
        <v>104</v>
      </c>
      <c r="C61" s="51" t="s">
        <v>105</v>
      </c>
      <c r="D61" s="334">
        <v>273</v>
      </c>
      <c r="E61" s="334">
        <v>283</v>
      </c>
      <c r="F61" s="334">
        <v>556</v>
      </c>
      <c r="G61" s="337">
        <v>404</v>
      </c>
      <c r="H61" s="334">
        <v>383</v>
      </c>
      <c r="I61" s="334">
        <v>787</v>
      </c>
      <c r="J61" s="334">
        <v>486</v>
      </c>
      <c r="K61" s="334">
        <v>458</v>
      </c>
      <c r="L61" s="335">
        <v>944</v>
      </c>
      <c r="M61" s="24" t="s">
        <v>104</v>
      </c>
      <c r="N61" s="51" t="s">
        <v>105</v>
      </c>
      <c r="O61" s="334">
        <v>585</v>
      </c>
      <c r="P61" s="334">
        <v>489</v>
      </c>
      <c r="Q61" s="334">
        <v>1074</v>
      </c>
      <c r="R61" s="337">
        <v>555</v>
      </c>
      <c r="S61" s="334">
        <v>519</v>
      </c>
      <c r="T61" s="334">
        <v>1074</v>
      </c>
      <c r="U61" s="334">
        <v>519</v>
      </c>
      <c r="V61" s="334">
        <v>442</v>
      </c>
      <c r="W61" s="335">
        <v>961</v>
      </c>
      <c r="X61" s="24" t="s">
        <v>104</v>
      </c>
      <c r="Y61" s="51" t="s">
        <v>105</v>
      </c>
      <c r="Z61" s="334">
        <v>647</v>
      </c>
      <c r="AA61" s="334">
        <v>479</v>
      </c>
      <c r="AB61" s="334">
        <v>1126</v>
      </c>
      <c r="AC61" s="337">
        <v>708</v>
      </c>
      <c r="AD61" s="334">
        <v>636</v>
      </c>
      <c r="AE61" s="334">
        <v>1344</v>
      </c>
      <c r="AF61" s="334">
        <v>788</v>
      </c>
      <c r="AG61" s="334">
        <v>692</v>
      </c>
      <c r="AH61" s="335">
        <v>1480</v>
      </c>
      <c r="AI61" s="24" t="s">
        <v>104</v>
      </c>
      <c r="AJ61" s="51" t="s">
        <v>105</v>
      </c>
      <c r="AK61" s="334">
        <v>889</v>
      </c>
      <c r="AL61" s="334">
        <v>811</v>
      </c>
      <c r="AM61" s="334">
        <v>1700</v>
      </c>
      <c r="AN61" s="337">
        <v>919</v>
      </c>
      <c r="AO61" s="334">
        <v>881</v>
      </c>
      <c r="AP61" s="334">
        <v>1800</v>
      </c>
      <c r="AQ61" s="334">
        <v>967</v>
      </c>
      <c r="AR61" s="334">
        <v>1041</v>
      </c>
      <c r="AS61" s="335">
        <v>2008</v>
      </c>
      <c r="AT61" s="24" t="s">
        <v>104</v>
      </c>
      <c r="AU61" s="51" t="s">
        <v>105</v>
      </c>
      <c r="AV61" s="334">
        <v>1194</v>
      </c>
      <c r="AW61" s="334">
        <v>1284</v>
      </c>
      <c r="AX61" s="334">
        <v>2478</v>
      </c>
      <c r="AY61" s="337">
        <v>1572</v>
      </c>
      <c r="AZ61" s="334">
        <v>1478</v>
      </c>
      <c r="BA61" s="334">
        <v>3050</v>
      </c>
      <c r="BB61" s="334">
        <v>1497</v>
      </c>
      <c r="BC61" s="334">
        <v>1486</v>
      </c>
      <c r="BD61" s="335">
        <v>2983</v>
      </c>
      <c r="BE61" s="24" t="s">
        <v>104</v>
      </c>
      <c r="BF61" s="51" t="s">
        <v>105</v>
      </c>
      <c r="BG61" s="334">
        <v>956</v>
      </c>
      <c r="BH61" s="334">
        <v>1033</v>
      </c>
      <c r="BI61" s="334">
        <v>1989</v>
      </c>
      <c r="BJ61" s="337">
        <v>623</v>
      </c>
      <c r="BK61" s="334">
        <v>795</v>
      </c>
      <c r="BL61" s="334">
        <v>1418</v>
      </c>
      <c r="BM61" s="334">
        <v>376</v>
      </c>
      <c r="BN61" s="334">
        <v>625</v>
      </c>
      <c r="BO61" s="335">
        <v>1001</v>
      </c>
      <c r="BP61" s="24" t="s">
        <v>104</v>
      </c>
      <c r="BQ61" s="51" t="s">
        <v>105</v>
      </c>
      <c r="BR61" s="334">
        <v>149</v>
      </c>
      <c r="BS61" s="334">
        <v>369</v>
      </c>
      <c r="BT61" s="334">
        <v>518</v>
      </c>
      <c r="BU61" s="337">
        <v>25</v>
      </c>
      <c r="BV61" s="334">
        <v>99</v>
      </c>
      <c r="BW61" s="334">
        <v>124</v>
      </c>
      <c r="BX61" s="334">
        <v>1</v>
      </c>
      <c r="BY61" s="334">
        <v>9</v>
      </c>
      <c r="BZ61" s="334">
        <v>10</v>
      </c>
      <c r="CA61" s="24" t="s">
        <v>104</v>
      </c>
      <c r="CB61" s="51" t="s">
        <v>105</v>
      </c>
      <c r="CC61" s="337">
        <v>57</v>
      </c>
      <c r="CD61" s="334">
        <v>42</v>
      </c>
      <c r="CE61" s="335">
        <v>99</v>
      </c>
      <c r="CH61" s="24" t="s">
        <v>104</v>
      </c>
      <c r="CI61" s="51" t="s">
        <v>105</v>
      </c>
      <c r="CJ61" s="334">
        <v>1163</v>
      </c>
      <c r="CK61" s="334">
        <v>1124</v>
      </c>
      <c r="CL61" s="334">
        <v>2287</v>
      </c>
      <c r="CM61" s="337">
        <v>7771</v>
      </c>
      <c r="CN61" s="334">
        <v>7274</v>
      </c>
      <c r="CO61" s="334">
        <v>15045</v>
      </c>
      <c r="CP61" s="334">
        <v>5199</v>
      </c>
      <c r="CQ61" s="334">
        <v>5894</v>
      </c>
      <c r="CR61" s="335">
        <v>11093</v>
      </c>
    </row>
    <row r="62" spans="1:96" ht="17.100000000000001" customHeight="1">
      <c r="A62" s="1"/>
      <c r="B62" s="675" t="s">
        <v>106</v>
      </c>
      <c r="C62" s="26" t="s">
        <v>107</v>
      </c>
      <c r="D62" s="339">
        <v>359</v>
      </c>
      <c r="E62" s="339">
        <v>351</v>
      </c>
      <c r="F62" s="339">
        <v>710</v>
      </c>
      <c r="G62" s="342">
        <v>506</v>
      </c>
      <c r="H62" s="339">
        <v>498</v>
      </c>
      <c r="I62" s="339">
        <v>1004</v>
      </c>
      <c r="J62" s="339">
        <v>655</v>
      </c>
      <c r="K62" s="339">
        <v>591</v>
      </c>
      <c r="L62" s="340">
        <v>1246</v>
      </c>
      <c r="M62" s="675" t="s">
        <v>106</v>
      </c>
      <c r="N62" s="26" t="s">
        <v>107</v>
      </c>
      <c r="O62" s="339">
        <v>874</v>
      </c>
      <c r="P62" s="339">
        <v>899</v>
      </c>
      <c r="Q62" s="339">
        <v>1773</v>
      </c>
      <c r="R62" s="342">
        <v>1170</v>
      </c>
      <c r="S62" s="339">
        <v>1230</v>
      </c>
      <c r="T62" s="339">
        <v>2400</v>
      </c>
      <c r="U62" s="339">
        <v>801</v>
      </c>
      <c r="V62" s="339">
        <v>736</v>
      </c>
      <c r="W62" s="340">
        <v>1537</v>
      </c>
      <c r="X62" s="675" t="s">
        <v>106</v>
      </c>
      <c r="Y62" s="26" t="s">
        <v>107</v>
      </c>
      <c r="Z62" s="339">
        <v>703</v>
      </c>
      <c r="AA62" s="339">
        <v>631</v>
      </c>
      <c r="AB62" s="339">
        <v>1334</v>
      </c>
      <c r="AC62" s="342">
        <v>788</v>
      </c>
      <c r="AD62" s="339">
        <v>750</v>
      </c>
      <c r="AE62" s="339">
        <v>1538</v>
      </c>
      <c r="AF62" s="339">
        <v>1080</v>
      </c>
      <c r="AG62" s="339">
        <v>969</v>
      </c>
      <c r="AH62" s="340">
        <v>2049</v>
      </c>
      <c r="AI62" s="675" t="s">
        <v>106</v>
      </c>
      <c r="AJ62" s="26" t="s">
        <v>107</v>
      </c>
      <c r="AK62" s="339">
        <v>1432</v>
      </c>
      <c r="AL62" s="339">
        <v>1291</v>
      </c>
      <c r="AM62" s="339">
        <v>2723</v>
      </c>
      <c r="AN62" s="342">
        <v>1247</v>
      </c>
      <c r="AO62" s="339">
        <v>1124</v>
      </c>
      <c r="AP62" s="339">
        <v>2371</v>
      </c>
      <c r="AQ62" s="339">
        <v>1101</v>
      </c>
      <c r="AR62" s="339">
        <v>963</v>
      </c>
      <c r="AS62" s="340">
        <v>2064</v>
      </c>
      <c r="AT62" s="675" t="s">
        <v>106</v>
      </c>
      <c r="AU62" s="26" t="s">
        <v>107</v>
      </c>
      <c r="AV62" s="339">
        <v>1093</v>
      </c>
      <c r="AW62" s="339">
        <v>1074</v>
      </c>
      <c r="AX62" s="339">
        <v>2167</v>
      </c>
      <c r="AY62" s="342">
        <v>1317</v>
      </c>
      <c r="AZ62" s="339">
        <v>1365</v>
      </c>
      <c r="BA62" s="339">
        <v>2682</v>
      </c>
      <c r="BB62" s="339">
        <v>1456</v>
      </c>
      <c r="BC62" s="339">
        <v>1729</v>
      </c>
      <c r="BD62" s="340">
        <v>3185</v>
      </c>
      <c r="BE62" s="675" t="s">
        <v>106</v>
      </c>
      <c r="BF62" s="26" t="s">
        <v>107</v>
      </c>
      <c r="BG62" s="339">
        <v>1292</v>
      </c>
      <c r="BH62" s="339">
        <v>1394</v>
      </c>
      <c r="BI62" s="339">
        <v>2686</v>
      </c>
      <c r="BJ62" s="342">
        <v>780</v>
      </c>
      <c r="BK62" s="339">
        <v>892</v>
      </c>
      <c r="BL62" s="339">
        <v>1672</v>
      </c>
      <c r="BM62" s="339">
        <v>336</v>
      </c>
      <c r="BN62" s="339">
        <v>568</v>
      </c>
      <c r="BO62" s="340">
        <v>904</v>
      </c>
      <c r="BP62" s="675" t="s">
        <v>106</v>
      </c>
      <c r="BQ62" s="26" t="s">
        <v>107</v>
      </c>
      <c r="BR62" s="339">
        <v>107</v>
      </c>
      <c r="BS62" s="339">
        <v>229</v>
      </c>
      <c r="BT62" s="339">
        <v>336</v>
      </c>
      <c r="BU62" s="342">
        <v>26</v>
      </c>
      <c r="BV62" s="339">
        <v>83</v>
      </c>
      <c r="BW62" s="339">
        <v>109</v>
      </c>
      <c r="BX62" s="339">
        <v>4</v>
      </c>
      <c r="BY62" s="339">
        <v>16</v>
      </c>
      <c r="BZ62" s="339">
        <v>20</v>
      </c>
      <c r="CA62" s="675" t="s">
        <v>106</v>
      </c>
      <c r="CB62" s="26" t="s">
        <v>107</v>
      </c>
      <c r="CC62" s="342">
        <v>407</v>
      </c>
      <c r="CD62" s="339">
        <v>449</v>
      </c>
      <c r="CE62" s="340">
        <v>856</v>
      </c>
      <c r="CH62" s="675" t="s">
        <v>106</v>
      </c>
      <c r="CI62" s="26" t="s">
        <v>107</v>
      </c>
      <c r="CJ62" s="339">
        <v>1520</v>
      </c>
      <c r="CK62" s="339">
        <v>1440</v>
      </c>
      <c r="CL62" s="339">
        <v>2960</v>
      </c>
      <c r="CM62" s="342">
        <v>10289</v>
      </c>
      <c r="CN62" s="339">
        <v>9667</v>
      </c>
      <c r="CO62" s="339">
        <v>19956</v>
      </c>
      <c r="CP62" s="339">
        <v>5318</v>
      </c>
      <c r="CQ62" s="339">
        <v>6276</v>
      </c>
      <c r="CR62" s="340">
        <v>11594</v>
      </c>
    </row>
    <row r="63" spans="1:96" ht="17.100000000000001" customHeight="1">
      <c r="A63" s="1"/>
      <c r="B63" s="676"/>
      <c r="C63" s="26" t="s">
        <v>108</v>
      </c>
      <c r="D63" s="339">
        <v>107</v>
      </c>
      <c r="E63" s="339">
        <v>123</v>
      </c>
      <c r="F63" s="339">
        <v>230</v>
      </c>
      <c r="G63" s="342">
        <v>163</v>
      </c>
      <c r="H63" s="339">
        <v>161</v>
      </c>
      <c r="I63" s="339">
        <v>324</v>
      </c>
      <c r="J63" s="339">
        <v>204</v>
      </c>
      <c r="K63" s="339">
        <v>177</v>
      </c>
      <c r="L63" s="340">
        <v>381</v>
      </c>
      <c r="M63" s="676"/>
      <c r="N63" s="26" t="s">
        <v>108</v>
      </c>
      <c r="O63" s="339">
        <v>266</v>
      </c>
      <c r="P63" s="339">
        <v>220</v>
      </c>
      <c r="Q63" s="339">
        <v>486</v>
      </c>
      <c r="R63" s="342">
        <v>242</v>
      </c>
      <c r="S63" s="339">
        <v>217</v>
      </c>
      <c r="T63" s="339">
        <v>459</v>
      </c>
      <c r="U63" s="339">
        <v>216</v>
      </c>
      <c r="V63" s="339">
        <v>190</v>
      </c>
      <c r="W63" s="340">
        <v>406</v>
      </c>
      <c r="X63" s="676"/>
      <c r="Y63" s="26" t="s">
        <v>108</v>
      </c>
      <c r="Z63" s="339">
        <v>215</v>
      </c>
      <c r="AA63" s="339">
        <v>183</v>
      </c>
      <c r="AB63" s="339">
        <v>398</v>
      </c>
      <c r="AC63" s="342">
        <v>242</v>
      </c>
      <c r="AD63" s="339">
        <v>244</v>
      </c>
      <c r="AE63" s="339">
        <v>486</v>
      </c>
      <c r="AF63" s="339">
        <v>343</v>
      </c>
      <c r="AG63" s="339">
        <v>277</v>
      </c>
      <c r="AH63" s="340">
        <v>620</v>
      </c>
      <c r="AI63" s="676"/>
      <c r="AJ63" s="26" t="s">
        <v>108</v>
      </c>
      <c r="AK63" s="339">
        <v>408</v>
      </c>
      <c r="AL63" s="339">
        <v>396</v>
      </c>
      <c r="AM63" s="339">
        <v>804</v>
      </c>
      <c r="AN63" s="342">
        <v>411</v>
      </c>
      <c r="AO63" s="339">
        <v>372</v>
      </c>
      <c r="AP63" s="339">
        <v>783</v>
      </c>
      <c r="AQ63" s="339">
        <v>367</v>
      </c>
      <c r="AR63" s="339">
        <v>406</v>
      </c>
      <c r="AS63" s="340">
        <v>773</v>
      </c>
      <c r="AT63" s="676"/>
      <c r="AU63" s="26" t="s">
        <v>108</v>
      </c>
      <c r="AV63" s="339">
        <v>411</v>
      </c>
      <c r="AW63" s="339">
        <v>424</v>
      </c>
      <c r="AX63" s="339">
        <v>835</v>
      </c>
      <c r="AY63" s="342">
        <v>509</v>
      </c>
      <c r="AZ63" s="339">
        <v>487</v>
      </c>
      <c r="BA63" s="339">
        <v>996</v>
      </c>
      <c r="BB63" s="339">
        <v>566</v>
      </c>
      <c r="BC63" s="339">
        <v>520</v>
      </c>
      <c r="BD63" s="340">
        <v>1086</v>
      </c>
      <c r="BE63" s="676"/>
      <c r="BF63" s="26" t="s">
        <v>108</v>
      </c>
      <c r="BG63" s="339">
        <v>366</v>
      </c>
      <c r="BH63" s="339">
        <v>454</v>
      </c>
      <c r="BI63" s="339">
        <v>820</v>
      </c>
      <c r="BJ63" s="342">
        <v>242</v>
      </c>
      <c r="BK63" s="339">
        <v>303</v>
      </c>
      <c r="BL63" s="339">
        <v>545</v>
      </c>
      <c r="BM63" s="339">
        <v>128</v>
      </c>
      <c r="BN63" s="339">
        <v>199</v>
      </c>
      <c r="BO63" s="340">
        <v>327</v>
      </c>
      <c r="BP63" s="676"/>
      <c r="BQ63" s="26" t="s">
        <v>108</v>
      </c>
      <c r="BR63" s="339">
        <v>42</v>
      </c>
      <c r="BS63" s="339">
        <v>120</v>
      </c>
      <c r="BT63" s="339">
        <v>162</v>
      </c>
      <c r="BU63" s="342">
        <v>10</v>
      </c>
      <c r="BV63" s="339">
        <v>37</v>
      </c>
      <c r="BW63" s="339">
        <v>47</v>
      </c>
      <c r="BX63" s="339">
        <v>0</v>
      </c>
      <c r="BY63" s="339">
        <v>5</v>
      </c>
      <c r="BZ63" s="339">
        <v>5</v>
      </c>
      <c r="CA63" s="676"/>
      <c r="CB63" s="26" t="s">
        <v>108</v>
      </c>
      <c r="CC63" s="342">
        <v>36</v>
      </c>
      <c r="CD63" s="339">
        <v>20</v>
      </c>
      <c r="CE63" s="340">
        <v>56</v>
      </c>
      <c r="CH63" s="676"/>
      <c r="CI63" s="26" t="s">
        <v>108</v>
      </c>
      <c r="CJ63" s="339">
        <v>474</v>
      </c>
      <c r="CK63" s="339">
        <v>461</v>
      </c>
      <c r="CL63" s="339">
        <v>935</v>
      </c>
      <c r="CM63" s="342">
        <v>3121</v>
      </c>
      <c r="CN63" s="339">
        <v>2929</v>
      </c>
      <c r="CO63" s="339">
        <v>6050</v>
      </c>
      <c r="CP63" s="339">
        <v>1863</v>
      </c>
      <c r="CQ63" s="339">
        <v>2125</v>
      </c>
      <c r="CR63" s="340">
        <v>3988</v>
      </c>
    </row>
    <row r="64" spans="1:96" ht="17.100000000000001" customHeight="1">
      <c r="A64" s="1"/>
      <c r="B64" s="676"/>
      <c r="C64" s="26" t="s">
        <v>109</v>
      </c>
      <c r="D64" s="339">
        <v>108</v>
      </c>
      <c r="E64" s="339">
        <v>152</v>
      </c>
      <c r="F64" s="339">
        <v>260</v>
      </c>
      <c r="G64" s="342">
        <v>148</v>
      </c>
      <c r="H64" s="339">
        <v>162</v>
      </c>
      <c r="I64" s="339">
        <v>310</v>
      </c>
      <c r="J64" s="339">
        <v>193</v>
      </c>
      <c r="K64" s="339">
        <v>179</v>
      </c>
      <c r="L64" s="340">
        <v>372</v>
      </c>
      <c r="M64" s="676"/>
      <c r="N64" s="26" t="s">
        <v>109</v>
      </c>
      <c r="O64" s="339">
        <v>267</v>
      </c>
      <c r="P64" s="339">
        <v>236</v>
      </c>
      <c r="Q64" s="339">
        <v>503</v>
      </c>
      <c r="R64" s="342">
        <v>202</v>
      </c>
      <c r="S64" s="339">
        <v>208</v>
      </c>
      <c r="T64" s="339">
        <v>410</v>
      </c>
      <c r="U64" s="339">
        <v>173</v>
      </c>
      <c r="V64" s="339">
        <v>188</v>
      </c>
      <c r="W64" s="340">
        <v>361</v>
      </c>
      <c r="X64" s="676"/>
      <c r="Y64" s="26" t="s">
        <v>109</v>
      </c>
      <c r="Z64" s="339">
        <v>234</v>
      </c>
      <c r="AA64" s="339">
        <v>211</v>
      </c>
      <c r="AB64" s="339">
        <v>445</v>
      </c>
      <c r="AC64" s="342">
        <v>273</v>
      </c>
      <c r="AD64" s="339">
        <v>238</v>
      </c>
      <c r="AE64" s="339">
        <v>511</v>
      </c>
      <c r="AF64" s="339">
        <v>370</v>
      </c>
      <c r="AG64" s="339">
        <v>334</v>
      </c>
      <c r="AH64" s="340">
        <v>704</v>
      </c>
      <c r="AI64" s="676"/>
      <c r="AJ64" s="26" t="s">
        <v>109</v>
      </c>
      <c r="AK64" s="339">
        <v>530</v>
      </c>
      <c r="AL64" s="339">
        <v>459</v>
      </c>
      <c r="AM64" s="339">
        <v>989</v>
      </c>
      <c r="AN64" s="342">
        <v>411</v>
      </c>
      <c r="AO64" s="339">
        <v>387</v>
      </c>
      <c r="AP64" s="339">
        <v>798</v>
      </c>
      <c r="AQ64" s="339">
        <v>329</v>
      </c>
      <c r="AR64" s="339">
        <v>340</v>
      </c>
      <c r="AS64" s="340">
        <v>669</v>
      </c>
      <c r="AT64" s="676"/>
      <c r="AU64" s="26" t="s">
        <v>109</v>
      </c>
      <c r="AV64" s="339">
        <v>434</v>
      </c>
      <c r="AW64" s="339">
        <v>559</v>
      </c>
      <c r="AX64" s="339">
        <v>993</v>
      </c>
      <c r="AY64" s="342">
        <v>649</v>
      </c>
      <c r="AZ64" s="339">
        <v>731</v>
      </c>
      <c r="BA64" s="339">
        <v>1380</v>
      </c>
      <c r="BB64" s="339">
        <v>841</v>
      </c>
      <c r="BC64" s="339">
        <v>935</v>
      </c>
      <c r="BD64" s="340">
        <v>1776</v>
      </c>
      <c r="BE64" s="676"/>
      <c r="BF64" s="26" t="s">
        <v>109</v>
      </c>
      <c r="BG64" s="339">
        <v>701</v>
      </c>
      <c r="BH64" s="339">
        <v>665</v>
      </c>
      <c r="BI64" s="339">
        <v>1366</v>
      </c>
      <c r="BJ64" s="342">
        <v>404</v>
      </c>
      <c r="BK64" s="339">
        <v>380</v>
      </c>
      <c r="BL64" s="339">
        <v>784</v>
      </c>
      <c r="BM64" s="339">
        <v>187</v>
      </c>
      <c r="BN64" s="339">
        <v>286</v>
      </c>
      <c r="BO64" s="340">
        <v>473</v>
      </c>
      <c r="BP64" s="676"/>
      <c r="BQ64" s="26" t="s">
        <v>109</v>
      </c>
      <c r="BR64" s="339">
        <v>76</v>
      </c>
      <c r="BS64" s="339">
        <v>238</v>
      </c>
      <c r="BT64" s="339">
        <v>314</v>
      </c>
      <c r="BU64" s="342">
        <v>20</v>
      </c>
      <c r="BV64" s="339">
        <v>93</v>
      </c>
      <c r="BW64" s="339">
        <v>113</v>
      </c>
      <c r="BX64" s="339">
        <v>0</v>
      </c>
      <c r="BY64" s="339">
        <v>20</v>
      </c>
      <c r="BZ64" s="339">
        <v>20</v>
      </c>
      <c r="CA64" s="676"/>
      <c r="CB64" s="26" t="s">
        <v>109</v>
      </c>
      <c r="CC64" s="342">
        <v>6</v>
      </c>
      <c r="CD64" s="339">
        <v>3</v>
      </c>
      <c r="CE64" s="340">
        <v>9</v>
      </c>
      <c r="CH64" s="676"/>
      <c r="CI64" s="26" t="s">
        <v>109</v>
      </c>
      <c r="CJ64" s="339">
        <v>449</v>
      </c>
      <c r="CK64" s="339">
        <v>493</v>
      </c>
      <c r="CL64" s="339">
        <v>942</v>
      </c>
      <c r="CM64" s="342">
        <v>3223</v>
      </c>
      <c r="CN64" s="339">
        <v>3160</v>
      </c>
      <c r="CO64" s="339">
        <v>6383</v>
      </c>
      <c r="CP64" s="339">
        <v>2878</v>
      </c>
      <c r="CQ64" s="339">
        <v>3348</v>
      </c>
      <c r="CR64" s="340">
        <v>6226</v>
      </c>
    </row>
    <row r="65" spans="1:102" ht="17.100000000000001" customHeight="1">
      <c r="A65" s="1"/>
      <c r="B65" s="677"/>
      <c r="C65" s="18" t="s">
        <v>42</v>
      </c>
      <c r="D65" s="334">
        <f t="shared" ref="D65:L65" si="80">SUM(D62:D64)</f>
        <v>574</v>
      </c>
      <c r="E65" s="334">
        <f t="shared" si="80"/>
        <v>626</v>
      </c>
      <c r="F65" s="334">
        <f t="shared" si="80"/>
        <v>1200</v>
      </c>
      <c r="G65" s="337">
        <f t="shared" si="80"/>
        <v>817</v>
      </c>
      <c r="H65" s="334">
        <f t="shared" si="80"/>
        <v>821</v>
      </c>
      <c r="I65" s="334">
        <f t="shared" si="80"/>
        <v>1638</v>
      </c>
      <c r="J65" s="334">
        <f t="shared" si="80"/>
        <v>1052</v>
      </c>
      <c r="K65" s="334">
        <f t="shared" si="80"/>
        <v>947</v>
      </c>
      <c r="L65" s="335">
        <f t="shared" si="80"/>
        <v>1999</v>
      </c>
      <c r="M65" s="677"/>
      <c r="N65" s="18" t="s">
        <v>42</v>
      </c>
      <c r="O65" s="334">
        <f t="shared" ref="O65:W65" si="81">SUM(O62:O64)</f>
        <v>1407</v>
      </c>
      <c r="P65" s="334">
        <f t="shared" si="81"/>
        <v>1355</v>
      </c>
      <c r="Q65" s="334">
        <f t="shared" si="81"/>
        <v>2762</v>
      </c>
      <c r="R65" s="337">
        <f t="shared" si="81"/>
        <v>1614</v>
      </c>
      <c r="S65" s="334">
        <f t="shared" si="81"/>
        <v>1655</v>
      </c>
      <c r="T65" s="334">
        <f t="shared" si="81"/>
        <v>3269</v>
      </c>
      <c r="U65" s="334">
        <f t="shared" si="81"/>
        <v>1190</v>
      </c>
      <c r="V65" s="334">
        <f t="shared" si="81"/>
        <v>1114</v>
      </c>
      <c r="W65" s="335">
        <f t="shared" si="81"/>
        <v>2304</v>
      </c>
      <c r="X65" s="677"/>
      <c r="Y65" s="18" t="s">
        <v>42</v>
      </c>
      <c r="Z65" s="334">
        <f t="shared" ref="Z65:AH65" si="82">SUM(Z62:Z64)</f>
        <v>1152</v>
      </c>
      <c r="AA65" s="334">
        <f t="shared" si="82"/>
        <v>1025</v>
      </c>
      <c r="AB65" s="334">
        <f t="shared" si="82"/>
        <v>2177</v>
      </c>
      <c r="AC65" s="337">
        <f t="shared" si="82"/>
        <v>1303</v>
      </c>
      <c r="AD65" s="334">
        <f t="shared" si="82"/>
        <v>1232</v>
      </c>
      <c r="AE65" s="334">
        <f t="shared" si="82"/>
        <v>2535</v>
      </c>
      <c r="AF65" s="334">
        <f t="shared" si="82"/>
        <v>1793</v>
      </c>
      <c r="AG65" s="334">
        <f t="shared" si="82"/>
        <v>1580</v>
      </c>
      <c r="AH65" s="335">
        <f t="shared" si="82"/>
        <v>3373</v>
      </c>
      <c r="AI65" s="677"/>
      <c r="AJ65" s="18" t="s">
        <v>42</v>
      </c>
      <c r="AK65" s="334">
        <f t="shared" ref="AK65:AS65" si="83">SUM(AK62:AK64)</f>
        <v>2370</v>
      </c>
      <c r="AL65" s="334">
        <f t="shared" si="83"/>
        <v>2146</v>
      </c>
      <c r="AM65" s="334">
        <f t="shared" si="83"/>
        <v>4516</v>
      </c>
      <c r="AN65" s="337">
        <f t="shared" si="83"/>
        <v>2069</v>
      </c>
      <c r="AO65" s="334">
        <f t="shared" si="83"/>
        <v>1883</v>
      </c>
      <c r="AP65" s="334">
        <f t="shared" si="83"/>
        <v>3952</v>
      </c>
      <c r="AQ65" s="334">
        <f t="shared" si="83"/>
        <v>1797</v>
      </c>
      <c r="AR65" s="334">
        <f t="shared" si="83"/>
        <v>1709</v>
      </c>
      <c r="AS65" s="335">
        <f t="shared" si="83"/>
        <v>3506</v>
      </c>
      <c r="AT65" s="677"/>
      <c r="AU65" s="18" t="s">
        <v>42</v>
      </c>
      <c r="AV65" s="334">
        <f t="shared" ref="AV65:BD65" si="84">SUM(AV62:AV64)</f>
        <v>1938</v>
      </c>
      <c r="AW65" s="334">
        <f t="shared" si="84"/>
        <v>2057</v>
      </c>
      <c r="AX65" s="334">
        <f t="shared" si="84"/>
        <v>3995</v>
      </c>
      <c r="AY65" s="337">
        <f t="shared" si="84"/>
        <v>2475</v>
      </c>
      <c r="AZ65" s="334">
        <f t="shared" si="84"/>
        <v>2583</v>
      </c>
      <c r="BA65" s="334">
        <f t="shared" si="84"/>
        <v>5058</v>
      </c>
      <c r="BB65" s="334">
        <f t="shared" si="84"/>
        <v>2863</v>
      </c>
      <c r="BC65" s="334">
        <f t="shared" si="84"/>
        <v>3184</v>
      </c>
      <c r="BD65" s="335">
        <f t="shared" si="84"/>
        <v>6047</v>
      </c>
      <c r="BE65" s="677"/>
      <c r="BF65" s="18" t="s">
        <v>42</v>
      </c>
      <c r="BG65" s="334">
        <f t="shared" ref="BG65:BO65" si="85">SUM(BG62:BG64)</f>
        <v>2359</v>
      </c>
      <c r="BH65" s="334">
        <f t="shared" si="85"/>
        <v>2513</v>
      </c>
      <c r="BI65" s="334">
        <f t="shared" si="85"/>
        <v>4872</v>
      </c>
      <c r="BJ65" s="337">
        <f t="shared" si="85"/>
        <v>1426</v>
      </c>
      <c r="BK65" s="334">
        <f t="shared" si="85"/>
        <v>1575</v>
      </c>
      <c r="BL65" s="334">
        <f t="shared" si="85"/>
        <v>3001</v>
      </c>
      <c r="BM65" s="334">
        <f t="shared" si="85"/>
        <v>651</v>
      </c>
      <c r="BN65" s="334">
        <f t="shared" si="85"/>
        <v>1053</v>
      </c>
      <c r="BO65" s="335">
        <f t="shared" si="85"/>
        <v>1704</v>
      </c>
      <c r="BP65" s="677"/>
      <c r="BQ65" s="18" t="s">
        <v>42</v>
      </c>
      <c r="BR65" s="334">
        <f t="shared" ref="BR65:CE65" si="86">SUM(BR62:BR64)</f>
        <v>225</v>
      </c>
      <c r="BS65" s="334">
        <f t="shared" si="86"/>
        <v>587</v>
      </c>
      <c r="BT65" s="334">
        <f t="shared" si="86"/>
        <v>812</v>
      </c>
      <c r="BU65" s="337">
        <f t="shared" si="86"/>
        <v>56</v>
      </c>
      <c r="BV65" s="334">
        <f t="shared" si="86"/>
        <v>213</v>
      </c>
      <c r="BW65" s="334">
        <f t="shared" si="86"/>
        <v>269</v>
      </c>
      <c r="BX65" s="334">
        <f t="shared" si="86"/>
        <v>4</v>
      </c>
      <c r="BY65" s="334">
        <f t="shared" si="86"/>
        <v>41</v>
      </c>
      <c r="BZ65" s="334">
        <f t="shared" si="86"/>
        <v>45</v>
      </c>
      <c r="CA65" s="677"/>
      <c r="CB65" s="18" t="s">
        <v>42</v>
      </c>
      <c r="CC65" s="337">
        <f t="shared" si="86"/>
        <v>449</v>
      </c>
      <c r="CD65" s="334">
        <f t="shared" si="86"/>
        <v>472</v>
      </c>
      <c r="CE65" s="335">
        <f t="shared" si="86"/>
        <v>921</v>
      </c>
      <c r="CH65" s="677"/>
      <c r="CI65" s="18" t="s">
        <v>42</v>
      </c>
      <c r="CJ65" s="334">
        <f t="shared" ref="CJ65:CR65" si="87">SUM(CJ62:CJ64)</f>
        <v>2443</v>
      </c>
      <c r="CK65" s="334">
        <f t="shared" si="87"/>
        <v>2394</v>
      </c>
      <c r="CL65" s="334">
        <f t="shared" si="87"/>
        <v>4837</v>
      </c>
      <c r="CM65" s="337">
        <f t="shared" si="87"/>
        <v>16633</v>
      </c>
      <c r="CN65" s="334">
        <f t="shared" si="87"/>
        <v>15756</v>
      </c>
      <c r="CO65" s="334">
        <f t="shared" si="87"/>
        <v>32389</v>
      </c>
      <c r="CP65" s="334">
        <f t="shared" si="87"/>
        <v>10059</v>
      </c>
      <c r="CQ65" s="334">
        <f t="shared" si="87"/>
        <v>11749</v>
      </c>
      <c r="CR65" s="335">
        <f t="shared" si="87"/>
        <v>21808</v>
      </c>
    </row>
    <row r="66" spans="1:102" ht="17.100000000000001" customHeight="1">
      <c r="A66" s="1"/>
      <c r="B66" s="52" t="s">
        <v>110</v>
      </c>
      <c r="C66" s="39" t="s">
        <v>111</v>
      </c>
      <c r="D66" s="334">
        <v>118</v>
      </c>
      <c r="E66" s="334">
        <v>100</v>
      </c>
      <c r="F66" s="334">
        <v>218</v>
      </c>
      <c r="G66" s="337">
        <v>150</v>
      </c>
      <c r="H66" s="334">
        <v>158</v>
      </c>
      <c r="I66" s="334">
        <v>308</v>
      </c>
      <c r="J66" s="334">
        <v>173</v>
      </c>
      <c r="K66" s="334">
        <v>181</v>
      </c>
      <c r="L66" s="335">
        <v>354</v>
      </c>
      <c r="M66" s="52" t="s">
        <v>110</v>
      </c>
      <c r="N66" s="39" t="s">
        <v>111</v>
      </c>
      <c r="O66" s="334">
        <v>187</v>
      </c>
      <c r="P66" s="334">
        <v>186</v>
      </c>
      <c r="Q66" s="334">
        <v>373</v>
      </c>
      <c r="R66" s="337">
        <v>234</v>
      </c>
      <c r="S66" s="334">
        <v>171</v>
      </c>
      <c r="T66" s="334">
        <v>405</v>
      </c>
      <c r="U66" s="334">
        <v>230</v>
      </c>
      <c r="V66" s="334">
        <v>130</v>
      </c>
      <c r="W66" s="335">
        <v>360</v>
      </c>
      <c r="X66" s="52" t="s">
        <v>110</v>
      </c>
      <c r="Y66" s="39" t="s">
        <v>111</v>
      </c>
      <c r="Z66" s="334">
        <v>213</v>
      </c>
      <c r="AA66" s="334">
        <v>167</v>
      </c>
      <c r="AB66" s="334">
        <v>380</v>
      </c>
      <c r="AC66" s="337">
        <v>237</v>
      </c>
      <c r="AD66" s="334">
        <v>227</v>
      </c>
      <c r="AE66" s="334">
        <v>464</v>
      </c>
      <c r="AF66" s="334">
        <v>289</v>
      </c>
      <c r="AG66" s="334">
        <v>263</v>
      </c>
      <c r="AH66" s="335">
        <v>552</v>
      </c>
      <c r="AI66" s="52" t="s">
        <v>110</v>
      </c>
      <c r="AJ66" s="39" t="s">
        <v>111</v>
      </c>
      <c r="AK66" s="334">
        <v>351</v>
      </c>
      <c r="AL66" s="334">
        <v>313</v>
      </c>
      <c r="AM66" s="334">
        <v>664</v>
      </c>
      <c r="AN66" s="337">
        <v>339</v>
      </c>
      <c r="AO66" s="334">
        <v>315</v>
      </c>
      <c r="AP66" s="334">
        <v>654</v>
      </c>
      <c r="AQ66" s="334">
        <v>393</v>
      </c>
      <c r="AR66" s="334">
        <v>375</v>
      </c>
      <c r="AS66" s="335">
        <v>768</v>
      </c>
      <c r="AT66" s="52" t="s">
        <v>110</v>
      </c>
      <c r="AU66" s="39" t="s">
        <v>111</v>
      </c>
      <c r="AV66" s="334">
        <v>487</v>
      </c>
      <c r="AW66" s="334">
        <v>461</v>
      </c>
      <c r="AX66" s="334">
        <v>948</v>
      </c>
      <c r="AY66" s="337">
        <v>549</v>
      </c>
      <c r="AZ66" s="334">
        <v>536</v>
      </c>
      <c r="BA66" s="334">
        <v>1085</v>
      </c>
      <c r="BB66" s="334">
        <v>573</v>
      </c>
      <c r="BC66" s="334">
        <v>546</v>
      </c>
      <c r="BD66" s="335">
        <v>1119</v>
      </c>
      <c r="BE66" s="52" t="s">
        <v>110</v>
      </c>
      <c r="BF66" s="39" t="s">
        <v>111</v>
      </c>
      <c r="BG66" s="334">
        <v>376</v>
      </c>
      <c r="BH66" s="334">
        <v>341</v>
      </c>
      <c r="BI66" s="334">
        <v>717</v>
      </c>
      <c r="BJ66" s="337">
        <v>231</v>
      </c>
      <c r="BK66" s="334">
        <v>289</v>
      </c>
      <c r="BL66" s="334">
        <v>520</v>
      </c>
      <c r="BM66" s="334">
        <v>129</v>
      </c>
      <c r="BN66" s="334">
        <v>247</v>
      </c>
      <c r="BO66" s="335">
        <v>376</v>
      </c>
      <c r="BP66" s="52" t="s">
        <v>110</v>
      </c>
      <c r="BQ66" s="39" t="s">
        <v>111</v>
      </c>
      <c r="BR66" s="334">
        <v>57</v>
      </c>
      <c r="BS66" s="334">
        <v>144</v>
      </c>
      <c r="BT66" s="334">
        <v>201</v>
      </c>
      <c r="BU66" s="337">
        <v>15</v>
      </c>
      <c r="BV66" s="334">
        <v>52</v>
      </c>
      <c r="BW66" s="334">
        <v>67</v>
      </c>
      <c r="BX66" s="334">
        <v>2</v>
      </c>
      <c r="BY66" s="334">
        <v>5</v>
      </c>
      <c r="BZ66" s="334">
        <v>7</v>
      </c>
      <c r="CA66" s="52" t="s">
        <v>110</v>
      </c>
      <c r="CB66" s="39" t="s">
        <v>111</v>
      </c>
      <c r="CC66" s="337">
        <v>0</v>
      </c>
      <c r="CD66" s="334">
        <v>0</v>
      </c>
      <c r="CE66" s="335">
        <v>0</v>
      </c>
      <c r="CH66" s="52" t="s">
        <v>110</v>
      </c>
      <c r="CI66" s="39" t="s">
        <v>111</v>
      </c>
      <c r="CJ66" s="334">
        <v>441</v>
      </c>
      <c r="CK66" s="334">
        <v>439</v>
      </c>
      <c r="CL66" s="334">
        <v>880</v>
      </c>
      <c r="CM66" s="337">
        <v>2960</v>
      </c>
      <c r="CN66" s="334">
        <v>2608</v>
      </c>
      <c r="CO66" s="334">
        <v>5568</v>
      </c>
      <c r="CP66" s="334">
        <v>1932</v>
      </c>
      <c r="CQ66" s="334">
        <v>2160</v>
      </c>
      <c r="CR66" s="335">
        <v>4092</v>
      </c>
    </row>
    <row r="67" spans="1:102" ht="17.100000000000001" customHeight="1" thickBot="1">
      <c r="A67" s="1"/>
      <c r="B67" s="669" t="s">
        <v>113</v>
      </c>
      <c r="C67" s="670"/>
      <c r="D67" s="351">
        <f t="shared" ref="D67:L67" si="88">SUM(D31:D35,D40:D43,D46:D50,D53,D56,D60:D61,D65:D66)</f>
        <v>37493</v>
      </c>
      <c r="E67" s="351">
        <f t="shared" si="88"/>
        <v>36092</v>
      </c>
      <c r="F67" s="351">
        <f t="shared" si="88"/>
        <v>73585</v>
      </c>
      <c r="G67" s="353">
        <f t="shared" si="88"/>
        <v>44754</v>
      </c>
      <c r="H67" s="351">
        <f t="shared" si="88"/>
        <v>42943</v>
      </c>
      <c r="I67" s="351">
        <f t="shared" si="88"/>
        <v>87697</v>
      </c>
      <c r="J67" s="351">
        <f t="shared" si="88"/>
        <v>50019</v>
      </c>
      <c r="K67" s="351">
        <f t="shared" si="88"/>
        <v>47216</v>
      </c>
      <c r="L67" s="352">
        <f t="shared" si="88"/>
        <v>97235</v>
      </c>
      <c r="M67" s="669" t="s">
        <v>113</v>
      </c>
      <c r="N67" s="670"/>
      <c r="O67" s="351">
        <f t="shared" ref="O67:W67" si="89">SUM(O31:O35,O40:O43,O46:O50,O53,O56,O60:O61,O65:O66)</f>
        <v>54800</v>
      </c>
      <c r="P67" s="351">
        <f t="shared" si="89"/>
        <v>51553</v>
      </c>
      <c r="Q67" s="351">
        <f t="shared" si="89"/>
        <v>106353</v>
      </c>
      <c r="R67" s="353">
        <f t="shared" si="89"/>
        <v>56726</v>
      </c>
      <c r="S67" s="351">
        <f t="shared" si="89"/>
        <v>53759</v>
      </c>
      <c r="T67" s="351">
        <f t="shared" si="89"/>
        <v>110485</v>
      </c>
      <c r="U67" s="351">
        <f t="shared" si="89"/>
        <v>52887</v>
      </c>
      <c r="V67" s="351">
        <f t="shared" si="89"/>
        <v>49280</v>
      </c>
      <c r="W67" s="352">
        <f t="shared" si="89"/>
        <v>102167</v>
      </c>
      <c r="X67" s="669" t="s">
        <v>113</v>
      </c>
      <c r="Y67" s="670"/>
      <c r="Z67" s="351">
        <f t="shared" ref="Z67:AH67" si="90">SUM(Z31:Z35,Z40:Z43,Z46:Z50,Z53,Z56,Z60:Z61,Z65:Z66)</f>
        <v>57524</v>
      </c>
      <c r="AA67" s="351">
        <f t="shared" si="90"/>
        <v>52837</v>
      </c>
      <c r="AB67" s="351">
        <f t="shared" si="90"/>
        <v>110361</v>
      </c>
      <c r="AC67" s="353">
        <f t="shared" si="90"/>
        <v>66161</v>
      </c>
      <c r="AD67" s="351">
        <f t="shared" si="90"/>
        <v>61800</v>
      </c>
      <c r="AE67" s="351">
        <f t="shared" si="90"/>
        <v>127961</v>
      </c>
      <c r="AF67" s="351">
        <f t="shared" si="90"/>
        <v>78967</v>
      </c>
      <c r="AG67" s="351">
        <f t="shared" si="90"/>
        <v>73398</v>
      </c>
      <c r="AH67" s="352">
        <f t="shared" si="90"/>
        <v>152365</v>
      </c>
      <c r="AI67" s="669" t="s">
        <v>113</v>
      </c>
      <c r="AJ67" s="670"/>
      <c r="AK67" s="351">
        <f t="shared" ref="AK67:AS67" si="91">SUM(AK31:AK35,AK40:AK43,AK46:AK50,AK53,AK56,AK60:AK61,AK65:AK66)</f>
        <v>97126</v>
      </c>
      <c r="AL67" s="351">
        <f t="shared" si="91"/>
        <v>89896</v>
      </c>
      <c r="AM67" s="351">
        <f t="shared" si="91"/>
        <v>187022</v>
      </c>
      <c r="AN67" s="353">
        <f t="shared" si="91"/>
        <v>82632</v>
      </c>
      <c r="AO67" s="351">
        <f t="shared" si="91"/>
        <v>78310</v>
      </c>
      <c r="AP67" s="351">
        <f t="shared" si="91"/>
        <v>160942</v>
      </c>
      <c r="AQ67" s="351">
        <f t="shared" si="91"/>
        <v>71556</v>
      </c>
      <c r="AR67" s="351">
        <f t="shared" si="91"/>
        <v>71086</v>
      </c>
      <c r="AS67" s="352">
        <f t="shared" si="91"/>
        <v>142642</v>
      </c>
      <c r="AT67" s="669" t="s">
        <v>113</v>
      </c>
      <c r="AU67" s="670"/>
      <c r="AV67" s="351">
        <f t="shared" ref="AV67:BD67" si="92">SUM(AV31:AV35,AV40:AV43,AV46:AV50,AV53,AV56,AV60:AV61,AV65:AV66)</f>
        <v>69471</v>
      </c>
      <c r="AW67" s="351">
        <f t="shared" si="92"/>
        <v>70836</v>
      </c>
      <c r="AX67" s="351">
        <f t="shared" si="92"/>
        <v>140307</v>
      </c>
      <c r="AY67" s="353">
        <f t="shared" si="92"/>
        <v>82260</v>
      </c>
      <c r="AZ67" s="351">
        <f t="shared" si="92"/>
        <v>86846</v>
      </c>
      <c r="BA67" s="351">
        <f t="shared" si="92"/>
        <v>169106</v>
      </c>
      <c r="BB67" s="351">
        <f t="shared" si="92"/>
        <v>92180</v>
      </c>
      <c r="BC67" s="351">
        <f t="shared" si="92"/>
        <v>101602</v>
      </c>
      <c r="BD67" s="352">
        <f t="shared" si="92"/>
        <v>193782</v>
      </c>
      <c r="BE67" s="669" t="s">
        <v>113</v>
      </c>
      <c r="BF67" s="670"/>
      <c r="BG67" s="351">
        <f t="shared" ref="BG67:BO67" si="93">SUM(BG31:BG35,BG40:BG43,BG46:BG50,BG53,BG56,BG60:BG61,BG65:BG66)</f>
        <v>71379</v>
      </c>
      <c r="BH67" s="351">
        <f t="shared" si="93"/>
        <v>80928</v>
      </c>
      <c r="BI67" s="351">
        <f t="shared" si="93"/>
        <v>152307</v>
      </c>
      <c r="BJ67" s="353">
        <f t="shared" si="93"/>
        <v>46437</v>
      </c>
      <c r="BK67" s="351">
        <f t="shared" si="93"/>
        <v>55261</v>
      </c>
      <c r="BL67" s="351">
        <f t="shared" si="93"/>
        <v>101698</v>
      </c>
      <c r="BM67" s="351">
        <f t="shared" si="93"/>
        <v>22389</v>
      </c>
      <c r="BN67" s="351">
        <f t="shared" si="93"/>
        <v>35383</v>
      </c>
      <c r="BO67" s="352">
        <f t="shared" si="93"/>
        <v>57772</v>
      </c>
      <c r="BP67" s="669" t="s">
        <v>113</v>
      </c>
      <c r="BQ67" s="670"/>
      <c r="BR67" s="351">
        <f t="shared" ref="BR67:CE67" si="94">SUM(BR31:BR35,BR40:BR43,BR46:BR50,BR53,BR56,BR60:BR61,BR65:BR66)</f>
        <v>7125</v>
      </c>
      <c r="BS67" s="351">
        <f t="shared" si="94"/>
        <v>17616</v>
      </c>
      <c r="BT67" s="351">
        <f t="shared" si="94"/>
        <v>24741</v>
      </c>
      <c r="BU67" s="353">
        <f t="shared" si="94"/>
        <v>1216</v>
      </c>
      <c r="BV67" s="351">
        <f t="shared" si="94"/>
        <v>5487</v>
      </c>
      <c r="BW67" s="351">
        <f t="shared" si="94"/>
        <v>6644</v>
      </c>
      <c r="BX67" s="351">
        <f t="shared" si="94"/>
        <v>137</v>
      </c>
      <c r="BY67" s="351">
        <f t="shared" si="94"/>
        <v>908</v>
      </c>
      <c r="BZ67" s="351">
        <f t="shared" si="94"/>
        <v>1045</v>
      </c>
      <c r="CA67" s="669" t="s">
        <v>113</v>
      </c>
      <c r="CB67" s="670"/>
      <c r="CC67" s="353">
        <f t="shared" si="94"/>
        <v>41014</v>
      </c>
      <c r="CD67" s="351">
        <f t="shared" si="94"/>
        <v>33894</v>
      </c>
      <c r="CE67" s="352">
        <f t="shared" si="94"/>
        <v>77983</v>
      </c>
      <c r="CH67" s="669" t="s">
        <v>113</v>
      </c>
      <c r="CI67" s="670"/>
      <c r="CJ67" s="351">
        <f t="shared" ref="CJ67:CR67" si="95">SUM(CJ31:CJ35,CJ40:CJ43,CJ46:CJ50,CJ53,CJ56,CJ60:CJ61,CJ65:CJ66)</f>
        <v>132266</v>
      </c>
      <c r="CK67" s="351">
        <f t="shared" si="95"/>
        <v>126251</v>
      </c>
      <c r="CL67" s="351">
        <f t="shared" si="95"/>
        <v>258517</v>
      </c>
      <c r="CM67" s="353">
        <f t="shared" si="95"/>
        <v>687850</v>
      </c>
      <c r="CN67" s="351">
        <f t="shared" si="95"/>
        <v>652755</v>
      </c>
      <c r="CO67" s="351">
        <f t="shared" si="95"/>
        <v>1340605</v>
      </c>
      <c r="CP67" s="351">
        <f t="shared" si="95"/>
        <v>323123</v>
      </c>
      <c r="CQ67" s="351">
        <f t="shared" si="95"/>
        <v>384031</v>
      </c>
      <c r="CR67" s="352">
        <f t="shared" si="95"/>
        <v>707154</v>
      </c>
    </row>
    <row r="68" spans="1:102" ht="17.100000000000001" customHeight="1">
      <c r="A68" s="1"/>
      <c r="B68" s="55" t="s">
        <v>114</v>
      </c>
      <c r="C68" s="56" t="s">
        <v>115</v>
      </c>
      <c r="D68" s="366">
        <v>3246</v>
      </c>
      <c r="E68" s="366">
        <v>3071</v>
      </c>
      <c r="F68" s="366">
        <v>6317</v>
      </c>
      <c r="G68" s="369">
        <v>3785</v>
      </c>
      <c r="H68" s="366">
        <v>3570</v>
      </c>
      <c r="I68" s="366">
        <v>7355</v>
      </c>
      <c r="J68" s="366">
        <v>4193</v>
      </c>
      <c r="K68" s="366">
        <v>3949</v>
      </c>
      <c r="L68" s="367">
        <v>8142</v>
      </c>
      <c r="M68" s="55" t="s">
        <v>114</v>
      </c>
      <c r="N68" s="56" t="s">
        <v>115</v>
      </c>
      <c r="O68" s="366">
        <v>4696</v>
      </c>
      <c r="P68" s="366">
        <v>4268</v>
      </c>
      <c r="Q68" s="366">
        <v>8964</v>
      </c>
      <c r="R68" s="369">
        <v>5097</v>
      </c>
      <c r="S68" s="366">
        <v>4105</v>
      </c>
      <c r="T68" s="366">
        <v>9202</v>
      </c>
      <c r="U68" s="366">
        <v>4916</v>
      </c>
      <c r="V68" s="366">
        <v>4083</v>
      </c>
      <c r="W68" s="367">
        <v>8999</v>
      </c>
      <c r="X68" s="55" t="s">
        <v>114</v>
      </c>
      <c r="Y68" s="56" t="s">
        <v>115</v>
      </c>
      <c r="Z68" s="366">
        <v>5041</v>
      </c>
      <c r="AA68" s="366">
        <v>4457</v>
      </c>
      <c r="AB68" s="366">
        <v>9498</v>
      </c>
      <c r="AC68" s="369">
        <v>5657</v>
      </c>
      <c r="AD68" s="366">
        <v>5317</v>
      </c>
      <c r="AE68" s="366">
        <v>10974</v>
      </c>
      <c r="AF68" s="366">
        <v>6627</v>
      </c>
      <c r="AG68" s="366">
        <v>6043</v>
      </c>
      <c r="AH68" s="367">
        <v>12670</v>
      </c>
      <c r="AI68" s="55" t="s">
        <v>114</v>
      </c>
      <c r="AJ68" s="56" t="s">
        <v>115</v>
      </c>
      <c r="AK68" s="366">
        <v>7782</v>
      </c>
      <c r="AL68" s="366">
        <v>7208</v>
      </c>
      <c r="AM68" s="366">
        <v>14990</v>
      </c>
      <c r="AN68" s="369">
        <v>6933</v>
      </c>
      <c r="AO68" s="366">
        <v>6507</v>
      </c>
      <c r="AP68" s="366">
        <v>13440</v>
      </c>
      <c r="AQ68" s="366">
        <v>6348</v>
      </c>
      <c r="AR68" s="366">
        <v>6113</v>
      </c>
      <c r="AS68" s="367">
        <v>12461</v>
      </c>
      <c r="AT68" s="55" t="s">
        <v>114</v>
      </c>
      <c r="AU68" s="56" t="s">
        <v>115</v>
      </c>
      <c r="AV68" s="366">
        <v>6253</v>
      </c>
      <c r="AW68" s="366">
        <v>6293</v>
      </c>
      <c r="AX68" s="366">
        <v>12546</v>
      </c>
      <c r="AY68" s="369">
        <v>7023</v>
      </c>
      <c r="AZ68" s="366">
        <v>7152</v>
      </c>
      <c r="BA68" s="366">
        <v>14175</v>
      </c>
      <c r="BB68" s="366">
        <v>7351</v>
      </c>
      <c r="BC68" s="366">
        <v>7851</v>
      </c>
      <c r="BD68" s="367">
        <v>15202</v>
      </c>
      <c r="BE68" s="55" t="s">
        <v>114</v>
      </c>
      <c r="BF68" s="56" t="s">
        <v>115</v>
      </c>
      <c r="BG68" s="366">
        <v>5195</v>
      </c>
      <c r="BH68" s="366">
        <v>6097</v>
      </c>
      <c r="BI68" s="366">
        <v>11292</v>
      </c>
      <c r="BJ68" s="369">
        <v>3544</v>
      </c>
      <c r="BK68" s="366">
        <v>4679</v>
      </c>
      <c r="BL68" s="366">
        <v>8223</v>
      </c>
      <c r="BM68" s="366">
        <v>1820</v>
      </c>
      <c r="BN68" s="366">
        <v>3385</v>
      </c>
      <c r="BO68" s="367">
        <v>5205</v>
      </c>
      <c r="BP68" s="55" t="s">
        <v>114</v>
      </c>
      <c r="BQ68" s="56" t="s">
        <v>115</v>
      </c>
      <c r="BR68" s="366">
        <v>688</v>
      </c>
      <c r="BS68" s="366">
        <v>1739</v>
      </c>
      <c r="BT68" s="366">
        <v>2427</v>
      </c>
      <c r="BU68" s="369">
        <v>103</v>
      </c>
      <c r="BV68" s="366">
        <v>541</v>
      </c>
      <c r="BW68" s="366">
        <v>644</v>
      </c>
      <c r="BX68" s="366">
        <v>13</v>
      </c>
      <c r="BY68" s="366">
        <v>81</v>
      </c>
      <c r="BZ68" s="366">
        <v>94</v>
      </c>
      <c r="CA68" s="55" t="s">
        <v>114</v>
      </c>
      <c r="CB68" s="56" t="s">
        <v>115</v>
      </c>
      <c r="CC68" s="369">
        <v>776</v>
      </c>
      <c r="CD68" s="366">
        <v>819</v>
      </c>
      <c r="CE68" s="367">
        <v>1595</v>
      </c>
      <c r="CH68" s="55" t="s">
        <v>114</v>
      </c>
      <c r="CI68" s="56" t="s">
        <v>115</v>
      </c>
      <c r="CJ68" s="366">
        <v>11224</v>
      </c>
      <c r="CK68" s="366">
        <v>10590</v>
      </c>
      <c r="CL68" s="366">
        <v>21814</v>
      </c>
      <c r="CM68" s="369">
        <v>59350</v>
      </c>
      <c r="CN68" s="366">
        <v>54394</v>
      </c>
      <c r="CO68" s="366">
        <v>113744</v>
      </c>
      <c r="CP68" s="366">
        <v>25737</v>
      </c>
      <c r="CQ68" s="366">
        <v>31525</v>
      </c>
      <c r="CR68" s="367">
        <v>57262</v>
      </c>
    </row>
    <row r="69" spans="1:102" ht="17.100000000000001" customHeight="1">
      <c r="A69" s="1"/>
      <c r="B69" s="63"/>
      <c r="C69" s="64" t="s">
        <v>116</v>
      </c>
      <c r="D69" s="345">
        <v>1283</v>
      </c>
      <c r="E69" s="345">
        <v>1308</v>
      </c>
      <c r="F69" s="345">
        <v>2591</v>
      </c>
      <c r="G69" s="348">
        <v>1484</v>
      </c>
      <c r="H69" s="345">
        <v>1531</v>
      </c>
      <c r="I69" s="345">
        <v>3015</v>
      </c>
      <c r="J69" s="345">
        <v>1680</v>
      </c>
      <c r="K69" s="345">
        <v>1608</v>
      </c>
      <c r="L69" s="346">
        <v>3288</v>
      </c>
      <c r="M69" s="63"/>
      <c r="N69" s="64" t="s">
        <v>116</v>
      </c>
      <c r="O69" s="345">
        <v>1897</v>
      </c>
      <c r="P69" s="345">
        <v>1809</v>
      </c>
      <c r="Q69" s="345">
        <v>3706</v>
      </c>
      <c r="R69" s="348">
        <v>1843</v>
      </c>
      <c r="S69" s="345">
        <v>1659</v>
      </c>
      <c r="T69" s="345">
        <v>3502</v>
      </c>
      <c r="U69" s="345">
        <v>1894</v>
      </c>
      <c r="V69" s="345">
        <v>1646</v>
      </c>
      <c r="W69" s="346">
        <v>3540</v>
      </c>
      <c r="X69" s="63"/>
      <c r="Y69" s="64" t="s">
        <v>116</v>
      </c>
      <c r="Z69" s="345">
        <v>2035</v>
      </c>
      <c r="AA69" s="345">
        <v>1749</v>
      </c>
      <c r="AB69" s="345">
        <v>3784</v>
      </c>
      <c r="AC69" s="348">
        <v>2293</v>
      </c>
      <c r="AD69" s="345">
        <v>2143</v>
      </c>
      <c r="AE69" s="345">
        <v>4436</v>
      </c>
      <c r="AF69" s="345">
        <v>2707</v>
      </c>
      <c r="AG69" s="345">
        <v>2422</v>
      </c>
      <c r="AH69" s="346">
        <v>5129</v>
      </c>
      <c r="AI69" s="63"/>
      <c r="AJ69" s="64" t="s">
        <v>116</v>
      </c>
      <c r="AK69" s="345">
        <v>3266</v>
      </c>
      <c r="AL69" s="345">
        <v>2873</v>
      </c>
      <c r="AM69" s="345">
        <v>6139</v>
      </c>
      <c r="AN69" s="348">
        <v>2833</v>
      </c>
      <c r="AO69" s="345">
        <v>2613</v>
      </c>
      <c r="AP69" s="345">
        <v>5446</v>
      </c>
      <c r="AQ69" s="345">
        <v>2630</v>
      </c>
      <c r="AR69" s="345">
        <v>2453</v>
      </c>
      <c r="AS69" s="346">
        <v>5083</v>
      </c>
      <c r="AT69" s="63"/>
      <c r="AU69" s="64" t="s">
        <v>116</v>
      </c>
      <c r="AV69" s="345">
        <v>2458</v>
      </c>
      <c r="AW69" s="345">
        <v>2473</v>
      </c>
      <c r="AX69" s="345">
        <v>4931</v>
      </c>
      <c r="AY69" s="348">
        <v>2785</v>
      </c>
      <c r="AZ69" s="345">
        <v>2760</v>
      </c>
      <c r="BA69" s="345">
        <v>5545</v>
      </c>
      <c r="BB69" s="345">
        <v>2814</v>
      </c>
      <c r="BC69" s="345">
        <v>3101</v>
      </c>
      <c r="BD69" s="346">
        <v>5915</v>
      </c>
      <c r="BE69" s="63"/>
      <c r="BF69" s="64" t="s">
        <v>116</v>
      </c>
      <c r="BG69" s="345">
        <v>2070</v>
      </c>
      <c r="BH69" s="345">
        <v>2309</v>
      </c>
      <c r="BI69" s="345">
        <v>4379</v>
      </c>
      <c r="BJ69" s="348">
        <v>1354</v>
      </c>
      <c r="BK69" s="345">
        <v>1894</v>
      </c>
      <c r="BL69" s="345">
        <v>3248</v>
      </c>
      <c r="BM69" s="345">
        <v>769</v>
      </c>
      <c r="BN69" s="345">
        <v>1406</v>
      </c>
      <c r="BO69" s="346">
        <v>2175</v>
      </c>
      <c r="BP69" s="63"/>
      <c r="BQ69" s="64" t="s">
        <v>116</v>
      </c>
      <c r="BR69" s="345">
        <v>262</v>
      </c>
      <c r="BS69" s="345">
        <v>787</v>
      </c>
      <c r="BT69" s="345">
        <v>1049</v>
      </c>
      <c r="BU69" s="348">
        <v>41</v>
      </c>
      <c r="BV69" s="345">
        <v>257</v>
      </c>
      <c r="BW69" s="345">
        <v>298</v>
      </c>
      <c r="BX69" s="345">
        <v>8</v>
      </c>
      <c r="BY69" s="345">
        <v>44</v>
      </c>
      <c r="BZ69" s="345">
        <v>52</v>
      </c>
      <c r="CA69" s="17"/>
      <c r="CB69" s="26" t="s">
        <v>325</v>
      </c>
      <c r="CC69" s="348">
        <v>810</v>
      </c>
      <c r="CD69" s="345">
        <v>508</v>
      </c>
      <c r="CE69" s="346">
        <v>1318</v>
      </c>
      <c r="CH69" s="17"/>
      <c r="CI69" s="26" t="s">
        <v>325</v>
      </c>
      <c r="CJ69" s="345">
        <v>4447</v>
      </c>
      <c r="CK69" s="345">
        <v>4447</v>
      </c>
      <c r="CL69" s="345">
        <v>8894</v>
      </c>
      <c r="CM69" s="348">
        <v>23856</v>
      </c>
      <c r="CN69" s="345">
        <v>21840</v>
      </c>
      <c r="CO69" s="345">
        <v>45696</v>
      </c>
      <c r="CP69" s="345">
        <v>10103</v>
      </c>
      <c r="CQ69" s="345">
        <v>12558</v>
      </c>
      <c r="CR69" s="346">
        <v>22661</v>
      </c>
    </row>
    <row r="70" spans="1:102" s="425" customFormat="1" ht="17.100000000000001" customHeight="1">
      <c r="A70" s="424"/>
      <c r="B70" s="105" t="s">
        <v>117</v>
      </c>
      <c r="C70" s="46" t="s">
        <v>118</v>
      </c>
      <c r="D70" s="356">
        <v>969</v>
      </c>
      <c r="E70" s="356">
        <v>1004</v>
      </c>
      <c r="F70" s="356">
        <v>1973</v>
      </c>
      <c r="G70" s="358">
        <v>1108</v>
      </c>
      <c r="H70" s="356">
        <v>1123</v>
      </c>
      <c r="I70" s="356">
        <v>2231</v>
      </c>
      <c r="J70" s="356">
        <v>1242</v>
      </c>
      <c r="K70" s="356">
        <v>1194</v>
      </c>
      <c r="L70" s="357">
        <v>2436</v>
      </c>
      <c r="M70" s="105" t="s">
        <v>117</v>
      </c>
      <c r="N70" s="46" t="s">
        <v>118</v>
      </c>
      <c r="O70" s="356">
        <v>1454</v>
      </c>
      <c r="P70" s="356">
        <v>1364</v>
      </c>
      <c r="Q70" s="356">
        <v>2818</v>
      </c>
      <c r="R70" s="358">
        <v>1407</v>
      </c>
      <c r="S70" s="356">
        <v>1274</v>
      </c>
      <c r="T70" s="356">
        <v>2681</v>
      </c>
      <c r="U70" s="356">
        <v>1473</v>
      </c>
      <c r="V70" s="356">
        <v>1264</v>
      </c>
      <c r="W70" s="357">
        <v>2737</v>
      </c>
      <c r="X70" s="105" t="s">
        <v>117</v>
      </c>
      <c r="Y70" s="46" t="s">
        <v>118</v>
      </c>
      <c r="Z70" s="356">
        <v>1557</v>
      </c>
      <c r="AA70" s="356">
        <v>1378</v>
      </c>
      <c r="AB70" s="356">
        <v>2935</v>
      </c>
      <c r="AC70" s="358">
        <v>1754</v>
      </c>
      <c r="AD70" s="356">
        <v>1614</v>
      </c>
      <c r="AE70" s="356">
        <v>3368</v>
      </c>
      <c r="AF70" s="356">
        <v>2048</v>
      </c>
      <c r="AG70" s="356">
        <v>1842</v>
      </c>
      <c r="AH70" s="357">
        <v>3890</v>
      </c>
      <c r="AI70" s="105" t="s">
        <v>117</v>
      </c>
      <c r="AJ70" s="46" t="s">
        <v>118</v>
      </c>
      <c r="AK70" s="356">
        <v>2489</v>
      </c>
      <c r="AL70" s="356">
        <v>2189</v>
      </c>
      <c r="AM70" s="356">
        <v>4678</v>
      </c>
      <c r="AN70" s="358">
        <v>2134</v>
      </c>
      <c r="AO70" s="356">
        <v>1987</v>
      </c>
      <c r="AP70" s="356">
        <v>4121</v>
      </c>
      <c r="AQ70" s="356">
        <v>1962</v>
      </c>
      <c r="AR70" s="356">
        <v>1810</v>
      </c>
      <c r="AS70" s="357">
        <v>3772</v>
      </c>
      <c r="AT70" s="105" t="s">
        <v>117</v>
      </c>
      <c r="AU70" s="46" t="s">
        <v>118</v>
      </c>
      <c r="AV70" s="356">
        <v>1795</v>
      </c>
      <c r="AW70" s="356">
        <v>1777</v>
      </c>
      <c r="AX70" s="356">
        <v>3572</v>
      </c>
      <c r="AY70" s="358">
        <v>1985</v>
      </c>
      <c r="AZ70" s="356">
        <v>2000</v>
      </c>
      <c r="BA70" s="356">
        <v>3985</v>
      </c>
      <c r="BB70" s="356">
        <v>2005</v>
      </c>
      <c r="BC70" s="356">
        <v>2313</v>
      </c>
      <c r="BD70" s="357">
        <v>4318</v>
      </c>
      <c r="BE70" s="105" t="s">
        <v>117</v>
      </c>
      <c r="BF70" s="46" t="s">
        <v>118</v>
      </c>
      <c r="BG70" s="356">
        <v>1573</v>
      </c>
      <c r="BH70" s="356">
        <v>1787</v>
      </c>
      <c r="BI70" s="356">
        <v>3360</v>
      </c>
      <c r="BJ70" s="358">
        <v>1014</v>
      </c>
      <c r="BK70" s="356">
        <v>1436</v>
      </c>
      <c r="BL70" s="356">
        <v>2450</v>
      </c>
      <c r="BM70" s="356">
        <v>585</v>
      </c>
      <c r="BN70" s="356">
        <v>1056</v>
      </c>
      <c r="BO70" s="357">
        <v>1641</v>
      </c>
      <c r="BP70" s="105" t="s">
        <v>117</v>
      </c>
      <c r="BQ70" s="46" t="s">
        <v>118</v>
      </c>
      <c r="BR70" s="356">
        <v>183</v>
      </c>
      <c r="BS70" s="356">
        <v>583</v>
      </c>
      <c r="BT70" s="356">
        <v>766</v>
      </c>
      <c r="BU70" s="358">
        <v>29</v>
      </c>
      <c r="BV70" s="356">
        <v>202</v>
      </c>
      <c r="BW70" s="356">
        <v>231</v>
      </c>
      <c r="BX70" s="356">
        <v>6</v>
      </c>
      <c r="BY70" s="356">
        <v>33</v>
      </c>
      <c r="BZ70" s="356">
        <v>39</v>
      </c>
      <c r="CA70" s="102" t="s">
        <v>117</v>
      </c>
      <c r="CB70" s="46" t="s">
        <v>326</v>
      </c>
      <c r="CC70" s="358">
        <v>694</v>
      </c>
      <c r="CD70" s="356">
        <v>438</v>
      </c>
      <c r="CE70" s="357">
        <v>1132</v>
      </c>
      <c r="CF70" s="437"/>
      <c r="CG70" s="437"/>
      <c r="CH70" s="102" t="s">
        <v>117</v>
      </c>
      <c r="CI70" s="46" t="s">
        <v>326</v>
      </c>
      <c r="CJ70" s="356">
        <v>3319</v>
      </c>
      <c r="CK70" s="356">
        <v>3321</v>
      </c>
      <c r="CL70" s="356">
        <v>6640</v>
      </c>
      <c r="CM70" s="358">
        <v>18073</v>
      </c>
      <c r="CN70" s="356">
        <v>16499</v>
      </c>
      <c r="CO70" s="356">
        <v>34572</v>
      </c>
      <c r="CP70" s="356">
        <v>7380</v>
      </c>
      <c r="CQ70" s="356">
        <v>9410</v>
      </c>
      <c r="CR70" s="357">
        <v>16790</v>
      </c>
      <c r="CS70" s="438"/>
      <c r="CT70" s="437"/>
      <c r="CU70" s="437"/>
      <c r="CV70" s="437"/>
      <c r="CW70" s="437"/>
      <c r="CX70" s="437"/>
    </row>
    <row r="71" spans="1:102" ht="17.100000000000001" customHeight="1">
      <c r="A71" s="1"/>
      <c r="B71" s="63"/>
      <c r="C71" s="64" t="s">
        <v>119</v>
      </c>
      <c r="D71" s="345">
        <v>2485</v>
      </c>
      <c r="E71" s="345">
        <v>2381</v>
      </c>
      <c r="F71" s="345">
        <v>4866</v>
      </c>
      <c r="G71" s="348">
        <v>2814</v>
      </c>
      <c r="H71" s="345">
        <v>2715</v>
      </c>
      <c r="I71" s="345">
        <v>5529</v>
      </c>
      <c r="J71" s="345">
        <v>3273</v>
      </c>
      <c r="K71" s="345">
        <v>3147</v>
      </c>
      <c r="L71" s="346">
        <v>6420</v>
      </c>
      <c r="M71" s="63"/>
      <c r="N71" s="64" t="s">
        <v>119</v>
      </c>
      <c r="O71" s="345">
        <v>3586</v>
      </c>
      <c r="P71" s="345">
        <v>3314</v>
      </c>
      <c r="Q71" s="345">
        <v>6900</v>
      </c>
      <c r="R71" s="348">
        <v>3426</v>
      </c>
      <c r="S71" s="345">
        <v>2892</v>
      </c>
      <c r="T71" s="345">
        <v>6318</v>
      </c>
      <c r="U71" s="345">
        <v>3127</v>
      </c>
      <c r="V71" s="345">
        <v>2947</v>
      </c>
      <c r="W71" s="346">
        <v>6074</v>
      </c>
      <c r="X71" s="63"/>
      <c r="Y71" s="64" t="s">
        <v>119</v>
      </c>
      <c r="Z71" s="345">
        <v>3588</v>
      </c>
      <c r="AA71" s="345">
        <v>3225</v>
      </c>
      <c r="AB71" s="345">
        <v>6813</v>
      </c>
      <c r="AC71" s="348">
        <v>4172</v>
      </c>
      <c r="AD71" s="345">
        <v>3952</v>
      </c>
      <c r="AE71" s="345">
        <v>8124</v>
      </c>
      <c r="AF71" s="345">
        <v>4968</v>
      </c>
      <c r="AG71" s="345">
        <v>4531</v>
      </c>
      <c r="AH71" s="346">
        <v>9499</v>
      </c>
      <c r="AI71" s="63"/>
      <c r="AJ71" s="64" t="s">
        <v>119</v>
      </c>
      <c r="AK71" s="345">
        <v>5804</v>
      </c>
      <c r="AL71" s="345">
        <v>5307</v>
      </c>
      <c r="AM71" s="345">
        <v>11111</v>
      </c>
      <c r="AN71" s="348">
        <v>4872</v>
      </c>
      <c r="AO71" s="345">
        <v>4674</v>
      </c>
      <c r="AP71" s="345">
        <v>9546</v>
      </c>
      <c r="AQ71" s="345">
        <v>4296</v>
      </c>
      <c r="AR71" s="345">
        <v>4109</v>
      </c>
      <c r="AS71" s="346">
        <v>8405</v>
      </c>
      <c r="AT71" s="63"/>
      <c r="AU71" s="64" t="s">
        <v>119</v>
      </c>
      <c r="AV71" s="345">
        <v>4234</v>
      </c>
      <c r="AW71" s="345">
        <v>4366</v>
      </c>
      <c r="AX71" s="345">
        <v>8600</v>
      </c>
      <c r="AY71" s="348">
        <v>5057</v>
      </c>
      <c r="AZ71" s="345">
        <v>5342</v>
      </c>
      <c r="BA71" s="345">
        <v>10399</v>
      </c>
      <c r="BB71" s="345">
        <v>5487</v>
      </c>
      <c r="BC71" s="345">
        <v>5692</v>
      </c>
      <c r="BD71" s="346">
        <v>11179</v>
      </c>
      <c r="BE71" s="63"/>
      <c r="BF71" s="64" t="s">
        <v>119</v>
      </c>
      <c r="BG71" s="345">
        <v>3822</v>
      </c>
      <c r="BH71" s="345">
        <v>4250</v>
      </c>
      <c r="BI71" s="345">
        <v>8072</v>
      </c>
      <c r="BJ71" s="348">
        <v>2456</v>
      </c>
      <c r="BK71" s="345">
        <v>3143</v>
      </c>
      <c r="BL71" s="345">
        <v>5599</v>
      </c>
      <c r="BM71" s="345">
        <v>1247</v>
      </c>
      <c r="BN71" s="345">
        <v>2238</v>
      </c>
      <c r="BO71" s="346">
        <v>3485</v>
      </c>
      <c r="BP71" s="63"/>
      <c r="BQ71" s="64" t="s">
        <v>119</v>
      </c>
      <c r="BR71" s="345">
        <v>455</v>
      </c>
      <c r="BS71" s="345">
        <v>1177</v>
      </c>
      <c r="BT71" s="345">
        <v>1632</v>
      </c>
      <c r="BU71" s="348">
        <v>80</v>
      </c>
      <c r="BV71" s="345">
        <v>353</v>
      </c>
      <c r="BW71" s="345">
        <v>433</v>
      </c>
      <c r="BX71" s="345">
        <v>16</v>
      </c>
      <c r="BY71" s="345">
        <v>66</v>
      </c>
      <c r="BZ71" s="345">
        <v>82</v>
      </c>
      <c r="CA71" s="45"/>
      <c r="CB71" s="344" t="s">
        <v>120</v>
      </c>
      <c r="CC71" s="348">
        <v>935</v>
      </c>
      <c r="CD71" s="345">
        <v>1247</v>
      </c>
      <c r="CE71" s="346">
        <v>2182</v>
      </c>
      <c r="CH71" s="45"/>
      <c r="CI71" s="344" t="s">
        <v>120</v>
      </c>
      <c r="CJ71" s="345">
        <v>8572</v>
      </c>
      <c r="CK71" s="345">
        <v>8243</v>
      </c>
      <c r="CL71" s="345">
        <v>16815</v>
      </c>
      <c r="CM71" s="348">
        <v>42073</v>
      </c>
      <c r="CN71" s="345">
        <v>39317</v>
      </c>
      <c r="CO71" s="345">
        <v>81390</v>
      </c>
      <c r="CP71" s="345">
        <v>18620</v>
      </c>
      <c r="CQ71" s="345">
        <v>22261</v>
      </c>
      <c r="CR71" s="346">
        <v>40881</v>
      </c>
    </row>
    <row r="72" spans="1:102" s="428" customFormat="1" ht="17.100000000000001" customHeight="1">
      <c r="A72" s="426"/>
      <c r="B72" s="105" t="s">
        <v>121</v>
      </c>
      <c r="C72" s="46" t="s">
        <v>122</v>
      </c>
      <c r="D72" s="356">
        <v>2219</v>
      </c>
      <c r="E72" s="356">
        <v>2128</v>
      </c>
      <c r="F72" s="356">
        <v>4347</v>
      </c>
      <c r="G72" s="358">
        <v>2510</v>
      </c>
      <c r="H72" s="356">
        <v>2427</v>
      </c>
      <c r="I72" s="356">
        <v>4937</v>
      </c>
      <c r="J72" s="356">
        <v>2966</v>
      </c>
      <c r="K72" s="356">
        <v>2842</v>
      </c>
      <c r="L72" s="357">
        <v>5808</v>
      </c>
      <c r="M72" s="105" t="s">
        <v>121</v>
      </c>
      <c r="N72" s="46" t="s">
        <v>122</v>
      </c>
      <c r="O72" s="356">
        <v>3286</v>
      </c>
      <c r="P72" s="356">
        <v>3046</v>
      </c>
      <c r="Q72" s="356">
        <v>6332</v>
      </c>
      <c r="R72" s="358">
        <v>3176</v>
      </c>
      <c r="S72" s="356">
        <v>2634</v>
      </c>
      <c r="T72" s="356">
        <v>5810</v>
      </c>
      <c r="U72" s="356">
        <v>2870</v>
      </c>
      <c r="V72" s="356">
        <v>2690</v>
      </c>
      <c r="W72" s="357">
        <v>5560</v>
      </c>
      <c r="X72" s="105" t="s">
        <v>121</v>
      </c>
      <c r="Y72" s="46" t="s">
        <v>122</v>
      </c>
      <c r="Z72" s="356">
        <v>3227</v>
      </c>
      <c r="AA72" s="356">
        <v>2903</v>
      </c>
      <c r="AB72" s="356">
        <v>6130</v>
      </c>
      <c r="AC72" s="358">
        <v>3734</v>
      </c>
      <c r="AD72" s="356">
        <v>3539</v>
      </c>
      <c r="AE72" s="356">
        <v>7273</v>
      </c>
      <c r="AF72" s="356">
        <v>4529</v>
      </c>
      <c r="AG72" s="356">
        <v>4114</v>
      </c>
      <c r="AH72" s="357">
        <v>8643</v>
      </c>
      <c r="AI72" s="105" t="s">
        <v>121</v>
      </c>
      <c r="AJ72" s="46" t="s">
        <v>122</v>
      </c>
      <c r="AK72" s="356">
        <v>5273</v>
      </c>
      <c r="AL72" s="356">
        <v>4846</v>
      </c>
      <c r="AM72" s="356">
        <v>10119</v>
      </c>
      <c r="AN72" s="358">
        <v>4435</v>
      </c>
      <c r="AO72" s="356">
        <v>4300</v>
      </c>
      <c r="AP72" s="356">
        <v>8735</v>
      </c>
      <c r="AQ72" s="356">
        <v>3924</v>
      </c>
      <c r="AR72" s="356">
        <v>3733</v>
      </c>
      <c r="AS72" s="357">
        <v>7657</v>
      </c>
      <c r="AT72" s="105" t="s">
        <v>121</v>
      </c>
      <c r="AU72" s="46" t="s">
        <v>122</v>
      </c>
      <c r="AV72" s="356">
        <v>3802</v>
      </c>
      <c r="AW72" s="356">
        <v>3932</v>
      </c>
      <c r="AX72" s="356">
        <v>7734</v>
      </c>
      <c r="AY72" s="358">
        <v>4560</v>
      </c>
      <c r="AZ72" s="356">
        <v>4849</v>
      </c>
      <c r="BA72" s="356">
        <v>9409</v>
      </c>
      <c r="BB72" s="356">
        <v>4993</v>
      </c>
      <c r="BC72" s="356">
        <v>5216</v>
      </c>
      <c r="BD72" s="357">
        <v>10209</v>
      </c>
      <c r="BE72" s="105" t="s">
        <v>121</v>
      </c>
      <c r="BF72" s="46" t="s">
        <v>122</v>
      </c>
      <c r="BG72" s="356">
        <v>3465</v>
      </c>
      <c r="BH72" s="356">
        <v>3863</v>
      </c>
      <c r="BI72" s="356">
        <v>7328</v>
      </c>
      <c r="BJ72" s="358">
        <v>2242</v>
      </c>
      <c r="BK72" s="356">
        <v>2837</v>
      </c>
      <c r="BL72" s="356">
        <v>5079</v>
      </c>
      <c r="BM72" s="356">
        <v>1127</v>
      </c>
      <c r="BN72" s="356">
        <v>2043</v>
      </c>
      <c r="BO72" s="357">
        <v>3170</v>
      </c>
      <c r="BP72" s="105" t="s">
        <v>121</v>
      </c>
      <c r="BQ72" s="46" t="s">
        <v>122</v>
      </c>
      <c r="BR72" s="356">
        <v>420</v>
      </c>
      <c r="BS72" s="356">
        <v>1058</v>
      </c>
      <c r="BT72" s="356">
        <v>1478</v>
      </c>
      <c r="BU72" s="358">
        <v>64</v>
      </c>
      <c r="BV72" s="356">
        <v>317</v>
      </c>
      <c r="BW72" s="356">
        <v>381</v>
      </c>
      <c r="BX72" s="356">
        <v>14</v>
      </c>
      <c r="BY72" s="356">
        <v>62</v>
      </c>
      <c r="BZ72" s="356">
        <v>76</v>
      </c>
      <c r="CA72" s="105" t="s">
        <v>121</v>
      </c>
      <c r="CB72" s="46" t="s">
        <v>327</v>
      </c>
      <c r="CC72" s="358">
        <v>830</v>
      </c>
      <c r="CD72" s="356">
        <v>1175</v>
      </c>
      <c r="CE72" s="357">
        <v>2005</v>
      </c>
      <c r="CH72" s="105" t="s">
        <v>121</v>
      </c>
      <c r="CI72" s="46" t="s">
        <v>327</v>
      </c>
      <c r="CJ72" s="356">
        <v>7695</v>
      </c>
      <c r="CK72" s="356">
        <v>7397</v>
      </c>
      <c r="CL72" s="356">
        <v>15092</v>
      </c>
      <c r="CM72" s="358">
        <v>38256</v>
      </c>
      <c r="CN72" s="356">
        <v>35737</v>
      </c>
      <c r="CO72" s="356">
        <v>73993</v>
      </c>
      <c r="CP72" s="356">
        <v>16885</v>
      </c>
      <c r="CQ72" s="356">
        <v>20245</v>
      </c>
      <c r="CR72" s="357">
        <v>37130</v>
      </c>
    </row>
    <row r="73" spans="1:102" s="360" customFormat="1" ht="17.100000000000001" customHeight="1">
      <c r="A73" s="70"/>
      <c r="B73" s="666" t="s">
        <v>123</v>
      </c>
      <c r="C73" s="71" t="s">
        <v>124</v>
      </c>
      <c r="D73" s="372">
        <v>314</v>
      </c>
      <c r="E73" s="372">
        <v>304</v>
      </c>
      <c r="F73" s="372">
        <v>618</v>
      </c>
      <c r="G73" s="375">
        <v>376</v>
      </c>
      <c r="H73" s="372">
        <v>408</v>
      </c>
      <c r="I73" s="372">
        <v>784</v>
      </c>
      <c r="J73" s="372">
        <v>438</v>
      </c>
      <c r="K73" s="372">
        <v>414</v>
      </c>
      <c r="L73" s="373">
        <v>852</v>
      </c>
      <c r="M73" s="666" t="s">
        <v>123</v>
      </c>
      <c r="N73" s="71" t="s">
        <v>124</v>
      </c>
      <c r="O73" s="372">
        <v>443</v>
      </c>
      <c r="P73" s="372">
        <v>445</v>
      </c>
      <c r="Q73" s="372">
        <v>888</v>
      </c>
      <c r="R73" s="375">
        <v>436</v>
      </c>
      <c r="S73" s="372">
        <v>385</v>
      </c>
      <c r="T73" s="372">
        <v>821</v>
      </c>
      <c r="U73" s="372">
        <v>421</v>
      </c>
      <c r="V73" s="372">
        <v>382</v>
      </c>
      <c r="W73" s="373">
        <v>803</v>
      </c>
      <c r="X73" s="666" t="s">
        <v>123</v>
      </c>
      <c r="Y73" s="71" t="s">
        <v>124</v>
      </c>
      <c r="Z73" s="372">
        <v>478</v>
      </c>
      <c r="AA73" s="372">
        <v>371</v>
      </c>
      <c r="AB73" s="372">
        <v>849</v>
      </c>
      <c r="AC73" s="375">
        <v>539</v>
      </c>
      <c r="AD73" s="372">
        <v>529</v>
      </c>
      <c r="AE73" s="372">
        <v>1068</v>
      </c>
      <c r="AF73" s="372">
        <v>659</v>
      </c>
      <c r="AG73" s="372">
        <v>580</v>
      </c>
      <c r="AH73" s="373">
        <v>1239</v>
      </c>
      <c r="AI73" s="666" t="s">
        <v>123</v>
      </c>
      <c r="AJ73" s="71" t="s">
        <v>124</v>
      </c>
      <c r="AK73" s="372">
        <v>777</v>
      </c>
      <c r="AL73" s="372">
        <v>684</v>
      </c>
      <c r="AM73" s="372">
        <v>1461</v>
      </c>
      <c r="AN73" s="375">
        <v>699</v>
      </c>
      <c r="AO73" s="372">
        <v>626</v>
      </c>
      <c r="AP73" s="372">
        <v>1325</v>
      </c>
      <c r="AQ73" s="372">
        <v>668</v>
      </c>
      <c r="AR73" s="372">
        <v>643</v>
      </c>
      <c r="AS73" s="373">
        <v>1311</v>
      </c>
      <c r="AT73" s="666" t="s">
        <v>123</v>
      </c>
      <c r="AU73" s="71" t="s">
        <v>124</v>
      </c>
      <c r="AV73" s="372">
        <v>663</v>
      </c>
      <c r="AW73" s="372">
        <v>696</v>
      </c>
      <c r="AX73" s="372">
        <v>1359</v>
      </c>
      <c r="AY73" s="375">
        <v>800</v>
      </c>
      <c r="AZ73" s="372">
        <v>760</v>
      </c>
      <c r="BA73" s="372">
        <v>1560</v>
      </c>
      <c r="BB73" s="372">
        <v>809</v>
      </c>
      <c r="BC73" s="372">
        <v>788</v>
      </c>
      <c r="BD73" s="373">
        <v>1597</v>
      </c>
      <c r="BE73" s="666" t="s">
        <v>123</v>
      </c>
      <c r="BF73" s="71" t="s">
        <v>124</v>
      </c>
      <c r="BG73" s="372">
        <v>497</v>
      </c>
      <c r="BH73" s="372">
        <v>522</v>
      </c>
      <c r="BI73" s="372">
        <v>1019</v>
      </c>
      <c r="BJ73" s="375">
        <v>340</v>
      </c>
      <c r="BK73" s="372">
        <v>458</v>
      </c>
      <c r="BL73" s="372">
        <v>798</v>
      </c>
      <c r="BM73" s="372">
        <v>184</v>
      </c>
      <c r="BN73" s="372">
        <v>350</v>
      </c>
      <c r="BO73" s="373">
        <v>534</v>
      </c>
      <c r="BP73" s="666" t="s">
        <v>123</v>
      </c>
      <c r="BQ73" s="71" t="s">
        <v>124</v>
      </c>
      <c r="BR73" s="372">
        <v>79</v>
      </c>
      <c r="BS73" s="372">
        <v>204</v>
      </c>
      <c r="BT73" s="372">
        <v>283</v>
      </c>
      <c r="BU73" s="375">
        <v>12</v>
      </c>
      <c r="BV73" s="372">
        <v>55</v>
      </c>
      <c r="BW73" s="372">
        <v>67</v>
      </c>
      <c r="BX73" s="372">
        <v>2</v>
      </c>
      <c r="BY73" s="372">
        <v>11</v>
      </c>
      <c r="BZ73" s="372">
        <v>13</v>
      </c>
      <c r="CA73" s="666" t="s">
        <v>123</v>
      </c>
      <c r="CB73" s="71" t="s">
        <v>328</v>
      </c>
      <c r="CC73" s="375">
        <v>116</v>
      </c>
      <c r="CD73" s="372">
        <v>70</v>
      </c>
      <c r="CE73" s="373">
        <v>186</v>
      </c>
      <c r="CH73" s="666" t="s">
        <v>123</v>
      </c>
      <c r="CI73" s="71" t="s">
        <v>328</v>
      </c>
      <c r="CJ73" s="372">
        <v>1128</v>
      </c>
      <c r="CK73" s="372">
        <v>1126</v>
      </c>
      <c r="CL73" s="372">
        <v>2254</v>
      </c>
      <c r="CM73" s="375">
        <v>5783</v>
      </c>
      <c r="CN73" s="372">
        <v>5341</v>
      </c>
      <c r="CO73" s="372">
        <v>11124</v>
      </c>
      <c r="CP73" s="372">
        <v>2723</v>
      </c>
      <c r="CQ73" s="372">
        <v>3148</v>
      </c>
      <c r="CR73" s="373">
        <v>5871</v>
      </c>
    </row>
    <row r="74" spans="1:102" ht="17.100000000000001" customHeight="1">
      <c r="A74" s="1"/>
      <c r="B74" s="667"/>
      <c r="C74" s="77" t="s">
        <v>125</v>
      </c>
      <c r="D74" s="339">
        <v>177</v>
      </c>
      <c r="E74" s="339">
        <v>147</v>
      </c>
      <c r="F74" s="339">
        <v>324</v>
      </c>
      <c r="G74" s="342">
        <v>213</v>
      </c>
      <c r="H74" s="339">
        <v>206</v>
      </c>
      <c r="I74" s="339">
        <v>419</v>
      </c>
      <c r="J74" s="339">
        <v>210</v>
      </c>
      <c r="K74" s="339">
        <v>224</v>
      </c>
      <c r="L74" s="340">
        <v>434</v>
      </c>
      <c r="M74" s="667"/>
      <c r="N74" s="77" t="s">
        <v>125</v>
      </c>
      <c r="O74" s="339">
        <v>256</v>
      </c>
      <c r="P74" s="339">
        <v>238</v>
      </c>
      <c r="Q74" s="339">
        <v>494</v>
      </c>
      <c r="R74" s="342">
        <v>254</v>
      </c>
      <c r="S74" s="339">
        <v>177</v>
      </c>
      <c r="T74" s="339">
        <v>431</v>
      </c>
      <c r="U74" s="339">
        <v>222</v>
      </c>
      <c r="V74" s="339">
        <v>195</v>
      </c>
      <c r="W74" s="340">
        <v>417</v>
      </c>
      <c r="X74" s="667"/>
      <c r="Y74" s="77" t="s">
        <v>125</v>
      </c>
      <c r="Z74" s="339">
        <v>269</v>
      </c>
      <c r="AA74" s="339">
        <v>222</v>
      </c>
      <c r="AB74" s="339">
        <v>491</v>
      </c>
      <c r="AC74" s="342">
        <v>299</v>
      </c>
      <c r="AD74" s="339">
        <v>287</v>
      </c>
      <c r="AE74" s="339">
        <v>586</v>
      </c>
      <c r="AF74" s="339">
        <v>375</v>
      </c>
      <c r="AG74" s="339">
        <v>339</v>
      </c>
      <c r="AH74" s="340">
        <v>714</v>
      </c>
      <c r="AI74" s="667"/>
      <c r="AJ74" s="77" t="s">
        <v>125</v>
      </c>
      <c r="AK74" s="339">
        <v>408</v>
      </c>
      <c r="AL74" s="339">
        <v>365</v>
      </c>
      <c r="AM74" s="339">
        <v>773</v>
      </c>
      <c r="AN74" s="342">
        <v>360</v>
      </c>
      <c r="AO74" s="339">
        <v>337</v>
      </c>
      <c r="AP74" s="339">
        <v>697</v>
      </c>
      <c r="AQ74" s="339">
        <v>388</v>
      </c>
      <c r="AR74" s="339">
        <v>349</v>
      </c>
      <c r="AS74" s="340">
        <v>737</v>
      </c>
      <c r="AT74" s="667"/>
      <c r="AU74" s="77" t="s">
        <v>125</v>
      </c>
      <c r="AV74" s="339">
        <v>417</v>
      </c>
      <c r="AW74" s="339">
        <v>374</v>
      </c>
      <c r="AX74" s="339">
        <v>791</v>
      </c>
      <c r="AY74" s="342">
        <v>447</v>
      </c>
      <c r="AZ74" s="339">
        <v>469</v>
      </c>
      <c r="BA74" s="339">
        <v>916</v>
      </c>
      <c r="BB74" s="339">
        <v>491</v>
      </c>
      <c r="BC74" s="339">
        <v>461</v>
      </c>
      <c r="BD74" s="340">
        <v>952</v>
      </c>
      <c r="BE74" s="667"/>
      <c r="BF74" s="77" t="s">
        <v>125</v>
      </c>
      <c r="BG74" s="339">
        <v>307</v>
      </c>
      <c r="BH74" s="339">
        <v>332</v>
      </c>
      <c r="BI74" s="339">
        <v>639</v>
      </c>
      <c r="BJ74" s="342">
        <v>251</v>
      </c>
      <c r="BK74" s="339">
        <v>302</v>
      </c>
      <c r="BL74" s="339">
        <v>553</v>
      </c>
      <c r="BM74" s="339">
        <v>116</v>
      </c>
      <c r="BN74" s="339">
        <v>241</v>
      </c>
      <c r="BO74" s="340">
        <v>357</v>
      </c>
      <c r="BP74" s="667"/>
      <c r="BQ74" s="77" t="s">
        <v>125</v>
      </c>
      <c r="BR74" s="339">
        <v>66</v>
      </c>
      <c r="BS74" s="339">
        <v>160</v>
      </c>
      <c r="BT74" s="339">
        <v>226</v>
      </c>
      <c r="BU74" s="342">
        <v>11</v>
      </c>
      <c r="BV74" s="339">
        <v>66</v>
      </c>
      <c r="BW74" s="339">
        <v>77</v>
      </c>
      <c r="BX74" s="339">
        <v>3</v>
      </c>
      <c r="BY74" s="339">
        <v>8</v>
      </c>
      <c r="BZ74" s="339">
        <v>11</v>
      </c>
      <c r="CA74" s="667"/>
      <c r="CB74" s="77" t="s">
        <v>125</v>
      </c>
      <c r="CC74" s="342">
        <v>0</v>
      </c>
      <c r="CD74" s="339">
        <v>0</v>
      </c>
      <c r="CE74" s="340">
        <v>0</v>
      </c>
      <c r="CH74" s="667"/>
      <c r="CI74" s="77" t="s">
        <v>125</v>
      </c>
      <c r="CJ74" s="339">
        <v>600</v>
      </c>
      <c r="CK74" s="339">
        <v>577</v>
      </c>
      <c r="CL74" s="339">
        <v>1177</v>
      </c>
      <c r="CM74" s="342">
        <v>3248</v>
      </c>
      <c r="CN74" s="339">
        <v>2883</v>
      </c>
      <c r="CO74" s="339">
        <v>6131</v>
      </c>
      <c r="CP74" s="339">
        <v>1692</v>
      </c>
      <c r="CQ74" s="339">
        <v>2039</v>
      </c>
      <c r="CR74" s="340">
        <v>3731</v>
      </c>
    </row>
    <row r="75" spans="1:102" ht="17.100000000000001" customHeight="1">
      <c r="A75" s="1"/>
      <c r="B75" s="667"/>
      <c r="C75" s="78" t="s">
        <v>126</v>
      </c>
      <c r="D75" s="339">
        <v>176</v>
      </c>
      <c r="E75" s="339">
        <v>154</v>
      </c>
      <c r="F75" s="339">
        <v>330</v>
      </c>
      <c r="G75" s="342">
        <v>255</v>
      </c>
      <c r="H75" s="339">
        <v>224</v>
      </c>
      <c r="I75" s="339">
        <v>479</v>
      </c>
      <c r="J75" s="339">
        <v>260</v>
      </c>
      <c r="K75" s="339">
        <v>285</v>
      </c>
      <c r="L75" s="340">
        <v>545</v>
      </c>
      <c r="M75" s="667"/>
      <c r="N75" s="78" t="s">
        <v>126</v>
      </c>
      <c r="O75" s="339">
        <v>295</v>
      </c>
      <c r="P75" s="339">
        <v>279</v>
      </c>
      <c r="Q75" s="339">
        <v>574</v>
      </c>
      <c r="R75" s="342">
        <v>311</v>
      </c>
      <c r="S75" s="339">
        <v>294</v>
      </c>
      <c r="T75" s="339">
        <v>605</v>
      </c>
      <c r="U75" s="339">
        <v>304</v>
      </c>
      <c r="V75" s="339">
        <v>270</v>
      </c>
      <c r="W75" s="340">
        <v>574</v>
      </c>
      <c r="X75" s="667"/>
      <c r="Y75" s="78" t="s">
        <v>126</v>
      </c>
      <c r="Z75" s="339">
        <v>298</v>
      </c>
      <c r="AA75" s="339">
        <v>250</v>
      </c>
      <c r="AB75" s="339">
        <v>548</v>
      </c>
      <c r="AC75" s="342">
        <v>341</v>
      </c>
      <c r="AD75" s="339">
        <v>321</v>
      </c>
      <c r="AE75" s="339">
        <v>662</v>
      </c>
      <c r="AF75" s="339">
        <v>404</v>
      </c>
      <c r="AG75" s="339">
        <v>375</v>
      </c>
      <c r="AH75" s="340">
        <v>779</v>
      </c>
      <c r="AI75" s="667"/>
      <c r="AJ75" s="78" t="s">
        <v>126</v>
      </c>
      <c r="AK75" s="339">
        <v>508</v>
      </c>
      <c r="AL75" s="339">
        <v>438</v>
      </c>
      <c r="AM75" s="339">
        <v>946</v>
      </c>
      <c r="AN75" s="342">
        <v>469</v>
      </c>
      <c r="AO75" s="339">
        <v>455</v>
      </c>
      <c r="AP75" s="339">
        <v>924</v>
      </c>
      <c r="AQ75" s="339">
        <v>471</v>
      </c>
      <c r="AR75" s="339">
        <v>442</v>
      </c>
      <c r="AS75" s="340">
        <v>913</v>
      </c>
      <c r="AT75" s="667"/>
      <c r="AU75" s="78" t="s">
        <v>126</v>
      </c>
      <c r="AV75" s="339">
        <v>500</v>
      </c>
      <c r="AW75" s="339">
        <v>455</v>
      </c>
      <c r="AX75" s="339">
        <v>955</v>
      </c>
      <c r="AY75" s="342">
        <v>614</v>
      </c>
      <c r="AZ75" s="339">
        <v>531</v>
      </c>
      <c r="BA75" s="339">
        <v>1145</v>
      </c>
      <c r="BB75" s="339">
        <v>582</v>
      </c>
      <c r="BC75" s="339">
        <v>563</v>
      </c>
      <c r="BD75" s="340">
        <v>1145</v>
      </c>
      <c r="BE75" s="667"/>
      <c r="BF75" s="78" t="s">
        <v>126</v>
      </c>
      <c r="BG75" s="339">
        <v>400</v>
      </c>
      <c r="BH75" s="339">
        <v>386</v>
      </c>
      <c r="BI75" s="339">
        <v>786</v>
      </c>
      <c r="BJ75" s="342">
        <v>265</v>
      </c>
      <c r="BK75" s="339">
        <v>352</v>
      </c>
      <c r="BL75" s="339">
        <v>617</v>
      </c>
      <c r="BM75" s="339">
        <v>139</v>
      </c>
      <c r="BN75" s="339">
        <v>281</v>
      </c>
      <c r="BO75" s="340">
        <v>420</v>
      </c>
      <c r="BP75" s="667"/>
      <c r="BQ75" s="78" t="s">
        <v>126</v>
      </c>
      <c r="BR75" s="339">
        <v>60</v>
      </c>
      <c r="BS75" s="339">
        <v>140</v>
      </c>
      <c r="BT75" s="339">
        <v>200</v>
      </c>
      <c r="BU75" s="342">
        <v>12</v>
      </c>
      <c r="BV75" s="339">
        <v>47</v>
      </c>
      <c r="BW75" s="339">
        <v>59</v>
      </c>
      <c r="BX75" s="339">
        <v>1</v>
      </c>
      <c r="BY75" s="339">
        <v>8</v>
      </c>
      <c r="BZ75" s="339">
        <v>9</v>
      </c>
      <c r="CA75" s="667"/>
      <c r="CB75" s="78" t="s">
        <v>126</v>
      </c>
      <c r="CC75" s="342">
        <v>90</v>
      </c>
      <c r="CD75" s="339">
        <v>54</v>
      </c>
      <c r="CE75" s="340">
        <v>144</v>
      </c>
      <c r="CH75" s="667"/>
      <c r="CI75" s="78" t="s">
        <v>126</v>
      </c>
      <c r="CJ75" s="339">
        <v>691</v>
      </c>
      <c r="CK75" s="339">
        <v>663</v>
      </c>
      <c r="CL75" s="339">
        <v>1354</v>
      </c>
      <c r="CM75" s="342">
        <v>3901</v>
      </c>
      <c r="CN75" s="339">
        <v>3579</v>
      </c>
      <c r="CO75" s="339">
        <v>7480</v>
      </c>
      <c r="CP75" s="339">
        <v>2073</v>
      </c>
      <c r="CQ75" s="339">
        <v>2308</v>
      </c>
      <c r="CR75" s="340">
        <v>4381</v>
      </c>
    </row>
    <row r="76" spans="1:102" ht="17.100000000000001" customHeight="1">
      <c r="A76" s="1"/>
      <c r="B76" s="667"/>
      <c r="C76" s="77" t="s">
        <v>127</v>
      </c>
      <c r="D76" s="339">
        <v>469</v>
      </c>
      <c r="E76" s="339">
        <v>441</v>
      </c>
      <c r="F76" s="339">
        <v>910</v>
      </c>
      <c r="G76" s="342">
        <v>548</v>
      </c>
      <c r="H76" s="339">
        <v>543</v>
      </c>
      <c r="I76" s="339">
        <v>1091</v>
      </c>
      <c r="J76" s="339">
        <v>712</v>
      </c>
      <c r="K76" s="339">
        <v>671</v>
      </c>
      <c r="L76" s="340">
        <v>1383</v>
      </c>
      <c r="M76" s="667"/>
      <c r="N76" s="77" t="s">
        <v>127</v>
      </c>
      <c r="O76" s="339">
        <v>787</v>
      </c>
      <c r="P76" s="339">
        <v>796</v>
      </c>
      <c r="Q76" s="339">
        <v>1583</v>
      </c>
      <c r="R76" s="342">
        <v>643</v>
      </c>
      <c r="S76" s="339">
        <v>640</v>
      </c>
      <c r="T76" s="339">
        <v>1283</v>
      </c>
      <c r="U76" s="339">
        <v>622</v>
      </c>
      <c r="V76" s="339">
        <v>588</v>
      </c>
      <c r="W76" s="340">
        <v>1210</v>
      </c>
      <c r="X76" s="667"/>
      <c r="Y76" s="77" t="s">
        <v>127</v>
      </c>
      <c r="Z76" s="339">
        <v>647</v>
      </c>
      <c r="AA76" s="339">
        <v>649</v>
      </c>
      <c r="AB76" s="339">
        <v>1296</v>
      </c>
      <c r="AC76" s="342">
        <v>810</v>
      </c>
      <c r="AD76" s="339">
        <v>752</v>
      </c>
      <c r="AE76" s="339">
        <v>1562</v>
      </c>
      <c r="AF76" s="339">
        <v>1101</v>
      </c>
      <c r="AG76" s="339">
        <v>983</v>
      </c>
      <c r="AH76" s="340">
        <v>2084</v>
      </c>
      <c r="AI76" s="667"/>
      <c r="AJ76" s="77" t="s">
        <v>127</v>
      </c>
      <c r="AK76" s="339">
        <v>1249</v>
      </c>
      <c r="AL76" s="339">
        <v>1160</v>
      </c>
      <c r="AM76" s="339">
        <v>2409</v>
      </c>
      <c r="AN76" s="342">
        <v>953</v>
      </c>
      <c r="AO76" s="339">
        <v>943</v>
      </c>
      <c r="AP76" s="339">
        <v>1896</v>
      </c>
      <c r="AQ76" s="339">
        <v>852</v>
      </c>
      <c r="AR76" s="339">
        <v>938</v>
      </c>
      <c r="AS76" s="340">
        <v>1790</v>
      </c>
      <c r="AT76" s="667"/>
      <c r="AU76" s="77" t="s">
        <v>127</v>
      </c>
      <c r="AV76" s="339">
        <v>916</v>
      </c>
      <c r="AW76" s="339">
        <v>982</v>
      </c>
      <c r="AX76" s="339">
        <v>1898</v>
      </c>
      <c r="AY76" s="342">
        <v>1093</v>
      </c>
      <c r="AZ76" s="339">
        <v>1130</v>
      </c>
      <c r="BA76" s="339">
        <v>2223</v>
      </c>
      <c r="BB76" s="339">
        <v>1110</v>
      </c>
      <c r="BC76" s="339">
        <v>1244</v>
      </c>
      <c r="BD76" s="340">
        <v>2354</v>
      </c>
      <c r="BE76" s="667"/>
      <c r="BF76" s="77" t="s">
        <v>127</v>
      </c>
      <c r="BG76" s="339">
        <v>782</v>
      </c>
      <c r="BH76" s="339">
        <v>761</v>
      </c>
      <c r="BI76" s="339">
        <v>1543</v>
      </c>
      <c r="BJ76" s="342">
        <v>437</v>
      </c>
      <c r="BK76" s="339">
        <v>541</v>
      </c>
      <c r="BL76" s="339">
        <v>978</v>
      </c>
      <c r="BM76" s="339">
        <v>244</v>
      </c>
      <c r="BN76" s="339">
        <v>488</v>
      </c>
      <c r="BO76" s="340">
        <v>732</v>
      </c>
      <c r="BP76" s="667"/>
      <c r="BQ76" s="77" t="s">
        <v>127</v>
      </c>
      <c r="BR76" s="339">
        <v>89</v>
      </c>
      <c r="BS76" s="339">
        <v>269</v>
      </c>
      <c r="BT76" s="339">
        <v>358</v>
      </c>
      <c r="BU76" s="342">
        <v>23</v>
      </c>
      <c r="BV76" s="339">
        <v>95</v>
      </c>
      <c r="BW76" s="339">
        <v>118</v>
      </c>
      <c r="BX76" s="339">
        <v>1</v>
      </c>
      <c r="BY76" s="339">
        <v>15</v>
      </c>
      <c r="BZ76" s="339">
        <v>16</v>
      </c>
      <c r="CA76" s="667"/>
      <c r="CB76" s="77" t="s">
        <v>127</v>
      </c>
      <c r="CC76" s="342" t="s">
        <v>388</v>
      </c>
      <c r="CD76" s="339" t="s">
        <v>388</v>
      </c>
      <c r="CE76" s="340">
        <v>1626</v>
      </c>
      <c r="CH76" s="667"/>
      <c r="CI76" s="77" t="s">
        <v>127</v>
      </c>
      <c r="CJ76" s="339">
        <v>1729</v>
      </c>
      <c r="CK76" s="339">
        <v>1655</v>
      </c>
      <c r="CL76" s="339">
        <v>3384</v>
      </c>
      <c r="CM76" s="342">
        <v>8580</v>
      </c>
      <c r="CN76" s="339">
        <v>8431</v>
      </c>
      <c r="CO76" s="339">
        <v>17011</v>
      </c>
      <c r="CP76" s="339">
        <v>3779</v>
      </c>
      <c r="CQ76" s="339">
        <v>4543</v>
      </c>
      <c r="CR76" s="340">
        <v>8322</v>
      </c>
    </row>
    <row r="77" spans="1:102" ht="17.100000000000001" customHeight="1">
      <c r="A77" s="1"/>
      <c r="B77" s="668"/>
      <c r="C77" s="18" t="s">
        <v>42</v>
      </c>
      <c r="D77" s="334">
        <f t="shared" ref="D77:L77" si="96">SUM(D73:D76)</f>
        <v>1136</v>
      </c>
      <c r="E77" s="439">
        <f t="shared" si="96"/>
        <v>1046</v>
      </c>
      <c r="F77" s="334">
        <f t="shared" si="96"/>
        <v>2182</v>
      </c>
      <c r="G77" s="337">
        <f t="shared" si="96"/>
        <v>1392</v>
      </c>
      <c r="H77" s="334">
        <f t="shared" si="96"/>
        <v>1381</v>
      </c>
      <c r="I77" s="334">
        <f t="shared" si="96"/>
        <v>2773</v>
      </c>
      <c r="J77" s="334">
        <f t="shared" si="96"/>
        <v>1620</v>
      </c>
      <c r="K77" s="334">
        <f t="shared" si="96"/>
        <v>1594</v>
      </c>
      <c r="L77" s="335">
        <f t="shared" si="96"/>
        <v>3214</v>
      </c>
      <c r="M77" s="668"/>
      <c r="N77" s="18" t="s">
        <v>42</v>
      </c>
      <c r="O77" s="334">
        <f t="shared" ref="O77:W77" si="97">SUM(O73:O76)</f>
        <v>1781</v>
      </c>
      <c r="P77" s="439">
        <f t="shared" si="97"/>
        <v>1758</v>
      </c>
      <c r="Q77" s="334">
        <f t="shared" si="97"/>
        <v>3539</v>
      </c>
      <c r="R77" s="337">
        <f t="shared" si="97"/>
        <v>1644</v>
      </c>
      <c r="S77" s="334">
        <f t="shared" si="97"/>
        <v>1496</v>
      </c>
      <c r="T77" s="334">
        <f t="shared" si="97"/>
        <v>3140</v>
      </c>
      <c r="U77" s="334">
        <f t="shared" si="97"/>
        <v>1569</v>
      </c>
      <c r="V77" s="334">
        <f t="shared" si="97"/>
        <v>1435</v>
      </c>
      <c r="W77" s="335">
        <f t="shared" si="97"/>
        <v>3004</v>
      </c>
      <c r="X77" s="668"/>
      <c r="Y77" s="18" t="s">
        <v>42</v>
      </c>
      <c r="Z77" s="334">
        <f t="shared" ref="Z77:AH77" si="98">SUM(Z73:Z76)</f>
        <v>1692</v>
      </c>
      <c r="AA77" s="439">
        <f t="shared" si="98"/>
        <v>1492</v>
      </c>
      <c r="AB77" s="334">
        <f t="shared" si="98"/>
        <v>3184</v>
      </c>
      <c r="AC77" s="337">
        <f t="shared" si="98"/>
        <v>1989</v>
      </c>
      <c r="AD77" s="334">
        <f t="shared" si="98"/>
        <v>1889</v>
      </c>
      <c r="AE77" s="334">
        <f t="shared" si="98"/>
        <v>3878</v>
      </c>
      <c r="AF77" s="334">
        <f t="shared" si="98"/>
        <v>2539</v>
      </c>
      <c r="AG77" s="334">
        <f t="shared" si="98"/>
        <v>2277</v>
      </c>
      <c r="AH77" s="335">
        <f t="shared" si="98"/>
        <v>4816</v>
      </c>
      <c r="AI77" s="668"/>
      <c r="AJ77" s="18" t="s">
        <v>42</v>
      </c>
      <c r="AK77" s="334">
        <f t="shared" ref="AK77:AS77" si="99">SUM(AK73:AK76)</f>
        <v>2942</v>
      </c>
      <c r="AL77" s="439">
        <f t="shared" si="99"/>
        <v>2647</v>
      </c>
      <c r="AM77" s="334">
        <f t="shared" si="99"/>
        <v>5589</v>
      </c>
      <c r="AN77" s="337">
        <f t="shared" si="99"/>
        <v>2481</v>
      </c>
      <c r="AO77" s="334">
        <f t="shared" si="99"/>
        <v>2361</v>
      </c>
      <c r="AP77" s="334">
        <f t="shared" si="99"/>
        <v>4842</v>
      </c>
      <c r="AQ77" s="334">
        <f t="shared" si="99"/>
        <v>2379</v>
      </c>
      <c r="AR77" s="334">
        <f t="shared" si="99"/>
        <v>2372</v>
      </c>
      <c r="AS77" s="335">
        <f t="shared" si="99"/>
        <v>4751</v>
      </c>
      <c r="AT77" s="668"/>
      <c r="AU77" s="18" t="s">
        <v>42</v>
      </c>
      <c r="AV77" s="334">
        <f t="shared" ref="AV77:BD77" si="100">SUM(AV73:AV76)</f>
        <v>2496</v>
      </c>
      <c r="AW77" s="439">
        <f t="shared" si="100"/>
        <v>2507</v>
      </c>
      <c r="AX77" s="334">
        <f t="shared" si="100"/>
        <v>5003</v>
      </c>
      <c r="AY77" s="337">
        <f t="shared" si="100"/>
        <v>2954</v>
      </c>
      <c r="AZ77" s="334">
        <f t="shared" si="100"/>
        <v>2890</v>
      </c>
      <c r="BA77" s="334">
        <f t="shared" si="100"/>
        <v>5844</v>
      </c>
      <c r="BB77" s="334">
        <f t="shared" si="100"/>
        <v>2992</v>
      </c>
      <c r="BC77" s="334">
        <f t="shared" si="100"/>
        <v>3056</v>
      </c>
      <c r="BD77" s="335">
        <f t="shared" si="100"/>
        <v>6048</v>
      </c>
      <c r="BE77" s="668"/>
      <c r="BF77" s="18" t="s">
        <v>42</v>
      </c>
      <c r="BG77" s="334">
        <f t="shared" ref="BG77:BO77" si="101">SUM(BG73:BG76)</f>
        <v>1986</v>
      </c>
      <c r="BH77" s="439">
        <f t="shared" si="101"/>
        <v>2001</v>
      </c>
      <c r="BI77" s="334">
        <f t="shared" si="101"/>
        <v>3987</v>
      </c>
      <c r="BJ77" s="337">
        <f t="shared" si="101"/>
        <v>1293</v>
      </c>
      <c r="BK77" s="334">
        <f t="shared" si="101"/>
        <v>1653</v>
      </c>
      <c r="BL77" s="334">
        <f t="shared" si="101"/>
        <v>2946</v>
      </c>
      <c r="BM77" s="334">
        <f t="shared" si="101"/>
        <v>683</v>
      </c>
      <c r="BN77" s="334">
        <f t="shared" si="101"/>
        <v>1360</v>
      </c>
      <c r="BO77" s="335">
        <f t="shared" si="101"/>
        <v>2043</v>
      </c>
      <c r="BP77" s="668"/>
      <c r="BQ77" s="18" t="s">
        <v>42</v>
      </c>
      <c r="BR77" s="334">
        <f t="shared" ref="BR77:CE77" si="102">SUM(BR73:BR76)</f>
        <v>294</v>
      </c>
      <c r="BS77" s="439">
        <f t="shared" si="102"/>
        <v>773</v>
      </c>
      <c r="BT77" s="334">
        <f t="shared" si="102"/>
        <v>1067</v>
      </c>
      <c r="BU77" s="337">
        <f t="shared" si="102"/>
        <v>58</v>
      </c>
      <c r="BV77" s="334">
        <f t="shared" si="102"/>
        <v>263</v>
      </c>
      <c r="BW77" s="334">
        <f t="shared" si="102"/>
        <v>321</v>
      </c>
      <c r="BX77" s="334">
        <f t="shared" si="102"/>
        <v>7</v>
      </c>
      <c r="BY77" s="334">
        <f t="shared" si="102"/>
        <v>42</v>
      </c>
      <c r="BZ77" s="334">
        <f t="shared" si="102"/>
        <v>49</v>
      </c>
      <c r="CA77" s="668"/>
      <c r="CB77" s="18" t="s">
        <v>42</v>
      </c>
      <c r="CC77" s="337">
        <f t="shared" si="102"/>
        <v>206</v>
      </c>
      <c r="CD77" s="334">
        <f t="shared" si="102"/>
        <v>124</v>
      </c>
      <c r="CE77" s="335">
        <f t="shared" si="102"/>
        <v>1956</v>
      </c>
      <c r="CH77" s="668"/>
      <c r="CI77" s="18" t="s">
        <v>42</v>
      </c>
      <c r="CJ77" s="334">
        <f t="shared" ref="CJ77:CR77" si="103">SUM(CJ73:CJ76)</f>
        <v>4148</v>
      </c>
      <c r="CK77" s="439">
        <f t="shared" si="103"/>
        <v>4021</v>
      </c>
      <c r="CL77" s="334">
        <f t="shared" si="103"/>
        <v>8169</v>
      </c>
      <c r="CM77" s="337">
        <f t="shared" si="103"/>
        <v>21512</v>
      </c>
      <c r="CN77" s="334">
        <f t="shared" si="103"/>
        <v>20234</v>
      </c>
      <c r="CO77" s="334">
        <f t="shared" si="103"/>
        <v>41746</v>
      </c>
      <c r="CP77" s="334">
        <f t="shared" si="103"/>
        <v>10267</v>
      </c>
      <c r="CQ77" s="334">
        <f t="shared" si="103"/>
        <v>12038</v>
      </c>
      <c r="CR77" s="335">
        <f t="shared" si="103"/>
        <v>22305</v>
      </c>
    </row>
    <row r="78" spans="1:102" s="360" customFormat="1" ht="17.100000000000001" customHeight="1">
      <c r="A78" s="70"/>
      <c r="B78" s="666" t="s">
        <v>128</v>
      </c>
      <c r="C78" s="71" t="s">
        <v>129</v>
      </c>
      <c r="D78" s="372">
        <v>266</v>
      </c>
      <c r="E78" s="372">
        <v>253</v>
      </c>
      <c r="F78" s="372">
        <v>519</v>
      </c>
      <c r="G78" s="375">
        <v>304</v>
      </c>
      <c r="H78" s="372">
        <v>288</v>
      </c>
      <c r="I78" s="372">
        <v>592</v>
      </c>
      <c r="J78" s="372">
        <v>307</v>
      </c>
      <c r="K78" s="372">
        <v>305</v>
      </c>
      <c r="L78" s="373">
        <v>612</v>
      </c>
      <c r="M78" s="666" t="s">
        <v>128</v>
      </c>
      <c r="N78" s="71" t="s">
        <v>129</v>
      </c>
      <c r="O78" s="372">
        <v>300</v>
      </c>
      <c r="P78" s="372">
        <v>268</v>
      </c>
      <c r="Q78" s="372">
        <v>568</v>
      </c>
      <c r="R78" s="375">
        <v>250</v>
      </c>
      <c r="S78" s="372">
        <v>258</v>
      </c>
      <c r="T78" s="372">
        <v>508</v>
      </c>
      <c r="U78" s="372">
        <v>257</v>
      </c>
      <c r="V78" s="372">
        <v>257</v>
      </c>
      <c r="W78" s="373">
        <v>514</v>
      </c>
      <c r="X78" s="666" t="s">
        <v>128</v>
      </c>
      <c r="Y78" s="71" t="s">
        <v>129</v>
      </c>
      <c r="Z78" s="372">
        <v>361</v>
      </c>
      <c r="AA78" s="372">
        <v>322</v>
      </c>
      <c r="AB78" s="372">
        <v>683</v>
      </c>
      <c r="AC78" s="375">
        <v>438</v>
      </c>
      <c r="AD78" s="372">
        <v>413</v>
      </c>
      <c r="AE78" s="372">
        <v>851</v>
      </c>
      <c r="AF78" s="372">
        <v>439</v>
      </c>
      <c r="AG78" s="372">
        <v>417</v>
      </c>
      <c r="AH78" s="373">
        <v>856</v>
      </c>
      <c r="AI78" s="666" t="s">
        <v>128</v>
      </c>
      <c r="AJ78" s="71" t="s">
        <v>129</v>
      </c>
      <c r="AK78" s="372">
        <v>531</v>
      </c>
      <c r="AL78" s="372">
        <v>461</v>
      </c>
      <c r="AM78" s="372">
        <v>992</v>
      </c>
      <c r="AN78" s="375">
        <v>437</v>
      </c>
      <c r="AO78" s="372">
        <v>374</v>
      </c>
      <c r="AP78" s="372">
        <v>811</v>
      </c>
      <c r="AQ78" s="372">
        <v>372</v>
      </c>
      <c r="AR78" s="372">
        <v>376</v>
      </c>
      <c r="AS78" s="373">
        <v>748</v>
      </c>
      <c r="AT78" s="666" t="s">
        <v>128</v>
      </c>
      <c r="AU78" s="71" t="s">
        <v>129</v>
      </c>
      <c r="AV78" s="372">
        <v>432</v>
      </c>
      <c r="AW78" s="372">
        <v>434</v>
      </c>
      <c r="AX78" s="372">
        <v>866</v>
      </c>
      <c r="AY78" s="375">
        <v>497</v>
      </c>
      <c r="AZ78" s="372">
        <v>493</v>
      </c>
      <c r="BA78" s="372">
        <v>990</v>
      </c>
      <c r="BB78" s="372">
        <v>494</v>
      </c>
      <c r="BC78" s="372">
        <v>476</v>
      </c>
      <c r="BD78" s="373">
        <v>970</v>
      </c>
      <c r="BE78" s="666" t="s">
        <v>128</v>
      </c>
      <c r="BF78" s="71" t="s">
        <v>129</v>
      </c>
      <c r="BG78" s="372">
        <v>357</v>
      </c>
      <c r="BH78" s="372">
        <v>387</v>
      </c>
      <c r="BI78" s="372">
        <v>744</v>
      </c>
      <c r="BJ78" s="375">
        <v>214</v>
      </c>
      <c r="BK78" s="372">
        <v>306</v>
      </c>
      <c r="BL78" s="372">
        <v>520</v>
      </c>
      <c r="BM78" s="372">
        <v>120</v>
      </c>
      <c r="BN78" s="372">
        <v>195</v>
      </c>
      <c r="BO78" s="373">
        <v>315</v>
      </c>
      <c r="BP78" s="666" t="s">
        <v>128</v>
      </c>
      <c r="BQ78" s="71" t="s">
        <v>129</v>
      </c>
      <c r="BR78" s="372">
        <v>35</v>
      </c>
      <c r="BS78" s="372">
        <v>119</v>
      </c>
      <c r="BT78" s="372">
        <v>154</v>
      </c>
      <c r="BU78" s="375">
        <v>16</v>
      </c>
      <c r="BV78" s="372">
        <v>36</v>
      </c>
      <c r="BW78" s="372">
        <v>52</v>
      </c>
      <c r="BX78" s="372">
        <v>2</v>
      </c>
      <c r="BY78" s="372">
        <v>4</v>
      </c>
      <c r="BZ78" s="372">
        <v>6</v>
      </c>
      <c r="CA78" s="666" t="s">
        <v>128</v>
      </c>
      <c r="CB78" s="71" t="s">
        <v>329</v>
      </c>
      <c r="CC78" s="375">
        <v>105</v>
      </c>
      <c r="CD78" s="372">
        <v>72</v>
      </c>
      <c r="CE78" s="373">
        <v>177</v>
      </c>
      <c r="CH78" s="666" t="s">
        <v>128</v>
      </c>
      <c r="CI78" s="71" t="s">
        <v>329</v>
      </c>
      <c r="CJ78" s="372">
        <v>877</v>
      </c>
      <c r="CK78" s="372">
        <v>846</v>
      </c>
      <c r="CL78" s="372">
        <v>1723</v>
      </c>
      <c r="CM78" s="375">
        <v>3817</v>
      </c>
      <c r="CN78" s="372">
        <v>3580</v>
      </c>
      <c r="CO78" s="372">
        <v>7397</v>
      </c>
      <c r="CP78" s="372">
        <v>1735</v>
      </c>
      <c r="CQ78" s="372">
        <v>2016</v>
      </c>
      <c r="CR78" s="373">
        <v>3751</v>
      </c>
    </row>
    <row r="79" spans="1:102" ht="17.100000000000001" customHeight="1">
      <c r="A79" s="1"/>
      <c r="B79" s="667"/>
      <c r="C79" s="26" t="s">
        <v>130</v>
      </c>
      <c r="D79" s="339">
        <v>490</v>
      </c>
      <c r="E79" s="339">
        <v>459</v>
      </c>
      <c r="F79" s="339">
        <v>949</v>
      </c>
      <c r="G79" s="342">
        <v>522</v>
      </c>
      <c r="H79" s="339">
        <v>532</v>
      </c>
      <c r="I79" s="339">
        <v>1054</v>
      </c>
      <c r="J79" s="339">
        <v>636</v>
      </c>
      <c r="K79" s="339">
        <v>580</v>
      </c>
      <c r="L79" s="340">
        <v>1216</v>
      </c>
      <c r="M79" s="667"/>
      <c r="N79" s="26" t="s">
        <v>130</v>
      </c>
      <c r="O79" s="339">
        <v>709</v>
      </c>
      <c r="P79" s="339">
        <v>655</v>
      </c>
      <c r="Q79" s="339">
        <v>1364</v>
      </c>
      <c r="R79" s="342">
        <v>774</v>
      </c>
      <c r="S79" s="339">
        <v>680</v>
      </c>
      <c r="T79" s="339">
        <v>1454</v>
      </c>
      <c r="U79" s="339">
        <v>755</v>
      </c>
      <c r="V79" s="339">
        <v>659</v>
      </c>
      <c r="W79" s="340">
        <v>1414</v>
      </c>
      <c r="X79" s="667"/>
      <c r="Y79" s="26" t="s">
        <v>130</v>
      </c>
      <c r="Z79" s="339">
        <v>788</v>
      </c>
      <c r="AA79" s="339">
        <v>691</v>
      </c>
      <c r="AB79" s="339">
        <v>1479</v>
      </c>
      <c r="AC79" s="342">
        <v>855</v>
      </c>
      <c r="AD79" s="339">
        <v>743</v>
      </c>
      <c r="AE79" s="339">
        <v>1598</v>
      </c>
      <c r="AF79" s="339">
        <v>972</v>
      </c>
      <c r="AG79" s="339">
        <v>848</v>
      </c>
      <c r="AH79" s="340">
        <v>1820</v>
      </c>
      <c r="AI79" s="667"/>
      <c r="AJ79" s="26" t="s">
        <v>130</v>
      </c>
      <c r="AK79" s="339">
        <v>1185</v>
      </c>
      <c r="AL79" s="339">
        <v>1122</v>
      </c>
      <c r="AM79" s="339">
        <v>2307</v>
      </c>
      <c r="AN79" s="342">
        <v>1088</v>
      </c>
      <c r="AO79" s="339">
        <v>1058</v>
      </c>
      <c r="AP79" s="339">
        <v>2146</v>
      </c>
      <c r="AQ79" s="339">
        <v>1070</v>
      </c>
      <c r="AR79" s="339">
        <v>1102</v>
      </c>
      <c r="AS79" s="340">
        <v>2172</v>
      </c>
      <c r="AT79" s="667"/>
      <c r="AU79" s="26" t="s">
        <v>130</v>
      </c>
      <c r="AV79" s="339">
        <v>1217</v>
      </c>
      <c r="AW79" s="339">
        <v>1198</v>
      </c>
      <c r="AX79" s="339">
        <v>2415</v>
      </c>
      <c r="AY79" s="342">
        <v>1381</v>
      </c>
      <c r="AZ79" s="339">
        <v>1379</v>
      </c>
      <c r="BA79" s="339">
        <v>2760</v>
      </c>
      <c r="BB79" s="339">
        <v>1382</v>
      </c>
      <c r="BC79" s="339">
        <v>1459</v>
      </c>
      <c r="BD79" s="340">
        <v>2841</v>
      </c>
      <c r="BE79" s="667"/>
      <c r="BF79" s="26" t="s">
        <v>130</v>
      </c>
      <c r="BG79" s="339">
        <v>991</v>
      </c>
      <c r="BH79" s="339">
        <v>1106</v>
      </c>
      <c r="BI79" s="339">
        <v>2097</v>
      </c>
      <c r="BJ79" s="342">
        <v>678</v>
      </c>
      <c r="BK79" s="339">
        <v>870</v>
      </c>
      <c r="BL79" s="339">
        <v>1548</v>
      </c>
      <c r="BM79" s="339">
        <v>324</v>
      </c>
      <c r="BN79" s="339">
        <v>653</v>
      </c>
      <c r="BO79" s="340">
        <v>977</v>
      </c>
      <c r="BP79" s="667"/>
      <c r="BQ79" s="26" t="s">
        <v>130</v>
      </c>
      <c r="BR79" s="339">
        <v>147</v>
      </c>
      <c r="BS79" s="339">
        <v>371</v>
      </c>
      <c r="BT79" s="339">
        <v>518</v>
      </c>
      <c r="BU79" s="342">
        <v>25</v>
      </c>
      <c r="BV79" s="339">
        <v>121</v>
      </c>
      <c r="BW79" s="339">
        <v>146</v>
      </c>
      <c r="BX79" s="339">
        <v>4</v>
      </c>
      <c r="BY79" s="339">
        <v>13</v>
      </c>
      <c r="BZ79" s="339">
        <v>17</v>
      </c>
      <c r="CA79" s="667"/>
      <c r="CB79" s="26" t="s">
        <v>130</v>
      </c>
      <c r="CC79" s="342">
        <v>60</v>
      </c>
      <c r="CD79" s="339">
        <v>22</v>
      </c>
      <c r="CE79" s="340">
        <v>82</v>
      </c>
      <c r="CH79" s="667"/>
      <c r="CI79" s="26" t="s">
        <v>130</v>
      </c>
      <c r="CJ79" s="339">
        <v>1648</v>
      </c>
      <c r="CK79" s="339">
        <v>1571</v>
      </c>
      <c r="CL79" s="339">
        <v>3219</v>
      </c>
      <c r="CM79" s="342">
        <v>9413</v>
      </c>
      <c r="CN79" s="339">
        <v>8756</v>
      </c>
      <c r="CO79" s="339">
        <v>18169</v>
      </c>
      <c r="CP79" s="339">
        <v>4932</v>
      </c>
      <c r="CQ79" s="339">
        <v>5972</v>
      </c>
      <c r="CR79" s="340">
        <v>10904</v>
      </c>
    </row>
    <row r="80" spans="1:102" ht="17.100000000000001" customHeight="1">
      <c r="A80" s="1"/>
      <c r="B80" s="668"/>
      <c r="C80" s="39" t="s">
        <v>42</v>
      </c>
      <c r="D80" s="334">
        <f t="shared" ref="D80:L80" si="104">SUM(D78:D79)</f>
        <v>756</v>
      </c>
      <c r="E80" s="334">
        <f t="shared" si="104"/>
        <v>712</v>
      </c>
      <c r="F80" s="334">
        <f t="shared" si="104"/>
        <v>1468</v>
      </c>
      <c r="G80" s="337">
        <f t="shared" si="104"/>
        <v>826</v>
      </c>
      <c r="H80" s="334">
        <f t="shared" si="104"/>
        <v>820</v>
      </c>
      <c r="I80" s="334">
        <f t="shared" si="104"/>
        <v>1646</v>
      </c>
      <c r="J80" s="334">
        <f t="shared" si="104"/>
        <v>943</v>
      </c>
      <c r="K80" s="334">
        <f t="shared" si="104"/>
        <v>885</v>
      </c>
      <c r="L80" s="335">
        <f t="shared" si="104"/>
        <v>1828</v>
      </c>
      <c r="M80" s="668"/>
      <c r="N80" s="39" t="s">
        <v>42</v>
      </c>
      <c r="O80" s="334">
        <f t="shared" ref="O80:W80" si="105">SUM(O78:O79)</f>
        <v>1009</v>
      </c>
      <c r="P80" s="334">
        <f t="shared" si="105"/>
        <v>923</v>
      </c>
      <c r="Q80" s="334">
        <f t="shared" si="105"/>
        <v>1932</v>
      </c>
      <c r="R80" s="337">
        <f t="shared" si="105"/>
        <v>1024</v>
      </c>
      <c r="S80" s="334">
        <f t="shared" si="105"/>
        <v>938</v>
      </c>
      <c r="T80" s="334">
        <f t="shared" si="105"/>
        <v>1962</v>
      </c>
      <c r="U80" s="334">
        <f t="shared" si="105"/>
        <v>1012</v>
      </c>
      <c r="V80" s="334">
        <f t="shared" si="105"/>
        <v>916</v>
      </c>
      <c r="W80" s="335">
        <f t="shared" si="105"/>
        <v>1928</v>
      </c>
      <c r="X80" s="668"/>
      <c r="Y80" s="39" t="s">
        <v>42</v>
      </c>
      <c r="Z80" s="334">
        <f t="shared" ref="Z80:AH80" si="106">SUM(Z78:Z79)</f>
        <v>1149</v>
      </c>
      <c r="AA80" s="334">
        <f t="shared" si="106"/>
        <v>1013</v>
      </c>
      <c r="AB80" s="334">
        <f t="shared" si="106"/>
        <v>2162</v>
      </c>
      <c r="AC80" s="337">
        <f t="shared" si="106"/>
        <v>1293</v>
      </c>
      <c r="AD80" s="334">
        <f t="shared" si="106"/>
        <v>1156</v>
      </c>
      <c r="AE80" s="334">
        <f t="shared" si="106"/>
        <v>2449</v>
      </c>
      <c r="AF80" s="334">
        <f t="shared" si="106"/>
        <v>1411</v>
      </c>
      <c r="AG80" s="334">
        <f t="shared" si="106"/>
        <v>1265</v>
      </c>
      <c r="AH80" s="335">
        <f t="shared" si="106"/>
        <v>2676</v>
      </c>
      <c r="AI80" s="668"/>
      <c r="AJ80" s="39" t="s">
        <v>42</v>
      </c>
      <c r="AK80" s="334">
        <f t="shared" ref="AK80:AS80" si="107">SUM(AK78:AK79)</f>
        <v>1716</v>
      </c>
      <c r="AL80" s="334">
        <f t="shared" si="107"/>
        <v>1583</v>
      </c>
      <c r="AM80" s="334">
        <f t="shared" si="107"/>
        <v>3299</v>
      </c>
      <c r="AN80" s="337">
        <f t="shared" si="107"/>
        <v>1525</v>
      </c>
      <c r="AO80" s="334">
        <f t="shared" si="107"/>
        <v>1432</v>
      </c>
      <c r="AP80" s="334">
        <f t="shared" si="107"/>
        <v>2957</v>
      </c>
      <c r="AQ80" s="334">
        <f t="shared" si="107"/>
        <v>1442</v>
      </c>
      <c r="AR80" s="334">
        <f t="shared" si="107"/>
        <v>1478</v>
      </c>
      <c r="AS80" s="335">
        <f t="shared" si="107"/>
        <v>2920</v>
      </c>
      <c r="AT80" s="668"/>
      <c r="AU80" s="39" t="s">
        <v>42</v>
      </c>
      <c r="AV80" s="334">
        <f t="shared" ref="AV80:BD80" si="108">SUM(AV78:AV79)</f>
        <v>1649</v>
      </c>
      <c r="AW80" s="334">
        <f t="shared" si="108"/>
        <v>1632</v>
      </c>
      <c r="AX80" s="334">
        <f t="shared" si="108"/>
        <v>3281</v>
      </c>
      <c r="AY80" s="337">
        <f t="shared" si="108"/>
        <v>1878</v>
      </c>
      <c r="AZ80" s="334">
        <f t="shared" si="108"/>
        <v>1872</v>
      </c>
      <c r="BA80" s="334">
        <f t="shared" si="108"/>
        <v>3750</v>
      </c>
      <c r="BB80" s="334">
        <f t="shared" si="108"/>
        <v>1876</v>
      </c>
      <c r="BC80" s="334">
        <f t="shared" si="108"/>
        <v>1935</v>
      </c>
      <c r="BD80" s="335">
        <f t="shared" si="108"/>
        <v>3811</v>
      </c>
      <c r="BE80" s="668"/>
      <c r="BF80" s="39" t="s">
        <v>42</v>
      </c>
      <c r="BG80" s="334">
        <f t="shared" ref="BG80:BO80" si="109">SUM(BG78:BG79)</f>
        <v>1348</v>
      </c>
      <c r="BH80" s="334">
        <f t="shared" si="109"/>
        <v>1493</v>
      </c>
      <c r="BI80" s="334">
        <f t="shared" si="109"/>
        <v>2841</v>
      </c>
      <c r="BJ80" s="337">
        <f t="shared" si="109"/>
        <v>892</v>
      </c>
      <c r="BK80" s="334">
        <f t="shared" si="109"/>
        <v>1176</v>
      </c>
      <c r="BL80" s="334">
        <f t="shared" si="109"/>
        <v>2068</v>
      </c>
      <c r="BM80" s="334">
        <f t="shared" si="109"/>
        <v>444</v>
      </c>
      <c r="BN80" s="334">
        <f t="shared" si="109"/>
        <v>848</v>
      </c>
      <c r="BO80" s="335">
        <f t="shared" si="109"/>
        <v>1292</v>
      </c>
      <c r="BP80" s="668"/>
      <c r="BQ80" s="39" t="s">
        <v>42</v>
      </c>
      <c r="BR80" s="334">
        <f t="shared" ref="BR80:CE80" si="110">SUM(BR78:BR79)</f>
        <v>182</v>
      </c>
      <c r="BS80" s="334">
        <f t="shared" si="110"/>
        <v>490</v>
      </c>
      <c r="BT80" s="334">
        <f t="shared" si="110"/>
        <v>672</v>
      </c>
      <c r="BU80" s="337">
        <f t="shared" si="110"/>
        <v>41</v>
      </c>
      <c r="BV80" s="334">
        <f t="shared" si="110"/>
        <v>157</v>
      </c>
      <c r="BW80" s="334">
        <f t="shared" si="110"/>
        <v>198</v>
      </c>
      <c r="BX80" s="334">
        <f t="shared" si="110"/>
        <v>6</v>
      </c>
      <c r="BY80" s="334">
        <f t="shared" si="110"/>
        <v>17</v>
      </c>
      <c r="BZ80" s="334">
        <f t="shared" si="110"/>
        <v>23</v>
      </c>
      <c r="CA80" s="668"/>
      <c r="CB80" s="39" t="s">
        <v>42</v>
      </c>
      <c r="CC80" s="337">
        <f t="shared" si="110"/>
        <v>165</v>
      </c>
      <c r="CD80" s="334">
        <f t="shared" si="110"/>
        <v>94</v>
      </c>
      <c r="CE80" s="335">
        <f t="shared" si="110"/>
        <v>259</v>
      </c>
      <c r="CH80" s="668"/>
      <c r="CI80" s="39" t="s">
        <v>42</v>
      </c>
      <c r="CJ80" s="334">
        <f t="shared" ref="CJ80:CR80" si="111">SUM(CJ78:CJ79)</f>
        <v>2525</v>
      </c>
      <c r="CK80" s="334">
        <f t="shared" si="111"/>
        <v>2417</v>
      </c>
      <c r="CL80" s="334">
        <f t="shared" si="111"/>
        <v>4942</v>
      </c>
      <c r="CM80" s="337">
        <f t="shared" si="111"/>
        <v>13230</v>
      </c>
      <c r="CN80" s="334">
        <f t="shared" si="111"/>
        <v>12336</v>
      </c>
      <c r="CO80" s="334">
        <f t="shared" si="111"/>
        <v>25566</v>
      </c>
      <c r="CP80" s="334">
        <f t="shared" si="111"/>
        <v>6667</v>
      </c>
      <c r="CQ80" s="334">
        <f t="shared" si="111"/>
        <v>7988</v>
      </c>
      <c r="CR80" s="335">
        <f t="shared" si="111"/>
        <v>14655</v>
      </c>
    </row>
    <row r="81" spans="1:96" ht="17.100000000000001" customHeight="1" thickBot="1">
      <c r="A81" s="1"/>
      <c r="B81" s="669" t="s">
        <v>131</v>
      </c>
      <c r="C81" s="670"/>
      <c r="D81" s="351">
        <f t="shared" ref="D81:L81" si="112">SUM(D68,D70,D72,D77,D80)</f>
        <v>8326</v>
      </c>
      <c r="E81" s="351">
        <f t="shared" si="112"/>
        <v>7961</v>
      </c>
      <c r="F81" s="351">
        <f t="shared" si="112"/>
        <v>16287</v>
      </c>
      <c r="G81" s="353">
        <f t="shared" si="112"/>
        <v>9621</v>
      </c>
      <c r="H81" s="351">
        <f t="shared" si="112"/>
        <v>9321</v>
      </c>
      <c r="I81" s="351">
        <f t="shared" si="112"/>
        <v>18942</v>
      </c>
      <c r="J81" s="351">
        <f t="shared" si="112"/>
        <v>10964</v>
      </c>
      <c r="K81" s="351">
        <f t="shared" si="112"/>
        <v>10464</v>
      </c>
      <c r="L81" s="352">
        <f t="shared" si="112"/>
        <v>21428</v>
      </c>
      <c r="M81" s="669" t="s">
        <v>131</v>
      </c>
      <c r="N81" s="670"/>
      <c r="O81" s="351">
        <f t="shared" ref="O81:W81" si="113">SUM(O68,O70,O72,O77,O80)</f>
        <v>12226</v>
      </c>
      <c r="P81" s="351">
        <f t="shared" si="113"/>
        <v>11359</v>
      </c>
      <c r="Q81" s="351">
        <f t="shared" si="113"/>
        <v>23585</v>
      </c>
      <c r="R81" s="353">
        <f t="shared" si="113"/>
        <v>12348</v>
      </c>
      <c r="S81" s="351">
        <f t="shared" si="113"/>
        <v>10447</v>
      </c>
      <c r="T81" s="351">
        <f t="shared" si="113"/>
        <v>22795</v>
      </c>
      <c r="U81" s="351">
        <f t="shared" si="113"/>
        <v>11840</v>
      </c>
      <c r="V81" s="351">
        <f t="shared" si="113"/>
        <v>10388</v>
      </c>
      <c r="W81" s="352">
        <f t="shared" si="113"/>
        <v>22228</v>
      </c>
      <c r="X81" s="669" t="s">
        <v>131</v>
      </c>
      <c r="Y81" s="670"/>
      <c r="Z81" s="351">
        <f t="shared" ref="Z81:AH81" si="114">SUM(Z68,Z70,Z72,Z77,Z80)</f>
        <v>12666</v>
      </c>
      <c r="AA81" s="351">
        <f t="shared" si="114"/>
        <v>11243</v>
      </c>
      <c r="AB81" s="351">
        <f t="shared" si="114"/>
        <v>23909</v>
      </c>
      <c r="AC81" s="353">
        <f t="shared" si="114"/>
        <v>14427</v>
      </c>
      <c r="AD81" s="351">
        <f t="shared" si="114"/>
        <v>13515</v>
      </c>
      <c r="AE81" s="351">
        <f t="shared" si="114"/>
        <v>27942</v>
      </c>
      <c r="AF81" s="351">
        <f t="shared" si="114"/>
        <v>17154</v>
      </c>
      <c r="AG81" s="351">
        <f t="shared" si="114"/>
        <v>15541</v>
      </c>
      <c r="AH81" s="352">
        <f t="shared" si="114"/>
        <v>32695</v>
      </c>
      <c r="AI81" s="669" t="s">
        <v>131</v>
      </c>
      <c r="AJ81" s="670"/>
      <c r="AK81" s="351">
        <f t="shared" ref="AK81:AS81" si="115">SUM(AK68,AK70,AK72,AK77,AK80)</f>
        <v>20202</v>
      </c>
      <c r="AL81" s="351">
        <f t="shared" si="115"/>
        <v>18473</v>
      </c>
      <c r="AM81" s="351">
        <f t="shared" si="115"/>
        <v>38675</v>
      </c>
      <c r="AN81" s="353">
        <f t="shared" si="115"/>
        <v>17508</v>
      </c>
      <c r="AO81" s="351">
        <f t="shared" si="115"/>
        <v>16587</v>
      </c>
      <c r="AP81" s="351">
        <f t="shared" si="115"/>
        <v>34095</v>
      </c>
      <c r="AQ81" s="351">
        <f t="shared" si="115"/>
        <v>16055</v>
      </c>
      <c r="AR81" s="351">
        <f t="shared" si="115"/>
        <v>15506</v>
      </c>
      <c r="AS81" s="352">
        <f t="shared" si="115"/>
        <v>31561</v>
      </c>
      <c r="AT81" s="669" t="s">
        <v>131</v>
      </c>
      <c r="AU81" s="670"/>
      <c r="AV81" s="351">
        <f t="shared" ref="AV81:BD81" si="116">SUM(AV68,AV70,AV72,AV77,AV80)</f>
        <v>15995</v>
      </c>
      <c r="AW81" s="351">
        <f t="shared" si="116"/>
        <v>16141</v>
      </c>
      <c r="AX81" s="351">
        <f t="shared" si="116"/>
        <v>32136</v>
      </c>
      <c r="AY81" s="353">
        <f t="shared" si="116"/>
        <v>18400</v>
      </c>
      <c r="AZ81" s="351">
        <f t="shared" si="116"/>
        <v>18763</v>
      </c>
      <c r="BA81" s="351">
        <f t="shared" si="116"/>
        <v>37163</v>
      </c>
      <c r="BB81" s="351">
        <f t="shared" si="116"/>
        <v>19217</v>
      </c>
      <c r="BC81" s="351">
        <f t="shared" si="116"/>
        <v>20371</v>
      </c>
      <c r="BD81" s="352">
        <f t="shared" si="116"/>
        <v>39588</v>
      </c>
      <c r="BE81" s="669" t="s">
        <v>131</v>
      </c>
      <c r="BF81" s="670"/>
      <c r="BG81" s="351">
        <f t="shared" ref="BG81:BO81" si="117">SUM(BG68,BG70,BG72,BG77,BG80)</f>
        <v>13567</v>
      </c>
      <c r="BH81" s="351">
        <f t="shared" si="117"/>
        <v>15241</v>
      </c>
      <c r="BI81" s="351">
        <f t="shared" si="117"/>
        <v>28808</v>
      </c>
      <c r="BJ81" s="353">
        <f t="shared" si="117"/>
        <v>8985</v>
      </c>
      <c r="BK81" s="351">
        <f t="shared" si="117"/>
        <v>11781</v>
      </c>
      <c r="BL81" s="351">
        <f t="shared" si="117"/>
        <v>20766</v>
      </c>
      <c r="BM81" s="351">
        <f t="shared" si="117"/>
        <v>4659</v>
      </c>
      <c r="BN81" s="351">
        <f t="shared" si="117"/>
        <v>8692</v>
      </c>
      <c r="BO81" s="352">
        <f t="shared" si="117"/>
        <v>13351</v>
      </c>
      <c r="BP81" s="669" t="s">
        <v>131</v>
      </c>
      <c r="BQ81" s="670"/>
      <c r="BR81" s="351">
        <f t="shared" ref="BR81:CE81" si="118">SUM(BR68,BR70,BR72,BR77,BR80)</f>
        <v>1767</v>
      </c>
      <c r="BS81" s="351">
        <f t="shared" si="118"/>
        <v>4643</v>
      </c>
      <c r="BT81" s="351">
        <f t="shared" si="118"/>
        <v>6410</v>
      </c>
      <c r="BU81" s="353">
        <f t="shared" si="118"/>
        <v>295</v>
      </c>
      <c r="BV81" s="351">
        <f t="shared" si="118"/>
        <v>1480</v>
      </c>
      <c r="BW81" s="351">
        <f t="shared" si="118"/>
        <v>1775</v>
      </c>
      <c r="BX81" s="351">
        <f t="shared" si="118"/>
        <v>46</v>
      </c>
      <c r="BY81" s="351">
        <f t="shared" si="118"/>
        <v>235</v>
      </c>
      <c r="BZ81" s="351">
        <f t="shared" si="118"/>
        <v>281</v>
      </c>
      <c r="CA81" s="669" t="s">
        <v>131</v>
      </c>
      <c r="CB81" s="670"/>
      <c r="CC81" s="353">
        <f t="shared" si="118"/>
        <v>2671</v>
      </c>
      <c r="CD81" s="351">
        <f t="shared" si="118"/>
        <v>2650</v>
      </c>
      <c r="CE81" s="352">
        <f t="shared" si="118"/>
        <v>6947</v>
      </c>
      <c r="CH81" s="669" t="s">
        <v>131</v>
      </c>
      <c r="CI81" s="670"/>
      <c r="CJ81" s="351">
        <f t="shared" ref="CJ81:CR81" si="119">SUM(CJ68,CJ70,CJ72,CJ77,CJ80)</f>
        <v>28911</v>
      </c>
      <c r="CK81" s="351">
        <f t="shared" si="119"/>
        <v>27746</v>
      </c>
      <c r="CL81" s="351">
        <f t="shared" si="119"/>
        <v>56657</v>
      </c>
      <c r="CM81" s="353">
        <f t="shared" si="119"/>
        <v>150421</v>
      </c>
      <c r="CN81" s="351">
        <f t="shared" si="119"/>
        <v>139200</v>
      </c>
      <c r="CO81" s="351">
        <f t="shared" si="119"/>
        <v>289621</v>
      </c>
      <c r="CP81" s="351">
        <f t="shared" si="119"/>
        <v>66936</v>
      </c>
      <c r="CQ81" s="351">
        <f t="shared" si="119"/>
        <v>81206</v>
      </c>
      <c r="CR81" s="352">
        <f t="shared" si="119"/>
        <v>148142</v>
      </c>
    </row>
    <row r="82" spans="1:96" ht="17.100000000000001" customHeight="1">
      <c r="A82" s="1"/>
      <c r="B82" s="671" t="s">
        <v>132</v>
      </c>
      <c r="C82" s="26" t="s">
        <v>133</v>
      </c>
      <c r="D82" s="345">
        <v>911</v>
      </c>
      <c r="E82" s="345">
        <v>876</v>
      </c>
      <c r="F82" s="345">
        <v>1787</v>
      </c>
      <c r="G82" s="348">
        <v>1169</v>
      </c>
      <c r="H82" s="345">
        <v>1080</v>
      </c>
      <c r="I82" s="345">
        <v>2249</v>
      </c>
      <c r="J82" s="345">
        <v>1255</v>
      </c>
      <c r="K82" s="345">
        <v>1299</v>
      </c>
      <c r="L82" s="346">
        <v>2554</v>
      </c>
      <c r="M82" s="671" t="s">
        <v>132</v>
      </c>
      <c r="N82" s="26" t="s">
        <v>133</v>
      </c>
      <c r="O82" s="345">
        <v>1391</v>
      </c>
      <c r="P82" s="345">
        <v>1293</v>
      </c>
      <c r="Q82" s="345">
        <v>2684</v>
      </c>
      <c r="R82" s="348">
        <v>1155</v>
      </c>
      <c r="S82" s="345">
        <v>1028</v>
      </c>
      <c r="T82" s="345">
        <v>2183</v>
      </c>
      <c r="U82" s="345">
        <v>1150</v>
      </c>
      <c r="V82" s="345">
        <v>1115</v>
      </c>
      <c r="W82" s="346">
        <v>2265</v>
      </c>
      <c r="X82" s="671" t="s">
        <v>132</v>
      </c>
      <c r="Y82" s="26" t="s">
        <v>133</v>
      </c>
      <c r="Z82" s="345">
        <v>1339</v>
      </c>
      <c r="AA82" s="345">
        <v>1189</v>
      </c>
      <c r="AB82" s="345">
        <v>2528</v>
      </c>
      <c r="AC82" s="348">
        <v>1537</v>
      </c>
      <c r="AD82" s="345">
        <v>1484</v>
      </c>
      <c r="AE82" s="345">
        <v>3021</v>
      </c>
      <c r="AF82" s="345">
        <v>1701</v>
      </c>
      <c r="AG82" s="345">
        <v>1588</v>
      </c>
      <c r="AH82" s="346">
        <v>3289</v>
      </c>
      <c r="AI82" s="671" t="s">
        <v>132</v>
      </c>
      <c r="AJ82" s="26" t="s">
        <v>133</v>
      </c>
      <c r="AK82" s="345">
        <v>2083</v>
      </c>
      <c r="AL82" s="345">
        <v>2064</v>
      </c>
      <c r="AM82" s="345">
        <v>4147</v>
      </c>
      <c r="AN82" s="348">
        <v>2000</v>
      </c>
      <c r="AO82" s="345">
        <v>1988</v>
      </c>
      <c r="AP82" s="345">
        <v>3988</v>
      </c>
      <c r="AQ82" s="345">
        <v>2037</v>
      </c>
      <c r="AR82" s="345">
        <v>2026</v>
      </c>
      <c r="AS82" s="346">
        <v>4063</v>
      </c>
      <c r="AT82" s="671" t="s">
        <v>132</v>
      </c>
      <c r="AU82" s="26" t="s">
        <v>133</v>
      </c>
      <c r="AV82" s="345">
        <v>2217</v>
      </c>
      <c r="AW82" s="345">
        <v>2074</v>
      </c>
      <c r="AX82" s="345">
        <v>4291</v>
      </c>
      <c r="AY82" s="348">
        <v>2367</v>
      </c>
      <c r="AZ82" s="345">
        <v>2402</v>
      </c>
      <c r="BA82" s="345">
        <v>4769</v>
      </c>
      <c r="BB82" s="345">
        <v>2340</v>
      </c>
      <c r="BC82" s="345">
        <v>2496</v>
      </c>
      <c r="BD82" s="346">
        <v>4836</v>
      </c>
      <c r="BE82" s="671" t="s">
        <v>132</v>
      </c>
      <c r="BF82" s="26" t="s">
        <v>133</v>
      </c>
      <c r="BG82" s="345">
        <v>1667</v>
      </c>
      <c r="BH82" s="345">
        <v>2064</v>
      </c>
      <c r="BI82" s="345">
        <v>3731</v>
      </c>
      <c r="BJ82" s="348">
        <v>1323</v>
      </c>
      <c r="BK82" s="345">
        <v>1821</v>
      </c>
      <c r="BL82" s="345">
        <v>3144</v>
      </c>
      <c r="BM82" s="345">
        <v>863</v>
      </c>
      <c r="BN82" s="345">
        <v>1534</v>
      </c>
      <c r="BO82" s="346">
        <v>2397</v>
      </c>
      <c r="BP82" s="671" t="s">
        <v>132</v>
      </c>
      <c r="BQ82" s="26" t="s">
        <v>133</v>
      </c>
      <c r="BR82" s="345">
        <v>314</v>
      </c>
      <c r="BS82" s="345">
        <v>804</v>
      </c>
      <c r="BT82" s="345">
        <v>1118</v>
      </c>
      <c r="BU82" s="348">
        <v>61</v>
      </c>
      <c r="BV82" s="345">
        <v>246</v>
      </c>
      <c r="BW82" s="345">
        <v>307</v>
      </c>
      <c r="BX82" s="345">
        <v>4</v>
      </c>
      <c r="BY82" s="345">
        <v>36</v>
      </c>
      <c r="BZ82" s="345">
        <v>40</v>
      </c>
      <c r="CA82" s="671" t="s">
        <v>132</v>
      </c>
      <c r="CB82" s="26" t="s">
        <v>133</v>
      </c>
      <c r="CC82" s="348">
        <v>184</v>
      </c>
      <c r="CD82" s="345">
        <v>99</v>
      </c>
      <c r="CE82" s="346">
        <v>283</v>
      </c>
      <c r="CH82" s="671" t="s">
        <v>132</v>
      </c>
      <c r="CI82" s="26" t="s">
        <v>133</v>
      </c>
      <c r="CJ82" s="345">
        <v>3335</v>
      </c>
      <c r="CK82" s="345">
        <v>3255</v>
      </c>
      <c r="CL82" s="345">
        <v>6590</v>
      </c>
      <c r="CM82" s="348">
        <v>16610</v>
      </c>
      <c r="CN82" s="345">
        <v>15849</v>
      </c>
      <c r="CO82" s="345">
        <v>32459</v>
      </c>
      <c r="CP82" s="345">
        <v>8939</v>
      </c>
      <c r="CQ82" s="345">
        <v>11403</v>
      </c>
      <c r="CR82" s="346">
        <v>20342</v>
      </c>
    </row>
    <row r="83" spans="1:96" ht="17.100000000000001" customHeight="1">
      <c r="A83" s="1"/>
      <c r="B83" s="667"/>
      <c r="C83" s="26" t="s">
        <v>134</v>
      </c>
      <c r="D83" s="339">
        <v>107</v>
      </c>
      <c r="E83" s="339">
        <v>132</v>
      </c>
      <c r="F83" s="339">
        <v>239</v>
      </c>
      <c r="G83" s="342">
        <v>131</v>
      </c>
      <c r="H83" s="339">
        <v>140</v>
      </c>
      <c r="I83" s="339">
        <v>271</v>
      </c>
      <c r="J83" s="339">
        <v>181</v>
      </c>
      <c r="K83" s="339">
        <v>154</v>
      </c>
      <c r="L83" s="340">
        <v>335</v>
      </c>
      <c r="M83" s="667"/>
      <c r="N83" s="26" t="s">
        <v>134</v>
      </c>
      <c r="O83" s="339">
        <v>189</v>
      </c>
      <c r="P83" s="339">
        <v>185</v>
      </c>
      <c r="Q83" s="339">
        <v>374</v>
      </c>
      <c r="R83" s="342">
        <v>173</v>
      </c>
      <c r="S83" s="339">
        <v>146</v>
      </c>
      <c r="T83" s="339">
        <v>319</v>
      </c>
      <c r="U83" s="339">
        <v>176</v>
      </c>
      <c r="V83" s="339">
        <v>139</v>
      </c>
      <c r="W83" s="340">
        <v>315</v>
      </c>
      <c r="X83" s="667"/>
      <c r="Y83" s="26" t="s">
        <v>134</v>
      </c>
      <c r="Z83" s="339">
        <v>189</v>
      </c>
      <c r="AA83" s="339">
        <v>144</v>
      </c>
      <c r="AB83" s="339">
        <v>333</v>
      </c>
      <c r="AC83" s="342">
        <v>207</v>
      </c>
      <c r="AD83" s="339">
        <v>178</v>
      </c>
      <c r="AE83" s="339">
        <v>385</v>
      </c>
      <c r="AF83" s="339">
        <v>203</v>
      </c>
      <c r="AG83" s="339">
        <v>205</v>
      </c>
      <c r="AH83" s="340">
        <v>408</v>
      </c>
      <c r="AI83" s="667"/>
      <c r="AJ83" s="26" t="s">
        <v>134</v>
      </c>
      <c r="AK83" s="339">
        <v>262</v>
      </c>
      <c r="AL83" s="339">
        <v>265</v>
      </c>
      <c r="AM83" s="339">
        <v>527</v>
      </c>
      <c r="AN83" s="342">
        <v>304</v>
      </c>
      <c r="AO83" s="339">
        <v>281</v>
      </c>
      <c r="AP83" s="339">
        <v>585</v>
      </c>
      <c r="AQ83" s="339">
        <v>305</v>
      </c>
      <c r="AR83" s="339">
        <v>279</v>
      </c>
      <c r="AS83" s="340">
        <v>584</v>
      </c>
      <c r="AT83" s="667"/>
      <c r="AU83" s="26" t="s">
        <v>134</v>
      </c>
      <c r="AV83" s="339">
        <v>272</v>
      </c>
      <c r="AW83" s="339">
        <v>301</v>
      </c>
      <c r="AX83" s="339">
        <v>573</v>
      </c>
      <c r="AY83" s="342">
        <v>348</v>
      </c>
      <c r="AZ83" s="339">
        <v>331</v>
      </c>
      <c r="BA83" s="339">
        <v>679</v>
      </c>
      <c r="BB83" s="339">
        <v>336</v>
      </c>
      <c r="BC83" s="339">
        <v>308</v>
      </c>
      <c r="BD83" s="340">
        <v>644</v>
      </c>
      <c r="BE83" s="667"/>
      <c r="BF83" s="26" t="s">
        <v>134</v>
      </c>
      <c r="BG83" s="339">
        <v>226</v>
      </c>
      <c r="BH83" s="339">
        <v>277</v>
      </c>
      <c r="BI83" s="339">
        <v>503</v>
      </c>
      <c r="BJ83" s="342">
        <v>188</v>
      </c>
      <c r="BK83" s="339">
        <v>241</v>
      </c>
      <c r="BL83" s="339">
        <v>429</v>
      </c>
      <c r="BM83" s="339">
        <v>104</v>
      </c>
      <c r="BN83" s="339">
        <v>163</v>
      </c>
      <c r="BO83" s="340">
        <v>267</v>
      </c>
      <c r="BP83" s="667"/>
      <c r="BQ83" s="26" t="s">
        <v>134</v>
      </c>
      <c r="BR83" s="339">
        <v>45</v>
      </c>
      <c r="BS83" s="339">
        <v>94</v>
      </c>
      <c r="BT83" s="339">
        <v>139</v>
      </c>
      <c r="BU83" s="342">
        <v>9</v>
      </c>
      <c r="BV83" s="339">
        <v>39</v>
      </c>
      <c r="BW83" s="339">
        <v>48</v>
      </c>
      <c r="BX83" s="339">
        <v>0</v>
      </c>
      <c r="BY83" s="339">
        <v>4</v>
      </c>
      <c r="BZ83" s="339">
        <v>4</v>
      </c>
      <c r="CA83" s="667"/>
      <c r="CB83" s="26" t="s">
        <v>134</v>
      </c>
      <c r="CC83" s="342" t="s">
        <v>388</v>
      </c>
      <c r="CD83" s="339" t="s">
        <v>388</v>
      </c>
      <c r="CE83" s="340">
        <v>18</v>
      </c>
      <c r="CH83" s="667"/>
      <c r="CI83" s="26" t="s">
        <v>134</v>
      </c>
      <c r="CJ83" s="339">
        <v>419</v>
      </c>
      <c r="CK83" s="339">
        <v>426</v>
      </c>
      <c r="CL83" s="339">
        <v>845</v>
      </c>
      <c r="CM83" s="342">
        <v>2280</v>
      </c>
      <c r="CN83" s="339">
        <v>2123</v>
      </c>
      <c r="CO83" s="339">
        <v>4403</v>
      </c>
      <c r="CP83" s="339">
        <v>1256</v>
      </c>
      <c r="CQ83" s="339">
        <v>1457</v>
      </c>
      <c r="CR83" s="340">
        <v>2713</v>
      </c>
    </row>
    <row r="84" spans="1:96" ht="17.100000000000001" customHeight="1">
      <c r="A84" s="1"/>
      <c r="B84" s="667"/>
      <c r="C84" s="77" t="s">
        <v>135</v>
      </c>
      <c r="D84" s="339">
        <v>110</v>
      </c>
      <c r="E84" s="339">
        <v>115</v>
      </c>
      <c r="F84" s="339">
        <v>225</v>
      </c>
      <c r="G84" s="342">
        <v>167</v>
      </c>
      <c r="H84" s="339">
        <v>153</v>
      </c>
      <c r="I84" s="339">
        <v>320</v>
      </c>
      <c r="J84" s="339">
        <v>219</v>
      </c>
      <c r="K84" s="339">
        <v>172</v>
      </c>
      <c r="L84" s="340">
        <v>391</v>
      </c>
      <c r="M84" s="667"/>
      <c r="N84" s="77" t="s">
        <v>135</v>
      </c>
      <c r="O84" s="339">
        <v>180</v>
      </c>
      <c r="P84" s="339">
        <v>218</v>
      </c>
      <c r="Q84" s="339">
        <v>398</v>
      </c>
      <c r="R84" s="342">
        <v>186</v>
      </c>
      <c r="S84" s="339">
        <v>153</v>
      </c>
      <c r="T84" s="339">
        <v>339</v>
      </c>
      <c r="U84" s="339">
        <v>147</v>
      </c>
      <c r="V84" s="339">
        <v>125</v>
      </c>
      <c r="W84" s="340">
        <v>272</v>
      </c>
      <c r="X84" s="667"/>
      <c r="Y84" s="77" t="s">
        <v>135</v>
      </c>
      <c r="Z84" s="339">
        <v>200</v>
      </c>
      <c r="AA84" s="339">
        <v>153</v>
      </c>
      <c r="AB84" s="339">
        <v>353</v>
      </c>
      <c r="AC84" s="342">
        <v>217</v>
      </c>
      <c r="AD84" s="339">
        <v>194</v>
      </c>
      <c r="AE84" s="339">
        <v>411</v>
      </c>
      <c r="AF84" s="339">
        <v>264</v>
      </c>
      <c r="AG84" s="339">
        <v>231</v>
      </c>
      <c r="AH84" s="340">
        <v>495</v>
      </c>
      <c r="AI84" s="667"/>
      <c r="AJ84" s="77" t="s">
        <v>135</v>
      </c>
      <c r="AK84" s="339">
        <v>335</v>
      </c>
      <c r="AL84" s="339">
        <v>336</v>
      </c>
      <c r="AM84" s="339">
        <v>671</v>
      </c>
      <c r="AN84" s="342">
        <v>276</v>
      </c>
      <c r="AO84" s="339">
        <v>285</v>
      </c>
      <c r="AP84" s="339">
        <v>561</v>
      </c>
      <c r="AQ84" s="339">
        <v>296</v>
      </c>
      <c r="AR84" s="339">
        <v>285</v>
      </c>
      <c r="AS84" s="340">
        <v>581</v>
      </c>
      <c r="AT84" s="667"/>
      <c r="AU84" s="77" t="s">
        <v>135</v>
      </c>
      <c r="AV84" s="339">
        <v>335</v>
      </c>
      <c r="AW84" s="339">
        <v>340</v>
      </c>
      <c r="AX84" s="339">
        <v>675</v>
      </c>
      <c r="AY84" s="342">
        <v>444</v>
      </c>
      <c r="AZ84" s="339">
        <v>442</v>
      </c>
      <c r="BA84" s="339">
        <v>886</v>
      </c>
      <c r="BB84" s="339">
        <v>443</v>
      </c>
      <c r="BC84" s="339">
        <v>424</v>
      </c>
      <c r="BD84" s="340">
        <v>867</v>
      </c>
      <c r="BE84" s="667"/>
      <c r="BF84" s="77" t="s">
        <v>135</v>
      </c>
      <c r="BG84" s="339">
        <v>302</v>
      </c>
      <c r="BH84" s="339">
        <v>334</v>
      </c>
      <c r="BI84" s="339">
        <v>636</v>
      </c>
      <c r="BJ84" s="342">
        <v>222</v>
      </c>
      <c r="BK84" s="339">
        <v>280</v>
      </c>
      <c r="BL84" s="339">
        <v>502</v>
      </c>
      <c r="BM84" s="339">
        <v>142</v>
      </c>
      <c r="BN84" s="339">
        <v>251</v>
      </c>
      <c r="BO84" s="340">
        <v>393</v>
      </c>
      <c r="BP84" s="667"/>
      <c r="BQ84" s="77" t="s">
        <v>135</v>
      </c>
      <c r="BR84" s="339">
        <v>66</v>
      </c>
      <c r="BS84" s="339">
        <v>157</v>
      </c>
      <c r="BT84" s="339">
        <v>223</v>
      </c>
      <c r="BU84" s="342">
        <v>12</v>
      </c>
      <c r="BV84" s="339">
        <v>53</v>
      </c>
      <c r="BW84" s="339">
        <v>65</v>
      </c>
      <c r="BX84" s="339">
        <v>1</v>
      </c>
      <c r="BY84" s="339">
        <v>5</v>
      </c>
      <c r="BZ84" s="339">
        <v>6</v>
      </c>
      <c r="CA84" s="667"/>
      <c r="CB84" s="77" t="s">
        <v>135</v>
      </c>
      <c r="CC84" s="342">
        <v>19</v>
      </c>
      <c r="CD84" s="339">
        <v>13</v>
      </c>
      <c r="CE84" s="340">
        <v>32</v>
      </c>
      <c r="CH84" s="667"/>
      <c r="CI84" s="77" t="s">
        <v>135</v>
      </c>
      <c r="CJ84" s="339">
        <v>496</v>
      </c>
      <c r="CK84" s="339">
        <v>440</v>
      </c>
      <c r="CL84" s="339">
        <v>936</v>
      </c>
      <c r="CM84" s="342">
        <v>2436</v>
      </c>
      <c r="CN84" s="339">
        <v>2320</v>
      </c>
      <c r="CO84" s="339">
        <v>4756</v>
      </c>
      <c r="CP84" s="339">
        <v>1632</v>
      </c>
      <c r="CQ84" s="339">
        <v>1946</v>
      </c>
      <c r="CR84" s="340">
        <v>3578</v>
      </c>
    </row>
    <row r="85" spans="1:96" ht="17.100000000000001" customHeight="1">
      <c r="A85" s="1"/>
      <c r="B85" s="668"/>
      <c r="C85" s="18" t="s">
        <v>42</v>
      </c>
      <c r="D85" s="334">
        <f t="shared" ref="D85:L85" si="120">SUM(D82:D84)</f>
        <v>1128</v>
      </c>
      <c r="E85" s="334">
        <f t="shared" si="120"/>
        <v>1123</v>
      </c>
      <c r="F85" s="334">
        <f t="shared" si="120"/>
        <v>2251</v>
      </c>
      <c r="G85" s="337">
        <f t="shared" si="120"/>
        <v>1467</v>
      </c>
      <c r="H85" s="334">
        <f t="shared" si="120"/>
        <v>1373</v>
      </c>
      <c r="I85" s="334">
        <f t="shared" si="120"/>
        <v>2840</v>
      </c>
      <c r="J85" s="334">
        <f t="shared" si="120"/>
        <v>1655</v>
      </c>
      <c r="K85" s="334">
        <f t="shared" si="120"/>
        <v>1625</v>
      </c>
      <c r="L85" s="335">
        <f t="shared" si="120"/>
        <v>3280</v>
      </c>
      <c r="M85" s="668"/>
      <c r="N85" s="18" t="s">
        <v>42</v>
      </c>
      <c r="O85" s="334">
        <f t="shared" ref="O85:W85" si="121">SUM(O82:O84)</f>
        <v>1760</v>
      </c>
      <c r="P85" s="334">
        <f t="shared" si="121"/>
        <v>1696</v>
      </c>
      <c r="Q85" s="334">
        <f t="shared" si="121"/>
        <v>3456</v>
      </c>
      <c r="R85" s="337">
        <f t="shared" si="121"/>
        <v>1514</v>
      </c>
      <c r="S85" s="334">
        <f t="shared" si="121"/>
        <v>1327</v>
      </c>
      <c r="T85" s="334">
        <f t="shared" si="121"/>
        <v>2841</v>
      </c>
      <c r="U85" s="334">
        <f t="shared" si="121"/>
        <v>1473</v>
      </c>
      <c r="V85" s="334">
        <f t="shared" si="121"/>
        <v>1379</v>
      </c>
      <c r="W85" s="335">
        <f t="shared" si="121"/>
        <v>2852</v>
      </c>
      <c r="X85" s="668"/>
      <c r="Y85" s="18" t="s">
        <v>42</v>
      </c>
      <c r="Z85" s="334">
        <f t="shared" ref="Z85:AH85" si="122">SUM(Z82:Z84)</f>
        <v>1728</v>
      </c>
      <c r="AA85" s="334">
        <f t="shared" si="122"/>
        <v>1486</v>
      </c>
      <c r="AB85" s="334">
        <f t="shared" si="122"/>
        <v>3214</v>
      </c>
      <c r="AC85" s="337">
        <f t="shared" si="122"/>
        <v>1961</v>
      </c>
      <c r="AD85" s="334">
        <f t="shared" si="122"/>
        <v>1856</v>
      </c>
      <c r="AE85" s="334">
        <f t="shared" si="122"/>
        <v>3817</v>
      </c>
      <c r="AF85" s="334">
        <f t="shared" si="122"/>
        <v>2168</v>
      </c>
      <c r="AG85" s="334">
        <f t="shared" si="122"/>
        <v>2024</v>
      </c>
      <c r="AH85" s="335">
        <f t="shared" si="122"/>
        <v>4192</v>
      </c>
      <c r="AI85" s="668"/>
      <c r="AJ85" s="18" t="s">
        <v>42</v>
      </c>
      <c r="AK85" s="334">
        <f t="shared" ref="AK85:AS85" si="123">SUM(AK82:AK84)</f>
        <v>2680</v>
      </c>
      <c r="AL85" s="334">
        <f t="shared" si="123"/>
        <v>2665</v>
      </c>
      <c r="AM85" s="334">
        <f t="shared" si="123"/>
        <v>5345</v>
      </c>
      <c r="AN85" s="337">
        <f t="shared" si="123"/>
        <v>2580</v>
      </c>
      <c r="AO85" s="334">
        <f t="shared" si="123"/>
        <v>2554</v>
      </c>
      <c r="AP85" s="334">
        <f t="shared" si="123"/>
        <v>5134</v>
      </c>
      <c r="AQ85" s="334">
        <f t="shared" si="123"/>
        <v>2638</v>
      </c>
      <c r="AR85" s="334">
        <f t="shared" si="123"/>
        <v>2590</v>
      </c>
      <c r="AS85" s="335">
        <f t="shared" si="123"/>
        <v>5228</v>
      </c>
      <c r="AT85" s="668"/>
      <c r="AU85" s="18" t="s">
        <v>42</v>
      </c>
      <c r="AV85" s="334">
        <f t="shared" ref="AV85:BD85" si="124">SUM(AV82:AV84)</f>
        <v>2824</v>
      </c>
      <c r="AW85" s="334">
        <f t="shared" si="124"/>
        <v>2715</v>
      </c>
      <c r="AX85" s="334">
        <f t="shared" si="124"/>
        <v>5539</v>
      </c>
      <c r="AY85" s="337">
        <f t="shared" si="124"/>
        <v>3159</v>
      </c>
      <c r="AZ85" s="334">
        <f t="shared" si="124"/>
        <v>3175</v>
      </c>
      <c r="BA85" s="334">
        <f t="shared" si="124"/>
        <v>6334</v>
      </c>
      <c r="BB85" s="334">
        <f t="shared" si="124"/>
        <v>3119</v>
      </c>
      <c r="BC85" s="334">
        <f t="shared" si="124"/>
        <v>3228</v>
      </c>
      <c r="BD85" s="335">
        <f t="shared" si="124"/>
        <v>6347</v>
      </c>
      <c r="BE85" s="668"/>
      <c r="BF85" s="18" t="s">
        <v>42</v>
      </c>
      <c r="BG85" s="334">
        <f t="shared" ref="BG85:BO85" si="125">SUM(BG82:BG84)</f>
        <v>2195</v>
      </c>
      <c r="BH85" s="334">
        <f t="shared" si="125"/>
        <v>2675</v>
      </c>
      <c r="BI85" s="334">
        <f t="shared" si="125"/>
        <v>4870</v>
      </c>
      <c r="BJ85" s="337">
        <f t="shared" si="125"/>
        <v>1733</v>
      </c>
      <c r="BK85" s="334">
        <f t="shared" si="125"/>
        <v>2342</v>
      </c>
      <c r="BL85" s="334">
        <f t="shared" si="125"/>
        <v>4075</v>
      </c>
      <c r="BM85" s="334">
        <f t="shared" si="125"/>
        <v>1109</v>
      </c>
      <c r="BN85" s="334">
        <f t="shared" si="125"/>
        <v>1948</v>
      </c>
      <c r="BO85" s="335">
        <f t="shared" si="125"/>
        <v>3057</v>
      </c>
      <c r="BP85" s="668"/>
      <c r="BQ85" s="18" t="s">
        <v>42</v>
      </c>
      <c r="BR85" s="334">
        <f t="shared" ref="BR85:BZ85" si="126">SUM(BR82:BR84)</f>
        <v>425</v>
      </c>
      <c r="BS85" s="334">
        <f t="shared" si="126"/>
        <v>1055</v>
      </c>
      <c r="BT85" s="334">
        <f t="shared" si="126"/>
        <v>1480</v>
      </c>
      <c r="BU85" s="337">
        <f t="shared" si="126"/>
        <v>82</v>
      </c>
      <c r="BV85" s="334">
        <f t="shared" si="126"/>
        <v>338</v>
      </c>
      <c r="BW85" s="334">
        <f t="shared" si="126"/>
        <v>420</v>
      </c>
      <c r="BX85" s="334">
        <f t="shared" si="126"/>
        <v>5</v>
      </c>
      <c r="BY85" s="334">
        <f t="shared" si="126"/>
        <v>45</v>
      </c>
      <c r="BZ85" s="334">
        <f t="shared" si="126"/>
        <v>50</v>
      </c>
      <c r="CA85" s="668"/>
      <c r="CB85" s="18" t="s">
        <v>42</v>
      </c>
      <c r="CC85" s="337">
        <f>SUM(CC82:CC84)</f>
        <v>203</v>
      </c>
      <c r="CD85" s="334">
        <f>SUM(CD82:CD84)</f>
        <v>112</v>
      </c>
      <c r="CE85" s="335">
        <f>SUM(CE82:CE84)</f>
        <v>333</v>
      </c>
      <c r="CH85" s="668"/>
      <c r="CI85" s="18" t="s">
        <v>42</v>
      </c>
      <c r="CJ85" s="334">
        <f t="shared" ref="CJ85:CR85" si="127">SUM(CJ82:CJ84)</f>
        <v>4250</v>
      </c>
      <c r="CK85" s="334">
        <f t="shared" si="127"/>
        <v>4121</v>
      </c>
      <c r="CL85" s="334">
        <f t="shared" si="127"/>
        <v>8371</v>
      </c>
      <c r="CM85" s="337">
        <f t="shared" si="127"/>
        <v>21326</v>
      </c>
      <c r="CN85" s="334">
        <f t="shared" si="127"/>
        <v>20292</v>
      </c>
      <c r="CO85" s="334">
        <f t="shared" si="127"/>
        <v>41618</v>
      </c>
      <c r="CP85" s="334">
        <f t="shared" si="127"/>
        <v>11827</v>
      </c>
      <c r="CQ85" s="334">
        <f t="shared" si="127"/>
        <v>14806</v>
      </c>
      <c r="CR85" s="335">
        <f t="shared" si="127"/>
        <v>26633</v>
      </c>
    </row>
    <row r="86" spans="1:96" ht="17.100000000000001" customHeight="1">
      <c r="A86" s="1"/>
      <c r="B86" s="84" t="s">
        <v>136</v>
      </c>
      <c r="C86" s="85" t="s">
        <v>137</v>
      </c>
      <c r="D86" s="334">
        <v>107</v>
      </c>
      <c r="E86" s="334">
        <v>96</v>
      </c>
      <c r="F86" s="334">
        <v>203</v>
      </c>
      <c r="G86" s="337">
        <v>168</v>
      </c>
      <c r="H86" s="334">
        <v>171</v>
      </c>
      <c r="I86" s="334">
        <v>339</v>
      </c>
      <c r="J86" s="334">
        <v>254</v>
      </c>
      <c r="K86" s="334">
        <v>242</v>
      </c>
      <c r="L86" s="335">
        <v>496</v>
      </c>
      <c r="M86" s="84" t="s">
        <v>136</v>
      </c>
      <c r="N86" s="85" t="s">
        <v>137</v>
      </c>
      <c r="O86" s="334">
        <v>252</v>
      </c>
      <c r="P86" s="334">
        <v>213</v>
      </c>
      <c r="Q86" s="334">
        <v>465</v>
      </c>
      <c r="R86" s="337">
        <v>173</v>
      </c>
      <c r="S86" s="334">
        <v>147</v>
      </c>
      <c r="T86" s="334">
        <v>320</v>
      </c>
      <c r="U86" s="334">
        <v>172</v>
      </c>
      <c r="V86" s="334">
        <v>152</v>
      </c>
      <c r="W86" s="335">
        <v>324</v>
      </c>
      <c r="X86" s="84" t="s">
        <v>136</v>
      </c>
      <c r="Y86" s="85" t="s">
        <v>137</v>
      </c>
      <c r="Z86" s="334">
        <v>201</v>
      </c>
      <c r="AA86" s="334">
        <v>210</v>
      </c>
      <c r="AB86" s="334">
        <v>411</v>
      </c>
      <c r="AC86" s="337">
        <v>269</v>
      </c>
      <c r="AD86" s="334">
        <v>223</v>
      </c>
      <c r="AE86" s="334">
        <v>492</v>
      </c>
      <c r="AF86" s="334">
        <v>319</v>
      </c>
      <c r="AG86" s="334">
        <v>292</v>
      </c>
      <c r="AH86" s="335">
        <v>611</v>
      </c>
      <c r="AI86" s="84" t="s">
        <v>136</v>
      </c>
      <c r="AJ86" s="85" t="s">
        <v>137</v>
      </c>
      <c r="AK86" s="334">
        <v>371</v>
      </c>
      <c r="AL86" s="334">
        <v>323</v>
      </c>
      <c r="AM86" s="334">
        <v>694</v>
      </c>
      <c r="AN86" s="337">
        <v>364</v>
      </c>
      <c r="AO86" s="334">
        <v>336</v>
      </c>
      <c r="AP86" s="334">
        <v>700</v>
      </c>
      <c r="AQ86" s="334">
        <v>358</v>
      </c>
      <c r="AR86" s="334">
        <v>352</v>
      </c>
      <c r="AS86" s="335">
        <v>710</v>
      </c>
      <c r="AT86" s="84" t="s">
        <v>136</v>
      </c>
      <c r="AU86" s="85" t="s">
        <v>137</v>
      </c>
      <c r="AV86" s="334">
        <v>442</v>
      </c>
      <c r="AW86" s="334">
        <v>455</v>
      </c>
      <c r="AX86" s="334">
        <v>897</v>
      </c>
      <c r="AY86" s="337">
        <v>562</v>
      </c>
      <c r="AZ86" s="334">
        <v>555</v>
      </c>
      <c r="BA86" s="334">
        <v>1117</v>
      </c>
      <c r="BB86" s="334">
        <v>494</v>
      </c>
      <c r="BC86" s="334">
        <v>456</v>
      </c>
      <c r="BD86" s="335">
        <v>950</v>
      </c>
      <c r="BE86" s="84" t="s">
        <v>136</v>
      </c>
      <c r="BF86" s="85" t="s">
        <v>137</v>
      </c>
      <c r="BG86" s="334">
        <v>352</v>
      </c>
      <c r="BH86" s="334">
        <v>385</v>
      </c>
      <c r="BI86" s="334">
        <v>737</v>
      </c>
      <c r="BJ86" s="337">
        <v>261</v>
      </c>
      <c r="BK86" s="334">
        <v>349</v>
      </c>
      <c r="BL86" s="334">
        <v>610</v>
      </c>
      <c r="BM86" s="334">
        <v>182</v>
      </c>
      <c r="BN86" s="334">
        <v>309</v>
      </c>
      <c r="BO86" s="335">
        <v>491</v>
      </c>
      <c r="BP86" s="84" t="s">
        <v>136</v>
      </c>
      <c r="BQ86" s="85" t="s">
        <v>137</v>
      </c>
      <c r="BR86" s="334">
        <v>68</v>
      </c>
      <c r="BS86" s="334">
        <v>217</v>
      </c>
      <c r="BT86" s="334">
        <v>285</v>
      </c>
      <c r="BU86" s="337">
        <v>11</v>
      </c>
      <c r="BV86" s="334">
        <v>56</v>
      </c>
      <c r="BW86" s="334">
        <v>67</v>
      </c>
      <c r="BX86" s="334">
        <v>2</v>
      </c>
      <c r="BY86" s="334">
        <v>7</v>
      </c>
      <c r="BZ86" s="334">
        <v>9</v>
      </c>
      <c r="CA86" s="84" t="s">
        <v>136</v>
      </c>
      <c r="CB86" s="85" t="s">
        <v>137</v>
      </c>
      <c r="CC86" s="337">
        <v>0</v>
      </c>
      <c r="CD86" s="334">
        <v>0</v>
      </c>
      <c r="CE86" s="335">
        <v>0</v>
      </c>
      <c r="CH86" s="84" t="s">
        <v>136</v>
      </c>
      <c r="CI86" s="85" t="s">
        <v>137</v>
      </c>
      <c r="CJ86" s="334">
        <v>529</v>
      </c>
      <c r="CK86" s="334">
        <v>509</v>
      </c>
      <c r="CL86" s="334">
        <v>1038</v>
      </c>
      <c r="CM86" s="337">
        <v>2921</v>
      </c>
      <c r="CN86" s="334">
        <v>2703</v>
      </c>
      <c r="CO86" s="334">
        <v>5624</v>
      </c>
      <c r="CP86" s="334">
        <v>1932</v>
      </c>
      <c r="CQ86" s="334">
        <v>2334</v>
      </c>
      <c r="CR86" s="335">
        <v>4266</v>
      </c>
    </row>
    <row r="87" spans="1:96" ht="17.100000000000001" customHeight="1" thickBot="1">
      <c r="A87" s="1"/>
      <c r="B87" s="669" t="s">
        <v>138</v>
      </c>
      <c r="C87" s="670"/>
      <c r="D87" s="351">
        <f t="shared" ref="D87:L87" si="128">SUM(D85:D86)</f>
        <v>1235</v>
      </c>
      <c r="E87" s="351">
        <f t="shared" si="128"/>
        <v>1219</v>
      </c>
      <c r="F87" s="351">
        <f t="shared" si="128"/>
        <v>2454</v>
      </c>
      <c r="G87" s="353">
        <f t="shared" si="128"/>
        <v>1635</v>
      </c>
      <c r="H87" s="351">
        <f t="shared" si="128"/>
        <v>1544</v>
      </c>
      <c r="I87" s="351">
        <f t="shared" si="128"/>
        <v>3179</v>
      </c>
      <c r="J87" s="351">
        <f t="shared" si="128"/>
        <v>1909</v>
      </c>
      <c r="K87" s="351">
        <f t="shared" si="128"/>
        <v>1867</v>
      </c>
      <c r="L87" s="352">
        <f t="shared" si="128"/>
        <v>3776</v>
      </c>
      <c r="M87" s="669" t="s">
        <v>138</v>
      </c>
      <c r="N87" s="670"/>
      <c r="O87" s="351">
        <f t="shared" ref="O87:W87" si="129">SUM(O85:O86)</f>
        <v>2012</v>
      </c>
      <c r="P87" s="351">
        <f t="shared" si="129"/>
        <v>1909</v>
      </c>
      <c r="Q87" s="351">
        <f t="shared" si="129"/>
        <v>3921</v>
      </c>
      <c r="R87" s="353">
        <f t="shared" si="129"/>
        <v>1687</v>
      </c>
      <c r="S87" s="351">
        <f t="shared" si="129"/>
        <v>1474</v>
      </c>
      <c r="T87" s="351">
        <f t="shared" si="129"/>
        <v>3161</v>
      </c>
      <c r="U87" s="351">
        <f t="shared" si="129"/>
        <v>1645</v>
      </c>
      <c r="V87" s="351">
        <f t="shared" si="129"/>
        <v>1531</v>
      </c>
      <c r="W87" s="352">
        <f t="shared" si="129"/>
        <v>3176</v>
      </c>
      <c r="X87" s="669" t="s">
        <v>138</v>
      </c>
      <c r="Y87" s="670"/>
      <c r="Z87" s="351">
        <f t="shared" ref="Z87:AH87" si="130">SUM(Z85:Z86)</f>
        <v>1929</v>
      </c>
      <c r="AA87" s="351">
        <f t="shared" si="130"/>
        <v>1696</v>
      </c>
      <c r="AB87" s="351">
        <f t="shared" si="130"/>
        <v>3625</v>
      </c>
      <c r="AC87" s="353">
        <f t="shared" si="130"/>
        <v>2230</v>
      </c>
      <c r="AD87" s="351">
        <f t="shared" si="130"/>
        <v>2079</v>
      </c>
      <c r="AE87" s="351">
        <f t="shared" si="130"/>
        <v>4309</v>
      </c>
      <c r="AF87" s="351">
        <f t="shared" si="130"/>
        <v>2487</v>
      </c>
      <c r="AG87" s="351">
        <f t="shared" si="130"/>
        <v>2316</v>
      </c>
      <c r="AH87" s="352">
        <f t="shared" si="130"/>
        <v>4803</v>
      </c>
      <c r="AI87" s="669" t="s">
        <v>138</v>
      </c>
      <c r="AJ87" s="670"/>
      <c r="AK87" s="351">
        <f t="shared" ref="AK87:AS87" si="131">SUM(AK85:AK86)</f>
        <v>3051</v>
      </c>
      <c r="AL87" s="351">
        <f t="shared" si="131"/>
        <v>2988</v>
      </c>
      <c r="AM87" s="351">
        <f t="shared" si="131"/>
        <v>6039</v>
      </c>
      <c r="AN87" s="353">
        <f t="shared" si="131"/>
        <v>2944</v>
      </c>
      <c r="AO87" s="351">
        <f t="shared" si="131"/>
        <v>2890</v>
      </c>
      <c r="AP87" s="351">
        <f t="shared" si="131"/>
        <v>5834</v>
      </c>
      <c r="AQ87" s="351">
        <f t="shared" si="131"/>
        <v>2996</v>
      </c>
      <c r="AR87" s="351">
        <f t="shared" si="131"/>
        <v>2942</v>
      </c>
      <c r="AS87" s="352">
        <f t="shared" si="131"/>
        <v>5938</v>
      </c>
      <c r="AT87" s="669" t="s">
        <v>138</v>
      </c>
      <c r="AU87" s="670"/>
      <c r="AV87" s="351">
        <f t="shared" ref="AV87:BD87" si="132">SUM(AV85:AV86)</f>
        <v>3266</v>
      </c>
      <c r="AW87" s="351">
        <f t="shared" si="132"/>
        <v>3170</v>
      </c>
      <c r="AX87" s="351">
        <f t="shared" si="132"/>
        <v>6436</v>
      </c>
      <c r="AY87" s="353">
        <f t="shared" si="132"/>
        <v>3721</v>
      </c>
      <c r="AZ87" s="351">
        <f t="shared" si="132"/>
        <v>3730</v>
      </c>
      <c r="BA87" s="351">
        <f t="shared" si="132"/>
        <v>7451</v>
      </c>
      <c r="BB87" s="351">
        <f t="shared" si="132"/>
        <v>3613</v>
      </c>
      <c r="BC87" s="351">
        <f t="shared" si="132"/>
        <v>3684</v>
      </c>
      <c r="BD87" s="352">
        <f t="shared" si="132"/>
        <v>7297</v>
      </c>
      <c r="BE87" s="669" t="s">
        <v>138</v>
      </c>
      <c r="BF87" s="670"/>
      <c r="BG87" s="351">
        <f t="shared" ref="BG87:BO87" si="133">SUM(BG85:BG86)</f>
        <v>2547</v>
      </c>
      <c r="BH87" s="351">
        <f t="shared" si="133"/>
        <v>3060</v>
      </c>
      <c r="BI87" s="351">
        <f t="shared" si="133"/>
        <v>5607</v>
      </c>
      <c r="BJ87" s="353">
        <f t="shared" si="133"/>
        <v>1994</v>
      </c>
      <c r="BK87" s="351">
        <f t="shared" si="133"/>
        <v>2691</v>
      </c>
      <c r="BL87" s="351">
        <f t="shared" si="133"/>
        <v>4685</v>
      </c>
      <c r="BM87" s="351">
        <f t="shared" si="133"/>
        <v>1291</v>
      </c>
      <c r="BN87" s="351">
        <f t="shared" si="133"/>
        <v>2257</v>
      </c>
      <c r="BO87" s="352">
        <f t="shared" si="133"/>
        <v>3548</v>
      </c>
      <c r="BP87" s="669" t="s">
        <v>138</v>
      </c>
      <c r="BQ87" s="670"/>
      <c r="BR87" s="351">
        <f t="shared" ref="BR87:CE87" si="134">SUM(BR85:BR86)</f>
        <v>493</v>
      </c>
      <c r="BS87" s="351">
        <f t="shared" si="134"/>
        <v>1272</v>
      </c>
      <c r="BT87" s="351">
        <f t="shared" si="134"/>
        <v>1765</v>
      </c>
      <c r="BU87" s="353">
        <f t="shared" si="134"/>
        <v>93</v>
      </c>
      <c r="BV87" s="351">
        <f t="shared" si="134"/>
        <v>394</v>
      </c>
      <c r="BW87" s="351">
        <f t="shared" si="134"/>
        <v>487</v>
      </c>
      <c r="BX87" s="351">
        <f t="shared" si="134"/>
        <v>7</v>
      </c>
      <c r="BY87" s="351">
        <f t="shared" si="134"/>
        <v>52</v>
      </c>
      <c r="BZ87" s="351">
        <f t="shared" si="134"/>
        <v>59</v>
      </c>
      <c r="CA87" s="669" t="s">
        <v>138</v>
      </c>
      <c r="CB87" s="670"/>
      <c r="CC87" s="353">
        <f t="shared" si="134"/>
        <v>203</v>
      </c>
      <c r="CD87" s="351">
        <f t="shared" si="134"/>
        <v>112</v>
      </c>
      <c r="CE87" s="352">
        <f t="shared" si="134"/>
        <v>333</v>
      </c>
      <c r="CH87" s="669" t="s">
        <v>138</v>
      </c>
      <c r="CI87" s="670"/>
      <c r="CJ87" s="351">
        <f t="shared" ref="CJ87:CR87" si="135">SUM(CJ85:CJ86)</f>
        <v>4779</v>
      </c>
      <c r="CK87" s="351">
        <f t="shared" si="135"/>
        <v>4630</v>
      </c>
      <c r="CL87" s="351">
        <f t="shared" si="135"/>
        <v>9409</v>
      </c>
      <c r="CM87" s="353">
        <f t="shared" si="135"/>
        <v>24247</v>
      </c>
      <c r="CN87" s="351">
        <f t="shared" si="135"/>
        <v>22995</v>
      </c>
      <c r="CO87" s="351">
        <f t="shared" si="135"/>
        <v>47242</v>
      </c>
      <c r="CP87" s="351">
        <f t="shared" si="135"/>
        <v>13759</v>
      </c>
      <c r="CQ87" s="351">
        <f t="shared" si="135"/>
        <v>17140</v>
      </c>
      <c r="CR87" s="352">
        <f t="shared" si="135"/>
        <v>30899</v>
      </c>
    </row>
    <row r="88" spans="1:96" ht="17.100000000000001" customHeight="1">
      <c r="A88" s="1"/>
      <c r="B88" s="24"/>
      <c r="C88" s="26" t="s">
        <v>139</v>
      </c>
      <c r="D88" s="345">
        <v>72</v>
      </c>
      <c r="E88" s="345">
        <v>74</v>
      </c>
      <c r="F88" s="345">
        <v>146</v>
      </c>
      <c r="G88" s="348">
        <v>123</v>
      </c>
      <c r="H88" s="345">
        <v>107</v>
      </c>
      <c r="I88" s="345">
        <v>230</v>
      </c>
      <c r="J88" s="345">
        <v>123</v>
      </c>
      <c r="K88" s="345">
        <v>125</v>
      </c>
      <c r="L88" s="346">
        <v>248</v>
      </c>
      <c r="M88" s="24"/>
      <c r="N88" s="26" t="s">
        <v>139</v>
      </c>
      <c r="O88" s="345">
        <v>161</v>
      </c>
      <c r="P88" s="345">
        <v>146</v>
      </c>
      <c r="Q88" s="345">
        <v>307</v>
      </c>
      <c r="R88" s="348">
        <v>120</v>
      </c>
      <c r="S88" s="345">
        <v>96</v>
      </c>
      <c r="T88" s="345">
        <v>216</v>
      </c>
      <c r="U88" s="345">
        <v>107</v>
      </c>
      <c r="V88" s="345">
        <v>94</v>
      </c>
      <c r="W88" s="346">
        <v>201</v>
      </c>
      <c r="X88" s="24"/>
      <c r="Y88" s="26" t="s">
        <v>139</v>
      </c>
      <c r="Z88" s="345">
        <v>112</v>
      </c>
      <c r="AA88" s="345">
        <v>105</v>
      </c>
      <c r="AB88" s="345">
        <v>217</v>
      </c>
      <c r="AC88" s="348">
        <v>134</v>
      </c>
      <c r="AD88" s="345">
        <v>124</v>
      </c>
      <c r="AE88" s="345">
        <v>258</v>
      </c>
      <c r="AF88" s="345">
        <v>197</v>
      </c>
      <c r="AG88" s="345">
        <v>173</v>
      </c>
      <c r="AH88" s="346">
        <v>370</v>
      </c>
      <c r="AI88" s="24"/>
      <c r="AJ88" s="26" t="s">
        <v>139</v>
      </c>
      <c r="AK88" s="345">
        <v>231</v>
      </c>
      <c r="AL88" s="345">
        <v>259</v>
      </c>
      <c r="AM88" s="345">
        <v>490</v>
      </c>
      <c r="AN88" s="348">
        <v>237</v>
      </c>
      <c r="AO88" s="345">
        <v>214</v>
      </c>
      <c r="AP88" s="345">
        <v>451</v>
      </c>
      <c r="AQ88" s="345">
        <v>232</v>
      </c>
      <c r="AR88" s="345">
        <v>239</v>
      </c>
      <c r="AS88" s="346">
        <v>471</v>
      </c>
      <c r="AT88" s="24"/>
      <c r="AU88" s="26" t="s">
        <v>139</v>
      </c>
      <c r="AV88" s="345">
        <v>252</v>
      </c>
      <c r="AW88" s="345">
        <v>248</v>
      </c>
      <c r="AX88" s="345">
        <v>500</v>
      </c>
      <c r="AY88" s="348">
        <v>286</v>
      </c>
      <c r="AZ88" s="345">
        <v>290</v>
      </c>
      <c r="BA88" s="345">
        <v>576</v>
      </c>
      <c r="BB88" s="345">
        <v>320</v>
      </c>
      <c r="BC88" s="345">
        <v>333</v>
      </c>
      <c r="BD88" s="346">
        <v>653</v>
      </c>
      <c r="BE88" s="24"/>
      <c r="BF88" s="26" t="s">
        <v>139</v>
      </c>
      <c r="BG88" s="345">
        <v>271</v>
      </c>
      <c r="BH88" s="345">
        <v>297</v>
      </c>
      <c r="BI88" s="345">
        <v>568</v>
      </c>
      <c r="BJ88" s="348">
        <v>187</v>
      </c>
      <c r="BK88" s="345">
        <v>224</v>
      </c>
      <c r="BL88" s="345">
        <v>411</v>
      </c>
      <c r="BM88" s="345">
        <v>101</v>
      </c>
      <c r="BN88" s="345">
        <v>176</v>
      </c>
      <c r="BO88" s="346">
        <v>277</v>
      </c>
      <c r="BP88" s="24"/>
      <c r="BQ88" s="26" t="s">
        <v>139</v>
      </c>
      <c r="BR88" s="345">
        <v>40</v>
      </c>
      <c r="BS88" s="345">
        <v>121</v>
      </c>
      <c r="BT88" s="345">
        <v>161</v>
      </c>
      <c r="BU88" s="348">
        <v>12</v>
      </c>
      <c r="BV88" s="345">
        <v>34</v>
      </c>
      <c r="BW88" s="345">
        <v>46</v>
      </c>
      <c r="BX88" s="345">
        <v>0</v>
      </c>
      <c r="BY88" s="345">
        <v>5</v>
      </c>
      <c r="BZ88" s="345">
        <v>5</v>
      </c>
      <c r="CA88" s="24"/>
      <c r="CB88" s="26" t="s">
        <v>139</v>
      </c>
      <c r="CC88" s="348">
        <v>3</v>
      </c>
      <c r="CD88" s="345">
        <v>2</v>
      </c>
      <c r="CE88" s="346">
        <v>5</v>
      </c>
      <c r="CH88" s="24"/>
      <c r="CI88" s="26" t="s">
        <v>139</v>
      </c>
      <c r="CJ88" s="345">
        <v>318</v>
      </c>
      <c r="CK88" s="345">
        <v>306</v>
      </c>
      <c r="CL88" s="345">
        <v>624</v>
      </c>
      <c r="CM88" s="348">
        <v>1783</v>
      </c>
      <c r="CN88" s="345">
        <v>1698</v>
      </c>
      <c r="CO88" s="345">
        <v>3481</v>
      </c>
      <c r="CP88" s="345">
        <v>1217</v>
      </c>
      <c r="CQ88" s="345">
        <v>1480</v>
      </c>
      <c r="CR88" s="346">
        <v>2697</v>
      </c>
    </row>
    <row r="89" spans="1:96" ht="17.100000000000001" customHeight="1" thickBot="1">
      <c r="A89" s="1"/>
      <c r="B89" s="24"/>
      <c r="C89" s="26" t="s">
        <v>140</v>
      </c>
      <c r="D89" s="381">
        <v>21</v>
      </c>
      <c r="E89" s="381">
        <v>21</v>
      </c>
      <c r="F89" s="381">
        <v>42</v>
      </c>
      <c r="G89" s="384">
        <v>26</v>
      </c>
      <c r="H89" s="381">
        <v>30</v>
      </c>
      <c r="I89" s="381">
        <v>56</v>
      </c>
      <c r="J89" s="381">
        <v>37</v>
      </c>
      <c r="K89" s="381">
        <v>38</v>
      </c>
      <c r="L89" s="382">
        <v>75</v>
      </c>
      <c r="M89" s="24"/>
      <c r="N89" s="26" t="s">
        <v>140</v>
      </c>
      <c r="O89" s="381">
        <v>50</v>
      </c>
      <c r="P89" s="381">
        <v>45</v>
      </c>
      <c r="Q89" s="381">
        <v>95</v>
      </c>
      <c r="R89" s="384">
        <v>48</v>
      </c>
      <c r="S89" s="381">
        <v>41</v>
      </c>
      <c r="T89" s="381">
        <v>89</v>
      </c>
      <c r="U89" s="381">
        <v>44</v>
      </c>
      <c r="V89" s="381">
        <v>36</v>
      </c>
      <c r="W89" s="382">
        <v>80</v>
      </c>
      <c r="X89" s="24"/>
      <c r="Y89" s="26" t="s">
        <v>140</v>
      </c>
      <c r="Z89" s="381">
        <v>37</v>
      </c>
      <c r="AA89" s="381">
        <v>34</v>
      </c>
      <c r="AB89" s="381">
        <v>71</v>
      </c>
      <c r="AC89" s="384">
        <v>62</v>
      </c>
      <c r="AD89" s="381">
        <v>49</v>
      </c>
      <c r="AE89" s="381">
        <v>111</v>
      </c>
      <c r="AF89" s="381">
        <v>64</v>
      </c>
      <c r="AG89" s="381">
        <v>51</v>
      </c>
      <c r="AH89" s="382">
        <v>115</v>
      </c>
      <c r="AI89" s="24"/>
      <c r="AJ89" s="26" t="s">
        <v>140</v>
      </c>
      <c r="AK89" s="381">
        <v>83</v>
      </c>
      <c r="AL89" s="381">
        <v>75</v>
      </c>
      <c r="AM89" s="381">
        <v>158</v>
      </c>
      <c r="AN89" s="384">
        <v>79</v>
      </c>
      <c r="AO89" s="381">
        <v>77</v>
      </c>
      <c r="AP89" s="381">
        <v>156</v>
      </c>
      <c r="AQ89" s="381">
        <v>71</v>
      </c>
      <c r="AR89" s="381">
        <v>91</v>
      </c>
      <c r="AS89" s="382">
        <v>162</v>
      </c>
      <c r="AT89" s="24"/>
      <c r="AU89" s="26" t="s">
        <v>140</v>
      </c>
      <c r="AV89" s="381">
        <v>120</v>
      </c>
      <c r="AW89" s="381">
        <v>118</v>
      </c>
      <c r="AX89" s="381">
        <v>238</v>
      </c>
      <c r="AY89" s="384">
        <v>171</v>
      </c>
      <c r="AZ89" s="381">
        <v>145</v>
      </c>
      <c r="BA89" s="381">
        <v>316</v>
      </c>
      <c r="BB89" s="381">
        <v>155</v>
      </c>
      <c r="BC89" s="381">
        <v>120</v>
      </c>
      <c r="BD89" s="382">
        <v>275</v>
      </c>
      <c r="BE89" s="24"/>
      <c r="BF89" s="26" t="s">
        <v>140</v>
      </c>
      <c r="BG89" s="381">
        <v>110</v>
      </c>
      <c r="BH89" s="381">
        <v>104</v>
      </c>
      <c r="BI89" s="381">
        <v>214</v>
      </c>
      <c r="BJ89" s="384">
        <v>84</v>
      </c>
      <c r="BK89" s="381">
        <v>100</v>
      </c>
      <c r="BL89" s="381">
        <v>184</v>
      </c>
      <c r="BM89" s="381">
        <v>48</v>
      </c>
      <c r="BN89" s="381">
        <v>79</v>
      </c>
      <c r="BO89" s="382">
        <v>127</v>
      </c>
      <c r="BP89" s="24"/>
      <c r="BQ89" s="26" t="s">
        <v>140</v>
      </c>
      <c r="BR89" s="381">
        <v>38</v>
      </c>
      <c r="BS89" s="381">
        <v>67</v>
      </c>
      <c r="BT89" s="381">
        <v>105</v>
      </c>
      <c r="BU89" s="384">
        <v>4</v>
      </c>
      <c r="BV89" s="381">
        <v>32</v>
      </c>
      <c r="BW89" s="381">
        <v>36</v>
      </c>
      <c r="BX89" s="381">
        <v>0</v>
      </c>
      <c r="BY89" s="381">
        <v>4</v>
      </c>
      <c r="BZ89" s="381">
        <v>4</v>
      </c>
      <c r="CA89" s="24"/>
      <c r="CB89" s="26" t="s">
        <v>140</v>
      </c>
      <c r="CC89" s="384">
        <v>0</v>
      </c>
      <c r="CD89" s="381">
        <v>0</v>
      </c>
      <c r="CE89" s="382">
        <v>0</v>
      </c>
      <c r="CH89" s="24"/>
      <c r="CI89" s="26" t="s">
        <v>140</v>
      </c>
      <c r="CJ89" s="381">
        <v>84</v>
      </c>
      <c r="CK89" s="381">
        <v>89</v>
      </c>
      <c r="CL89" s="381">
        <v>173</v>
      </c>
      <c r="CM89" s="384">
        <v>658</v>
      </c>
      <c r="CN89" s="381">
        <v>617</v>
      </c>
      <c r="CO89" s="381">
        <v>1275</v>
      </c>
      <c r="CP89" s="381">
        <v>610</v>
      </c>
      <c r="CQ89" s="381">
        <v>651</v>
      </c>
      <c r="CR89" s="382">
        <v>1261</v>
      </c>
    </row>
    <row r="90" spans="1:96" ht="17.100000000000001" customHeight="1" thickTop="1">
      <c r="A90" s="1"/>
      <c r="B90" s="678" t="s">
        <v>141</v>
      </c>
      <c r="C90" s="679"/>
      <c r="D90" s="345"/>
      <c r="E90" s="345"/>
      <c r="F90" s="345"/>
      <c r="G90" s="348"/>
      <c r="H90" s="345"/>
      <c r="I90" s="345"/>
      <c r="J90" s="345"/>
      <c r="K90" s="345"/>
      <c r="L90" s="346"/>
      <c r="M90" s="678" t="s">
        <v>141</v>
      </c>
      <c r="N90" s="679"/>
      <c r="O90" s="345"/>
      <c r="P90" s="345"/>
      <c r="Q90" s="345"/>
      <c r="R90" s="348"/>
      <c r="S90" s="345"/>
      <c r="T90" s="345"/>
      <c r="U90" s="345"/>
      <c r="V90" s="345"/>
      <c r="W90" s="346"/>
      <c r="X90" s="678" t="s">
        <v>141</v>
      </c>
      <c r="Y90" s="679"/>
      <c r="Z90" s="345"/>
      <c r="AA90" s="345"/>
      <c r="AB90" s="345"/>
      <c r="AC90" s="348"/>
      <c r="AD90" s="345"/>
      <c r="AE90" s="345"/>
      <c r="AF90" s="345"/>
      <c r="AG90" s="345"/>
      <c r="AH90" s="346"/>
      <c r="AI90" s="678" t="s">
        <v>141</v>
      </c>
      <c r="AJ90" s="679"/>
      <c r="AK90" s="345"/>
      <c r="AL90" s="345"/>
      <c r="AM90" s="345"/>
      <c r="AN90" s="348"/>
      <c r="AO90" s="345"/>
      <c r="AP90" s="345"/>
      <c r="AQ90" s="345"/>
      <c r="AR90" s="345"/>
      <c r="AS90" s="346"/>
      <c r="AT90" s="678" t="s">
        <v>141</v>
      </c>
      <c r="AU90" s="679"/>
      <c r="AV90" s="345"/>
      <c r="AW90" s="345"/>
      <c r="AX90" s="345"/>
      <c r="AY90" s="348"/>
      <c r="AZ90" s="345"/>
      <c r="BA90" s="345"/>
      <c r="BB90" s="345"/>
      <c r="BC90" s="345"/>
      <c r="BD90" s="346"/>
      <c r="BE90" s="678" t="s">
        <v>141</v>
      </c>
      <c r="BF90" s="679"/>
      <c r="BG90" s="345"/>
      <c r="BH90" s="345"/>
      <c r="BI90" s="345"/>
      <c r="BJ90" s="348"/>
      <c r="BK90" s="345"/>
      <c r="BL90" s="345"/>
      <c r="BM90" s="345"/>
      <c r="BN90" s="345"/>
      <c r="BO90" s="346"/>
      <c r="BP90" s="678" t="s">
        <v>141</v>
      </c>
      <c r="BQ90" s="679"/>
      <c r="BR90" s="345"/>
      <c r="BS90" s="345"/>
      <c r="BT90" s="345"/>
      <c r="BU90" s="348"/>
      <c r="BV90" s="345"/>
      <c r="BW90" s="345"/>
      <c r="BX90" s="345"/>
      <c r="BY90" s="345"/>
      <c r="BZ90" s="345"/>
      <c r="CA90" s="678" t="s">
        <v>141</v>
      </c>
      <c r="CB90" s="679"/>
      <c r="CC90" s="348"/>
      <c r="CD90" s="345"/>
      <c r="CE90" s="346"/>
      <c r="CH90" s="678" t="s">
        <v>141</v>
      </c>
      <c r="CI90" s="679"/>
      <c r="CJ90" s="345"/>
      <c r="CK90" s="345"/>
      <c r="CL90" s="345"/>
      <c r="CM90" s="348"/>
      <c r="CN90" s="345"/>
      <c r="CO90" s="345"/>
      <c r="CP90" s="345"/>
      <c r="CQ90" s="345"/>
      <c r="CR90" s="346"/>
    </row>
    <row r="91" spans="1:96" ht="17.100000000000001" customHeight="1">
      <c r="A91" s="1"/>
      <c r="B91" s="680" t="s">
        <v>142</v>
      </c>
      <c r="C91" s="681"/>
      <c r="D91" s="339"/>
      <c r="E91" s="339"/>
      <c r="F91" s="339"/>
      <c r="G91" s="342"/>
      <c r="H91" s="339"/>
      <c r="I91" s="339"/>
      <c r="J91" s="339"/>
      <c r="K91" s="339"/>
      <c r="L91" s="340"/>
      <c r="M91" s="680" t="s">
        <v>142</v>
      </c>
      <c r="N91" s="681"/>
      <c r="O91" s="339"/>
      <c r="P91" s="339"/>
      <c r="Q91" s="339"/>
      <c r="R91" s="342"/>
      <c r="S91" s="339"/>
      <c r="T91" s="339"/>
      <c r="U91" s="339"/>
      <c r="V91" s="339"/>
      <c r="W91" s="340"/>
      <c r="X91" s="680" t="s">
        <v>142</v>
      </c>
      <c r="Y91" s="681"/>
      <c r="Z91" s="339"/>
      <c r="AA91" s="339"/>
      <c r="AB91" s="339"/>
      <c r="AC91" s="342"/>
      <c r="AD91" s="339"/>
      <c r="AE91" s="339"/>
      <c r="AF91" s="339"/>
      <c r="AG91" s="339"/>
      <c r="AH91" s="340"/>
      <c r="AI91" s="680" t="s">
        <v>142</v>
      </c>
      <c r="AJ91" s="681"/>
      <c r="AK91" s="339"/>
      <c r="AL91" s="339"/>
      <c r="AM91" s="339"/>
      <c r="AN91" s="342"/>
      <c r="AO91" s="339"/>
      <c r="AP91" s="339"/>
      <c r="AQ91" s="339"/>
      <c r="AR91" s="339"/>
      <c r="AS91" s="340"/>
      <c r="AT91" s="680" t="s">
        <v>142</v>
      </c>
      <c r="AU91" s="681"/>
      <c r="AV91" s="339"/>
      <c r="AW91" s="339"/>
      <c r="AX91" s="339"/>
      <c r="AY91" s="342"/>
      <c r="AZ91" s="339"/>
      <c r="BA91" s="339"/>
      <c r="BB91" s="339"/>
      <c r="BC91" s="339"/>
      <c r="BD91" s="340"/>
      <c r="BE91" s="680" t="s">
        <v>142</v>
      </c>
      <c r="BF91" s="681"/>
      <c r="BG91" s="339"/>
      <c r="BH91" s="339"/>
      <c r="BI91" s="339"/>
      <c r="BJ91" s="342"/>
      <c r="BK91" s="339"/>
      <c r="BL91" s="339"/>
      <c r="BM91" s="339"/>
      <c r="BN91" s="339"/>
      <c r="BO91" s="340"/>
      <c r="BP91" s="680" t="s">
        <v>142</v>
      </c>
      <c r="BQ91" s="681"/>
      <c r="BR91" s="339"/>
      <c r="BS91" s="339"/>
      <c r="BT91" s="339"/>
      <c r="BU91" s="342"/>
      <c r="BV91" s="339"/>
      <c r="BW91" s="339"/>
      <c r="BX91" s="339"/>
      <c r="BY91" s="339"/>
      <c r="BZ91" s="339"/>
      <c r="CA91" s="680" t="s">
        <v>142</v>
      </c>
      <c r="CB91" s="681"/>
      <c r="CC91" s="342"/>
      <c r="CD91" s="339"/>
      <c r="CE91" s="340"/>
      <c r="CH91" s="680" t="s">
        <v>142</v>
      </c>
      <c r="CI91" s="681"/>
      <c r="CJ91" s="339"/>
      <c r="CK91" s="339"/>
      <c r="CL91" s="339"/>
      <c r="CM91" s="342"/>
      <c r="CN91" s="339"/>
      <c r="CO91" s="339"/>
      <c r="CP91" s="339"/>
      <c r="CQ91" s="339"/>
      <c r="CR91" s="340"/>
    </row>
    <row r="92" spans="1:96" ht="17.100000000000001" customHeight="1">
      <c r="A92" s="1"/>
      <c r="B92" s="682" t="s">
        <v>143</v>
      </c>
      <c r="C92" s="683"/>
      <c r="D92" s="339"/>
      <c r="E92" s="339"/>
      <c r="F92" s="339"/>
      <c r="G92" s="342"/>
      <c r="H92" s="339"/>
      <c r="I92" s="339"/>
      <c r="J92" s="339"/>
      <c r="K92" s="339"/>
      <c r="L92" s="340"/>
      <c r="M92" s="682" t="s">
        <v>143</v>
      </c>
      <c r="N92" s="683"/>
      <c r="O92" s="339"/>
      <c r="P92" s="339"/>
      <c r="Q92" s="339"/>
      <c r="R92" s="342"/>
      <c r="S92" s="339"/>
      <c r="T92" s="339"/>
      <c r="U92" s="339"/>
      <c r="V92" s="339"/>
      <c r="W92" s="340"/>
      <c r="X92" s="682" t="s">
        <v>143</v>
      </c>
      <c r="Y92" s="683"/>
      <c r="Z92" s="339"/>
      <c r="AA92" s="339"/>
      <c r="AB92" s="339"/>
      <c r="AC92" s="342"/>
      <c r="AD92" s="339"/>
      <c r="AE92" s="339"/>
      <c r="AF92" s="339"/>
      <c r="AG92" s="339"/>
      <c r="AH92" s="340"/>
      <c r="AI92" s="682" t="s">
        <v>143</v>
      </c>
      <c r="AJ92" s="683"/>
      <c r="AK92" s="339"/>
      <c r="AL92" s="339"/>
      <c r="AM92" s="339"/>
      <c r="AN92" s="342"/>
      <c r="AO92" s="339"/>
      <c r="AP92" s="339"/>
      <c r="AQ92" s="339"/>
      <c r="AR92" s="339"/>
      <c r="AS92" s="340"/>
      <c r="AT92" s="682" t="s">
        <v>143</v>
      </c>
      <c r="AU92" s="683"/>
      <c r="AV92" s="339"/>
      <c r="AW92" s="339"/>
      <c r="AX92" s="339"/>
      <c r="AY92" s="342"/>
      <c r="AZ92" s="339"/>
      <c r="BA92" s="339"/>
      <c r="BB92" s="339"/>
      <c r="BC92" s="339"/>
      <c r="BD92" s="340"/>
      <c r="BE92" s="682" t="s">
        <v>143</v>
      </c>
      <c r="BF92" s="683"/>
      <c r="BG92" s="339"/>
      <c r="BH92" s="339"/>
      <c r="BI92" s="339"/>
      <c r="BJ92" s="342"/>
      <c r="BK92" s="339"/>
      <c r="BL92" s="339"/>
      <c r="BM92" s="339"/>
      <c r="BN92" s="339"/>
      <c r="BO92" s="340"/>
      <c r="BP92" s="682" t="s">
        <v>143</v>
      </c>
      <c r="BQ92" s="683"/>
      <c r="BR92" s="339"/>
      <c r="BS92" s="339"/>
      <c r="BT92" s="339"/>
      <c r="BU92" s="342"/>
      <c r="BV92" s="339"/>
      <c r="BW92" s="339"/>
      <c r="BX92" s="339"/>
      <c r="BY92" s="339"/>
      <c r="BZ92" s="339"/>
      <c r="CA92" s="682" t="s">
        <v>143</v>
      </c>
      <c r="CB92" s="683"/>
      <c r="CC92" s="342"/>
      <c r="CD92" s="339"/>
      <c r="CE92" s="340"/>
      <c r="CH92" s="682" t="s">
        <v>143</v>
      </c>
      <c r="CI92" s="683"/>
      <c r="CJ92" s="339"/>
      <c r="CK92" s="339"/>
      <c r="CL92" s="339"/>
      <c r="CM92" s="342"/>
      <c r="CN92" s="339"/>
      <c r="CO92" s="339"/>
      <c r="CP92" s="339"/>
      <c r="CQ92" s="339"/>
      <c r="CR92" s="340"/>
    </row>
    <row r="93" spans="1:96" ht="17.100000000000001" customHeight="1" thickBot="1">
      <c r="A93" s="1"/>
      <c r="B93" s="684" t="s">
        <v>144</v>
      </c>
      <c r="C93" s="685"/>
      <c r="D93" s="386">
        <f>SUM(D27,D67,D81,D87,D88:D89)</f>
        <v>132297</v>
      </c>
      <c r="E93" s="386">
        <f t="shared" ref="E93:L93" si="136">SUM(E27,E67,E81,E87,E88:E89)</f>
        <v>127030</v>
      </c>
      <c r="F93" s="386">
        <f t="shared" si="136"/>
        <v>259327</v>
      </c>
      <c r="G93" s="386">
        <f t="shared" si="136"/>
        <v>149232</v>
      </c>
      <c r="H93" s="386">
        <f t="shared" si="136"/>
        <v>142351</v>
      </c>
      <c r="I93" s="386">
        <f t="shared" si="136"/>
        <v>291583</v>
      </c>
      <c r="J93" s="386">
        <f t="shared" si="136"/>
        <v>157691</v>
      </c>
      <c r="K93" s="386">
        <f t="shared" si="136"/>
        <v>149907</v>
      </c>
      <c r="L93" s="387">
        <f t="shared" si="136"/>
        <v>307598</v>
      </c>
      <c r="M93" s="684" t="s">
        <v>144</v>
      </c>
      <c r="N93" s="685"/>
      <c r="O93" s="386">
        <f t="shared" ref="O93:W93" si="137">SUM(O27,O67,O81,O87,O88:O89)</f>
        <v>167050</v>
      </c>
      <c r="P93" s="386">
        <f t="shared" si="137"/>
        <v>158941</v>
      </c>
      <c r="Q93" s="386">
        <f t="shared" si="137"/>
        <v>325991</v>
      </c>
      <c r="R93" s="386">
        <f t="shared" si="137"/>
        <v>186022</v>
      </c>
      <c r="S93" s="386">
        <f t="shared" si="137"/>
        <v>179770</v>
      </c>
      <c r="T93" s="386">
        <f t="shared" si="137"/>
        <v>365792</v>
      </c>
      <c r="U93" s="386">
        <f t="shared" si="137"/>
        <v>185532</v>
      </c>
      <c r="V93" s="386">
        <f t="shared" si="137"/>
        <v>178647</v>
      </c>
      <c r="W93" s="387">
        <f t="shared" si="137"/>
        <v>364179</v>
      </c>
      <c r="X93" s="684" t="s">
        <v>144</v>
      </c>
      <c r="Y93" s="685"/>
      <c r="Z93" s="386">
        <f t="shared" ref="Z93:AH93" si="138">SUM(Z27,Z67,Z81,Z87,Z88:Z89)</f>
        <v>197689</v>
      </c>
      <c r="AA93" s="386">
        <f t="shared" si="138"/>
        <v>186080</v>
      </c>
      <c r="AB93" s="386">
        <f t="shared" si="138"/>
        <v>383769</v>
      </c>
      <c r="AC93" s="386">
        <f t="shared" si="138"/>
        <v>222612</v>
      </c>
      <c r="AD93" s="386">
        <f t="shared" si="138"/>
        <v>210221</v>
      </c>
      <c r="AE93" s="386">
        <f t="shared" si="138"/>
        <v>432833</v>
      </c>
      <c r="AF93" s="386">
        <f t="shared" si="138"/>
        <v>257429</v>
      </c>
      <c r="AG93" s="386">
        <f t="shared" si="138"/>
        <v>240199</v>
      </c>
      <c r="AH93" s="387">
        <f t="shared" si="138"/>
        <v>497628</v>
      </c>
      <c r="AI93" s="684" t="s">
        <v>144</v>
      </c>
      <c r="AJ93" s="685"/>
      <c r="AK93" s="386">
        <f t="shared" ref="AK93:AS93" si="139">SUM(AK27,AK67,AK81,AK87,AK88:AK89)</f>
        <v>310544</v>
      </c>
      <c r="AL93" s="386">
        <f t="shared" si="139"/>
        <v>288734</v>
      </c>
      <c r="AM93" s="386">
        <f t="shared" si="139"/>
        <v>599278</v>
      </c>
      <c r="AN93" s="386">
        <f t="shared" si="139"/>
        <v>270126</v>
      </c>
      <c r="AO93" s="386">
        <f t="shared" si="139"/>
        <v>254703</v>
      </c>
      <c r="AP93" s="386">
        <f t="shared" si="139"/>
        <v>524829</v>
      </c>
      <c r="AQ93" s="386">
        <f t="shared" si="139"/>
        <v>228528</v>
      </c>
      <c r="AR93" s="386">
        <f t="shared" si="139"/>
        <v>217630</v>
      </c>
      <c r="AS93" s="387">
        <f t="shared" si="139"/>
        <v>446158</v>
      </c>
      <c r="AT93" s="684" t="s">
        <v>144</v>
      </c>
      <c r="AU93" s="685"/>
      <c r="AV93" s="386">
        <f t="shared" ref="AV93:BD93" si="140">SUM(AV27,AV67,AV81,AV87,AV88:AV89)</f>
        <v>199235</v>
      </c>
      <c r="AW93" s="386">
        <f t="shared" si="140"/>
        <v>196356</v>
      </c>
      <c r="AX93" s="386">
        <f t="shared" si="140"/>
        <v>395591</v>
      </c>
      <c r="AY93" s="386">
        <f t="shared" si="140"/>
        <v>218348</v>
      </c>
      <c r="AZ93" s="386">
        <f t="shared" si="140"/>
        <v>227925</v>
      </c>
      <c r="BA93" s="386">
        <f t="shared" si="140"/>
        <v>446273</v>
      </c>
      <c r="BB93" s="386">
        <f t="shared" si="140"/>
        <v>245170</v>
      </c>
      <c r="BC93" s="386">
        <f t="shared" si="140"/>
        <v>273805</v>
      </c>
      <c r="BD93" s="387">
        <f t="shared" si="140"/>
        <v>518975</v>
      </c>
      <c r="BE93" s="684" t="s">
        <v>144</v>
      </c>
      <c r="BF93" s="685"/>
      <c r="BG93" s="386">
        <f t="shared" ref="BG93:BO93" si="141">SUM(BG27,BG67,BG81,BG87,BG88:BG89)</f>
        <v>191847</v>
      </c>
      <c r="BH93" s="386">
        <f t="shared" si="141"/>
        <v>225381</v>
      </c>
      <c r="BI93" s="386">
        <f t="shared" si="141"/>
        <v>417228</v>
      </c>
      <c r="BJ93" s="386">
        <f t="shared" si="141"/>
        <v>128754</v>
      </c>
      <c r="BK93" s="386">
        <f t="shared" si="141"/>
        <v>162428</v>
      </c>
      <c r="BL93" s="386">
        <f t="shared" si="141"/>
        <v>291182</v>
      </c>
      <c r="BM93" s="386">
        <f t="shared" si="141"/>
        <v>64348</v>
      </c>
      <c r="BN93" s="386">
        <f t="shared" si="141"/>
        <v>103787</v>
      </c>
      <c r="BO93" s="387">
        <f t="shared" si="141"/>
        <v>168135</v>
      </c>
      <c r="BP93" s="684" t="s">
        <v>144</v>
      </c>
      <c r="BQ93" s="685"/>
      <c r="BR93" s="386">
        <f t="shared" ref="BR93:BZ93" si="142">SUM(BR27,BR67,BR81,BR87,BR88:BR89)</f>
        <v>20478</v>
      </c>
      <c r="BS93" s="386">
        <f t="shared" si="142"/>
        <v>51006</v>
      </c>
      <c r="BT93" s="386">
        <f t="shared" si="142"/>
        <v>71484</v>
      </c>
      <c r="BU93" s="386">
        <f t="shared" si="142"/>
        <v>3415</v>
      </c>
      <c r="BV93" s="386">
        <f t="shared" si="142"/>
        <v>15249</v>
      </c>
      <c r="BW93" s="386">
        <f t="shared" si="142"/>
        <v>18605</v>
      </c>
      <c r="BX93" s="386">
        <f t="shared" si="142"/>
        <v>404</v>
      </c>
      <c r="BY93" s="386">
        <f t="shared" si="142"/>
        <v>2604</v>
      </c>
      <c r="BZ93" s="386">
        <f t="shared" si="142"/>
        <v>3008</v>
      </c>
      <c r="CA93" s="684" t="s">
        <v>144</v>
      </c>
      <c r="CB93" s="685"/>
      <c r="CC93" s="440">
        <f t="shared" ref="CC93:CE93" si="143">SUM(CC27,CC67,CC81,CC87,CC88:CC89)</f>
        <v>112447</v>
      </c>
      <c r="CD93" s="386">
        <f t="shared" si="143"/>
        <v>97551</v>
      </c>
      <c r="CE93" s="387">
        <f t="shared" si="143"/>
        <v>215260</v>
      </c>
      <c r="CH93" s="684" t="s">
        <v>144</v>
      </c>
      <c r="CI93" s="685"/>
      <c r="CJ93" s="386">
        <f t="shared" ref="CJ93:CR93" si="144">SUM(CJ27,CJ67,CJ81,CJ87,CJ88:CJ89)</f>
        <v>439220</v>
      </c>
      <c r="CK93" s="386">
        <f t="shared" si="144"/>
        <v>419288</v>
      </c>
      <c r="CL93" s="386">
        <f t="shared" si="144"/>
        <v>858508</v>
      </c>
      <c r="CM93" s="386">
        <f t="shared" si="144"/>
        <v>2224767</v>
      </c>
      <c r="CN93" s="386">
        <f t="shared" si="144"/>
        <v>2111281</v>
      </c>
      <c r="CO93" s="386">
        <f t="shared" si="144"/>
        <v>4336048</v>
      </c>
      <c r="CP93" s="386">
        <f t="shared" si="144"/>
        <v>872764</v>
      </c>
      <c r="CQ93" s="386">
        <f t="shared" si="144"/>
        <v>1062185</v>
      </c>
      <c r="CR93" s="387">
        <f t="shared" si="144"/>
        <v>1934949</v>
      </c>
    </row>
    <row r="94" spans="1:96" ht="16.899999999999999" customHeight="1">
      <c r="A94" s="1"/>
      <c r="B94" s="304" t="s">
        <v>145</v>
      </c>
      <c r="C94" s="1"/>
      <c r="M94" s="304" t="s">
        <v>145</v>
      </c>
      <c r="N94" s="1"/>
      <c r="X94" s="304" t="s">
        <v>145</v>
      </c>
      <c r="Y94" s="1"/>
      <c r="Z94" s="397"/>
      <c r="AI94" s="304" t="s">
        <v>145</v>
      </c>
      <c r="AJ94" s="1"/>
      <c r="AK94" s="398"/>
      <c r="AL94" s="397"/>
      <c r="AT94" s="304" t="s">
        <v>145</v>
      </c>
      <c r="AU94" s="1"/>
      <c r="AW94" s="398"/>
      <c r="AX94" s="397"/>
      <c r="BE94" s="304" t="s">
        <v>145</v>
      </c>
      <c r="BF94" s="1"/>
      <c r="BG94" s="371"/>
      <c r="BH94" s="371"/>
      <c r="BI94" s="371"/>
      <c r="BP94" s="304" t="s">
        <v>145</v>
      </c>
      <c r="BQ94" s="1"/>
      <c r="CA94" s="394" t="s">
        <v>145</v>
      </c>
      <c r="CB94" s="430"/>
      <c r="CH94" s="394" t="s">
        <v>145</v>
      </c>
      <c r="CI94" s="430"/>
    </row>
    <row r="95" spans="1:96" ht="16.899999999999999" customHeight="1">
      <c r="A95" s="1"/>
      <c r="B95" s="304" t="s">
        <v>146</v>
      </c>
      <c r="C95" s="1"/>
      <c r="M95" s="304" t="s">
        <v>146</v>
      </c>
      <c r="N95" s="1"/>
      <c r="X95" s="304" t="s">
        <v>146</v>
      </c>
      <c r="Y95" s="1"/>
      <c r="Z95" s="397"/>
      <c r="AI95" s="304" t="s">
        <v>146</v>
      </c>
      <c r="AJ95" s="1"/>
      <c r="AK95" s="398"/>
      <c r="AL95" s="397"/>
      <c r="AT95" s="304" t="s">
        <v>146</v>
      </c>
      <c r="AU95" s="1"/>
      <c r="AW95" s="398"/>
      <c r="AX95" s="397"/>
      <c r="BE95" s="304" t="s">
        <v>146</v>
      </c>
      <c r="BF95" s="1"/>
      <c r="BP95" s="304" t="s">
        <v>146</v>
      </c>
      <c r="BQ95" s="1"/>
      <c r="CA95" s="394" t="s">
        <v>330</v>
      </c>
      <c r="CB95" s="430"/>
      <c r="CH95" s="394" t="s">
        <v>330</v>
      </c>
      <c r="CI95" s="430"/>
    </row>
    <row r="96" spans="1:96" ht="16.5" customHeight="1">
      <c r="A96" s="1"/>
      <c r="B96" s="2" t="s">
        <v>147</v>
      </c>
      <c r="C96" s="1"/>
      <c r="M96" s="2" t="s">
        <v>147</v>
      </c>
      <c r="N96" s="1"/>
      <c r="X96" s="2" t="s">
        <v>147</v>
      </c>
      <c r="Y96" s="1"/>
      <c r="Z96" s="397"/>
      <c r="AI96" s="2" t="s">
        <v>147</v>
      </c>
      <c r="AJ96" s="1"/>
      <c r="AK96" s="398"/>
      <c r="AL96" s="397"/>
      <c r="AT96" s="2" t="s">
        <v>147</v>
      </c>
      <c r="AU96" s="1"/>
      <c r="AW96" s="398"/>
      <c r="AX96" s="397"/>
      <c r="BE96" s="2" t="s">
        <v>147</v>
      </c>
      <c r="BF96" s="1"/>
      <c r="BP96" s="2" t="s">
        <v>147</v>
      </c>
      <c r="BQ96" s="1"/>
      <c r="CA96" s="394" t="s">
        <v>331</v>
      </c>
      <c r="CB96" s="430"/>
      <c r="CH96" s="394" t="s">
        <v>331</v>
      </c>
      <c r="CI96" s="430"/>
    </row>
    <row r="97" spans="1:87" ht="16.5" customHeight="1">
      <c r="A97" s="1"/>
      <c r="B97" s="2" t="s">
        <v>148</v>
      </c>
      <c r="C97" s="1"/>
      <c r="M97" s="2" t="s">
        <v>148</v>
      </c>
      <c r="N97" s="1"/>
      <c r="X97" s="2" t="s">
        <v>148</v>
      </c>
      <c r="Y97" s="1"/>
      <c r="AI97" s="2" t="s">
        <v>148</v>
      </c>
      <c r="AJ97" s="1"/>
      <c r="AT97" s="2" t="s">
        <v>148</v>
      </c>
      <c r="AU97" s="1"/>
      <c r="BE97" s="2" t="s">
        <v>148</v>
      </c>
      <c r="BF97" s="1"/>
      <c r="BP97" s="2" t="s">
        <v>148</v>
      </c>
      <c r="BQ97" s="1"/>
      <c r="CA97" s="2" t="s">
        <v>332</v>
      </c>
      <c r="CB97" s="430"/>
      <c r="CH97" s="2" t="s">
        <v>332</v>
      </c>
      <c r="CI97" s="430"/>
    </row>
    <row r="98" spans="1:87" ht="16.5" customHeight="1">
      <c r="A98" s="1"/>
      <c r="B98" s="2" t="s">
        <v>149</v>
      </c>
      <c r="C98" s="1"/>
      <c r="M98" s="2" t="s">
        <v>149</v>
      </c>
      <c r="N98" s="1"/>
      <c r="X98" s="2" t="s">
        <v>149</v>
      </c>
      <c r="Y98" s="1"/>
      <c r="AI98" s="2" t="s">
        <v>149</v>
      </c>
      <c r="AJ98" s="1"/>
      <c r="AT98" s="2" t="s">
        <v>149</v>
      </c>
      <c r="AU98" s="1"/>
      <c r="BE98" s="2" t="s">
        <v>149</v>
      </c>
      <c r="BF98" s="1"/>
      <c r="BP98" s="2" t="s">
        <v>149</v>
      </c>
      <c r="BQ98" s="1"/>
      <c r="CA98" s="2" t="s">
        <v>333</v>
      </c>
      <c r="CB98" s="430"/>
      <c r="CH98" s="2" t="s">
        <v>333</v>
      </c>
      <c r="CI98" s="430"/>
    </row>
    <row r="99" spans="1:87" ht="16.5" customHeight="1">
      <c r="A99" s="1"/>
      <c r="B99" s="2" t="s">
        <v>150</v>
      </c>
      <c r="C99" s="1"/>
      <c r="M99" s="2" t="s">
        <v>150</v>
      </c>
      <c r="N99" s="1"/>
      <c r="X99" s="2" t="s">
        <v>150</v>
      </c>
      <c r="Y99" s="1"/>
      <c r="AI99" s="2" t="s">
        <v>150</v>
      </c>
      <c r="AJ99" s="1"/>
      <c r="AT99" s="2" t="s">
        <v>150</v>
      </c>
      <c r="AU99" s="1"/>
      <c r="BE99" s="2" t="s">
        <v>150</v>
      </c>
      <c r="BF99" s="1"/>
      <c r="BP99" s="2" t="s">
        <v>150</v>
      </c>
      <c r="BQ99" s="1"/>
      <c r="CA99" s="2" t="s">
        <v>334</v>
      </c>
      <c r="CB99" s="430"/>
      <c r="CH99" s="2" t="s">
        <v>334</v>
      </c>
      <c r="CI99" s="430"/>
    </row>
  </sheetData>
  <mergeCells count="232">
    <mergeCell ref="B93:C93"/>
    <mergeCell ref="M93:N93"/>
    <mergeCell ref="X93:Y93"/>
    <mergeCell ref="AI93:AJ93"/>
    <mergeCell ref="AT93:AU93"/>
    <mergeCell ref="BE93:BF93"/>
    <mergeCell ref="BP93:BQ93"/>
    <mergeCell ref="CA93:CB93"/>
    <mergeCell ref="CH93:CI93"/>
    <mergeCell ref="B92:C92"/>
    <mergeCell ref="M92:N92"/>
    <mergeCell ref="X92:Y92"/>
    <mergeCell ref="AI92:AJ92"/>
    <mergeCell ref="AT92:AU92"/>
    <mergeCell ref="BE92:BF92"/>
    <mergeCell ref="BP92:BQ92"/>
    <mergeCell ref="CA92:CB92"/>
    <mergeCell ref="CH92:CI92"/>
    <mergeCell ref="BP90:BQ90"/>
    <mergeCell ref="CA90:CB90"/>
    <mergeCell ref="CH90:CI90"/>
    <mergeCell ref="B91:C91"/>
    <mergeCell ref="M91:N91"/>
    <mergeCell ref="X91:Y91"/>
    <mergeCell ref="AI91:AJ91"/>
    <mergeCell ref="AT91:AU91"/>
    <mergeCell ref="BE91:BF91"/>
    <mergeCell ref="BP91:BQ91"/>
    <mergeCell ref="B90:C90"/>
    <mergeCell ref="M90:N90"/>
    <mergeCell ref="X90:Y90"/>
    <mergeCell ref="AI90:AJ90"/>
    <mergeCell ref="AT90:AU90"/>
    <mergeCell ref="BE90:BF90"/>
    <mergeCell ref="CA91:CB91"/>
    <mergeCell ref="CH91:CI91"/>
    <mergeCell ref="B87:C87"/>
    <mergeCell ref="M87:N87"/>
    <mergeCell ref="X87:Y87"/>
    <mergeCell ref="AI87:AJ87"/>
    <mergeCell ref="AT87:AU87"/>
    <mergeCell ref="BE87:BF87"/>
    <mergeCell ref="BP87:BQ87"/>
    <mergeCell ref="CA87:CB87"/>
    <mergeCell ref="CH87:CI87"/>
    <mergeCell ref="B82:B85"/>
    <mergeCell ref="M82:M85"/>
    <mergeCell ref="X82:X85"/>
    <mergeCell ref="AI82:AI85"/>
    <mergeCell ref="AT82:AT85"/>
    <mergeCell ref="BE82:BE85"/>
    <mergeCell ref="BP82:BP85"/>
    <mergeCell ref="CA82:CA85"/>
    <mergeCell ref="CH82:CH85"/>
    <mergeCell ref="BP78:BP80"/>
    <mergeCell ref="CA78:CA80"/>
    <mergeCell ref="CH78:CH80"/>
    <mergeCell ref="B81:C81"/>
    <mergeCell ref="M81:N81"/>
    <mergeCell ref="X81:Y81"/>
    <mergeCell ref="AI81:AJ81"/>
    <mergeCell ref="AT81:AU81"/>
    <mergeCell ref="BE81:BF81"/>
    <mergeCell ref="BP81:BQ81"/>
    <mergeCell ref="B78:B80"/>
    <mergeCell ref="M78:M80"/>
    <mergeCell ref="X78:X80"/>
    <mergeCell ref="AI78:AI80"/>
    <mergeCell ref="AT78:AT80"/>
    <mergeCell ref="BE78:BE80"/>
    <mergeCell ref="CA81:CB81"/>
    <mergeCell ref="CH81:CI81"/>
    <mergeCell ref="B73:B77"/>
    <mergeCell ref="M73:M77"/>
    <mergeCell ref="X73:X77"/>
    <mergeCell ref="AI73:AI77"/>
    <mergeCell ref="AT73:AT77"/>
    <mergeCell ref="BE73:BE77"/>
    <mergeCell ref="BP73:BP77"/>
    <mergeCell ref="CA73:CA77"/>
    <mergeCell ref="CH73:CH77"/>
    <mergeCell ref="B67:C67"/>
    <mergeCell ref="M67:N67"/>
    <mergeCell ref="X67:Y67"/>
    <mergeCell ref="AI67:AJ67"/>
    <mergeCell ref="AT67:AU67"/>
    <mergeCell ref="BE67:BF67"/>
    <mergeCell ref="BP67:BQ67"/>
    <mergeCell ref="CA67:CB67"/>
    <mergeCell ref="CH67:CI67"/>
    <mergeCell ref="BP57:BP60"/>
    <mergeCell ref="CA57:CA60"/>
    <mergeCell ref="CH57:CH60"/>
    <mergeCell ref="B62:B65"/>
    <mergeCell ref="M62:M65"/>
    <mergeCell ref="X62:X65"/>
    <mergeCell ref="AI62:AI65"/>
    <mergeCell ref="AT62:AT65"/>
    <mergeCell ref="BE62:BE65"/>
    <mergeCell ref="BP62:BP65"/>
    <mergeCell ref="B57:B60"/>
    <mergeCell ref="M57:M60"/>
    <mergeCell ref="X57:X60"/>
    <mergeCell ref="AI57:AI60"/>
    <mergeCell ref="AT57:AT60"/>
    <mergeCell ref="BE57:BE60"/>
    <mergeCell ref="CA62:CA65"/>
    <mergeCell ref="CH62:CH65"/>
    <mergeCell ref="B54:B56"/>
    <mergeCell ref="M54:M56"/>
    <mergeCell ref="X54:X56"/>
    <mergeCell ref="AI54:AI56"/>
    <mergeCell ref="AT54:AT56"/>
    <mergeCell ref="BE54:BE56"/>
    <mergeCell ref="BP54:BP56"/>
    <mergeCell ref="CA54:CA56"/>
    <mergeCell ref="CH54:CH56"/>
    <mergeCell ref="B51:B53"/>
    <mergeCell ref="M51:M53"/>
    <mergeCell ref="X51:X53"/>
    <mergeCell ref="AI51:AI53"/>
    <mergeCell ref="AT51:AT53"/>
    <mergeCell ref="BE51:BE53"/>
    <mergeCell ref="BP51:BP53"/>
    <mergeCell ref="CA51:CA53"/>
    <mergeCell ref="CH51:CH53"/>
    <mergeCell ref="BP36:BP40"/>
    <mergeCell ref="CA36:CA40"/>
    <mergeCell ref="CH36:CH40"/>
    <mergeCell ref="B44:B46"/>
    <mergeCell ref="M44:M46"/>
    <mergeCell ref="X44:X46"/>
    <mergeCell ref="AI44:AI46"/>
    <mergeCell ref="AT44:AT46"/>
    <mergeCell ref="BE44:BE46"/>
    <mergeCell ref="BP44:BP46"/>
    <mergeCell ref="B36:B40"/>
    <mergeCell ref="M36:M40"/>
    <mergeCell ref="X36:X40"/>
    <mergeCell ref="AI36:AI40"/>
    <mergeCell ref="AT36:AT40"/>
    <mergeCell ref="BE36:BE40"/>
    <mergeCell ref="CA44:CA46"/>
    <mergeCell ref="CH44:CH46"/>
    <mergeCell ref="B28:B31"/>
    <mergeCell ref="M28:M31"/>
    <mergeCell ref="X28:X31"/>
    <mergeCell ref="AI28:AI31"/>
    <mergeCell ref="AT28:AT31"/>
    <mergeCell ref="BE28:BE31"/>
    <mergeCell ref="BP28:BP31"/>
    <mergeCell ref="CA28:CA31"/>
    <mergeCell ref="CH28:CH31"/>
    <mergeCell ref="B27:C27"/>
    <mergeCell ref="M27:N27"/>
    <mergeCell ref="X27:Y27"/>
    <mergeCell ref="AI27:AJ27"/>
    <mergeCell ref="AT27:AU27"/>
    <mergeCell ref="BE27:BF27"/>
    <mergeCell ref="BP27:BQ27"/>
    <mergeCell ref="CA27:CB27"/>
    <mergeCell ref="CH27:CI27"/>
    <mergeCell ref="BP13:BP16"/>
    <mergeCell ref="CA13:CA16"/>
    <mergeCell ref="CH13:CH16"/>
    <mergeCell ref="B23:B26"/>
    <mergeCell ref="M23:M26"/>
    <mergeCell ref="X23:X26"/>
    <mergeCell ref="AI23:AI26"/>
    <mergeCell ref="AT23:AT26"/>
    <mergeCell ref="BE23:BE26"/>
    <mergeCell ref="BP23:BP26"/>
    <mergeCell ref="B13:B16"/>
    <mergeCell ref="M13:M16"/>
    <mergeCell ref="X13:X16"/>
    <mergeCell ref="AI13:AI16"/>
    <mergeCell ref="AT13:AT16"/>
    <mergeCell ref="BE13:BE16"/>
    <mergeCell ref="CA23:CA26"/>
    <mergeCell ref="CH23:CH26"/>
    <mergeCell ref="CP3:CR3"/>
    <mergeCell ref="B9:B12"/>
    <mergeCell ref="M9:M12"/>
    <mergeCell ref="X9:X12"/>
    <mergeCell ref="AI9:AI12"/>
    <mergeCell ref="AT9:AT12"/>
    <mergeCell ref="BE9:BE12"/>
    <mergeCell ref="BP9:BP12"/>
    <mergeCell ref="CA9:CA12"/>
    <mergeCell ref="CH9:CH12"/>
    <mergeCell ref="CB3:CB4"/>
    <mergeCell ref="CC3:CE3"/>
    <mergeCell ref="CH3:CH4"/>
    <mergeCell ref="CI3:CI4"/>
    <mergeCell ref="CJ3:CL3"/>
    <mergeCell ref="CM3:CO3"/>
    <mergeCell ref="BP3:BP4"/>
    <mergeCell ref="BQ3:BQ4"/>
    <mergeCell ref="BR3:BT3"/>
    <mergeCell ref="BU3:BW3"/>
    <mergeCell ref="BX3:BZ3"/>
    <mergeCell ref="CA3:CA4"/>
    <mergeCell ref="BB3:BD3"/>
    <mergeCell ref="BE3:BE4"/>
    <mergeCell ref="BF3:BF4"/>
    <mergeCell ref="BG3:BI3"/>
    <mergeCell ref="BJ3:BL3"/>
    <mergeCell ref="BM3:BO3"/>
    <mergeCell ref="AN3:AP3"/>
    <mergeCell ref="AQ3:AS3"/>
    <mergeCell ref="AT3:AT4"/>
    <mergeCell ref="AU3:AU4"/>
    <mergeCell ref="AV3:AX3"/>
    <mergeCell ref="AY3:BA3"/>
    <mergeCell ref="AI3:AI4"/>
    <mergeCell ref="AJ3:AJ4"/>
    <mergeCell ref="AK3:AM3"/>
    <mergeCell ref="N3:N4"/>
    <mergeCell ref="O3:Q3"/>
    <mergeCell ref="R3:T3"/>
    <mergeCell ref="U3:W3"/>
    <mergeCell ref="X3:X4"/>
    <mergeCell ref="Y3:Y4"/>
    <mergeCell ref="B3:B4"/>
    <mergeCell ref="C3:C4"/>
    <mergeCell ref="D3:F3"/>
    <mergeCell ref="G3:I3"/>
    <mergeCell ref="J3:L3"/>
    <mergeCell ref="M3:M4"/>
    <mergeCell ref="Z3:AB3"/>
    <mergeCell ref="AC3:AE3"/>
    <mergeCell ref="AF3:AH3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67" min="1" max="95" man="1"/>
  </rowBreaks>
  <colBreaks count="9" manualBreakCount="9">
    <brk id="12" max="1048575" man="1"/>
    <brk id="23" max="1048575" man="1"/>
    <brk id="34" max="1048575" man="1"/>
    <brk id="45" max="1048575" man="1"/>
    <brk id="56" max="98" man="1"/>
    <brk id="67" max="1048575" man="1"/>
    <brk id="78" max="98" man="1"/>
    <brk id="85" max="98" man="1"/>
    <brk id="96" max="98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00B0F0"/>
  </sheetPr>
  <dimension ref="A1:HZ108"/>
  <sheetViews>
    <sheetView view="pageBreakPreview" zoomScaleNormal="75" zoomScaleSheetLayoutView="100" workbookViewId="0"/>
  </sheetViews>
  <sheetFormatPr defaultColWidth="7.875" defaultRowHeight="13.5"/>
  <cols>
    <col min="1" max="1" width="2.5" style="223" customWidth="1"/>
    <col min="2" max="2" width="10.25" style="223" customWidth="1"/>
    <col min="3" max="3" width="16.625" style="223" customWidth="1"/>
    <col min="4" max="9" width="10.25" style="225" customWidth="1"/>
    <col min="10" max="15" width="10.25" style="226" customWidth="1"/>
    <col min="16" max="16" width="10.25" style="223" customWidth="1"/>
    <col min="17" max="17" width="16.625" style="223" customWidth="1"/>
    <col min="18" max="25" width="10.25" style="226" customWidth="1"/>
    <col min="26" max="30" width="10.25" style="442" customWidth="1"/>
    <col min="31" max="31" width="16.5" style="442" customWidth="1"/>
    <col min="32" max="33" width="10.25" style="442" customWidth="1"/>
    <col min="34" max="35" width="10.25" style="223" customWidth="1"/>
    <col min="36" max="39" width="10.25" style="226" customWidth="1"/>
    <col min="40" max="51" width="7.875" style="223"/>
    <col min="52" max="52" width="10.25" style="223" customWidth="1"/>
    <col min="53" max="16384" width="7.875" style="223"/>
  </cols>
  <sheetData>
    <row r="1" spans="1:232" ht="15" customHeight="1">
      <c r="B1" s="224"/>
      <c r="C1" s="224"/>
      <c r="D1" s="441"/>
      <c r="P1" s="224"/>
      <c r="Q1" s="224"/>
    </row>
    <row r="2" spans="1:232" ht="21.75" thickBot="1">
      <c r="B2" s="443" t="s">
        <v>389</v>
      </c>
      <c r="C2" s="229"/>
      <c r="H2" s="226"/>
      <c r="I2" s="226"/>
      <c r="P2" s="443" t="s">
        <v>390</v>
      </c>
      <c r="Q2" s="226"/>
      <c r="T2" s="223"/>
      <c r="U2" s="223"/>
      <c r="V2" s="223"/>
      <c r="W2" s="223"/>
      <c r="X2" s="223"/>
      <c r="Y2" s="223"/>
      <c r="AB2" s="444"/>
      <c r="AC2" s="444"/>
      <c r="AD2" s="443" t="s">
        <v>391</v>
      </c>
      <c r="AF2" s="444"/>
      <c r="AG2" s="444"/>
    </row>
    <row r="3" spans="1:232" s="232" customFormat="1" ht="16.899999999999999" customHeight="1">
      <c r="B3" s="714" t="s">
        <v>5</v>
      </c>
      <c r="C3" s="717" t="s">
        <v>6</v>
      </c>
      <c r="D3" s="646" t="s">
        <v>392</v>
      </c>
      <c r="E3" s="646"/>
      <c r="F3" s="646"/>
      <c r="G3" s="646"/>
      <c r="H3" s="646" t="s">
        <v>393</v>
      </c>
      <c r="I3" s="646"/>
      <c r="J3" s="646"/>
      <c r="K3" s="646"/>
      <c r="L3" s="646" t="s">
        <v>394</v>
      </c>
      <c r="M3" s="647"/>
      <c r="N3" s="756"/>
      <c r="O3" s="647"/>
      <c r="P3" s="714" t="s">
        <v>5</v>
      </c>
      <c r="Q3" s="717" t="s">
        <v>6</v>
      </c>
      <c r="R3" s="646" t="s">
        <v>395</v>
      </c>
      <c r="S3" s="646"/>
      <c r="T3" s="646"/>
      <c r="U3" s="710"/>
      <c r="V3" s="646" t="s">
        <v>396</v>
      </c>
      <c r="W3" s="646"/>
      <c r="X3" s="646"/>
      <c r="Y3" s="646"/>
      <c r="Z3" s="755" t="s">
        <v>397</v>
      </c>
      <c r="AA3" s="646"/>
      <c r="AB3" s="646"/>
      <c r="AC3" s="647"/>
      <c r="AD3" s="714" t="s">
        <v>5</v>
      </c>
      <c r="AE3" s="717" t="s">
        <v>6</v>
      </c>
      <c r="AF3" s="755" t="s">
        <v>398</v>
      </c>
      <c r="AG3" s="646"/>
      <c r="AH3" s="646"/>
      <c r="AI3" s="710"/>
      <c r="AJ3" s="646" t="s">
        <v>399</v>
      </c>
      <c r="AK3" s="647"/>
      <c r="AL3" s="756"/>
      <c r="AM3" s="647"/>
    </row>
    <row r="4" spans="1:232" s="232" customFormat="1" ht="16.899999999999999" customHeight="1">
      <c r="B4" s="715"/>
      <c r="C4" s="718"/>
      <c r="D4" s="749" t="s">
        <v>400</v>
      </c>
      <c r="E4" s="749" t="s">
        <v>401</v>
      </c>
      <c r="F4" s="749" t="s">
        <v>402</v>
      </c>
      <c r="G4" s="636" t="s">
        <v>403</v>
      </c>
      <c r="H4" s="749" t="s">
        <v>400</v>
      </c>
      <c r="I4" s="749" t="s">
        <v>401</v>
      </c>
      <c r="J4" s="749" t="s">
        <v>402</v>
      </c>
      <c r="K4" s="636" t="s">
        <v>403</v>
      </c>
      <c r="L4" s="749" t="s">
        <v>400</v>
      </c>
      <c r="M4" s="749" t="s">
        <v>401</v>
      </c>
      <c r="N4" s="752" t="s">
        <v>402</v>
      </c>
      <c r="O4" s="648" t="s">
        <v>403</v>
      </c>
      <c r="P4" s="715"/>
      <c r="Q4" s="718"/>
      <c r="R4" s="749" t="s">
        <v>400</v>
      </c>
      <c r="S4" s="749" t="s">
        <v>401</v>
      </c>
      <c r="T4" s="749" t="s">
        <v>402</v>
      </c>
      <c r="U4" s="758" t="s">
        <v>403</v>
      </c>
      <c r="V4" s="749" t="s">
        <v>400</v>
      </c>
      <c r="W4" s="749" t="s">
        <v>401</v>
      </c>
      <c r="X4" s="749" t="s">
        <v>402</v>
      </c>
      <c r="Y4" s="636" t="s">
        <v>403</v>
      </c>
      <c r="Z4" s="752" t="s">
        <v>400</v>
      </c>
      <c r="AA4" s="749" t="s">
        <v>401</v>
      </c>
      <c r="AB4" s="749" t="s">
        <v>402</v>
      </c>
      <c r="AC4" s="648" t="s">
        <v>403</v>
      </c>
      <c r="AD4" s="715"/>
      <c r="AE4" s="718"/>
      <c r="AF4" s="752" t="s">
        <v>400</v>
      </c>
      <c r="AG4" s="749" t="s">
        <v>401</v>
      </c>
      <c r="AH4" s="749" t="s">
        <v>402</v>
      </c>
      <c r="AI4" s="758" t="s">
        <v>403</v>
      </c>
      <c r="AJ4" s="749" t="s">
        <v>400</v>
      </c>
      <c r="AK4" s="749" t="s">
        <v>401</v>
      </c>
      <c r="AL4" s="752" t="s">
        <v>402</v>
      </c>
      <c r="AM4" s="648" t="s">
        <v>403</v>
      </c>
    </row>
    <row r="5" spans="1:232" s="232" customFormat="1" ht="16.899999999999999" customHeight="1">
      <c r="B5" s="715"/>
      <c r="C5" s="718"/>
      <c r="D5" s="750"/>
      <c r="E5" s="750"/>
      <c r="F5" s="750"/>
      <c r="G5" s="749"/>
      <c r="H5" s="750"/>
      <c r="I5" s="750"/>
      <c r="J5" s="750"/>
      <c r="K5" s="749"/>
      <c r="L5" s="750"/>
      <c r="M5" s="750"/>
      <c r="N5" s="753"/>
      <c r="O5" s="761"/>
      <c r="P5" s="715"/>
      <c r="Q5" s="718"/>
      <c r="R5" s="750"/>
      <c r="S5" s="750"/>
      <c r="T5" s="750"/>
      <c r="U5" s="759"/>
      <c r="V5" s="750"/>
      <c r="W5" s="750"/>
      <c r="X5" s="750"/>
      <c r="Y5" s="749"/>
      <c r="Z5" s="753"/>
      <c r="AA5" s="750"/>
      <c r="AB5" s="750"/>
      <c r="AC5" s="761"/>
      <c r="AD5" s="715"/>
      <c r="AE5" s="718"/>
      <c r="AF5" s="753"/>
      <c r="AG5" s="750"/>
      <c r="AH5" s="750"/>
      <c r="AI5" s="759"/>
      <c r="AJ5" s="750"/>
      <c r="AK5" s="750"/>
      <c r="AL5" s="753"/>
      <c r="AM5" s="761"/>
    </row>
    <row r="6" spans="1:232" s="232" customFormat="1" ht="16.899999999999999" customHeight="1" thickBot="1">
      <c r="B6" s="716"/>
      <c r="C6" s="719"/>
      <c r="D6" s="751"/>
      <c r="E6" s="751"/>
      <c r="F6" s="751"/>
      <c r="G6" s="757"/>
      <c r="H6" s="751"/>
      <c r="I6" s="751"/>
      <c r="J6" s="751"/>
      <c r="K6" s="757"/>
      <c r="L6" s="751"/>
      <c r="M6" s="751"/>
      <c r="N6" s="754"/>
      <c r="O6" s="762"/>
      <c r="P6" s="716"/>
      <c r="Q6" s="719"/>
      <c r="R6" s="751"/>
      <c r="S6" s="751"/>
      <c r="T6" s="751"/>
      <c r="U6" s="760"/>
      <c r="V6" s="751"/>
      <c r="W6" s="751"/>
      <c r="X6" s="751"/>
      <c r="Y6" s="757"/>
      <c r="Z6" s="754"/>
      <c r="AA6" s="751"/>
      <c r="AB6" s="751"/>
      <c r="AC6" s="762"/>
      <c r="AD6" s="716"/>
      <c r="AE6" s="719"/>
      <c r="AF6" s="754"/>
      <c r="AG6" s="751"/>
      <c r="AH6" s="751"/>
      <c r="AI6" s="760"/>
      <c r="AJ6" s="751"/>
      <c r="AK6" s="751"/>
      <c r="AL6" s="754"/>
      <c r="AM6" s="762"/>
    </row>
    <row r="7" spans="1:232" ht="17.100000000000001" customHeight="1">
      <c r="A7" s="1"/>
      <c r="B7" s="11" t="s">
        <v>25</v>
      </c>
      <c r="C7" s="12" t="s">
        <v>26</v>
      </c>
      <c r="D7" s="13">
        <v>19051</v>
      </c>
      <c r="E7" s="13">
        <v>121374</v>
      </c>
      <c r="F7" s="13">
        <v>170963</v>
      </c>
      <c r="G7" s="13">
        <v>193</v>
      </c>
      <c r="H7" s="13">
        <v>11232</v>
      </c>
      <c r="I7" s="13">
        <v>134248</v>
      </c>
      <c r="J7" s="13">
        <v>244454</v>
      </c>
      <c r="K7" s="13">
        <v>317</v>
      </c>
      <c r="L7" s="13">
        <v>8519</v>
      </c>
      <c r="M7" s="13">
        <v>155702</v>
      </c>
      <c r="N7" s="445">
        <v>335703</v>
      </c>
      <c r="O7" s="14">
        <v>3979</v>
      </c>
      <c r="P7" s="11" t="s">
        <v>25</v>
      </c>
      <c r="Q7" s="12" t="s">
        <v>26</v>
      </c>
      <c r="R7" s="13">
        <v>6407</v>
      </c>
      <c r="S7" s="13">
        <v>140394</v>
      </c>
      <c r="T7" s="13">
        <v>409419</v>
      </c>
      <c r="U7" s="13">
        <v>10391</v>
      </c>
      <c r="V7" s="13">
        <v>5748</v>
      </c>
      <c r="W7" s="13">
        <v>123001</v>
      </c>
      <c r="X7" s="13">
        <v>430380</v>
      </c>
      <c r="Y7" s="13">
        <v>17446</v>
      </c>
      <c r="Z7" s="445">
        <v>4382</v>
      </c>
      <c r="AA7" s="13">
        <v>108368</v>
      </c>
      <c r="AB7" s="13">
        <v>430826</v>
      </c>
      <c r="AC7" s="14">
        <v>42166</v>
      </c>
      <c r="AD7" s="11" t="s">
        <v>25</v>
      </c>
      <c r="AE7" s="12" t="s">
        <v>26</v>
      </c>
      <c r="AF7" s="445">
        <v>4129</v>
      </c>
      <c r="AG7" s="13">
        <v>108703</v>
      </c>
      <c r="AH7" s="13">
        <v>425008</v>
      </c>
      <c r="AI7" s="446">
        <v>49380</v>
      </c>
      <c r="AJ7" s="57">
        <v>4116</v>
      </c>
      <c r="AK7" s="57">
        <v>104753</v>
      </c>
      <c r="AL7" s="57">
        <v>465779</v>
      </c>
      <c r="AM7" s="58">
        <v>19079</v>
      </c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32"/>
      <c r="BT7" s="232"/>
      <c r="BU7" s="232"/>
      <c r="BV7" s="232"/>
      <c r="BW7" s="232"/>
      <c r="BX7" s="232"/>
      <c r="BY7" s="232"/>
      <c r="BZ7" s="232"/>
      <c r="CA7" s="232"/>
      <c r="CB7" s="232"/>
      <c r="CC7" s="232"/>
      <c r="CD7" s="232"/>
      <c r="CE7" s="232"/>
      <c r="CF7" s="232"/>
      <c r="CG7" s="232"/>
      <c r="CH7" s="232"/>
      <c r="CI7" s="232"/>
      <c r="CJ7" s="232"/>
      <c r="CK7" s="232"/>
      <c r="CL7" s="232"/>
      <c r="CM7" s="232"/>
      <c r="CN7" s="232"/>
      <c r="CO7" s="232"/>
      <c r="CP7" s="232"/>
      <c r="CQ7" s="232"/>
      <c r="CR7" s="232"/>
      <c r="CS7" s="232"/>
      <c r="CT7" s="232"/>
      <c r="CU7" s="232"/>
      <c r="CV7" s="232"/>
      <c r="CW7" s="232"/>
      <c r="CX7" s="232"/>
      <c r="CY7" s="232"/>
      <c r="CZ7" s="232"/>
      <c r="DA7" s="232"/>
      <c r="DB7" s="232"/>
      <c r="DC7" s="232"/>
      <c r="DD7" s="232"/>
      <c r="DE7" s="232"/>
      <c r="DF7" s="232"/>
      <c r="DG7" s="232"/>
      <c r="DH7" s="232"/>
      <c r="DI7" s="232"/>
      <c r="DJ7" s="232"/>
      <c r="DK7" s="232"/>
      <c r="DL7" s="232"/>
      <c r="DM7" s="232"/>
      <c r="DN7" s="232"/>
      <c r="DO7" s="232"/>
      <c r="DP7" s="232"/>
      <c r="DQ7" s="232"/>
      <c r="DR7" s="232"/>
      <c r="DS7" s="232"/>
      <c r="DT7" s="232"/>
      <c r="DU7" s="232"/>
      <c r="DV7" s="232"/>
      <c r="DW7" s="232"/>
      <c r="DX7" s="232"/>
      <c r="DY7" s="232"/>
      <c r="DZ7" s="232"/>
      <c r="EA7" s="232"/>
      <c r="EB7" s="232"/>
      <c r="EC7" s="232"/>
      <c r="ED7" s="232"/>
      <c r="EE7" s="232"/>
      <c r="EF7" s="232"/>
      <c r="EG7" s="232"/>
      <c r="EH7" s="232"/>
      <c r="EI7" s="232"/>
      <c r="EJ7" s="232"/>
      <c r="EK7" s="232"/>
      <c r="EL7" s="232"/>
      <c r="EM7" s="232"/>
      <c r="EN7" s="232"/>
      <c r="EO7" s="232"/>
      <c r="EP7" s="232"/>
      <c r="EQ7" s="232"/>
      <c r="ER7" s="232"/>
      <c r="ES7" s="232"/>
      <c r="ET7" s="232"/>
      <c r="EU7" s="232"/>
      <c r="EV7" s="232"/>
      <c r="EW7" s="232"/>
      <c r="EX7" s="232"/>
      <c r="EY7" s="232"/>
      <c r="EZ7" s="232"/>
      <c r="FA7" s="232"/>
      <c r="FB7" s="232"/>
      <c r="FC7" s="232"/>
      <c r="FD7" s="232"/>
      <c r="FE7" s="232"/>
      <c r="FF7" s="232"/>
      <c r="FG7" s="232"/>
      <c r="FH7" s="232"/>
      <c r="FI7" s="232"/>
      <c r="FJ7" s="232"/>
      <c r="FK7" s="232"/>
      <c r="FL7" s="232"/>
      <c r="FM7" s="232"/>
      <c r="FN7" s="232"/>
      <c r="FO7" s="232"/>
      <c r="FP7" s="232"/>
      <c r="FQ7" s="232"/>
      <c r="FR7" s="232"/>
      <c r="FS7" s="232"/>
      <c r="FT7" s="232"/>
      <c r="FU7" s="232"/>
      <c r="FV7" s="232"/>
      <c r="FW7" s="232"/>
      <c r="FX7" s="232"/>
      <c r="FY7" s="232"/>
      <c r="FZ7" s="232"/>
      <c r="GA7" s="232"/>
      <c r="GB7" s="232"/>
      <c r="GC7" s="232"/>
      <c r="GD7" s="232"/>
      <c r="GE7" s="232"/>
      <c r="GF7" s="232"/>
      <c r="GG7" s="232"/>
      <c r="GH7" s="232"/>
      <c r="GI7" s="232"/>
      <c r="GJ7" s="232"/>
      <c r="GK7" s="232"/>
      <c r="GL7" s="232"/>
      <c r="GM7" s="232"/>
      <c r="GN7" s="232"/>
      <c r="GO7" s="232"/>
      <c r="GP7" s="232"/>
      <c r="GQ7" s="232"/>
      <c r="GR7" s="232"/>
      <c r="GS7" s="232"/>
      <c r="GT7" s="232"/>
      <c r="GU7" s="232"/>
      <c r="GV7" s="232"/>
      <c r="GW7" s="232"/>
      <c r="GX7" s="232"/>
      <c r="GY7" s="232"/>
      <c r="GZ7" s="232"/>
      <c r="HA7" s="232"/>
      <c r="HB7" s="232"/>
      <c r="HC7" s="232"/>
      <c r="HD7" s="232"/>
      <c r="HE7" s="232"/>
      <c r="HF7" s="232"/>
      <c r="HG7" s="232"/>
      <c r="HH7" s="232"/>
      <c r="HI7" s="232"/>
      <c r="HJ7" s="232"/>
      <c r="HK7" s="232"/>
      <c r="HL7" s="232"/>
      <c r="HM7" s="232"/>
      <c r="HN7" s="232"/>
      <c r="HO7" s="232"/>
      <c r="HP7" s="232"/>
      <c r="HQ7" s="232"/>
      <c r="HR7" s="232"/>
      <c r="HS7" s="232"/>
      <c r="HT7" s="232"/>
      <c r="HU7" s="232"/>
      <c r="HV7" s="232"/>
      <c r="HW7" s="232"/>
      <c r="HX7" s="232"/>
    </row>
    <row r="8" spans="1:232" ht="17.100000000000001" customHeight="1">
      <c r="A8" s="1"/>
      <c r="B8" s="17" t="s">
        <v>27</v>
      </c>
      <c r="C8" s="18" t="s">
        <v>28</v>
      </c>
      <c r="D8" s="13">
        <v>5736</v>
      </c>
      <c r="E8" s="13">
        <v>93474</v>
      </c>
      <c r="F8" s="13">
        <v>76502</v>
      </c>
      <c r="G8" s="13">
        <v>182</v>
      </c>
      <c r="H8" s="13">
        <v>4046</v>
      </c>
      <c r="I8" s="13">
        <v>91229</v>
      </c>
      <c r="J8" s="13">
        <v>112080</v>
      </c>
      <c r="K8" s="13">
        <v>530</v>
      </c>
      <c r="L8" s="13">
        <v>3375</v>
      </c>
      <c r="M8" s="13">
        <v>104458</v>
      </c>
      <c r="N8" s="445">
        <v>153657</v>
      </c>
      <c r="O8" s="14">
        <v>4156</v>
      </c>
      <c r="P8" s="17" t="s">
        <v>27</v>
      </c>
      <c r="Q8" s="18" t="s">
        <v>28</v>
      </c>
      <c r="R8" s="13">
        <v>2673</v>
      </c>
      <c r="S8" s="13">
        <v>88934</v>
      </c>
      <c r="T8" s="13">
        <v>172417</v>
      </c>
      <c r="U8" s="13">
        <v>7479</v>
      </c>
      <c r="V8" s="13">
        <v>2170</v>
      </c>
      <c r="W8" s="13">
        <v>77519</v>
      </c>
      <c r="X8" s="13">
        <v>187062</v>
      </c>
      <c r="Y8" s="13">
        <v>8461</v>
      </c>
      <c r="Z8" s="445">
        <v>1738</v>
      </c>
      <c r="AA8" s="13">
        <v>66556</v>
      </c>
      <c r="AB8" s="13">
        <v>187908</v>
      </c>
      <c r="AC8" s="14">
        <v>24866</v>
      </c>
      <c r="AD8" s="17" t="s">
        <v>27</v>
      </c>
      <c r="AE8" s="18" t="s">
        <v>28</v>
      </c>
      <c r="AF8" s="445">
        <v>1824</v>
      </c>
      <c r="AG8" s="13">
        <v>65209</v>
      </c>
      <c r="AH8" s="13">
        <v>191085</v>
      </c>
      <c r="AI8" s="446">
        <v>27520</v>
      </c>
      <c r="AJ8" s="13">
        <v>1611</v>
      </c>
      <c r="AK8" s="13">
        <v>62117</v>
      </c>
      <c r="AL8" s="13">
        <v>206252</v>
      </c>
      <c r="AM8" s="14">
        <v>11017</v>
      </c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2"/>
      <c r="BN8" s="232"/>
      <c r="BO8" s="232"/>
      <c r="BP8" s="232"/>
      <c r="BQ8" s="232"/>
      <c r="BR8" s="232"/>
      <c r="BS8" s="232"/>
      <c r="BT8" s="232"/>
      <c r="BU8" s="232"/>
      <c r="BV8" s="232"/>
      <c r="BW8" s="232"/>
      <c r="BX8" s="232"/>
      <c r="BY8" s="232"/>
      <c r="BZ8" s="232"/>
      <c r="CA8" s="232"/>
      <c r="CB8" s="232"/>
      <c r="CC8" s="232"/>
      <c r="CD8" s="232"/>
      <c r="CE8" s="232"/>
      <c r="CF8" s="232"/>
      <c r="CG8" s="232"/>
      <c r="CH8" s="232"/>
      <c r="CI8" s="232"/>
      <c r="CJ8" s="232"/>
      <c r="CK8" s="232"/>
      <c r="CL8" s="232"/>
      <c r="CM8" s="232"/>
      <c r="CN8" s="232"/>
      <c r="CO8" s="232"/>
      <c r="CP8" s="232"/>
      <c r="CQ8" s="232"/>
      <c r="CR8" s="232"/>
      <c r="CS8" s="232"/>
      <c r="CT8" s="232"/>
      <c r="CU8" s="232"/>
      <c r="CV8" s="232"/>
      <c r="CW8" s="232"/>
      <c r="CX8" s="232"/>
      <c r="CY8" s="232"/>
      <c r="CZ8" s="232"/>
      <c r="DA8" s="232"/>
      <c r="DB8" s="232"/>
      <c r="DC8" s="232"/>
      <c r="DD8" s="232"/>
      <c r="DE8" s="232"/>
      <c r="DF8" s="232"/>
      <c r="DG8" s="232"/>
      <c r="DH8" s="232"/>
      <c r="DI8" s="232"/>
      <c r="DJ8" s="232"/>
      <c r="DK8" s="232"/>
      <c r="DL8" s="232"/>
      <c r="DM8" s="232"/>
      <c r="DN8" s="232"/>
      <c r="DO8" s="232"/>
      <c r="DP8" s="232"/>
      <c r="DQ8" s="232"/>
      <c r="DR8" s="232"/>
      <c r="DS8" s="232"/>
      <c r="DT8" s="232"/>
      <c r="DU8" s="232"/>
      <c r="DV8" s="232"/>
      <c r="DW8" s="232"/>
      <c r="DX8" s="232"/>
      <c r="DY8" s="232"/>
      <c r="DZ8" s="232"/>
      <c r="EA8" s="232"/>
      <c r="EB8" s="232"/>
      <c r="EC8" s="232"/>
      <c r="ED8" s="232"/>
      <c r="EE8" s="232"/>
      <c r="EF8" s="232"/>
      <c r="EG8" s="232"/>
      <c r="EH8" s="232"/>
      <c r="EI8" s="232"/>
      <c r="EJ8" s="232"/>
      <c r="EK8" s="232"/>
      <c r="EL8" s="232"/>
      <c r="EM8" s="232"/>
      <c r="EN8" s="232"/>
      <c r="EO8" s="232"/>
      <c r="EP8" s="232"/>
      <c r="EQ8" s="232"/>
      <c r="ER8" s="232"/>
      <c r="ES8" s="232"/>
      <c r="ET8" s="232"/>
      <c r="EU8" s="232"/>
      <c r="EV8" s="232"/>
      <c r="EW8" s="232"/>
      <c r="EX8" s="232"/>
      <c r="EY8" s="232"/>
      <c r="EZ8" s="232"/>
      <c r="FA8" s="232"/>
      <c r="FB8" s="232"/>
      <c r="FC8" s="232"/>
      <c r="FD8" s="232"/>
      <c r="FE8" s="232"/>
      <c r="FF8" s="232"/>
      <c r="FG8" s="232"/>
      <c r="FH8" s="232"/>
      <c r="FI8" s="232"/>
      <c r="FJ8" s="232"/>
      <c r="FK8" s="232"/>
      <c r="FL8" s="232"/>
      <c r="FM8" s="232"/>
      <c r="FN8" s="232"/>
      <c r="FO8" s="232"/>
      <c r="FP8" s="232"/>
      <c r="FQ8" s="232"/>
      <c r="FR8" s="232"/>
      <c r="FS8" s="232"/>
      <c r="FT8" s="232"/>
      <c r="FU8" s="232"/>
      <c r="FV8" s="232"/>
      <c r="FW8" s="232"/>
      <c r="FX8" s="232"/>
      <c r="FY8" s="232"/>
      <c r="FZ8" s="232"/>
      <c r="GA8" s="232"/>
      <c r="GB8" s="232"/>
      <c r="GC8" s="232"/>
      <c r="GD8" s="232"/>
      <c r="GE8" s="232"/>
      <c r="GF8" s="232"/>
      <c r="GG8" s="232"/>
      <c r="GH8" s="232"/>
      <c r="GI8" s="232"/>
      <c r="GJ8" s="232"/>
      <c r="GK8" s="232"/>
      <c r="GL8" s="232"/>
      <c r="GM8" s="232"/>
      <c r="GN8" s="232"/>
      <c r="GO8" s="232"/>
      <c r="GP8" s="232"/>
      <c r="GQ8" s="232"/>
      <c r="GR8" s="232"/>
      <c r="GS8" s="232"/>
      <c r="GT8" s="232"/>
      <c r="GU8" s="232"/>
      <c r="GV8" s="232"/>
      <c r="GW8" s="232"/>
      <c r="GX8" s="232"/>
      <c r="GY8" s="232"/>
      <c r="GZ8" s="232"/>
      <c r="HA8" s="232"/>
      <c r="HB8" s="232"/>
      <c r="HC8" s="232"/>
      <c r="HD8" s="232"/>
      <c r="HE8" s="232"/>
      <c r="HF8" s="232"/>
      <c r="HG8" s="232"/>
      <c r="HH8" s="232"/>
      <c r="HI8" s="232"/>
      <c r="HJ8" s="232"/>
      <c r="HK8" s="232"/>
      <c r="HL8" s="232"/>
      <c r="HM8" s="232"/>
      <c r="HN8" s="232"/>
      <c r="HO8" s="232"/>
      <c r="HP8" s="232"/>
      <c r="HQ8" s="232"/>
      <c r="HR8" s="232"/>
      <c r="HS8" s="232"/>
      <c r="HT8" s="232"/>
      <c r="HU8" s="232"/>
      <c r="HV8" s="232"/>
      <c r="HW8" s="232"/>
      <c r="HX8" s="232"/>
    </row>
    <row r="9" spans="1:232" ht="17.100000000000001" customHeight="1">
      <c r="A9" s="1"/>
      <c r="B9" s="24" t="s">
        <v>29</v>
      </c>
      <c r="C9" s="18" t="s">
        <v>30</v>
      </c>
      <c r="D9" s="19">
        <v>5402</v>
      </c>
      <c r="E9" s="19">
        <v>25356</v>
      </c>
      <c r="F9" s="19">
        <v>32600</v>
      </c>
      <c r="G9" s="19">
        <v>62</v>
      </c>
      <c r="H9" s="19">
        <v>3615</v>
      </c>
      <c r="I9" s="19">
        <v>34800</v>
      </c>
      <c r="J9" s="19">
        <v>64689</v>
      </c>
      <c r="K9" s="19">
        <v>160</v>
      </c>
      <c r="L9" s="19">
        <v>3197</v>
      </c>
      <c r="M9" s="19">
        <v>44725</v>
      </c>
      <c r="N9" s="447">
        <v>98906</v>
      </c>
      <c r="O9" s="20">
        <v>1707</v>
      </c>
      <c r="P9" s="24" t="s">
        <v>29</v>
      </c>
      <c r="Q9" s="18" t="s">
        <v>30</v>
      </c>
      <c r="R9" s="19">
        <v>2619</v>
      </c>
      <c r="S9" s="19">
        <v>39194</v>
      </c>
      <c r="T9" s="19">
        <v>114401</v>
      </c>
      <c r="U9" s="19">
        <v>4628</v>
      </c>
      <c r="V9" s="19">
        <v>2449</v>
      </c>
      <c r="W9" s="19">
        <v>33771</v>
      </c>
      <c r="X9" s="19">
        <v>116998</v>
      </c>
      <c r="Y9" s="19">
        <v>5089</v>
      </c>
      <c r="Z9" s="447">
        <v>2069</v>
      </c>
      <c r="AA9" s="19">
        <v>29694</v>
      </c>
      <c r="AB9" s="19">
        <v>112303</v>
      </c>
      <c r="AC9" s="20">
        <v>15228</v>
      </c>
      <c r="AD9" s="24" t="s">
        <v>29</v>
      </c>
      <c r="AE9" s="18" t="s">
        <v>30</v>
      </c>
      <c r="AF9" s="447">
        <v>2023</v>
      </c>
      <c r="AG9" s="19">
        <v>29386</v>
      </c>
      <c r="AH9" s="19">
        <v>114775</v>
      </c>
      <c r="AI9" s="448">
        <v>13508</v>
      </c>
      <c r="AJ9" s="19">
        <v>1793</v>
      </c>
      <c r="AK9" s="19">
        <v>26563</v>
      </c>
      <c r="AL9" s="19">
        <v>117796</v>
      </c>
      <c r="AM9" s="20">
        <v>4355</v>
      </c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2"/>
      <c r="BN9" s="232"/>
      <c r="BO9" s="232"/>
      <c r="BP9" s="232"/>
      <c r="BQ9" s="232"/>
      <c r="BR9" s="232"/>
      <c r="BS9" s="232"/>
      <c r="BT9" s="232"/>
      <c r="BU9" s="232"/>
      <c r="BV9" s="232"/>
      <c r="BW9" s="232"/>
      <c r="BX9" s="232"/>
      <c r="BY9" s="232"/>
      <c r="BZ9" s="232"/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2"/>
      <c r="CR9" s="232"/>
      <c r="CS9" s="232"/>
      <c r="CT9" s="232"/>
      <c r="CU9" s="232"/>
      <c r="CV9" s="232"/>
      <c r="CW9" s="232"/>
      <c r="CX9" s="232"/>
      <c r="CY9" s="232"/>
      <c r="CZ9" s="232"/>
      <c r="DA9" s="232"/>
      <c r="DB9" s="232"/>
      <c r="DC9" s="232"/>
      <c r="DD9" s="232"/>
      <c r="DE9" s="232"/>
      <c r="DF9" s="232"/>
      <c r="DG9" s="232"/>
      <c r="DH9" s="232"/>
      <c r="DI9" s="232"/>
      <c r="DJ9" s="232"/>
      <c r="DK9" s="232"/>
      <c r="DL9" s="232"/>
      <c r="DM9" s="232"/>
      <c r="DN9" s="232"/>
      <c r="DO9" s="232"/>
      <c r="DP9" s="232"/>
      <c r="DQ9" s="232"/>
      <c r="DR9" s="232"/>
      <c r="DS9" s="232"/>
      <c r="DT9" s="232"/>
      <c r="DU9" s="232"/>
      <c r="DV9" s="232"/>
      <c r="DW9" s="232"/>
      <c r="DX9" s="232"/>
      <c r="DY9" s="232"/>
      <c r="DZ9" s="232"/>
      <c r="EA9" s="232"/>
      <c r="EB9" s="232"/>
      <c r="EC9" s="232"/>
      <c r="ED9" s="232"/>
      <c r="EE9" s="232"/>
      <c r="EF9" s="232"/>
      <c r="EG9" s="232"/>
      <c r="EH9" s="232"/>
      <c r="EI9" s="232"/>
      <c r="EJ9" s="232"/>
      <c r="EK9" s="232"/>
      <c r="EL9" s="232"/>
      <c r="EM9" s="232"/>
      <c r="EN9" s="232"/>
      <c r="EO9" s="232"/>
      <c r="EP9" s="232"/>
      <c r="EQ9" s="232"/>
      <c r="ER9" s="232"/>
      <c r="ES9" s="232"/>
      <c r="ET9" s="232"/>
      <c r="EU9" s="232"/>
      <c r="EV9" s="232"/>
      <c r="EW9" s="232"/>
      <c r="EX9" s="232"/>
      <c r="EY9" s="232"/>
      <c r="EZ9" s="232"/>
      <c r="FA9" s="232"/>
      <c r="FB9" s="232"/>
      <c r="FC9" s="232"/>
      <c r="FD9" s="232"/>
      <c r="FE9" s="232"/>
      <c r="FF9" s="232"/>
      <c r="FG9" s="232"/>
      <c r="FH9" s="232"/>
      <c r="FI9" s="232"/>
      <c r="FJ9" s="232"/>
      <c r="FK9" s="232"/>
      <c r="FL9" s="232"/>
      <c r="FM9" s="232"/>
      <c r="FN9" s="232"/>
      <c r="FO9" s="232"/>
      <c r="FP9" s="232"/>
      <c r="FQ9" s="232"/>
      <c r="FR9" s="232"/>
      <c r="FS9" s="232"/>
      <c r="FT9" s="232"/>
      <c r="FU9" s="232"/>
      <c r="FV9" s="232"/>
      <c r="FW9" s="232"/>
      <c r="FX9" s="232"/>
      <c r="FY9" s="232"/>
      <c r="FZ9" s="232"/>
      <c r="GA9" s="232"/>
      <c r="GB9" s="232"/>
      <c r="GC9" s="232"/>
      <c r="GD9" s="232"/>
      <c r="GE9" s="232"/>
      <c r="GF9" s="232"/>
      <c r="GG9" s="232"/>
      <c r="GH9" s="232"/>
      <c r="GI9" s="232"/>
      <c r="GJ9" s="232"/>
      <c r="GK9" s="232"/>
      <c r="GL9" s="232"/>
      <c r="GM9" s="232"/>
      <c r="GN9" s="232"/>
      <c r="GO9" s="232"/>
      <c r="GP9" s="232"/>
      <c r="GQ9" s="232"/>
      <c r="GR9" s="232"/>
      <c r="GS9" s="232"/>
      <c r="GT9" s="232"/>
      <c r="GU9" s="232"/>
      <c r="GV9" s="232"/>
      <c r="GW9" s="232"/>
      <c r="GX9" s="232"/>
      <c r="GY9" s="232"/>
      <c r="GZ9" s="232"/>
      <c r="HA9" s="232"/>
      <c r="HB9" s="232"/>
      <c r="HC9" s="232"/>
      <c r="HD9" s="232"/>
      <c r="HE9" s="232"/>
      <c r="HF9" s="232"/>
      <c r="HG9" s="232"/>
      <c r="HH9" s="232"/>
      <c r="HI9" s="232"/>
      <c r="HJ9" s="232"/>
      <c r="HK9" s="232"/>
      <c r="HL9" s="232"/>
      <c r="HM9" s="232"/>
      <c r="HN9" s="232"/>
      <c r="HO9" s="232"/>
      <c r="HP9" s="232"/>
      <c r="HQ9" s="232"/>
      <c r="HR9" s="232"/>
      <c r="HS9" s="232"/>
      <c r="HT9" s="232"/>
      <c r="HU9" s="232"/>
      <c r="HV9" s="232"/>
      <c r="HW9" s="232"/>
      <c r="HX9" s="232"/>
    </row>
    <row r="10" spans="1:232" ht="17.100000000000001" customHeight="1">
      <c r="A10" s="1"/>
      <c r="B10" s="24" t="s">
        <v>31</v>
      </c>
      <c r="C10" s="18" t="s">
        <v>32</v>
      </c>
      <c r="D10" s="19">
        <v>7461</v>
      </c>
      <c r="E10" s="19">
        <v>18706</v>
      </c>
      <c r="F10" s="19">
        <v>21754</v>
      </c>
      <c r="G10" s="19">
        <v>9</v>
      </c>
      <c r="H10" s="19">
        <v>4051</v>
      </c>
      <c r="I10" s="19">
        <v>28940</v>
      </c>
      <c r="J10" s="19">
        <v>46050</v>
      </c>
      <c r="K10" s="19">
        <v>204</v>
      </c>
      <c r="L10" s="19">
        <v>2766</v>
      </c>
      <c r="M10" s="19">
        <v>37502</v>
      </c>
      <c r="N10" s="447">
        <v>69809</v>
      </c>
      <c r="O10" s="20">
        <v>775</v>
      </c>
      <c r="P10" s="24" t="s">
        <v>31</v>
      </c>
      <c r="Q10" s="18" t="s">
        <v>32</v>
      </c>
      <c r="R10" s="19">
        <v>1906</v>
      </c>
      <c r="S10" s="19">
        <v>34931</v>
      </c>
      <c r="T10" s="19">
        <v>82697</v>
      </c>
      <c r="U10" s="19">
        <v>2196</v>
      </c>
      <c r="V10" s="19">
        <v>1680</v>
      </c>
      <c r="W10" s="19">
        <v>29169</v>
      </c>
      <c r="X10" s="19">
        <v>83430</v>
      </c>
      <c r="Y10" s="19">
        <v>3129</v>
      </c>
      <c r="Z10" s="447">
        <v>1243</v>
      </c>
      <c r="AA10" s="19">
        <v>24929</v>
      </c>
      <c r="AB10" s="19">
        <v>78681</v>
      </c>
      <c r="AC10" s="20">
        <v>8387</v>
      </c>
      <c r="AD10" s="24" t="s">
        <v>31</v>
      </c>
      <c r="AE10" s="18" t="s">
        <v>32</v>
      </c>
      <c r="AF10" s="447">
        <v>1325</v>
      </c>
      <c r="AG10" s="19">
        <v>25122</v>
      </c>
      <c r="AH10" s="19">
        <v>79247</v>
      </c>
      <c r="AI10" s="448">
        <v>6909</v>
      </c>
      <c r="AJ10" s="19">
        <v>1154</v>
      </c>
      <c r="AK10" s="19">
        <v>22446</v>
      </c>
      <c r="AL10" s="19">
        <v>77052</v>
      </c>
      <c r="AM10" s="20">
        <v>4069</v>
      </c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2"/>
      <c r="BN10" s="232"/>
      <c r="BO10" s="232"/>
      <c r="BP10" s="232"/>
      <c r="BQ10" s="232"/>
      <c r="BR10" s="232"/>
      <c r="BS10" s="232"/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2"/>
      <c r="CF10" s="232"/>
      <c r="CG10" s="232"/>
      <c r="CH10" s="232"/>
      <c r="CI10" s="232"/>
      <c r="CJ10" s="232"/>
      <c r="CK10" s="232"/>
      <c r="CL10" s="232"/>
      <c r="CM10" s="232"/>
      <c r="CN10" s="232"/>
      <c r="CO10" s="232"/>
      <c r="CP10" s="232"/>
      <c r="CQ10" s="232"/>
      <c r="CR10" s="232"/>
      <c r="CS10" s="232"/>
      <c r="CT10" s="232"/>
      <c r="CU10" s="232"/>
      <c r="CV10" s="232"/>
      <c r="CW10" s="232"/>
      <c r="CX10" s="232"/>
      <c r="CY10" s="232"/>
      <c r="CZ10" s="232"/>
      <c r="DA10" s="232"/>
      <c r="DB10" s="232"/>
      <c r="DC10" s="232"/>
      <c r="DD10" s="232"/>
      <c r="DE10" s="232"/>
      <c r="DF10" s="232"/>
      <c r="DG10" s="232"/>
      <c r="DH10" s="232"/>
      <c r="DI10" s="232"/>
      <c r="DJ10" s="232"/>
      <c r="DK10" s="232"/>
      <c r="DL10" s="232"/>
      <c r="DM10" s="232"/>
      <c r="DN10" s="232"/>
      <c r="DO10" s="232"/>
      <c r="DP10" s="232"/>
      <c r="DQ10" s="232"/>
      <c r="DR10" s="232"/>
      <c r="DS10" s="232"/>
      <c r="DT10" s="232"/>
      <c r="DU10" s="232"/>
      <c r="DV10" s="232"/>
      <c r="DW10" s="232"/>
      <c r="DX10" s="232"/>
      <c r="DY10" s="232"/>
      <c r="DZ10" s="232"/>
      <c r="EA10" s="232"/>
      <c r="EB10" s="232"/>
      <c r="EC10" s="232"/>
      <c r="ED10" s="232"/>
      <c r="EE10" s="232"/>
      <c r="EF10" s="232"/>
      <c r="EG10" s="232"/>
      <c r="EH10" s="232"/>
      <c r="EI10" s="232"/>
      <c r="EJ10" s="232"/>
      <c r="EK10" s="232"/>
      <c r="EL10" s="232"/>
      <c r="EM10" s="232"/>
      <c r="EN10" s="232"/>
      <c r="EO10" s="232"/>
      <c r="EP10" s="232"/>
      <c r="EQ10" s="232"/>
      <c r="ER10" s="232"/>
      <c r="ES10" s="232"/>
      <c r="ET10" s="232"/>
      <c r="EU10" s="232"/>
      <c r="EV10" s="232"/>
      <c r="EW10" s="232"/>
      <c r="EX10" s="232"/>
      <c r="EY10" s="232"/>
      <c r="EZ10" s="232"/>
      <c r="FA10" s="232"/>
      <c r="FB10" s="232"/>
      <c r="FC10" s="232"/>
      <c r="FD10" s="232"/>
      <c r="FE10" s="232"/>
      <c r="FF10" s="232"/>
      <c r="FG10" s="232"/>
      <c r="FH10" s="232"/>
      <c r="FI10" s="232"/>
      <c r="FJ10" s="232"/>
      <c r="FK10" s="232"/>
      <c r="FL10" s="232"/>
      <c r="FM10" s="232"/>
      <c r="FN10" s="232"/>
      <c r="FO10" s="232"/>
      <c r="FP10" s="232"/>
      <c r="FQ10" s="232"/>
      <c r="FR10" s="232"/>
      <c r="FS10" s="232"/>
      <c r="FT10" s="232"/>
      <c r="FU10" s="232"/>
      <c r="FV10" s="232"/>
      <c r="FW10" s="232"/>
      <c r="FX10" s="232"/>
      <c r="FY10" s="232"/>
      <c r="FZ10" s="232"/>
      <c r="GA10" s="232"/>
      <c r="GB10" s="232"/>
      <c r="GC10" s="232"/>
      <c r="GD10" s="232"/>
      <c r="GE10" s="232"/>
      <c r="GF10" s="232"/>
      <c r="GG10" s="232"/>
      <c r="GH10" s="232"/>
      <c r="GI10" s="232"/>
      <c r="GJ10" s="232"/>
      <c r="GK10" s="232"/>
      <c r="GL10" s="232"/>
      <c r="GM10" s="232"/>
      <c r="GN10" s="232"/>
      <c r="GO10" s="232"/>
      <c r="GP10" s="232"/>
      <c r="GQ10" s="232"/>
      <c r="GR10" s="232"/>
      <c r="GS10" s="232"/>
      <c r="GT10" s="232"/>
      <c r="GU10" s="232"/>
      <c r="GV10" s="232"/>
      <c r="GW10" s="232"/>
      <c r="GX10" s="232"/>
      <c r="GY10" s="232"/>
      <c r="GZ10" s="232"/>
      <c r="HA10" s="232"/>
      <c r="HB10" s="232"/>
      <c r="HC10" s="232"/>
      <c r="HD10" s="232"/>
      <c r="HE10" s="232"/>
      <c r="HF10" s="232"/>
      <c r="HG10" s="232"/>
      <c r="HH10" s="232"/>
      <c r="HI10" s="232"/>
      <c r="HJ10" s="232"/>
      <c r="HK10" s="232"/>
      <c r="HL10" s="232"/>
      <c r="HM10" s="232"/>
      <c r="HN10" s="232"/>
      <c r="HO10" s="232"/>
      <c r="HP10" s="232"/>
      <c r="HQ10" s="232"/>
      <c r="HR10" s="232"/>
      <c r="HS10" s="232"/>
      <c r="HT10" s="232"/>
      <c r="HU10" s="232"/>
      <c r="HV10" s="232"/>
      <c r="HW10" s="232"/>
      <c r="HX10" s="232"/>
    </row>
    <row r="11" spans="1:232" ht="17.100000000000001" customHeight="1">
      <c r="A11" s="1"/>
      <c r="B11" s="666" t="s">
        <v>33</v>
      </c>
      <c r="C11" s="26" t="s">
        <v>34</v>
      </c>
      <c r="D11" s="27">
        <v>2786</v>
      </c>
      <c r="E11" s="27">
        <v>27834</v>
      </c>
      <c r="F11" s="27">
        <v>27936</v>
      </c>
      <c r="G11" s="27">
        <v>61</v>
      </c>
      <c r="H11" s="27">
        <v>1611</v>
      </c>
      <c r="I11" s="27">
        <v>34093</v>
      </c>
      <c r="J11" s="27">
        <v>49013</v>
      </c>
      <c r="K11" s="27">
        <v>91</v>
      </c>
      <c r="L11" s="27">
        <v>1230</v>
      </c>
      <c r="M11" s="27">
        <v>40964</v>
      </c>
      <c r="N11" s="449">
        <v>65773</v>
      </c>
      <c r="O11" s="28">
        <v>1662</v>
      </c>
      <c r="P11" s="666" t="s">
        <v>33</v>
      </c>
      <c r="Q11" s="26" t="s">
        <v>34</v>
      </c>
      <c r="R11" s="27">
        <v>852</v>
      </c>
      <c r="S11" s="27">
        <v>38187</v>
      </c>
      <c r="T11" s="27">
        <v>76618</v>
      </c>
      <c r="U11" s="27">
        <v>2709</v>
      </c>
      <c r="V11" s="27">
        <v>733</v>
      </c>
      <c r="W11" s="27">
        <v>33887</v>
      </c>
      <c r="X11" s="27">
        <v>80778</v>
      </c>
      <c r="Y11" s="27">
        <v>3710</v>
      </c>
      <c r="Z11" s="449">
        <v>622</v>
      </c>
      <c r="AA11" s="27">
        <v>26995</v>
      </c>
      <c r="AB11" s="27">
        <v>74414</v>
      </c>
      <c r="AC11" s="28">
        <v>13118</v>
      </c>
      <c r="AD11" s="666" t="s">
        <v>33</v>
      </c>
      <c r="AE11" s="26" t="s">
        <v>34</v>
      </c>
      <c r="AF11" s="449">
        <v>652</v>
      </c>
      <c r="AG11" s="27">
        <v>28287</v>
      </c>
      <c r="AH11" s="27">
        <v>78255</v>
      </c>
      <c r="AI11" s="450">
        <v>10864</v>
      </c>
      <c r="AJ11" s="27">
        <v>539</v>
      </c>
      <c r="AK11" s="27">
        <v>25347</v>
      </c>
      <c r="AL11" s="27">
        <v>79715</v>
      </c>
      <c r="AM11" s="28">
        <v>4411</v>
      </c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232"/>
      <c r="AY11" s="232"/>
      <c r="AZ11" s="232"/>
      <c r="BA11" s="232"/>
      <c r="BB11" s="232"/>
      <c r="BC11" s="232"/>
      <c r="BD11" s="232"/>
      <c r="BE11" s="232"/>
      <c r="BF11" s="232"/>
      <c r="BG11" s="232"/>
      <c r="BH11" s="232"/>
      <c r="BI11" s="232"/>
      <c r="BJ11" s="232"/>
      <c r="BK11" s="232"/>
      <c r="BL11" s="232"/>
      <c r="BM11" s="232"/>
      <c r="BN11" s="232"/>
      <c r="BO11" s="232"/>
      <c r="BP11" s="232"/>
      <c r="BQ11" s="232"/>
      <c r="BR11" s="232"/>
      <c r="BS11" s="232"/>
      <c r="BT11" s="232"/>
      <c r="BU11" s="232"/>
      <c r="BV11" s="232"/>
      <c r="BW11" s="232"/>
      <c r="BX11" s="232"/>
      <c r="BY11" s="232"/>
      <c r="BZ11" s="232"/>
      <c r="CA11" s="232"/>
      <c r="CB11" s="232"/>
      <c r="CC11" s="232"/>
      <c r="CD11" s="232"/>
      <c r="CE11" s="232"/>
      <c r="CF11" s="232"/>
      <c r="CG11" s="232"/>
      <c r="CH11" s="232"/>
      <c r="CI11" s="232"/>
      <c r="CJ11" s="232"/>
      <c r="CK11" s="232"/>
      <c r="CL11" s="232"/>
      <c r="CM11" s="232"/>
      <c r="CN11" s="232"/>
      <c r="CO11" s="232"/>
      <c r="CP11" s="232"/>
      <c r="CQ11" s="232"/>
      <c r="CR11" s="232"/>
      <c r="CS11" s="232"/>
      <c r="CT11" s="232"/>
      <c r="CU11" s="232"/>
      <c r="CV11" s="232"/>
      <c r="CW11" s="232"/>
      <c r="CX11" s="232"/>
      <c r="CY11" s="232"/>
      <c r="CZ11" s="232"/>
      <c r="DA11" s="232"/>
      <c r="DB11" s="232"/>
      <c r="DC11" s="232"/>
      <c r="DD11" s="232"/>
      <c r="DE11" s="232"/>
      <c r="DF11" s="232"/>
      <c r="DG11" s="232"/>
      <c r="DH11" s="232"/>
      <c r="DI11" s="232"/>
      <c r="DJ11" s="232"/>
      <c r="DK11" s="232"/>
      <c r="DL11" s="232"/>
      <c r="DM11" s="232"/>
      <c r="DN11" s="232"/>
      <c r="DO11" s="232"/>
      <c r="DP11" s="232"/>
      <c r="DQ11" s="232"/>
      <c r="DR11" s="232"/>
      <c r="DS11" s="232"/>
      <c r="DT11" s="232"/>
      <c r="DU11" s="232"/>
      <c r="DV11" s="232"/>
      <c r="DW11" s="232"/>
      <c r="DX11" s="232"/>
      <c r="DY11" s="232"/>
      <c r="DZ11" s="232"/>
      <c r="EA11" s="232"/>
      <c r="EB11" s="232"/>
      <c r="EC11" s="232"/>
      <c r="ED11" s="232"/>
      <c r="EE11" s="232"/>
      <c r="EF11" s="232"/>
      <c r="EG11" s="232"/>
      <c r="EH11" s="232"/>
      <c r="EI11" s="232"/>
      <c r="EJ11" s="232"/>
      <c r="EK11" s="232"/>
      <c r="EL11" s="232"/>
      <c r="EM11" s="232"/>
      <c r="EN11" s="232"/>
      <c r="EO11" s="232"/>
      <c r="EP11" s="232"/>
      <c r="EQ11" s="232"/>
      <c r="ER11" s="232"/>
      <c r="ES11" s="232"/>
      <c r="ET11" s="232"/>
      <c r="EU11" s="232"/>
      <c r="EV11" s="232"/>
      <c r="EW11" s="232"/>
      <c r="EX11" s="232"/>
      <c r="EY11" s="232"/>
      <c r="EZ11" s="232"/>
      <c r="FA11" s="232"/>
      <c r="FB11" s="232"/>
      <c r="FC11" s="232"/>
      <c r="FD11" s="232"/>
      <c r="FE11" s="232"/>
      <c r="FF11" s="232"/>
      <c r="FG11" s="232"/>
      <c r="FH11" s="232"/>
      <c r="FI11" s="232"/>
      <c r="FJ11" s="232"/>
      <c r="FK11" s="232"/>
      <c r="FL11" s="232"/>
      <c r="FM11" s="232"/>
      <c r="FN11" s="232"/>
      <c r="FO11" s="232"/>
      <c r="FP11" s="232"/>
      <c r="FQ11" s="232"/>
      <c r="FR11" s="232"/>
      <c r="FS11" s="232"/>
      <c r="FT11" s="232"/>
      <c r="FU11" s="232"/>
      <c r="FV11" s="232"/>
      <c r="FW11" s="232"/>
      <c r="FX11" s="232"/>
      <c r="FY11" s="232"/>
      <c r="FZ11" s="232"/>
      <c r="GA11" s="232"/>
      <c r="GB11" s="232"/>
      <c r="GC11" s="232"/>
      <c r="GD11" s="232"/>
      <c r="GE11" s="232"/>
      <c r="GF11" s="232"/>
      <c r="GG11" s="232"/>
      <c r="GH11" s="232"/>
      <c r="GI11" s="232"/>
      <c r="GJ11" s="232"/>
      <c r="GK11" s="232"/>
      <c r="GL11" s="232"/>
      <c r="GM11" s="232"/>
      <c r="GN11" s="232"/>
      <c r="GO11" s="232"/>
      <c r="GP11" s="232"/>
      <c r="GQ11" s="232"/>
      <c r="GR11" s="232"/>
      <c r="GS11" s="232"/>
      <c r="GT11" s="232"/>
      <c r="GU11" s="232"/>
      <c r="GV11" s="232"/>
      <c r="GW11" s="232"/>
      <c r="GX11" s="232"/>
      <c r="GY11" s="232"/>
      <c r="GZ11" s="232"/>
      <c r="HA11" s="232"/>
      <c r="HB11" s="232"/>
      <c r="HC11" s="232"/>
      <c r="HD11" s="232"/>
      <c r="HE11" s="232"/>
      <c r="HF11" s="232"/>
      <c r="HG11" s="232"/>
      <c r="HH11" s="232"/>
      <c r="HI11" s="232"/>
      <c r="HJ11" s="232"/>
      <c r="HK11" s="232"/>
      <c r="HL11" s="232"/>
      <c r="HM11" s="232"/>
      <c r="HN11" s="232"/>
      <c r="HO11" s="232"/>
      <c r="HP11" s="232"/>
      <c r="HQ11" s="232"/>
      <c r="HR11" s="232"/>
      <c r="HS11" s="232"/>
      <c r="HT11" s="232"/>
      <c r="HU11" s="232"/>
      <c r="HV11" s="232"/>
      <c r="HW11" s="232"/>
      <c r="HX11" s="232"/>
    </row>
    <row r="12" spans="1:232" ht="17.100000000000001" customHeight="1">
      <c r="A12" s="1"/>
      <c r="B12" s="667"/>
      <c r="C12" s="26" t="s">
        <v>35</v>
      </c>
      <c r="D12" s="27">
        <v>2069</v>
      </c>
      <c r="E12" s="27">
        <v>10919</v>
      </c>
      <c r="F12" s="27">
        <v>5438</v>
      </c>
      <c r="G12" s="27">
        <v>12</v>
      </c>
      <c r="H12" s="27">
        <v>1139</v>
      </c>
      <c r="I12" s="27">
        <v>14809</v>
      </c>
      <c r="J12" s="27">
        <v>12375</v>
      </c>
      <c r="K12" s="27">
        <v>26</v>
      </c>
      <c r="L12" s="27">
        <v>1018</v>
      </c>
      <c r="M12" s="27">
        <v>18870</v>
      </c>
      <c r="N12" s="449">
        <v>18973</v>
      </c>
      <c r="O12" s="28">
        <v>98</v>
      </c>
      <c r="P12" s="667"/>
      <c r="Q12" s="26" t="s">
        <v>35</v>
      </c>
      <c r="R12" s="27">
        <v>740</v>
      </c>
      <c r="S12" s="27">
        <v>17277</v>
      </c>
      <c r="T12" s="27">
        <v>21546</v>
      </c>
      <c r="U12" s="27">
        <v>666</v>
      </c>
      <c r="V12" s="27">
        <v>635</v>
      </c>
      <c r="W12" s="27">
        <v>15585</v>
      </c>
      <c r="X12" s="27">
        <v>22047</v>
      </c>
      <c r="Y12" s="27">
        <v>493</v>
      </c>
      <c r="Z12" s="449">
        <v>459</v>
      </c>
      <c r="AA12" s="27">
        <v>13177</v>
      </c>
      <c r="AB12" s="27">
        <v>23190</v>
      </c>
      <c r="AC12" s="28">
        <v>4300</v>
      </c>
      <c r="AD12" s="667"/>
      <c r="AE12" s="26" t="s">
        <v>35</v>
      </c>
      <c r="AF12" s="449">
        <v>426</v>
      </c>
      <c r="AG12" s="27">
        <v>13524</v>
      </c>
      <c r="AH12" s="27">
        <v>25346</v>
      </c>
      <c r="AI12" s="450">
        <v>4471</v>
      </c>
      <c r="AJ12" s="27">
        <v>359</v>
      </c>
      <c r="AK12" s="27">
        <v>12802</v>
      </c>
      <c r="AL12" s="27">
        <v>29348</v>
      </c>
      <c r="AM12" s="28">
        <v>1942</v>
      </c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232"/>
      <c r="BN12" s="232"/>
      <c r="BO12" s="232"/>
      <c r="BP12" s="232"/>
      <c r="BQ12" s="232"/>
      <c r="BR12" s="232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2"/>
      <c r="CG12" s="232"/>
      <c r="CH12" s="232"/>
      <c r="CI12" s="232"/>
      <c r="CJ12" s="232"/>
      <c r="CK12" s="232"/>
      <c r="CL12" s="232"/>
      <c r="CM12" s="232"/>
      <c r="CN12" s="232"/>
      <c r="CO12" s="232"/>
      <c r="CP12" s="232"/>
      <c r="CQ12" s="232"/>
      <c r="CR12" s="232"/>
      <c r="CS12" s="232"/>
      <c r="CT12" s="232"/>
      <c r="CU12" s="232"/>
      <c r="CV12" s="232"/>
      <c r="CW12" s="232"/>
      <c r="CX12" s="232"/>
      <c r="CY12" s="232"/>
      <c r="CZ12" s="232"/>
      <c r="DA12" s="232"/>
      <c r="DB12" s="232"/>
      <c r="DC12" s="232"/>
      <c r="DD12" s="232"/>
      <c r="DE12" s="232"/>
      <c r="DF12" s="232"/>
      <c r="DG12" s="232"/>
      <c r="DH12" s="232"/>
      <c r="DI12" s="232"/>
      <c r="DJ12" s="232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2"/>
      <c r="DV12" s="232"/>
      <c r="DW12" s="232"/>
      <c r="DX12" s="232"/>
      <c r="DY12" s="232"/>
      <c r="DZ12" s="232"/>
      <c r="EA12" s="232"/>
      <c r="EB12" s="232"/>
      <c r="EC12" s="232"/>
      <c r="ED12" s="232"/>
      <c r="EE12" s="232"/>
      <c r="EF12" s="232"/>
      <c r="EG12" s="232"/>
      <c r="EH12" s="232"/>
      <c r="EI12" s="232"/>
      <c r="EJ12" s="232"/>
      <c r="EK12" s="232"/>
      <c r="EL12" s="232"/>
      <c r="EM12" s="232"/>
      <c r="EN12" s="232"/>
      <c r="EO12" s="232"/>
      <c r="EP12" s="232"/>
      <c r="EQ12" s="232"/>
      <c r="ER12" s="232"/>
      <c r="ES12" s="232"/>
      <c r="ET12" s="232"/>
      <c r="EU12" s="232"/>
      <c r="EV12" s="232"/>
      <c r="EW12" s="232"/>
      <c r="EX12" s="232"/>
      <c r="EY12" s="232"/>
      <c r="EZ12" s="232"/>
      <c r="FA12" s="232"/>
      <c r="FB12" s="232"/>
      <c r="FC12" s="232"/>
      <c r="FD12" s="232"/>
      <c r="FE12" s="232"/>
      <c r="FF12" s="232"/>
      <c r="FG12" s="232"/>
      <c r="FH12" s="232"/>
      <c r="FI12" s="232"/>
      <c r="FJ12" s="232"/>
      <c r="FK12" s="232"/>
      <c r="FL12" s="232"/>
      <c r="FM12" s="232"/>
      <c r="FN12" s="232"/>
      <c r="FO12" s="232"/>
      <c r="FP12" s="232"/>
      <c r="FQ12" s="232"/>
      <c r="FR12" s="232"/>
      <c r="FS12" s="232"/>
      <c r="FT12" s="232"/>
      <c r="FU12" s="232"/>
      <c r="FV12" s="232"/>
      <c r="FW12" s="232"/>
      <c r="FX12" s="232"/>
      <c r="FY12" s="232"/>
      <c r="FZ12" s="232"/>
      <c r="GA12" s="232"/>
      <c r="GB12" s="232"/>
      <c r="GC12" s="232"/>
      <c r="GD12" s="232"/>
      <c r="GE12" s="232"/>
      <c r="GF12" s="232"/>
      <c r="GG12" s="232"/>
      <c r="GH12" s="232"/>
      <c r="GI12" s="232"/>
      <c r="GJ12" s="232"/>
      <c r="GK12" s="232"/>
      <c r="GL12" s="232"/>
      <c r="GM12" s="232"/>
      <c r="GN12" s="232"/>
      <c r="GO12" s="232"/>
      <c r="GP12" s="232"/>
      <c r="GQ12" s="232"/>
      <c r="GR12" s="232"/>
      <c r="GS12" s="232"/>
      <c r="GT12" s="232"/>
      <c r="GU12" s="232"/>
      <c r="GV12" s="232"/>
      <c r="GW12" s="232"/>
      <c r="GX12" s="232"/>
      <c r="GY12" s="232"/>
      <c r="GZ12" s="232"/>
      <c r="HA12" s="232"/>
      <c r="HB12" s="232"/>
      <c r="HC12" s="232"/>
      <c r="HD12" s="232"/>
      <c r="HE12" s="232"/>
      <c r="HF12" s="232"/>
      <c r="HG12" s="232"/>
      <c r="HH12" s="232"/>
      <c r="HI12" s="232"/>
      <c r="HJ12" s="232"/>
      <c r="HK12" s="232"/>
      <c r="HL12" s="232"/>
      <c r="HM12" s="232"/>
      <c r="HN12" s="232"/>
      <c r="HO12" s="232"/>
      <c r="HP12" s="232"/>
      <c r="HQ12" s="232"/>
      <c r="HR12" s="232"/>
      <c r="HS12" s="232"/>
      <c r="HT12" s="232"/>
      <c r="HU12" s="232"/>
      <c r="HV12" s="232"/>
      <c r="HW12" s="232"/>
      <c r="HX12" s="232"/>
    </row>
    <row r="13" spans="1:232" ht="17.100000000000001" customHeight="1">
      <c r="A13" s="1"/>
      <c r="B13" s="667"/>
      <c r="C13" s="26" t="s">
        <v>36</v>
      </c>
      <c r="D13" s="27">
        <v>3598</v>
      </c>
      <c r="E13" s="27">
        <v>10347</v>
      </c>
      <c r="F13" s="27">
        <v>6996</v>
      </c>
      <c r="G13" s="27">
        <v>17</v>
      </c>
      <c r="H13" s="27">
        <v>1978</v>
      </c>
      <c r="I13" s="27">
        <v>20266</v>
      </c>
      <c r="J13" s="27">
        <v>21557</v>
      </c>
      <c r="K13" s="27">
        <v>31</v>
      </c>
      <c r="L13" s="27">
        <v>1500</v>
      </c>
      <c r="M13" s="27">
        <v>26921</v>
      </c>
      <c r="N13" s="449">
        <v>36511</v>
      </c>
      <c r="O13" s="28">
        <v>503</v>
      </c>
      <c r="P13" s="667"/>
      <c r="Q13" s="26" t="s">
        <v>36</v>
      </c>
      <c r="R13" s="27">
        <v>1040</v>
      </c>
      <c r="S13" s="27">
        <v>24709</v>
      </c>
      <c r="T13" s="27">
        <v>42997</v>
      </c>
      <c r="U13" s="27">
        <v>1338</v>
      </c>
      <c r="V13" s="27">
        <v>938</v>
      </c>
      <c r="W13" s="27">
        <v>21429</v>
      </c>
      <c r="X13" s="27">
        <v>42830</v>
      </c>
      <c r="Y13" s="27">
        <v>3339</v>
      </c>
      <c r="Z13" s="449">
        <v>781</v>
      </c>
      <c r="AA13" s="27">
        <v>17719</v>
      </c>
      <c r="AB13" s="27">
        <v>43518</v>
      </c>
      <c r="AC13" s="28">
        <v>4653</v>
      </c>
      <c r="AD13" s="667"/>
      <c r="AE13" s="26" t="s">
        <v>36</v>
      </c>
      <c r="AF13" s="449">
        <v>751</v>
      </c>
      <c r="AG13" s="27">
        <v>17211</v>
      </c>
      <c r="AH13" s="27">
        <v>44277</v>
      </c>
      <c r="AI13" s="450">
        <v>4863</v>
      </c>
      <c r="AJ13" s="27">
        <v>645</v>
      </c>
      <c r="AK13" s="27">
        <v>15661</v>
      </c>
      <c r="AL13" s="27">
        <v>47149</v>
      </c>
      <c r="AM13" s="28">
        <v>2835</v>
      </c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2"/>
      <c r="CA13" s="232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2"/>
      <c r="DK13" s="23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2"/>
      <c r="DW13" s="232"/>
      <c r="DX13" s="232"/>
      <c r="DY13" s="232"/>
      <c r="DZ13" s="232"/>
      <c r="EA13" s="232"/>
      <c r="EB13" s="232"/>
      <c r="EC13" s="232"/>
      <c r="ED13" s="232"/>
      <c r="EE13" s="232"/>
      <c r="EF13" s="232"/>
      <c r="EG13" s="232"/>
      <c r="EH13" s="232"/>
      <c r="EI13" s="232"/>
      <c r="EJ13" s="232"/>
      <c r="EK13" s="232"/>
      <c r="EL13" s="232"/>
      <c r="EM13" s="232"/>
      <c r="EN13" s="232"/>
      <c r="EO13" s="232"/>
      <c r="EP13" s="232"/>
      <c r="EQ13" s="232"/>
      <c r="ER13" s="232"/>
      <c r="ES13" s="232"/>
      <c r="ET13" s="232"/>
      <c r="EU13" s="232"/>
      <c r="EV13" s="232"/>
      <c r="EW13" s="232"/>
      <c r="EX13" s="232"/>
      <c r="EY13" s="232"/>
      <c r="EZ13" s="232"/>
      <c r="FA13" s="232"/>
      <c r="FB13" s="232"/>
      <c r="FC13" s="232"/>
      <c r="FD13" s="232"/>
      <c r="FE13" s="232"/>
      <c r="FF13" s="232"/>
      <c r="FG13" s="232"/>
      <c r="FH13" s="232"/>
      <c r="FI13" s="232"/>
      <c r="FJ13" s="232"/>
      <c r="FK13" s="232"/>
      <c r="FL13" s="232"/>
      <c r="FM13" s="232"/>
      <c r="FN13" s="232"/>
      <c r="FO13" s="232"/>
      <c r="FP13" s="232"/>
      <c r="FQ13" s="232"/>
      <c r="FR13" s="232"/>
      <c r="FS13" s="232"/>
      <c r="FT13" s="232"/>
      <c r="FU13" s="232"/>
      <c r="FV13" s="232"/>
      <c r="FW13" s="232"/>
      <c r="FX13" s="232"/>
      <c r="FY13" s="232"/>
      <c r="FZ13" s="232"/>
      <c r="GA13" s="232"/>
      <c r="GB13" s="232"/>
      <c r="GC13" s="232"/>
      <c r="GD13" s="232"/>
      <c r="GE13" s="232"/>
      <c r="GF13" s="232"/>
      <c r="GG13" s="232"/>
      <c r="GH13" s="232"/>
      <c r="GI13" s="232"/>
      <c r="GJ13" s="232"/>
      <c r="GK13" s="232"/>
      <c r="GL13" s="232"/>
      <c r="GM13" s="232"/>
      <c r="GN13" s="232"/>
      <c r="GO13" s="232"/>
      <c r="GP13" s="232"/>
      <c r="GQ13" s="232"/>
      <c r="GR13" s="232"/>
      <c r="GS13" s="232"/>
      <c r="GT13" s="232"/>
      <c r="GU13" s="232"/>
      <c r="GV13" s="232"/>
      <c r="GW13" s="232"/>
      <c r="GX13" s="232"/>
      <c r="GY13" s="232"/>
      <c r="GZ13" s="232"/>
      <c r="HA13" s="232"/>
      <c r="HB13" s="232"/>
      <c r="HC13" s="232"/>
      <c r="HD13" s="232"/>
      <c r="HE13" s="232"/>
      <c r="HF13" s="232"/>
      <c r="HG13" s="232"/>
      <c r="HH13" s="232"/>
      <c r="HI13" s="232"/>
      <c r="HJ13" s="232"/>
      <c r="HK13" s="232"/>
      <c r="HL13" s="232"/>
      <c r="HM13" s="232"/>
      <c r="HN13" s="232"/>
      <c r="HO13" s="232"/>
      <c r="HP13" s="232"/>
      <c r="HQ13" s="232"/>
      <c r="HR13" s="232"/>
      <c r="HS13" s="232"/>
      <c r="HT13" s="232"/>
      <c r="HU13" s="232"/>
      <c r="HV13" s="232"/>
      <c r="HW13" s="232"/>
      <c r="HX13" s="232"/>
    </row>
    <row r="14" spans="1:232" ht="17.100000000000001" customHeight="1">
      <c r="A14" s="1"/>
      <c r="B14" s="668"/>
      <c r="C14" s="18" t="s">
        <v>37</v>
      </c>
      <c r="D14" s="19">
        <f t="shared" ref="D14:O14" si="0">SUM(D11:D13)</f>
        <v>8453</v>
      </c>
      <c r="E14" s="19">
        <f t="shared" si="0"/>
        <v>49100</v>
      </c>
      <c r="F14" s="19">
        <f t="shared" si="0"/>
        <v>40370</v>
      </c>
      <c r="G14" s="19">
        <f t="shared" si="0"/>
        <v>90</v>
      </c>
      <c r="H14" s="19">
        <f t="shared" si="0"/>
        <v>4728</v>
      </c>
      <c r="I14" s="19">
        <f t="shared" si="0"/>
        <v>69168</v>
      </c>
      <c r="J14" s="19">
        <f t="shared" si="0"/>
        <v>82945</v>
      </c>
      <c r="K14" s="19">
        <f t="shared" si="0"/>
        <v>148</v>
      </c>
      <c r="L14" s="19">
        <f t="shared" si="0"/>
        <v>3748</v>
      </c>
      <c r="M14" s="19">
        <f t="shared" si="0"/>
        <v>86755</v>
      </c>
      <c r="N14" s="447">
        <f t="shared" si="0"/>
        <v>121257</v>
      </c>
      <c r="O14" s="20">
        <f t="shared" si="0"/>
        <v>2263</v>
      </c>
      <c r="P14" s="668"/>
      <c r="Q14" s="18" t="s">
        <v>37</v>
      </c>
      <c r="R14" s="19">
        <f t="shared" ref="R14:AC14" si="1">SUM(R11:R13)</f>
        <v>2632</v>
      </c>
      <c r="S14" s="19">
        <f t="shared" si="1"/>
        <v>80173</v>
      </c>
      <c r="T14" s="19">
        <f t="shared" si="1"/>
        <v>141161</v>
      </c>
      <c r="U14" s="19">
        <f t="shared" si="1"/>
        <v>4713</v>
      </c>
      <c r="V14" s="19">
        <f t="shared" si="1"/>
        <v>2306</v>
      </c>
      <c r="W14" s="19">
        <f t="shared" si="1"/>
        <v>70901</v>
      </c>
      <c r="X14" s="19">
        <f t="shared" si="1"/>
        <v>145655</v>
      </c>
      <c r="Y14" s="19">
        <f t="shared" si="1"/>
        <v>7542</v>
      </c>
      <c r="Z14" s="447">
        <f t="shared" si="1"/>
        <v>1862</v>
      </c>
      <c r="AA14" s="19">
        <f t="shared" si="1"/>
        <v>57891</v>
      </c>
      <c r="AB14" s="19">
        <f t="shared" si="1"/>
        <v>141122</v>
      </c>
      <c r="AC14" s="20">
        <f t="shared" si="1"/>
        <v>22071</v>
      </c>
      <c r="AD14" s="668"/>
      <c r="AE14" s="18" t="s">
        <v>37</v>
      </c>
      <c r="AF14" s="447">
        <f>SUM(AF11:AF13)</f>
        <v>1829</v>
      </c>
      <c r="AG14" s="19">
        <f>SUM(AG11:AG13)</f>
        <v>59022</v>
      </c>
      <c r="AH14" s="19">
        <f>SUM(AH11:AH13)</f>
        <v>147878</v>
      </c>
      <c r="AI14" s="448">
        <f>SUM(AI11:AI13)</f>
        <v>20198</v>
      </c>
      <c r="AJ14" s="19">
        <f t="shared" ref="AJ14:AL14" si="2">SUM(AJ11:AJ13)</f>
        <v>1543</v>
      </c>
      <c r="AK14" s="19">
        <f t="shared" si="2"/>
        <v>53810</v>
      </c>
      <c r="AL14" s="19">
        <f t="shared" si="2"/>
        <v>156212</v>
      </c>
      <c r="AM14" s="20">
        <f>SUM(AM11:AM13)</f>
        <v>9188</v>
      </c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2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2"/>
      <c r="EY14" s="232"/>
      <c r="EZ14" s="232"/>
      <c r="FA14" s="232"/>
      <c r="FB14" s="232"/>
      <c r="FC14" s="232"/>
      <c r="FD14" s="232"/>
      <c r="FE14" s="232"/>
      <c r="FF14" s="232"/>
      <c r="FG14" s="232"/>
      <c r="FH14" s="232"/>
      <c r="FI14" s="232"/>
      <c r="FJ14" s="232"/>
      <c r="FK14" s="232"/>
      <c r="FL14" s="232"/>
      <c r="FM14" s="232"/>
      <c r="FN14" s="232"/>
      <c r="FO14" s="232"/>
      <c r="FP14" s="232"/>
      <c r="FQ14" s="232"/>
      <c r="FR14" s="232"/>
      <c r="FS14" s="232"/>
      <c r="FT14" s="232"/>
      <c r="FU14" s="232"/>
      <c r="FV14" s="232"/>
      <c r="FW14" s="232"/>
      <c r="FX14" s="232"/>
      <c r="FY14" s="232"/>
      <c r="FZ14" s="232"/>
      <c r="GA14" s="232"/>
      <c r="GB14" s="232"/>
      <c r="GC14" s="232"/>
      <c r="GD14" s="232"/>
      <c r="GE14" s="232"/>
      <c r="GF14" s="232"/>
      <c r="GG14" s="232"/>
      <c r="GH14" s="232"/>
      <c r="GI14" s="232"/>
      <c r="GJ14" s="232"/>
      <c r="GK14" s="232"/>
      <c r="GL14" s="232"/>
      <c r="GM14" s="232"/>
      <c r="GN14" s="232"/>
      <c r="GO14" s="232"/>
      <c r="GP14" s="232"/>
      <c r="GQ14" s="232"/>
      <c r="GR14" s="232"/>
      <c r="GS14" s="232"/>
      <c r="GT14" s="232"/>
      <c r="GU14" s="232"/>
      <c r="GV14" s="232"/>
      <c r="GW14" s="232"/>
      <c r="GX14" s="232"/>
      <c r="GY14" s="232"/>
      <c r="GZ14" s="232"/>
      <c r="HA14" s="232"/>
      <c r="HB14" s="232"/>
      <c r="HC14" s="232"/>
      <c r="HD14" s="232"/>
      <c r="HE14" s="232"/>
      <c r="HF14" s="232"/>
      <c r="HG14" s="232"/>
      <c r="HH14" s="232"/>
      <c r="HI14" s="232"/>
      <c r="HJ14" s="232"/>
      <c r="HK14" s="232"/>
      <c r="HL14" s="232"/>
      <c r="HM14" s="232"/>
      <c r="HN14" s="232"/>
      <c r="HO14" s="232"/>
      <c r="HP14" s="232"/>
      <c r="HQ14" s="232"/>
      <c r="HR14" s="232"/>
      <c r="HS14" s="232"/>
      <c r="HT14" s="232"/>
      <c r="HU14" s="232"/>
      <c r="HV14" s="232"/>
      <c r="HW14" s="232"/>
      <c r="HX14" s="232"/>
    </row>
    <row r="15" spans="1:232" ht="17.100000000000001" customHeight="1">
      <c r="A15" s="1"/>
      <c r="B15" s="666" t="s">
        <v>38</v>
      </c>
      <c r="C15" s="26" t="s">
        <v>39</v>
      </c>
      <c r="D15" s="27">
        <v>7338</v>
      </c>
      <c r="E15" s="27">
        <v>28162</v>
      </c>
      <c r="F15" s="27">
        <v>30381</v>
      </c>
      <c r="G15" s="27">
        <v>52</v>
      </c>
      <c r="H15" s="27">
        <v>3616</v>
      </c>
      <c r="I15" s="27">
        <v>36524</v>
      </c>
      <c r="J15" s="27">
        <v>56564</v>
      </c>
      <c r="K15" s="27">
        <v>169</v>
      </c>
      <c r="L15" s="27">
        <v>2467</v>
      </c>
      <c r="M15" s="27">
        <v>47890</v>
      </c>
      <c r="N15" s="449">
        <v>92519</v>
      </c>
      <c r="O15" s="28">
        <v>1382</v>
      </c>
      <c r="P15" s="666" t="s">
        <v>38</v>
      </c>
      <c r="Q15" s="26" t="s">
        <v>39</v>
      </c>
      <c r="R15" s="27">
        <v>1659</v>
      </c>
      <c r="S15" s="27">
        <v>43258</v>
      </c>
      <c r="T15" s="27">
        <v>108533</v>
      </c>
      <c r="U15" s="27">
        <v>4248</v>
      </c>
      <c r="V15" s="27">
        <v>1303</v>
      </c>
      <c r="W15" s="27">
        <v>38251</v>
      </c>
      <c r="X15" s="27">
        <v>111909</v>
      </c>
      <c r="Y15" s="27">
        <v>5636</v>
      </c>
      <c r="Z15" s="449">
        <v>1169</v>
      </c>
      <c r="AA15" s="27">
        <v>32822</v>
      </c>
      <c r="AB15" s="27">
        <v>107733</v>
      </c>
      <c r="AC15" s="28">
        <v>15666</v>
      </c>
      <c r="AD15" s="666" t="s">
        <v>38</v>
      </c>
      <c r="AE15" s="26" t="s">
        <v>39</v>
      </c>
      <c r="AF15" s="449">
        <v>1187</v>
      </c>
      <c r="AG15" s="27">
        <v>33985</v>
      </c>
      <c r="AH15" s="27">
        <v>111193</v>
      </c>
      <c r="AI15" s="450">
        <v>13840</v>
      </c>
      <c r="AJ15" s="27">
        <v>1059</v>
      </c>
      <c r="AK15" s="27">
        <v>32006</v>
      </c>
      <c r="AL15" s="27">
        <v>119780</v>
      </c>
      <c r="AM15" s="28">
        <v>5713</v>
      </c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  <c r="AX15" s="232"/>
      <c r="AY15" s="232"/>
      <c r="AZ15" s="232"/>
      <c r="BA15" s="232"/>
      <c r="BB15" s="232"/>
      <c r="BC15" s="232"/>
      <c r="BD15" s="232"/>
      <c r="BE15" s="232"/>
      <c r="BF15" s="232"/>
      <c r="BG15" s="232"/>
      <c r="BH15" s="232"/>
      <c r="BI15" s="232"/>
      <c r="BJ15" s="232"/>
      <c r="BK15" s="232"/>
      <c r="BL15" s="232"/>
      <c r="BM15" s="232"/>
      <c r="BN15" s="232"/>
      <c r="BO15" s="232"/>
      <c r="BP15" s="232"/>
      <c r="BQ15" s="232"/>
      <c r="BR15" s="232"/>
      <c r="BS15" s="232"/>
      <c r="BT15" s="232"/>
      <c r="BU15" s="232"/>
      <c r="BV15" s="232"/>
      <c r="BW15" s="232"/>
      <c r="BX15" s="232"/>
      <c r="BY15" s="232"/>
      <c r="BZ15" s="232"/>
      <c r="CA15" s="232"/>
      <c r="CB15" s="232"/>
      <c r="CC15" s="232"/>
      <c r="CD15" s="232"/>
      <c r="CE15" s="232"/>
      <c r="CF15" s="232"/>
      <c r="CG15" s="232"/>
      <c r="CH15" s="232"/>
      <c r="CI15" s="232"/>
      <c r="CJ15" s="232"/>
      <c r="CK15" s="232"/>
      <c r="CL15" s="232"/>
      <c r="CM15" s="232"/>
      <c r="CN15" s="232"/>
      <c r="CO15" s="232"/>
      <c r="CP15" s="232"/>
      <c r="CQ15" s="232"/>
      <c r="CR15" s="232"/>
      <c r="CS15" s="232"/>
      <c r="CT15" s="232"/>
      <c r="CU15" s="232"/>
      <c r="CV15" s="232"/>
      <c r="CW15" s="232"/>
      <c r="CX15" s="232"/>
      <c r="CY15" s="232"/>
      <c r="CZ15" s="232"/>
      <c r="DA15" s="232"/>
      <c r="DB15" s="232"/>
      <c r="DC15" s="232"/>
      <c r="DD15" s="232"/>
      <c r="DE15" s="232"/>
      <c r="DF15" s="232"/>
      <c r="DG15" s="232"/>
      <c r="DH15" s="232"/>
      <c r="DI15" s="232"/>
      <c r="DJ15" s="232"/>
      <c r="DK15" s="232"/>
      <c r="DL15" s="232"/>
      <c r="DM15" s="232"/>
      <c r="DN15" s="232"/>
      <c r="DO15" s="232"/>
      <c r="DP15" s="232"/>
      <c r="DQ15" s="232"/>
      <c r="DR15" s="232"/>
      <c r="DS15" s="232"/>
      <c r="DT15" s="232"/>
      <c r="DU15" s="232"/>
      <c r="DV15" s="232"/>
      <c r="DW15" s="232"/>
      <c r="DX15" s="232"/>
      <c r="DY15" s="232"/>
      <c r="DZ15" s="232"/>
      <c r="EA15" s="232"/>
      <c r="EB15" s="232"/>
      <c r="EC15" s="232"/>
      <c r="ED15" s="232"/>
      <c r="EE15" s="232"/>
      <c r="EF15" s="232"/>
      <c r="EG15" s="232"/>
      <c r="EH15" s="232"/>
      <c r="EI15" s="232"/>
      <c r="EJ15" s="232"/>
      <c r="EK15" s="232"/>
      <c r="EL15" s="232"/>
      <c r="EM15" s="232"/>
      <c r="EN15" s="232"/>
      <c r="EO15" s="232"/>
      <c r="EP15" s="232"/>
      <c r="EQ15" s="232"/>
      <c r="ER15" s="232"/>
      <c r="ES15" s="232"/>
      <c r="ET15" s="232"/>
      <c r="EU15" s="232"/>
      <c r="EV15" s="232"/>
      <c r="EW15" s="232"/>
      <c r="EX15" s="232"/>
      <c r="EY15" s="232"/>
      <c r="EZ15" s="232"/>
      <c r="FA15" s="232"/>
      <c r="FB15" s="232"/>
      <c r="FC15" s="232"/>
      <c r="FD15" s="232"/>
      <c r="FE15" s="232"/>
      <c r="FF15" s="232"/>
      <c r="FG15" s="232"/>
      <c r="FH15" s="232"/>
      <c r="FI15" s="232"/>
      <c r="FJ15" s="232"/>
      <c r="FK15" s="232"/>
      <c r="FL15" s="232"/>
      <c r="FM15" s="232"/>
      <c r="FN15" s="232"/>
      <c r="FO15" s="232"/>
      <c r="FP15" s="232"/>
      <c r="FQ15" s="232"/>
      <c r="FR15" s="232"/>
      <c r="FS15" s="232"/>
      <c r="FT15" s="232"/>
      <c r="FU15" s="232"/>
      <c r="FV15" s="232"/>
      <c r="FW15" s="232"/>
      <c r="FX15" s="232"/>
      <c r="FY15" s="232"/>
      <c r="FZ15" s="232"/>
      <c r="GA15" s="232"/>
      <c r="GB15" s="232"/>
      <c r="GC15" s="232"/>
      <c r="GD15" s="232"/>
      <c r="GE15" s="232"/>
      <c r="GF15" s="232"/>
      <c r="GG15" s="232"/>
      <c r="GH15" s="232"/>
      <c r="GI15" s="232"/>
      <c r="GJ15" s="232"/>
      <c r="GK15" s="232"/>
      <c r="GL15" s="232"/>
      <c r="GM15" s="232"/>
      <c r="GN15" s="232"/>
      <c r="GO15" s="232"/>
      <c r="GP15" s="232"/>
      <c r="GQ15" s="232"/>
      <c r="GR15" s="232"/>
      <c r="GS15" s="232"/>
      <c r="GT15" s="232"/>
      <c r="GU15" s="232"/>
      <c r="GV15" s="232"/>
      <c r="GW15" s="232"/>
      <c r="GX15" s="232"/>
      <c r="GY15" s="232"/>
      <c r="GZ15" s="232"/>
      <c r="HA15" s="232"/>
      <c r="HB15" s="232"/>
      <c r="HC15" s="232"/>
      <c r="HD15" s="232"/>
      <c r="HE15" s="232"/>
      <c r="HF15" s="232"/>
      <c r="HG15" s="232"/>
      <c r="HH15" s="232"/>
      <c r="HI15" s="232"/>
      <c r="HJ15" s="232"/>
      <c r="HK15" s="232"/>
      <c r="HL15" s="232"/>
      <c r="HM15" s="232"/>
      <c r="HN15" s="232"/>
      <c r="HO15" s="232"/>
      <c r="HP15" s="232"/>
      <c r="HQ15" s="232"/>
      <c r="HR15" s="232"/>
      <c r="HS15" s="232"/>
      <c r="HT15" s="232"/>
      <c r="HU15" s="232"/>
      <c r="HV15" s="232"/>
      <c r="HW15" s="232"/>
      <c r="HX15" s="232"/>
    </row>
    <row r="16" spans="1:232" ht="17.100000000000001" customHeight="1">
      <c r="A16" s="1"/>
      <c r="B16" s="667"/>
      <c r="C16" s="26" t="s">
        <v>40</v>
      </c>
      <c r="D16" s="34">
        <v>3599</v>
      </c>
      <c r="E16" s="34">
        <v>2939</v>
      </c>
      <c r="F16" s="34">
        <v>3400</v>
      </c>
      <c r="G16" s="34">
        <v>5</v>
      </c>
      <c r="H16" s="34">
        <v>1828</v>
      </c>
      <c r="I16" s="34">
        <v>6555</v>
      </c>
      <c r="J16" s="34">
        <v>8911</v>
      </c>
      <c r="K16" s="34">
        <v>68</v>
      </c>
      <c r="L16" s="34">
        <v>1262</v>
      </c>
      <c r="M16" s="34">
        <v>9403</v>
      </c>
      <c r="N16" s="451">
        <v>13795</v>
      </c>
      <c r="O16" s="35">
        <v>241</v>
      </c>
      <c r="P16" s="667"/>
      <c r="Q16" s="26" t="s">
        <v>40</v>
      </c>
      <c r="R16" s="34">
        <v>941</v>
      </c>
      <c r="S16" s="34">
        <v>9707</v>
      </c>
      <c r="T16" s="34">
        <v>19409</v>
      </c>
      <c r="U16" s="34">
        <v>127</v>
      </c>
      <c r="V16" s="34">
        <v>731</v>
      </c>
      <c r="W16" s="34">
        <v>9099</v>
      </c>
      <c r="X16" s="34">
        <v>20550</v>
      </c>
      <c r="Y16" s="34">
        <v>1160</v>
      </c>
      <c r="Z16" s="451">
        <v>582</v>
      </c>
      <c r="AA16" s="34">
        <v>8168</v>
      </c>
      <c r="AB16" s="34">
        <v>21355</v>
      </c>
      <c r="AC16" s="35">
        <v>2730</v>
      </c>
      <c r="AD16" s="667"/>
      <c r="AE16" s="26" t="s">
        <v>40</v>
      </c>
      <c r="AF16" s="451">
        <v>584</v>
      </c>
      <c r="AG16" s="34">
        <v>8666</v>
      </c>
      <c r="AH16" s="34">
        <v>23183</v>
      </c>
      <c r="AI16" s="452">
        <v>2768</v>
      </c>
      <c r="AJ16" s="34">
        <v>467</v>
      </c>
      <c r="AK16" s="34">
        <v>7892</v>
      </c>
      <c r="AL16" s="34">
        <v>24367</v>
      </c>
      <c r="AM16" s="35">
        <v>1273</v>
      </c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  <c r="BA16" s="232"/>
      <c r="BB16" s="232"/>
      <c r="BC16" s="232"/>
      <c r="BD16" s="232"/>
      <c r="BE16" s="232"/>
      <c r="BF16" s="232"/>
      <c r="BG16" s="232"/>
      <c r="BH16" s="232"/>
      <c r="BI16" s="232"/>
      <c r="BJ16" s="232"/>
      <c r="BK16" s="232"/>
      <c r="BL16" s="232"/>
      <c r="BM16" s="232"/>
      <c r="BN16" s="232"/>
      <c r="BO16" s="232"/>
      <c r="BP16" s="232"/>
      <c r="BQ16" s="232"/>
      <c r="BR16" s="232"/>
      <c r="BS16" s="232"/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2"/>
      <c r="CF16" s="232"/>
      <c r="CG16" s="232"/>
      <c r="CH16" s="232"/>
      <c r="CI16" s="232"/>
      <c r="CJ16" s="232"/>
      <c r="CK16" s="232"/>
      <c r="CL16" s="232"/>
      <c r="CM16" s="232"/>
      <c r="CN16" s="232"/>
      <c r="CO16" s="232"/>
      <c r="CP16" s="232"/>
      <c r="CQ16" s="232"/>
      <c r="CR16" s="232"/>
      <c r="CS16" s="232"/>
      <c r="CT16" s="232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232"/>
      <c r="DG16" s="232"/>
      <c r="DH16" s="232"/>
      <c r="DI16" s="232"/>
      <c r="DJ16" s="232"/>
      <c r="DK16" s="232"/>
      <c r="DL16" s="232"/>
      <c r="DM16" s="232"/>
      <c r="DN16" s="232"/>
      <c r="DO16" s="232"/>
      <c r="DP16" s="232"/>
      <c r="DQ16" s="232"/>
      <c r="DR16" s="232"/>
      <c r="DS16" s="232"/>
      <c r="DT16" s="232"/>
      <c r="DU16" s="232"/>
      <c r="DV16" s="232"/>
      <c r="DW16" s="232"/>
      <c r="DX16" s="232"/>
      <c r="DY16" s="232"/>
      <c r="DZ16" s="232"/>
      <c r="EA16" s="232"/>
      <c r="EB16" s="232"/>
      <c r="EC16" s="232"/>
      <c r="ED16" s="232"/>
      <c r="EE16" s="232"/>
      <c r="EF16" s="232"/>
      <c r="EG16" s="232"/>
      <c r="EH16" s="232"/>
      <c r="EI16" s="232"/>
      <c r="EJ16" s="232"/>
      <c r="EK16" s="232"/>
      <c r="EL16" s="232"/>
      <c r="EM16" s="232"/>
      <c r="EN16" s="232"/>
      <c r="EO16" s="232"/>
      <c r="EP16" s="232"/>
      <c r="EQ16" s="232"/>
      <c r="ER16" s="232"/>
      <c r="ES16" s="232"/>
      <c r="ET16" s="232"/>
      <c r="EU16" s="232"/>
      <c r="EV16" s="232"/>
      <c r="EW16" s="232"/>
      <c r="EX16" s="232"/>
      <c r="EY16" s="232"/>
      <c r="EZ16" s="232"/>
      <c r="FA16" s="232"/>
      <c r="FB16" s="232"/>
      <c r="FC16" s="232"/>
      <c r="FD16" s="232"/>
      <c r="FE16" s="232"/>
      <c r="FF16" s="232"/>
      <c r="FG16" s="232"/>
      <c r="FH16" s="232"/>
      <c r="FI16" s="232"/>
      <c r="FJ16" s="232"/>
      <c r="FK16" s="232"/>
      <c r="FL16" s="232"/>
      <c r="FM16" s="232"/>
      <c r="FN16" s="232"/>
      <c r="FO16" s="232"/>
      <c r="FP16" s="232"/>
      <c r="FQ16" s="232"/>
      <c r="FR16" s="232"/>
      <c r="FS16" s="232"/>
      <c r="FT16" s="232"/>
      <c r="FU16" s="232"/>
      <c r="FV16" s="232"/>
      <c r="FW16" s="232"/>
      <c r="FX16" s="232"/>
      <c r="FY16" s="232"/>
      <c r="FZ16" s="232"/>
      <c r="GA16" s="232"/>
      <c r="GB16" s="232"/>
      <c r="GC16" s="232"/>
      <c r="GD16" s="232"/>
      <c r="GE16" s="232"/>
      <c r="GF16" s="232"/>
      <c r="GG16" s="232"/>
      <c r="GH16" s="232"/>
      <c r="GI16" s="232"/>
      <c r="GJ16" s="232"/>
      <c r="GK16" s="232"/>
      <c r="GL16" s="232"/>
      <c r="GM16" s="232"/>
      <c r="GN16" s="232"/>
      <c r="GO16" s="232"/>
      <c r="GP16" s="232"/>
      <c r="GQ16" s="232"/>
      <c r="GR16" s="232"/>
      <c r="GS16" s="232"/>
      <c r="GT16" s="232"/>
      <c r="GU16" s="232"/>
      <c r="GV16" s="232"/>
      <c r="GW16" s="232"/>
      <c r="GX16" s="232"/>
      <c r="GY16" s="232"/>
      <c r="GZ16" s="232"/>
      <c r="HA16" s="232"/>
      <c r="HB16" s="232"/>
      <c r="HC16" s="232"/>
      <c r="HD16" s="232"/>
      <c r="HE16" s="232"/>
      <c r="HF16" s="232"/>
      <c r="HG16" s="232"/>
      <c r="HH16" s="232"/>
      <c r="HI16" s="232"/>
      <c r="HJ16" s="232"/>
      <c r="HK16" s="232"/>
      <c r="HL16" s="232"/>
      <c r="HM16" s="232"/>
      <c r="HN16" s="232"/>
      <c r="HO16" s="232"/>
      <c r="HP16" s="232"/>
      <c r="HQ16" s="232"/>
      <c r="HR16" s="232"/>
      <c r="HS16" s="232"/>
      <c r="HT16" s="232"/>
      <c r="HU16" s="232"/>
      <c r="HV16" s="232"/>
      <c r="HW16" s="232"/>
      <c r="HX16" s="232"/>
    </row>
    <row r="17" spans="1:232" ht="17.100000000000001" customHeight="1">
      <c r="A17" s="1"/>
      <c r="B17" s="667"/>
      <c r="C17" s="26" t="s">
        <v>41</v>
      </c>
      <c r="D17" s="27">
        <v>1843</v>
      </c>
      <c r="E17" s="27">
        <v>2392</v>
      </c>
      <c r="F17" s="27">
        <v>1903</v>
      </c>
      <c r="G17" s="27">
        <v>2</v>
      </c>
      <c r="H17" s="27">
        <v>828</v>
      </c>
      <c r="I17" s="27">
        <v>3731</v>
      </c>
      <c r="J17" s="27">
        <v>3685</v>
      </c>
      <c r="K17" s="27">
        <v>3</v>
      </c>
      <c r="L17" s="27">
        <v>545</v>
      </c>
      <c r="M17" s="27">
        <v>5101</v>
      </c>
      <c r="N17" s="449">
        <v>6157</v>
      </c>
      <c r="O17" s="28">
        <v>36</v>
      </c>
      <c r="P17" s="667"/>
      <c r="Q17" s="26" t="s">
        <v>41</v>
      </c>
      <c r="R17" s="27">
        <v>379</v>
      </c>
      <c r="S17" s="27">
        <v>5269</v>
      </c>
      <c r="T17" s="27">
        <v>8690</v>
      </c>
      <c r="U17" s="27">
        <v>175</v>
      </c>
      <c r="V17" s="27">
        <v>413</v>
      </c>
      <c r="W17" s="27">
        <v>5047</v>
      </c>
      <c r="X17" s="27">
        <v>9699</v>
      </c>
      <c r="Y17" s="27">
        <v>285</v>
      </c>
      <c r="Z17" s="449">
        <v>268</v>
      </c>
      <c r="AA17" s="27">
        <v>4374</v>
      </c>
      <c r="AB17" s="27">
        <v>9581</v>
      </c>
      <c r="AC17" s="28">
        <v>752</v>
      </c>
      <c r="AD17" s="667"/>
      <c r="AE17" s="26" t="s">
        <v>41</v>
      </c>
      <c r="AF17" s="449">
        <v>272</v>
      </c>
      <c r="AG17" s="27">
        <v>4169</v>
      </c>
      <c r="AH17" s="27">
        <v>9502</v>
      </c>
      <c r="AI17" s="450">
        <v>766</v>
      </c>
      <c r="AJ17" s="27">
        <v>223</v>
      </c>
      <c r="AK17" s="27">
        <v>3634</v>
      </c>
      <c r="AL17" s="27">
        <v>9431</v>
      </c>
      <c r="AM17" s="28">
        <v>583</v>
      </c>
      <c r="AN17" s="232"/>
      <c r="AO17" s="232"/>
      <c r="AP17" s="232"/>
      <c r="AQ17" s="232"/>
      <c r="AR17" s="232"/>
      <c r="AS17" s="232"/>
      <c r="AT17" s="232"/>
      <c r="AU17" s="232"/>
      <c r="AV17" s="232"/>
      <c r="AW17" s="232"/>
      <c r="AX17" s="232"/>
      <c r="AY17" s="232"/>
      <c r="AZ17" s="232"/>
      <c r="BA17" s="232"/>
      <c r="BB17" s="232"/>
      <c r="BC17" s="232"/>
      <c r="BD17" s="232"/>
      <c r="BE17" s="232"/>
      <c r="BF17" s="232"/>
      <c r="BG17" s="232"/>
      <c r="BH17" s="232"/>
      <c r="BI17" s="232"/>
      <c r="BJ17" s="232"/>
      <c r="BK17" s="232"/>
      <c r="BL17" s="232"/>
      <c r="BM17" s="232"/>
      <c r="BN17" s="232"/>
      <c r="BO17" s="232"/>
      <c r="BP17" s="232"/>
      <c r="BQ17" s="232"/>
      <c r="BR17" s="232"/>
      <c r="BS17" s="232"/>
      <c r="BT17" s="232"/>
      <c r="BU17" s="232"/>
      <c r="BV17" s="232"/>
      <c r="BW17" s="232"/>
      <c r="BX17" s="232"/>
      <c r="BY17" s="232"/>
      <c r="BZ17" s="232"/>
      <c r="CA17" s="232"/>
      <c r="CB17" s="232"/>
      <c r="CC17" s="232"/>
      <c r="CD17" s="232"/>
      <c r="CE17" s="232"/>
      <c r="CF17" s="232"/>
      <c r="CG17" s="232"/>
      <c r="CH17" s="232"/>
      <c r="CI17" s="232"/>
      <c r="CJ17" s="232"/>
      <c r="CK17" s="232"/>
      <c r="CL17" s="232"/>
      <c r="CM17" s="232"/>
      <c r="CN17" s="232"/>
      <c r="CO17" s="232"/>
      <c r="CP17" s="232"/>
      <c r="CQ17" s="232"/>
      <c r="CR17" s="232"/>
      <c r="CS17" s="232"/>
      <c r="CT17" s="232"/>
      <c r="CU17" s="232"/>
      <c r="CV17" s="232"/>
      <c r="CW17" s="232"/>
      <c r="CX17" s="232"/>
      <c r="CY17" s="232"/>
      <c r="CZ17" s="232"/>
      <c r="DA17" s="232"/>
      <c r="DB17" s="232"/>
      <c r="DC17" s="232"/>
      <c r="DD17" s="232"/>
      <c r="DE17" s="232"/>
      <c r="DF17" s="232"/>
      <c r="DG17" s="232"/>
      <c r="DH17" s="232"/>
      <c r="DI17" s="232"/>
      <c r="DJ17" s="232"/>
      <c r="DK17" s="232"/>
      <c r="DL17" s="232"/>
      <c r="DM17" s="232"/>
      <c r="DN17" s="232"/>
      <c r="DO17" s="232"/>
      <c r="DP17" s="232"/>
      <c r="DQ17" s="232"/>
      <c r="DR17" s="232"/>
      <c r="DS17" s="232"/>
      <c r="DT17" s="232"/>
      <c r="DU17" s="232"/>
      <c r="DV17" s="232"/>
      <c r="DW17" s="232"/>
      <c r="DX17" s="232"/>
      <c r="DY17" s="232"/>
      <c r="DZ17" s="232"/>
      <c r="EA17" s="232"/>
      <c r="EB17" s="232"/>
      <c r="EC17" s="232"/>
      <c r="ED17" s="232"/>
      <c r="EE17" s="232"/>
      <c r="EF17" s="232"/>
      <c r="EG17" s="232"/>
      <c r="EH17" s="232"/>
      <c r="EI17" s="232"/>
      <c r="EJ17" s="232"/>
      <c r="EK17" s="232"/>
      <c r="EL17" s="232"/>
      <c r="EM17" s="232"/>
      <c r="EN17" s="232"/>
      <c r="EO17" s="232"/>
      <c r="EP17" s="232"/>
      <c r="EQ17" s="232"/>
      <c r="ER17" s="232"/>
      <c r="ES17" s="232"/>
      <c r="ET17" s="232"/>
      <c r="EU17" s="232"/>
      <c r="EV17" s="232"/>
      <c r="EW17" s="232"/>
      <c r="EX17" s="232"/>
      <c r="EY17" s="232"/>
      <c r="EZ17" s="232"/>
      <c r="FA17" s="232"/>
      <c r="FB17" s="232"/>
      <c r="FC17" s="232"/>
      <c r="FD17" s="232"/>
      <c r="FE17" s="232"/>
      <c r="FF17" s="232"/>
      <c r="FG17" s="232"/>
      <c r="FH17" s="232"/>
      <c r="FI17" s="232"/>
      <c r="FJ17" s="232"/>
      <c r="FK17" s="232"/>
      <c r="FL17" s="232"/>
      <c r="FM17" s="232"/>
      <c r="FN17" s="232"/>
      <c r="FO17" s="232"/>
      <c r="FP17" s="232"/>
      <c r="FQ17" s="232"/>
      <c r="FR17" s="232"/>
      <c r="FS17" s="232"/>
      <c r="FT17" s="232"/>
      <c r="FU17" s="232"/>
      <c r="FV17" s="232"/>
      <c r="FW17" s="232"/>
      <c r="FX17" s="232"/>
      <c r="FY17" s="232"/>
      <c r="FZ17" s="232"/>
      <c r="GA17" s="232"/>
      <c r="GB17" s="232"/>
      <c r="GC17" s="232"/>
      <c r="GD17" s="232"/>
      <c r="GE17" s="232"/>
      <c r="GF17" s="232"/>
      <c r="GG17" s="232"/>
      <c r="GH17" s="232"/>
      <c r="GI17" s="232"/>
      <c r="GJ17" s="232"/>
      <c r="GK17" s="232"/>
      <c r="GL17" s="232"/>
      <c r="GM17" s="232"/>
      <c r="GN17" s="232"/>
      <c r="GO17" s="232"/>
      <c r="GP17" s="232"/>
      <c r="GQ17" s="232"/>
      <c r="GR17" s="232"/>
      <c r="GS17" s="232"/>
      <c r="GT17" s="232"/>
      <c r="GU17" s="232"/>
      <c r="GV17" s="232"/>
      <c r="GW17" s="232"/>
      <c r="GX17" s="232"/>
      <c r="GY17" s="232"/>
      <c r="GZ17" s="232"/>
      <c r="HA17" s="232"/>
      <c r="HB17" s="232"/>
      <c r="HC17" s="232"/>
      <c r="HD17" s="232"/>
      <c r="HE17" s="232"/>
      <c r="HF17" s="232"/>
      <c r="HG17" s="232"/>
      <c r="HH17" s="232"/>
      <c r="HI17" s="232"/>
      <c r="HJ17" s="232"/>
      <c r="HK17" s="232"/>
      <c r="HL17" s="232"/>
      <c r="HM17" s="232"/>
      <c r="HN17" s="232"/>
      <c r="HO17" s="232"/>
      <c r="HP17" s="232"/>
      <c r="HQ17" s="232"/>
      <c r="HR17" s="232"/>
      <c r="HS17" s="232"/>
      <c r="HT17" s="232"/>
      <c r="HU17" s="232"/>
      <c r="HV17" s="232"/>
      <c r="HW17" s="232"/>
      <c r="HX17" s="232"/>
    </row>
    <row r="18" spans="1:232" ht="17.100000000000001" customHeight="1">
      <c r="A18" s="1"/>
      <c r="B18" s="668"/>
      <c r="C18" s="18" t="s">
        <v>42</v>
      </c>
      <c r="D18" s="19">
        <f t="shared" ref="D18:O18" si="3">SUM(D15:D17)</f>
        <v>12780</v>
      </c>
      <c r="E18" s="19">
        <f t="shared" si="3"/>
        <v>33493</v>
      </c>
      <c r="F18" s="19">
        <f t="shared" si="3"/>
        <v>35684</v>
      </c>
      <c r="G18" s="19">
        <f t="shared" si="3"/>
        <v>59</v>
      </c>
      <c r="H18" s="19">
        <f t="shared" si="3"/>
        <v>6272</v>
      </c>
      <c r="I18" s="19">
        <f t="shared" si="3"/>
        <v>46810</v>
      </c>
      <c r="J18" s="19">
        <f t="shared" si="3"/>
        <v>69160</v>
      </c>
      <c r="K18" s="19">
        <f t="shared" si="3"/>
        <v>240</v>
      </c>
      <c r="L18" s="19">
        <f t="shared" si="3"/>
        <v>4274</v>
      </c>
      <c r="M18" s="19">
        <f t="shared" si="3"/>
        <v>62394</v>
      </c>
      <c r="N18" s="447">
        <f t="shared" si="3"/>
        <v>112471</v>
      </c>
      <c r="O18" s="20">
        <f t="shared" si="3"/>
        <v>1659</v>
      </c>
      <c r="P18" s="668"/>
      <c r="Q18" s="18" t="s">
        <v>42</v>
      </c>
      <c r="R18" s="19">
        <f t="shared" ref="R18:AC18" si="4">SUM(R15:R17)</f>
        <v>2979</v>
      </c>
      <c r="S18" s="19">
        <f t="shared" si="4"/>
        <v>58234</v>
      </c>
      <c r="T18" s="19">
        <f t="shared" si="4"/>
        <v>136632</v>
      </c>
      <c r="U18" s="19">
        <f t="shared" si="4"/>
        <v>4550</v>
      </c>
      <c r="V18" s="19">
        <f t="shared" si="4"/>
        <v>2447</v>
      </c>
      <c r="W18" s="19">
        <f t="shared" si="4"/>
        <v>52397</v>
      </c>
      <c r="X18" s="19">
        <f t="shared" si="4"/>
        <v>142158</v>
      </c>
      <c r="Y18" s="19">
        <f t="shared" si="4"/>
        <v>7081</v>
      </c>
      <c r="Z18" s="447">
        <f t="shared" si="4"/>
        <v>2019</v>
      </c>
      <c r="AA18" s="19">
        <f t="shared" si="4"/>
        <v>45364</v>
      </c>
      <c r="AB18" s="19">
        <f t="shared" si="4"/>
        <v>138669</v>
      </c>
      <c r="AC18" s="20">
        <f t="shared" si="4"/>
        <v>19148</v>
      </c>
      <c r="AD18" s="668"/>
      <c r="AE18" s="18" t="s">
        <v>42</v>
      </c>
      <c r="AF18" s="447">
        <f>SUM(AF15:AF17)</f>
        <v>2043</v>
      </c>
      <c r="AG18" s="19">
        <f>SUM(AG15:AG17)</f>
        <v>46820</v>
      </c>
      <c r="AH18" s="19">
        <f>SUM(AH15:AH17)</f>
        <v>143878</v>
      </c>
      <c r="AI18" s="448">
        <f>SUM(AI15:AI17)</f>
        <v>17374</v>
      </c>
      <c r="AJ18" s="19">
        <f t="shared" ref="AJ18:AL18" si="5">SUM(AJ15:AJ17)</f>
        <v>1749</v>
      </c>
      <c r="AK18" s="19">
        <f t="shared" si="5"/>
        <v>43532</v>
      </c>
      <c r="AL18" s="19">
        <f t="shared" si="5"/>
        <v>153578</v>
      </c>
      <c r="AM18" s="20">
        <f>SUM(AM15:AM17)</f>
        <v>7569</v>
      </c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T18" s="232"/>
      <c r="BU18" s="232"/>
      <c r="BV18" s="232"/>
      <c r="BW18" s="232"/>
      <c r="BX18" s="232"/>
      <c r="BY18" s="232"/>
      <c r="BZ18" s="232"/>
      <c r="CA18" s="232"/>
      <c r="CB18" s="232"/>
      <c r="CC18" s="232"/>
      <c r="CD18" s="232"/>
      <c r="CE18" s="232"/>
      <c r="CF18" s="232"/>
      <c r="CG18" s="232"/>
      <c r="CH18" s="232"/>
      <c r="CI18" s="232"/>
      <c r="CJ18" s="232"/>
      <c r="CK18" s="232"/>
      <c r="CL18" s="232"/>
      <c r="CM18" s="232"/>
      <c r="CN18" s="232"/>
      <c r="CO18" s="232"/>
      <c r="CP18" s="232"/>
      <c r="CQ18" s="232"/>
      <c r="CR18" s="232"/>
      <c r="CS18" s="232"/>
      <c r="CT18" s="232"/>
      <c r="CU18" s="232"/>
      <c r="CV18" s="232"/>
      <c r="CW18" s="232"/>
      <c r="CX18" s="232"/>
      <c r="CY18" s="232"/>
      <c r="CZ18" s="232"/>
      <c r="DA18" s="232"/>
      <c r="DB18" s="232"/>
      <c r="DC18" s="232"/>
      <c r="DD18" s="232"/>
      <c r="DE18" s="232"/>
      <c r="DF18" s="232"/>
      <c r="DG18" s="232"/>
      <c r="DH18" s="232"/>
      <c r="DI18" s="232"/>
      <c r="DJ18" s="232"/>
      <c r="DK18" s="232"/>
      <c r="DL18" s="232"/>
      <c r="DM18" s="232"/>
      <c r="DN18" s="232"/>
      <c r="DO18" s="232"/>
      <c r="DP18" s="232"/>
      <c r="DQ18" s="232"/>
      <c r="DR18" s="232"/>
      <c r="DS18" s="232"/>
      <c r="DT18" s="232"/>
      <c r="DU18" s="232"/>
      <c r="DV18" s="232"/>
      <c r="DW18" s="232"/>
      <c r="DX18" s="232"/>
      <c r="DY18" s="232"/>
      <c r="DZ18" s="232"/>
      <c r="EA18" s="232"/>
      <c r="EB18" s="232"/>
      <c r="EC18" s="232"/>
      <c r="ED18" s="232"/>
      <c r="EE18" s="232"/>
      <c r="EF18" s="232"/>
      <c r="EG18" s="232"/>
      <c r="EH18" s="232"/>
      <c r="EI18" s="232"/>
      <c r="EJ18" s="232"/>
      <c r="EK18" s="232"/>
      <c r="EL18" s="232"/>
      <c r="EM18" s="232"/>
      <c r="EN18" s="232"/>
      <c r="EO18" s="232"/>
      <c r="EP18" s="232"/>
      <c r="EQ18" s="232"/>
      <c r="ER18" s="232"/>
      <c r="ES18" s="232"/>
      <c r="ET18" s="232"/>
      <c r="EU18" s="232"/>
      <c r="EV18" s="232"/>
      <c r="EW18" s="232"/>
      <c r="EX18" s="232"/>
      <c r="EY18" s="232"/>
      <c r="EZ18" s="232"/>
      <c r="FA18" s="232"/>
      <c r="FB18" s="232"/>
      <c r="FC18" s="232"/>
      <c r="FD18" s="232"/>
      <c r="FE18" s="232"/>
      <c r="FF18" s="232"/>
      <c r="FG18" s="232"/>
      <c r="FH18" s="232"/>
      <c r="FI18" s="232"/>
      <c r="FJ18" s="232"/>
      <c r="FK18" s="232"/>
      <c r="FL18" s="232"/>
      <c r="FM18" s="232"/>
      <c r="FN18" s="232"/>
      <c r="FO18" s="232"/>
      <c r="FP18" s="232"/>
      <c r="FQ18" s="232"/>
      <c r="FR18" s="232"/>
      <c r="FS18" s="232"/>
      <c r="FT18" s="232"/>
      <c r="FU18" s="232"/>
      <c r="FV18" s="232"/>
      <c r="FW18" s="232"/>
      <c r="FX18" s="232"/>
      <c r="FY18" s="232"/>
      <c r="FZ18" s="232"/>
      <c r="GA18" s="232"/>
      <c r="GB18" s="232"/>
      <c r="GC18" s="232"/>
      <c r="GD18" s="232"/>
      <c r="GE18" s="232"/>
      <c r="GF18" s="232"/>
      <c r="GG18" s="232"/>
      <c r="GH18" s="232"/>
      <c r="GI18" s="232"/>
      <c r="GJ18" s="232"/>
      <c r="GK18" s="232"/>
      <c r="GL18" s="232"/>
      <c r="GM18" s="232"/>
      <c r="GN18" s="232"/>
      <c r="GO18" s="232"/>
      <c r="GP18" s="232"/>
      <c r="GQ18" s="232"/>
      <c r="GR18" s="232"/>
      <c r="GS18" s="232"/>
      <c r="GT18" s="232"/>
      <c r="GU18" s="232"/>
      <c r="GV18" s="232"/>
      <c r="GW18" s="232"/>
      <c r="GX18" s="232"/>
      <c r="GY18" s="232"/>
      <c r="GZ18" s="232"/>
      <c r="HA18" s="232"/>
      <c r="HB18" s="232"/>
      <c r="HC18" s="232"/>
      <c r="HD18" s="232"/>
      <c r="HE18" s="232"/>
      <c r="HF18" s="232"/>
      <c r="HG18" s="232"/>
      <c r="HH18" s="232"/>
      <c r="HI18" s="232"/>
      <c r="HJ18" s="232"/>
      <c r="HK18" s="232"/>
      <c r="HL18" s="232"/>
      <c r="HM18" s="232"/>
      <c r="HN18" s="232"/>
      <c r="HO18" s="232"/>
      <c r="HP18" s="232"/>
      <c r="HQ18" s="232"/>
      <c r="HR18" s="232"/>
      <c r="HS18" s="232"/>
      <c r="HT18" s="232"/>
      <c r="HU18" s="232"/>
      <c r="HV18" s="232"/>
      <c r="HW18" s="232"/>
      <c r="HX18" s="232"/>
    </row>
    <row r="19" spans="1:232" ht="17.100000000000001" customHeight="1">
      <c r="A19" s="1"/>
      <c r="B19" s="24" t="s">
        <v>43</v>
      </c>
      <c r="C19" s="18" t="s">
        <v>44</v>
      </c>
      <c r="D19" s="19">
        <v>222</v>
      </c>
      <c r="E19" s="19">
        <v>19124</v>
      </c>
      <c r="F19" s="19">
        <v>19648</v>
      </c>
      <c r="G19" s="19">
        <v>21</v>
      </c>
      <c r="H19" s="19">
        <v>114</v>
      </c>
      <c r="I19" s="19">
        <v>13621</v>
      </c>
      <c r="J19" s="19">
        <v>21755</v>
      </c>
      <c r="K19" s="19">
        <v>39</v>
      </c>
      <c r="L19" s="19">
        <v>90</v>
      </c>
      <c r="M19" s="19">
        <v>13308</v>
      </c>
      <c r="N19" s="447">
        <v>25889</v>
      </c>
      <c r="O19" s="20">
        <v>244</v>
      </c>
      <c r="P19" s="24" t="s">
        <v>43</v>
      </c>
      <c r="Q19" s="18" t="s">
        <v>44</v>
      </c>
      <c r="R19" s="19">
        <v>58</v>
      </c>
      <c r="S19" s="19">
        <v>10124</v>
      </c>
      <c r="T19" s="19">
        <v>25927</v>
      </c>
      <c r="U19" s="19">
        <v>609</v>
      </c>
      <c r="V19" s="19">
        <v>51</v>
      </c>
      <c r="W19" s="19">
        <v>7859</v>
      </c>
      <c r="X19" s="19">
        <v>25773</v>
      </c>
      <c r="Y19" s="19">
        <v>987</v>
      </c>
      <c r="Z19" s="447">
        <v>47</v>
      </c>
      <c r="AA19" s="19">
        <v>6837</v>
      </c>
      <c r="AB19" s="19">
        <v>25018</v>
      </c>
      <c r="AC19" s="20">
        <v>3715</v>
      </c>
      <c r="AD19" s="24" t="s">
        <v>43</v>
      </c>
      <c r="AE19" s="18" t="s">
        <v>44</v>
      </c>
      <c r="AF19" s="447">
        <v>72</v>
      </c>
      <c r="AG19" s="19">
        <v>6773</v>
      </c>
      <c r="AH19" s="19">
        <v>25114</v>
      </c>
      <c r="AI19" s="448">
        <v>4094</v>
      </c>
      <c r="AJ19" s="19">
        <v>71</v>
      </c>
      <c r="AK19" s="19">
        <v>6268</v>
      </c>
      <c r="AL19" s="19">
        <v>26963</v>
      </c>
      <c r="AM19" s="20">
        <v>1416</v>
      </c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  <c r="DW19" s="232"/>
      <c r="DX19" s="232"/>
      <c r="DY19" s="232"/>
      <c r="DZ19" s="232"/>
      <c r="EA19" s="232"/>
      <c r="EB19" s="232"/>
      <c r="EC19" s="232"/>
      <c r="ED19" s="232"/>
      <c r="EE19" s="232"/>
      <c r="EF19" s="232"/>
      <c r="EG19" s="232"/>
      <c r="EH19" s="232"/>
      <c r="EI19" s="232"/>
      <c r="EJ19" s="232"/>
      <c r="EK19" s="232"/>
      <c r="EL19" s="232"/>
      <c r="EM19" s="232"/>
      <c r="EN19" s="232"/>
      <c r="EO19" s="232"/>
      <c r="EP19" s="232"/>
      <c r="EQ19" s="232"/>
      <c r="ER19" s="232"/>
      <c r="ES19" s="232"/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2"/>
      <c r="FF19" s="232"/>
      <c r="FG19" s="232"/>
      <c r="FH19" s="232"/>
      <c r="FI19" s="232"/>
      <c r="FJ19" s="232"/>
      <c r="FK19" s="232"/>
      <c r="FL19" s="232"/>
      <c r="FM19" s="232"/>
      <c r="FN19" s="232"/>
      <c r="FO19" s="232"/>
      <c r="FP19" s="232"/>
      <c r="FQ19" s="232"/>
      <c r="FR19" s="232"/>
      <c r="FS19" s="232"/>
      <c r="FT19" s="232"/>
      <c r="FU19" s="232"/>
      <c r="FV19" s="232"/>
      <c r="FW19" s="232"/>
      <c r="FX19" s="232"/>
      <c r="FY19" s="232"/>
      <c r="FZ19" s="232"/>
      <c r="GA19" s="232"/>
      <c r="GB19" s="232"/>
      <c r="GC19" s="232"/>
      <c r="GD19" s="232"/>
      <c r="GE19" s="232"/>
      <c r="GF19" s="232"/>
      <c r="GG19" s="232"/>
      <c r="GH19" s="232"/>
      <c r="GI19" s="232"/>
      <c r="GJ19" s="232"/>
      <c r="GK19" s="232"/>
      <c r="GL19" s="232"/>
      <c r="GM19" s="232"/>
      <c r="GN19" s="232"/>
      <c r="GO19" s="232"/>
      <c r="GP19" s="232"/>
      <c r="GQ19" s="232"/>
      <c r="GR19" s="232"/>
      <c r="GS19" s="232"/>
      <c r="GT19" s="232"/>
      <c r="GU19" s="232"/>
      <c r="GV19" s="232"/>
      <c r="GW19" s="232"/>
      <c r="GX19" s="232"/>
      <c r="GY19" s="232"/>
      <c r="GZ19" s="232"/>
      <c r="HA19" s="232"/>
      <c r="HB19" s="232"/>
      <c r="HC19" s="232"/>
      <c r="HD19" s="232"/>
      <c r="HE19" s="232"/>
      <c r="HF19" s="232"/>
      <c r="HG19" s="232"/>
      <c r="HH19" s="232"/>
      <c r="HI19" s="232"/>
      <c r="HJ19" s="232"/>
      <c r="HK19" s="232"/>
      <c r="HL19" s="232"/>
      <c r="HM19" s="232"/>
      <c r="HN19" s="232"/>
      <c r="HO19" s="232"/>
      <c r="HP19" s="232"/>
      <c r="HQ19" s="232"/>
      <c r="HR19" s="232"/>
      <c r="HS19" s="232"/>
      <c r="HT19" s="232"/>
      <c r="HU19" s="232"/>
      <c r="HV19" s="232"/>
      <c r="HW19" s="232"/>
      <c r="HX19" s="232"/>
    </row>
    <row r="20" spans="1:232" ht="17.100000000000001" customHeight="1">
      <c r="A20" s="1"/>
      <c r="B20" s="24" t="s">
        <v>45</v>
      </c>
      <c r="C20" s="18" t="s">
        <v>46</v>
      </c>
      <c r="D20" s="19">
        <v>951</v>
      </c>
      <c r="E20" s="19">
        <v>19941</v>
      </c>
      <c r="F20" s="19">
        <v>13843</v>
      </c>
      <c r="G20" s="19">
        <v>38</v>
      </c>
      <c r="H20" s="19">
        <v>281</v>
      </c>
      <c r="I20" s="19">
        <v>18249</v>
      </c>
      <c r="J20" s="19">
        <v>19513</v>
      </c>
      <c r="K20" s="19">
        <v>72</v>
      </c>
      <c r="L20" s="19">
        <v>154</v>
      </c>
      <c r="M20" s="19">
        <v>19624</v>
      </c>
      <c r="N20" s="447">
        <v>28150</v>
      </c>
      <c r="O20" s="20">
        <v>202</v>
      </c>
      <c r="P20" s="24" t="s">
        <v>45</v>
      </c>
      <c r="Q20" s="18" t="s">
        <v>46</v>
      </c>
      <c r="R20" s="19">
        <v>97</v>
      </c>
      <c r="S20" s="19">
        <v>17096</v>
      </c>
      <c r="T20" s="19">
        <v>38950</v>
      </c>
      <c r="U20" s="19">
        <v>1251</v>
      </c>
      <c r="V20" s="19">
        <v>92</v>
      </c>
      <c r="W20" s="19">
        <v>15272</v>
      </c>
      <c r="X20" s="19">
        <v>42140</v>
      </c>
      <c r="Y20" s="19">
        <v>2023</v>
      </c>
      <c r="Z20" s="447">
        <v>101</v>
      </c>
      <c r="AA20" s="19">
        <v>13524</v>
      </c>
      <c r="AB20" s="19">
        <v>43756</v>
      </c>
      <c r="AC20" s="20">
        <v>5227</v>
      </c>
      <c r="AD20" s="24" t="s">
        <v>45</v>
      </c>
      <c r="AE20" s="18" t="s">
        <v>46</v>
      </c>
      <c r="AF20" s="447">
        <v>103</v>
      </c>
      <c r="AG20" s="19">
        <v>14060</v>
      </c>
      <c r="AH20" s="19">
        <v>46929</v>
      </c>
      <c r="AI20" s="448">
        <v>5880</v>
      </c>
      <c r="AJ20" s="19">
        <v>96</v>
      </c>
      <c r="AK20" s="19">
        <v>13522</v>
      </c>
      <c r="AL20" s="19">
        <v>51343</v>
      </c>
      <c r="AM20" s="20">
        <v>2447</v>
      </c>
      <c r="AN20" s="232"/>
      <c r="AO20" s="232"/>
      <c r="AP20" s="232"/>
      <c r="AQ20" s="232"/>
      <c r="AR20" s="232"/>
      <c r="AS20" s="232"/>
      <c r="AT20" s="232"/>
      <c r="AU20" s="232"/>
      <c r="AV20" s="232"/>
      <c r="AW20" s="232"/>
      <c r="AX20" s="232"/>
      <c r="AY20" s="232"/>
      <c r="AZ20" s="232"/>
      <c r="BA20" s="232"/>
      <c r="BB20" s="232"/>
      <c r="BC20" s="232"/>
      <c r="BD20" s="232"/>
      <c r="BE20" s="232"/>
      <c r="BF20" s="232"/>
      <c r="BG20" s="232"/>
      <c r="BH20" s="232"/>
      <c r="BI20" s="232"/>
      <c r="BJ20" s="232"/>
      <c r="BK20" s="232"/>
      <c r="BL20" s="232"/>
      <c r="BM20" s="232"/>
      <c r="BN20" s="232"/>
      <c r="BO20" s="232"/>
      <c r="BP20" s="232"/>
      <c r="BQ20" s="232"/>
      <c r="BR20" s="232"/>
      <c r="BS20" s="232"/>
      <c r="BT20" s="232"/>
      <c r="BU20" s="232"/>
      <c r="BV20" s="232"/>
      <c r="BW20" s="232"/>
      <c r="BX20" s="232"/>
      <c r="BY20" s="232"/>
      <c r="BZ20" s="232"/>
      <c r="CA20" s="232"/>
      <c r="CB20" s="232"/>
      <c r="CC20" s="232"/>
      <c r="CD20" s="232"/>
      <c r="CE20" s="232"/>
      <c r="CF20" s="232"/>
      <c r="CG20" s="232"/>
      <c r="CH20" s="232"/>
      <c r="CI20" s="232"/>
      <c r="CJ20" s="232"/>
      <c r="CK20" s="232"/>
      <c r="CL20" s="232"/>
      <c r="CM20" s="232"/>
      <c r="CN20" s="232"/>
      <c r="CO20" s="232"/>
      <c r="CP20" s="232"/>
      <c r="CQ20" s="232"/>
      <c r="CR20" s="232"/>
      <c r="CS20" s="232"/>
      <c r="CT20" s="232"/>
      <c r="CU20" s="232"/>
      <c r="CV20" s="232"/>
      <c r="CW20" s="232"/>
      <c r="CX20" s="232"/>
      <c r="CY20" s="232"/>
      <c r="CZ20" s="232"/>
      <c r="DA20" s="232"/>
      <c r="DB20" s="232"/>
      <c r="DC20" s="232"/>
      <c r="DD20" s="232"/>
      <c r="DE20" s="232"/>
      <c r="DF20" s="232"/>
      <c r="DG20" s="232"/>
      <c r="DH20" s="232"/>
      <c r="DI20" s="232"/>
      <c r="DJ20" s="232"/>
      <c r="DK20" s="232"/>
      <c r="DL20" s="232"/>
      <c r="DM20" s="232"/>
      <c r="DN20" s="232"/>
      <c r="DO20" s="232"/>
      <c r="DP20" s="232"/>
      <c r="DQ20" s="232"/>
      <c r="DR20" s="232"/>
      <c r="DS20" s="232"/>
      <c r="DT20" s="232"/>
      <c r="DU20" s="232"/>
      <c r="DV20" s="232"/>
      <c r="DW20" s="232"/>
      <c r="DX20" s="232"/>
      <c r="DY20" s="232"/>
      <c r="DZ20" s="232"/>
      <c r="EA20" s="232"/>
      <c r="EB20" s="232"/>
      <c r="EC20" s="232"/>
      <c r="ED20" s="232"/>
      <c r="EE20" s="232"/>
      <c r="EF20" s="232"/>
      <c r="EG20" s="232"/>
      <c r="EH20" s="232"/>
      <c r="EI20" s="232"/>
      <c r="EJ20" s="232"/>
      <c r="EK20" s="232"/>
      <c r="EL20" s="232"/>
      <c r="EM20" s="232"/>
      <c r="EN20" s="232"/>
      <c r="EO20" s="232"/>
      <c r="EP20" s="232"/>
      <c r="EQ20" s="232"/>
      <c r="ER20" s="232"/>
      <c r="ES20" s="232"/>
      <c r="ET20" s="232"/>
      <c r="EU20" s="232"/>
      <c r="EV20" s="232"/>
      <c r="EW20" s="232"/>
      <c r="EX20" s="232"/>
      <c r="EY20" s="232"/>
      <c r="EZ20" s="232"/>
      <c r="FA20" s="232"/>
      <c r="FB20" s="232"/>
      <c r="FC20" s="232"/>
      <c r="FD20" s="232"/>
      <c r="FE20" s="232"/>
      <c r="FF20" s="232"/>
      <c r="FG20" s="232"/>
      <c r="FH20" s="232"/>
      <c r="FI20" s="232"/>
      <c r="FJ20" s="232"/>
      <c r="FK20" s="232"/>
      <c r="FL20" s="232"/>
      <c r="FM20" s="232"/>
      <c r="FN20" s="232"/>
      <c r="FO20" s="232"/>
      <c r="FP20" s="232"/>
      <c r="FQ20" s="232"/>
      <c r="FR20" s="232"/>
      <c r="FS20" s="232"/>
      <c r="FT20" s="232"/>
      <c r="FU20" s="232"/>
      <c r="FV20" s="232"/>
      <c r="FW20" s="232"/>
      <c r="FX20" s="232"/>
      <c r="FY20" s="232"/>
      <c r="FZ20" s="232"/>
      <c r="GA20" s="232"/>
      <c r="GB20" s="232"/>
      <c r="GC20" s="232"/>
      <c r="GD20" s="232"/>
      <c r="GE20" s="232"/>
      <c r="GF20" s="232"/>
      <c r="GG20" s="232"/>
      <c r="GH20" s="232"/>
      <c r="GI20" s="232"/>
      <c r="GJ20" s="232"/>
      <c r="GK20" s="232"/>
      <c r="GL20" s="232"/>
      <c r="GM20" s="232"/>
      <c r="GN20" s="232"/>
      <c r="GO20" s="232"/>
      <c r="GP20" s="232"/>
      <c r="GQ20" s="232"/>
      <c r="GR20" s="232"/>
      <c r="GS20" s="232"/>
      <c r="GT20" s="232"/>
      <c r="GU20" s="232"/>
      <c r="GV20" s="232"/>
      <c r="GW20" s="232"/>
      <c r="GX20" s="232"/>
      <c r="GY20" s="232"/>
      <c r="GZ20" s="232"/>
      <c r="HA20" s="232"/>
      <c r="HB20" s="232"/>
      <c r="HC20" s="232"/>
      <c r="HD20" s="232"/>
      <c r="HE20" s="232"/>
      <c r="HF20" s="232"/>
      <c r="HG20" s="232"/>
      <c r="HH20" s="232"/>
      <c r="HI20" s="232"/>
      <c r="HJ20" s="232"/>
      <c r="HK20" s="232"/>
      <c r="HL20" s="232"/>
      <c r="HM20" s="232"/>
      <c r="HN20" s="232"/>
      <c r="HO20" s="232"/>
      <c r="HP20" s="232"/>
      <c r="HQ20" s="232"/>
      <c r="HR20" s="232"/>
      <c r="HS20" s="232"/>
      <c r="HT20" s="232"/>
      <c r="HU20" s="232"/>
      <c r="HV20" s="232"/>
      <c r="HW20" s="232"/>
      <c r="HX20" s="232"/>
    </row>
    <row r="21" spans="1:232" ht="17.100000000000001" customHeight="1">
      <c r="A21" s="1"/>
      <c r="B21" s="24" t="s">
        <v>47</v>
      </c>
      <c r="C21" s="18" t="s">
        <v>48</v>
      </c>
      <c r="D21" s="19">
        <v>1409</v>
      </c>
      <c r="E21" s="19">
        <v>14468</v>
      </c>
      <c r="F21" s="19">
        <v>17329</v>
      </c>
      <c r="G21" s="19">
        <v>18</v>
      </c>
      <c r="H21" s="19">
        <v>972</v>
      </c>
      <c r="I21" s="19">
        <v>16585</v>
      </c>
      <c r="J21" s="19">
        <v>24906</v>
      </c>
      <c r="K21" s="19">
        <v>31</v>
      </c>
      <c r="L21" s="19">
        <v>741</v>
      </c>
      <c r="M21" s="19">
        <v>19344</v>
      </c>
      <c r="N21" s="447">
        <v>36016</v>
      </c>
      <c r="O21" s="20">
        <v>296</v>
      </c>
      <c r="P21" s="24" t="s">
        <v>47</v>
      </c>
      <c r="Q21" s="18" t="s">
        <v>48</v>
      </c>
      <c r="R21" s="19">
        <v>538</v>
      </c>
      <c r="S21" s="19">
        <v>17918</v>
      </c>
      <c r="T21" s="19">
        <v>43943</v>
      </c>
      <c r="U21" s="19">
        <v>949</v>
      </c>
      <c r="V21" s="19">
        <v>522</v>
      </c>
      <c r="W21" s="19">
        <v>15851</v>
      </c>
      <c r="X21" s="19">
        <v>45109</v>
      </c>
      <c r="Y21" s="19">
        <v>1701</v>
      </c>
      <c r="Z21" s="447">
        <v>443</v>
      </c>
      <c r="AA21" s="19">
        <v>12464</v>
      </c>
      <c r="AB21" s="19">
        <v>44998</v>
      </c>
      <c r="AC21" s="20">
        <v>6768</v>
      </c>
      <c r="AD21" s="24" t="s">
        <v>47</v>
      </c>
      <c r="AE21" s="18" t="s">
        <v>48</v>
      </c>
      <c r="AF21" s="447">
        <v>450</v>
      </c>
      <c r="AG21" s="19">
        <v>12454</v>
      </c>
      <c r="AH21" s="19">
        <v>47160</v>
      </c>
      <c r="AI21" s="448">
        <v>7071</v>
      </c>
      <c r="AJ21" s="19">
        <v>382</v>
      </c>
      <c r="AK21" s="19">
        <v>11939</v>
      </c>
      <c r="AL21" s="19">
        <v>52044</v>
      </c>
      <c r="AM21" s="20">
        <v>2255</v>
      </c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  <c r="BZ21" s="232"/>
      <c r="CA21" s="232"/>
      <c r="CB21" s="232"/>
      <c r="CC21" s="232"/>
      <c r="CD21" s="232"/>
      <c r="CE21" s="232"/>
      <c r="CF21" s="232"/>
      <c r="CG21" s="232"/>
      <c r="CH21" s="232"/>
      <c r="CI21" s="232"/>
      <c r="CJ21" s="232"/>
      <c r="CK21" s="232"/>
      <c r="CL21" s="232"/>
      <c r="CM21" s="232"/>
      <c r="CN21" s="232"/>
      <c r="CO21" s="232"/>
      <c r="CP21" s="232"/>
      <c r="CQ21" s="232"/>
      <c r="CR21" s="232"/>
      <c r="CS21" s="232"/>
      <c r="CT21" s="232"/>
      <c r="CU21" s="232"/>
      <c r="CV21" s="232"/>
      <c r="CW21" s="232"/>
      <c r="CX21" s="232"/>
      <c r="CY21" s="232"/>
      <c r="CZ21" s="232"/>
      <c r="DA21" s="232"/>
      <c r="DB21" s="232"/>
      <c r="DC21" s="232"/>
      <c r="DD21" s="232"/>
      <c r="DE21" s="232"/>
      <c r="DF21" s="232"/>
      <c r="DG21" s="232"/>
      <c r="DH21" s="232"/>
      <c r="DI21" s="232"/>
      <c r="DJ21" s="232"/>
      <c r="DK21" s="232"/>
      <c r="DL21" s="232"/>
      <c r="DM21" s="232"/>
      <c r="DN21" s="232"/>
      <c r="DO21" s="232"/>
      <c r="DP21" s="232"/>
      <c r="DQ21" s="232"/>
      <c r="DR21" s="232"/>
      <c r="DS21" s="232"/>
      <c r="DT21" s="232"/>
      <c r="DU21" s="232"/>
      <c r="DV21" s="232"/>
      <c r="DW21" s="232"/>
      <c r="DX21" s="232"/>
      <c r="DY21" s="232"/>
      <c r="DZ21" s="232"/>
      <c r="EA21" s="232"/>
      <c r="EB21" s="232"/>
      <c r="EC21" s="232"/>
      <c r="ED21" s="232"/>
      <c r="EE21" s="232"/>
      <c r="EF21" s="232"/>
      <c r="EG21" s="232"/>
      <c r="EH21" s="232"/>
      <c r="EI21" s="232"/>
      <c r="EJ21" s="232"/>
      <c r="EK21" s="232"/>
      <c r="EL21" s="232"/>
      <c r="EM21" s="232"/>
      <c r="EN21" s="232"/>
      <c r="EO21" s="232"/>
      <c r="EP21" s="232"/>
      <c r="EQ21" s="232"/>
      <c r="ER21" s="232"/>
      <c r="ES21" s="232"/>
      <c r="ET21" s="232"/>
      <c r="EU21" s="232"/>
      <c r="EV21" s="232"/>
      <c r="EW21" s="232"/>
      <c r="EX21" s="232"/>
      <c r="EY21" s="232"/>
      <c r="EZ21" s="232"/>
      <c r="FA21" s="232"/>
      <c r="FB21" s="232"/>
      <c r="FC21" s="232"/>
      <c r="FD21" s="232"/>
      <c r="FE21" s="232"/>
      <c r="FF21" s="232"/>
      <c r="FG21" s="232"/>
      <c r="FH21" s="232"/>
      <c r="FI21" s="232"/>
      <c r="FJ21" s="232"/>
      <c r="FK21" s="232"/>
      <c r="FL21" s="232"/>
      <c r="FM21" s="232"/>
      <c r="FN21" s="232"/>
      <c r="FO21" s="232"/>
      <c r="FP21" s="232"/>
      <c r="FQ21" s="232"/>
      <c r="FR21" s="232"/>
      <c r="FS21" s="232"/>
      <c r="FT21" s="232"/>
      <c r="FU21" s="232"/>
      <c r="FV21" s="232"/>
      <c r="FW21" s="232"/>
      <c r="FX21" s="232"/>
      <c r="FY21" s="232"/>
      <c r="FZ21" s="232"/>
      <c r="GA21" s="232"/>
      <c r="GB21" s="232"/>
      <c r="GC21" s="232"/>
      <c r="GD21" s="232"/>
      <c r="GE21" s="232"/>
      <c r="GF21" s="232"/>
      <c r="GG21" s="232"/>
      <c r="GH21" s="232"/>
      <c r="GI21" s="232"/>
      <c r="GJ21" s="232"/>
      <c r="GK21" s="232"/>
      <c r="GL21" s="232"/>
      <c r="GM21" s="232"/>
      <c r="GN21" s="232"/>
      <c r="GO21" s="232"/>
      <c r="GP21" s="232"/>
      <c r="GQ21" s="232"/>
      <c r="GR21" s="232"/>
      <c r="GS21" s="232"/>
      <c r="GT21" s="232"/>
      <c r="GU21" s="232"/>
      <c r="GV21" s="232"/>
      <c r="GW21" s="232"/>
      <c r="GX21" s="232"/>
      <c r="GY21" s="232"/>
      <c r="GZ21" s="232"/>
      <c r="HA21" s="232"/>
      <c r="HB21" s="232"/>
      <c r="HC21" s="232"/>
      <c r="HD21" s="232"/>
      <c r="HE21" s="232"/>
      <c r="HF21" s="232"/>
      <c r="HG21" s="232"/>
      <c r="HH21" s="232"/>
      <c r="HI21" s="232"/>
      <c r="HJ21" s="232"/>
      <c r="HK21" s="232"/>
      <c r="HL21" s="232"/>
      <c r="HM21" s="232"/>
      <c r="HN21" s="232"/>
      <c r="HO21" s="232"/>
      <c r="HP21" s="232"/>
      <c r="HQ21" s="232"/>
      <c r="HR21" s="232"/>
      <c r="HS21" s="232"/>
      <c r="HT21" s="232"/>
      <c r="HU21" s="232"/>
      <c r="HV21" s="232"/>
      <c r="HW21" s="232"/>
      <c r="HX21" s="232"/>
    </row>
    <row r="22" spans="1:232" ht="17.100000000000001" customHeight="1">
      <c r="A22" s="1"/>
      <c r="B22" s="24" t="s">
        <v>49</v>
      </c>
      <c r="C22" s="18" t="s">
        <v>50</v>
      </c>
      <c r="D22" s="19">
        <v>858</v>
      </c>
      <c r="E22" s="19">
        <v>6214</v>
      </c>
      <c r="F22" s="19">
        <v>7319</v>
      </c>
      <c r="G22" s="19">
        <v>7</v>
      </c>
      <c r="H22" s="19">
        <v>493</v>
      </c>
      <c r="I22" s="19">
        <v>8823</v>
      </c>
      <c r="J22" s="19">
        <v>12860</v>
      </c>
      <c r="K22" s="19">
        <v>18</v>
      </c>
      <c r="L22" s="19">
        <v>370</v>
      </c>
      <c r="M22" s="19">
        <v>11179</v>
      </c>
      <c r="N22" s="447">
        <v>19780</v>
      </c>
      <c r="O22" s="20">
        <v>365</v>
      </c>
      <c r="P22" s="24" t="s">
        <v>49</v>
      </c>
      <c r="Q22" s="18" t="s">
        <v>50</v>
      </c>
      <c r="R22" s="19">
        <v>252</v>
      </c>
      <c r="S22" s="19">
        <v>9674</v>
      </c>
      <c r="T22" s="19">
        <v>22667</v>
      </c>
      <c r="U22" s="19">
        <v>768</v>
      </c>
      <c r="V22" s="19">
        <v>259</v>
      </c>
      <c r="W22" s="19">
        <v>8464</v>
      </c>
      <c r="X22" s="19">
        <v>24018</v>
      </c>
      <c r="Y22" s="19">
        <v>853</v>
      </c>
      <c r="Z22" s="447">
        <v>207</v>
      </c>
      <c r="AA22" s="19">
        <v>7161</v>
      </c>
      <c r="AB22" s="19">
        <v>24147</v>
      </c>
      <c r="AC22" s="20">
        <v>2694</v>
      </c>
      <c r="AD22" s="24" t="s">
        <v>49</v>
      </c>
      <c r="AE22" s="18" t="s">
        <v>50</v>
      </c>
      <c r="AF22" s="447">
        <v>193</v>
      </c>
      <c r="AG22" s="19">
        <v>6974</v>
      </c>
      <c r="AH22" s="19">
        <v>24137</v>
      </c>
      <c r="AI22" s="448">
        <v>3022</v>
      </c>
      <c r="AJ22" s="19">
        <v>174</v>
      </c>
      <c r="AK22" s="19">
        <v>6509</v>
      </c>
      <c r="AL22" s="19">
        <v>26423</v>
      </c>
      <c r="AM22" s="20">
        <v>972</v>
      </c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2"/>
      <c r="BP22" s="232"/>
      <c r="BQ22" s="232"/>
      <c r="BR22" s="232"/>
      <c r="BS22" s="232"/>
      <c r="BT22" s="232"/>
      <c r="BU22" s="232"/>
      <c r="BV22" s="232"/>
      <c r="BW22" s="232"/>
      <c r="BX22" s="232"/>
      <c r="BY22" s="232"/>
      <c r="BZ22" s="232"/>
      <c r="CA22" s="232"/>
      <c r="CB22" s="232"/>
      <c r="CC22" s="232"/>
      <c r="CD22" s="232"/>
      <c r="CE22" s="232"/>
      <c r="CF22" s="232"/>
      <c r="CG22" s="232"/>
      <c r="CH22" s="232"/>
      <c r="CI22" s="232"/>
      <c r="CJ22" s="232"/>
      <c r="CK22" s="232"/>
      <c r="CL22" s="232"/>
      <c r="CM22" s="232"/>
      <c r="CN22" s="232"/>
      <c r="CO22" s="232"/>
      <c r="CP22" s="232"/>
      <c r="CQ22" s="232"/>
      <c r="CR22" s="232"/>
      <c r="CS22" s="232"/>
      <c r="CT22" s="232"/>
      <c r="CU22" s="232"/>
      <c r="CV22" s="232"/>
      <c r="CW22" s="232"/>
      <c r="CX22" s="232"/>
      <c r="CY22" s="232"/>
      <c r="CZ22" s="232"/>
      <c r="DA22" s="232"/>
      <c r="DB22" s="232"/>
      <c r="DC22" s="232"/>
      <c r="DD22" s="232"/>
      <c r="DE22" s="232"/>
      <c r="DF22" s="232"/>
      <c r="DG22" s="232"/>
      <c r="DH22" s="232"/>
      <c r="DI22" s="232"/>
      <c r="DJ22" s="232"/>
      <c r="DK22" s="232"/>
      <c r="DL22" s="232"/>
      <c r="DM22" s="232"/>
      <c r="DN22" s="232"/>
      <c r="DO22" s="232"/>
      <c r="DP22" s="232"/>
      <c r="DQ22" s="232"/>
      <c r="DR22" s="232"/>
      <c r="DS22" s="232"/>
      <c r="DT22" s="232"/>
      <c r="DU22" s="232"/>
      <c r="DV22" s="232"/>
      <c r="DW22" s="232"/>
      <c r="DX22" s="232"/>
      <c r="DY22" s="232"/>
      <c r="DZ22" s="232"/>
      <c r="EA22" s="232"/>
      <c r="EB22" s="232"/>
      <c r="EC22" s="232"/>
      <c r="ED22" s="232"/>
      <c r="EE22" s="232"/>
      <c r="EF22" s="232"/>
      <c r="EG22" s="232"/>
      <c r="EH22" s="232"/>
      <c r="EI22" s="232"/>
      <c r="EJ22" s="232"/>
      <c r="EK22" s="232"/>
      <c r="EL22" s="232"/>
      <c r="EM22" s="232"/>
      <c r="EN22" s="232"/>
      <c r="EO22" s="232"/>
      <c r="EP22" s="232"/>
      <c r="EQ22" s="232"/>
      <c r="ER22" s="232"/>
      <c r="ES22" s="232"/>
      <c r="ET22" s="232"/>
      <c r="EU22" s="232"/>
      <c r="EV22" s="232"/>
      <c r="EW22" s="232"/>
      <c r="EX22" s="232"/>
      <c r="EY22" s="232"/>
      <c r="EZ22" s="232"/>
      <c r="FA22" s="232"/>
      <c r="FB22" s="232"/>
      <c r="FC22" s="232"/>
      <c r="FD22" s="232"/>
      <c r="FE22" s="232"/>
      <c r="FF22" s="232"/>
      <c r="FG22" s="232"/>
      <c r="FH22" s="232"/>
      <c r="FI22" s="232"/>
      <c r="FJ22" s="232"/>
      <c r="FK22" s="232"/>
      <c r="FL22" s="232"/>
      <c r="FM22" s="232"/>
      <c r="FN22" s="232"/>
      <c r="FO22" s="232"/>
      <c r="FP22" s="232"/>
      <c r="FQ22" s="232"/>
      <c r="FR22" s="232"/>
      <c r="FS22" s="232"/>
      <c r="FT22" s="232"/>
      <c r="FU22" s="232"/>
      <c r="FV22" s="232"/>
      <c r="FW22" s="232"/>
      <c r="FX22" s="232"/>
      <c r="FY22" s="232"/>
      <c r="FZ22" s="232"/>
      <c r="GA22" s="232"/>
      <c r="GB22" s="232"/>
      <c r="GC22" s="232"/>
      <c r="GD22" s="232"/>
      <c r="GE22" s="232"/>
      <c r="GF22" s="232"/>
      <c r="GG22" s="232"/>
      <c r="GH22" s="232"/>
      <c r="GI22" s="232"/>
      <c r="GJ22" s="232"/>
      <c r="GK22" s="232"/>
      <c r="GL22" s="232"/>
      <c r="GM22" s="232"/>
      <c r="GN22" s="232"/>
      <c r="GO22" s="232"/>
      <c r="GP22" s="232"/>
      <c r="GQ22" s="232"/>
      <c r="GR22" s="232"/>
      <c r="GS22" s="232"/>
      <c r="GT22" s="232"/>
      <c r="GU22" s="232"/>
      <c r="GV22" s="232"/>
      <c r="GW22" s="232"/>
      <c r="GX22" s="232"/>
      <c r="GY22" s="232"/>
      <c r="GZ22" s="232"/>
      <c r="HA22" s="232"/>
      <c r="HB22" s="232"/>
      <c r="HC22" s="232"/>
      <c r="HD22" s="232"/>
      <c r="HE22" s="232"/>
      <c r="HF22" s="232"/>
      <c r="HG22" s="232"/>
      <c r="HH22" s="232"/>
      <c r="HI22" s="232"/>
      <c r="HJ22" s="232"/>
      <c r="HK22" s="232"/>
      <c r="HL22" s="232"/>
      <c r="HM22" s="232"/>
      <c r="HN22" s="232"/>
      <c r="HO22" s="232"/>
      <c r="HP22" s="232"/>
      <c r="HQ22" s="232"/>
      <c r="HR22" s="232"/>
      <c r="HS22" s="232"/>
      <c r="HT22" s="232"/>
      <c r="HU22" s="232"/>
      <c r="HV22" s="232"/>
      <c r="HW22" s="232"/>
      <c r="HX22" s="232"/>
    </row>
    <row r="23" spans="1:232" ht="17.100000000000001" customHeight="1">
      <c r="A23" s="1"/>
      <c r="B23" s="24" t="s">
        <v>51</v>
      </c>
      <c r="C23" s="18" t="s">
        <v>52</v>
      </c>
      <c r="D23" s="19">
        <v>815</v>
      </c>
      <c r="E23" s="19">
        <v>8526</v>
      </c>
      <c r="F23" s="19">
        <v>8735</v>
      </c>
      <c r="G23" s="19">
        <v>24</v>
      </c>
      <c r="H23" s="19">
        <v>575</v>
      </c>
      <c r="I23" s="19">
        <v>8529</v>
      </c>
      <c r="J23" s="19">
        <v>13526</v>
      </c>
      <c r="K23" s="19">
        <v>28</v>
      </c>
      <c r="L23" s="19">
        <v>528</v>
      </c>
      <c r="M23" s="19">
        <v>9256</v>
      </c>
      <c r="N23" s="447">
        <v>18842</v>
      </c>
      <c r="O23" s="20">
        <v>192</v>
      </c>
      <c r="P23" s="24" t="s">
        <v>51</v>
      </c>
      <c r="Q23" s="18" t="s">
        <v>52</v>
      </c>
      <c r="R23" s="19">
        <v>388</v>
      </c>
      <c r="S23" s="19">
        <v>8432</v>
      </c>
      <c r="T23" s="19">
        <v>27659</v>
      </c>
      <c r="U23" s="19">
        <v>865</v>
      </c>
      <c r="V23" s="19">
        <v>380</v>
      </c>
      <c r="W23" s="19">
        <v>7832</v>
      </c>
      <c r="X23" s="19">
        <v>30833</v>
      </c>
      <c r="Y23" s="19">
        <v>1034</v>
      </c>
      <c r="Z23" s="447">
        <v>320</v>
      </c>
      <c r="AA23" s="19">
        <v>6770</v>
      </c>
      <c r="AB23" s="19">
        <v>31442</v>
      </c>
      <c r="AC23" s="20">
        <v>3484</v>
      </c>
      <c r="AD23" s="24" t="s">
        <v>51</v>
      </c>
      <c r="AE23" s="18" t="s">
        <v>52</v>
      </c>
      <c r="AF23" s="447">
        <v>317</v>
      </c>
      <c r="AG23" s="19">
        <v>6155</v>
      </c>
      <c r="AH23" s="19">
        <v>29827</v>
      </c>
      <c r="AI23" s="448">
        <v>4664</v>
      </c>
      <c r="AJ23" s="19">
        <v>293</v>
      </c>
      <c r="AK23" s="19">
        <v>6232</v>
      </c>
      <c r="AL23" s="19">
        <v>33942</v>
      </c>
      <c r="AM23" s="20">
        <v>1570</v>
      </c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C23" s="232"/>
      <c r="BD23" s="232"/>
      <c r="BE23" s="232"/>
      <c r="BF23" s="232"/>
      <c r="BG23" s="232"/>
      <c r="BH23" s="232"/>
      <c r="BI23" s="232"/>
      <c r="BJ23" s="232"/>
      <c r="BK23" s="232"/>
      <c r="BL23" s="232"/>
      <c r="BM23" s="232"/>
      <c r="BN23" s="232"/>
      <c r="BO23" s="232"/>
      <c r="BP23" s="232"/>
      <c r="BQ23" s="232"/>
      <c r="BR23" s="232"/>
      <c r="BS23" s="232"/>
      <c r="BT23" s="232"/>
      <c r="BU23" s="232"/>
      <c r="BV23" s="232"/>
      <c r="BW23" s="232"/>
      <c r="BX23" s="232"/>
      <c r="BY23" s="232"/>
      <c r="BZ23" s="232"/>
      <c r="CA23" s="232"/>
      <c r="CB23" s="232"/>
      <c r="CC23" s="232"/>
      <c r="CD23" s="232"/>
      <c r="CE23" s="232"/>
      <c r="CF23" s="232"/>
      <c r="CG23" s="232"/>
      <c r="CH23" s="232"/>
      <c r="CI23" s="232"/>
      <c r="CJ23" s="232"/>
      <c r="CK23" s="232"/>
      <c r="CL23" s="232"/>
      <c r="CM23" s="232"/>
      <c r="CN23" s="232"/>
      <c r="CO23" s="232"/>
      <c r="CP23" s="232"/>
      <c r="CQ23" s="232"/>
      <c r="CR23" s="232"/>
      <c r="CS23" s="232"/>
      <c r="CT23" s="232"/>
      <c r="CU23" s="232"/>
      <c r="CV23" s="232"/>
      <c r="CW23" s="232"/>
      <c r="CX23" s="232"/>
      <c r="CY23" s="232"/>
      <c r="CZ23" s="232"/>
      <c r="DA23" s="232"/>
      <c r="DB23" s="232"/>
      <c r="DC23" s="232"/>
      <c r="DD23" s="232"/>
      <c r="DE23" s="232"/>
      <c r="DF23" s="232"/>
      <c r="DG23" s="232"/>
      <c r="DH23" s="232"/>
      <c r="DI23" s="232"/>
      <c r="DJ23" s="232"/>
      <c r="DK23" s="232"/>
      <c r="DL23" s="232"/>
      <c r="DM23" s="232"/>
      <c r="DN23" s="232"/>
      <c r="DO23" s="232"/>
      <c r="DP23" s="232"/>
      <c r="DQ23" s="232"/>
      <c r="DR23" s="232"/>
      <c r="DS23" s="232"/>
      <c r="DT23" s="232"/>
      <c r="DU23" s="232"/>
      <c r="DV23" s="232"/>
      <c r="DW23" s="232"/>
      <c r="DX23" s="232"/>
      <c r="DY23" s="232"/>
      <c r="DZ23" s="232"/>
      <c r="EA23" s="232"/>
      <c r="EB23" s="232"/>
      <c r="EC23" s="232"/>
      <c r="ED23" s="232"/>
      <c r="EE23" s="232"/>
      <c r="EF23" s="232"/>
      <c r="EG23" s="232"/>
      <c r="EH23" s="232"/>
      <c r="EI23" s="232"/>
      <c r="EJ23" s="232"/>
      <c r="EK23" s="232"/>
      <c r="EL23" s="232"/>
      <c r="EM23" s="232"/>
      <c r="EN23" s="232"/>
      <c r="EO23" s="232"/>
      <c r="EP23" s="232"/>
      <c r="EQ23" s="232"/>
      <c r="ER23" s="232"/>
      <c r="ES23" s="232"/>
      <c r="ET23" s="232"/>
      <c r="EU23" s="232"/>
      <c r="EV23" s="232"/>
      <c r="EW23" s="232"/>
      <c r="EX23" s="232"/>
      <c r="EY23" s="232"/>
      <c r="EZ23" s="232"/>
      <c r="FA23" s="232"/>
      <c r="FB23" s="232"/>
      <c r="FC23" s="232"/>
      <c r="FD23" s="232"/>
      <c r="FE23" s="232"/>
      <c r="FF23" s="232"/>
      <c r="FG23" s="232"/>
      <c r="FH23" s="232"/>
      <c r="FI23" s="232"/>
      <c r="FJ23" s="232"/>
      <c r="FK23" s="232"/>
      <c r="FL23" s="232"/>
      <c r="FM23" s="232"/>
      <c r="FN23" s="232"/>
      <c r="FO23" s="232"/>
      <c r="FP23" s="232"/>
      <c r="FQ23" s="232"/>
      <c r="FR23" s="232"/>
      <c r="FS23" s="232"/>
      <c r="FT23" s="232"/>
      <c r="FU23" s="232"/>
      <c r="FV23" s="232"/>
      <c r="FW23" s="232"/>
      <c r="FX23" s="232"/>
      <c r="FY23" s="232"/>
      <c r="FZ23" s="232"/>
      <c r="GA23" s="232"/>
      <c r="GB23" s="232"/>
      <c r="GC23" s="232"/>
      <c r="GD23" s="232"/>
      <c r="GE23" s="232"/>
      <c r="GF23" s="232"/>
      <c r="GG23" s="232"/>
      <c r="GH23" s="232"/>
      <c r="GI23" s="232"/>
      <c r="GJ23" s="232"/>
      <c r="GK23" s="232"/>
      <c r="GL23" s="232"/>
      <c r="GM23" s="232"/>
      <c r="GN23" s="232"/>
      <c r="GO23" s="232"/>
      <c r="GP23" s="232"/>
      <c r="GQ23" s="232"/>
      <c r="GR23" s="232"/>
      <c r="GS23" s="232"/>
      <c r="GT23" s="232"/>
      <c r="GU23" s="232"/>
      <c r="GV23" s="232"/>
      <c r="GW23" s="232"/>
      <c r="GX23" s="232"/>
      <c r="GY23" s="232"/>
      <c r="GZ23" s="232"/>
      <c r="HA23" s="232"/>
      <c r="HB23" s="232"/>
      <c r="HC23" s="232"/>
      <c r="HD23" s="232"/>
      <c r="HE23" s="232"/>
      <c r="HF23" s="232"/>
      <c r="HG23" s="232"/>
      <c r="HH23" s="232"/>
      <c r="HI23" s="232"/>
      <c r="HJ23" s="232"/>
      <c r="HK23" s="232"/>
      <c r="HL23" s="232"/>
      <c r="HM23" s="232"/>
      <c r="HN23" s="232"/>
      <c r="HO23" s="232"/>
      <c r="HP23" s="232"/>
      <c r="HQ23" s="232"/>
      <c r="HR23" s="232"/>
      <c r="HS23" s="232"/>
      <c r="HT23" s="232"/>
      <c r="HU23" s="232"/>
      <c r="HV23" s="232"/>
      <c r="HW23" s="232"/>
      <c r="HX23" s="232"/>
    </row>
    <row r="24" spans="1:232" ht="17.100000000000001" customHeight="1">
      <c r="A24" s="1"/>
      <c r="B24" s="24" t="s">
        <v>53</v>
      </c>
      <c r="C24" s="18" t="s">
        <v>54</v>
      </c>
      <c r="D24" s="19">
        <v>2037</v>
      </c>
      <c r="E24" s="19">
        <v>15434</v>
      </c>
      <c r="F24" s="19">
        <v>17531</v>
      </c>
      <c r="G24" s="19">
        <v>9</v>
      </c>
      <c r="H24" s="19">
        <v>1456</v>
      </c>
      <c r="I24" s="19">
        <v>19941</v>
      </c>
      <c r="J24" s="19">
        <v>29824</v>
      </c>
      <c r="K24" s="19">
        <v>44</v>
      </c>
      <c r="L24" s="19">
        <v>1263</v>
      </c>
      <c r="M24" s="19">
        <v>25388</v>
      </c>
      <c r="N24" s="447">
        <v>44085</v>
      </c>
      <c r="O24" s="20">
        <v>911</v>
      </c>
      <c r="P24" s="24" t="s">
        <v>53</v>
      </c>
      <c r="Q24" s="18" t="s">
        <v>54</v>
      </c>
      <c r="R24" s="19">
        <v>1021</v>
      </c>
      <c r="S24" s="19">
        <v>23118</v>
      </c>
      <c r="T24" s="19">
        <v>52808</v>
      </c>
      <c r="U24" s="19">
        <v>2264</v>
      </c>
      <c r="V24" s="19">
        <v>1011</v>
      </c>
      <c r="W24" s="19">
        <v>19664</v>
      </c>
      <c r="X24" s="19">
        <v>54805</v>
      </c>
      <c r="Y24" s="19">
        <v>2177</v>
      </c>
      <c r="Z24" s="447">
        <v>793</v>
      </c>
      <c r="AA24" s="19">
        <v>17122</v>
      </c>
      <c r="AB24" s="19">
        <v>54037</v>
      </c>
      <c r="AC24" s="20">
        <v>6817</v>
      </c>
      <c r="AD24" s="24" t="s">
        <v>53</v>
      </c>
      <c r="AE24" s="18" t="s">
        <v>54</v>
      </c>
      <c r="AF24" s="447">
        <v>825</v>
      </c>
      <c r="AG24" s="19">
        <v>16926</v>
      </c>
      <c r="AH24" s="19">
        <v>54395</v>
      </c>
      <c r="AI24" s="448">
        <v>6979</v>
      </c>
      <c r="AJ24" s="19">
        <v>701</v>
      </c>
      <c r="AK24" s="19">
        <v>14905</v>
      </c>
      <c r="AL24" s="19">
        <v>55081</v>
      </c>
      <c r="AM24" s="20">
        <v>2776</v>
      </c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  <c r="CM24" s="232"/>
      <c r="CN24" s="232"/>
      <c r="CO24" s="232"/>
      <c r="CP24" s="232"/>
      <c r="CQ24" s="232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  <c r="DE24" s="232"/>
      <c r="DF24" s="232"/>
      <c r="DG24" s="232"/>
      <c r="DH24" s="232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32"/>
      <c r="DW24" s="232"/>
      <c r="DX24" s="232"/>
      <c r="DY24" s="232"/>
      <c r="DZ24" s="232"/>
      <c r="EA24" s="232"/>
      <c r="EB24" s="232"/>
      <c r="EC24" s="232"/>
      <c r="ED24" s="232"/>
      <c r="EE24" s="232"/>
      <c r="EF24" s="232"/>
      <c r="EG24" s="232"/>
      <c r="EH24" s="232"/>
      <c r="EI24" s="232"/>
      <c r="EJ24" s="232"/>
      <c r="EK24" s="232"/>
      <c r="EL24" s="232"/>
      <c r="EM24" s="232"/>
      <c r="EN24" s="232"/>
      <c r="EO24" s="232"/>
      <c r="EP24" s="232"/>
      <c r="EQ24" s="232"/>
      <c r="ER24" s="232"/>
      <c r="ES24" s="232"/>
      <c r="ET24" s="232"/>
      <c r="EU24" s="232"/>
      <c r="EV24" s="232"/>
      <c r="EW24" s="232"/>
      <c r="EX24" s="232"/>
      <c r="EY24" s="232"/>
      <c r="EZ24" s="232"/>
      <c r="FA24" s="232"/>
      <c r="FB24" s="232"/>
      <c r="FC24" s="232"/>
      <c r="FD24" s="232"/>
      <c r="FE24" s="232"/>
      <c r="FF24" s="232"/>
      <c r="FG24" s="232"/>
      <c r="FH24" s="232"/>
      <c r="FI24" s="232"/>
      <c r="FJ24" s="232"/>
      <c r="FK24" s="232"/>
      <c r="FL24" s="232"/>
      <c r="FM24" s="232"/>
      <c r="FN24" s="232"/>
      <c r="FO24" s="232"/>
      <c r="FP24" s="232"/>
      <c r="FQ24" s="232"/>
      <c r="FR24" s="232"/>
      <c r="FS24" s="232"/>
      <c r="FT24" s="232"/>
      <c r="FU24" s="232"/>
      <c r="FV24" s="232"/>
      <c r="FW24" s="232"/>
      <c r="FX24" s="232"/>
      <c r="FY24" s="232"/>
      <c r="FZ24" s="232"/>
      <c r="GA24" s="232"/>
      <c r="GB24" s="232"/>
      <c r="GC24" s="232"/>
      <c r="GD24" s="232"/>
      <c r="GE24" s="232"/>
      <c r="GF24" s="232"/>
      <c r="GG24" s="232"/>
      <c r="GH24" s="232"/>
      <c r="GI24" s="232"/>
      <c r="GJ24" s="232"/>
      <c r="GK24" s="232"/>
      <c r="GL24" s="232"/>
      <c r="GM24" s="232"/>
      <c r="GN24" s="232"/>
      <c r="GO24" s="232"/>
      <c r="GP24" s="232"/>
      <c r="GQ24" s="232"/>
      <c r="GR24" s="232"/>
      <c r="GS24" s="232"/>
      <c r="GT24" s="232"/>
      <c r="GU24" s="232"/>
      <c r="GV24" s="232"/>
      <c r="GW24" s="232"/>
      <c r="GX24" s="232"/>
      <c r="GY24" s="232"/>
      <c r="GZ24" s="232"/>
      <c r="HA24" s="232"/>
      <c r="HB24" s="232"/>
      <c r="HC24" s="232"/>
      <c r="HD24" s="232"/>
      <c r="HE24" s="232"/>
      <c r="HF24" s="232"/>
      <c r="HG24" s="232"/>
      <c r="HH24" s="232"/>
      <c r="HI24" s="232"/>
      <c r="HJ24" s="232"/>
      <c r="HK24" s="232"/>
      <c r="HL24" s="232"/>
      <c r="HM24" s="232"/>
      <c r="HN24" s="232"/>
      <c r="HO24" s="232"/>
      <c r="HP24" s="232"/>
      <c r="HQ24" s="232"/>
      <c r="HR24" s="232"/>
      <c r="HS24" s="232"/>
      <c r="HT24" s="232"/>
      <c r="HU24" s="232"/>
      <c r="HV24" s="232"/>
      <c r="HW24" s="232"/>
      <c r="HX24" s="232"/>
    </row>
    <row r="25" spans="1:232" ht="17.100000000000001" customHeight="1">
      <c r="A25" s="1"/>
      <c r="B25" s="666" t="s">
        <v>55</v>
      </c>
      <c r="C25" s="26" t="s">
        <v>56</v>
      </c>
      <c r="D25" s="27">
        <v>2384</v>
      </c>
      <c r="E25" s="27">
        <v>9792</v>
      </c>
      <c r="F25" s="27">
        <v>11000</v>
      </c>
      <c r="G25" s="27">
        <v>14</v>
      </c>
      <c r="H25" s="27">
        <v>1529</v>
      </c>
      <c r="I25" s="27">
        <v>13477</v>
      </c>
      <c r="J25" s="27">
        <v>19212</v>
      </c>
      <c r="K25" s="27">
        <v>35</v>
      </c>
      <c r="L25" s="27">
        <v>1241</v>
      </c>
      <c r="M25" s="27">
        <v>17362</v>
      </c>
      <c r="N25" s="449">
        <v>29884</v>
      </c>
      <c r="O25" s="28">
        <v>734</v>
      </c>
      <c r="P25" s="666" t="s">
        <v>55</v>
      </c>
      <c r="Q25" s="26" t="s">
        <v>56</v>
      </c>
      <c r="R25" s="27">
        <v>942</v>
      </c>
      <c r="S25" s="27">
        <v>15463</v>
      </c>
      <c r="T25" s="27">
        <v>36622</v>
      </c>
      <c r="U25" s="27">
        <v>1414</v>
      </c>
      <c r="V25" s="27">
        <v>874</v>
      </c>
      <c r="W25" s="27">
        <v>13451</v>
      </c>
      <c r="X25" s="27">
        <v>36657</v>
      </c>
      <c r="Y25" s="27">
        <v>1242</v>
      </c>
      <c r="Z25" s="449">
        <v>714</v>
      </c>
      <c r="AA25" s="27">
        <v>11312</v>
      </c>
      <c r="AB25" s="27">
        <v>35497</v>
      </c>
      <c r="AC25" s="28">
        <v>4659</v>
      </c>
      <c r="AD25" s="666" t="s">
        <v>55</v>
      </c>
      <c r="AE25" s="26" t="s">
        <v>56</v>
      </c>
      <c r="AF25" s="449">
        <v>675</v>
      </c>
      <c r="AG25" s="27">
        <v>10894</v>
      </c>
      <c r="AH25" s="27">
        <v>36079</v>
      </c>
      <c r="AI25" s="450">
        <v>4682</v>
      </c>
      <c r="AJ25" s="27">
        <v>683</v>
      </c>
      <c r="AK25" s="27">
        <v>9971</v>
      </c>
      <c r="AL25" s="27">
        <v>38227</v>
      </c>
      <c r="AM25" s="28">
        <v>1902</v>
      </c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2"/>
      <c r="BD25" s="232"/>
      <c r="BE25" s="232"/>
      <c r="BF25" s="232"/>
      <c r="BG25" s="232"/>
      <c r="BH25" s="232"/>
      <c r="BI25" s="232"/>
      <c r="BJ25" s="232"/>
      <c r="BK25" s="232"/>
      <c r="BL25" s="232"/>
      <c r="BM25" s="232"/>
      <c r="BN25" s="232"/>
      <c r="BO25" s="232"/>
      <c r="BP25" s="232"/>
      <c r="BQ25" s="232"/>
      <c r="BR25" s="232"/>
      <c r="BS25" s="232"/>
      <c r="BT25" s="232"/>
      <c r="BU25" s="232"/>
      <c r="BV25" s="232"/>
      <c r="BW25" s="232"/>
      <c r="BX25" s="232"/>
      <c r="BY25" s="232"/>
      <c r="BZ25" s="232"/>
      <c r="CA25" s="232"/>
      <c r="CB25" s="232"/>
      <c r="CC25" s="232"/>
      <c r="CD25" s="232"/>
      <c r="CE25" s="232"/>
      <c r="CF25" s="232"/>
      <c r="CG25" s="232"/>
      <c r="CH25" s="232"/>
      <c r="CI25" s="232"/>
      <c r="CJ25" s="232"/>
      <c r="CK25" s="232"/>
      <c r="CL25" s="232"/>
      <c r="CM25" s="232"/>
      <c r="CN25" s="232"/>
      <c r="CO25" s="232"/>
      <c r="CP25" s="232"/>
      <c r="CQ25" s="232"/>
      <c r="CR25" s="232"/>
      <c r="CS25" s="232"/>
      <c r="CT25" s="232"/>
      <c r="CU25" s="232"/>
      <c r="CV25" s="232"/>
      <c r="CW25" s="232"/>
      <c r="CX25" s="232"/>
      <c r="CY25" s="232"/>
      <c r="CZ25" s="232"/>
      <c r="DA25" s="232"/>
      <c r="DB25" s="232"/>
      <c r="DC25" s="232"/>
      <c r="DD25" s="232"/>
      <c r="DE25" s="232"/>
      <c r="DF25" s="232"/>
      <c r="DG25" s="232"/>
      <c r="DH25" s="232"/>
      <c r="DI25" s="232"/>
      <c r="DJ25" s="232"/>
      <c r="DK25" s="232"/>
      <c r="DL25" s="232"/>
      <c r="DM25" s="232"/>
      <c r="DN25" s="232"/>
      <c r="DO25" s="232"/>
      <c r="DP25" s="232"/>
      <c r="DQ25" s="232"/>
      <c r="DR25" s="232"/>
      <c r="DS25" s="232"/>
      <c r="DT25" s="232"/>
      <c r="DU25" s="232"/>
      <c r="DV25" s="232"/>
      <c r="DW25" s="232"/>
      <c r="DX25" s="232"/>
      <c r="DY25" s="232"/>
      <c r="DZ25" s="232"/>
      <c r="EA25" s="232"/>
      <c r="EB25" s="232"/>
      <c r="EC25" s="232"/>
      <c r="ED25" s="232"/>
      <c r="EE25" s="232"/>
      <c r="EF25" s="232"/>
      <c r="EG25" s="232"/>
      <c r="EH25" s="232"/>
      <c r="EI25" s="232"/>
      <c r="EJ25" s="232"/>
      <c r="EK25" s="232"/>
      <c r="EL25" s="232"/>
      <c r="EM25" s="232"/>
      <c r="EN25" s="232"/>
      <c r="EO25" s="232"/>
      <c r="EP25" s="232"/>
      <c r="EQ25" s="232"/>
      <c r="ER25" s="232"/>
      <c r="ES25" s="232"/>
      <c r="ET25" s="232"/>
      <c r="EU25" s="232"/>
      <c r="EV25" s="232"/>
      <c r="EW25" s="232"/>
      <c r="EX25" s="232"/>
      <c r="EY25" s="232"/>
      <c r="EZ25" s="232"/>
      <c r="FA25" s="232"/>
      <c r="FB25" s="232"/>
      <c r="FC25" s="232"/>
      <c r="FD25" s="232"/>
      <c r="FE25" s="232"/>
      <c r="FF25" s="232"/>
      <c r="FG25" s="232"/>
      <c r="FH25" s="232"/>
      <c r="FI25" s="232"/>
      <c r="FJ25" s="232"/>
      <c r="FK25" s="232"/>
      <c r="FL25" s="232"/>
      <c r="FM25" s="232"/>
      <c r="FN25" s="232"/>
      <c r="FO25" s="232"/>
      <c r="FP25" s="232"/>
      <c r="FQ25" s="232"/>
      <c r="FR25" s="232"/>
      <c r="FS25" s="232"/>
      <c r="FT25" s="232"/>
      <c r="FU25" s="232"/>
      <c r="FV25" s="232"/>
      <c r="FW25" s="232"/>
      <c r="FX25" s="232"/>
      <c r="FY25" s="232"/>
      <c r="FZ25" s="232"/>
      <c r="GA25" s="232"/>
      <c r="GB25" s="232"/>
      <c r="GC25" s="232"/>
      <c r="GD25" s="232"/>
      <c r="GE25" s="232"/>
      <c r="GF25" s="232"/>
      <c r="GG25" s="232"/>
      <c r="GH25" s="232"/>
      <c r="GI25" s="232"/>
      <c r="GJ25" s="232"/>
      <c r="GK25" s="232"/>
      <c r="GL25" s="232"/>
      <c r="GM25" s="232"/>
      <c r="GN25" s="232"/>
      <c r="GO25" s="232"/>
      <c r="GP25" s="232"/>
      <c r="GQ25" s="232"/>
      <c r="GR25" s="232"/>
      <c r="GS25" s="232"/>
      <c r="GT25" s="232"/>
      <c r="GU25" s="232"/>
      <c r="GV25" s="232"/>
      <c r="GW25" s="232"/>
      <c r="GX25" s="232"/>
      <c r="GY25" s="232"/>
      <c r="GZ25" s="232"/>
      <c r="HA25" s="232"/>
      <c r="HB25" s="232"/>
      <c r="HC25" s="232"/>
      <c r="HD25" s="232"/>
      <c r="HE25" s="232"/>
      <c r="HF25" s="232"/>
      <c r="HG25" s="232"/>
      <c r="HH25" s="232"/>
      <c r="HI25" s="232"/>
      <c r="HJ25" s="232"/>
      <c r="HK25" s="232"/>
      <c r="HL25" s="232"/>
      <c r="HM25" s="232"/>
      <c r="HN25" s="232"/>
      <c r="HO25" s="232"/>
      <c r="HP25" s="232"/>
      <c r="HQ25" s="232"/>
      <c r="HR25" s="232"/>
      <c r="HS25" s="232"/>
      <c r="HT25" s="232"/>
      <c r="HU25" s="232"/>
      <c r="HV25" s="232"/>
      <c r="HW25" s="232"/>
      <c r="HX25" s="232"/>
    </row>
    <row r="26" spans="1:232" ht="17.100000000000001" customHeight="1">
      <c r="A26" s="1"/>
      <c r="B26" s="667"/>
      <c r="C26" s="26" t="s">
        <v>57</v>
      </c>
      <c r="D26" s="27">
        <v>1399</v>
      </c>
      <c r="E26" s="27">
        <v>14688</v>
      </c>
      <c r="F26" s="27">
        <v>15923</v>
      </c>
      <c r="G26" s="27">
        <v>24</v>
      </c>
      <c r="H26" s="27">
        <v>974</v>
      </c>
      <c r="I26" s="27">
        <v>16489</v>
      </c>
      <c r="J26" s="27">
        <v>23158</v>
      </c>
      <c r="K26" s="27">
        <v>28</v>
      </c>
      <c r="L26" s="27">
        <v>792</v>
      </c>
      <c r="M26" s="27">
        <v>19756</v>
      </c>
      <c r="N26" s="449">
        <v>30363</v>
      </c>
      <c r="O26" s="28">
        <v>190</v>
      </c>
      <c r="P26" s="667"/>
      <c r="Q26" s="26" t="s">
        <v>57</v>
      </c>
      <c r="R26" s="27">
        <v>687</v>
      </c>
      <c r="S26" s="27">
        <v>16145</v>
      </c>
      <c r="T26" s="27">
        <v>33983</v>
      </c>
      <c r="U26" s="27">
        <v>532</v>
      </c>
      <c r="V26" s="27">
        <v>592</v>
      </c>
      <c r="W26" s="27">
        <v>13562</v>
      </c>
      <c r="X26" s="27">
        <v>35060</v>
      </c>
      <c r="Y26" s="27">
        <v>1036</v>
      </c>
      <c r="Z26" s="449">
        <v>490</v>
      </c>
      <c r="AA26" s="27">
        <v>11591</v>
      </c>
      <c r="AB26" s="27">
        <v>34175</v>
      </c>
      <c r="AC26" s="28">
        <v>3245</v>
      </c>
      <c r="AD26" s="667"/>
      <c r="AE26" s="26" t="s">
        <v>57</v>
      </c>
      <c r="AF26" s="449">
        <v>495</v>
      </c>
      <c r="AG26" s="27">
        <v>11203</v>
      </c>
      <c r="AH26" s="27">
        <v>35024</v>
      </c>
      <c r="AI26" s="450">
        <v>4624</v>
      </c>
      <c r="AJ26" s="27">
        <v>455</v>
      </c>
      <c r="AK26" s="27">
        <v>10688</v>
      </c>
      <c r="AL26" s="27">
        <v>37585</v>
      </c>
      <c r="AM26" s="28">
        <v>1802</v>
      </c>
      <c r="AN26" s="232"/>
      <c r="AO26" s="232"/>
      <c r="AP26" s="232"/>
      <c r="AQ26" s="232"/>
      <c r="AR26" s="232"/>
      <c r="AS26" s="232"/>
      <c r="AT26" s="232"/>
      <c r="AU26" s="232"/>
      <c r="AV26" s="232"/>
      <c r="AW26" s="232"/>
      <c r="AX26" s="232"/>
      <c r="AY26" s="232"/>
      <c r="AZ26" s="232"/>
      <c r="BA26" s="232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  <c r="BL26" s="232"/>
      <c r="BM26" s="232"/>
      <c r="BN26" s="232"/>
      <c r="BO26" s="232"/>
      <c r="BP26" s="232"/>
      <c r="BQ26" s="232"/>
      <c r="BR26" s="232"/>
      <c r="BS26" s="232"/>
      <c r="BT26" s="232"/>
      <c r="BU26" s="232"/>
      <c r="BV26" s="232"/>
      <c r="BW26" s="232"/>
      <c r="BX26" s="232"/>
      <c r="BY26" s="232"/>
      <c r="BZ26" s="232"/>
      <c r="CA26" s="232"/>
      <c r="CB26" s="232"/>
      <c r="CC26" s="232"/>
      <c r="CD26" s="232"/>
      <c r="CE26" s="232"/>
      <c r="CF26" s="232"/>
      <c r="CG26" s="232"/>
      <c r="CH26" s="232"/>
      <c r="CI26" s="232"/>
      <c r="CJ26" s="232"/>
      <c r="CK26" s="232"/>
      <c r="CL26" s="232"/>
      <c r="CM26" s="232"/>
      <c r="CN26" s="232"/>
      <c r="CO26" s="232"/>
      <c r="CP26" s="232"/>
      <c r="CQ26" s="232"/>
      <c r="CR26" s="232"/>
      <c r="CS26" s="232"/>
      <c r="CT26" s="232"/>
      <c r="CU26" s="232"/>
      <c r="CV26" s="232"/>
      <c r="CW26" s="232"/>
      <c r="CX26" s="232"/>
      <c r="CY26" s="232"/>
      <c r="CZ26" s="232"/>
      <c r="DA26" s="232"/>
      <c r="DB26" s="232"/>
      <c r="DC26" s="232"/>
      <c r="DD26" s="232"/>
      <c r="DE26" s="232"/>
      <c r="DF26" s="232"/>
      <c r="DG26" s="232"/>
      <c r="DH26" s="232"/>
      <c r="DI26" s="232"/>
      <c r="DJ26" s="232"/>
      <c r="DK26" s="232"/>
      <c r="DL26" s="232"/>
      <c r="DM26" s="232"/>
      <c r="DN26" s="232"/>
      <c r="DO26" s="232"/>
      <c r="DP26" s="232"/>
      <c r="DQ26" s="232"/>
      <c r="DR26" s="232"/>
      <c r="DS26" s="232"/>
      <c r="DT26" s="232"/>
      <c r="DU26" s="232"/>
      <c r="DV26" s="232"/>
      <c r="DW26" s="232"/>
      <c r="DX26" s="232"/>
      <c r="DY26" s="232"/>
      <c r="DZ26" s="232"/>
      <c r="EA26" s="232"/>
      <c r="EB26" s="232"/>
      <c r="EC26" s="232"/>
      <c r="ED26" s="232"/>
      <c r="EE26" s="232"/>
      <c r="EF26" s="232"/>
      <c r="EG26" s="232"/>
      <c r="EH26" s="232"/>
      <c r="EI26" s="232"/>
      <c r="EJ26" s="232"/>
      <c r="EK26" s="232"/>
      <c r="EL26" s="232"/>
      <c r="EM26" s="232"/>
      <c r="EN26" s="232"/>
      <c r="EO26" s="232"/>
      <c r="EP26" s="232"/>
      <c r="EQ26" s="232"/>
      <c r="ER26" s="232"/>
      <c r="ES26" s="232"/>
      <c r="ET26" s="232"/>
      <c r="EU26" s="232"/>
      <c r="EV26" s="232"/>
      <c r="EW26" s="232"/>
      <c r="EX26" s="232"/>
      <c r="EY26" s="232"/>
      <c r="EZ26" s="232"/>
      <c r="FA26" s="232"/>
      <c r="FB26" s="232"/>
      <c r="FC26" s="232"/>
      <c r="FD26" s="232"/>
      <c r="FE26" s="232"/>
      <c r="FF26" s="232"/>
      <c r="FG26" s="232"/>
      <c r="FH26" s="232"/>
      <c r="FI26" s="232"/>
      <c r="FJ26" s="232"/>
      <c r="FK26" s="232"/>
      <c r="FL26" s="232"/>
      <c r="FM26" s="232"/>
      <c r="FN26" s="232"/>
      <c r="FO26" s="232"/>
      <c r="FP26" s="232"/>
      <c r="FQ26" s="232"/>
      <c r="FR26" s="232"/>
      <c r="FS26" s="232"/>
      <c r="FT26" s="232"/>
      <c r="FU26" s="232"/>
      <c r="FV26" s="232"/>
      <c r="FW26" s="232"/>
      <c r="FX26" s="232"/>
      <c r="FY26" s="232"/>
      <c r="FZ26" s="232"/>
      <c r="GA26" s="232"/>
      <c r="GB26" s="232"/>
      <c r="GC26" s="232"/>
      <c r="GD26" s="232"/>
      <c r="GE26" s="232"/>
      <c r="GF26" s="232"/>
      <c r="GG26" s="232"/>
      <c r="GH26" s="232"/>
      <c r="GI26" s="232"/>
      <c r="GJ26" s="232"/>
      <c r="GK26" s="232"/>
      <c r="GL26" s="232"/>
      <c r="GM26" s="232"/>
      <c r="GN26" s="232"/>
      <c r="GO26" s="232"/>
      <c r="GP26" s="232"/>
      <c r="GQ26" s="232"/>
      <c r="GR26" s="232"/>
      <c r="GS26" s="232"/>
      <c r="GT26" s="232"/>
      <c r="GU26" s="232"/>
      <c r="GV26" s="232"/>
      <c r="GW26" s="232"/>
      <c r="GX26" s="232"/>
      <c r="GY26" s="232"/>
      <c r="GZ26" s="232"/>
      <c r="HA26" s="232"/>
      <c r="HB26" s="232"/>
      <c r="HC26" s="232"/>
      <c r="HD26" s="232"/>
      <c r="HE26" s="232"/>
      <c r="HF26" s="232"/>
      <c r="HG26" s="232"/>
      <c r="HH26" s="232"/>
      <c r="HI26" s="232"/>
      <c r="HJ26" s="232"/>
      <c r="HK26" s="232"/>
      <c r="HL26" s="232"/>
      <c r="HM26" s="232"/>
      <c r="HN26" s="232"/>
      <c r="HO26" s="232"/>
      <c r="HP26" s="232"/>
      <c r="HQ26" s="232"/>
      <c r="HR26" s="232"/>
      <c r="HS26" s="232"/>
      <c r="HT26" s="232"/>
      <c r="HU26" s="232"/>
      <c r="HV26" s="232"/>
      <c r="HW26" s="232"/>
      <c r="HX26" s="232"/>
    </row>
    <row r="27" spans="1:232" ht="17.100000000000001" customHeight="1">
      <c r="A27" s="1"/>
      <c r="B27" s="667"/>
      <c r="C27" s="26" t="s">
        <v>58</v>
      </c>
      <c r="D27" s="27">
        <v>1353</v>
      </c>
      <c r="E27" s="27">
        <v>3255</v>
      </c>
      <c r="F27" s="27">
        <v>2274</v>
      </c>
      <c r="G27" s="27">
        <v>0</v>
      </c>
      <c r="H27" s="27">
        <v>1036</v>
      </c>
      <c r="I27" s="27">
        <v>5523</v>
      </c>
      <c r="J27" s="27">
        <v>6201</v>
      </c>
      <c r="K27" s="27">
        <v>20</v>
      </c>
      <c r="L27" s="27">
        <v>956</v>
      </c>
      <c r="M27" s="27">
        <v>7090</v>
      </c>
      <c r="N27" s="449">
        <v>9945</v>
      </c>
      <c r="O27" s="28">
        <v>126</v>
      </c>
      <c r="P27" s="667"/>
      <c r="Q27" s="26" t="s">
        <v>58</v>
      </c>
      <c r="R27" s="27">
        <v>824</v>
      </c>
      <c r="S27" s="27">
        <v>6114</v>
      </c>
      <c r="T27" s="27">
        <v>11562</v>
      </c>
      <c r="U27" s="27">
        <v>313</v>
      </c>
      <c r="V27" s="27">
        <v>778</v>
      </c>
      <c r="W27" s="27">
        <v>5320</v>
      </c>
      <c r="X27" s="27">
        <v>11685</v>
      </c>
      <c r="Y27" s="27">
        <v>385</v>
      </c>
      <c r="Z27" s="449">
        <v>638</v>
      </c>
      <c r="AA27" s="27">
        <v>4640</v>
      </c>
      <c r="AB27" s="27">
        <v>12053</v>
      </c>
      <c r="AC27" s="28">
        <v>1042</v>
      </c>
      <c r="AD27" s="667"/>
      <c r="AE27" s="26" t="s">
        <v>58</v>
      </c>
      <c r="AF27" s="449">
        <v>607</v>
      </c>
      <c r="AG27" s="27">
        <v>4202</v>
      </c>
      <c r="AH27" s="27">
        <v>11415</v>
      </c>
      <c r="AI27" s="450">
        <v>1710</v>
      </c>
      <c r="AJ27" s="27">
        <v>582</v>
      </c>
      <c r="AK27" s="27">
        <v>4054</v>
      </c>
      <c r="AL27" s="27">
        <v>12156</v>
      </c>
      <c r="AM27" s="28">
        <v>702</v>
      </c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  <c r="BK27" s="232"/>
      <c r="BL27" s="232"/>
      <c r="BM27" s="232"/>
      <c r="BN27" s="232"/>
      <c r="BO27" s="232"/>
      <c r="BP27" s="232"/>
      <c r="BQ27" s="232"/>
      <c r="BR27" s="232"/>
      <c r="BS27" s="232"/>
      <c r="BT27" s="232"/>
      <c r="BU27" s="232"/>
      <c r="BV27" s="232"/>
      <c r="BW27" s="232"/>
      <c r="BX27" s="232"/>
      <c r="BY27" s="232"/>
      <c r="BZ27" s="232"/>
      <c r="CA27" s="232"/>
      <c r="CB27" s="232"/>
      <c r="CC27" s="232"/>
      <c r="CD27" s="232"/>
      <c r="CE27" s="232"/>
      <c r="CF27" s="232"/>
      <c r="CG27" s="232"/>
      <c r="CH27" s="232"/>
      <c r="CI27" s="232"/>
      <c r="CJ27" s="232"/>
      <c r="CK27" s="232"/>
      <c r="CL27" s="232"/>
      <c r="CM27" s="232"/>
      <c r="CN27" s="232"/>
      <c r="CO27" s="232"/>
      <c r="CP27" s="232"/>
      <c r="CQ27" s="232"/>
      <c r="CR27" s="232"/>
      <c r="CS27" s="232"/>
      <c r="CT27" s="232"/>
      <c r="CU27" s="232"/>
      <c r="CV27" s="232"/>
      <c r="CW27" s="232"/>
      <c r="CX27" s="232"/>
      <c r="CY27" s="232"/>
      <c r="CZ27" s="232"/>
      <c r="DA27" s="232"/>
      <c r="DB27" s="232"/>
      <c r="DC27" s="232"/>
      <c r="DD27" s="232"/>
      <c r="DE27" s="232"/>
      <c r="DF27" s="232"/>
      <c r="DG27" s="232"/>
      <c r="DH27" s="232"/>
      <c r="DI27" s="232"/>
      <c r="DJ27" s="232"/>
      <c r="DK27" s="232"/>
      <c r="DL27" s="232"/>
      <c r="DM27" s="232"/>
      <c r="DN27" s="232"/>
      <c r="DO27" s="232"/>
      <c r="DP27" s="232"/>
      <c r="DQ27" s="232"/>
      <c r="DR27" s="232"/>
      <c r="DS27" s="232"/>
      <c r="DT27" s="232"/>
      <c r="DU27" s="232"/>
      <c r="DV27" s="232"/>
      <c r="DW27" s="232"/>
      <c r="DX27" s="232"/>
      <c r="DY27" s="232"/>
      <c r="DZ27" s="232"/>
      <c r="EA27" s="232"/>
      <c r="EB27" s="232"/>
      <c r="EC27" s="232"/>
      <c r="ED27" s="232"/>
      <c r="EE27" s="232"/>
      <c r="EF27" s="232"/>
      <c r="EG27" s="232"/>
      <c r="EH27" s="232"/>
      <c r="EI27" s="232"/>
      <c r="EJ27" s="232"/>
      <c r="EK27" s="232"/>
      <c r="EL27" s="232"/>
      <c r="EM27" s="232"/>
      <c r="EN27" s="232"/>
      <c r="EO27" s="232"/>
      <c r="EP27" s="232"/>
      <c r="EQ27" s="232"/>
      <c r="ER27" s="232"/>
      <c r="ES27" s="232"/>
      <c r="ET27" s="232"/>
      <c r="EU27" s="232"/>
      <c r="EV27" s="232"/>
      <c r="EW27" s="232"/>
      <c r="EX27" s="232"/>
      <c r="EY27" s="232"/>
      <c r="EZ27" s="232"/>
      <c r="FA27" s="232"/>
      <c r="FB27" s="232"/>
      <c r="FC27" s="232"/>
      <c r="FD27" s="232"/>
      <c r="FE27" s="232"/>
      <c r="FF27" s="232"/>
      <c r="FG27" s="232"/>
      <c r="FH27" s="232"/>
      <c r="FI27" s="232"/>
      <c r="FJ27" s="232"/>
      <c r="FK27" s="232"/>
      <c r="FL27" s="232"/>
      <c r="FM27" s="232"/>
      <c r="FN27" s="232"/>
      <c r="FO27" s="232"/>
      <c r="FP27" s="232"/>
      <c r="FQ27" s="232"/>
      <c r="FR27" s="232"/>
      <c r="FS27" s="232"/>
      <c r="FT27" s="232"/>
      <c r="FU27" s="232"/>
      <c r="FV27" s="232"/>
      <c r="FW27" s="232"/>
      <c r="FX27" s="232"/>
      <c r="FY27" s="232"/>
      <c r="FZ27" s="232"/>
      <c r="GA27" s="232"/>
      <c r="GB27" s="232"/>
      <c r="GC27" s="232"/>
      <c r="GD27" s="232"/>
      <c r="GE27" s="232"/>
      <c r="GF27" s="232"/>
      <c r="GG27" s="232"/>
      <c r="GH27" s="232"/>
      <c r="GI27" s="232"/>
      <c r="GJ27" s="232"/>
      <c r="GK27" s="232"/>
      <c r="GL27" s="232"/>
      <c r="GM27" s="232"/>
      <c r="GN27" s="232"/>
      <c r="GO27" s="232"/>
      <c r="GP27" s="232"/>
      <c r="GQ27" s="232"/>
      <c r="GR27" s="232"/>
      <c r="GS27" s="232"/>
      <c r="GT27" s="232"/>
      <c r="GU27" s="232"/>
      <c r="GV27" s="232"/>
      <c r="GW27" s="232"/>
      <c r="GX27" s="232"/>
      <c r="GY27" s="232"/>
      <c r="GZ27" s="232"/>
      <c r="HA27" s="232"/>
      <c r="HB27" s="232"/>
      <c r="HC27" s="232"/>
      <c r="HD27" s="232"/>
      <c r="HE27" s="232"/>
      <c r="HF27" s="232"/>
      <c r="HG27" s="232"/>
      <c r="HH27" s="232"/>
      <c r="HI27" s="232"/>
      <c r="HJ27" s="232"/>
      <c r="HK27" s="232"/>
      <c r="HL27" s="232"/>
      <c r="HM27" s="232"/>
      <c r="HN27" s="232"/>
      <c r="HO27" s="232"/>
      <c r="HP27" s="232"/>
      <c r="HQ27" s="232"/>
      <c r="HR27" s="232"/>
      <c r="HS27" s="232"/>
      <c r="HT27" s="232"/>
      <c r="HU27" s="232"/>
      <c r="HV27" s="232"/>
      <c r="HW27" s="232"/>
      <c r="HX27" s="232"/>
    </row>
    <row r="28" spans="1:232" ht="17.100000000000001" customHeight="1">
      <c r="A28" s="10"/>
      <c r="B28" s="668"/>
      <c r="C28" s="39" t="s">
        <v>42</v>
      </c>
      <c r="D28" s="19">
        <f t="shared" ref="D28:O28" si="6">SUM(D25:D27)</f>
        <v>5136</v>
      </c>
      <c r="E28" s="19">
        <f t="shared" si="6"/>
        <v>27735</v>
      </c>
      <c r="F28" s="19">
        <f t="shared" si="6"/>
        <v>29197</v>
      </c>
      <c r="G28" s="19">
        <f t="shared" si="6"/>
        <v>38</v>
      </c>
      <c r="H28" s="19">
        <f t="shared" si="6"/>
        <v>3539</v>
      </c>
      <c r="I28" s="19">
        <f t="shared" si="6"/>
        <v>35489</v>
      </c>
      <c r="J28" s="19">
        <f t="shared" si="6"/>
        <v>48571</v>
      </c>
      <c r="K28" s="19">
        <f t="shared" si="6"/>
        <v>83</v>
      </c>
      <c r="L28" s="19">
        <f t="shared" si="6"/>
        <v>2989</v>
      </c>
      <c r="M28" s="19">
        <f t="shared" si="6"/>
        <v>44208</v>
      </c>
      <c r="N28" s="447">
        <f t="shared" si="6"/>
        <v>70192</v>
      </c>
      <c r="O28" s="20">
        <f t="shared" si="6"/>
        <v>1050</v>
      </c>
      <c r="P28" s="668"/>
      <c r="Q28" s="39" t="s">
        <v>42</v>
      </c>
      <c r="R28" s="19">
        <f t="shared" ref="R28:AC28" si="7">SUM(R25:R27)</f>
        <v>2453</v>
      </c>
      <c r="S28" s="19">
        <f t="shared" si="7"/>
        <v>37722</v>
      </c>
      <c r="T28" s="19">
        <f t="shared" si="7"/>
        <v>82167</v>
      </c>
      <c r="U28" s="19">
        <f t="shared" si="7"/>
        <v>2259</v>
      </c>
      <c r="V28" s="19">
        <f t="shared" si="7"/>
        <v>2244</v>
      </c>
      <c r="W28" s="19">
        <f t="shared" si="7"/>
        <v>32333</v>
      </c>
      <c r="X28" s="19">
        <f t="shared" si="7"/>
        <v>83402</v>
      </c>
      <c r="Y28" s="19">
        <f t="shared" si="7"/>
        <v>2663</v>
      </c>
      <c r="Z28" s="447">
        <f t="shared" si="7"/>
        <v>1842</v>
      </c>
      <c r="AA28" s="19">
        <f t="shared" si="7"/>
        <v>27543</v>
      </c>
      <c r="AB28" s="19">
        <f t="shared" si="7"/>
        <v>81725</v>
      </c>
      <c r="AC28" s="20">
        <f t="shared" si="7"/>
        <v>8946</v>
      </c>
      <c r="AD28" s="668"/>
      <c r="AE28" s="39" t="s">
        <v>42</v>
      </c>
      <c r="AF28" s="447">
        <f>SUM(AF25:AF27)</f>
        <v>1777</v>
      </c>
      <c r="AG28" s="19">
        <f>SUM(AG25:AG27)</f>
        <v>26299</v>
      </c>
      <c r="AH28" s="19">
        <f>SUM(AH25:AH27)</f>
        <v>82518</v>
      </c>
      <c r="AI28" s="448">
        <f>SUM(AI25:AI27)</f>
        <v>11016</v>
      </c>
      <c r="AJ28" s="19">
        <f t="shared" ref="AJ28:AL28" si="8">SUM(AJ25:AJ27)</f>
        <v>1720</v>
      </c>
      <c r="AK28" s="19">
        <f t="shared" si="8"/>
        <v>24713</v>
      </c>
      <c r="AL28" s="19">
        <f t="shared" si="8"/>
        <v>87968</v>
      </c>
      <c r="AM28" s="20">
        <f>SUM(AM25:AM27)</f>
        <v>4406</v>
      </c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2"/>
      <c r="BN28" s="232"/>
      <c r="BO28" s="232"/>
      <c r="BP28" s="23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32"/>
      <c r="CC28" s="232"/>
      <c r="CD28" s="232"/>
      <c r="CE28" s="232"/>
      <c r="CF28" s="232"/>
      <c r="CG28" s="232"/>
      <c r="CH28" s="232"/>
      <c r="CI28" s="232"/>
      <c r="CJ28" s="232"/>
      <c r="CK28" s="232"/>
      <c r="CL28" s="232"/>
      <c r="CM28" s="232"/>
      <c r="CN28" s="232"/>
      <c r="CO28" s="232"/>
      <c r="CP28" s="232"/>
      <c r="CQ28" s="232"/>
      <c r="CR28" s="232"/>
      <c r="CS28" s="232"/>
      <c r="CT28" s="232"/>
      <c r="CU28" s="232"/>
      <c r="CV28" s="232"/>
      <c r="CW28" s="232"/>
      <c r="CX28" s="232"/>
      <c r="CY28" s="232"/>
      <c r="CZ28" s="232"/>
      <c r="DA28" s="232"/>
      <c r="DB28" s="232"/>
      <c r="DC28" s="232"/>
      <c r="DD28" s="232"/>
      <c r="DE28" s="232"/>
      <c r="DF28" s="232"/>
      <c r="DG28" s="232"/>
      <c r="DH28" s="232"/>
      <c r="DI28" s="232"/>
      <c r="DJ28" s="232"/>
      <c r="DK28" s="232"/>
      <c r="DL28" s="232"/>
      <c r="DM28" s="232"/>
      <c r="DN28" s="232"/>
      <c r="DO28" s="232"/>
      <c r="DP28" s="232"/>
      <c r="DQ28" s="232"/>
      <c r="DR28" s="232"/>
      <c r="DS28" s="232"/>
      <c r="DT28" s="232"/>
      <c r="DU28" s="232"/>
      <c r="DV28" s="232"/>
      <c r="DW28" s="232"/>
      <c r="DX28" s="232"/>
      <c r="DY28" s="232"/>
      <c r="DZ28" s="232"/>
      <c r="EA28" s="232"/>
      <c r="EB28" s="232"/>
      <c r="EC28" s="232"/>
      <c r="ED28" s="232"/>
      <c r="EE28" s="232"/>
      <c r="EF28" s="232"/>
      <c r="EG28" s="232"/>
      <c r="EH28" s="232"/>
      <c r="EI28" s="232"/>
      <c r="EJ28" s="232"/>
      <c r="EK28" s="232"/>
      <c r="EL28" s="232"/>
      <c r="EM28" s="232"/>
      <c r="EN28" s="232"/>
      <c r="EO28" s="232"/>
      <c r="EP28" s="232"/>
      <c r="EQ28" s="232"/>
      <c r="ER28" s="232"/>
      <c r="ES28" s="232"/>
      <c r="ET28" s="232"/>
      <c r="EU28" s="232"/>
      <c r="EV28" s="232"/>
      <c r="EW28" s="232"/>
      <c r="EX28" s="232"/>
      <c r="EY28" s="232"/>
      <c r="EZ28" s="232"/>
      <c r="FA28" s="232"/>
      <c r="FB28" s="232"/>
      <c r="FC28" s="232"/>
      <c r="FD28" s="232"/>
      <c r="FE28" s="232"/>
      <c r="FF28" s="232"/>
      <c r="FG28" s="232"/>
      <c r="FH28" s="232"/>
      <c r="FI28" s="232"/>
      <c r="FJ28" s="232"/>
      <c r="FK28" s="232"/>
      <c r="FL28" s="232"/>
      <c r="FM28" s="232"/>
      <c r="FN28" s="232"/>
      <c r="FO28" s="232"/>
      <c r="FP28" s="232"/>
      <c r="FQ28" s="232"/>
      <c r="FR28" s="232"/>
      <c r="FS28" s="232"/>
      <c r="FT28" s="232"/>
      <c r="FU28" s="232"/>
      <c r="FV28" s="232"/>
      <c r="FW28" s="232"/>
      <c r="FX28" s="232"/>
      <c r="FY28" s="232"/>
      <c r="FZ28" s="232"/>
      <c r="GA28" s="232"/>
      <c r="GB28" s="232"/>
      <c r="GC28" s="232"/>
      <c r="GD28" s="232"/>
      <c r="GE28" s="232"/>
      <c r="GF28" s="232"/>
      <c r="GG28" s="232"/>
      <c r="GH28" s="232"/>
      <c r="GI28" s="232"/>
      <c r="GJ28" s="232"/>
      <c r="GK28" s="232"/>
      <c r="GL28" s="232"/>
      <c r="GM28" s="232"/>
      <c r="GN28" s="232"/>
      <c r="GO28" s="232"/>
      <c r="GP28" s="232"/>
      <c r="GQ28" s="232"/>
      <c r="GR28" s="232"/>
      <c r="GS28" s="232"/>
      <c r="GT28" s="232"/>
      <c r="GU28" s="232"/>
      <c r="GV28" s="232"/>
      <c r="GW28" s="232"/>
      <c r="GX28" s="232"/>
      <c r="GY28" s="232"/>
      <c r="GZ28" s="232"/>
      <c r="HA28" s="232"/>
      <c r="HB28" s="232"/>
      <c r="HC28" s="232"/>
      <c r="HD28" s="232"/>
      <c r="HE28" s="232"/>
      <c r="HF28" s="232"/>
      <c r="HG28" s="232"/>
      <c r="HH28" s="232"/>
      <c r="HI28" s="232"/>
      <c r="HJ28" s="232"/>
      <c r="HK28" s="232"/>
      <c r="HL28" s="232"/>
      <c r="HM28" s="232"/>
      <c r="HN28" s="232"/>
      <c r="HO28" s="232"/>
      <c r="HP28" s="232"/>
      <c r="HQ28" s="232"/>
      <c r="HR28" s="232"/>
      <c r="HS28" s="232"/>
      <c r="HT28" s="232"/>
      <c r="HU28" s="232"/>
      <c r="HV28" s="232"/>
      <c r="HW28" s="232"/>
      <c r="HX28" s="232"/>
    </row>
    <row r="29" spans="1:232" ht="17.100000000000001" customHeight="1" thickBot="1">
      <c r="A29" s="1"/>
      <c r="B29" s="669" t="s">
        <v>59</v>
      </c>
      <c r="C29" s="670"/>
      <c r="D29" s="40">
        <f t="shared" ref="D29:O29" si="9">SUM(D7:D8,D9:D10,D14,D18:D24,D28)</f>
        <v>70311</v>
      </c>
      <c r="E29" s="40">
        <f t="shared" si="9"/>
        <v>452945</v>
      </c>
      <c r="F29" s="40">
        <f t="shared" si="9"/>
        <v>491475</v>
      </c>
      <c r="G29" s="40">
        <f t="shared" si="9"/>
        <v>750</v>
      </c>
      <c r="H29" s="40">
        <f t="shared" si="9"/>
        <v>41374</v>
      </c>
      <c r="I29" s="40">
        <f t="shared" si="9"/>
        <v>526432</v>
      </c>
      <c r="J29" s="40">
        <f t="shared" si="9"/>
        <v>790333</v>
      </c>
      <c r="K29" s="40">
        <f t="shared" si="9"/>
        <v>1914</v>
      </c>
      <c r="L29" s="40">
        <f t="shared" si="9"/>
        <v>32014</v>
      </c>
      <c r="M29" s="40">
        <f t="shared" si="9"/>
        <v>633843</v>
      </c>
      <c r="N29" s="453">
        <f t="shared" si="9"/>
        <v>1134757</v>
      </c>
      <c r="O29" s="41">
        <f t="shared" si="9"/>
        <v>17799</v>
      </c>
      <c r="P29" s="669" t="s">
        <v>59</v>
      </c>
      <c r="Q29" s="670"/>
      <c r="R29" s="40">
        <f t="shared" ref="R29:AC29" si="10">SUM(R7:R8,R9:R10,R14,R18:R24,R28)</f>
        <v>24023</v>
      </c>
      <c r="S29" s="40">
        <f t="shared" si="10"/>
        <v>565944</v>
      </c>
      <c r="T29" s="40">
        <f t="shared" si="10"/>
        <v>1350848</v>
      </c>
      <c r="U29" s="40">
        <f t="shared" si="10"/>
        <v>42922</v>
      </c>
      <c r="V29" s="40">
        <f t="shared" si="10"/>
        <v>21359</v>
      </c>
      <c r="W29" s="40">
        <f t="shared" si="10"/>
        <v>494033</v>
      </c>
      <c r="X29" s="40">
        <f t="shared" si="10"/>
        <v>1411763</v>
      </c>
      <c r="Y29" s="40">
        <f t="shared" si="10"/>
        <v>60186</v>
      </c>
      <c r="Z29" s="453">
        <f t="shared" si="10"/>
        <v>17066</v>
      </c>
      <c r="AA29" s="40">
        <f t="shared" si="10"/>
        <v>424223</v>
      </c>
      <c r="AB29" s="40">
        <f t="shared" si="10"/>
        <v>1394632</v>
      </c>
      <c r="AC29" s="41">
        <f t="shared" si="10"/>
        <v>169517</v>
      </c>
      <c r="AD29" s="669" t="s">
        <v>59</v>
      </c>
      <c r="AE29" s="670"/>
      <c r="AF29" s="453">
        <f>SUM(AF7:AF8,AF9:AF10,AF14,AF18:AF24,AF28)</f>
        <v>16910</v>
      </c>
      <c r="AG29" s="40">
        <f>SUM(AG7:AG8,AG9:AG10,AG14,AG18:AG24,AG28)</f>
        <v>423903</v>
      </c>
      <c r="AH29" s="40">
        <f>SUM(AH7:AH8,AH9:AH10,AH14,AH18:AH24,AH28)</f>
        <v>1411951</v>
      </c>
      <c r="AI29" s="454">
        <f>SUM(AI7:AI8,AI9:AI10,AI14,AI18:AI24,AI28)</f>
        <v>177615</v>
      </c>
      <c r="AJ29" s="40">
        <f t="shared" ref="AJ29:AL29" si="11">SUM(AJ7:AJ8,AJ9:AJ10,AJ14,AJ18:AJ24,AJ28)</f>
        <v>15403</v>
      </c>
      <c r="AK29" s="40">
        <f t="shared" si="11"/>
        <v>397309</v>
      </c>
      <c r="AL29" s="40">
        <f t="shared" si="11"/>
        <v>1510433</v>
      </c>
      <c r="AM29" s="41">
        <f>SUM(AM7:AM8,AM9:AM10,AM14,AM18:AM24,AM28)</f>
        <v>71119</v>
      </c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2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  <c r="FL29" s="232"/>
      <c r="FM29" s="232"/>
      <c r="FN29" s="232"/>
      <c r="FO29" s="232"/>
      <c r="FP29" s="232"/>
      <c r="FQ29" s="232"/>
      <c r="FR29" s="232"/>
      <c r="FS29" s="232"/>
      <c r="FT29" s="232"/>
      <c r="FU29" s="232"/>
      <c r="FV29" s="232"/>
      <c r="FW29" s="232"/>
      <c r="FX29" s="232"/>
      <c r="FY29" s="232"/>
      <c r="FZ29" s="232"/>
      <c r="GA29" s="232"/>
      <c r="GB29" s="232"/>
      <c r="GC29" s="232"/>
      <c r="GD29" s="232"/>
      <c r="GE29" s="232"/>
      <c r="GF29" s="232"/>
      <c r="GG29" s="232"/>
      <c r="GH29" s="232"/>
      <c r="GI29" s="232"/>
      <c r="GJ29" s="232"/>
      <c r="GK29" s="232"/>
      <c r="GL29" s="232"/>
      <c r="GM29" s="232"/>
      <c r="GN29" s="232"/>
      <c r="GO29" s="232"/>
      <c r="GP29" s="232"/>
      <c r="GQ29" s="232"/>
      <c r="GR29" s="232"/>
      <c r="GS29" s="232"/>
      <c r="GT29" s="232"/>
      <c r="GU29" s="232"/>
      <c r="GV29" s="232"/>
      <c r="GW29" s="232"/>
      <c r="GX29" s="232"/>
      <c r="GY29" s="232"/>
      <c r="GZ29" s="232"/>
      <c r="HA29" s="232"/>
      <c r="HB29" s="232"/>
      <c r="HC29" s="232"/>
      <c r="HD29" s="232"/>
      <c r="HE29" s="232"/>
      <c r="HF29" s="232"/>
      <c r="HG29" s="232"/>
      <c r="HH29" s="232"/>
      <c r="HI29" s="232"/>
      <c r="HJ29" s="232"/>
      <c r="HK29" s="232"/>
      <c r="HL29" s="232"/>
      <c r="HM29" s="232"/>
      <c r="HN29" s="232"/>
      <c r="HO29" s="232"/>
      <c r="HP29" s="232"/>
      <c r="HQ29" s="232"/>
      <c r="HR29" s="232"/>
      <c r="HS29" s="232"/>
      <c r="HT29" s="232"/>
      <c r="HU29" s="232"/>
      <c r="HV29" s="232"/>
      <c r="HW29" s="232"/>
      <c r="HX29" s="232"/>
    </row>
    <row r="30" spans="1:232" ht="17.100000000000001" customHeight="1">
      <c r="A30" s="1"/>
      <c r="B30" s="671" t="s">
        <v>60</v>
      </c>
      <c r="C30" s="26" t="s">
        <v>61</v>
      </c>
      <c r="D30" s="34">
        <v>10967</v>
      </c>
      <c r="E30" s="34">
        <v>34505</v>
      </c>
      <c r="F30" s="34">
        <v>37874</v>
      </c>
      <c r="G30" s="34">
        <v>61</v>
      </c>
      <c r="H30" s="34">
        <v>6336</v>
      </c>
      <c r="I30" s="34">
        <v>43927</v>
      </c>
      <c r="J30" s="34">
        <v>63175</v>
      </c>
      <c r="K30" s="34">
        <v>138</v>
      </c>
      <c r="L30" s="34">
        <v>4848</v>
      </c>
      <c r="M30" s="34">
        <v>55358</v>
      </c>
      <c r="N30" s="451">
        <v>90941</v>
      </c>
      <c r="O30" s="35">
        <v>1580</v>
      </c>
      <c r="P30" s="671" t="s">
        <v>60</v>
      </c>
      <c r="Q30" s="26" t="s">
        <v>61</v>
      </c>
      <c r="R30" s="34">
        <v>3613</v>
      </c>
      <c r="S30" s="34">
        <v>51095</v>
      </c>
      <c r="T30" s="34">
        <v>108699</v>
      </c>
      <c r="U30" s="34">
        <v>3876</v>
      </c>
      <c r="V30" s="34">
        <v>3375</v>
      </c>
      <c r="W30" s="34">
        <v>43628</v>
      </c>
      <c r="X30" s="34">
        <v>111160</v>
      </c>
      <c r="Y30" s="34">
        <v>6410</v>
      </c>
      <c r="Z30" s="451">
        <v>2670</v>
      </c>
      <c r="AA30" s="34">
        <v>36974</v>
      </c>
      <c r="AB30" s="34">
        <v>106000</v>
      </c>
      <c r="AC30" s="35">
        <v>16130</v>
      </c>
      <c r="AD30" s="671" t="s">
        <v>60</v>
      </c>
      <c r="AE30" s="26" t="s">
        <v>61</v>
      </c>
      <c r="AF30" s="451">
        <v>2728</v>
      </c>
      <c r="AG30" s="34">
        <v>37119</v>
      </c>
      <c r="AH30" s="34">
        <v>109539</v>
      </c>
      <c r="AI30" s="452">
        <v>15110</v>
      </c>
      <c r="AJ30" s="34">
        <v>2630</v>
      </c>
      <c r="AK30" s="34">
        <v>34424</v>
      </c>
      <c r="AL30" s="34">
        <v>112387</v>
      </c>
      <c r="AM30" s="35">
        <v>4889</v>
      </c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  <c r="BB30" s="232"/>
      <c r="BC30" s="232"/>
      <c r="BD30" s="232"/>
      <c r="BE30" s="232"/>
      <c r="BF30" s="232"/>
      <c r="BG30" s="232"/>
      <c r="BH30" s="232"/>
      <c r="BI30" s="232"/>
      <c r="BJ30" s="232"/>
      <c r="BK30" s="232"/>
      <c r="BL30" s="232"/>
      <c r="BM30" s="232"/>
      <c r="BN30" s="232"/>
      <c r="BO30" s="232"/>
      <c r="BP30" s="232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232"/>
      <c r="CC30" s="232"/>
      <c r="CD30" s="232"/>
      <c r="CE30" s="232"/>
      <c r="CF30" s="232"/>
      <c r="CG30" s="232"/>
      <c r="CH30" s="232"/>
      <c r="CI30" s="232"/>
      <c r="CJ30" s="232"/>
      <c r="CK30" s="232"/>
      <c r="CL30" s="232"/>
      <c r="CM30" s="232"/>
      <c r="CN30" s="232"/>
      <c r="CO30" s="232"/>
      <c r="CP30" s="232"/>
      <c r="CQ30" s="232"/>
      <c r="CR30" s="232"/>
      <c r="CS30" s="232"/>
      <c r="CT30" s="232"/>
      <c r="CU30" s="232"/>
      <c r="CV30" s="232"/>
      <c r="CW30" s="232"/>
      <c r="CX30" s="232"/>
      <c r="CY30" s="232"/>
      <c r="CZ30" s="232"/>
      <c r="DA30" s="232"/>
      <c r="DB30" s="232"/>
      <c r="DC30" s="232"/>
      <c r="DD30" s="232"/>
      <c r="DE30" s="232"/>
      <c r="DF30" s="232"/>
      <c r="DG30" s="232"/>
      <c r="DH30" s="232"/>
      <c r="DI30" s="232"/>
      <c r="DJ30" s="232"/>
      <c r="DK30" s="232"/>
      <c r="DL30" s="232"/>
      <c r="DM30" s="232"/>
      <c r="DN30" s="232"/>
      <c r="DO30" s="232"/>
      <c r="DP30" s="232"/>
      <c r="DQ30" s="232"/>
      <c r="DR30" s="232"/>
      <c r="DS30" s="232"/>
      <c r="DT30" s="232"/>
      <c r="DU30" s="232"/>
      <c r="DV30" s="232"/>
      <c r="DW30" s="232"/>
      <c r="DX30" s="232"/>
      <c r="DY30" s="232"/>
      <c r="DZ30" s="232"/>
      <c r="EA30" s="232"/>
      <c r="EB30" s="232"/>
      <c r="EC30" s="232"/>
      <c r="ED30" s="232"/>
      <c r="EE30" s="232"/>
      <c r="EF30" s="232"/>
      <c r="EG30" s="232"/>
      <c r="EH30" s="232"/>
      <c r="EI30" s="232"/>
      <c r="EJ30" s="232"/>
      <c r="EK30" s="232"/>
      <c r="EL30" s="232"/>
      <c r="EM30" s="232"/>
      <c r="EN30" s="232"/>
      <c r="EO30" s="232"/>
      <c r="EP30" s="232"/>
      <c r="EQ30" s="232"/>
      <c r="ER30" s="232"/>
      <c r="ES30" s="232"/>
      <c r="ET30" s="232"/>
      <c r="EU30" s="232"/>
      <c r="EV30" s="232"/>
      <c r="EW30" s="232"/>
      <c r="EX30" s="232"/>
      <c r="EY30" s="232"/>
      <c r="EZ30" s="232"/>
      <c r="FA30" s="232"/>
      <c r="FB30" s="232"/>
      <c r="FC30" s="232"/>
      <c r="FD30" s="232"/>
      <c r="FE30" s="232"/>
      <c r="FF30" s="232"/>
      <c r="FG30" s="232"/>
      <c r="FH30" s="232"/>
      <c r="FI30" s="232"/>
      <c r="FJ30" s="232"/>
      <c r="FK30" s="232"/>
      <c r="FL30" s="232"/>
      <c r="FM30" s="232"/>
      <c r="FN30" s="232"/>
      <c r="FO30" s="232"/>
      <c r="FP30" s="232"/>
      <c r="FQ30" s="232"/>
      <c r="FR30" s="232"/>
      <c r="FS30" s="232"/>
      <c r="FT30" s="232"/>
      <c r="FU30" s="232"/>
      <c r="FV30" s="232"/>
      <c r="FW30" s="232"/>
      <c r="FX30" s="232"/>
      <c r="FY30" s="232"/>
      <c r="FZ30" s="232"/>
      <c r="GA30" s="232"/>
      <c r="GB30" s="232"/>
      <c r="GC30" s="232"/>
      <c r="GD30" s="232"/>
      <c r="GE30" s="232"/>
      <c r="GF30" s="232"/>
      <c r="GG30" s="232"/>
      <c r="GH30" s="232"/>
      <c r="GI30" s="232"/>
      <c r="GJ30" s="232"/>
      <c r="GK30" s="232"/>
      <c r="GL30" s="232"/>
      <c r="GM30" s="232"/>
      <c r="GN30" s="232"/>
      <c r="GO30" s="232"/>
      <c r="GP30" s="232"/>
      <c r="GQ30" s="232"/>
      <c r="GR30" s="232"/>
      <c r="GS30" s="232"/>
      <c r="GT30" s="232"/>
      <c r="GU30" s="232"/>
      <c r="GV30" s="232"/>
      <c r="GW30" s="232"/>
      <c r="GX30" s="232"/>
      <c r="GY30" s="232"/>
      <c r="GZ30" s="232"/>
      <c r="HA30" s="232"/>
      <c r="HB30" s="232"/>
      <c r="HC30" s="232"/>
      <c r="HD30" s="232"/>
      <c r="HE30" s="232"/>
      <c r="HF30" s="232"/>
      <c r="HG30" s="232"/>
      <c r="HH30" s="232"/>
      <c r="HI30" s="232"/>
      <c r="HJ30" s="232"/>
      <c r="HK30" s="232"/>
      <c r="HL30" s="232"/>
      <c r="HM30" s="232"/>
      <c r="HN30" s="232"/>
      <c r="HO30" s="232"/>
      <c r="HP30" s="232"/>
      <c r="HQ30" s="232"/>
      <c r="HR30" s="232"/>
      <c r="HS30" s="232"/>
      <c r="HT30" s="232"/>
      <c r="HU30" s="232"/>
      <c r="HV30" s="232"/>
      <c r="HW30" s="232"/>
      <c r="HX30" s="232"/>
    </row>
    <row r="31" spans="1:232" ht="17.100000000000001" customHeight="1">
      <c r="A31" s="1"/>
      <c r="B31" s="667"/>
      <c r="C31" s="26" t="s">
        <v>62</v>
      </c>
      <c r="D31" s="27">
        <v>3041</v>
      </c>
      <c r="E31" s="27">
        <v>4332</v>
      </c>
      <c r="F31" s="27">
        <v>3852</v>
      </c>
      <c r="G31" s="27">
        <v>12</v>
      </c>
      <c r="H31" s="27">
        <v>1601</v>
      </c>
      <c r="I31" s="27">
        <v>8275</v>
      </c>
      <c r="J31" s="27">
        <v>8960</v>
      </c>
      <c r="K31" s="27">
        <v>39</v>
      </c>
      <c r="L31" s="27">
        <v>1135</v>
      </c>
      <c r="M31" s="27">
        <v>10972</v>
      </c>
      <c r="N31" s="449">
        <v>13446</v>
      </c>
      <c r="O31" s="28">
        <v>82</v>
      </c>
      <c r="P31" s="667"/>
      <c r="Q31" s="26" t="s">
        <v>62</v>
      </c>
      <c r="R31" s="27">
        <v>840</v>
      </c>
      <c r="S31" s="27">
        <v>10015</v>
      </c>
      <c r="T31" s="27">
        <v>16065</v>
      </c>
      <c r="U31" s="27">
        <v>330</v>
      </c>
      <c r="V31" s="27">
        <v>932</v>
      </c>
      <c r="W31" s="27">
        <v>8656</v>
      </c>
      <c r="X31" s="27">
        <v>16825</v>
      </c>
      <c r="Y31" s="27">
        <v>455</v>
      </c>
      <c r="Z31" s="449">
        <v>719</v>
      </c>
      <c r="AA31" s="27">
        <v>8062</v>
      </c>
      <c r="AB31" s="27">
        <v>17435</v>
      </c>
      <c r="AC31" s="28">
        <v>1276</v>
      </c>
      <c r="AD31" s="667"/>
      <c r="AE31" s="26" t="s">
        <v>62</v>
      </c>
      <c r="AF31" s="449">
        <v>674</v>
      </c>
      <c r="AG31" s="27">
        <v>7601</v>
      </c>
      <c r="AH31" s="27">
        <v>17164</v>
      </c>
      <c r="AI31" s="450">
        <v>858</v>
      </c>
      <c r="AJ31" s="27">
        <v>609</v>
      </c>
      <c r="AK31" s="27">
        <v>7162</v>
      </c>
      <c r="AL31" s="27">
        <v>16864</v>
      </c>
      <c r="AM31" s="28">
        <v>658</v>
      </c>
      <c r="AN31" s="232"/>
      <c r="AO31" s="232"/>
      <c r="AP31" s="232"/>
      <c r="AQ31" s="232"/>
      <c r="AR31" s="232"/>
      <c r="AS31" s="232"/>
      <c r="AT31" s="232"/>
      <c r="AU31" s="232"/>
      <c r="AV31" s="232"/>
      <c r="AW31" s="232"/>
      <c r="AX31" s="232"/>
      <c r="AY31" s="232"/>
      <c r="AZ31" s="232"/>
      <c r="BA31" s="232"/>
      <c r="BB31" s="232"/>
      <c r="BC31" s="232"/>
      <c r="BD31" s="232"/>
      <c r="BE31" s="232"/>
      <c r="BF31" s="232"/>
      <c r="BG31" s="232"/>
      <c r="BH31" s="232"/>
      <c r="BI31" s="232"/>
      <c r="BJ31" s="232"/>
      <c r="BK31" s="232"/>
      <c r="BL31" s="232"/>
      <c r="BM31" s="232"/>
      <c r="BN31" s="232"/>
      <c r="BO31" s="232"/>
      <c r="BP31" s="232"/>
      <c r="BQ31" s="232"/>
      <c r="BR31" s="232"/>
      <c r="BS31" s="232"/>
      <c r="BT31" s="232"/>
      <c r="BU31" s="232"/>
      <c r="BV31" s="232"/>
      <c r="BW31" s="232"/>
      <c r="BX31" s="232"/>
      <c r="BY31" s="232"/>
      <c r="BZ31" s="232"/>
      <c r="CA31" s="232"/>
      <c r="CB31" s="232"/>
      <c r="CC31" s="232"/>
      <c r="CD31" s="232"/>
      <c r="CE31" s="232"/>
      <c r="CF31" s="232"/>
      <c r="CG31" s="232"/>
      <c r="CH31" s="232"/>
      <c r="CI31" s="232"/>
      <c r="CJ31" s="232"/>
      <c r="CK31" s="232"/>
      <c r="CL31" s="232"/>
      <c r="CM31" s="232"/>
      <c r="CN31" s="232"/>
      <c r="CO31" s="232"/>
      <c r="CP31" s="232"/>
      <c r="CQ31" s="232"/>
      <c r="CR31" s="232"/>
      <c r="CS31" s="232"/>
      <c r="CT31" s="232"/>
      <c r="CU31" s="232"/>
      <c r="CV31" s="232"/>
      <c r="CW31" s="232"/>
      <c r="CX31" s="232"/>
      <c r="CY31" s="232"/>
      <c r="CZ31" s="232"/>
      <c r="DA31" s="232"/>
      <c r="DB31" s="232"/>
      <c r="DC31" s="232"/>
      <c r="DD31" s="232"/>
      <c r="DE31" s="232"/>
      <c r="DF31" s="232"/>
      <c r="DG31" s="232"/>
      <c r="DH31" s="232"/>
      <c r="DI31" s="232"/>
      <c r="DJ31" s="232"/>
      <c r="DK31" s="232"/>
      <c r="DL31" s="232"/>
      <c r="DM31" s="232"/>
      <c r="DN31" s="232"/>
      <c r="DO31" s="232"/>
      <c r="DP31" s="232"/>
      <c r="DQ31" s="232"/>
      <c r="DR31" s="232"/>
      <c r="DS31" s="232"/>
      <c r="DT31" s="232"/>
      <c r="DU31" s="232"/>
      <c r="DV31" s="232"/>
      <c r="DW31" s="232"/>
      <c r="DX31" s="232"/>
      <c r="DY31" s="232"/>
      <c r="DZ31" s="232"/>
      <c r="EA31" s="232"/>
      <c r="EB31" s="232"/>
      <c r="EC31" s="232"/>
      <c r="ED31" s="232"/>
      <c r="EE31" s="232"/>
      <c r="EF31" s="232"/>
      <c r="EG31" s="232"/>
      <c r="EH31" s="232"/>
      <c r="EI31" s="232"/>
      <c r="EJ31" s="232"/>
      <c r="EK31" s="232"/>
      <c r="EL31" s="232"/>
      <c r="EM31" s="232"/>
      <c r="EN31" s="232"/>
      <c r="EO31" s="232"/>
      <c r="EP31" s="232"/>
      <c r="EQ31" s="232"/>
      <c r="ER31" s="232"/>
      <c r="ES31" s="232"/>
      <c r="ET31" s="232"/>
      <c r="EU31" s="232"/>
      <c r="EV31" s="232"/>
      <c r="EW31" s="232"/>
      <c r="EX31" s="232"/>
      <c r="EY31" s="232"/>
      <c r="EZ31" s="232"/>
      <c r="FA31" s="232"/>
      <c r="FB31" s="232"/>
      <c r="FC31" s="232"/>
      <c r="FD31" s="232"/>
      <c r="FE31" s="232"/>
      <c r="FF31" s="232"/>
      <c r="FG31" s="232"/>
      <c r="FH31" s="232"/>
      <c r="FI31" s="232"/>
      <c r="FJ31" s="232"/>
      <c r="FK31" s="232"/>
      <c r="FL31" s="232"/>
      <c r="FM31" s="232"/>
      <c r="FN31" s="232"/>
      <c r="FO31" s="232"/>
      <c r="FP31" s="232"/>
      <c r="FQ31" s="232"/>
      <c r="FR31" s="232"/>
      <c r="FS31" s="232"/>
      <c r="FT31" s="232"/>
      <c r="FU31" s="232"/>
      <c r="FV31" s="232"/>
      <c r="FW31" s="232"/>
      <c r="FX31" s="232"/>
      <c r="FY31" s="232"/>
      <c r="FZ31" s="232"/>
      <c r="GA31" s="232"/>
      <c r="GB31" s="232"/>
      <c r="GC31" s="232"/>
      <c r="GD31" s="232"/>
      <c r="GE31" s="232"/>
      <c r="GF31" s="232"/>
      <c r="GG31" s="232"/>
      <c r="GH31" s="232"/>
      <c r="GI31" s="232"/>
      <c r="GJ31" s="232"/>
      <c r="GK31" s="232"/>
      <c r="GL31" s="232"/>
      <c r="GM31" s="232"/>
      <c r="GN31" s="232"/>
      <c r="GO31" s="232"/>
      <c r="GP31" s="232"/>
      <c r="GQ31" s="232"/>
      <c r="GR31" s="232"/>
      <c r="GS31" s="232"/>
      <c r="GT31" s="232"/>
      <c r="GU31" s="232"/>
      <c r="GV31" s="232"/>
      <c r="GW31" s="232"/>
      <c r="GX31" s="232"/>
      <c r="GY31" s="232"/>
      <c r="GZ31" s="232"/>
      <c r="HA31" s="232"/>
      <c r="HB31" s="232"/>
      <c r="HC31" s="232"/>
      <c r="HD31" s="232"/>
      <c r="HE31" s="232"/>
      <c r="HF31" s="232"/>
      <c r="HG31" s="232"/>
      <c r="HH31" s="232"/>
      <c r="HI31" s="232"/>
      <c r="HJ31" s="232"/>
      <c r="HK31" s="232"/>
      <c r="HL31" s="232"/>
      <c r="HM31" s="232"/>
      <c r="HN31" s="232"/>
      <c r="HO31" s="232"/>
      <c r="HP31" s="232"/>
      <c r="HQ31" s="232"/>
      <c r="HR31" s="232"/>
      <c r="HS31" s="232"/>
      <c r="HT31" s="232"/>
      <c r="HU31" s="232"/>
      <c r="HV31" s="232"/>
      <c r="HW31" s="232"/>
      <c r="HX31" s="232"/>
    </row>
    <row r="32" spans="1:232" ht="17.100000000000001" customHeight="1">
      <c r="A32" s="1"/>
      <c r="B32" s="667"/>
      <c r="C32" s="26" t="s">
        <v>63</v>
      </c>
      <c r="D32" s="27">
        <v>4938</v>
      </c>
      <c r="E32" s="27">
        <v>1958</v>
      </c>
      <c r="F32" s="27">
        <v>2000</v>
      </c>
      <c r="G32" s="27">
        <v>5</v>
      </c>
      <c r="H32" s="27">
        <v>2808</v>
      </c>
      <c r="I32" s="27">
        <v>2989</v>
      </c>
      <c r="J32" s="27">
        <v>3234</v>
      </c>
      <c r="K32" s="27">
        <v>10</v>
      </c>
      <c r="L32" s="27">
        <v>1814</v>
      </c>
      <c r="M32" s="27">
        <v>4376</v>
      </c>
      <c r="N32" s="449">
        <v>4716</v>
      </c>
      <c r="O32" s="28">
        <v>56</v>
      </c>
      <c r="P32" s="667"/>
      <c r="Q32" s="26" t="s">
        <v>63</v>
      </c>
      <c r="R32" s="27">
        <v>1349</v>
      </c>
      <c r="S32" s="27">
        <v>4700</v>
      </c>
      <c r="T32" s="27">
        <v>6213</v>
      </c>
      <c r="U32" s="27">
        <v>66</v>
      </c>
      <c r="V32" s="27">
        <v>1068</v>
      </c>
      <c r="W32" s="27">
        <v>4308</v>
      </c>
      <c r="X32" s="27">
        <v>6532</v>
      </c>
      <c r="Y32" s="27">
        <v>201</v>
      </c>
      <c r="Z32" s="449">
        <v>712</v>
      </c>
      <c r="AA32" s="27">
        <v>3778</v>
      </c>
      <c r="AB32" s="27">
        <v>6225</v>
      </c>
      <c r="AC32" s="28">
        <v>559</v>
      </c>
      <c r="AD32" s="667"/>
      <c r="AE32" s="26" t="s">
        <v>63</v>
      </c>
      <c r="AF32" s="449">
        <v>673</v>
      </c>
      <c r="AG32" s="27">
        <v>3145</v>
      </c>
      <c r="AH32" s="27">
        <v>5895</v>
      </c>
      <c r="AI32" s="450">
        <v>806</v>
      </c>
      <c r="AJ32" s="27">
        <v>574</v>
      </c>
      <c r="AK32" s="27">
        <v>2863</v>
      </c>
      <c r="AL32" s="27">
        <v>5882</v>
      </c>
      <c r="AM32" s="28">
        <v>463</v>
      </c>
      <c r="AN32" s="232"/>
      <c r="AO32" s="232"/>
      <c r="AP32" s="232"/>
      <c r="AQ32" s="232"/>
      <c r="AR32" s="232"/>
      <c r="AS32" s="232"/>
      <c r="AT32" s="232"/>
      <c r="AU32" s="232"/>
      <c r="AV32" s="232"/>
      <c r="AW32" s="232"/>
      <c r="AX32" s="232"/>
      <c r="AY32" s="232"/>
      <c r="AZ32" s="232"/>
      <c r="BA32" s="232"/>
      <c r="BB32" s="232"/>
      <c r="BC32" s="232"/>
      <c r="BD32" s="232"/>
      <c r="BE32" s="232"/>
      <c r="BF32" s="232"/>
      <c r="BG32" s="232"/>
      <c r="BH32" s="232"/>
      <c r="BI32" s="232"/>
      <c r="BJ32" s="232"/>
      <c r="BK32" s="232"/>
      <c r="BL32" s="232"/>
      <c r="BM32" s="232"/>
      <c r="BN32" s="232"/>
      <c r="BO32" s="232"/>
      <c r="BP32" s="232"/>
      <c r="BQ32" s="232"/>
      <c r="BR32" s="232"/>
      <c r="BS32" s="232"/>
      <c r="BT32" s="232"/>
      <c r="BU32" s="232"/>
      <c r="BV32" s="232"/>
      <c r="BW32" s="232"/>
      <c r="BX32" s="232"/>
      <c r="BY32" s="232"/>
      <c r="BZ32" s="232"/>
      <c r="CA32" s="232"/>
      <c r="CB32" s="232"/>
      <c r="CC32" s="232"/>
      <c r="CD32" s="232"/>
      <c r="CE32" s="232"/>
      <c r="CF32" s="232"/>
      <c r="CG32" s="232"/>
      <c r="CH32" s="232"/>
      <c r="CI32" s="232"/>
      <c r="CJ32" s="232"/>
      <c r="CK32" s="232"/>
      <c r="CL32" s="232"/>
      <c r="CM32" s="232"/>
      <c r="CN32" s="232"/>
      <c r="CO32" s="232"/>
      <c r="CP32" s="232"/>
      <c r="CQ32" s="232"/>
      <c r="CR32" s="232"/>
      <c r="CS32" s="232"/>
      <c r="CT32" s="232"/>
      <c r="CU32" s="232"/>
      <c r="CV32" s="232"/>
      <c r="CW32" s="232"/>
      <c r="CX32" s="232"/>
      <c r="CY32" s="232"/>
      <c r="CZ32" s="232"/>
      <c r="DA32" s="232"/>
      <c r="DB32" s="232"/>
      <c r="DC32" s="232"/>
      <c r="DD32" s="232"/>
      <c r="DE32" s="232"/>
      <c r="DF32" s="232"/>
      <c r="DG32" s="232"/>
      <c r="DH32" s="232"/>
      <c r="DI32" s="232"/>
      <c r="DJ32" s="232"/>
      <c r="DK32" s="232"/>
      <c r="DL32" s="232"/>
      <c r="DM32" s="232"/>
      <c r="DN32" s="232"/>
      <c r="DO32" s="232"/>
      <c r="DP32" s="232"/>
      <c r="DQ32" s="232"/>
      <c r="DR32" s="232"/>
      <c r="DS32" s="232"/>
      <c r="DT32" s="232"/>
      <c r="DU32" s="232"/>
      <c r="DV32" s="232"/>
      <c r="DW32" s="232"/>
      <c r="DX32" s="232"/>
      <c r="DY32" s="232"/>
      <c r="DZ32" s="232"/>
      <c r="EA32" s="232"/>
      <c r="EB32" s="232"/>
      <c r="EC32" s="232"/>
      <c r="ED32" s="232"/>
      <c r="EE32" s="232"/>
      <c r="EF32" s="232"/>
      <c r="EG32" s="232"/>
      <c r="EH32" s="232"/>
      <c r="EI32" s="232"/>
      <c r="EJ32" s="232"/>
      <c r="EK32" s="232"/>
      <c r="EL32" s="232"/>
      <c r="EM32" s="232"/>
      <c r="EN32" s="232"/>
      <c r="EO32" s="232"/>
      <c r="EP32" s="232"/>
      <c r="EQ32" s="232"/>
      <c r="ER32" s="232"/>
      <c r="ES32" s="232"/>
      <c r="ET32" s="232"/>
      <c r="EU32" s="232"/>
      <c r="EV32" s="232"/>
      <c r="EW32" s="232"/>
      <c r="EX32" s="232"/>
      <c r="EY32" s="232"/>
      <c r="EZ32" s="232"/>
      <c r="FA32" s="232"/>
      <c r="FB32" s="232"/>
      <c r="FC32" s="232"/>
      <c r="FD32" s="232"/>
      <c r="FE32" s="232"/>
      <c r="FF32" s="232"/>
      <c r="FG32" s="232"/>
      <c r="FH32" s="232"/>
      <c r="FI32" s="232"/>
      <c r="FJ32" s="232"/>
      <c r="FK32" s="232"/>
      <c r="FL32" s="232"/>
      <c r="FM32" s="232"/>
      <c r="FN32" s="232"/>
      <c r="FO32" s="232"/>
      <c r="FP32" s="232"/>
      <c r="FQ32" s="232"/>
      <c r="FR32" s="232"/>
      <c r="FS32" s="232"/>
      <c r="FT32" s="232"/>
      <c r="FU32" s="232"/>
      <c r="FV32" s="232"/>
      <c r="FW32" s="232"/>
      <c r="FX32" s="232"/>
      <c r="FY32" s="232"/>
      <c r="FZ32" s="232"/>
      <c r="GA32" s="232"/>
      <c r="GB32" s="232"/>
      <c r="GC32" s="232"/>
      <c r="GD32" s="232"/>
      <c r="GE32" s="232"/>
      <c r="GF32" s="232"/>
      <c r="GG32" s="232"/>
      <c r="GH32" s="232"/>
      <c r="GI32" s="232"/>
      <c r="GJ32" s="232"/>
      <c r="GK32" s="232"/>
      <c r="GL32" s="232"/>
      <c r="GM32" s="232"/>
      <c r="GN32" s="232"/>
      <c r="GO32" s="232"/>
      <c r="GP32" s="232"/>
      <c r="GQ32" s="232"/>
      <c r="GR32" s="232"/>
      <c r="GS32" s="232"/>
      <c r="GT32" s="232"/>
      <c r="GU32" s="232"/>
      <c r="GV32" s="232"/>
      <c r="GW32" s="232"/>
      <c r="GX32" s="232"/>
      <c r="GY32" s="232"/>
      <c r="GZ32" s="232"/>
      <c r="HA32" s="232"/>
      <c r="HB32" s="232"/>
      <c r="HC32" s="232"/>
      <c r="HD32" s="232"/>
      <c r="HE32" s="232"/>
      <c r="HF32" s="232"/>
      <c r="HG32" s="232"/>
      <c r="HH32" s="232"/>
      <c r="HI32" s="232"/>
      <c r="HJ32" s="232"/>
      <c r="HK32" s="232"/>
      <c r="HL32" s="232"/>
      <c r="HM32" s="232"/>
      <c r="HN32" s="232"/>
      <c r="HO32" s="232"/>
      <c r="HP32" s="232"/>
      <c r="HQ32" s="232"/>
      <c r="HR32" s="232"/>
      <c r="HS32" s="232"/>
      <c r="HT32" s="232"/>
      <c r="HU32" s="232"/>
      <c r="HV32" s="232"/>
      <c r="HW32" s="232"/>
      <c r="HX32" s="232"/>
    </row>
    <row r="33" spans="1:232" ht="17.100000000000001" customHeight="1">
      <c r="A33" s="1"/>
      <c r="B33" s="668"/>
      <c r="C33" s="18" t="s">
        <v>42</v>
      </c>
      <c r="D33" s="19">
        <f t="shared" ref="D33:O33" si="12">SUM(D30:D32)</f>
        <v>18946</v>
      </c>
      <c r="E33" s="19">
        <f t="shared" si="12"/>
        <v>40795</v>
      </c>
      <c r="F33" s="19">
        <f t="shared" si="12"/>
        <v>43726</v>
      </c>
      <c r="G33" s="19">
        <f t="shared" si="12"/>
        <v>78</v>
      </c>
      <c r="H33" s="19">
        <f t="shared" si="12"/>
        <v>10745</v>
      </c>
      <c r="I33" s="19">
        <f t="shared" si="12"/>
        <v>55191</v>
      </c>
      <c r="J33" s="19">
        <f t="shared" si="12"/>
        <v>75369</v>
      </c>
      <c r="K33" s="19">
        <f t="shared" si="12"/>
        <v>187</v>
      </c>
      <c r="L33" s="19">
        <f t="shared" si="12"/>
        <v>7797</v>
      </c>
      <c r="M33" s="19">
        <f t="shared" si="12"/>
        <v>70706</v>
      </c>
      <c r="N33" s="447">
        <f t="shared" si="12"/>
        <v>109103</v>
      </c>
      <c r="O33" s="20">
        <f t="shared" si="12"/>
        <v>1718</v>
      </c>
      <c r="P33" s="668"/>
      <c r="Q33" s="18" t="s">
        <v>42</v>
      </c>
      <c r="R33" s="19">
        <f t="shared" ref="R33:AC33" si="13">SUM(R30:R32)</f>
        <v>5802</v>
      </c>
      <c r="S33" s="19">
        <f t="shared" si="13"/>
        <v>65810</v>
      </c>
      <c r="T33" s="19">
        <f t="shared" si="13"/>
        <v>130977</v>
      </c>
      <c r="U33" s="19">
        <f t="shared" si="13"/>
        <v>4272</v>
      </c>
      <c r="V33" s="19">
        <f t="shared" si="13"/>
        <v>5375</v>
      </c>
      <c r="W33" s="19">
        <f t="shared" si="13"/>
        <v>56592</v>
      </c>
      <c r="X33" s="19">
        <f t="shared" si="13"/>
        <v>134517</v>
      </c>
      <c r="Y33" s="19">
        <f t="shared" si="13"/>
        <v>7066</v>
      </c>
      <c r="Z33" s="447">
        <f t="shared" si="13"/>
        <v>4101</v>
      </c>
      <c r="AA33" s="19">
        <f t="shared" si="13"/>
        <v>48814</v>
      </c>
      <c r="AB33" s="19">
        <f t="shared" si="13"/>
        <v>129660</v>
      </c>
      <c r="AC33" s="20">
        <f t="shared" si="13"/>
        <v>17965</v>
      </c>
      <c r="AD33" s="668"/>
      <c r="AE33" s="18" t="s">
        <v>42</v>
      </c>
      <c r="AF33" s="447">
        <f>SUM(AF30:AF32)</f>
        <v>4075</v>
      </c>
      <c r="AG33" s="19">
        <f>SUM(AG30:AG32)</f>
        <v>47865</v>
      </c>
      <c r="AH33" s="19">
        <f>SUM(AH30:AH32)</f>
        <v>132598</v>
      </c>
      <c r="AI33" s="448">
        <f>SUM(AI30:AI32)</f>
        <v>16774</v>
      </c>
      <c r="AJ33" s="19">
        <f t="shared" ref="AJ33:AL33" si="14">SUM(AJ30:AJ32)</f>
        <v>3813</v>
      </c>
      <c r="AK33" s="19">
        <f t="shared" si="14"/>
        <v>44449</v>
      </c>
      <c r="AL33" s="19">
        <f t="shared" si="14"/>
        <v>135133</v>
      </c>
      <c r="AM33" s="20">
        <f>SUM(AM30:AM32)</f>
        <v>6010</v>
      </c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  <c r="CM33" s="232"/>
      <c r="CN33" s="232"/>
      <c r="CO33" s="232"/>
      <c r="CP33" s="232"/>
      <c r="CQ33" s="232"/>
      <c r="CR33" s="232"/>
      <c r="CS33" s="232"/>
      <c r="CT33" s="232"/>
      <c r="CU33" s="232"/>
      <c r="CV33" s="232"/>
      <c r="CW33" s="232"/>
      <c r="CX33" s="232"/>
      <c r="CY33" s="232"/>
      <c r="CZ33" s="232"/>
      <c r="DA33" s="232"/>
      <c r="DB33" s="232"/>
      <c r="DC33" s="232"/>
      <c r="DD33" s="232"/>
      <c r="DE33" s="232"/>
      <c r="DF33" s="232"/>
      <c r="DG33" s="232"/>
      <c r="DH33" s="232"/>
      <c r="DI33" s="232"/>
      <c r="DJ33" s="232"/>
      <c r="DK33" s="232"/>
      <c r="DL33" s="232"/>
      <c r="DM33" s="232"/>
      <c r="DN33" s="232"/>
      <c r="DO33" s="232"/>
      <c r="DP33" s="232"/>
      <c r="DQ33" s="232"/>
      <c r="DR33" s="232"/>
      <c r="DS33" s="232"/>
      <c r="DT33" s="232"/>
      <c r="DU33" s="232"/>
      <c r="DV33" s="232"/>
      <c r="DW33" s="232"/>
      <c r="DX33" s="232"/>
      <c r="DY33" s="232"/>
      <c r="DZ33" s="232"/>
      <c r="EA33" s="232"/>
      <c r="EB33" s="232"/>
      <c r="EC33" s="232"/>
      <c r="ED33" s="232"/>
      <c r="EE33" s="232"/>
      <c r="EF33" s="232"/>
      <c r="EG33" s="232"/>
      <c r="EH33" s="232"/>
      <c r="EI33" s="232"/>
      <c r="EJ33" s="232"/>
      <c r="EK33" s="232"/>
      <c r="EL33" s="232"/>
      <c r="EM33" s="232"/>
      <c r="EN33" s="232"/>
      <c r="EO33" s="232"/>
      <c r="EP33" s="232"/>
      <c r="EQ33" s="232"/>
      <c r="ER33" s="232"/>
      <c r="ES33" s="232"/>
      <c r="ET33" s="232"/>
      <c r="EU33" s="232"/>
      <c r="EV33" s="232"/>
      <c r="EW33" s="232"/>
      <c r="EX33" s="232"/>
      <c r="EY33" s="232"/>
      <c r="EZ33" s="232"/>
      <c r="FA33" s="232"/>
      <c r="FB33" s="232"/>
      <c r="FC33" s="232"/>
      <c r="FD33" s="232"/>
      <c r="FE33" s="232"/>
      <c r="FF33" s="232"/>
      <c r="FG33" s="232"/>
      <c r="FH33" s="232"/>
      <c r="FI33" s="232"/>
      <c r="FJ33" s="232"/>
      <c r="FK33" s="232"/>
      <c r="FL33" s="232"/>
      <c r="FM33" s="232"/>
      <c r="FN33" s="232"/>
      <c r="FO33" s="232"/>
      <c r="FP33" s="232"/>
      <c r="FQ33" s="232"/>
      <c r="FR33" s="232"/>
      <c r="FS33" s="232"/>
      <c r="FT33" s="232"/>
      <c r="FU33" s="232"/>
      <c r="FV33" s="232"/>
      <c r="FW33" s="232"/>
      <c r="FX33" s="232"/>
      <c r="FY33" s="232"/>
      <c r="FZ33" s="232"/>
      <c r="GA33" s="232"/>
      <c r="GB33" s="232"/>
      <c r="GC33" s="232"/>
      <c r="GD33" s="232"/>
      <c r="GE33" s="232"/>
      <c r="GF33" s="232"/>
      <c r="GG33" s="232"/>
      <c r="GH33" s="232"/>
      <c r="GI33" s="232"/>
      <c r="GJ33" s="232"/>
      <c r="GK33" s="232"/>
      <c r="GL33" s="232"/>
      <c r="GM33" s="232"/>
      <c r="GN33" s="232"/>
      <c r="GO33" s="232"/>
      <c r="GP33" s="232"/>
      <c r="GQ33" s="232"/>
      <c r="GR33" s="232"/>
      <c r="GS33" s="232"/>
      <c r="GT33" s="232"/>
      <c r="GU33" s="232"/>
      <c r="GV33" s="232"/>
      <c r="GW33" s="232"/>
      <c r="GX33" s="232"/>
      <c r="GY33" s="232"/>
      <c r="GZ33" s="232"/>
      <c r="HA33" s="232"/>
      <c r="HB33" s="232"/>
      <c r="HC33" s="232"/>
      <c r="HD33" s="232"/>
      <c r="HE33" s="232"/>
      <c r="HF33" s="232"/>
      <c r="HG33" s="232"/>
      <c r="HH33" s="232"/>
      <c r="HI33" s="232"/>
      <c r="HJ33" s="232"/>
      <c r="HK33" s="232"/>
      <c r="HL33" s="232"/>
      <c r="HM33" s="232"/>
      <c r="HN33" s="232"/>
      <c r="HO33" s="232"/>
      <c r="HP33" s="232"/>
      <c r="HQ33" s="232"/>
      <c r="HR33" s="232"/>
      <c r="HS33" s="232"/>
      <c r="HT33" s="232"/>
      <c r="HU33" s="232"/>
      <c r="HV33" s="232"/>
      <c r="HW33" s="232"/>
      <c r="HX33" s="232"/>
    </row>
    <row r="34" spans="1:232" ht="17.100000000000001" customHeight="1">
      <c r="A34" s="1"/>
      <c r="B34" s="45" t="s">
        <v>64</v>
      </c>
      <c r="C34" s="12" t="s">
        <v>65</v>
      </c>
      <c r="D34" s="19">
        <v>7454</v>
      </c>
      <c r="E34" s="19">
        <v>16181</v>
      </c>
      <c r="F34" s="19">
        <v>11503</v>
      </c>
      <c r="G34" s="19">
        <v>25</v>
      </c>
      <c r="H34" s="19">
        <v>3773</v>
      </c>
      <c r="I34" s="19">
        <v>17205</v>
      </c>
      <c r="J34" s="19">
        <v>16596</v>
      </c>
      <c r="K34" s="19">
        <v>23</v>
      </c>
      <c r="L34" s="19">
        <v>2469</v>
      </c>
      <c r="M34" s="19">
        <v>19796</v>
      </c>
      <c r="N34" s="447">
        <v>21454</v>
      </c>
      <c r="O34" s="20">
        <v>65</v>
      </c>
      <c r="P34" s="45" t="s">
        <v>64</v>
      </c>
      <c r="Q34" s="12" t="s">
        <v>65</v>
      </c>
      <c r="R34" s="19">
        <v>2182</v>
      </c>
      <c r="S34" s="19">
        <v>17486</v>
      </c>
      <c r="T34" s="19">
        <v>26286</v>
      </c>
      <c r="U34" s="19">
        <v>132</v>
      </c>
      <c r="V34" s="19">
        <v>1840</v>
      </c>
      <c r="W34" s="19">
        <v>15242</v>
      </c>
      <c r="X34" s="19">
        <v>27617</v>
      </c>
      <c r="Y34" s="19">
        <v>304</v>
      </c>
      <c r="Z34" s="447">
        <v>1281</v>
      </c>
      <c r="AA34" s="19">
        <v>12901</v>
      </c>
      <c r="AB34" s="19">
        <v>26554</v>
      </c>
      <c r="AC34" s="20">
        <v>1524</v>
      </c>
      <c r="AD34" s="45" t="s">
        <v>64</v>
      </c>
      <c r="AE34" s="12" t="s">
        <v>65</v>
      </c>
      <c r="AF34" s="447">
        <v>1176</v>
      </c>
      <c r="AG34" s="19">
        <v>12268</v>
      </c>
      <c r="AH34" s="19">
        <v>25293</v>
      </c>
      <c r="AI34" s="448">
        <v>1855</v>
      </c>
      <c r="AJ34" s="19">
        <v>982</v>
      </c>
      <c r="AK34" s="19">
        <v>11408</v>
      </c>
      <c r="AL34" s="19">
        <v>24569</v>
      </c>
      <c r="AM34" s="20">
        <v>1158</v>
      </c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2"/>
      <c r="EG34" s="232"/>
      <c r="EH34" s="232"/>
      <c r="EI34" s="232"/>
      <c r="EJ34" s="232"/>
      <c r="EK34" s="232"/>
      <c r="EL34" s="232"/>
      <c r="EM34" s="232"/>
      <c r="EN34" s="232"/>
      <c r="EO34" s="232"/>
      <c r="EP34" s="232"/>
      <c r="EQ34" s="232"/>
      <c r="ER34" s="232"/>
      <c r="ES34" s="232"/>
      <c r="ET34" s="232"/>
      <c r="EU34" s="232"/>
      <c r="EV34" s="232"/>
      <c r="EW34" s="232"/>
      <c r="EX34" s="232"/>
      <c r="EY34" s="232"/>
      <c r="EZ34" s="232"/>
      <c r="FA34" s="232"/>
      <c r="FB34" s="232"/>
      <c r="FC34" s="232"/>
      <c r="FD34" s="232"/>
      <c r="FE34" s="232"/>
      <c r="FF34" s="232"/>
      <c r="FG34" s="232"/>
      <c r="FH34" s="232"/>
      <c r="FI34" s="232"/>
      <c r="FJ34" s="232"/>
      <c r="FK34" s="232"/>
      <c r="FL34" s="232"/>
      <c r="FM34" s="232"/>
      <c r="FN34" s="232"/>
      <c r="FO34" s="232"/>
      <c r="FP34" s="232"/>
      <c r="FQ34" s="232"/>
      <c r="FR34" s="232"/>
      <c r="FS34" s="232"/>
      <c r="FT34" s="232"/>
      <c r="FU34" s="232"/>
      <c r="FV34" s="232"/>
      <c r="FW34" s="232"/>
      <c r="FX34" s="232"/>
      <c r="FY34" s="232"/>
      <c r="FZ34" s="232"/>
      <c r="GA34" s="232"/>
      <c r="GB34" s="232"/>
      <c r="GC34" s="232"/>
      <c r="GD34" s="232"/>
      <c r="GE34" s="232"/>
      <c r="GF34" s="232"/>
      <c r="GG34" s="232"/>
      <c r="GH34" s="232"/>
      <c r="GI34" s="232"/>
      <c r="GJ34" s="232"/>
      <c r="GK34" s="232"/>
      <c r="GL34" s="232"/>
      <c r="GM34" s="232"/>
      <c r="GN34" s="232"/>
      <c r="GO34" s="232"/>
      <c r="GP34" s="232"/>
      <c r="GQ34" s="232"/>
      <c r="GR34" s="232"/>
      <c r="GS34" s="232"/>
      <c r="GT34" s="232"/>
      <c r="GU34" s="232"/>
      <c r="GV34" s="232"/>
      <c r="GW34" s="232"/>
      <c r="GX34" s="232"/>
      <c r="GY34" s="232"/>
      <c r="GZ34" s="232"/>
      <c r="HA34" s="232"/>
      <c r="HB34" s="232"/>
      <c r="HC34" s="232"/>
      <c r="HD34" s="232"/>
      <c r="HE34" s="232"/>
      <c r="HF34" s="232"/>
      <c r="HG34" s="232"/>
      <c r="HH34" s="232"/>
      <c r="HI34" s="232"/>
      <c r="HJ34" s="232"/>
      <c r="HK34" s="232"/>
      <c r="HL34" s="232"/>
      <c r="HM34" s="232"/>
      <c r="HN34" s="232"/>
      <c r="HO34" s="232"/>
      <c r="HP34" s="232"/>
      <c r="HQ34" s="232"/>
      <c r="HR34" s="232"/>
      <c r="HS34" s="232"/>
      <c r="HT34" s="232"/>
      <c r="HU34" s="232"/>
      <c r="HV34" s="232"/>
      <c r="HW34" s="232"/>
      <c r="HX34" s="232"/>
    </row>
    <row r="35" spans="1:232" ht="17.100000000000001" customHeight="1">
      <c r="A35" s="455"/>
      <c r="B35" s="24" t="s">
        <v>66</v>
      </c>
      <c r="C35" s="18" t="s">
        <v>67</v>
      </c>
      <c r="D35" s="19">
        <v>3190</v>
      </c>
      <c r="E35" s="19">
        <v>11970</v>
      </c>
      <c r="F35" s="19">
        <v>12047</v>
      </c>
      <c r="G35" s="19">
        <v>11</v>
      </c>
      <c r="H35" s="19">
        <v>1367</v>
      </c>
      <c r="I35" s="19">
        <v>12627</v>
      </c>
      <c r="J35" s="19">
        <v>15609</v>
      </c>
      <c r="K35" s="19">
        <v>7</v>
      </c>
      <c r="L35" s="19">
        <v>922</v>
      </c>
      <c r="M35" s="19">
        <v>14957</v>
      </c>
      <c r="N35" s="447">
        <v>20517</v>
      </c>
      <c r="O35" s="20">
        <v>70</v>
      </c>
      <c r="P35" s="24" t="s">
        <v>66</v>
      </c>
      <c r="Q35" s="18" t="s">
        <v>67</v>
      </c>
      <c r="R35" s="19">
        <v>587</v>
      </c>
      <c r="S35" s="19">
        <v>14291</v>
      </c>
      <c r="T35" s="19">
        <v>26359</v>
      </c>
      <c r="U35" s="19">
        <v>274</v>
      </c>
      <c r="V35" s="19">
        <v>522</v>
      </c>
      <c r="W35" s="19">
        <v>12030</v>
      </c>
      <c r="X35" s="19">
        <v>27528</v>
      </c>
      <c r="Y35" s="19">
        <v>494</v>
      </c>
      <c r="Z35" s="447">
        <v>398</v>
      </c>
      <c r="AA35" s="19">
        <v>10477</v>
      </c>
      <c r="AB35" s="19">
        <v>26780</v>
      </c>
      <c r="AC35" s="20">
        <v>1995</v>
      </c>
      <c r="AD35" s="24" t="s">
        <v>66</v>
      </c>
      <c r="AE35" s="18" t="s">
        <v>67</v>
      </c>
      <c r="AF35" s="447">
        <v>463</v>
      </c>
      <c r="AG35" s="19">
        <v>10183</v>
      </c>
      <c r="AH35" s="19">
        <v>26511</v>
      </c>
      <c r="AI35" s="448">
        <v>1530</v>
      </c>
      <c r="AJ35" s="19">
        <v>428</v>
      </c>
      <c r="AK35" s="19">
        <v>9707</v>
      </c>
      <c r="AL35" s="19">
        <v>26185</v>
      </c>
      <c r="AM35" s="20">
        <v>866</v>
      </c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2"/>
      <c r="BV35" s="232"/>
      <c r="BW35" s="232"/>
      <c r="BX35" s="232"/>
      <c r="BY35" s="232"/>
      <c r="BZ35" s="232"/>
      <c r="CA35" s="232"/>
      <c r="CB35" s="232"/>
      <c r="CC35" s="232"/>
      <c r="CD35" s="232"/>
      <c r="CE35" s="232"/>
      <c r="CF35" s="232"/>
      <c r="CG35" s="232"/>
      <c r="CH35" s="232"/>
      <c r="CI35" s="232"/>
      <c r="CJ35" s="232"/>
      <c r="CK35" s="232"/>
      <c r="CL35" s="232"/>
      <c r="CM35" s="232"/>
      <c r="CN35" s="232"/>
      <c r="CO35" s="232"/>
      <c r="CP35" s="232"/>
      <c r="CQ35" s="232"/>
      <c r="CR35" s="232"/>
      <c r="CS35" s="232"/>
      <c r="CT35" s="232"/>
      <c r="CU35" s="232"/>
      <c r="CV35" s="232"/>
      <c r="CW35" s="232"/>
      <c r="CX35" s="232"/>
      <c r="CY35" s="232"/>
      <c r="CZ35" s="232"/>
      <c r="DA35" s="232"/>
      <c r="DB35" s="232"/>
      <c r="DC35" s="232"/>
      <c r="DD35" s="232"/>
      <c r="DE35" s="232"/>
      <c r="DF35" s="232"/>
      <c r="DG35" s="232"/>
      <c r="DH35" s="232"/>
      <c r="DI35" s="232"/>
      <c r="DJ35" s="232"/>
      <c r="DK35" s="232"/>
      <c r="DL35" s="232"/>
      <c r="DM35" s="232"/>
      <c r="DN35" s="232"/>
      <c r="DO35" s="232"/>
      <c r="DP35" s="232"/>
      <c r="DQ35" s="232"/>
      <c r="DR35" s="232"/>
      <c r="DS35" s="232"/>
      <c r="DT35" s="232"/>
      <c r="DU35" s="232"/>
      <c r="DV35" s="232"/>
      <c r="DW35" s="232"/>
      <c r="DX35" s="232"/>
      <c r="DY35" s="232"/>
      <c r="DZ35" s="232"/>
      <c r="EA35" s="232"/>
      <c r="EB35" s="232"/>
      <c r="EC35" s="232"/>
      <c r="ED35" s="232"/>
      <c r="EE35" s="232"/>
      <c r="EF35" s="232"/>
      <c r="EG35" s="232"/>
      <c r="EH35" s="232"/>
      <c r="EI35" s="232"/>
      <c r="EJ35" s="232"/>
      <c r="EK35" s="232"/>
      <c r="EL35" s="232"/>
      <c r="EM35" s="232"/>
      <c r="EN35" s="232"/>
      <c r="EO35" s="232"/>
      <c r="EP35" s="232"/>
      <c r="EQ35" s="232"/>
      <c r="ER35" s="232"/>
      <c r="ES35" s="232"/>
      <c r="ET35" s="232"/>
      <c r="EU35" s="232"/>
      <c r="EV35" s="232"/>
      <c r="EW35" s="232"/>
      <c r="EX35" s="232"/>
      <c r="EY35" s="232"/>
      <c r="EZ35" s="232"/>
      <c r="FA35" s="232"/>
      <c r="FB35" s="232"/>
      <c r="FC35" s="232"/>
      <c r="FD35" s="232"/>
      <c r="FE35" s="232"/>
      <c r="FF35" s="232"/>
      <c r="FG35" s="232"/>
      <c r="FH35" s="232"/>
      <c r="FI35" s="232"/>
      <c r="FJ35" s="232"/>
      <c r="FK35" s="232"/>
      <c r="FL35" s="232"/>
      <c r="FM35" s="232"/>
      <c r="FN35" s="232"/>
      <c r="FO35" s="232"/>
      <c r="FP35" s="232"/>
      <c r="FQ35" s="232"/>
      <c r="FR35" s="232"/>
      <c r="FS35" s="232"/>
      <c r="FT35" s="232"/>
      <c r="FU35" s="232"/>
      <c r="FV35" s="232"/>
      <c r="FW35" s="232"/>
      <c r="FX35" s="232"/>
      <c r="FY35" s="232"/>
      <c r="FZ35" s="232"/>
      <c r="GA35" s="232"/>
      <c r="GB35" s="232"/>
      <c r="GC35" s="232"/>
      <c r="GD35" s="232"/>
      <c r="GE35" s="232"/>
      <c r="GF35" s="232"/>
      <c r="GG35" s="232"/>
      <c r="GH35" s="232"/>
      <c r="GI35" s="232"/>
      <c r="GJ35" s="232"/>
      <c r="GK35" s="232"/>
      <c r="GL35" s="232"/>
      <c r="GM35" s="232"/>
      <c r="GN35" s="232"/>
      <c r="GO35" s="232"/>
      <c r="GP35" s="232"/>
      <c r="GQ35" s="232"/>
      <c r="GR35" s="232"/>
      <c r="GS35" s="232"/>
      <c r="GT35" s="232"/>
      <c r="GU35" s="232"/>
      <c r="GV35" s="232"/>
      <c r="GW35" s="232"/>
      <c r="GX35" s="232"/>
      <c r="GY35" s="232"/>
      <c r="GZ35" s="232"/>
      <c r="HA35" s="232"/>
      <c r="HB35" s="232"/>
      <c r="HC35" s="232"/>
      <c r="HD35" s="232"/>
      <c r="HE35" s="232"/>
      <c r="HF35" s="232"/>
      <c r="HG35" s="232"/>
      <c r="HH35" s="232"/>
      <c r="HI35" s="232"/>
      <c r="HJ35" s="232"/>
      <c r="HK35" s="232"/>
      <c r="HL35" s="232"/>
      <c r="HM35" s="232"/>
      <c r="HN35" s="232"/>
      <c r="HO35" s="232"/>
      <c r="HP35" s="232"/>
      <c r="HQ35" s="232"/>
      <c r="HR35" s="232"/>
      <c r="HS35" s="232"/>
      <c r="HT35" s="232"/>
      <c r="HU35" s="232"/>
      <c r="HV35" s="232"/>
      <c r="HW35" s="232"/>
      <c r="HX35" s="232"/>
    </row>
    <row r="36" spans="1:232" ht="17.100000000000001" customHeight="1">
      <c r="A36" s="1"/>
      <c r="B36" s="24" t="s">
        <v>68</v>
      </c>
      <c r="C36" s="46" t="s">
        <v>69</v>
      </c>
      <c r="D36" s="19">
        <v>14274</v>
      </c>
      <c r="E36" s="19">
        <v>10387</v>
      </c>
      <c r="F36" s="19">
        <v>12800</v>
      </c>
      <c r="G36" s="19">
        <v>17</v>
      </c>
      <c r="H36" s="19">
        <v>8787</v>
      </c>
      <c r="I36" s="19">
        <v>12496</v>
      </c>
      <c r="J36" s="19">
        <v>17791</v>
      </c>
      <c r="K36" s="19">
        <v>62</v>
      </c>
      <c r="L36" s="19">
        <v>5558</v>
      </c>
      <c r="M36" s="19">
        <v>16600</v>
      </c>
      <c r="N36" s="447">
        <v>22894</v>
      </c>
      <c r="O36" s="20">
        <v>264</v>
      </c>
      <c r="P36" s="24" t="s">
        <v>68</v>
      </c>
      <c r="Q36" s="46" t="s">
        <v>69</v>
      </c>
      <c r="R36" s="19">
        <v>4136</v>
      </c>
      <c r="S36" s="19">
        <v>17609</v>
      </c>
      <c r="T36" s="19">
        <v>30887</v>
      </c>
      <c r="U36" s="19">
        <v>482</v>
      </c>
      <c r="V36" s="19">
        <v>3416</v>
      </c>
      <c r="W36" s="19">
        <v>16101</v>
      </c>
      <c r="X36" s="19">
        <v>32532</v>
      </c>
      <c r="Y36" s="19">
        <v>540</v>
      </c>
      <c r="Z36" s="447">
        <v>2930</v>
      </c>
      <c r="AA36" s="19">
        <v>16419</v>
      </c>
      <c r="AB36" s="19">
        <v>35927</v>
      </c>
      <c r="AC36" s="20">
        <v>2735</v>
      </c>
      <c r="AD36" s="24" t="s">
        <v>404</v>
      </c>
      <c r="AE36" s="46" t="s">
        <v>69</v>
      </c>
      <c r="AF36" s="447">
        <v>2631</v>
      </c>
      <c r="AG36" s="19">
        <v>16350</v>
      </c>
      <c r="AH36" s="19">
        <v>35818</v>
      </c>
      <c r="AI36" s="448">
        <v>2944</v>
      </c>
      <c r="AJ36" s="19">
        <v>2463</v>
      </c>
      <c r="AK36" s="19">
        <v>15323</v>
      </c>
      <c r="AL36" s="19">
        <v>35072</v>
      </c>
      <c r="AM36" s="20">
        <v>1663</v>
      </c>
      <c r="AN36" s="232"/>
      <c r="AO36" s="232"/>
      <c r="AP36" s="232"/>
      <c r="AQ36" s="232"/>
      <c r="AR36" s="232"/>
      <c r="AS36" s="232"/>
      <c r="AT36" s="232"/>
      <c r="AU36" s="232"/>
      <c r="AV36" s="232"/>
      <c r="AW36" s="232"/>
      <c r="AX36" s="232"/>
      <c r="AY36" s="232"/>
      <c r="AZ36" s="232"/>
      <c r="BA36" s="232"/>
      <c r="BB36" s="232"/>
      <c r="BC36" s="232"/>
      <c r="BD36" s="232"/>
      <c r="BE36" s="232"/>
      <c r="BF36" s="232"/>
      <c r="BG36" s="232"/>
      <c r="BH36" s="232"/>
      <c r="BI36" s="232"/>
      <c r="BJ36" s="232"/>
      <c r="BK36" s="232"/>
      <c r="BL36" s="232"/>
      <c r="BM36" s="232"/>
      <c r="BN36" s="232"/>
      <c r="BO36" s="232"/>
      <c r="BP36" s="232"/>
      <c r="BQ36" s="232"/>
      <c r="BR36" s="232"/>
      <c r="BS36" s="232"/>
      <c r="BT36" s="232"/>
      <c r="BU36" s="232"/>
      <c r="BV36" s="232"/>
      <c r="BW36" s="232"/>
      <c r="BX36" s="232"/>
      <c r="BY36" s="232"/>
      <c r="BZ36" s="232"/>
      <c r="CA36" s="232"/>
      <c r="CB36" s="232"/>
      <c r="CC36" s="232"/>
      <c r="CD36" s="232"/>
      <c r="CE36" s="232"/>
      <c r="CF36" s="232"/>
      <c r="CG36" s="232"/>
      <c r="CH36" s="232"/>
      <c r="CI36" s="232"/>
      <c r="CJ36" s="232"/>
      <c r="CK36" s="232"/>
      <c r="CL36" s="232"/>
      <c r="CM36" s="232"/>
      <c r="CN36" s="232"/>
      <c r="CO36" s="232"/>
      <c r="CP36" s="232"/>
      <c r="CQ36" s="232"/>
      <c r="CR36" s="232"/>
      <c r="CS36" s="232"/>
      <c r="CT36" s="232"/>
      <c r="CU36" s="232"/>
      <c r="CV36" s="232"/>
      <c r="CW36" s="232"/>
      <c r="CX36" s="232"/>
      <c r="CY36" s="232"/>
      <c r="CZ36" s="232"/>
      <c r="DA36" s="232"/>
      <c r="DB36" s="232"/>
      <c r="DC36" s="232"/>
      <c r="DD36" s="232"/>
      <c r="DE36" s="232"/>
      <c r="DF36" s="232"/>
      <c r="DG36" s="232"/>
      <c r="DH36" s="232"/>
      <c r="DI36" s="232"/>
      <c r="DJ36" s="232"/>
      <c r="DK36" s="232"/>
      <c r="DL36" s="232"/>
      <c r="DM36" s="232"/>
      <c r="DN36" s="232"/>
      <c r="DO36" s="232"/>
      <c r="DP36" s="232"/>
      <c r="DQ36" s="232"/>
      <c r="DR36" s="232"/>
      <c r="DS36" s="232"/>
      <c r="DT36" s="232"/>
      <c r="DU36" s="232"/>
      <c r="DV36" s="232"/>
      <c r="DW36" s="232"/>
      <c r="DX36" s="232"/>
      <c r="DY36" s="232"/>
      <c r="DZ36" s="232"/>
      <c r="EA36" s="232"/>
      <c r="EB36" s="232"/>
      <c r="EC36" s="232"/>
      <c r="ED36" s="232"/>
      <c r="EE36" s="232"/>
      <c r="EF36" s="232"/>
      <c r="EG36" s="232"/>
      <c r="EH36" s="232"/>
      <c r="EI36" s="232"/>
      <c r="EJ36" s="232"/>
      <c r="EK36" s="232"/>
      <c r="EL36" s="232"/>
      <c r="EM36" s="232"/>
      <c r="EN36" s="232"/>
      <c r="EO36" s="232"/>
      <c r="EP36" s="232"/>
      <c r="EQ36" s="232"/>
      <c r="ER36" s="232"/>
      <c r="ES36" s="232"/>
      <c r="ET36" s="232"/>
      <c r="EU36" s="232"/>
      <c r="EV36" s="232"/>
      <c r="EW36" s="232"/>
      <c r="EX36" s="232"/>
      <c r="EY36" s="232"/>
      <c r="EZ36" s="232"/>
      <c r="FA36" s="232"/>
      <c r="FB36" s="232"/>
      <c r="FC36" s="232"/>
      <c r="FD36" s="232"/>
      <c r="FE36" s="232"/>
      <c r="FF36" s="232"/>
      <c r="FG36" s="232"/>
      <c r="FH36" s="232"/>
      <c r="FI36" s="232"/>
      <c r="FJ36" s="232"/>
      <c r="FK36" s="232"/>
      <c r="FL36" s="232"/>
      <c r="FM36" s="232"/>
      <c r="FN36" s="232"/>
      <c r="FO36" s="232"/>
      <c r="FP36" s="232"/>
      <c r="FQ36" s="232"/>
      <c r="FR36" s="232"/>
      <c r="FS36" s="232"/>
      <c r="FT36" s="232"/>
      <c r="FU36" s="232"/>
      <c r="FV36" s="232"/>
      <c r="FW36" s="232"/>
      <c r="FX36" s="232"/>
      <c r="FY36" s="232"/>
      <c r="FZ36" s="232"/>
      <c r="GA36" s="232"/>
      <c r="GB36" s="232"/>
      <c r="GC36" s="232"/>
      <c r="GD36" s="232"/>
      <c r="GE36" s="232"/>
      <c r="GF36" s="232"/>
      <c r="GG36" s="232"/>
      <c r="GH36" s="232"/>
      <c r="GI36" s="232"/>
      <c r="GJ36" s="232"/>
      <c r="GK36" s="232"/>
      <c r="GL36" s="232"/>
      <c r="GM36" s="232"/>
      <c r="GN36" s="232"/>
      <c r="GO36" s="232"/>
      <c r="GP36" s="232"/>
      <c r="GQ36" s="232"/>
      <c r="GR36" s="232"/>
      <c r="GS36" s="232"/>
      <c r="GT36" s="232"/>
      <c r="GU36" s="232"/>
      <c r="GV36" s="232"/>
      <c r="GW36" s="232"/>
      <c r="GX36" s="232"/>
      <c r="GY36" s="232"/>
      <c r="GZ36" s="232"/>
      <c r="HA36" s="232"/>
      <c r="HB36" s="232"/>
      <c r="HC36" s="232"/>
      <c r="HD36" s="232"/>
      <c r="HE36" s="232"/>
      <c r="HF36" s="232"/>
      <c r="HG36" s="232"/>
      <c r="HH36" s="232"/>
      <c r="HI36" s="232"/>
      <c r="HJ36" s="232"/>
      <c r="HK36" s="232"/>
      <c r="HL36" s="232"/>
      <c r="HM36" s="232"/>
      <c r="HN36" s="232"/>
      <c r="HO36" s="232"/>
      <c r="HP36" s="232"/>
      <c r="HQ36" s="232"/>
      <c r="HR36" s="232"/>
      <c r="HS36" s="232"/>
      <c r="HT36" s="232"/>
      <c r="HU36" s="232"/>
      <c r="HV36" s="232"/>
      <c r="HW36" s="232"/>
      <c r="HX36" s="232"/>
    </row>
    <row r="37" spans="1:232" s="289" customFormat="1" ht="17.100000000000001" customHeight="1">
      <c r="A37" s="70"/>
      <c r="B37" s="102" t="s">
        <v>70</v>
      </c>
      <c r="C37" s="46" t="s">
        <v>71</v>
      </c>
      <c r="D37" s="103">
        <v>2245</v>
      </c>
      <c r="E37" s="103">
        <v>906</v>
      </c>
      <c r="F37" s="103">
        <v>1039</v>
      </c>
      <c r="G37" s="103">
        <v>8</v>
      </c>
      <c r="H37" s="103">
        <v>1468</v>
      </c>
      <c r="I37" s="103">
        <v>1314</v>
      </c>
      <c r="J37" s="103">
        <v>1685</v>
      </c>
      <c r="K37" s="103">
        <v>3</v>
      </c>
      <c r="L37" s="103">
        <v>965</v>
      </c>
      <c r="M37" s="103">
        <v>2312</v>
      </c>
      <c r="N37" s="456">
        <v>2417</v>
      </c>
      <c r="O37" s="104">
        <v>8</v>
      </c>
      <c r="P37" s="102" t="s">
        <v>70</v>
      </c>
      <c r="Q37" s="46" t="s">
        <v>71</v>
      </c>
      <c r="R37" s="103">
        <v>704</v>
      </c>
      <c r="S37" s="103">
        <v>2560</v>
      </c>
      <c r="T37" s="103">
        <v>3662</v>
      </c>
      <c r="U37" s="103">
        <v>53</v>
      </c>
      <c r="V37" s="103">
        <v>624</v>
      </c>
      <c r="W37" s="103">
        <v>2401</v>
      </c>
      <c r="X37" s="103">
        <v>3903</v>
      </c>
      <c r="Y37" s="103">
        <v>50</v>
      </c>
      <c r="Z37" s="456"/>
      <c r="AA37" s="103"/>
      <c r="AB37" s="103"/>
      <c r="AC37" s="104"/>
      <c r="AD37" s="102" t="s">
        <v>70</v>
      </c>
      <c r="AE37" s="46" t="s">
        <v>71</v>
      </c>
      <c r="AF37" s="457" t="s">
        <v>388</v>
      </c>
      <c r="AG37" s="457" t="s">
        <v>388</v>
      </c>
      <c r="AH37" s="457" t="s">
        <v>388</v>
      </c>
      <c r="AI37" s="457" t="s">
        <v>388</v>
      </c>
      <c r="AJ37" s="457" t="s">
        <v>388</v>
      </c>
      <c r="AK37" s="457" t="s">
        <v>388</v>
      </c>
      <c r="AL37" s="457" t="s">
        <v>388</v>
      </c>
      <c r="AM37" s="458" t="s">
        <v>388</v>
      </c>
      <c r="AN37" s="459"/>
      <c r="AO37" s="459"/>
      <c r="AP37" s="459"/>
      <c r="AQ37" s="459"/>
      <c r="AR37" s="459"/>
      <c r="AS37" s="459"/>
      <c r="AT37" s="459"/>
      <c r="AU37" s="459"/>
      <c r="AV37" s="459"/>
      <c r="AW37" s="459"/>
      <c r="AX37" s="459"/>
      <c r="AY37" s="459"/>
      <c r="AZ37" s="459"/>
      <c r="BA37" s="459"/>
      <c r="BB37" s="459"/>
      <c r="BC37" s="459"/>
      <c r="BD37" s="459"/>
      <c r="BE37" s="459"/>
      <c r="BF37" s="459"/>
      <c r="BG37" s="459"/>
      <c r="BH37" s="459"/>
      <c r="BI37" s="459"/>
      <c r="BJ37" s="459"/>
      <c r="BK37" s="459"/>
      <c r="BL37" s="459"/>
      <c r="BM37" s="459"/>
      <c r="BN37" s="459"/>
      <c r="BO37" s="459"/>
      <c r="BP37" s="459"/>
      <c r="BQ37" s="459"/>
      <c r="BR37" s="459"/>
      <c r="BS37" s="459"/>
      <c r="BT37" s="459"/>
      <c r="BU37" s="459"/>
      <c r="BV37" s="459"/>
      <c r="BW37" s="459"/>
      <c r="BX37" s="459"/>
      <c r="BY37" s="459"/>
      <c r="BZ37" s="459"/>
      <c r="CA37" s="459"/>
      <c r="CB37" s="459"/>
      <c r="CC37" s="459"/>
      <c r="CD37" s="459"/>
      <c r="CE37" s="459"/>
      <c r="CF37" s="459"/>
      <c r="CG37" s="459"/>
      <c r="CH37" s="459"/>
      <c r="CI37" s="459"/>
      <c r="CJ37" s="459"/>
      <c r="CK37" s="459"/>
      <c r="CL37" s="459"/>
      <c r="CM37" s="459"/>
      <c r="CN37" s="459"/>
      <c r="CO37" s="459"/>
      <c r="CP37" s="459"/>
      <c r="CQ37" s="459"/>
      <c r="CR37" s="459"/>
      <c r="CS37" s="459"/>
      <c r="CT37" s="459"/>
      <c r="CU37" s="459"/>
      <c r="CV37" s="459"/>
      <c r="CW37" s="459"/>
      <c r="CX37" s="459"/>
      <c r="CY37" s="459"/>
      <c r="CZ37" s="459"/>
      <c r="DA37" s="459"/>
      <c r="DB37" s="459"/>
      <c r="DC37" s="459"/>
      <c r="DD37" s="459"/>
      <c r="DE37" s="459"/>
      <c r="DF37" s="459"/>
      <c r="DG37" s="459"/>
      <c r="DH37" s="459"/>
      <c r="DI37" s="459"/>
      <c r="DJ37" s="459"/>
      <c r="DK37" s="459"/>
      <c r="DL37" s="459"/>
      <c r="DM37" s="459"/>
      <c r="DN37" s="459"/>
      <c r="DO37" s="459"/>
      <c r="DP37" s="459"/>
      <c r="DQ37" s="459"/>
      <c r="DR37" s="459"/>
      <c r="DS37" s="459"/>
      <c r="DT37" s="459"/>
      <c r="DU37" s="459"/>
      <c r="DV37" s="459"/>
      <c r="DW37" s="459"/>
      <c r="DX37" s="459"/>
      <c r="DY37" s="459"/>
      <c r="DZ37" s="459"/>
      <c r="EA37" s="459"/>
      <c r="EB37" s="459"/>
      <c r="EC37" s="459"/>
      <c r="ED37" s="459"/>
      <c r="EE37" s="459"/>
      <c r="EF37" s="459"/>
      <c r="EG37" s="459"/>
      <c r="EH37" s="459"/>
      <c r="EI37" s="459"/>
      <c r="EJ37" s="459"/>
      <c r="EK37" s="459"/>
      <c r="EL37" s="459"/>
      <c r="EM37" s="459"/>
      <c r="EN37" s="459"/>
      <c r="EO37" s="459"/>
      <c r="EP37" s="459"/>
      <c r="EQ37" s="459"/>
      <c r="ER37" s="459"/>
      <c r="ES37" s="459"/>
      <c r="ET37" s="459"/>
      <c r="EU37" s="459"/>
      <c r="EV37" s="459"/>
      <c r="EW37" s="459"/>
      <c r="EX37" s="459"/>
      <c r="EY37" s="459"/>
      <c r="EZ37" s="459"/>
      <c r="FA37" s="459"/>
      <c r="FB37" s="459"/>
      <c r="FC37" s="459"/>
      <c r="FD37" s="459"/>
      <c r="FE37" s="459"/>
      <c r="FF37" s="459"/>
      <c r="FG37" s="459"/>
      <c r="FH37" s="459"/>
      <c r="FI37" s="459"/>
      <c r="FJ37" s="459"/>
      <c r="FK37" s="459"/>
      <c r="FL37" s="459"/>
      <c r="FM37" s="459"/>
      <c r="FN37" s="459"/>
      <c r="FO37" s="459"/>
      <c r="FP37" s="459"/>
      <c r="FQ37" s="459"/>
      <c r="FR37" s="459"/>
      <c r="FS37" s="459"/>
      <c r="FT37" s="459"/>
      <c r="FU37" s="459"/>
      <c r="FV37" s="459"/>
      <c r="FW37" s="459"/>
      <c r="FX37" s="459"/>
      <c r="FY37" s="459"/>
      <c r="FZ37" s="459"/>
      <c r="GA37" s="459"/>
      <c r="GB37" s="459"/>
      <c r="GC37" s="459"/>
      <c r="GD37" s="459"/>
      <c r="GE37" s="459"/>
      <c r="GF37" s="459"/>
      <c r="GG37" s="459"/>
      <c r="GH37" s="459"/>
      <c r="GI37" s="459"/>
      <c r="GJ37" s="459"/>
      <c r="GK37" s="459"/>
      <c r="GL37" s="459"/>
      <c r="GM37" s="459"/>
      <c r="GN37" s="459"/>
      <c r="GO37" s="459"/>
      <c r="GP37" s="459"/>
      <c r="GQ37" s="459"/>
      <c r="GR37" s="459"/>
      <c r="GS37" s="459"/>
      <c r="GT37" s="459"/>
      <c r="GU37" s="459"/>
      <c r="GV37" s="459"/>
      <c r="GW37" s="459"/>
      <c r="GX37" s="459"/>
      <c r="GY37" s="459"/>
      <c r="GZ37" s="459"/>
      <c r="HA37" s="459"/>
      <c r="HB37" s="459"/>
      <c r="HC37" s="459"/>
      <c r="HD37" s="459"/>
      <c r="HE37" s="459"/>
      <c r="HF37" s="459"/>
      <c r="HG37" s="459"/>
      <c r="HH37" s="459"/>
      <c r="HI37" s="459"/>
      <c r="HJ37" s="459"/>
      <c r="HK37" s="459"/>
      <c r="HL37" s="459"/>
      <c r="HM37" s="459"/>
      <c r="HN37" s="459"/>
      <c r="HO37" s="459"/>
      <c r="HP37" s="459"/>
      <c r="HQ37" s="459"/>
      <c r="HR37" s="459"/>
      <c r="HS37" s="459"/>
      <c r="HT37" s="459"/>
      <c r="HU37" s="459"/>
      <c r="HV37" s="459"/>
      <c r="HW37" s="459"/>
      <c r="HX37" s="459"/>
    </row>
    <row r="38" spans="1:232" ht="17.100000000000001" customHeight="1">
      <c r="A38" s="1"/>
      <c r="B38" s="672" t="s">
        <v>72</v>
      </c>
      <c r="C38" s="26" t="s">
        <v>73</v>
      </c>
      <c r="D38" s="27">
        <v>5538</v>
      </c>
      <c r="E38" s="27">
        <v>10849</v>
      </c>
      <c r="F38" s="27">
        <v>9229</v>
      </c>
      <c r="G38" s="27">
        <v>15</v>
      </c>
      <c r="H38" s="27">
        <v>2494</v>
      </c>
      <c r="I38" s="27">
        <v>12827</v>
      </c>
      <c r="J38" s="27">
        <v>14122</v>
      </c>
      <c r="K38" s="27">
        <v>19</v>
      </c>
      <c r="L38" s="27">
        <v>1373</v>
      </c>
      <c r="M38" s="27">
        <v>17626</v>
      </c>
      <c r="N38" s="449">
        <v>21676</v>
      </c>
      <c r="O38" s="28">
        <v>227</v>
      </c>
      <c r="P38" s="672" t="s">
        <v>72</v>
      </c>
      <c r="Q38" s="26" t="s">
        <v>73</v>
      </c>
      <c r="R38" s="27">
        <v>1145</v>
      </c>
      <c r="S38" s="27">
        <v>16459</v>
      </c>
      <c r="T38" s="27">
        <v>27094</v>
      </c>
      <c r="U38" s="27">
        <v>707</v>
      </c>
      <c r="V38" s="27">
        <v>1095</v>
      </c>
      <c r="W38" s="27">
        <v>14569</v>
      </c>
      <c r="X38" s="27">
        <v>28024</v>
      </c>
      <c r="Y38" s="27">
        <v>973</v>
      </c>
      <c r="Z38" s="449">
        <v>794</v>
      </c>
      <c r="AA38" s="27">
        <v>12541</v>
      </c>
      <c r="AB38" s="27">
        <v>28151</v>
      </c>
      <c r="AC38" s="28">
        <v>1711</v>
      </c>
      <c r="AD38" s="672" t="s">
        <v>72</v>
      </c>
      <c r="AE38" s="26" t="s">
        <v>73</v>
      </c>
      <c r="AF38" s="449">
        <v>712</v>
      </c>
      <c r="AG38" s="27">
        <v>12101</v>
      </c>
      <c r="AH38" s="27">
        <v>28479</v>
      </c>
      <c r="AI38" s="450">
        <v>2738</v>
      </c>
      <c r="AJ38" s="27">
        <v>640</v>
      </c>
      <c r="AK38" s="27">
        <v>11091</v>
      </c>
      <c r="AL38" s="27">
        <v>28500</v>
      </c>
      <c r="AM38" s="28">
        <v>1424</v>
      </c>
      <c r="AN38" s="232"/>
      <c r="AO38" s="232"/>
      <c r="AP38" s="232"/>
      <c r="AQ38" s="232"/>
      <c r="AR38" s="232"/>
      <c r="AS38" s="232"/>
      <c r="AT38" s="232"/>
      <c r="AU38" s="232"/>
      <c r="AV38" s="232"/>
      <c r="AW38" s="232"/>
      <c r="AX38" s="232"/>
      <c r="AY38" s="232"/>
      <c r="AZ38" s="232"/>
      <c r="BA38" s="232"/>
      <c r="BB38" s="232"/>
      <c r="BC38" s="232"/>
      <c r="BD38" s="232"/>
      <c r="BE38" s="232"/>
      <c r="BF38" s="232"/>
      <c r="BG38" s="232"/>
      <c r="BH38" s="232"/>
      <c r="BI38" s="232"/>
      <c r="BJ38" s="232"/>
      <c r="BK38" s="232"/>
      <c r="BL38" s="232"/>
      <c r="BM38" s="232"/>
      <c r="BN38" s="232"/>
      <c r="BO38" s="232"/>
      <c r="BP38" s="232"/>
      <c r="BQ38" s="232"/>
      <c r="BR38" s="232"/>
      <c r="BS38" s="232"/>
      <c r="BT38" s="232"/>
      <c r="BU38" s="232"/>
      <c r="BV38" s="232"/>
      <c r="BW38" s="232"/>
      <c r="BX38" s="232"/>
      <c r="BY38" s="232"/>
      <c r="BZ38" s="232"/>
      <c r="CA38" s="232"/>
      <c r="CB38" s="232"/>
      <c r="CC38" s="232"/>
      <c r="CD38" s="232"/>
      <c r="CE38" s="232"/>
      <c r="CF38" s="232"/>
      <c r="CG38" s="232"/>
      <c r="CH38" s="232"/>
      <c r="CI38" s="232"/>
      <c r="CJ38" s="232"/>
      <c r="CK38" s="232"/>
      <c r="CL38" s="232"/>
      <c r="CM38" s="232"/>
      <c r="CN38" s="232"/>
      <c r="CO38" s="232"/>
      <c r="CP38" s="232"/>
      <c r="CQ38" s="232"/>
      <c r="CR38" s="232"/>
      <c r="CS38" s="232"/>
      <c r="CT38" s="232"/>
      <c r="CU38" s="232"/>
      <c r="CV38" s="232"/>
      <c r="CW38" s="232"/>
      <c r="CX38" s="232"/>
      <c r="CY38" s="232"/>
      <c r="CZ38" s="232"/>
      <c r="DA38" s="232"/>
      <c r="DB38" s="232"/>
      <c r="DC38" s="232"/>
      <c r="DD38" s="232"/>
      <c r="DE38" s="232"/>
      <c r="DF38" s="232"/>
      <c r="DG38" s="232"/>
      <c r="DH38" s="232"/>
      <c r="DI38" s="232"/>
      <c r="DJ38" s="232"/>
      <c r="DK38" s="232"/>
      <c r="DL38" s="232"/>
      <c r="DM38" s="232"/>
      <c r="DN38" s="232"/>
      <c r="DO38" s="232"/>
      <c r="DP38" s="232"/>
      <c r="DQ38" s="232"/>
      <c r="DR38" s="232"/>
      <c r="DS38" s="232"/>
      <c r="DT38" s="232"/>
      <c r="DU38" s="232"/>
      <c r="DV38" s="232"/>
      <c r="DW38" s="232"/>
      <c r="DX38" s="232"/>
      <c r="DY38" s="232"/>
      <c r="DZ38" s="232"/>
      <c r="EA38" s="232"/>
      <c r="EB38" s="232"/>
      <c r="EC38" s="232"/>
      <c r="ED38" s="232"/>
      <c r="EE38" s="232"/>
      <c r="EF38" s="232"/>
      <c r="EG38" s="232"/>
      <c r="EH38" s="232"/>
      <c r="EI38" s="232"/>
      <c r="EJ38" s="232"/>
      <c r="EK38" s="232"/>
      <c r="EL38" s="232"/>
      <c r="EM38" s="232"/>
      <c r="EN38" s="232"/>
      <c r="EO38" s="232"/>
      <c r="EP38" s="232"/>
      <c r="EQ38" s="232"/>
      <c r="ER38" s="232"/>
      <c r="ES38" s="232"/>
      <c r="ET38" s="232"/>
      <c r="EU38" s="232"/>
      <c r="EV38" s="232"/>
      <c r="EW38" s="232"/>
      <c r="EX38" s="232"/>
      <c r="EY38" s="232"/>
      <c r="EZ38" s="232"/>
      <c r="FA38" s="232"/>
      <c r="FB38" s="232"/>
      <c r="FC38" s="232"/>
      <c r="FD38" s="232"/>
      <c r="FE38" s="232"/>
      <c r="FF38" s="232"/>
      <c r="FG38" s="232"/>
      <c r="FH38" s="232"/>
      <c r="FI38" s="232"/>
      <c r="FJ38" s="232"/>
      <c r="FK38" s="232"/>
      <c r="FL38" s="232"/>
      <c r="FM38" s="232"/>
      <c r="FN38" s="232"/>
      <c r="FO38" s="232"/>
      <c r="FP38" s="232"/>
      <c r="FQ38" s="232"/>
      <c r="FR38" s="232"/>
      <c r="FS38" s="232"/>
      <c r="FT38" s="232"/>
      <c r="FU38" s="232"/>
      <c r="FV38" s="232"/>
      <c r="FW38" s="232"/>
      <c r="FX38" s="232"/>
      <c r="FY38" s="232"/>
      <c r="FZ38" s="232"/>
      <c r="GA38" s="232"/>
      <c r="GB38" s="232"/>
      <c r="GC38" s="232"/>
      <c r="GD38" s="232"/>
      <c r="GE38" s="232"/>
      <c r="GF38" s="232"/>
      <c r="GG38" s="232"/>
      <c r="GH38" s="232"/>
      <c r="GI38" s="232"/>
      <c r="GJ38" s="232"/>
      <c r="GK38" s="232"/>
      <c r="GL38" s="232"/>
      <c r="GM38" s="232"/>
      <c r="GN38" s="232"/>
      <c r="GO38" s="232"/>
      <c r="GP38" s="232"/>
      <c r="GQ38" s="232"/>
      <c r="GR38" s="232"/>
      <c r="GS38" s="232"/>
      <c r="GT38" s="232"/>
      <c r="GU38" s="232"/>
      <c r="GV38" s="232"/>
      <c r="GW38" s="232"/>
      <c r="GX38" s="232"/>
      <c r="GY38" s="232"/>
      <c r="GZ38" s="232"/>
      <c r="HA38" s="232"/>
      <c r="HB38" s="232"/>
      <c r="HC38" s="232"/>
      <c r="HD38" s="232"/>
      <c r="HE38" s="232"/>
      <c r="HF38" s="232"/>
      <c r="HG38" s="232"/>
      <c r="HH38" s="232"/>
      <c r="HI38" s="232"/>
      <c r="HJ38" s="232"/>
      <c r="HK38" s="232"/>
      <c r="HL38" s="232"/>
      <c r="HM38" s="232"/>
      <c r="HN38" s="232"/>
      <c r="HO38" s="232"/>
      <c r="HP38" s="232"/>
      <c r="HQ38" s="232"/>
      <c r="HR38" s="232"/>
      <c r="HS38" s="232"/>
      <c r="HT38" s="232"/>
      <c r="HU38" s="232"/>
      <c r="HV38" s="232"/>
      <c r="HW38" s="232"/>
      <c r="HX38" s="232"/>
    </row>
    <row r="39" spans="1:232" ht="17.100000000000001" customHeight="1">
      <c r="A39" s="1"/>
      <c r="B39" s="673"/>
      <c r="C39" s="26" t="s">
        <v>74</v>
      </c>
      <c r="D39" s="27">
        <v>2247</v>
      </c>
      <c r="E39" s="27">
        <v>1194</v>
      </c>
      <c r="F39" s="27">
        <v>923</v>
      </c>
      <c r="G39" s="27">
        <v>0</v>
      </c>
      <c r="H39" s="27">
        <v>1129</v>
      </c>
      <c r="I39" s="27">
        <v>1852</v>
      </c>
      <c r="J39" s="27">
        <v>1856</v>
      </c>
      <c r="K39" s="27">
        <v>0</v>
      </c>
      <c r="L39" s="27">
        <v>554</v>
      </c>
      <c r="M39" s="27">
        <v>2644</v>
      </c>
      <c r="N39" s="449">
        <v>2651</v>
      </c>
      <c r="O39" s="28">
        <v>19</v>
      </c>
      <c r="P39" s="673"/>
      <c r="Q39" s="26" t="s">
        <v>74</v>
      </c>
      <c r="R39" s="27">
        <v>442</v>
      </c>
      <c r="S39" s="27">
        <v>2502</v>
      </c>
      <c r="T39" s="27">
        <v>3482</v>
      </c>
      <c r="U39" s="27">
        <v>202</v>
      </c>
      <c r="V39" s="27">
        <v>433</v>
      </c>
      <c r="W39" s="27">
        <v>2878</v>
      </c>
      <c r="X39" s="27">
        <v>4481</v>
      </c>
      <c r="Y39" s="27">
        <v>42</v>
      </c>
      <c r="Z39" s="449">
        <v>311</v>
      </c>
      <c r="AA39" s="27">
        <v>2665</v>
      </c>
      <c r="AB39" s="27">
        <v>4960</v>
      </c>
      <c r="AC39" s="28">
        <v>257</v>
      </c>
      <c r="AD39" s="673"/>
      <c r="AE39" s="26" t="s">
        <v>74</v>
      </c>
      <c r="AF39" s="449">
        <v>295</v>
      </c>
      <c r="AG39" s="27">
        <v>2815</v>
      </c>
      <c r="AH39" s="27">
        <v>5417</v>
      </c>
      <c r="AI39" s="450">
        <v>430</v>
      </c>
      <c r="AJ39" s="27">
        <v>309</v>
      </c>
      <c r="AK39" s="27">
        <v>2815</v>
      </c>
      <c r="AL39" s="27">
        <v>5906</v>
      </c>
      <c r="AM39" s="28">
        <v>342</v>
      </c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2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232"/>
      <c r="FH39" s="232"/>
      <c r="FI39" s="232"/>
      <c r="FJ39" s="232"/>
      <c r="FK39" s="232"/>
      <c r="FL39" s="232"/>
      <c r="FM39" s="232"/>
      <c r="FN39" s="232"/>
      <c r="FO39" s="232"/>
      <c r="FP39" s="232"/>
      <c r="FQ39" s="232"/>
      <c r="FR39" s="232"/>
      <c r="FS39" s="232"/>
      <c r="FT39" s="232"/>
      <c r="FU39" s="232"/>
      <c r="FV39" s="232"/>
      <c r="FW39" s="232"/>
      <c r="FX39" s="232"/>
      <c r="FY39" s="232"/>
      <c r="FZ39" s="232"/>
      <c r="GA39" s="232"/>
      <c r="GB39" s="232"/>
      <c r="GC39" s="232"/>
      <c r="GD39" s="232"/>
      <c r="GE39" s="232"/>
      <c r="GF39" s="232"/>
      <c r="GG39" s="232"/>
      <c r="GH39" s="232"/>
      <c r="GI39" s="232"/>
      <c r="GJ39" s="232"/>
      <c r="GK39" s="232"/>
      <c r="GL39" s="232"/>
      <c r="GM39" s="232"/>
      <c r="GN39" s="232"/>
      <c r="GO39" s="232"/>
      <c r="GP39" s="232"/>
      <c r="GQ39" s="232"/>
      <c r="GR39" s="232"/>
      <c r="GS39" s="232"/>
      <c r="GT39" s="232"/>
      <c r="GU39" s="232"/>
      <c r="GV39" s="232"/>
      <c r="GW39" s="232"/>
      <c r="GX39" s="232"/>
      <c r="GY39" s="232"/>
      <c r="GZ39" s="232"/>
      <c r="HA39" s="232"/>
      <c r="HB39" s="232"/>
      <c r="HC39" s="232"/>
      <c r="HD39" s="232"/>
      <c r="HE39" s="232"/>
      <c r="HF39" s="232"/>
      <c r="HG39" s="232"/>
      <c r="HH39" s="232"/>
      <c r="HI39" s="232"/>
      <c r="HJ39" s="232"/>
      <c r="HK39" s="232"/>
      <c r="HL39" s="232"/>
      <c r="HM39" s="232"/>
      <c r="HN39" s="232"/>
      <c r="HO39" s="232"/>
      <c r="HP39" s="232"/>
      <c r="HQ39" s="232"/>
      <c r="HR39" s="232"/>
      <c r="HS39" s="232"/>
      <c r="HT39" s="232"/>
      <c r="HU39" s="232"/>
      <c r="HV39" s="232"/>
      <c r="HW39" s="232"/>
      <c r="HX39" s="232"/>
    </row>
    <row r="40" spans="1:232" ht="17.100000000000001" customHeight="1">
      <c r="A40" s="1"/>
      <c r="B40" s="673"/>
      <c r="C40" s="26" t="s">
        <v>75</v>
      </c>
      <c r="D40" s="27">
        <v>2137</v>
      </c>
      <c r="E40" s="27">
        <v>1909</v>
      </c>
      <c r="F40" s="27">
        <v>1592</v>
      </c>
      <c r="G40" s="27">
        <v>7</v>
      </c>
      <c r="H40" s="27">
        <v>1165</v>
      </c>
      <c r="I40" s="27">
        <v>3007</v>
      </c>
      <c r="J40" s="27">
        <v>3339</v>
      </c>
      <c r="K40" s="27">
        <v>9</v>
      </c>
      <c r="L40" s="27">
        <v>605</v>
      </c>
      <c r="M40" s="27">
        <v>3901</v>
      </c>
      <c r="N40" s="449">
        <v>4436</v>
      </c>
      <c r="O40" s="28">
        <v>24</v>
      </c>
      <c r="P40" s="673"/>
      <c r="Q40" s="26" t="s">
        <v>75</v>
      </c>
      <c r="R40" s="27">
        <v>469</v>
      </c>
      <c r="S40" s="27">
        <v>3828</v>
      </c>
      <c r="T40" s="27">
        <v>5671</v>
      </c>
      <c r="U40" s="27">
        <v>104</v>
      </c>
      <c r="V40" s="27">
        <v>435</v>
      </c>
      <c r="W40" s="27">
        <v>3451</v>
      </c>
      <c r="X40" s="27">
        <v>5750</v>
      </c>
      <c r="Y40" s="27">
        <v>155</v>
      </c>
      <c r="Z40" s="449">
        <v>310</v>
      </c>
      <c r="AA40" s="27">
        <v>3008</v>
      </c>
      <c r="AB40" s="27">
        <v>5488</v>
      </c>
      <c r="AC40" s="28">
        <v>543</v>
      </c>
      <c r="AD40" s="673"/>
      <c r="AE40" s="26" t="s">
        <v>75</v>
      </c>
      <c r="AF40" s="449">
        <v>294</v>
      </c>
      <c r="AG40" s="27">
        <v>2895</v>
      </c>
      <c r="AH40" s="27">
        <v>5422</v>
      </c>
      <c r="AI40" s="450">
        <v>249</v>
      </c>
      <c r="AJ40" s="27">
        <v>249</v>
      </c>
      <c r="AK40" s="27">
        <v>2819</v>
      </c>
      <c r="AL40" s="27">
        <v>5409</v>
      </c>
      <c r="AM40" s="28">
        <v>372</v>
      </c>
      <c r="AN40" s="232"/>
      <c r="AO40" s="232"/>
      <c r="AP40" s="232"/>
      <c r="AQ40" s="232"/>
      <c r="AR40" s="232"/>
      <c r="AS40" s="232"/>
      <c r="AT40" s="232"/>
      <c r="AU40" s="232"/>
      <c r="AV40" s="232"/>
      <c r="AW40" s="232"/>
      <c r="AX40" s="232"/>
      <c r="AY40" s="232"/>
      <c r="AZ40" s="232"/>
      <c r="BA40" s="232"/>
      <c r="BB40" s="232"/>
      <c r="BC40" s="232"/>
      <c r="BD40" s="232"/>
      <c r="BE40" s="232"/>
      <c r="BF40" s="232"/>
      <c r="BG40" s="232"/>
      <c r="BH40" s="232"/>
      <c r="BI40" s="232"/>
      <c r="BJ40" s="232"/>
      <c r="BK40" s="232"/>
      <c r="BL40" s="232"/>
      <c r="BM40" s="232"/>
      <c r="BN40" s="232"/>
      <c r="BO40" s="232"/>
      <c r="BP40" s="232"/>
      <c r="BQ40" s="232"/>
      <c r="BR40" s="232"/>
      <c r="BS40" s="232"/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232"/>
      <c r="CE40" s="232"/>
      <c r="CF40" s="232"/>
      <c r="CG40" s="232"/>
      <c r="CH40" s="232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2"/>
      <c r="DO40" s="232"/>
      <c r="DP40" s="232"/>
      <c r="DQ40" s="232"/>
      <c r="DR40" s="232"/>
      <c r="DS40" s="232"/>
      <c r="DT40" s="232"/>
      <c r="DU40" s="232"/>
      <c r="DV40" s="232"/>
      <c r="DW40" s="232"/>
      <c r="DX40" s="232"/>
      <c r="DY40" s="232"/>
      <c r="DZ40" s="232"/>
      <c r="EA40" s="232"/>
      <c r="EB40" s="232"/>
      <c r="EC40" s="232"/>
      <c r="ED40" s="232"/>
      <c r="EE40" s="232"/>
      <c r="EF40" s="232"/>
      <c r="EG40" s="232"/>
      <c r="EH40" s="232"/>
      <c r="EI40" s="232"/>
      <c r="EJ40" s="232"/>
      <c r="EK40" s="232"/>
      <c r="EL40" s="232"/>
      <c r="EM40" s="232"/>
      <c r="EN40" s="232"/>
      <c r="EO40" s="232"/>
      <c r="EP40" s="232"/>
      <c r="EQ40" s="232"/>
      <c r="ER40" s="232"/>
      <c r="ES40" s="232"/>
      <c r="ET40" s="232"/>
      <c r="EU40" s="232"/>
      <c r="EV40" s="232"/>
      <c r="EW40" s="232"/>
      <c r="EX40" s="232"/>
      <c r="EY40" s="232"/>
      <c r="EZ40" s="232"/>
      <c r="FA40" s="232"/>
      <c r="FB40" s="232"/>
      <c r="FC40" s="232"/>
      <c r="FD40" s="232"/>
      <c r="FE40" s="232"/>
      <c r="FF40" s="232"/>
      <c r="FG40" s="232"/>
      <c r="FH40" s="232"/>
      <c r="FI40" s="232"/>
      <c r="FJ40" s="232"/>
      <c r="FK40" s="232"/>
      <c r="FL40" s="232"/>
      <c r="FM40" s="232"/>
      <c r="FN40" s="232"/>
      <c r="FO40" s="232"/>
      <c r="FP40" s="232"/>
      <c r="FQ40" s="232"/>
      <c r="FR40" s="232"/>
      <c r="FS40" s="232"/>
      <c r="FT40" s="232"/>
      <c r="FU40" s="232"/>
      <c r="FV40" s="232"/>
      <c r="FW40" s="232"/>
      <c r="FX40" s="232"/>
      <c r="FY40" s="232"/>
      <c r="FZ40" s="232"/>
      <c r="GA40" s="232"/>
      <c r="GB40" s="232"/>
      <c r="GC40" s="232"/>
      <c r="GD40" s="232"/>
      <c r="GE40" s="232"/>
      <c r="GF40" s="232"/>
      <c r="GG40" s="232"/>
      <c r="GH40" s="232"/>
      <c r="GI40" s="232"/>
      <c r="GJ40" s="232"/>
      <c r="GK40" s="232"/>
      <c r="GL40" s="232"/>
      <c r="GM40" s="232"/>
      <c r="GN40" s="232"/>
      <c r="GO40" s="232"/>
      <c r="GP40" s="232"/>
      <c r="GQ40" s="232"/>
      <c r="GR40" s="232"/>
      <c r="GS40" s="232"/>
      <c r="GT40" s="232"/>
      <c r="GU40" s="232"/>
      <c r="GV40" s="232"/>
      <c r="GW40" s="232"/>
      <c r="GX40" s="232"/>
      <c r="GY40" s="232"/>
      <c r="GZ40" s="232"/>
      <c r="HA40" s="232"/>
      <c r="HB40" s="232"/>
      <c r="HC40" s="232"/>
      <c r="HD40" s="232"/>
      <c r="HE40" s="232"/>
      <c r="HF40" s="232"/>
      <c r="HG40" s="232"/>
      <c r="HH40" s="232"/>
      <c r="HI40" s="232"/>
      <c r="HJ40" s="232"/>
      <c r="HK40" s="232"/>
      <c r="HL40" s="232"/>
      <c r="HM40" s="232"/>
      <c r="HN40" s="232"/>
      <c r="HO40" s="232"/>
      <c r="HP40" s="232"/>
      <c r="HQ40" s="232"/>
      <c r="HR40" s="232"/>
      <c r="HS40" s="232"/>
      <c r="HT40" s="232"/>
      <c r="HU40" s="232"/>
      <c r="HV40" s="232"/>
      <c r="HW40" s="232"/>
      <c r="HX40" s="232"/>
    </row>
    <row r="41" spans="1:232" ht="17.100000000000001" customHeight="1">
      <c r="A41" s="1"/>
      <c r="B41" s="673"/>
      <c r="C41" s="26" t="s">
        <v>76</v>
      </c>
      <c r="D41" s="47">
        <v>4311</v>
      </c>
      <c r="E41" s="47">
        <v>2222</v>
      </c>
      <c r="F41" s="47">
        <v>1685</v>
      </c>
      <c r="G41" s="47">
        <v>3</v>
      </c>
      <c r="H41" s="47">
        <v>2314</v>
      </c>
      <c r="I41" s="47">
        <v>3407</v>
      </c>
      <c r="J41" s="47">
        <v>2785</v>
      </c>
      <c r="K41" s="47">
        <v>5</v>
      </c>
      <c r="L41" s="27">
        <v>1467</v>
      </c>
      <c r="M41" s="27">
        <v>4116</v>
      </c>
      <c r="N41" s="449">
        <v>3967</v>
      </c>
      <c r="O41" s="48">
        <v>9</v>
      </c>
      <c r="P41" s="673"/>
      <c r="Q41" s="26" t="s">
        <v>76</v>
      </c>
      <c r="R41" s="47">
        <v>1216</v>
      </c>
      <c r="S41" s="47">
        <v>4642</v>
      </c>
      <c r="T41" s="47">
        <v>5734</v>
      </c>
      <c r="U41" s="47">
        <v>7</v>
      </c>
      <c r="V41" s="27">
        <v>1094</v>
      </c>
      <c r="W41" s="47">
        <v>4015</v>
      </c>
      <c r="X41" s="47">
        <v>6611</v>
      </c>
      <c r="Y41" s="47">
        <v>92</v>
      </c>
      <c r="Z41" s="449">
        <v>759</v>
      </c>
      <c r="AA41" s="47">
        <v>3414</v>
      </c>
      <c r="AB41" s="47">
        <v>6413</v>
      </c>
      <c r="AC41" s="48">
        <v>374</v>
      </c>
      <c r="AD41" s="673"/>
      <c r="AE41" s="26" t="s">
        <v>76</v>
      </c>
      <c r="AF41" s="449">
        <v>666</v>
      </c>
      <c r="AG41" s="47">
        <v>3122</v>
      </c>
      <c r="AH41" s="47">
        <v>6257</v>
      </c>
      <c r="AI41" s="460">
        <v>406</v>
      </c>
      <c r="AJ41" s="27">
        <v>557</v>
      </c>
      <c r="AK41" s="27">
        <v>2690</v>
      </c>
      <c r="AL41" s="27">
        <v>6048</v>
      </c>
      <c r="AM41" s="28">
        <v>237</v>
      </c>
      <c r="AN41" s="232"/>
      <c r="AO41" s="232"/>
      <c r="AP41" s="232"/>
      <c r="AQ41" s="232"/>
      <c r="AR41" s="232"/>
      <c r="AS41" s="232"/>
      <c r="AT41" s="232"/>
      <c r="AU41" s="232"/>
      <c r="AV41" s="232"/>
      <c r="AW41" s="232"/>
      <c r="AX41" s="232"/>
      <c r="AY41" s="232"/>
      <c r="AZ41" s="232"/>
      <c r="BA41" s="232"/>
      <c r="BB41" s="232"/>
      <c r="BC41" s="232"/>
      <c r="BD41" s="232"/>
      <c r="BE41" s="232"/>
      <c r="BF41" s="232"/>
      <c r="BG41" s="232"/>
      <c r="BH41" s="232"/>
      <c r="BI41" s="232"/>
      <c r="BJ41" s="232"/>
      <c r="BK41" s="232"/>
      <c r="BL41" s="232"/>
      <c r="BM41" s="232"/>
      <c r="BN41" s="232"/>
      <c r="BO41" s="232"/>
      <c r="BP41" s="232"/>
      <c r="BQ41" s="232"/>
      <c r="BR41" s="232"/>
      <c r="BS41" s="232"/>
      <c r="BT41" s="232"/>
      <c r="BU41" s="232"/>
      <c r="BV41" s="232"/>
      <c r="BW41" s="232"/>
      <c r="BX41" s="232"/>
      <c r="BY41" s="232"/>
      <c r="BZ41" s="232"/>
      <c r="CA41" s="232"/>
      <c r="CB41" s="232"/>
      <c r="CC41" s="232"/>
      <c r="CD41" s="232"/>
      <c r="CE41" s="232"/>
      <c r="CF41" s="232"/>
      <c r="CG41" s="232"/>
      <c r="CH41" s="232"/>
      <c r="CI41" s="232"/>
      <c r="CJ41" s="232"/>
      <c r="CK41" s="232"/>
      <c r="CL41" s="232"/>
      <c r="CM41" s="232"/>
      <c r="CN41" s="232"/>
      <c r="CO41" s="232"/>
      <c r="CP41" s="232"/>
      <c r="CQ41" s="232"/>
      <c r="CR41" s="232"/>
      <c r="CS41" s="232"/>
      <c r="CT41" s="232"/>
      <c r="CU41" s="232"/>
      <c r="CV41" s="232"/>
      <c r="CW41" s="232"/>
      <c r="CX41" s="232"/>
      <c r="CY41" s="232"/>
      <c r="CZ41" s="232"/>
      <c r="DA41" s="232"/>
      <c r="DB41" s="232"/>
      <c r="DC41" s="232"/>
      <c r="DD41" s="232"/>
      <c r="DE41" s="232"/>
      <c r="DF41" s="232"/>
      <c r="DG41" s="232"/>
      <c r="DH41" s="232"/>
      <c r="DI41" s="232"/>
      <c r="DJ41" s="232"/>
      <c r="DK41" s="232"/>
      <c r="DL41" s="232"/>
      <c r="DM41" s="232"/>
      <c r="DN41" s="232"/>
      <c r="DO41" s="232"/>
      <c r="DP41" s="232"/>
      <c r="DQ41" s="232"/>
      <c r="DR41" s="232"/>
      <c r="DS41" s="232"/>
      <c r="DT41" s="232"/>
      <c r="DU41" s="232"/>
      <c r="DV41" s="232"/>
      <c r="DW41" s="232"/>
      <c r="DX41" s="232"/>
      <c r="DY41" s="232"/>
      <c r="DZ41" s="232"/>
      <c r="EA41" s="232"/>
      <c r="EB41" s="232"/>
      <c r="EC41" s="232"/>
      <c r="ED41" s="232"/>
      <c r="EE41" s="232"/>
      <c r="EF41" s="232"/>
      <c r="EG41" s="232"/>
      <c r="EH41" s="232"/>
      <c r="EI41" s="232"/>
      <c r="EJ41" s="232"/>
      <c r="EK41" s="232"/>
      <c r="EL41" s="232"/>
      <c r="EM41" s="232"/>
      <c r="EN41" s="232"/>
      <c r="EO41" s="232"/>
      <c r="EP41" s="232"/>
      <c r="EQ41" s="232"/>
      <c r="ER41" s="232"/>
      <c r="ES41" s="232"/>
      <c r="ET41" s="232"/>
      <c r="EU41" s="232"/>
      <c r="EV41" s="232"/>
      <c r="EW41" s="232"/>
      <c r="EX41" s="232"/>
      <c r="EY41" s="232"/>
      <c r="EZ41" s="232"/>
      <c r="FA41" s="232"/>
      <c r="FB41" s="232"/>
      <c r="FC41" s="232"/>
      <c r="FD41" s="232"/>
      <c r="FE41" s="232"/>
      <c r="FF41" s="232"/>
      <c r="FG41" s="232"/>
      <c r="FH41" s="232"/>
      <c r="FI41" s="232"/>
      <c r="FJ41" s="232"/>
      <c r="FK41" s="232"/>
      <c r="FL41" s="232"/>
      <c r="FM41" s="232"/>
      <c r="FN41" s="232"/>
      <c r="FO41" s="232"/>
      <c r="FP41" s="232"/>
      <c r="FQ41" s="232"/>
      <c r="FR41" s="232"/>
      <c r="FS41" s="232"/>
      <c r="FT41" s="232"/>
      <c r="FU41" s="232"/>
      <c r="FV41" s="232"/>
      <c r="FW41" s="232"/>
      <c r="FX41" s="232"/>
      <c r="FY41" s="232"/>
      <c r="FZ41" s="232"/>
      <c r="GA41" s="232"/>
      <c r="GB41" s="232"/>
      <c r="GC41" s="232"/>
      <c r="GD41" s="232"/>
      <c r="GE41" s="232"/>
      <c r="GF41" s="232"/>
      <c r="GG41" s="232"/>
      <c r="GH41" s="232"/>
      <c r="GI41" s="232"/>
      <c r="GJ41" s="232"/>
      <c r="GK41" s="232"/>
      <c r="GL41" s="232"/>
      <c r="GM41" s="232"/>
      <c r="GN41" s="232"/>
      <c r="GO41" s="232"/>
      <c r="GP41" s="232"/>
      <c r="GQ41" s="232"/>
      <c r="GR41" s="232"/>
      <c r="GS41" s="232"/>
      <c r="GT41" s="232"/>
      <c r="GU41" s="232"/>
      <c r="GV41" s="232"/>
      <c r="GW41" s="232"/>
      <c r="GX41" s="232"/>
      <c r="GY41" s="232"/>
      <c r="GZ41" s="232"/>
      <c r="HA41" s="232"/>
      <c r="HB41" s="232"/>
      <c r="HC41" s="232"/>
      <c r="HD41" s="232"/>
      <c r="HE41" s="232"/>
      <c r="HF41" s="232"/>
      <c r="HG41" s="232"/>
      <c r="HH41" s="232"/>
      <c r="HI41" s="232"/>
      <c r="HJ41" s="232"/>
      <c r="HK41" s="232"/>
      <c r="HL41" s="232"/>
      <c r="HM41" s="232"/>
      <c r="HN41" s="232"/>
      <c r="HO41" s="232"/>
      <c r="HP41" s="232"/>
      <c r="HQ41" s="232"/>
      <c r="HR41" s="232"/>
      <c r="HS41" s="232"/>
      <c r="HT41" s="232"/>
      <c r="HU41" s="232"/>
      <c r="HV41" s="232"/>
      <c r="HW41" s="232"/>
      <c r="HX41" s="232"/>
    </row>
    <row r="42" spans="1:232" ht="17.100000000000001" customHeight="1">
      <c r="A42" s="1"/>
      <c r="B42" s="674"/>
      <c r="C42" s="18" t="s">
        <v>42</v>
      </c>
      <c r="D42" s="19">
        <f t="shared" ref="D42:O42" si="15">SUM(D38:D41)</f>
        <v>14233</v>
      </c>
      <c r="E42" s="19">
        <f t="shared" si="15"/>
        <v>16174</v>
      </c>
      <c r="F42" s="19">
        <f t="shared" si="15"/>
        <v>13429</v>
      </c>
      <c r="G42" s="19">
        <f t="shared" si="15"/>
        <v>25</v>
      </c>
      <c r="H42" s="19">
        <f t="shared" si="15"/>
        <v>7102</v>
      </c>
      <c r="I42" s="19">
        <f t="shared" si="15"/>
        <v>21093</v>
      </c>
      <c r="J42" s="19">
        <f t="shared" si="15"/>
        <v>22102</v>
      </c>
      <c r="K42" s="19">
        <f t="shared" si="15"/>
        <v>33</v>
      </c>
      <c r="L42" s="19">
        <f t="shared" si="15"/>
        <v>3999</v>
      </c>
      <c r="M42" s="19">
        <f t="shared" si="15"/>
        <v>28287</v>
      </c>
      <c r="N42" s="447">
        <f t="shared" si="15"/>
        <v>32730</v>
      </c>
      <c r="O42" s="20">
        <f t="shared" si="15"/>
        <v>279</v>
      </c>
      <c r="P42" s="674"/>
      <c r="Q42" s="18" t="s">
        <v>42</v>
      </c>
      <c r="R42" s="19">
        <f t="shared" ref="R42:AC42" si="16">SUM(R38:R41)</f>
        <v>3272</v>
      </c>
      <c r="S42" s="19">
        <f t="shared" si="16"/>
        <v>27431</v>
      </c>
      <c r="T42" s="19">
        <f t="shared" si="16"/>
        <v>41981</v>
      </c>
      <c r="U42" s="19">
        <f t="shared" si="16"/>
        <v>1020</v>
      </c>
      <c r="V42" s="19">
        <f t="shared" si="16"/>
        <v>3057</v>
      </c>
      <c r="W42" s="19">
        <f t="shared" si="16"/>
        <v>24913</v>
      </c>
      <c r="X42" s="19">
        <f t="shared" si="16"/>
        <v>44866</v>
      </c>
      <c r="Y42" s="19">
        <f t="shared" si="16"/>
        <v>1262</v>
      </c>
      <c r="Z42" s="447">
        <f t="shared" si="16"/>
        <v>2174</v>
      </c>
      <c r="AA42" s="19">
        <f t="shared" si="16"/>
        <v>21628</v>
      </c>
      <c r="AB42" s="19">
        <f t="shared" si="16"/>
        <v>45012</v>
      </c>
      <c r="AC42" s="20">
        <f t="shared" si="16"/>
        <v>2885</v>
      </c>
      <c r="AD42" s="674"/>
      <c r="AE42" s="18" t="s">
        <v>42</v>
      </c>
      <c r="AF42" s="447">
        <f>SUM(AF38:AF41)</f>
        <v>1967</v>
      </c>
      <c r="AG42" s="19">
        <f>SUM(AG38:AG41)</f>
        <v>20933</v>
      </c>
      <c r="AH42" s="19">
        <f>SUM(AH38:AH41)</f>
        <v>45575</v>
      </c>
      <c r="AI42" s="448">
        <f>SUM(AI38:AI41)</f>
        <v>3823</v>
      </c>
      <c r="AJ42" s="19">
        <f t="shared" ref="AJ42:AL42" si="17">SUM(AJ38:AJ41)</f>
        <v>1755</v>
      </c>
      <c r="AK42" s="19">
        <f t="shared" si="17"/>
        <v>19415</v>
      </c>
      <c r="AL42" s="19">
        <f t="shared" si="17"/>
        <v>45863</v>
      </c>
      <c r="AM42" s="20">
        <f>SUM(AM38:AM41)</f>
        <v>2375</v>
      </c>
      <c r="AN42" s="232"/>
      <c r="AO42" s="232"/>
      <c r="AP42" s="232"/>
      <c r="AQ42" s="232"/>
      <c r="AR42" s="232"/>
      <c r="AS42" s="232"/>
      <c r="AT42" s="232"/>
      <c r="AU42" s="232"/>
      <c r="AV42" s="232"/>
      <c r="AW42" s="232"/>
      <c r="AX42" s="232"/>
      <c r="AY42" s="232"/>
      <c r="AZ42" s="232"/>
      <c r="BA42" s="232"/>
      <c r="BB42" s="232"/>
      <c r="BC42" s="232"/>
      <c r="BD42" s="232"/>
      <c r="BE42" s="232"/>
      <c r="BF42" s="232"/>
      <c r="BG42" s="232"/>
      <c r="BH42" s="232"/>
      <c r="BI42" s="232"/>
      <c r="BJ42" s="232"/>
      <c r="BK42" s="232"/>
      <c r="BL42" s="232"/>
      <c r="BM42" s="232"/>
      <c r="BN42" s="232"/>
      <c r="BO42" s="232"/>
      <c r="BP42" s="232"/>
      <c r="BQ42" s="232"/>
      <c r="BR42" s="232"/>
      <c r="BS42" s="232"/>
      <c r="BT42" s="232"/>
      <c r="BU42" s="232"/>
      <c r="BV42" s="232"/>
      <c r="BW42" s="232"/>
      <c r="BX42" s="232"/>
      <c r="BY42" s="232"/>
      <c r="BZ42" s="232"/>
      <c r="CA42" s="232"/>
      <c r="CB42" s="232"/>
      <c r="CC42" s="232"/>
      <c r="CD42" s="232"/>
      <c r="CE42" s="232"/>
      <c r="CF42" s="232"/>
      <c r="CG42" s="232"/>
      <c r="CH42" s="232"/>
      <c r="CI42" s="232"/>
      <c r="CJ42" s="232"/>
      <c r="CK42" s="232"/>
      <c r="CL42" s="232"/>
      <c r="CM42" s="232"/>
      <c r="CN42" s="232"/>
      <c r="CO42" s="232"/>
      <c r="CP42" s="232"/>
      <c r="CQ42" s="232"/>
      <c r="CR42" s="232"/>
      <c r="CS42" s="232"/>
      <c r="CT42" s="232"/>
      <c r="CU42" s="232"/>
      <c r="CV42" s="232"/>
      <c r="CW42" s="232"/>
      <c r="CX42" s="232"/>
      <c r="CY42" s="232"/>
      <c r="CZ42" s="232"/>
      <c r="DA42" s="232"/>
      <c r="DB42" s="232"/>
      <c r="DC42" s="232"/>
      <c r="DD42" s="232"/>
      <c r="DE42" s="232"/>
      <c r="DF42" s="232"/>
      <c r="DG42" s="232"/>
      <c r="DH42" s="232"/>
      <c r="DI42" s="232"/>
      <c r="DJ42" s="232"/>
      <c r="DK42" s="232"/>
      <c r="DL42" s="232"/>
      <c r="DM42" s="232"/>
      <c r="DN42" s="232"/>
      <c r="DO42" s="232"/>
      <c r="DP42" s="232"/>
      <c r="DQ42" s="232"/>
      <c r="DR42" s="232"/>
      <c r="DS42" s="232"/>
      <c r="DT42" s="232"/>
      <c r="DU42" s="232"/>
      <c r="DV42" s="232"/>
      <c r="DW42" s="232"/>
      <c r="DX42" s="232"/>
      <c r="DY42" s="232"/>
      <c r="DZ42" s="232"/>
      <c r="EA42" s="232"/>
      <c r="EB42" s="232"/>
      <c r="EC42" s="232"/>
      <c r="ED42" s="232"/>
      <c r="EE42" s="232"/>
      <c r="EF42" s="232"/>
      <c r="EG42" s="232"/>
      <c r="EH42" s="232"/>
      <c r="EI42" s="232"/>
      <c r="EJ42" s="232"/>
      <c r="EK42" s="232"/>
      <c r="EL42" s="232"/>
      <c r="EM42" s="232"/>
      <c r="EN42" s="232"/>
      <c r="EO42" s="232"/>
      <c r="EP42" s="232"/>
      <c r="EQ42" s="232"/>
      <c r="ER42" s="232"/>
      <c r="ES42" s="232"/>
      <c r="ET42" s="232"/>
      <c r="EU42" s="232"/>
      <c r="EV42" s="232"/>
      <c r="EW42" s="232"/>
      <c r="EX42" s="232"/>
      <c r="EY42" s="232"/>
      <c r="EZ42" s="232"/>
      <c r="FA42" s="232"/>
      <c r="FB42" s="232"/>
      <c r="FC42" s="232"/>
      <c r="FD42" s="232"/>
      <c r="FE42" s="232"/>
      <c r="FF42" s="232"/>
      <c r="FG42" s="232"/>
      <c r="FH42" s="232"/>
      <c r="FI42" s="232"/>
      <c r="FJ42" s="232"/>
      <c r="FK42" s="232"/>
      <c r="FL42" s="232"/>
      <c r="FM42" s="232"/>
      <c r="FN42" s="232"/>
      <c r="FO42" s="232"/>
      <c r="FP42" s="232"/>
      <c r="FQ42" s="232"/>
      <c r="FR42" s="232"/>
      <c r="FS42" s="232"/>
      <c r="FT42" s="232"/>
      <c r="FU42" s="232"/>
      <c r="FV42" s="232"/>
      <c r="FW42" s="232"/>
      <c r="FX42" s="232"/>
      <c r="FY42" s="232"/>
      <c r="FZ42" s="232"/>
      <c r="GA42" s="232"/>
      <c r="GB42" s="232"/>
      <c r="GC42" s="232"/>
      <c r="GD42" s="232"/>
      <c r="GE42" s="232"/>
      <c r="GF42" s="232"/>
      <c r="GG42" s="232"/>
      <c r="GH42" s="232"/>
      <c r="GI42" s="232"/>
      <c r="GJ42" s="232"/>
      <c r="GK42" s="232"/>
      <c r="GL42" s="232"/>
      <c r="GM42" s="232"/>
      <c r="GN42" s="232"/>
      <c r="GO42" s="232"/>
      <c r="GP42" s="232"/>
      <c r="GQ42" s="232"/>
      <c r="GR42" s="232"/>
      <c r="GS42" s="232"/>
      <c r="GT42" s="232"/>
      <c r="GU42" s="232"/>
      <c r="GV42" s="232"/>
      <c r="GW42" s="232"/>
      <c r="GX42" s="232"/>
      <c r="GY42" s="232"/>
      <c r="GZ42" s="232"/>
      <c r="HA42" s="232"/>
      <c r="HB42" s="232"/>
      <c r="HC42" s="232"/>
      <c r="HD42" s="232"/>
      <c r="HE42" s="232"/>
      <c r="HF42" s="232"/>
      <c r="HG42" s="232"/>
      <c r="HH42" s="232"/>
      <c r="HI42" s="232"/>
      <c r="HJ42" s="232"/>
      <c r="HK42" s="232"/>
      <c r="HL42" s="232"/>
      <c r="HM42" s="232"/>
      <c r="HN42" s="232"/>
      <c r="HO42" s="232"/>
      <c r="HP42" s="232"/>
      <c r="HQ42" s="232"/>
      <c r="HR42" s="232"/>
      <c r="HS42" s="232"/>
      <c r="HT42" s="232"/>
      <c r="HU42" s="232"/>
      <c r="HV42" s="232"/>
      <c r="HW42" s="232"/>
      <c r="HX42" s="232"/>
    </row>
    <row r="43" spans="1:232" ht="17.100000000000001" customHeight="1">
      <c r="A43" s="1"/>
      <c r="B43" s="24" t="s">
        <v>77</v>
      </c>
      <c r="C43" s="18" t="s">
        <v>78</v>
      </c>
      <c r="D43" s="13">
        <v>3676</v>
      </c>
      <c r="E43" s="13">
        <v>14505</v>
      </c>
      <c r="F43" s="13">
        <v>12823</v>
      </c>
      <c r="G43" s="13">
        <v>28</v>
      </c>
      <c r="H43" s="13">
        <v>2432</v>
      </c>
      <c r="I43" s="13">
        <v>22074</v>
      </c>
      <c r="J43" s="13">
        <v>29687</v>
      </c>
      <c r="K43" s="13">
        <v>72</v>
      </c>
      <c r="L43" s="13">
        <v>1938</v>
      </c>
      <c r="M43" s="13">
        <v>28943</v>
      </c>
      <c r="N43" s="445">
        <v>46518</v>
      </c>
      <c r="O43" s="14">
        <v>287</v>
      </c>
      <c r="P43" s="24" t="s">
        <v>77</v>
      </c>
      <c r="Q43" s="18" t="s">
        <v>78</v>
      </c>
      <c r="R43" s="13">
        <v>1603</v>
      </c>
      <c r="S43" s="13">
        <v>25475</v>
      </c>
      <c r="T43" s="13">
        <v>54322</v>
      </c>
      <c r="U43" s="13">
        <v>1017</v>
      </c>
      <c r="V43" s="13">
        <v>1442</v>
      </c>
      <c r="W43" s="13">
        <v>22227</v>
      </c>
      <c r="X43" s="13">
        <v>53632</v>
      </c>
      <c r="Y43" s="13">
        <v>1490</v>
      </c>
      <c r="Z43" s="445">
        <v>1191</v>
      </c>
      <c r="AA43" s="13">
        <v>18863</v>
      </c>
      <c r="AB43" s="13">
        <v>50599</v>
      </c>
      <c r="AC43" s="14">
        <v>5270</v>
      </c>
      <c r="AD43" s="24" t="s">
        <v>77</v>
      </c>
      <c r="AE43" s="18" t="s">
        <v>78</v>
      </c>
      <c r="AF43" s="445">
        <v>1324</v>
      </c>
      <c r="AG43" s="13">
        <v>16853</v>
      </c>
      <c r="AH43" s="13">
        <v>47936</v>
      </c>
      <c r="AI43" s="446">
        <v>5301</v>
      </c>
      <c r="AJ43" s="13">
        <v>1184</v>
      </c>
      <c r="AK43" s="13">
        <v>16116</v>
      </c>
      <c r="AL43" s="13">
        <v>48645</v>
      </c>
      <c r="AM43" s="14">
        <v>2199</v>
      </c>
      <c r="AN43" s="232"/>
      <c r="AO43" s="232"/>
      <c r="AP43" s="232"/>
      <c r="AQ43" s="232"/>
      <c r="AR43" s="232"/>
      <c r="AS43" s="232"/>
      <c r="AT43" s="232"/>
      <c r="AU43" s="232"/>
      <c r="AV43" s="232"/>
      <c r="AW43" s="232"/>
      <c r="AX43" s="232"/>
      <c r="AY43" s="232"/>
      <c r="AZ43" s="232"/>
      <c r="BA43" s="232"/>
      <c r="BB43" s="232"/>
      <c r="BC43" s="232"/>
      <c r="BD43" s="232"/>
      <c r="BE43" s="232"/>
      <c r="BF43" s="232"/>
      <c r="BG43" s="232"/>
      <c r="BH43" s="232"/>
      <c r="BI43" s="232"/>
      <c r="BJ43" s="232"/>
      <c r="BK43" s="232"/>
      <c r="BL43" s="232"/>
      <c r="BM43" s="232"/>
      <c r="BN43" s="232"/>
      <c r="BO43" s="232"/>
      <c r="BP43" s="232"/>
      <c r="BQ43" s="232"/>
      <c r="BR43" s="232"/>
      <c r="BS43" s="232"/>
      <c r="BT43" s="232"/>
      <c r="BU43" s="232"/>
      <c r="BV43" s="232"/>
      <c r="BW43" s="232"/>
      <c r="BX43" s="232"/>
      <c r="BY43" s="232"/>
      <c r="BZ43" s="232"/>
      <c r="CA43" s="232"/>
      <c r="CB43" s="232"/>
      <c r="CC43" s="232"/>
      <c r="CD43" s="232"/>
      <c r="CE43" s="232"/>
      <c r="CF43" s="232"/>
      <c r="CG43" s="232"/>
      <c r="CH43" s="232"/>
      <c r="CI43" s="232"/>
      <c r="CJ43" s="232"/>
      <c r="CK43" s="232"/>
      <c r="CL43" s="232"/>
      <c r="CM43" s="232"/>
      <c r="CN43" s="232"/>
      <c r="CO43" s="232"/>
      <c r="CP43" s="232"/>
      <c r="CQ43" s="232"/>
      <c r="CR43" s="232"/>
      <c r="CS43" s="232"/>
      <c r="CT43" s="232"/>
      <c r="CU43" s="232"/>
      <c r="CV43" s="232"/>
      <c r="CW43" s="232"/>
      <c r="CX43" s="232"/>
      <c r="CY43" s="232"/>
      <c r="CZ43" s="232"/>
      <c r="DA43" s="232"/>
      <c r="DB43" s="232"/>
      <c r="DC43" s="232"/>
      <c r="DD43" s="232"/>
      <c r="DE43" s="232"/>
      <c r="DF43" s="232"/>
      <c r="DG43" s="232"/>
      <c r="DH43" s="232"/>
      <c r="DI43" s="232"/>
      <c r="DJ43" s="232"/>
      <c r="DK43" s="232"/>
      <c r="DL43" s="232"/>
      <c r="DM43" s="232"/>
      <c r="DN43" s="232"/>
      <c r="DO43" s="232"/>
      <c r="DP43" s="232"/>
      <c r="DQ43" s="232"/>
      <c r="DR43" s="232"/>
      <c r="DS43" s="232"/>
      <c r="DT43" s="232"/>
      <c r="DU43" s="232"/>
      <c r="DV43" s="232"/>
      <c r="DW43" s="232"/>
      <c r="DX43" s="232"/>
      <c r="DY43" s="232"/>
      <c r="DZ43" s="232"/>
      <c r="EA43" s="232"/>
      <c r="EB43" s="232"/>
      <c r="EC43" s="232"/>
      <c r="ED43" s="232"/>
      <c r="EE43" s="232"/>
      <c r="EF43" s="232"/>
      <c r="EG43" s="232"/>
      <c r="EH43" s="232"/>
      <c r="EI43" s="232"/>
      <c r="EJ43" s="232"/>
      <c r="EK43" s="232"/>
      <c r="EL43" s="232"/>
      <c r="EM43" s="232"/>
      <c r="EN43" s="232"/>
      <c r="EO43" s="232"/>
      <c r="EP43" s="232"/>
      <c r="EQ43" s="232"/>
      <c r="ER43" s="232"/>
      <c r="ES43" s="232"/>
      <c r="ET43" s="232"/>
      <c r="EU43" s="232"/>
      <c r="EV43" s="232"/>
      <c r="EW43" s="232"/>
      <c r="EX43" s="232"/>
      <c r="EY43" s="232"/>
      <c r="EZ43" s="232"/>
      <c r="FA43" s="232"/>
      <c r="FB43" s="232"/>
      <c r="FC43" s="232"/>
      <c r="FD43" s="232"/>
      <c r="FE43" s="232"/>
      <c r="FF43" s="232"/>
      <c r="FG43" s="232"/>
      <c r="FH43" s="232"/>
      <c r="FI43" s="232"/>
      <c r="FJ43" s="232"/>
      <c r="FK43" s="232"/>
      <c r="FL43" s="232"/>
      <c r="FM43" s="232"/>
      <c r="FN43" s="232"/>
      <c r="FO43" s="232"/>
      <c r="FP43" s="232"/>
      <c r="FQ43" s="232"/>
      <c r="FR43" s="232"/>
      <c r="FS43" s="232"/>
      <c r="FT43" s="232"/>
      <c r="FU43" s="232"/>
      <c r="FV43" s="232"/>
      <c r="FW43" s="232"/>
      <c r="FX43" s="232"/>
      <c r="FY43" s="232"/>
      <c r="FZ43" s="232"/>
      <c r="GA43" s="232"/>
      <c r="GB43" s="232"/>
      <c r="GC43" s="232"/>
      <c r="GD43" s="232"/>
      <c r="GE43" s="232"/>
      <c r="GF43" s="232"/>
      <c r="GG43" s="232"/>
      <c r="GH43" s="232"/>
      <c r="GI43" s="232"/>
      <c r="GJ43" s="232"/>
      <c r="GK43" s="232"/>
      <c r="GL43" s="232"/>
      <c r="GM43" s="232"/>
      <c r="GN43" s="232"/>
      <c r="GO43" s="232"/>
      <c r="GP43" s="232"/>
      <c r="GQ43" s="232"/>
      <c r="GR43" s="232"/>
      <c r="GS43" s="232"/>
      <c r="GT43" s="232"/>
      <c r="GU43" s="232"/>
      <c r="GV43" s="232"/>
      <c r="GW43" s="232"/>
      <c r="GX43" s="232"/>
      <c r="GY43" s="232"/>
      <c r="GZ43" s="232"/>
      <c r="HA43" s="232"/>
      <c r="HB43" s="232"/>
      <c r="HC43" s="232"/>
      <c r="HD43" s="232"/>
      <c r="HE43" s="232"/>
      <c r="HF43" s="232"/>
      <c r="HG43" s="232"/>
      <c r="HH43" s="232"/>
      <c r="HI43" s="232"/>
      <c r="HJ43" s="232"/>
      <c r="HK43" s="232"/>
      <c r="HL43" s="232"/>
      <c r="HM43" s="232"/>
      <c r="HN43" s="232"/>
      <c r="HO43" s="232"/>
      <c r="HP43" s="232"/>
      <c r="HQ43" s="232"/>
      <c r="HR43" s="232"/>
      <c r="HS43" s="232"/>
      <c r="HT43" s="232"/>
      <c r="HU43" s="232"/>
      <c r="HV43" s="232"/>
      <c r="HW43" s="232"/>
      <c r="HX43" s="232"/>
    </row>
    <row r="44" spans="1:232" ht="17.100000000000001" customHeight="1">
      <c r="A44" s="1"/>
      <c r="B44" s="24" t="s">
        <v>79</v>
      </c>
      <c r="C44" s="18" t="s">
        <v>80</v>
      </c>
      <c r="D44" s="19">
        <v>6826</v>
      </c>
      <c r="E44" s="19">
        <v>10801</v>
      </c>
      <c r="F44" s="19">
        <v>7690</v>
      </c>
      <c r="G44" s="19">
        <v>13</v>
      </c>
      <c r="H44" s="19">
        <v>3200</v>
      </c>
      <c r="I44" s="19">
        <v>10555</v>
      </c>
      <c r="J44" s="19">
        <v>10412</v>
      </c>
      <c r="K44" s="19">
        <v>12</v>
      </c>
      <c r="L44" s="19">
        <v>2067</v>
      </c>
      <c r="M44" s="19">
        <v>12238</v>
      </c>
      <c r="N44" s="447">
        <v>12754</v>
      </c>
      <c r="O44" s="20">
        <v>59</v>
      </c>
      <c r="P44" s="24" t="s">
        <v>79</v>
      </c>
      <c r="Q44" s="18" t="s">
        <v>80</v>
      </c>
      <c r="R44" s="19">
        <v>1617</v>
      </c>
      <c r="S44" s="19">
        <v>11766</v>
      </c>
      <c r="T44" s="19">
        <v>15332</v>
      </c>
      <c r="U44" s="19">
        <v>293</v>
      </c>
      <c r="V44" s="19">
        <v>1442</v>
      </c>
      <c r="W44" s="19">
        <v>10634</v>
      </c>
      <c r="X44" s="19">
        <v>15784</v>
      </c>
      <c r="Y44" s="19">
        <v>689</v>
      </c>
      <c r="Z44" s="447">
        <v>1064</v>
      </c>
      <c r="AA44" s="19">
        <v>8836</v>
      </c>
      <c r="AB44" s="19">
        <v>15940</v>
      </c>
      <c r="AC44" s="20">
        <v>1541</v>
      </c>
      <c r="AD44" s="24" t="s">
        <v>79</v>
      </c>
      <c r="AE44" s="18" t="s">
        <v>80</v>
      </c>
      <c r="AF44" s="447">
        <v>943</v>
      </c>
      <c r="AG44" s="19">
        <v>8578</v>
      </c>
      <c r="AH44" s="19">
        <v>15958</v>
      </c>
      <c r="AI44" s="448">
        <v>1376</v>
      </c>
      <c r="AJ44" s="19">
        <v>808</v>
      </c>
      <c r="AK44" s="19">
        <v>8311</v>
      </c>
      <c r="AL44" s="19">
        <v>16091</v>
      </c>
      <c r="AM44" s="20">
        <v>913</v>
      </c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2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2"/>
      <c r="FY44" s="232"/>
      <c r="FZ44" s="232"/>
      <c r="GA44" s="232"/>
      <c r="GB44" s="232"/>
      <c r="GC44" s="232"/>
      <c r="GD44" s="232"/>
      <c r="GE44" s="232"/>
      <c r="GF44" s="232"/>
      <c r="GG44" s="232"/>
      <c r="GH44" s="232"/>
      <c r="GI44" s="232"/>
      <c r="GJ44" s="232"/>
      <c r="GK44" s="232"/>
      <c r="GL44" s="232"/>
      <c r="GM44" s="232"/>
      <c r="GN44" s="232"/>
      <c r="GO44" s="232"/>
      <c r="GP44" s="232"/>
      <c r="GQ44" s="232"/>
      <c r="GR44" s="232"/>
      <c r="GS44" s="232"/>
      <c r="GT44" s="232"/>
      <c r="GU44" s="232"/>
      <c r="GV44" s="232"/>
      <c r="GW44" s="232"/>
      <c r="GX44" s="232"/>
      <c r="GY44" s="232"/>
      <c r="GZ44" s="232"/>
      <c r="HA44" s="232"/>
      <c r="HB44" s="232"/>
      <c r="HC44" s="232"/>
      <c r="HD44" s="232"/>
      <c r="HE44" s="232"/>
      <c r="HF44" s="232"/>
      <c r="HG44" s="232"/>
      <c r="HH44" s="232"/>
      <c r="HI44" s="232"/>
      <c r="HJ44" s="232"/>
      <c r="HK44" s="232"/>
      <c r="HL44" s="232"/>
      <c r="HM44" s="232"/>
      <c r="HN44" s="232"/>
      <c r="HO44" s="232"/>
      <c r="HP44" s="232"/>
      <c r="HQ44" s="232"/>
      <c r="HR44" s="232"/>
      <c r="HS44" s="232"/>
      <c r="HT44" s="232"/>
      <c r="HU44" s="232"/>
      <c r="HV44" s="232"/>
      <c r="HW44" s="232"/>
      <c r="HX44" s="232"/>
    </row>
    <row r="45" spans="1:232" ht="17.100000000000001" customHeight="1">
      <c r="A45" s="1"/>
      <c r="B45" s="17" t="s">
        <v>81</v>
      </c>
      <c r="C45" s="18" t="s">
        <v>82</v>
      </c>
      <c r="D45" s="19">
        <v>7623</v>
      </c>
      <c r="E45" s="19">
        <v>13789</v>
      </c>
      <c r="F45" s="19">
        <v>13191</v>
      </c>
      <c r="G45" s="19">
        <v>18</v>
      </c>
      <c r="H45" s="19">
        <v>4279</v>
      </c>
      <c r="I45" s="19">
        <v>15482</v>
      </c>
      <c r="J45" s="19">
        <v>20283</v>
      </c>
      <c r="K45" s="19">
        <v>17</v>
      </c>
      <c r="L45" s="19">
        <v>3222</v>
      </c>
      <c r="M45" s="19">
        <v>19750</v>
      </c>
      <c r="N45" s="447">
        <v>29650</v>
      </c>
      <c r="O45" s="20">
        <v>191</v>
      </c>
      <c r="P45" s="17" t="s">
        <v>81</v>
      </c>
      <c r="Q45" s="18" t="s">
        <v>82</v>
      </c>
      <c r="R45" s="19">
        <v>2858</v>
      </c>
      <c r="S45" s="19">
        <v>18288</v>
      </c>
      <c r="T45" s="19">
        <v>38285</v>
      </c>
      <c r="U45" s="19">
        <v>528</v>
      </c>
      <c r="V45" s="19">
        <v>2573</v>
      </c>
      <c r="W45" s="19">
        <v>16109</v>
      </c>
      <c r="X45" s="19">
        <v>39699</v>
      </c>
      <c r="Y45" s="19">
        <v>963</v>
      </c>
      <c r="Z45" s="447">
        <v>1815</v>
      </c>
      <c r="AA45" s="19">
        <v>13985</v>
      </c>
      <c r="AB45" s="19">
        <v>39097</v>
      </c>
      <c r="AC45" s="20">
        <v>3516</v>
      </c>
      <c r="AD45" s="17" t="s">
        <v>81</v>
      </c>
      <c r="AE45" s="18" t="s">
        <v>82</v>
      </c>
      <c r="AF45" s="447">
        <v>1776</v>
      </c>
      <c r="AG45" s="19">
        <v>13678</v>
      </c>
      <c r="AH45" s="19">
        <v>39018</v>
      </c>
      <c r="AI45" s="448">
        <v>2577</v>
      </c>
      <c r="AJ45" s="19">
        <v>1527</v>
      </c>
      <c r="AK45" s="19">
        <v>12811</v>
      </c>
      <c r="AL45" s="19">
        <v>39758</v>
      </c>
      <c r="AM45" s="20">
        <v>1707</v>
      </c>
      <c r="AN45" s="232"/>
      <c r="AO45" s="232"/>
      <c r="AP45" s="232"/>
      <c r="AQ45" s="232"/>
      <c r="AR45" s="232"/>
      <c r="AS45" s="232"/>
      <c r="AT45" s="232"/>
      <c r="AU45" s="232"/>
      <c r="AV45" s="232"/>
      <c r="AW45" s="232"/>
      <c r="AX45" s="232"/>
      <c r="AY45" s="232"/>
      <c r="AZ45" s="232"/>
      <c r="BA45" s="232"/>
      <c r="BB45" s="232"/>
      <c r="BC45" s="232"/>
      <c r="BD45" s="232"/>
      <c r="BE45" s="232"/>
      <c r="BF45" s="232"/>
      <c r="BG45" s="232"/>
      <c r="BH45" s="232"/>
      <c r="BI45" s="232"/>
      <c r="BJ45" s="232"/>
      <c r="BK45" s="232"/>
      <c r="BL45" s="232"/>
      <c r="BM45" s="232"/>
      <c r="BN45" s="232"/>
      <c r="BO45" s="232"/>
      <c r="BP45" s="232"/>
      <c r="BQ45" s="232"/>
      <c r="BR45" s="232"/>
      <c r="BS45" s="232"/>
      <c r="BT45" s="232"/>
      <c r="BU45" s="232"/>
      <c r="BV45" s="232"/>
      <c r="BW45" s="232"/>
      <c r="BX45" s="232"/>
      <c r="BY45" s="232"/>
      <c r="BZ45" s="232"/>
      <c r="CA45" s="232"/>
      <c r="CB45" s="232"/>
      <c r="CC45" s="232"/>
      <c r="CD45" s="232"/>
      <c r="CE45" s="232"/>
      <c r="CF45" s="232"/>
      <c r="CG45" s="232"/>
      <c r="CH45" s="232"/>
      <c r="CI45" s="232"/>
      <c r="CJ45" s="232"/>
      <c r="CK45" s="232"/>
      <c r="CL45" s="232"/>
      <c r="CM45" s="232"/>
      <c r="CN45" s="232"/>
      <c r="CO45" s="232"/>
      <c r="CP45" s="232"/>
      <c r="CQ45" s="232"/>
      <c r="CR45" s="232"/>
      <c r="CS45" s="232"/>
      <c r="CT45" s="232"/>
      <c r="CU45" s="232"/>
      <c r="CV45" s="232"/>
      <c r="CW45" s="232"/>
      <c r="CX45" s="232"/>
      <c r="CY45" s="232"/>
      <c r="CZ45" s="232"/>
      <c r="DA45" s="232"/>
      <c r="DB45" s="232"/>
      <c r="DC45" s="232"/>
      <c r="DD45" s="232"/>
      <c r="DE45" s="232"/>
      <c r="DF45" s="232"/>
      <c r="DG45" s="232"/>
      <c r="DH45" s="232"/>
      <c r="DI45" s="232"/>
      <c r="DJ45" s="232"/>
      <c r="DK45" s="232"/>
      <c r="DL45" s="232"/>
      <c r="DM45" s="232"/>
      <c r="DN45" s="232"/>
      <c r="DO45" s="232"/>
      <c r="DP45" s="232"/>
      <c r="DQ45" s="232"/>
      <c r="DR45" s="232"/>
      <c r="DS45" s="232"/>
      <c r="DT45" s="232"/>
      <c r="DU45" s="232"/>
      <c r="DV45" s="232"/>
      <c r="DW45" s="232"/>
      <c r="DX45" s="232"/>
      <c r="DY45" s="232"/>
      <c r="DZ45" s="232"/>
      <c r="EA45" s="232"/>
      <c r="EB45" s="232"/>
      <c r="EC45" s="232"/>
      <c r="ED45" s="232"/>
      <c r="EE45" s="232"/>
      <c r="EF45" s="232"/>
      <c r="EG45" s="232"/>
      <c r="EH45" s="232"/>
      <c r="EI45" s="232"/>
      <c r="EJ45" s="232"/>
      <c r="EK45" s="232"/>
      <c r="EL45" s="232"/>
      <c r="EM45" s="232"/>
      <c r="EN45" s="232"/>
      <c r="EO45" s="232"/>
      <c r="EP45" s="232"/>
      <c r="EQ45" s="232"/>
      <c r="ER45" s="232"/>
      <c r="ES45" s="232"/>
      <c r="ET45" s="232"/>
      <c r="EU45" s="232"/>
      <c r="EV45" s="232"/>
      <c r="EW45" s="232"/>
      <c r="EX45" s="232"/>
      <c r="EY45" s="232"/>
      <c r="EZ45" s="232"/>
      <c r="FA45" s="232"/>
      <c r="FB45" s="232"/>
      <c r="FC45" s="232"/>
      <c r="FD45" s="232"/>
      <c r="FE45" s="232"/>
      <c r="FF45" s="232"/>
      <c r="FG45" s="232"/>
      <c r="FH45" s="232"/>
      <c r="FI45" s="232"/>
      <c r="FJ45" s="232"/>
      <c r="FK45" s="232"/>
      <c r="FL45" s="232"/>
      <c r="FM45" s="232"/>
      <c r="FN45" s="232"/>
      <c r="FO45" s="232"/>
      <c r="FP45" s="232"/>
      <c r="FQ45" s="232"/>
      <c r="FR45" s="232"/>
      <c r="FS45" s="232"/>
      <c r="FT45" s="232"/>
      <c r="FU45" s="232"/>
      <c r="FV45" s="232"/>
      <c r="FW45" s="232"/>
      <c r="FX45" s="232"/>
      <c r="FY45" s="232"/>
      <c r="FZ45" s="232"/>
      <c r="GA45" s="232"/>
      <c r="GB45" s="232"/>
      <c r="GC45" s="232"/>
      <c r="GD45" s="232"/>
      <c r="GE45" s="232"/>
      <c r="GF45" s="232"/>
      <c r="GG45" s="232"/>
      <c r="GH45" s="232"/>
      <c r="GI45" s="232"/>
      <c r="GJ45" s="232"/>
      <c r="GK45" s="232"/>
      <c r="GL45" s="232"/>
      <c r="GM45" s="232"/>
      <c r="GN45" s="232"/>
      <c r="GO45" s="232"/>
      <c r="GP45" s="232"/>
      <c r="GQ45" s="232"/>
      <c r="GR45" s="232"/>
      <c r="GS45" s="232"/>
      <c r="GT45" s="232"/>
      <c r="GU45" s="232"/>
      <c r="GV45" s="232"/>
      <c r="GW45" s="232"/>
      <c r="GX45" s="232"/>
      <c r="GY45" s="232"/>
      <c r="GZ45" s="232"/>
      <c r="HA45" s="232"/>
      <c r="HB45" s="232"/>
      <c r="HC45" s="232"/>
      <c r="HD45" s="232"/>
      <c r="HE45" s="232"/>
      <c r="HF45" s="232"/>
      <c r="HG45" s="232"/>
      <c r="HH45" s="232"/>
      <c r="HI45" s="232"/>
      <c r="HJ45" s="232"/>
      <c r="HK45" s="232"/>
      <c r="HL45" s="232"/>
      <c r="HM45" s="232"/>
      <c r="HN45" s="232"/>
      <c r="HO45" s="232"/>
      <c r="HP45" s="232"/>
      <c r="HQ45" s="232"/>
      <c r="HR45" s="232"/>
      <c r="HS45" s="232"/>
      <c r="HT45" s="232"/>
      <c r="HU45" s="232"/>
      <c r="HV45" s="232"/>
      <c r="HW45" s="232"/>
      <c r="HX45" s="232"/>
    </row>
    <row r="46" spans="1:232" ht="17.100000000000001" customHeight="1">
      <c r="A46" s="1"/>
      <c r="B46" s="666" t="s">
        <v>83</v>
      </c>
      <c r="C46" s="26" t="s">
        <v>84</v>
      </c>
      <c r="D46" s="27">
        <v>3754</v>
      </c>
      <c r="E46" s="27">
        <v>25222</v>
      </c>
      <c r="F46" s="27">
        <v>22855</v>
      </c>
      <c r="G46" s="27">
        <v>40</v>
      </c>
      <c r="H46" s="27">
        <v>2057</v>
      </c>
      <c r="I46" s="27">
        <v>30726</v>
      </c>
      <c r="J46" s="27">
        <v>39535</v>
      </c>
      <c r="K46" s="27">
        <v>34</v>
      </c>
      <c r="L46" s="27">
        <v>1664</v>
      </c>
      <c r="M46" s="27">
        <v>36240</v>
      </c>
      <c r="N46" s="449">
        <v>60632</v>
      </c>
      <c r="O46" s="28">
        <v>710</v>
      </c>
      <c r="P46" s="666" t="s">
        <v>83</v>
      </c>
      <c r="Q46" s="26" t="s">
        <v>84</v>
      </c>
      <c r="R46" s="27">
        <v>1207</v>
      </c>
      <c r="S46" s="27">
        <v>32071</v>
      </c>
      <c r="T46" s="27">
        <v>73215</v>
      </c>
      <c r="U46" s="27">
        <v>2299</v>
      </c>
      <c r="V46" s="27">
        <v>1221</v>
      </c>
      <c r="W46" s="27">
        <v>28010</v>
      </c>
      <c r="X46" s="27">
        <v>77885</v>
      </c>
      <c r="Y46" s="27">
        <v>2513</v>
      </c>
      <c r="Z46" s="449">
        <v>938</v>
      </c>
      <c r="AA46" s="27">
        <v>24346</v>
      </c>
      <c r="AB46" s="27">
        <v>76568</v>
      </c>
      <c r="AC46" s="28">
        <v>7318</v>
      </c>
      <c r="AD46" s="666" t="s">
        <v>83</v>
      </c>
      <c r="AE46" s="26" t="s">
        <v>84</v>
      </c>
      <c r="AF46" s="449">
        <v>877</v>
      </c>
      <c r="AG46" s="27">
        <v>23989</v>
      </c>
      <c r="AH46" s="27">
        <v>78036</v>
      </c>
      <c r="AI46" s="450">
        <v>6211</v>
      </c>
      <c r="AJ46" s="27">
        <v>769</v>
      </c>
      <c r="AK46" s="27">
        <v>22423</v>
      </c>
      <c r="AL46" s="27">
        <v>80556</v>
      </c>
      <c r="AM46" s="28">
        <v>3558</v>
      </c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232"/>
      <c r="BM46" s="232"/>
      <c r="BN46" s="232"/>
      <c r="BO46" s="232"/>
      <c r="BP46" s="232"/>
      <c r="BQ46" s="232"/>
      <c r="BR46" s="232"/>
      <c r="BS46" s="232"/>
      <c r="BT46" s="232"/>
      <c r="BU46" s="232"/>
      <c r="BV46" s="232"/>
      <c r="BW46" s="232"/>
      <c r="BX46" s="232"/>
      <c r="BY46" s="232"/>
      <c r="BZ46" s="232"/>
      <c r="CA46" s="232"/>
      <c r="CB46" s="232"/>
      <c r="CC46" s="232"/>
      <c r="CD46" s="232"/>
      <c r="CE46" s="232"/>
      <c r="CF46" s="232"/>
      <c r="CG46" s="232"/>
      <c r="CH46" s="23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2"/>
      <c r="CS46" s="232"/>
      <c r="CT46" s="232"/>
      <c r="CU46" s="232"/>
      <c r="CV46" s="232"/>
      <c r="CW46" s="232"/>
      <c r="CX46" s="232"/>
      <c r="CY46" s="232"/>
      <c r="CZ46" s="232"/>
      <c r="DA46" s="232"/>
      <c r="DB46" s="232"/>
      <c r="DC46" s="232"/>
      <c r="DD46" s="232"/>
      <c r="DE46" s="232"/>
      <c r="DF46" s="232"/>
      <c r="DG46" s="232"/>
      <c r="DH46" s="232"/>
      <c r="DI46" s="232"/>
      <c r="DJ46" s="232"/>
      <c r="DK46" s="232"/>
      <c r="DL46" s="232"/>
      <c r="DM46" s="232"/>
      <c r="DN46" s="232"/>
      <c r="DO46" s="232"/>
      <c r="DP46" s="232"/>
      <c r="DQ46" s="232"/>
      <c r="DR46" s="232"/>
      <c r="DS46" s="232"/>
      <c r="DT46" s="232"/>
      <c r="DU46" s="232"/>
      <c r="DV46" s="232"/>
      <c r="DW46" s="232"/>
      <c r="DX46" s="232"/>
      <c r="DY46" s="232"/>
      <c r="DZ46" s="232"/>
      <c r="EA46" s="232"/>
      <c r="EB46" s="232"/>
      <c r="EC46" s="232"/>
      <c r="ED46" s="232"/>
      <c r="EE46" s="232"/>
      <c r="EF46" s="232"/>
      <c r="EG46" s="232"/>
      <c r="EH46" s="232"/>
      <c r="EI46" s="232"/>
      <c r="EJ46" s="232"/>
      <c r="EK46" s="232"/>
      <c r="EL46" s="232"/>
      <c r="EM46" s="232"/>
      <c r="EN46" s="232"/>
      <c r="EO46" s="232"/>
      <c r="EP46" s="232"/>
      <c r="EQ46" s="232"/>
      <c r="ER46" s="232"/>
      <c r="ES46" s="232"/>
      <c r="ET46" s="232"/>
      <c r="EU46" s="232"/>
      <c r="EV46" s="232"/>
      <c r="EW46" s="232"/>
      <c r="EX46" s="232"/>
      <c r="EY46" s="232"/>
      <c r="EZ46" s="232"/>
      <c r="FA46" s="232"/>
      <c r="FB46" s="232"/>
      <c r="FC46" s="232"/>
      <c r="FD46" s="232"/>
      <c r="FE46" s="232"/>
      <c r="FF46" s="232"/>
      <c r="FG46" s="232"/>
      <c r="FH46" s="232"/>
      <c r="FI46" s="232"/>
      <c r="FJ46" s="232"/>
      <c r="FK46" s="232"/>
      <c r="FL46" s="232"/>
      <c r="FM46" s="232"/>
      <c r="FN46" s="232"/>
      <c r="FO46" s="232"/>
      <c r="FP46" s="232"/>
      <c r="FQ46" s="232"/>
      <c r="FR46" s="232"/>
      <c r="FS46" s="232"/>
      <c r="FT46" s="232"/>
      <c r="FU46" s="232"/>
      <c r="FV46" s="232"/>
      <c r="FW46" s="232"/>
      <c r="FX46" s="232"/>
      <c r="FY46" s="232"/>
      <c r="FZ46" s="232"/>
      <c r="GA46" s="232"/>
      <c r="GB46" s="232"/>
      <c r="GC46" s="232"/>
      <c r="GD46" s="232"/>
      <c r="GE46" s="232"/>
      <c r="GF46" s="232"/>
      <c r="GG46" s="232"/>
      <c r="GH46" s="232"/>
      <c r="GI46" s="232"/>
      <c r="GJ46" s="232"/>
      <c r="GK46" s="232"/>
      <c r="GL46" s="232"/>
      <c r="GM46" s="232"/>
      <c r="GN46" s="232"/>
      <c r="GO46" s="232"/>
      <c r="GP46" s="232"/>
      <c r="GQ46" s="232"/>
      <c r="GR46" s="232"/>
      <c r="GS46" s="232"/>
      <c r="GT46" s="232"/>
      <c r="GU46" s="232"/>
      <c r="GV46" s="232"/>
      <c r="GW46" s="232"/>
      <c r="GX46" s="232"/>
      <c r="GY46" s="232"/>
      <c r="GZ46" s="232"/>
      <c r="HA46" s="232"/>
      <c r="HB46" s="232"/>
      <c r="HC46" s="232"/>
      <c r="HD46" s="232"/>
      <c r="HE46" s="232"/>
      <c r="HF46" s="232"/>
      <c r="HG46" s="232"/>
      <c r="HH46" s="232"/>
      <c r="HI46" s="232"/>
      <c r="HJ46" s="232"/>
      <c r="HK46" s="232"/>
      <c r="HL46" s="232"/>
      <c r="HM46" s="232"/>
      <c r="HN46" s="232"/>
      <c r="HO46" s="232"/>
      <c r="HP46" s="232"/>
      <c r="HQ46" s="232"/>
      <c r="HR46" s="232"/>
      <c r="HS46" s="232"/>
      <c r="HT46" s="232"/>
      <c r="HU46" s="232"/>
      <c r="HV46" s="232"/>
      <c r="HW46" s="232"/>
      <c r="HX46" s="232"/>
    </row>
    <row r="47" spans="1:232" ht="17.100000000000001" customHeight="1">
      <c r="A47" s="1"/>
      <c r="B47" s="667"/>
      <c r="C47" s="26" t="s">
        <v>85</v>
      </c>
      <c r="D47" s="27">
        <v>1542</v>
      </c>
      <c r="E47" s="27">
        <v>1941</v>
      </c>
      <c r="F47" s="27">
        <v>1520</v>
      </c>
      <c r="G47" s="27">
        <v>2</v>
      </c>
      <c r="H47" s="27">
        <v>959</v>
      </c>
      <c r="I47" s="27">
        <v>3989</v>
      </c>
      <c r="J47" s="27">
        <v>4237</v>
      </c>
      <c r="K47" s="27">
        <v>8</v>
      </c>
      <c r="L47" s="27">
        <v>679</v>
      </c>
      <c r="M47" s="27">
        <v>5505</v>
      </c>
      <c r="N47" s="449">
        <v>7631</v>
      </c>
      <c r="O47" s="28">
        <v>18</v>
      </c>
      <c r="P47" s="667"/>
      <c r="Q47" s="26" t="s">
        <v>85</v>
      </c>
      <c r="R47" s="27">
        <v>521</v>
      </c>
      <c r="S47" s="27">
        <v>5761</v>
      </c>
      <c r="T47" s="27">
        <v>10770</v>
      </c>
      <c r="U47" s="27">
        <v>139</v>
      </c>
      <c r="V47" s="27">
        <v>443</v>
      </c>
      <c r="W47" s="27">
        <v>5784</v>
      </c>
      <c r="X47" s="27">
        <v>11966</v>
      </c>
      <c r="Y47" s="27">
        <v>440</v>
      </c>
      <c r="Z47" s="449">
        <v>357</v>
      </c>
      <c r="AA47" s="27">
        <v>5502</v>
      </c>
      <c r="AB47" s="27">
        <v>13883</v>
      </c>
      <c r="AC47" s="28">
        <v>753</v>
      </c>
      <c r="AD47" s="667"/>
      <c r="AE47" s="26" t="s">
        <v>85</v>
      </c>
      <c r="AF47" s="449">
        <v>293</v>
      </c>
      <c r="AG47" s="27">
        <v>5399</v>
      </c>
      <c r="AH47" s="27">
        <v>13938</v>
      </c>
      <c r="AI47" s="450">
        <v>1081</v>
      </c>
      <c r="AJ47" s="27">
        <v>292</v>
      </c>
      <c r="AK47" s="27">
        <v>5236</v>
      </c>
      <c r="AL47" s="27">
        <v>14914</v>
      </c>
      <c r="AM47" s="28">
        <v>541</v>
      </c>
      <c r="AN47" s="232"/>
      <c r="AO47" s="232"/>
      <c r="AP47" s="232"/>
      <c r="AQ47" s="232"/>
      <c r="AR47" s="232"/>
      <c r="AS47" s="232"/>
      <c r="AT47" s="232"/>
      <c r="AU47" s="232"/>
      <c r="AV47" s="232"/>
      <c r="AW47" s="232"/>
      <c r="AX47" s="232"/>
      <c r="AY47" s="232"/>
      <c r="AZ47" s="232"/>
      <c r="BA47" s="232"/>
      <c r="BB47" s="232"/>
      <c r="BC47" s="232"/>
      <c r="BD47" s="232"/>
      <c r="BE47" s="232"/>
      <c r="BF47" s="232"/>
      <c r="BG47" s="232"/>
      <c r="BH47" s="232"/>
      <c r="BI47" s="232"/>
      <c r="BJ47" s="232"/>
      <c r="BK47" s="232"/>
      <c r="BL47" s="232"/>
      <c r="BM47" s="232"/>
      <c r="BN47" s="232"/>
      <c r="BO47" s="232"/>
      <c r="BP47" s="232"/>
      <c r="BQ47" s="232"/>
      <c r="BR47" s="232"/>
      <c r="BS47" s="232"/>
      <c r="BT47" s="232"/>
      <c r="BU47" s="232"/>
      <c r="BV47" s="232"/>
      <c r="BW47" s="232"/>
      <c r="BX47" s="232"/>
      <c r="BY47" s="232"/>
      <c r="BZ47" s="232"/>
      <c r="CA47" s="232"/>
      <c r="CB47" s="232"/>
      <c r="CC47" s="232"/>
      <c r="CD47" s="232"/>
      <c r="CE47" s="232"/>
      <c r="CF47" s="232"/>
      <c r="CG47" s="232"/>
      <c r="CH47" s="232"/>
      <c r="CI47" s="232"/>
      <c r="CJ47" s="232"/>
      <c r="CK47" s="232"/>
      <c r="CL47" s="232"/>
      <c r="CM47" s="232"/>
      <c r="CN47" s="232"/>
      <c r="CO47" s="232"/>
      <c r="CP47" s="232"/>
      <c r="CQ47" s="232"/>
      <c r="CR47" s="232"/>
      <c r="CS47" s="232"/>
      <c r="CT47" s="232"/>
      <c r="CU47" s="232"/>
      <c r="CV47" s="232"/>
      <c r="CW47" s="232"/>
      <c r="CX47" s="232"/>
      <c r="CY47" s="232"/>
      <c r="CZ47" s="232"/>
      <c r="DA47" s="232"/>
      <c r="DB47" s="232"/>
      <c r="DC47" s="232"/>
      <c r="DD47" s="232"/>
      <c r="DE47" s="232"/>
      <c r="DF47" s="232"/>
      <c r="DG47" s="232"/>
      <c r="DH47" s="232"/>
      <c r="DI47" s="232"/>
      <c r="DJ47" s="232"/>
      <c r="DK47" s="232"/>
      <c r="DL47" s="232"/>
      <c r="DM47" s="232"/>
      <c r="DN47" s="232"/>
      <c r="DO47" s="232"/>
      <c r="DP47" s="232"/>
      <c r="DQ47" s="232"/>
      <c r="DR47" s="232"/>
      <c r="DS47" s="232"/>
      <c r="DT47" s="232"/>
      <c r="DU47" s="232"/>
      <c r="DV47" s="232"/>
      <c r="DW47" s="232"/>
      <c r="DX47" s="232"/>
      <c r="DY47" s="232"/>
      <c r="DZ47" s="232"/>
      <c r="EA47" s="232"/>
      <c r="EB47" s="232"/>
      <c r="EC47" s="232"/>
      <c r="ED47" s="232"/>
      <c r="EE47" s="232"/>
      <c r="EF47" s="232"/>
      <c r="EG47" s="232"/>
      <c r="EH47" s="232"/>
      <c r="EI47" s="232"/>
      <c r="EJ47" s="232"/>
      <c r="EK47" s="232"/>
      <c r="EL47" s="232"/>
      <c r="EM47" s="232"/>
      <c r="EN47" s="232"/>
      <c r="EO47" s="232"/>
      <c r="EP47" s="232"/>
      <c r="EQ47" s="232"/>
      <c r="ER47" s="232"/>
      <c r="ES47" s="232"/>
      <c r="ET47" s="232"/>
      <c r="EU47" s="232"/>
      <c r="EV47" s="232"/>
      <c r="EW47" s="232"/>
      <c r="EX47" s="232"/>
      <c r="EY47" s="232"/>
      <c r="EZ47" s="232"/>
      <c r="FA47" s="232"/>
      <c r="FB47" s="232"/>
      <c r="FC47" s="232"/>
      <c r="FD47" s="232"/>
      <c r="FE47" s="232"/>
      <c r="FF47" s="232"/>
      <c r="FG47" s="232"/>
      <c r="FH47" s="232"/>
      <c r="FI47" s="232"/>
      <c r="FJ47" s="232"/>
      <c r="FK47" s="232"/>
      <c r="FL47" s="232"/>
      <c r="FM47" s="232"/>
      <c r="FN47" s="232"/>
      <c r="FO47" s="232"/>
      <c r="FP47" s="232"/>
      <c r="FQ47" s="232"/>
      <c r="FR47" s="232"/>
      <c r="FS47" s="232"/>
      <c r="FT47" s="232"/>
      <c r="FU47" s="232"/>
      <c r="FV47" s="232"/>
      <c r="FW47" s="232"/>
      <c r="FX47" s="232"/>
      <c r="FY47" s="232"/>
      <c r="FZ47" s="232"/>
      <c r="GA47" s="232"/>
      <c r="GB47" s="232"/>
      <c r="GC47" s="232"/>
      <c r="GD47" s="232"/>
      <c r="GE47" s="232"/>
      <c r="GF47" s="232"/>
      <c r="GG47" s="232"/>
      <c r="GH47" s="232"/>
      <c r="GI47" s="232"/>
      <c r="GJ47" s="232"/>
      <c r="GK47" s="232"/>
      <c r="GL47" s="232"/>
      <c r="GM47" s="232"/>
      <c r="GN47" s="232"/>
      <c r="GO47" s="232"/>
      <c r="GP47" s="232"/>
      <c r="GQ47" s="232"/>
      <c r="GR47" s="232"/>
      <c r="GS47" s="232"/>
      <c r="GT47" s="232"/>
      <c r="GU47" s="232"/>
      <c r="GV47" s="232"/>
      <c r="GW47" s="232"/>
      <c r="GX47" s="232"/>
      <c r="GY47" s="232"/>
      <c r="GZ47" s="232"/>
      <c r="HA47" s="232"/>
      <c r="HB47" s="232"/>
      <c r="HC47" s="232"/>
      <c r="HD47" s="232"/>
      <c r="HE47" s="232"/>
      <c r="HF47" s="232"/>
      <c r="HG47" s="232"/>
      <c r="HH47" s="232"/>
      <c r="HI47" s="232"/>
      <c r="HJ47" s="232"/>
      <c r="HK47" s="232"/>
      <c r="HL47" s="232"/>
      <c r="HM47" s="232"/>
      <c r="HN47" s="232"/>
      <c r="HO47" s="232"/>
      <c r="HP47" s="232"/>
      <c r="HQ47" s="232"/>
      <c r="HR47" s="232"/>
      <c r="HS47" s="232"/>
      <c r="HT47" s="232"/>
      <c r="HU47" s="232"/>
      <c r="HV47" s="232"/>
      <c r="HW47" s="232"/>
      <c r="HX47" s="232"/>
    </row>
    <row r="48" spans="1:232" ht="17.100000000000001" customHeight="1">
      <c r="A48" s="1"/>
      <c r="B48" s="668"/>
      <c r="C48" s="18" t="s">
        <v>42</v>
      </c>
      <c r="D48" s="19">
        <f t="shared" ref="D48:O48" si="18">SUM(D46:D47)</f>
        <v>5296</v>
      </c>
      <c r="E48" s="19">
        <f t="shared" si="18"/>
        <v>27163</v>
      </c>
      <c r="F48" s="19">
        <f t="shared" si="18"/>
        <v>24375</v>
      </c>
      <c r="G48" s="19">
        <f t="shared" si="18"/>
        <v>42</v>
      </c>
      <c r="H48" s="19">
        <f t="shared" si="18"/>
        <v>3016</v>
      </c>
      <c r="I48" s="19">
        <f t="shared" si="18"/>
        <v>34715</v>
      </c>
      <c r="J48" s="19">
        <f t="shared" si="18"/>
        <v>43772</v>
      </c>
      <c r="K48" s="19">
        <f t="shared" si="18"/>
        <v>42</v>
      </c>
      <c r="L48" s="19">
        <f t="shared" si="18"/>
        <v>2343</v>
      </c>
      <c r="M48" s="19">
        <f t="shared" si="18"/>
        <v>41745</v>
      </c>
      <c r="N48" s="447">
        <f t="shared" si="18"/>
        <v>68263</v>
      </c>
      <c r="O48" s="20">
        <f t="shared" si="18"/>
        <v>728</v>
      </c>
      <c r="P48" s="668"/>
      <c r="Q48" s="18" t="s">
        <v>42</v>
      </c>
      <c r="R48" s="19">
        <f t="shared" ref="R48:AC48" si="19">SUM(R46:R47)</f>
        <v>1728</v>
      </c>
      <c r="S48" s="19">
        <f t="shared" si="19"/>
        <v>37832</v>
      </c>
      <c r="T48" s="19">
        <f t="shared" si="19"/>
        <v>83985</v>
      </c>
      <c r="U48" s="19">
        <f t="shared" si="19"/>
        <v>2438</v>
      </c>
      <c r="V48" s="19">
        <f t="shared" si="19"/>
        <v>1664</v>
      </c>
      <c r="W48" s="19">
        <f t="shared" si="19"/>
        <v>33794</v>
      </c>
      <c r="X48" s="19">
        <f t="shared" si="19"/>
        <v>89851</v>
      </c>
      <c r="Y48" s="19">
        <f t="shared" si="19"/>
        <v>2953</v>
      </c>
      <c r="Z48" s="447">
        <f t="shared" si="19"/>
        <v>1295</v>
      </c>
      <c r="AA48" s="19">
        <f t="shared" si="19"/>
        <v>29848</v>
      </c>
      <c r="AB48" s="19">
        <f t="shared" si="19"/>
        <v>90451</v>
      </c>
      <c r="AC48" s="20">
        <f t="shared" si="19"/>
        <v>8071</v>
      </c>
      <c r="AD48" s="668"/>
      <c r="AE48" s="18" t="s">
        <v>42</v>
      </c>
      <c r="AF48" s="447">
        <f>SUM(AF46:AF47)</f>
        <v>1170</v>
      </c>
      <c r="AG48" s="19">
        <f>SUM(AG46:AG47)</f>
        <v>29388</v>
      </c>
      <c r="AH48" s="19">
        <f>SUM(AH46:AH47)</f>
        <v>91974</v>
      </c>
      <c r="AI48" s="448">
        <f>SUM(AI46:AI47)</f>
        <v>7292</v>
      </c>
      <c r="AJ48" s="19">
        <f t="shared" ref="AJ48:AL48" si="20">SUM(AJ46:AJ47)</f>
        <v>1061</v>
      </c>
      <c r="AK48" s="19">
        <f t="shared" si="20"/>
        <v>27659</v>
      </c>
      <c r="AL48" s="19">
        <f t="shared" si="20"/>
        <v>95470</v>
      </c>
      <c r="AM48" s="20">
        <f>SUM(AM46:AM47)</f>
        <v>4099</v>
      </c>
      <c r="AN48" s="232"/>
      <c r="AO48" s="232"/>
      <c r="AP48" s="232"/>
      <c r="AQ48" s="232"/>
      <c r="AR48" s="232"/>
      <c r="AS48" s="232"/>
      <c r="AT48" s="232"/>
      <c r="AU48" s="232"/>
      <c r="AV48" s="232"/>
      <c r="AW48" s="232"/>
      <c r="AX48" s="232"/>
      <c r="AY48" s="232"/>
      <c r="AZ48" s="232"/>
      <c r="BA48" s="232"/>
      <c r="BB48" s="232"/>
      <c r="BC48" s="232"/>
      <c r="BD48" s="232"/>
      <c r="BE48" s="232"/>
      <c r="BF48" s="232"/>
      <c r="BG48" s="232"/>
      <c r="BH48" s="232"/>
      <c r="BI48" s="232"/>
      <c r="BJ48" s="232"/>
      <c r="BK48" s="232"/>
      <c r="BL48" s="232"/>
      <c r="BM48" s="232"/>
      <c r="BN48" s="232"/>
      <c r="BO48" s="232"/>
      <c r="BP48" s="232"/>
      <c r="BQ48" s="232"/>
      <c r="BR48" s="232"/>
      <c r="BS48" s="232"/>
      <c r="BT48" s="232"/>
      <c r="BU48" s="232"/>
      <c r="BV48" s="232"/>
      <c r="BW48" s="232"/>
      <c r="BX48" s="232"/>
      <c r="BY48" s="232"/>
      <c r="BZ48" s="232"/>
      <c r="CA48" s="232"/>
      <c r="CB48" s="232"/>
      <c r="CC48" s="232"/>
      <c r="CD48" s="232"/>
      <c r="CE48" s="232"/>
      <c r="CF48" s="232"/>
      <c r="CG48" s="232"/>
      <c r="CH48" s="232"/>
      <c r="CI48" s="232"/>
      <c r="CJ48" s="232"/>
      <c r="CK48" s="232"/>
      <c r="CL48" s="232"/>
      <c r="CM48" s="232"/>
      <c r="CN48" s="232"/>
      <c r="CO48" s="232"/>
      <c r="CP48" s="232"/>
      <c r="CQ48" s="232"/>
      <c r="CR48" s="232"/>
      <c r="CS48" s="232"/>
      <c r="CT48" s="232"/>
      <c r="CU48" s="232"/>
      <c r="CV48" s="232"/>
      <c r="CW48" s="232"/>
      <c r="CX48" s="232"/>
      <c r="CY48" s="232"/>
      <c r="CZ48" s="232"/>
      <c r="DA48" s="232"/>
      <c r="DB48" s="232"/>
      <c r="DC48" s="232"/>
      <c r="DD48" s="232"/>
      <c r="DE48" s="232"/>
      <c r="DF48" s="232"/>
      <c r="DG48" s="232"/>
      <c r="DH48" s="232"/>
      <c r="DI48" s="232"/>
      <c r="DJ48" s="232"/>
      <c r="DK48" s="232"/>
      <c r="DL48" s="232"/>
      <c r="DM48" s="232"/>
      <c r="DN48" s="232"/>
      <c r="DO48" s="232"/>
      <c r="DP48" s="232"/>
      <c r="DQ48" s="232"/>
      <c r="DR48" s="232"/>
      <c r="DS48" s="232"/>
      <c r="DT48" s="232"/>
      <c r="DU48" s="232"/>
      <c r="DV48" s="232"/>
      <c r="DW48" s="232"/>
      <c r="DX48" s="232"/>
      <c r="DY48" s="232"/>
      <c r="DZ48" s="232"/>
      <c r="EA48" s="232"/>
      <c r="EB48" s="232"/>
      <c r="EC48" s="232"/>
      <c r="ED48" s="232"/>
      <c r="EE48" s="232"/>
      <c r="EF48" s="232"/>
      <c r="EG48" s="232"/>
      <c r="EH48" s="232"/>
      <c r="EI48" s="232"/>
      <c r="EJ48" s="232"/>
      <c r="EK48" s="232"/>
      <c r="EL48" s="232"/>
      <c r="EM48" s="232"/>
      <c r="EN48" s="232"/>
      <c r="EO48" s="232"/>
      <c r="EP48" s="232"/>
      <c r="EQ48" s="232"/>
      <c r="ER48" s="232"/>
      <c r="ES48" s="232"/>
      <c r="ET48" s="232"/>
      <c r="EU48" s="232"/>
      <c r="EV48" s="232"/>
      <c r="EW48" s="232"/>
      <c r="EX48" s="232"/>
      <c r="EY48" s="232"/>
      <c r="EZ48" s="232"/>
      <c r="FA48" s="232"/>
      <c r="FB48" s="232"/>
      <c r="FC48" s="232"/>
      <c r="FD48" s="232"/>
      <c r="FE48" s="232"/>
      <c r="FF48" s="232"/>
      <c r="FG48" s="232"/>
      <c r="FH48" s="232"/>
      <c r="FI48" s="232"/>
      <c r="FJ48" s="232"/>
      <c r="FK48" s="232"/>
      <c r="FL48" s="232"/>
      <c r="FM48" s="232"/>
      <c r="FN48" s="232"/>
      <c r="FO48" s="232"/>
      <c r="FP48" s="232"/>
      <c r="FQ48" s="232"/>
      <c r="FR48" s="232"/>
      <c r="FS48" s="232"/>
      <c r="FT48" s="232"/>
      <c r="FU48" s="232"/>
      <c r="FV48" s="232"/>
      <c r="FW48" s="232"/>
      <c r="FX48" s="232"/>
      <c r="FY48" s="232"/>
      <c r="FZ48" s="232"/>
      <c r="GA48" s="232"/>
      <c r="GB48" s="232"/>
      <c r="GC48" s="232"/>
      <c r="GD48" s="232"/>
      <c r="GE48" s="232"/>
      <c r="GF48" s="232"/>
      <c r="GG48" s="232"/>
      <c r="GH48" s="232"/>
      <c r="GI48" s="232"/>
      <c r="GJ48" s="232"/>
      <c r="GK48" s="232"/>
      <c r="GL48" s="232"/>
      <c r="GM48" s="232"/>
      <c r="GN48" s="232"/>
      <c r="GO48" s="232"/>
      <c r="GP48" s="232"/>
      <c r="GQ48" s="232"/>
      <c r="GR48" s="232"/>
      <c r="GS48" s="232"/>
      <c r="GT48" s="232"/>
      <c r="GU48" s="232"/>
      <c r="GV48" s="232"/>
      <c r="GW48" s="232"/>
      <c r="GX48" s="232"/>
      <c r="GY48" s="232"/>
      <c r="GZ48" s="232"/>
      <c r="HA48" s="232"/>
      <c r="HB48" s="232"/>
      <c r="HC48" s="232"/>
      <c r="HD48" s="232"/>
      <c r="HE48" s="232"/>
      <c r="HF48" s="232"/>
      <c r="HG48" s="232"/>
      <c r="HH48" s="232"/>
      <c r="HI48" s="232"/>
      <c r="HJ48" s="232"/>
      <c r="HK48" s="232"/>
      <c r="HL48" s="232"/>
      <c r="HM48" s="232"/>
      <c r="HN48" s="232"/>
      <c r="HO48" s="232"/>
      <c r="HP48" s="232"/>
      <c r="HQ48" s="232"/>
      <c r="HR48" s="232"/>
      <c r="HS48" s="232"/>
      <c r="HT48" s="232"/>
      <c r="HU48" s="232"/>
      <c r="HV48" s="232"/>
      <c r="HW48" s="232"/>
      <c r="HX48" s="232"/>
    </row>
    <row r="49" spans="1:232" ht="17.100000000000001" customHeight="1">
      <c r="A49" s="1"/>
      <c r="B49" s="24" t="s">
        <v>86</v>
      </c>
      <c r="C49" s="18" t="s">
        <v>87</v>
      </c>
      <c r="D49" s="19">
        <v>2975</v>
      </c>
      <c r="E49" s="19">
        <v>14176</v>
      </c>
      <c r="F49" s="19">
        <v>14120</v>
      </c>
      <c r="G49" s="19">
        <v>14</v>
      </c>
      <c r="H49" s="19">
        <v>1633</v>
      </c>
      <c r="I49" s="19">
        <v>18315</v>
      </c>
      <c r="J49" s="19">
        <v>25066</v>
      </c>
      <c r="K49" s="19">
        <v>15</v>
      </c>
      <c r="L49" s="19">
        <v>1288</v>
      </c>
      <c r="M49" s="19">
        <v>24713</v>
      </c>
      <c r="N49" s="447">
        <v>39795</v>
      </c>
      <c r="O49" s="20">
        <v>162</v>
      </c>
      <c r="P49" s="24" t="s">
        <v>86</v>
      </c>
      <c r="Q49" s="18" t="s">
        <v>87</v>
      </c>
      <c r="R49" s="19">
        <v>841</v>
      </c>
      <c r="S49" s="19">
        <v>22923</v>
      </c>
      <c r="T49" s="19">
        <v>48134</v>
      </c>
      <c r="U49" s="19">
        <v>593</v>
      </c>
      <c r="V49" s="19">
        <v>865</v>
      </c>
      <c r="W49" s="19">
        <v>20197</v>
      </c>
      <c r="X49" s="19">
        <v>51245</v>
      </c>
      <c r="Y49" s="19">
        <v>933</v>
      </c>
      <c r="Z49" s="447">
        <v>632</v>
      </c>
      <c r="AA49" s="19">
        <v>18278</v>
      </c>
      <c r="AB49" s="19">
        <v>48967</v>
      </c>
      <c r="AC49" s="20">
        <v>4515</v>
      </c>
      <c r="AD49" s="24" t="s">
        <v>86</v>
      </c>
      <c r="AE49" s="18" t="s">
        <v>87</v>
      </c>
      <c r="AF49" s="447">
        <v>755</v>
      </c>
      <c r="AG49" s="19">
        <v>17772</v>
      </c>
      <c r="AH49" s="19">
        <v>49449</v>
      </c>
      <c r="AI49" s="448">
        <v>3532</v>
      </c>
      <c r="AJ49" s="19">
        <v>720</v>
      </c>
      <c r="AK49" s="19">
        <v>16467</v>
      </c>
      <c r="AL49" s="19">
        <v>48092</v>
      </c>
      <c r="AM49" s="20">
        <v>1646</v>
      </c>
      <c r="AN49" s="232"/>
      <c r="AO49" s="232"/>
      <c r="AP49" s="232"/>
      <c r="AQ49" s="232"/>
      <c r="AR49" s="232"/>
      <c r="AS49" s="232"/>
      <c r="AT49" s="232"/>
      <c r="AU49" s="232"/>
      <c r="AV49" s="232"/>
      <c r="AW49" s="232"/>
      <c r="AX49" s="232"/>
      <c r="AY49" s="232"/>
      <c r="AZ49" s="232"/>
      <c r="BA49" s="232"/>
      <c r="BB49" s="232"/>
      <c r="BC49" s="232"/>
      <c r="BD49" s="232"/>
      <c r="BE49" s="232"/>
      <c r="BF49" s="232"/>
      <c r="BG49" s="232"/>
      <c r="BH49" s="232"/>
      <c r="BI49" s="232"/>
      <c r="BJ49" s="232"/>
      <c r="BK49" s="232"/>
      <c r="BL49" s="232"/>
      <c r="BM49" s="232"/>
      <c r="BN49" s="232"/>
      <c r="BO49" s="232"/>
      <c r="BP49" s="232"/>
      <c r="BQ49" s="232"/>
      <c r="BR49" s="232"/>
      <c r="BS49" s="232"/>
      <c r="BT49" s="232"/>
      <c r="BU49" s="232"/>
      <c r="BV49" s="232"/>
      <c r="BW49" s="232"/>
      <c r="BX49" s="232"/>
      <c r="BY49" s="232"/>
      <c r="BZ49" s="232"/>
      <c r="CA49" s="232"/>
      <c r="CB49" s="232"/>
      <c r="CC49" s="232"/>
      <c r="CD49" s="232"/>
      <c r="CE49" s="232"/>
      <c r="CF49" s="232"/>
      <c r="CG49" s="232"/>
      <c r="CH49" s="23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232"/>
      <c r="DE49" s="232"/>
      <c r="DF49" s="232"/>
      <c r="DG49" s="232"/>
      <c r="DH49" s="232"/>
      <c r="DI49" s="232"/>
      <c r="DJ49" s="232"/>
      <c r="DK49" s="232"/>
      <c r="DL49" s="232"/>
      <c r="DM49" s="232"/>
      <c r="DN49" s="232"/>
      <c r="DO49" s="232"/>
      <c r="DP49" s="232"/>
      <c r="DQ49" s="232"/>
      <c r="DR49" s="232"/>
      <c r="DS49" s="232"/>
      <c r="DT49" s="232"/>
      <c r="DU49" s="232"/>
      <c r="DV49" s="232"/>
      <c r="DW49" s="232"/>
      <c r="DX49" s="232"/>
      <c r="DY49" s="232"/>
      <c r="DZ49" s="232"/>
      <c r="EA49" s="232"/>
      <c r="EB49" s="232"/>
      <c r="EC49" s="232"/>
      <c r="ED49" s="232"/>
      <c r="EE49" s="232"/>
      <c r="EF49" s="232"/>
      <c r="EG49" s="232"/>
      <c r="EH49" s="232"/>
      <c r="EI49" s="232"/>
      <c r="EJ49" s="232"/>
      <c r="EK49" s="232"/>
      <c r="EL49" s="232"/>
      <c r="EM49" s="232"/>
      <c r="EN49" s="232"/>
      <c r="EO49" s="232"/>
      <c r="EP49" s="232"/>
      <c r="EQ49" s="232"/>
      <c r="ER49" s="232"/>
      <c r="ES49" s="232"/>
      <c r="ET49" s="232"/>
      <c r="EU49" s="232"/>
      <c r="EV49" s="232"/>
      <c r="EW49" s="232"/>
      <c r="EX49" s="232"/>
      <c r="EY49" s="232"/>
      <c r="EZ49" s="232"/>
      <c r="FA49" s="232"/>
      <c r="FB49" s="232"/>
      <c r="FC49" s="232"/>
      <c r="FD49" s="232"/>
      <c r="FE49" s="232"/>
      <c r="FF49" s="232"/>
      <c r="FG49" s="232"/>
      <c r="FH49" s="232"/>
      <c r="FI49" s="232"/>
      <c r="FJ49" s="232"/>
      <c r="FK49" s="232"/>
      <c r="FL49" s="232"/>
      <c r="FM49" s="232"/>
      <c r="FN49" s="232"/>
      <c r="FO49" s="232"/>
      <c r="FP49" s="232"/>
      <c r="FQ49" s="232"/>
      <c r="FR49" s="232"/>
      <c r="FS49" s="232"/>
      <c r="FT49" s="232"/>
      <c r="FU49" s="232"/>
      <c r="FV49" s="232"/>
      <c r="FW49" s="232"/>
      <c r="FX49" s="232"/>
      <c r="FY49" s="232"/>
      <c r="FZ49" s="232"/>
      <c r="GA49" s="232"/>
      <c r="GB49" s="232"/>
      <c r="GC49" s="232"/>
      <c r="GD49" s="232"/>
      <c r="GE49" s="232"/>
      <c r="GF49" s="232"/>
      <c r="GG49" s="232"/>
      <c r="GH49" s="232"/>
      <c r="GI49" s="232"/>
      <c r="GJ49" s="232"/>
      <c r="GK49" s="232"/>
      <c r="GL49" s="232"/>
      <c r="GM49" s="232"/>
      <c r="GN49" s="232"/>
      <c r="GO49" s="232"/>
      <c r="GP49" s="232"/>
      <c r="GQ49" s="232"/>
      <c r="GR49" s="232"/>
      <c r="GS49" s="232"/>
      <c r="GT49" s="232"/>
      <c r="GU49" s="232"/>
      <c r="GV49" s="232"/>
      <c r="GW49" s="232"/>
      <c r="GX49" s="232"/>
      <c r="GY49" s="232"/>
      <c r="GZ49" s="232"/>
      <c r="HA49" s="232"/>
      <c r="HB49" s="232"/>
      <c r="HC49" s="232"/>
      <c r="HD49" s="232"/>
      <c r="HE49" s="232"/>
      <c r="HF49" s="232"/>
      <c r="HG49" s="232"/>
      <c r="HH49" s="232"/>
      <c r="HI49" s="232"/>
      <c r="HJ49" s="232"/>
      <c r="HK49" s="232"/>
      <c r="HL49" s="232"/>
      <c r="HM49" s="232"/>
      <c r="HN49" s="232"/>
      <c r="HO49" s="232"/>
      <c r="HP49" s="232"/>
      <c r="HQ49" s="232"/>
      <c r="HR49" s="232"/>
      <c r="HS49" s="232"/>
      <c r="HT49" s="232"/>
      <c r="HU49" s="232"/>
      <c r="HV49" s="232"/>
      <c r="HW49" s="232"/>
      <c r="HX49" s="232"/>
    </row>
    <row r="50" spans="1:232" ht="17.100000000000001" customHeight="1">
      <c r="A50" s="455"/>
      <c r="B50" s="24" t="s">
        <v>88</v>
      </c>
      <c r="C50" s="18" t="s">
        <v>89</v>
      </c>
      <c r="D50" s="19">
        <v>2418</v>
      </c>
      <c r="E50" s="19">
        <v>8154</v>
      </c>
      <c r="F50" s="19">
        <v>7960</v>
      </c>
      <c r="G50" s="19">
        <v>13</v>
      </c>
      <c r="H50" s="19">
        <v>1538</v>
      </c>
      <c r="I50" s="19">
        <v>9862</v>
      </c>
      <c r="J50" s="19">
        <v>13229</v>
      </c>
      <c r="K50" s="19">
        <v>14</v>
      </c>
      <c r="L50" s="19">
        <v>1020</v>
      </c>
      <c r="M50" s="19">
        <v>12240</v>
      </c>
      <c r="N50" s="447">
        <v>21218</v>
      </c>
      <c r="O50" s="20">
        <v>221</v>
      </c>
      <c r="P50" s="24" t="s">
        <v>88</v>
      </c>
      <c r="Q50" s="18" t="s">
        <v>89</v>
      </c>
      <c r="R50" s="19">
        <v>807</v>
      </c>
      <c r="S50" s="19">
        <v>10872</v>
      </c>
      <c r="T50" s="19">
        <v>25330</v>
      </c>
      <c r="U50" s="19">
        <v>393</v>
      </c>
      <c r="V50" s="19">
        <v>705</v>
      </c>
      <c r="W50" s="19">
        <v>9001</v>
      </c>
      <c r="X50" s="19">
        <v>25913</v>
      </c>
      <c r="Y50" s="19">
        <v>703</v>
      </c>
      <c r="Z50" s="447">
        <v>555</v>
      </c>
      <c r="AA50" s="19">
        <v>7883</v>
      </c>
      <c r="AB50" s="19">
        <v>25661</v>
      </c>
      <c r="AC50" s="20">
        <v>1745</v>
      </c>
      <c r="AD50" s="24" t="s">
        <v>88</v>
      </c>
      <c r="AE50" s="18" t="s">
        <v>89</v>
      </c>
      <c r="AF50" s="447">
        <v>518</v>
      </c>
      <c r="AG50" s="19">
        <v>7890</v>
      </c>
      <c r="AH50" s="19">
        <v>25516</v>
      </c>
      <c r="AI50" s="448">
        <v>1597</v>
      </c>
      <c r="AJ50" s="19">
        <v>457</v>
      </c>
      <c r="AK50" s="19">
        <v>7659</v>
      </c>
      <c r="AL50" s="19">
        <v>27126</v>
      </c>
      <c r="AM50" s="20">
        <v>754</v>
      </c>
      <c r="AN50" s="232"/>
      <c r="AO50" s="232"/>
      <c r="AP50" s="232"/>
      <c r="AQ50" s="232"/>
      <c r="AR50" s="232"/>
      <c r="AS50" s="232"/>
      <c r="AT50" s="232"/>
      <c r="AU50" s="232"/>
      <c r="AV50" s="232"/>
      <c r="AW50" s="232"/>
      <c r="AX50" s="232"/>
      <c r="AY50" s="232"/>
      <c r="AZ50" s="232"/>
      <c r="BA50" s="232"/>
      <c r="BB50" s="232"/>
      <c r="BC50" s="232"/>
      <c r="BD50" s="232"/>
      <c r="BE50" s="232"/>
      <c r="BF50" s="232"/>
      <c r="BG50" s="232"/>
      <c r="BH50" s="232"/>
      <c r="BI50" s="232"/>
      <c r="BJ50" s="232"/>
      <c r="BK50" s="232"/>
      <c r="BL50" s="232"/>
      <c r="BM50" s="232"/>
      <c r="BN50" s="232"/>
      <c r="BO50" s="232"/>
      <c r="BP50" s="232"/>
      <c r="BQ50" s="232"/>
      <c r="BR50" s="232"/>
      <c r="BS50" s="232"/>
      <c r="BT50" s="232"/>
      <c r="BU50" s="232"/>
      <c r="BV50" s="232"/>
      <c r="BW50" s="232"/>
      <c r="BX50" s="232"/>
      <c r="BY50" s="232"/>
      <c r="BZ50" s="232"/>
      <c r="CA50" s="232"/>
      <c r="CB50" s="232"/>
      <c r="CC50" s="232"/>
      <c r="CD50" s="232"/>
      <c r="CE50" s="232"/>
      <c r="CF50" s="232"/>
      <c r="CG50" s="232"/>
      <c r="CH50" s="232"/>
      <c r="CI50" s="232"/>
      <c r="CJ50" s="232"/>
      <c r="CK50" s="232"/>
      <c r="CL50" s="232"/>
      <c r="CM50" s="232"/>
      <c r="CN50" s="232"/>
      <c r="CO50" s="232"/>
      <c r="CP50" s="232"/>
      <c r="CQ50" s="232"/>
      <c r="CR50" s="232"/>
      <c r="CS50" s="232"/>
      <c r="CT50" s="232"/>
      <c r="CU50" s="232"/>
      <c r="CV50" s="232"/>
      <c r="CW50" s="232"/>
      <c r="CX50" s="232"/>
      <c r="CY50" s="232"/>
      <c r="CZ50" s="232"/>
      <c r="DA50" s="232"/>
      <c r="DB50" s="232"/>
      <c r="DC50" s="232"/>
      <c r="DD50" s="232"/>
      <c r="DE50" s="232"/>
      <c r="DF50" s="232"/>
      <c r="DG50" s="232"/>
      <c r="DH50" s="232"/>
      <c r="DI50" s="232"/>
      <c r="DJ50" s="232"/>
      <c r="DK50" s="232"/>
      <c r="DL50" s="232"/>
      <c r="DM50" s="232"/>
      <c r="DN50" s="232"/>
      <c r="DO50" s="232"/>
      <c r="DP50" s="232"/>
      <c r="DQ50" s="232"/>
      <c r="DR50" s="232"/>
      <c r="DS50" s="232"/>
      <c r="DT50" s="232"/>
      <c r="DU50" s="232"/>
      <c r="DV50" s="232"/>
      <c r="DW50" s="232"/>
      <c r="DX50" s="232"/>
      <c r="DY50" s="232"/>
      <c r="DZ50" s="232"/>
      <c r="EA50" s="232"/>
      <c r="EB50" s="232"/>
      <c r="EC50" s="232"/>
      <c r="ED50" s="232"/>
      <c r="EE50" s="232"/>
      <c r="EF50" s="232"/>
      <c r="EG50" s="232"/>
      <c r="EH50" s="232"/>
      <c r="EI50" s="232"/>
      <c r="EJ50" s="232"/>
      <c r="EK50" s="232"/>
      <c r="EL50" s="232"/>
      <c r="EM50" s="232"/>
      <c r="EN50" s="232"/>
      <c r="EO50" s="232"/>
      <c r="EP50" s="232"/>
      <c r="EQ50" s="232"/>
      <c r="ER50" s="232"/>
      <c r="ES50" s="232"/>
      <c r="ET50" s="232"/>
      <c r="EU50" s="232"/>
      <c r="EV50" s="232"/>
      <c r="EW50" s="232"/>
      <c r="EX50" s="232"/>
      <c r="EY50" s="232"/>
      <c r="EZ50" s="232"/>
      <c r="FA50" s="232"/>
      <c r="FB50" s="232"/>
      <c r="FC50" s="232"/>
      <c r="FD50" s="232"/>
      <c r="FE50" s="232"/>
      <c r="FF50" s="232"/>
      <c r="FG50" s="232"/>
      <c r="FH50" s="232"/>
      <c r="FI50" s="232"/>
      <c r="FJ50" s="232"/>
      <c r="FK50" s="232"/>
      <c r="FL50" s="232"/>
      <c r="FM50" s="232"/>
      <c r="FN50" s="232"/>
      <c r="FO50" s="232"/>
      <c r="FP50" s="232"/>
      <c r="FQ50" s="232"/>
      <c r="FR50" s="232"/>
      <c r="FS50" s="232"/>
      <c r="FT50" s="232"/>
      <c r="FU50" s="232"/>
      <c r="FV50" s="232"/>
      <c r="FW50" s="232"/>
      <c r="FX50" s="232"/>
      <c r="FY50" s="232"/>
      <c r="FZ50" s="232"/>
      <c r="GA50" s="232"/>
      <c r="GB50" s="232"/>
      <c r="GC50" s="232"/>
      <c r="GD50" s="232"/>
      <c r="GE50" s="232"/>
      <c r="GF50" s="232"/>
      <c r="GG50" s="232"/>
      <c r="GH50" s="232"/>
      <c r="GI50" s="232"/>
      <c r="GJ50" s="232"/>
      <c r="GK50" s="232"/>
      <c r="GL50" s="232"/>
      <c r="GM50" s="232"/>
      <c r="GN50" s="232"/>
      <c r="GO50" s="232"/>
      <c r="GP50" s="232"/>
      <c r="GQ50" s="232"/>
      <c r="GR50" s="232"/>
      <c r="GS50" s="232"/>
      <c r="GT50" s="232"/>
      <c r="GU50" s="232"/>
      <c r="GV50" s="232"/>
      <c r="GW50" s="232"/>
      <c r="GX50" s="232"/>
      <c r="GY50" s="232"/>
      <c r="GZ50" s="232"/>
      <c r="HA50" s="232"/>
      <c r="HB50" s="232"/>
      <c r="HC50" s="232"/>
      <c r="HD50" s="232"/>
      <c r="HE50" s="232"/>
      <c r="HF50" s="232"/>
      <c r="HG50" s="232"/>
      <c r="HH50" s="232"/>
      <c r="HI50" s="232"/>
      <c r="HJ50" s="232"/>
      <c r="HK50" s="232"/>
      <c r="HL50" s="232"/>
      <c r="HM50" s="232"/>
      <c r="HN50" s="232"/>
      <c r="HO50" s="232"/>
      <c r="HP50" s="232"/>
      <c r="HQ50" s="232"/>
      <c r="HR50" s="232"/>
      <c r="HS50" s="232"/>
      <c r="HT50" s="232"/>
      <c r="HU50" s="232"/>
      <c r="HV50" s="232"/>
      <c r="HW50" s="232"/>
      <c r="HX50" s="232"/>
    </row>
    <row r="51" spans="1:232" ht="17.100000000000001" customHeight="1">
      <c r="A51" s="1"/>
      <c r="B51" s="17" t="s">
        <v>90</v>
      </c>
      <c r="C51" s="18" t="s">
        <v>91</v>
      </c>
      <c r="D51" s="19">
        <v>10754</v>
      </c>
      <c r="E51" s="19">
        <v>11363</v>
      </c>
      <c r="F51" s="19">
        <v>15620</v>
      </c>
      <c r="G51" s="19">
        <v>16</v>
      </c>
      <c r="H51" s="19">
        <v>6413</v>
      </c>
      <c r="I51" s="19">
        <v>17620</v>
      </c>
      <c r="J51" s="19">
        <v>27598</v>
      </c>
      <c r="K51" s="19">
        <v>36</v>
      </c>
      <c r="L51" s="19">
        <v>4150</v>
      </c>
      <c r="M51" s="19">
        <v>23786</v>
      </c>
      <c r="N51" s="447">
        <v>39463</v>
      </c>
      <c r="O51" s="20">
        <v>436</v>
      </c>
      <c r="P51" s="17" t="s">
        <v>90</v>
      </c>
      <c r="Q51" s="18" t="s">
        <v>91</v>
      </c>
      <c r="R51" s="19">
        <v>3054</v>
      </c>
      <c r="S51" s="19">
        <v>23707</v>
      </c>
      <c r="T51" s="19">
        <v>49298</v>
      </c>
      <c r="U51" s="19">
        <v>803</v>
      </c>
      <c r="V51" s="19">
        <v>2759</v>
      </c>
      <c r="W51" s="19">
        <v>21067</v>
      </c>
      <c r="X51" s="19">
        <v>51691</v>
      </c>
      <c r="Y51" s="19">
        <v>1453</v>
      </c>
      <c r="Z51" s="447">
        <v>1871</v>
      </c>
      <c r="AA51" s="19">
        <v>19034</v>
      </c>
      <c r="AB51" s="19">
        <v>49965</v>
      </c>
      <c r="AC51" s="20">
        <v>4166</v>
      </c>
      <c r="AD51" s="17" t="s">
        <v>90</v>
      </c>
      <c r="AE51" s="18" t="s">
        <v>91</v>
      </c>
      <c r="AF51" s="447">
        <v>1757</v>
      </c>
      <c r="AG51" s="19">
        <v>18451</v>
      </c>
      <c r="AH51" s="19">
        <v>50054</v>
      </c>
      <c r="AI51" s="448">
        <v>4610</v>
      </c>
      <c r="AJ51" s="19">
        <v>1545</v>
      </c>
      <c r="AK51" s="19">
        <v>16926</v>
      </c>
      <c r="AL51" s="19">
        <v>49059</v>
      </c>
      <c r="AM51" s="20">
        <v>2987</v>
      </c>
      <c r="AN51" s="232"/>
      <c r="AO51" s="232"/>
      <c r="AP51" s="232"/>
      <c r="AQ51" s="232"/>
      <c r="AR51" s="232"/>
      <c r="AS51" s="232"/>
      <c r="AT51" s="232"/>
      <c r="AU51" s="232"/>
      <c r="AV51" s="232"/>
      <c r="AW51" s="232"/>
      <c r="AX51" s="232"/>
      <c r="AY51" s="232"/>
      <c r="AZ51" s="232"/>
      <c r="BA51" s="232"/>
      <c r="BB51" s="232"/>
      <c r="BC51" s="232"/>
      <c r="BD51" s="232"/>
      <c r="BE51" s="232"/>
      <c r="BF51" s="232"/>
      <c r="BG51" s="232"/>
      <c r="BH51" s="232"/>
      <c r="BI51" s="232"/>
      <c r="BJ51" s="232"/>
      <c r="BK51" s="232"/>
      <c r="BL51" s="232"/>
      <c r="BM51" s="232"/>
      <c r="BN51" s="232"/>
      <c r="BO51" s="232"/>
      <c r="BP51" s="232"/>
      <c r="BQ51" s="232"/>
      <c r="BR51" s="232"/>
      <c r="BS51" s="232"/>
      <c r="BT51" s="232"/>
      <c r="BU51" s="232"/>
      <c r="BV51" s="232"/>
      <c r="BW51" s="232"/>
      <c r="BX51" s="232"/>
      <c r="BY51" s="232"/>
      <c r="BZ51" s="232"/>
      <c r="CA51" s="232"/>
      <c r="CB51" s="232"/>
      <c r="CC51" s="232"/>
      <c r="CD51" s="232"/>
      <c r="CE51" s="232"/>
      <c r="CF51" s="232"/>
      <c r="CG51" s="232"/>
      <c r="CH51" s="232"/>
      <c r="CI51" s="232"/>
      <c r="CJ51" s="232"/>
      <c r="CK51" s="232"/>
      <c r="CL51" s="232"/>
      <c r="CM51" s="232"/>
      <c r="CN51" s="232"/>
      <c r="CO51" s="232"/>
      <c r="CP51" s="232"/>
      <c r="CQ51" s="232"/>
      <c r="CR51" s="232"/>
      <c r="CS51" s="232"/>
      <c r="CT51" s="232"/>
      <c r="CU51" s="232"/>
      <c r="CV51" s="232"/>
      <c r="CW51" s="232"/>
      <c r="CX51" s="232"/>
      <c r="CY51" s="232"/>
      <c r="CZ51" s="232"/>
      <c r="DA51" s="232"/>
      <c r="DB51" s="232"/>
      <c r="DC51" s="232"/>
      <c r="DD51" s="232"/>
      <c r="DE51" s="232"/>
      <c r="DF51" s="232"/>
      <c r="DG51" s="232"/>
      <c r="DH51" s="232"/>
      <c r="DI51" s="232"/>
      <c r="DJ51" s="232"/>
      <c r="DK51" s="232"/>
      <c r="DL51" s="232"/>
      <c r="DM51" s="232"/>
      <c r="DN51" s="232"/>
      <c r="DO51" s="232"/>
      <c r="DP51" s="232"/>
      <c r="DQ51" s="232"/>
      <c r="DR51" s="232"/>
      <c r="DS51" s="232"/>
      <c r="DT51" s="232"/>
      <c r="DU51" s="232"/>
      <c r="DV51" s="232"/>
      <c r="DW51" s="232"/>
      <c r="DX51" s="232"/>
      <c r="DY51" s="232"/>
      <c r="DZ51" s="232"/>
      <c r="EA51" s="232"/>
      <c r="EB51" s="232"/>
      <c r="EC51" s="232"/>
      <c r="ED51" s="232"/>
      <c r="EE51" s="232"/>
      <c r="EF51" s="232"/>
      <c r="EG51" s="232"/>
      <c r="EH51" s="232"/>
      <c r="EI51" s="232"/>
      <c r="EJ51" s="232"/>
      <c r="EK51" s="232"/>
      <c r="EL51" s="232"/>
      <c r="EM51" s="232"/>
      <c r="EN51" s="232"/>
      <c r="EO51" s="232"/>
      <c r="EP51" s="232"/>
      <c r="EQ51" s="232"/>
      <c r="ER51" s="232"/>
      <c r="ES51" s="232"/>
      <c r="ET51" s="232"/>
      <c r="EU51" s="232"/>
      <c r="EV51" s="232"/>
      <c r="EW51" s="232"/>
      <c r="EX51" s="232"/>
      <c r="EY51" s="232"/>
      <c r="EZ51" s="232"/>
      <c r="FA51" s="232"/>
      <c r="FB51" s="232"/>
      <c r="FC51" s="232"/>
      <c r="FD51" s="232"/>
      <c r="FE51" s="232"/>
      <c r="FF51" s="232"/>
      <c r="FG51" s="232"/>
      <c r="FH51" s="232"/>
      <c r="FI51" s="232"/>
      <c r="FJ51" s="232"/>
      <c r="FK51" s="232"/>
      <c r="FL51" s="232"/>
      <c r="FM51" s="232"/>
      <c r="FN51" s="232"/>
      <c r="FO51" s="232"/>
      <c r="FP51" s="232"/>
      <c r="FQ51" s="232"/>
      <c r="FR51" s="232"/>
      <c r="FS51" s="232"/>
      <c r="FT51" s="232"/>
      <c r="FU51" s="232"/>
      <c r="FV51" s="232"/>
      <c r="FW51" s="232"/>
      <c r="FX51" s="232"/>
      <c r="FY51" s="232"/>
      <c r="FZ51" s="232"/>
      <c r="GA51" s="232"/>
      <c r="GB51" s="232"/>
      <c r="GC51" s="232"/>
      <c r="GD51" s="232"/>
      <c r="GE51" s="232"/>
      <c r="GF51" s="232"/>
      <c r="GG51" s="232"/>
      <c r="GH51" s="232"/>
      <c r="GI51" s="232"/>
      <c r="GJ51" s="232"/>
      <c r="GK51" s="232"/>
      <c r="GL51" s="232"/>
      <c r="GM51" s="232"/>
      <c r="GN51" s="232"/>
      <c r="GO51" s="232"/>
      <c r="GP51" s="232"/>
      <c r="GQ51" s="232"/>
      <c r="GR51" s="232"/>
      <c r="GS51" s="232"/>
      <c r="GT51" s="232"/>
      <c r="GU51" s="232"/>
      <c r="GV51" s="232"/>
      <c r="GW51" s="232"/>
      <c r="GX51" s="232"/>
      <c r="GY51" s="232"/>
      <c r="GZ51" s="232"/>
      <c r="HA51" s="232"/>
      <c r="HB51" s="232"/>
      <c r="HC51" s="232"/>
      <c r="HD51" s="232"/>
      <c r="HE51" s="232"/>
      <c r="HF51" s="232"/>
      <c r="HG51" s="232"/>
      <c r="HH51" s="232"/>
      <c r="HI51" s="232"/>
      <c r="HJ51" s="232"/>
      <c r="HK51" s="232"/>
      <c r="HL51" s="232"/>
      <c r="HM51" s="232"/>
      <c r="HN51" s="232"/>
      <c r="HO51" s="232"/>
      <c r="HP51" s="232"/>
      <c r="HQ51" s="232"/>
      <c r="HR51" s="232"/>
      <c r="HS51" s="232"/>
      <c r="HT51" s="232"/>
      <c r="HU51" s="232"/>
      <c r="HV51" s="232"/>
      <c r="HW51" s="232"/>
      <c r="HX51" s="232"/>
    </row>
    <row r="52" spans="1:232" ht="17.100000000000001" customHeight="1">
      <c r="A52" s="1"/>
      <c r="B52" s="24" t="s">
        <v>92</v>
      </c>
      <c r="C52" s="18" t="s">
        <v>93</v>
      </c>
      <c r="D52" s="19">
        <v>2080</v>
      </c>
      <c r="E52" s="19">
        <v>6633</v>
      </c>
      <c r="F52" s="19">
        <v>6262</v>
      </c>
      <c r="G52" s="19">
        <v>5</v>
      </c>
      <c r="H52" s="19">
        <v>1156</v>
      </c>
      <c r="I52" s="19">
        <v>8803</v>
      </c>
      <c r="J52" s="19">
        <v>12140</v>
      </c>
      <c r="K52" s="19">
        <v>9</v>
      </c>
      <c r="L52" s="19">
        <v>920</v>
      </c>
      <c r="M52" s="19">
        <v>11261</v>
      </c>
      <c r="N52" s="447">
        <v>19161</v>
      </c>
      <c r="O52" s="20">
        <v>67</v>
      </c>
      <c r="P52" s="24" t="s">
        <v>92</v>
      </c>
      <c r="Q52" s="18" t="s">
        <v>93</v>
      </c>
      <c r="R52" s="19">
        <v>686</v>
      </c>
      <c r="S52" s="19">
        <v>10361</v>
      </c>
      <c r="T52" s="19">
        <v>23278</v>
      </c>
      <c r="U52" s="19">
        <v>669</v>
      </c>
      <c r="V52" s="19">
        <v>626</v>
      </c>
      <c r="W52" s="19">
        <v>8515</v>
      </c>
      <c r="X52" s="19">
        <v>24101</v>
      </c>
      <c r="Y52" s="19">
        <v>1435</v>
      </c>
      <c r="Z52" s="447">
        <v>456</v>
      </c>
      <c r="AA52" s="19">
        <v>7419</v>
      </c>
      <c r="AB52" s="19">
        <v>22781</v>
      </c>
      <c r="AC52" s="20">
        <v>2140</v>
      </c>
      <c r="AD52" s="24" t="s">
        <v>92</v>
      </c>
      <c r="AE52" s="18" t="s">
        <v>93</v>
      </c>
      <c r="AF52" s="447">
        <v>469</v>
      </c>
      <c r="AG52" s="19">
        <v>7587</v>
      </c>
      <c r="AH52" s="19">
        <v>22861</v>
      </c>
      <c r="AI52" s="448">
        <v>1940</v>
      </c>
      <c r="AJ52" s="19">
        <v>461</v>
      </c>
      <c r="AK52" s="19">
        <v>6733</v>
      </c>
      <c r="AL52" s="19">
        <v>22182</v>
      </c>
      <c r="AM52" s="20">
        <v>1058</v>
      </c>
      <c r="AN52" s="232"/>
      <c r="AO52" s="232"/>
      <c r="AP52" s="232"/>
      <c r="AQ52" s="232"/>
      <c r="AR52" s="232"/>
      <c r="AS52" s="232"/>
      <c r="AT52" s="232"/>
      <c r="AU52" s="232"/>
      <c r="AV52" s="232"/>
      <c r="AW52" s="232"/>
      <c r="AX52" s="232"/>
      <c r="AY52" s="232"/>
      <c r="AZ52" s="232"/>
      <c r="BA52" s="232"/>
      <c r="BB52" s="232"/>
      <c r="BC52" s="232"/>
      <c r="BD52" s="232"/>
      <c r="BE52" s="232"/>
      <c r="BF52" s="232"/>
      <c r="BG52" s="232"/>
      <c r="BH52" s="232"/>
      <c r="BI52" s="232"/>
      <c r="BJ52" s="232"/>
      <c r="BK52" s="232"/>
      <c r="BL52" s="232"/>
      <c r="BM52" s="232"/>
      <c r="BN52" s="232"/>
      <c r="BO52" s="232"/>
      <c r="BP52" s="232"/>
      <c r="BQ52" s="232"/>
      <c r="BR52" s="232"/>
      <c r="BS52" s="232"/>
      <c r="BT52" s="232"/>
      <c r="BU52" s="232"/>
      <c r="BV52" s="232"/>
      <c r="BW52" s="232"/>
      <c r="BX52" s="232"/>
      <c r="BY52" s="232"/>
      <c r="BZ52" s="232"/>
      <c r="CA52" s="232"/>
      <c r="CB52" s="232"/>
      <c r="CC52" s="232"/>
      <c r="CD52" s="232"/>
      <c r="CE52" s="232"/>
      <c r="CF52" s="232"/>
      <c r="CG52" s="232"/>
      <c r="CH52" s="232"/>
      <c r="CI52" s="232"/>
      <c r="CJ52" s="232"/>
      <c r="CK52" s="232"/>
      <c r="CL52" s="232"/>
      <c r="CM52" s="232"/>
      <c r="CN52" s="232"/>
      <c r="CO52" s="232"/>
      <c r="CP52" s="232"/>
      <c r="CQ52" s="232"/>
      <c r="CR52" s="232"/>
      <c r="CS52" s="232"/>
      <c r="CT52" s="232"/>
      <c r="CU52" s="232"/>
      <c r="CV52" s="232"/>
      <c r="CW52" s="232"/>
      <c r="CX52" s="232"/>
      <c r="CY52" s="232"/>
      <c r="CZ52" s="232"/>
      <c r="DA52" s="232"/>
      <c r="DB52" s="232"/>
      <c r="DC52" s="232"/>
      <c r="DD52" s="232"/>
      <c r="DE52" s="232"/>
      <c r="DF52" s="232"/>
      <c r="DG52" s="232"/>
      <c r="DH52" s="232"/>
      <c r="DI52" s="232"/>
      <c r="DJ52" s="232"/>
      <c r="DK52" s="232"/>
      <c r="DL52" s="232"/>
      <c r="DM52" s="232"/>
      <c r="DN52" s="232"/>
      <c r="DO52" s="232"/>
      <c r="DP52" s="232"/>
      <c r="DQ52" s="232"/>
      <c r="DR52" s="232"/>
      <c r="DS52" s="232"/>
      <c r="DT52" s="232"/>
      <c r="DU52" s="232"/>
      <c r="DV52" s="232"/>
      <c r="DW52" s="232"/>
      <c r="DX52" s="232"/>
      <c r="DY52" s="232"/>
      <c r="DZ52" s="232"/>
      <c r="EA52" s="232"/>
      <c r="EB52" s="232"/>
      <c r="EC52" s="232"/>
      <c r="ED52" s="232"/>
      <c r="EE52" s="232"/>
      <c r="EF52" s="232"/>
      <c r="EG52" s="232"/>
      <c r="EH52" s="232"/>
      <c r="EI52" s="232"/>
      <c r="EJ52" s="232"/>
      <c r="EK52" s="232"/>
      <c r="EL52" s="232"/>
      <c r="EM52" s="232"/>
      <c r="EN52" s="232"/>
      <c r="EO52" s="232"/>
      <c r="EP52" s="232"/>
      <c r="EQ52" s="232"/>
      <c r="ER52" s="232"/>
      <c r="ES52" s="232"/>
      <c r="ET52" s="232"/>
      <c r="EU52" s="232"/>
      <c r="EV52" s="232"/>
      <c r="EW52" s="232"/>
      <c r="EX52" s="232"/>
      <c r="EY52" s="232"/>
      <c r="EZ52" s="232"/>
      <c r="FA52" s="232"/>
      <c r="FB52" s="232"/>
      <c r="FC52" s="232"/>
      <c r="FD52" s="232"/>
      <c r="FE52" s="232"/>
      <c r="FF52" s="232"/>
      <c r="FG52" s="232"/>
      <c r="FH52" s="232"/>
      <c r="FI52" s="232"/>
      <c r="FJ52" s="232"/>
      <c r="FK52" s="232"/>
      <c r="FL52" s="232"/>
      <c r="FM52" s="232"/>
      <c r="FN52" s="232"/>
      <c r="FO52" s="232"/>
      <c r="FP52" s="232"/>
      <c r="FQ52" s="232"/>
      <c r="FR52" s="232"/>
      <c r="FS52" s="232"/>
      <c r="FT52" s="232"/>
      <c r="FU52" s="232"/>
      <c r="FV52" s="232"/>
      <c r="FW52" s="232"/>
      <c r="FX52" s="232"/>
      <c r="FY52" s="232"/>
      <c r="FZ52" s="232"/>
      <c r="GA52" s="232"/>
      <c r="GB52" s="232"/>
      <c r="GC52" s="232"/>
      <c r="GD52" s="232"/>
      <c r="GE52" s="232"/>
      <c r="GF52" s="232"/>
      <c r="GG52" s="232"/>
      <c r="GH52" s="232"/>
      <c r="GI52" s="232"/>
      <c r="GJ52" s="232"/>
      <c r="GK52" s="232"/>
      <c r="GL52" s="232"/>
      <c r="GM52" s="232"/>
      <c r="GN52" s="232"/>
      <c r="GO52" s="232"/>
      <c r="GP52" s="232"/>
      <c r="GQ52" s="232"/>
      <c r="GR52" s="232"/>
      <c r="GS52" s="232"/>
      <c r="GT52" s="232"/>
      <c r="GU52" s="232"/>
      <c r="GV52" s="232"/>
      <c r="GW52" s="232"/>
      <c r="GX52" s="232"/>
      <c r="GY52" s="232"/>
      <c r="GZ52" s="232"/>
      <c r="HA52" s="232"/>
      <c r="HB52" s="232"/>
      <c r="HC52" s="232"/>
      <c r="HD52" s="232"/>
      <c r="HE52" s="232"/>
      <c r="HF52" s="232"/>
      <c r="HG52" s="232"/>
      <c r="HH52" s="232"/>
      <c r="HI52" s="232"/>
      <c r="HJ52" s="232"/>
      <c r="HK52" s="232"/>
      <c r="HL52" s="232"/>
      <c r="HM52" s="232"/>
      <c r="HN52" s="232"/>
      <c r="HO52" s="232"/>
      <c r="HP52" s="232"/>
      <c r="HQ52" s="232"/>
      <c r="HR52" s="232"/>
      <c r="HS52" s="232"/>
      <c r="HT52" s="232"/>
      <c r="HU52" s="232"/>
      <c r="HV52" s="232"/>
      <c r="HW52" s="232"/>
      <c r="HX52" s="232"/>
    </row>
    <row r="53" spans="1:232" ht="17.100000000000001" customHeight="1">
      <c r="A53" s="1"/>
      <c r="B53" s="666" t="s">
        <v>94</v>
      </c>
      <c r="C53" s="26" t="s">
        <v>95</v>
      </c>
      <c r="D53" s="27">
        <v>2957</v>
      </c>
      <c r="E53" s="27">
        <v>6510</v>
      </c>
      <c r="F53" s="27">
        <v>6262</v>
      </c>
      <c r="G53" s="27">
        <v>6</v>
      </c>
      <c r="H53" s="27">
        <v>1726</v>
      </c>
      <c r="I53" s="27">
        <v>7698</v>
      </c>
      <c r="J53" s="27">
        <v>10783</v>
      </c>
      <c r="K53" s="27">
        <v>12</v>
      </c>
      <c r="L53" s="27">
        <v>1307</v>
      </c>
      <c r="M53" s="27">
        <v>10318</v>
      </c>
      <c r="N53" s="449">
        <v>17157</v>
      </c>
      <c r="O53" s="28">
        <v>83</v>
      </c>
      <c r="P53" s="666" t="s">
        <v>94</v>
      </c>
      <c r="Q53" s="26" t="s">
        <v>95</v>
      </c>
      <c r="R53" s="27">
        <v>1070</v>
      </c>
      <c r="S53" s="27">
        <v>9501</v>
      </c>
      <c r="T53" s="27">
        <v>21481</v>
      </c>
      <c r="U53" s="27">
        <v>235</v>
      </c>
      <c r="V53" s="27">
        <v>911</v>
      </c>
      <c r="W53" s="27">
        <v>7732</v>
      </c>
      <c r="X53" s="27">
        <v>21910</v>
      </c>
      <c r="Y53" s="27">
        <v>532</v>
      </c>
      <c r="Z53" s="449">
        <v>661</v>
      </c>
      <c r="AA53" s="27">
        <v>6679</v>
      </c>
      <c r="AB53" s="27">
        <v>20673</v>
      </c>
      <c r="AC53" s="28">
        <v>1270</v>
      </c>
      <c r="AD53" s="666" t="s">
        <v>94</v>
      </c>
      <c r="AE53" s="26" t="s">
        <v>95</v>
      </c>
      <c r="AF53" s="449">
        <v>636</v>
      </c>
      <c r="AG53" s="27">
        <v>6674</v>
      </c>
      <c r="AH53" s="27">
        <v>20176</v>
      </c>
      <c r="AI53" s="450">
        <v>1264</v>
      </c>
      <c r="AJ53" s="27">
        <v>580</v>
      </c>
      <c r="AK53" s="27">
        <v>6161</v>
      </c>
      <c r="AL53" s="27">
        <v>20570</v>
      </c>
      <c r="AM53" s="28">
        <v>703</v>
      </c>
      <c r="AN53" s="232"/>
      <c r="AO53" s="232"/>
      <c r="AP53" s="232"/>
      <c r="AQ53" s="232"/>
      <c r="AR53" s="232"/>
      <c r="AS53" s="232"/>
      <c r="AT53" s="232"/>
      <c r="AU53" s="232"/>
      <c r="AV53" s="232"/>
      <c r="AW53" s="232"/>
      <c r="AX53" s="232"/>
      <c r="AY53" s="232"/>
      <c r="AZ53" s="232"/>
      <c r="BA53" s="232"/>
      <c r="BB53" s="232"/>
      <c r="BC53" s="232"/>
      <c r="BD53" s="232"/>
      <c r="BE53" s="232"/>
      <c r="BF53" s="232"/>
      <c r="BG53" s="232"/>
      <c r="BH53" s="232"/>
      <c r="BI53" s="232"/>
      <c r="BJ53" s="232"/>
      <c r="BK53" s="232"/>
      <c r="BL53" s="232"/>
      <c r="BM53" s="232"/>
      <c r="BN53" s="232"/>
      <c r="BO53" s="232"/>
      <c r="BP53" s="232"/>
      <c r="BQ53" s="232"/>
      <c r="BR53" s="232"/>
      <c r="BS53" s="232"/>
      <c r="BT53" s="232"/>
      <c r="BU53" s="232"/>
      <c r="BV53" s="232"/>
      <c r="BW53" s="232"/>
      <c r="BX53" s="232"/>
      <c r="BY53" s="232"/>
      <c r="BZ53" s="232"/>
      <c r="CA53" s="232"/>
      <c r="CB53" s="232"/>
      <c r="CC53" s="232"/>
      <c r="CD53" s="232"/>
      <c r="CE53" s="232"/>
      <c r="CF53" s="232"/>
      <c r="CG53" s="232"/>
      <c r="CH53" s="232"/>
      <c r="CI53" s="232"/>
      <c r="CJ53" s="232"/>
      <c r="CK53" s="232"/>
      <c r="CL53" s="232"/>
      <c r="CM53" s="232"/>
      <c r="CN53" s="232"/>
      <c r="CO53" s="232"/>
      <c r="CP53" s="232"/>
      <c r="CQ53" s="232"/>
      <c r="CR53" s="232"/>
      <c r="CS53" s="232"/>
      <c r="CT53" s="232"/>
      <c r="CU53" s="232"/>
      <c r="CV53" s="232"/>
      <c r="CW53" s="232"/>
      <c r="CX53" s="232"/>
      <c r="CY53" s="232"/>
      <c r="CZ53" s="232"/>
      <c r="DA53" s="232"/>
      <c r="DB53" s="232"/>
      <c r="DC53" s="232"/>
      <c r="DD53" s="232"/>
      <c r="DE53" s="232"/>
      <c r="DF53" s="232"/>
      <c r="DG53" s="232"/>
      <c r="DH53" s="232"/>
      <c r="DI53" s="232"/>
      <c r="DJ53" s="232"/>
      <c r="DK53" s="232"/>
      <c r="DL53" s="232"/>
      <c r="DM53" s="232"/>
      <c r="DN53" s="232"/>
      <c r="DO53" s="232"/>
      <c r="DP53" s="232"/>
      <c r="DQ53" s="232"/>
      <c r="DR53" s="232"/>
      <c r="DS53" s="232"/>
      <c r="DT53" s="232"/>
      <c r="DU53" s="232"/>
      <c r="DV53" s="232"/>
      <c r="DW53" s="232"/>
      <c r="DX53" s="232"/>
      <c r="DY53" s="232"/>
      <c r="DZ53" s="232"/>
      <c r="EA53" s="232"/>
      <c r="EB53" s="232"/>
      <c r="EC53" s="232"/>
      <c r="ED53" s="232"/>
      <c r="EE53" s="232"/>
      <c r="EF53" s="232"/>
      <c r="EG53" s="232"/>
      <c r="EH53" s="232"/>
      <c r="EI53" s="232"/>
      <c r="EJ53" s="232"/>
      <c r="EK53" s="232"/>
      <c r="EL53" s="232"/>
      <c r="EM53" s="232"/>
      <c r="EN53" s="232"/>
      <c r="EO53" s="232"/>
      <c r="EP53" s="232"/>
      <c r="EQ53" s="232"/>
      <c r="ER53" s="232"/>
      <c r="ES53" s="232"/>
      <c r="ET53" s="232"/>
      <c r="EU53" s="232"/>
      <c r="EV53" s="232"/>
      <c r="EW53" s="232"/>
      <c r="EX53" s="232"/>
      <c r="EY53" s="232"/>
      <c r="EZ53" s="232"/>
      <c r="FA53" s="232"/>
      <c r="FB53" s="232"/>
      <c r="FC53" s="232"/>
      <c r="FD53" s="232"/>
      <c r="FE53" s="232"/>
      <c r="FF53" s="232"/>
      <c r="FG53" s="232"/>
      <c r="FH53" s="232"/>
      <c r="FI53" s="232"/>
      <c r="FJ53" s="232"/>
      <c r="FK53" s="232"/>
      <c r="FL53" s="232"/>
      <c r="FM53" s="232"/>
      <c r="FN53" s="232"/>
      <c r="FO53" s="232"/>
      <c r="FP53" s="232"/>
      <c r="FQ53" s="232"/>
      <c r="FR53" s="232"/>
      <c r="FS53" s="232"/>
      <c r="FT53" s="232"/>
      <c r="FU53" s="232"/>
      <c r="FV53" s="232"/>
      <c r="FW53" s="232"/>
      <c r="FX53" s="232"/>
      <c r="FY53" s="232"/>
      <c r="FZ53" s="232"/>
      <c r="GA53" s="232"/>
      <c r="GB53" s="232"/>
      <c r="GC53" s="232"/>
      <c r="GD53" s="232"/>
      <c r="GE53" s="232"/>
      <c r="GF53" s="232"/>
      <c r="GG53" s="232"/>
      <c r="GH53" s="232"/>
      <c r="GI53" s="232"/>
      <c r="GJ53" s="232"/>
      <c r="GK53" s="232"/>
      <c r="GL53" s="232"/>
      <c r="GM53" s="232"/>
      <c r="GN53" s="232"/>
      <c r="GO53" s="232"/>
      <c r="GP53" s="232"/>
      <c r="GQ53" s="232"/>
      <c r="GR53" s="232"/>
      <c r="GS53" s="232"/>
      <c r="GT53" s="232"/>
      <c r="GU53" s="232"/>
      <c r="GV53" s="232"/>
      <c r="GW53" s="232"/>
      <c r="GX53" s="232"/>
      <c r="GY53" s="232"/>
      <c r="GZ53" s="232"/>
      <c r="HA53" s="232"/>
      <c r="HB53" s="232"/>
      <c r="HC53" s="232"/>
      <c r="HD53" s="232"/>
      <c r="HE53" s="232"/>
      <c r="HF53" s="232"/>
      <c r="HG53" s="232"/>
      <c r="HH53" s="232"/>
      <c r="HI53" s="232"/>
      <c r="HJ53" s="232"/>
      <c r="HK53" s="232"/>
      <c r="HL53" s="232"/>
      <c r="HM53" s="232"/>
      <c r="HN53" s="232"/>
      <c r="HO53" s="232"/>
      <c r="HP53" s="232"/>
      <c r="HQ53" s="232"/>
      <c r="HR53" s="232"/>
      <c r="HS53" s="232"/>
      <c r="HT53" s="232"/>
      <c r="HU53" s="232"/>
      <c r="HV53" s="232"/>
      <c r="HW53" s="232"/>
      <c r="HX53" s="232"/>
    </row>
    <row r="54" spans="1:232" ht="17.100000000000001" customHeight="1">
      <c r="A54" s="1"/>
      <c r="B54" s="667"/>
      <c r="C54" s="26" t="s">
        <v>96</v>
      </c>
      <c r="D54" s="27">
        <v>2927</v>
      </c>
      <c r="E54" s="27">
        <v>3735</v>
      </c>
      <c r="F54" s="27">
        <v>4411</v>
      </c>
      <c r="G54" s="27">
        <v>2</v>
      </c>
      <c r="H54" s="27">
        <v>1805</v>
      </c>
      <c r="I54" s="27">
        <v>4994</v>
      </c>
      <c r="J54" s="27">
        <v>7385</v>
      </c>
      <c r="K54" s="27">
        <v>15</v>
      </c>
      <c r="L54" s="27">
        <v>1234</v>
      </c>
      <c r="M54" s="27">
        <v>6532</v>
      </c>
      <c r="N54" s="449">
        <v>10853</v>
      </c>
      <c r="O54" s="28">
        <v>100</v>
      </c>
      <c r="P54" s="667"/>
      <c r="Q54" s="26" t="s">
        <v>96</v>
      </c>
      <c r="R54" s="27">
        <v>883</v>
      </c>
      <c r="S54" s="27">
        <v>6618</v>
      </c>
      <c r="T54" s="27">
        <v>15556</v>
      </c>
      <c r="U54" s="27">
        <v>247</v>
      </c>
      <c r="V54" s="27">
        <v>798</v>
      </c>
      <c r="W54" s="27">
        <v>5696</v>
      </c>
      <c r="X54" s="27">
        <v>16824</v>
      </c>
      <c r="Y54" s="27">
        <v>498</v>
      </c>
      <c r="Z54" s="449">
        <v>608</v>
      </c>
      <c r="AA54" s="27">
        <v>5608</v>
      </c>
      <c r="AB54" s="27">
        <v>17033</v>
      </c>
      <c r="AC54" s="28">
        <v>1123</v>
      </c>
      <c r="AD54" s="667"/>
      <c r="AE54" s="26" t="s">
        <v>96</v>
      </c>
      <c r="AF54" s="449">
        <v>585</v>
      </c>
      <c r="AG54" s="27">
        <v>5761</v>
      </c>
      <c r="AH54" s="27">
        <v>17887</v>
      </c>
      <c r="AI54" s="450">
        <v>927</v>
      </c>
      <c r="AJ54" s="27">
        <v>481</v>
      </c>
      <c r="AK54" s="27">
        <v>5493</v>
      </c>
      <c r="AL54" s="27">
        <v>18818</v>
      </c>
      <c r="AM54" s="28">
        <v>812</v>
      </c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2"/>
      <c r="DQ54" s="232"/>
      <c r="DR54" s="232"/>
      <c r="DS54" s="232"/>
      <c r="DT54" s="232"/>
      <c r="DU54" s="232"/>
      <c r="DV54" s="232"/>
      <c r="DW54" s="232"/>
      <c r="DX54" s="232"/>
      <c r="DY54" s="232"/>
      <c r="DZ54" s="232"/>
      <c r="EA54" s="232"/>
      <c r="EB54" s="232"/>
      <c r="EC54" s="232"/>
      <c r="ED54" s="232"/>
      <c r="EE54" s="232"/>
      <c r="EF54" s="232"/>
      <c r="EG54" s="232"/>
      <c r="EH54" s="232"/>
      <c r="EI54" s="232"/>
      <c r="EJ54" s="232"/>
      <c r="EK54" s="232"/>
      <c r="EL54" s="232"/>
      <c r="EM54" s="232"/>
      <c r="EN54" s="232"/>
      <c r="EO54" s="232"/>
      <c r="EP54" s="232"/>
      <c r="EQ54" s="232"/>
      <c r="ER54" s="232"/>
      <c r="ES54" s="232"/>
      <c r="ET54" s="232"/>
      <c r="EU54" s="232"/>
      <c r="EV54" s="232"/>
      <c r="EW54" s="232"/>
      <c r="EX54" s="232"/>
      <c r="EY54" s="232"/>
      <c r="EZ54" s="232"/>
      <c r="FA54" s="232"/>
      <c r="FB54" s="232"/>
      <c r="FC54" s="232"/>
      <c r="FD54" s="232"/>
      <c r="FE54" s="232"/>
      <c r="FF54" s="232"/>
      <c r="FG54" s="232"/>
      <c r="FH54" s="232"/>
      <c r="FI54" s="232"/>
      <c r="FJ54" s="232"/>
      <c r="FK54" s="232"/>
      <c r="FL54" s="232"/>
      <c r="FM54" s="232"/>
      <c r="FN54" s="232"/>
      <c r="FO54" s="232"/>
      <c r="FP54" s="232"/>
      <c r="FQ54" s="232"/>
      <c r="FR54" s="232"/>
      <c r="FS54" s="232"/>
      <c r="FT54" s="232"/>
      <c r="FU54" s="232"/>
      <c r="FV54" s="232"/>
      <c r="FW54" s="232"/>
      <c r="FX54" s="232"/>
      <c r="FY54" s="232"/>
      <c r="FZ54" s="232"/>
      <c r="GA54" s="232"/>
      <c r="GB54" s="232"/>
      <c r="GC54" s="232"/>
      <c r="GD54" s="232"/>
      <c r="GE54" s="232"/>
      <c r="GF54" s="232"/>
      <c r="GG54" s="232"/>
      <c r="GH54" s="232"/>
      <c r="GI54" s="232"/>
      <c r="GJ54" s="232"/>
      <c r="GK54" s="232"/>
      <c r="GL54" s="232"/>
      <c r="GM54" s="232"/>
      <c r="GN54" s="232"/>
      <c r="GO54" s="232"/>
      <c r="GP54" s="232"/>
      <c r="GQ54" s="232"/>
      <c r="GR54" s="232"/>
      <c r="GS54" s="232"/>
      <c r="GT54" s="232"/>
      <c r="GU54" s="232"/>
      <c r="GV54" s="232"/>
      <c r="GW54" s="232"/>
      <c r="GX54" s="232"/>
      <c r="GY54" s="232"/>
      <c r="GZ54" s="232"/>
      <c r="HA54" s="232"/>
      <c r="HB54" s="232"/>
      <c r="HC54" s="232"/>
      <c r="HD54" s="232"/>
      <c r="HE54" s="232"/>
      <c r="HF54" s="232"/>
      <c r="HG54" s="232"/>
      <c r="HH54" s="232"/>
      <c r="HI54" s="232"/>
      <c r="HJ54" s="232"/>
      <c r="HK54" s="232"/>
      <c r="HL54" s="232"/>
      <c r="HM54" s="232"/>
      <c r="HN54" s="232"/>
      <c r="HO54" s="232"/>
      <c r="HP54" s="232"/>
      <c r="HQ54" s="232"/>
      <c r="HR54" s="232"/>
      <c r="HS54" s="232"/>
      <c r="HT54" s="232"/>
      <c r="HU54" s="232"/>
      <c r="HV54" s="232"/>
      <c r="HW54" s="232"/>
      <c r="HX54" s="232"/>
    </row>
    <row r="55" spans="1:232" ht="17.100000000000001" customHeight="1">
      <c r="A55" s="1"/>
      <c r="B55" s="668"/>
      <c r="C55" s="18" t="s">
        <v>42</v>
      </c>
      <c r="D55" s="19">
        <f t="shared" ref="D55:O55" si="21">SUM(D53:D54)</f>
        <v>5884</v>
      </c>
      <c r="E55" s="19">
        <f t="shared" si="21"/>
        <v>10245</v>
      </c>
      <c r="F55" s="19">
        <f t="shared" si="21"/>
        <v>10673</v>
      </c>
      <c r="G55" s="19">
        <f t="shared" si="21"/>
        <v>8</v>
      </c>
      <c r="H55" s="19">
        <f t="shared" si="21"/>
        <v>3531</v>
      </c>
      <c r="I55" s="19">
        <f t="shared" si="21"/>
        <v>12692</v>
      </c>
      <c r="J55" s="19">
        <f t="shared" si="21"/>
        <v>18168</v>
      </c>
      <c r="K55" s="19">
        <f t="shared" si="21"/>
        <v>27</v>
      </c>
      <c r="L55" s="19">
        <f t="shared" si="21"/>
        <v>2541</v>
      </c>
      <c r="M55" s="19">
        <f t="shared" si="21"/>
        <v>16850</v>
      </c>
      <c r="N55" s="447">
        <f t="shared" si="21"/>
        <v>28010</v>
      </c>
      <c r="O55" s="20">
        <f t="shared" si="21"/>
        <v>183</v>
      </c>
      <c r="P55" s="668"/>
      <c r="Q55" s="18" t="s">
        <v>42</v>
      </c>
      <c r="R55" s="19">
        <f t="shared" ref="R55:AC55" si="22">SUM(R53:R54)</f>
        <v>1953</v>
      </c>
      <c r="S55" s="19">
        <f t="shared" si="22"/>
        <v>16119</v>
      </c>
      <c r="T55" s="19">
        <f t="shared" si="22"/>
        <v>37037</v>
      </c>
      <c r="U55" s="19">
        <f t="shared" si="22"/>
        <v>482</v>
      </c>
      <c r="V55" s="19">
        <f t="shared" si="22"/>
        <v>1709</v>
      </c>
      <c r="W55" s="19">
        <f t="shared" si="22"/>
        <v>13428</v>
      </c>
      <c r="X55" s="19">
        <f t="shared" si="22"/>
        <v>38734</v>
      </c>
      <c r="Y55" s="19">
        <f t="shared" si="22"/>
        <v>1030</v>
      </c>
      <c r="Z55" s="447">
        <f t="shared" si="22"/>
        <v>1269</v>
      </c>
      <c r="AA55" s="19">
        <f t="shared" si="22"/>
        <v>12287</v>
      </c>
      <c r="AB55" s="19">
        <f t="shared" si="22"/>
        <v>37706</v>
      </c>
      <c r="AC55" s="20">
        <f t="shared" si="22"/>
        <v>2393</v>
      </c>
      <c r="AD55" s="668"/>
      <c r="AE55" s="18" t="s">
        <v>42</v>
      </c>
      <c r="AF55" s="447">
        <f>SUM(AF53:AF54)</f>
        <v>1221</v>
      </c>
      <c r="AG55" s="19">
        <f>SUM(AG53:AG54)</f>
        <v>12435</v>
      </c>
      <c r="AH55" s="19">
        <f>SUM(AH53:AH54)</f>
        <v>38063</v>
      </c>
      <c r="AI55" s="448">
        <f>SUM(AI53:AI54)</f>
        <v>2191</v>
      </c>
      <c r="AJ55" s="19">
        <f t="shared" ref="AJ55:AL55" si="23">SUM(AJ53:AJ54)</f>
        <v>1061</v>
      </c>
      <c r="AK55" s="19">
        <f t="shared" si="23"/>
        <v>11654</v>
      </c>
      <c r="AL55" s="19">
        <f t="shared" si="23"/>
        <v>39388</v>
      </c>
      <c r="AM55" s="20">
        <f>SUM(AM53:AM54)</f>
        <v>1515</v>
      </c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2"/>
      <c r="AY55" s="232"/>
      <c r="AZ55" s="232"/>
      <c r="BA55" s="232"/>
      <c r="BB55" s="232"/>
      <c r="BC55" s="232"/>
      <c r="BD55" s="232"/>
      <c r="BE55" s="232"/>
      <c r="BF55" s="232"/>
      <c r="BG55" s="232"/>
      <c r="BH55" s="232"/>
      <c r="BI55" s="232"/>
      <c r="BJ55" s="232"/>
      <c r="BK55" s="232"/>
      <c r="BL55" s="232"/>
      <c r="BM55" s="232"/>
      <c r="BN55" s="232"/>
      <c r="BO55" s="232"/>
      <c r="BP55" s="232"/>
      <c r="BQ55" s="232"/>
      <c r="BR55" s="232"/>
      <c r="BS55" s="232"/>
      <c r="BT55" s="232"/>
      <c r="BU55" s="232"/>
      <c r="BV55" s="232"/>
      <c r="BW55" s="232"/>
      <c r="BX55" s="232"/>
      <c r="BY55" s="232"/>
      <c r="BZ55" s="232"/>
      <c r="CA55" s="232"/>
      <c r="CB55" s="232"/>
      <c r="CC55" s="232"/>
      <c r="CD55" s="232"/>
      <c r="CE55" s="232"/>
      <c r="CF55" s="232"/>
      <c r="CG55" s="232"/>
      <c r="CH55" s="232"/>
      <c r="CI55" s="232"/>
      <c r="CJ55" s="232"/>
      <c r="CK55" s="232"/>
      <c r="CL55" s="232"/>
      <c r="CM55" s="232"/>
      <c r="CN55" s="232"/>
      <c r="CO55" s="232"/>
      <c r="CP55" s="232"/>
      <c r="CQ55" s="232"/>
      <c r="CR55" s="232"/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2"/>
      <c r="DE55" s="232"/>
      <c r="DF55" s="232"/>
      <c r="DG55" s="232"/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2"/>
      <c r="EF55" s="232"/>
      <c r="EG55" s="232"/>
      <c r="EH55" s="232"/>
      <c r="EI55" s="232"/>
      <c r="EJ55" s="232"/>
      <c r="EK55" s="232"/>
      <c r="EL55" s="232"/>
      <c r="EM55" s="232"/>
      <c r="EN55" s="232"/>
      <c r="EO55" s="232"/>
      <c r="EP55" s="232"/>
      <c r="EQ55" s="232"/>
      <c r="ER55" s="232"/>
      <c r="ES55" s="232"/>
      <c r="ET55" s="232"/>
      <c r="EU55" s="232"/>
      <c r="EV55" s="232"/>
      <c r="EW55" s="232"/>
      <c r="EX55" s="232"/>
      <c r="EY55" s="232"/>
      <c r="EZ55" s="232"/>
      <c r="FA55" s="232"/>
      <c r="FB55" s="232"/>
      <c r="FC55" s="232"/>
      <c r="FD55" s="232"/>
      <c r="FE55" s="232"/>
      <c r="FF55" s="232"/>
      <c r="FG55" s="232"/>
      <c r="FH55" s="232"/>
      <c r="FI55" s="232"/>
      <c r="FJ55" s="232"/>
      <c r="FK55" s="232"/>
      <c r="FL55" s="232"/>
      <c r="FM55" s="232"/>
      <c r="FN55" s="232"/>
      <c r="FO55" s="232"/>
      <c r="FP55" s="232"/>
      <c r="FQ55" s="232"/>
      <c r="FR55" s="232"/>
      <c r="FS55" s="232"/>
      <c r="FT55" s="232"/>
      <c r="FU55" s="232"/>
      <c r="FV55" s="232"/>
      <c r="FW55" s="232"/>
      <c r="FX55" s="232"/>
      <c r="FY55" s="232"/>
      <c r="FZ55" s="232"/>
      <c r="GA55" s="232"/>
      <c r="GB55" s="232"/>
      <c r="GC55" s="232"/>
      <c r="GD55" s="232"/>
      <c r="GE55" s="232"/>
      <c r="GF55" s="232"/>
      <c r="GG55" s="232"/>
      <c r="GH55" s="232"/>
      <c r="GI55" s="232"/>
      <c r="GJ55" s="232"/>
      <c r="GK55" s="232"/>
      <c r="GL55" s="232"/>
      <c r="GM55" s="232"/>
      <c r="GN55" s="232"/>
      <c r="GO55" s="232"/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2"/>
      <c r="HB55" s="232"/>
      <c r="HC55" s="232"/>
      <c r="HD55" s="232"/>
      <c r="HE55" s="232"/>
      <c r="HF55" s="232"/>
      <c r="HG55" s="232"/>
      <c r="HH55" s="232"/>
      <c r="HI55" s="232"/>
      <c r="HJ55" s="232"/>
      <c r="HK55" s="232"/>
      <c r="HL55" s="232"/>
      <c r="HM55" s="232"/>
      <c r="HN55" s="232"/>
      <c r="HO55" s="232"/>
      <c r="HP55" s="232"/>
      <c r="HQ55" s="232"/>
      <c r="HR55" s="232"/>
      <c r="HS55" s="232"/>
      <c r="HT55" s="232"/>
      <c r="HU55" s="232"/>
      <c r="HV55" s="232"/>
      <c r="HW55" s="232"/>
      <c r="HX55" s="232"/>
    </row>
    <row r="56" spans="1:232" ht="17.100000000000001" customHeight="1">
      <c r="A56" s="1"/>
      <c r="B56" s="666" t="s">
        <v>97</v>
      </c>
      <c r="C56" s="26" t="s">
        <v>98</v>
      </c>
      <c r="D56" s="34">
        <v>4305</v>
      </c>
      <c r="E56" s="34">
        <v>5414</v>
      </c>
      <c r="F56" s="34">
        <v>4673</v>
      </c>
      <c r="G56" s="34">
        <v>12</v>
      </c>
      <c r="H56" s="34">
        <v>2267</v>
      </c>
      <c r="I56" s="34">
        <v>12610</v>
      </c>
      <c r="J56" s="34">
        <v>17479</v>
      </c>
      <c r="K56" s="34">
        <v>64</v>
      </c>
      <c r="L56" s="34">
        <v>1201</v>
      </c>
      <c r="M56" s="34">
        <v>17705</v>
      </c>
      <c r="N56" s="451">
        <v>26447</v>
      </c>
      <c r="O56" s="35">
        <v>432</v>
      </c>
      <c r="P56" s="666" t="s">
        <v>97</v>
      </c>
      <c r="Q56" s="26" t="s">
        <v>98</v>
      </c>
      <c r="R56" s="34">
        <v>924</v>
      </c>
      <c r="S56" s="34">
        <v>17165</v>
      </c>
      <c r="T56" s="34">
        <v>31433</v>
      </c>
      <c r="U56" s="34">
        <v>318</v>
      </c>
      <c r="V56" s="34">
        <v>808</v>
      </c>
      <c r="W56" s="34">
        <v>14556</v>
      </c>
      <c r="X56" s="34">
        <v>31961</v>
      </c>
      <c r="Y56" s="34">
        <v>969</v>
      </c>
      <c r="Z56" s="451">
        <v>565</v>
      </c>
      <c r="AA56" s="34">
        <v>13008</v>
      </c>
      <c r="AB56" s="34">
        <v>30731</v>
      </c>
      <c r="AC56" s="35">
        <v>3218</v>
      </c>
      <c r="AD56" s="666" t="s">
        <v>97</v>
      </c>
      <c r="AE56" s="26" t="s">
        <v>98</v>
      </c>
      <c r="AF56" s="451">
        <v>571</v>
      </c>
      <c r="AG56" s="34">
        <v>12628</v>
      </c>
      <c r="AH56" s="34">
        <v>30920</v>
      </c>
      <c r="AI56" s="452">
        <v>2495</v>
      </c>
      <c r="AJ56" s="34">
        <v>530</v>
      </c>
      <c r="AK56" s="34">
        <v>11198</v>
      </c>
      <c r="AL56" s="34">
        <v>30699</v>
      </c>
      <c r="AM56" s="35">
        <v>894</v>
      </c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2"/>
      <c r="BM56" s="232"/>
      <c r="BN56" s="23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232"/>
      <c r="BZ56" s="232"/>
      <c r="CA56" s="232"/>
      <c r="CB56" s="232"/>
      <c r="CC56" s="232"/>
      <c r="CD56" s="232"/>
      <c r="CE56" s="232"/>
      <c r="CF56" s="232"/>
      <c r="CG56" s="232"/>
      <c r="CH56" s="232"/>
      <c r="CI56" s="232"/>
      <c r="CJ56" s="232"/>
      <c r="CK56" s="232"/>
      <c r="CL56" s="232"/>
      <c r="CM56" s="232"/>
      <c r="CN56" s="232"/>
      <c r="CO56" s="232"/>
      <c r="CP56" s="232"/>
      <c r="CQ56" s="232"/>
      <c r="CR56" s="232"/>
      <c r="CS56" s="232"/>
      <c r="CT56" s="232"/>
      <c r="CU56" s="232"/>
      <c r="CV56" s="232"/>
      <c r="CW56" s="232"/>
      <c r="CX56" s="232"/>
      <c r="CY56" s="232"/>
      <c r="CZ56" s="232"/>
      <c r="DA56" s="232"/>
      <c r="DB56" s="232"/>
      <c r="DC56" s="232"/>
      <c r="DD56" s="232"/>
      <c r="DE56" s="232"/>
      <c r="DF56" s="232"/>
      <c r="DG56" s="232"/>
      <c r="DH56" s="232"/>
      <c r="DI56" s="232"/>
      <c r="DJ56" s="232"/>
      <c r="DK56" s="232"/>
      <c r="DL56" s="232"/>
      <c r="DM56" s="232"/>
      <c r="DN56" s="232"/>
      <c r="DO56" s="232"/>
      <c r="DP56" s="232"/>
      <c r="DQ56" s="232"/>
      <c r="DR56" s="232"/>
      <c r="DS56" s="232"/>
      <c r="DT56" s="232"/>
      <c r="DU56" s="232"/>
      <c r="DV56" s="232"/>
      <c r="DW56" s="232"/>
      <c r="DX56" s="232"/>
      <c r="DY56" s="232"/>
      <c r="DZ56" s="232"/>
      <c r="EA56" s="232"/>
      <c r="EB56" s="232"/>
      <c r="EC56" s="232"/>
      <c r="ED56" s="232"/>
      <c r="EE56" s="232"/>
      <c r="EF56" s="232"/>
      <c r="EG56" s="232"/>
      <c r="EH56" s="232"/>
      <c r="EI56" s="232"/>
      <c r="EJ56" s="232"/>
      <c r="EK56" s="232"/>
      <c r="EL56" s="232"/>
      <c r="EM56" s="232"/>
      <c r="EN56" s="232"/>
      <c r="EO56" s="232"/>
      <c r="EP56" s="232"/>
      <c r="EQ56" s="232"/>
      <c r="ER56" s="232"/>
      <c r="ES56" s="232"/>
      <c r="ET56" s="232"/>
      <c r="EU56" s="232"/>
      <c r="EV56" s="232"/>
      <c r="EW56" s="232"/>
      <c r="EX56" s="232"/>
      <c r="EY56" s="232"/>
      <c r="EZ56" s="232"/>
      <c r="FA56" s="232"/>
      <c r="FB56" s="232"/>
      <c r="FC56" s="232"/>
      <c r="FD56" s="232"/>
      <c r="FE56" s="232"/>
      <c r="FF56" s="232"/>
      <c r="FG56" s="232"/>
      <c r="FH56" s="232"/>
      <c r="FI56" s="232"/>
      <c r="FJ56" s="232"/>
      <c r="FK56" s="232"/>
      <c r="FL56" s="232"/>
      <c r="FM56" s="232"/>
      <c r="FN56" s="232"/>
      <c r="FO56" s="232"/>
      <c r="FP56" s="232"/>
      <c r="FQ56" s="232"/>
      <c r="FR56" s="232"/>
      <c r="FS56" s="232"/>
      <c r="FT56" s="232"/>
      <c r="FU56" s="232"/>
      <c r="FV56" s="232"/>
      <c r="FW56" s="232"/>
      <c r="FX56" s="232"/>
      <c r="FY56" s="232"/>
      <c r="FZ56" s="232"/>
      <c r="GA56" s="232"/>
      <c r="GB56" s="232"/>
      <c r="GC56" s="232"/>
      <c r="GD56" s="232"/>
      <c r="GE56" s="232"/>
      <c r="GF56" s="232"/>
      <c r="GG56" s="232"/>
      <c r="GH56" s="232"/>
      <c r="GI56" s="232"/>
      <c r="GJ56" s="232"/>
      <c r="GK56" s="232"/>
      <c r="GL56" s="232"/>
      <c r="GM56" s="232"/>
      <c r="GN56" s="232"/>
      <c r="GO56" s="232"/>
      <c r="GP56" s="232"/>
      <c r="GQ56" s="232"/>
      <c r="GR56" s="232"/>
      <c r="GS56" s="232"/>
      <c r="GT56" s="232"/>
      <c r="GU56" s="232"/>
      <c r="GV56" s="232"/>
      <c r="GW56" s="232"/>
      <c r="GX56" s="232"/>
      <c r="GY56" s="232"/>
      <c r="GZ56" s="232"/>
      <c r="HA56" s="232"/>
      <c r="HB56" s="232"/>
      <c r="HC56" s="232"/>
      <c r="HD56" s="232"/>
      <c r="HE56" s="232"/>
      <c r="HF56" s="232"/>
      <c r="HG56" s="232"/>
      <c r="HH56" s="232"/>
      <c r="HI56" s="232"/>
      <c r="HJ56" s="232"/>
      <c r="HK56" s="232"/>
      <c r="HL56" s="232"/>
      <c r="HM56" s="232"/>
      <c r="HN56" s="232"/>
      <c r="HO56" s="232"/>
      <c r="HP56" s="232"/>
      <c r="HQ56" s="232"/>
      <c r="HR56" s="232"/>
      <c r="HS56" s="232"/>
      <c r="HT56" s="232"/>
      <c r="HU56" s="232"/>
      <c r="HV56" s="232"/>
      <c r="HW56" s="232"/>
      <c r="HX56" s="232"/>
    </row>
    <row r="57" spans="1:232" ht="17.100000000000001" customHeight="1">
      <c r="A57" s="1"/>
      <c r="B57" s="667"/>
      <c r="C57" s="26" t="s">
        <v>99</v>
      </c>
      <c r="D57" s="34">
        <v>1411</v>
      </c>
      <c r="E57" s="34">
        <v>3170</v>
      </c>
      <c r="F57" s="34">
        <v>2495</v>
      </c>
      <c r="G57" s="34">
        <v>0</v>
      </c>
      <c r="H57" s="34">
        <v>796</v>
      </c>
      <c r="I57" s="34">
        <v>6347</v>
      </c>
      <c r="J57" s="34">
        <v>7884</v>
      </c>
      <c r="K57" s="34">
        <v>12</v>
      </c>
      <c r="L57" s="34">
        <v>536</v>
      </c>
      <c r="M57" s="34">
        <v>11527</v>
      </c>
      <c r="N57" s="451">
        <v>18084</v>
      </c>
      <c r="O57" s="35">
        <v>212</v>
      </c>
      <c r="P57" s="667"/>
      <c r="Q57" s="26" t="s">
        <v>99</v>
      </c>
      <c r="R57" s="34">
        <v>391</v>
      </c>
      <c r="S57" s="34">
        <v>10875</v>
      </c>
      <c r="T57" s="34">
        <v>23194</v>
      </c>
      <c r="U57" s="34">
        <v>371</v>
      </c>
      <c r="V57" s="34">
        <v>396</v>
      </c>
      <c r="W57" s="34">
        <v>9932</v>
      </c>
      <c r="X57" s="34">
        <v>24308</v>
      </c>
      <c r="Y57" s="34">
        <v>674</v>
      </c>
      <c r="Z57" s="451">
        <v>316</v>
      </c>
      <c r="AA57" s="34">
        <v>8698</v>
      </c>
      <c r="AB57" s="34">
        <v>23126</v>
      </c>
      <c r="AC57" s="35">
        <v>2086</v>
      </c>
      <c r="AD57" s="667"/>
      <c r="AE57" s="26" t="s">
        <v>99</v>
      </c>
      <c r="AF57" s="451">
        <v>315</v>
      </c>
      <c r="AG57" s="34">
        <v>8276</v>
      </c>
      <c r="AH57" s="34">
        <v>23281</v>
      </c>
      <c r="AI57" s="452">
        <v>1827</v>
      </c>
      <c r="AJ57" s="34">
        <v>314</v>
      </c>
      <c r="AK57" s="34">
        <v>7331</v>
      </c>
      <c r="AL57" s="34">
        <v>22626</v>
      </c>
      <c r="AM57" s="35">
        <v>938</v>
      </c>
      <c r="AN57" s="232"/>
      <c r="AO57" s="232"/>
      <c r="AP57" s="232"/>
      <c r="AQ57" s="232"/>
      <c r="AR57" s="232"/>
      <c r="AS57" s="232"/>
      <c r="AT57" s="232"/>
      <c r="AU57" s="232"/>
      <c r="AV57" s="232"/>
      <c r="AW57" s="232"/>
      <c r="AX57" s="232"/>
      <c r="AY57" s="232"/>
      <c r="AZ57" s="232"/>
      <c r="BA57" s="232"/>
      <c r="BB57" s="232"/>
      <c r="BC57" s="232"/>
      <c r="BD57" s="232"/>
      <c r="BE57" s="232"/>
      <c r="BF57" s="232"/>
      <c r="BG57" s="232"/>
      <c r="BH57" s="232"/>
      <c r="BI57" s="232"/>
      <c r="BJ57" s="232"/>
      <c r="BK57" s="232"/>
      <c r="BL57" s="232"/>
      <c r="BM57" s="232"/>
      <c r="BN57" s="232"/>
      <c r="BO57" s="232"/>
      <c r="BP57" s="232"/>
      <c r="BQ57" s="232"/>
      <c r="BR57" s="232"/>
      <c r="BS57" s="232"/>
      <c r="BT57" s="232"/>
      <c r="BU57" s="232"/>
      <c r="BV57" s="232"/>
      <c r="BW57" s="232"/>
      <c r="BX57" s="232"/>
      <c r="BY57" s="232"/>
      <c r="BZ57" s="232"/>
      <c r="CA57" s="232"/>
      <c r="CB57" s="232"/>
      <c r="CC57" s="232"/>
      <c r="CD57" s="232"/>
      <c r="CE57" s="232"/>
      <c r="CF57" s="232"/>
      <c r="CG57" s="232"/>
      <c r="CH57" s="232"/>
      <c r="CI57" s="232"/>
      <c r="CJ57" s="232"/>
      <c r="CK57" s="232"/>
      <c r="CL57" s="232"/>
      <c r="CM57" s="232"/>
      <c r="CN57" s="232"/>
      <c r="CO57" s="232"/>
      <c r="CP57" s="232"/>
      <c r="CQ57" s="232"/>
      <c r="CR57" s="232"/>
      <c r="CS57" s="232"/>
      <c r="CT57" s="232"/>
      <c r="CU57" s="232"/>
      <c r="CV57" s="232"/>
      <c r="CW57" s="232"/>
      <c r="CX57" s="232"/>
      <c r="CY57" s="232"/>
      <c r="CZ57" s="232"/>
      <c r="DA57" s="232"/>
      <c r="DB57" s="232"/>
      <c r="DC57" s="232"/>
      <c r="DD57" s="232"/>
      <c r="DE57" s="232"/>
      <c r="DF57" s="232"/>
      <c r="DG57" s="232"/>
      <c r="DH57" s="232"/>
      <c r="DI57" s="232"/>
      <c r="DJ57" s="232"/>
      <c r="DK57" s="232"/>
      <c r="DL57" s="232"/>
      <c r="DM57" s="232"/>
      <c r="DN57" s="232"/>
      <c r="DO57" s="232"/>
      <c r="DP57" s="232"/>
      <c r="DQ57" s="232"/>
      <c r="DR57" s="232"/>
      <c r="DS57" s="232"/>
      <c r="DT57" s="232"/>
      <c r="DU57" s="232"/>
      <c r="DV57" s="232"/>
      <c r="DW57" s="232"/>
      <c r="DX57" s="232"/>
      <c r="DY57" s="232"/>
      <c r="DZ57" s="232"/>
      <c r="EA57" s="232"/>
      <c r="EB57" s="232"/>
      <c r="EC57" s="232"/>
      <c r="ED57" s="232"/>
      <c r="EE57" s="232"/>
      <c r="EF57" s="232"/>
      <c r="EG57" s="232"/>
      <c r="EH57" s="232"/>
      <c r="EI57" s="232"/>
      <c r="EJ57" s="232"/>
      <c r="EK57" s="232"/>
      <c r="EL57" s="232"/>
      <c r="EM57" s="232"/>
      <c r="EN57" s="232"/>
      <c r="EO57" s="232"/>
      <c r="EP57" s="232"/>
      <c r="EQ57" s="232"/>
      <c r="ER57" s="232"/>
      <c r="ES57" s="232"/>
      <c r="ET57" s="232"/>
      <c r="EU57" s="232"/>
      <c r="EV57" s="232"/>
      <c r="EW57" s="232"/>
      <c r="EX57" s="232"/>
      <c r="EY57" s="232"/>
      <c r="EZ57" s="232"/>
      <c r="FA57" s="232"/>
      <c r="FB57" s="232"/>
      <c r="FC57" s="232"/>
      <c r="FD57" s="232"/>
      <c r="FE57" s="232"/>
      <c r="FF57" s="232"/>
      <c r="FG57" s="232"/>
      <c r="FH57" s="232"/>
      <c r="FI57" s="232"/>
      <c r="FJ57" s="232"/>
      <c r="FK57" s="232"/>
      <c r="FL57" s="232"/>
      <c r="FM57" s="232"/>
      <c r="FN57" s="232"/>
      <c r="FO57" s="232"/>
      <c r="FP57" s="232"/>
      <c r="FQ57" s="232"/>
      <c r="FR57" s="232"/>
      <c r="FS57" s="232"/>
      <c r="FT57" s="232"/>
      <c r="FU57" s="232"/>
      <c r="FV57" s="232"/>
      <c r="FW57" s="232"/>
      <c r="FX57" s="232"/>
      <c r="FY57" s="232"/>
      <c r="FZ57" s="232"/>
      <c r="GA57" s="232"/>
      <c r="GB57" s="232"/>
      <c r="GC57" s="232"/>
      <c r="GD57" s="232"/>
      <c r="GE57" s="232"/>
      <c r="GF57" s="232"/>
      <c r="GG57" s="232"/>
      <c r="GH57" s="232"/>
      <c r="GI57" s="232"/>
      <c r="GJ57" s="232"/>
      <c r="GK57" s="232"/>
      <c r="GL57" s="232"/>
      <c r="GM57" s="232"/>
      <c r="GN57" s="232"/>
      <c r="GO57" s="232"/>
      <c r="GP57" s="232"/>
      <c r="GQ57" s="232"/>
      <c r="GR57" s="232"/>
      <c r="GS57" s="232"/>
      <c r="GT57" s="232"/>
      <c r="GU57" s="232"/>
      <c r="GV57" s="232"/>
      <c r="GW57" s="232"/>
      <c r="GX57" s="232"/>
      <c r="GY57" s="232"/>
      <c r="GZ57" s="232"/>
      <c r="HA57" s="232"/>
      <c r="HB57" s="232"/>
      <c r="HC57" s="232"/>
      <c r="HD57" s="232"/>
      <c r="HE57" s="232"/>
      <c r="HF57" s="232"/>
      <c r="HG57" s="232"/>
      <c r="HH57" s="232"/>
      <c r="HI57" s="232"/>
      <c r="HJ57" s="232"/>
      <c r="HK57" s="232"/>
      <c r="HL57" s="232"/>
      <c r="HM57" s="232"/>
      <c r="HN57" s="232"/>
      <c r="HO57" s="232"/>
      <c r="HP57" s="232"/>
      <c r="HQ57" s="232"/>
      <c r="HR57" s="232"/>
      <c r="HS57" s="232"/>
      <c r="HT57" s="232"/>
      <c r="HU57" s="232"/>
      <c r="HV57" s="232"/>
      <c r="HW57" s="232"/>
      <c r="HX57" s="232"/>
    </row>
    <row r="58" spans="1:232" ht="17.100000000000001" customHeight="1">
      <c r="A58" s="1"/>
      <c r="B58" s="668"/>
      <c r="C58" s="18" t="s">
        <v>42</v>
      </c>
      <c r="D58" s="19">
        <f t="shared" ref="D58:O58" si="24">SUM(D56:D57)</f>
        <v>5716</v>
      </c>
      <c r="E58" s="19">
        <f t="shared" si="24"/>
        <v>8584</v>
      </c>
      <c r="F58" s="19">
        <f t="shared" si="24"/>
        <v>7168</v>
      </c>
      <c r="G58" s="19">
        <f t="shared" si="24"/>
        <v>12</v>
      </c>
      <c r="H58" s="19">
        <f t="shared" si="24"/>
        <v>3063</v>
      </c>
      <c r="I58" s="19">
        <f t="shared" si="24"/>
        <v>18957</v>
      </c>
      <c r="J58" s="19">
        <f t="shared" si="24"/>
        <v>25363</v>
      </c>
      <c r="K58" s="19">
        <f t="shared" si="24"/>
        <v>76</v>
      </c>
      <c r="L58" s="19">
        <f t="shared" si="24"/>
        <v>1737</v>
      </c>
      <c r="M58" s="19">
        <f t="shared" si="24"/>
        <v>29232</v>
      </c>
      <c r="N58" s="447">
        <f t="shared" si="24"/>
        <v>44531</v>
      </c>
      <c r="O58" s="20">
        <f t="shared" si="24"/>
        <v>644</v>
      </c>
      <c r="P58" s="668"/>
      <c r="Q58" s="18" t="s">
        <v>42</v>
      </c>
      <c r="R58" s="19">
        <f t="shared" ref="R58:AC58" si="25">SUM(R56:R57)</f>
        <v>1315</v>
      </c>
      <c r="S58" s="19">
        <f t="shared" si="25"/>
        <v>28040</v>
      </c>
      <c r="T58" s="19">
        <f t="shared" si="25"/>
        <v>54627</v>
      </c>
      <c r="U58" s="19">
        <f t="shared" si="25"/>
        <v>689</v>
      </c>
      <c r="V58" s="19">
        <f t="shared" si="25"/>
        <v>1204</v>
      </c>
      <c r="W58" s="19">
        <f t="shared" si="25"/>
        <v>24488</v>
      </c>
      <c r="X58" s="19">
        <f t="shared" si="25"/>
        <v>56269</v>
      </c>
      <c r="Y58" s="19">
        <f t="shared" si="25"/>
        <v>1643</v>
      </c>
      <c r="Z58" s="447">
        <f t="shared" si="25"/>
        <v>881</v>
      </c>
      <c r="AA58" s="19">
        <f t="shared" si="25"/>
        <v>21706</v>
      </c>
      <c r="AB58" s="19">
        <f t="shared" si="25"/>
        <v>53857</v>
      </c>
      <c r="AC58" s="20">
        <f t="shared" si="25"/>
        <v>5304</v>
      </c>
      <c r="AD58" s="668"/>
      <c r="AE58" s="18" t="s">
        <v>42</v>
      </c>
      <c r="AF58" s="447">
        <f>SUM(AF56:AF57)</f>
        <v>886</v>
      </c>
      <c r="AG58" s="19">
        <f>SUM(AG56:AG57)</f>
        <v>20904</v>
      </c>
      <c r="AH58" s="19">
        <f>SUM(AH56:AH57)</f>
        <v>54201</v>
      </c>
      <c r="AI58" s="448">
        <f>SUM(AI56:AI57)</f>
        <v>4322</v>
      </c>
      <c r="AJ58" s="19">
        <f t="shared" ref="AJ58:AL58" si="26">SUM(AJ56:AJ57)</f>
        <v>844</v>
      </c>
      <c r="AK58" s="19">
        <f t="shared" si="26"/>
        <v>18529</v>
      </c>
      <c r="AL58" s="19">
        <f t="shared" si="26"/>
        <v>53325</v>
      </c>
      <c r="AM58" s="20">
        <f>SUM(AM56:AM57)</f>
        <v>1832</v>
      </c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2"/>
      <c r="BF58" s="232"/>
      <c r="BG58" s="232"/>
      <c r="BH58" s="232"/>
      <c r="BI58" s="232"/>
      <c r="BJ58" s="232"/>
      <c r="BK58" s="232"/>
      <c r="BL58" s="232"/>
      <c r="BM58" s="232"/>
      <c r="BN58" s="232"/>
      <c r="BO58" s="232"/>
      <c r="BP58" s="232"/>
      <c r="BQ58" s="232"/>
      <c r="BR58" s="232"/>
      <c r="BS58" s="232"/>
      <c r="BT58" s="232"/>
      <c r="BU58" s="232"/>
      <c r="BV58" s="232"/>
      <c r="BW58" s="232"/>
      <c r="BX58" s="232"/>
      <c r="BY58" s="232"/>
      <c r="BZ58" s="232"/>
      <c r="CA58" s="232"/>
      <c r="CB58" s="232"/>
      <c r="CC58" s="232"/>
      <c r="CD58" s="232"/>
      <c r="CE58" s="232"/>
      <c r="CF58" s="232"/>
      <c r="CG58" s="232"/>
      <c r="CH58" s="232"/>
      <c r="CI58" s="232"/>
      <c r="CJ58" s="232"/>
      <c r="CK58" s="232"/>
      <c r="CL58" s="232"/>
      <c r="CM58" s="232"/>
      <c r="CN58" s="232"/>
      <c r="CO58" s="232"/>
      <c r="CP58" s="232"/>
      <c r="CQ58" s="232"/>
      <c r="CR58" s="232"/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2"/>
      <c r="DE58" s="232"/>
      <c r="DF58" s="232"/>
      <c r="DG58" s="232"/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32"/>
      <c r="DZ58" s="232"/>
      <c r="EA58" s="232"/>
      <c r="EB58" s="232"/>
      <c r="EC58" s="232"/>
      <c r="ED58" s="232"/>
      <c r="EE58" s="232"/>
      <c r="EF58" s="232"/>
      <c r="EG58" s="232"/>
      <c r="EH58" s="232"/>
      <c r="EI58" s="232"/>
      <c r="EJ58" s="232"/>
      <c r="EK58" s="232"/>
      <c r="EL58" s="232"/>
      <c r="EM58" s="232"/>
      <c r="EN58" s="232"/>
      <c r="EO58" s="232"/>
      <c r="EP58" s="232"/>
      <c r="EQ58" s="232"/>
      <c r="ER58" s="232"/>
      <c r="ES58" s="232"/>
      <c r="ET58" s="232"/>
      <c r="EU58" s="232"/>
      <c r="EV58" s="232"/>
      <c r="EW58" s="232"/>
      <c r="EX58" s="232"/>
      <c r="EY58" s="232"/>
      <c r="EZ58" s="232"/>
      <c r="FA58" s="232"/>
      <c r="FB58" s="232"/>
      <c r="FC58" s="232"/>
      <c r="FD58" s="232"/>
      <c r="FE58" s="232"/>
      <c r="FF58" s="232"/>
      <c r="FG58" s="232"/>
      <c r="FH58" s="232"/>
      <c r="FI58" s="232"/>
      <c r="FJ58" s="232"/>
      <c r="FK58" s="232"/>
      <c r="FL58" s="232"/>
      <c r="FM58" s="232"/>
      <c r="FN58" s="232"/>
      <c r="FO58" s="232"/>
      <c r="FP58" s="232"/>
      <c r="FQ58" s="232"/>
      <c r="FR58" s="232"/>
      <c r="FS58" s="232"/>
      <c r="FT58" s="232"/>
      <c r="FU58" s="232"/>
      <c r="FV58" s="232"/>
      <c r="FW58" s="232"/>
      <c r="FX58" s="232"/>
      <c r="FY58" s="232"/>
      <c r="FZ58" s="232"/>
      <c r="GA58" s="232"/>
      <c r="GB58" s="232"/>
      <c r="GC58" s="232"/>
      <c r="GD58" s="232"/>
      <c r="GE58" s="232"/>
      <c r="GF58" s="232"/>
      <c r="GG58" s="232"/>
      <c r="GH58" s="232"/>
      <c r="GI58" s="232"/>
      <c r="GJ58" s="232"/>
      <c r="GK58" s="232"/>
      <c r="GL58" s="232"/>
      <c r="GM58" s="232"/>
      <c r="GN58" s="232"/>
      <c r="GO58" s="232"/>
      <c r="GP58" s="232"/>
      <c r="GQ58" s="232"/>
      <c r="GR58" s="232"/>
      <c r="GS58" s="232"/>
      <c r="GT58" s="232"/>
      <c r="GU58" s="232"/>
      <c r="GV58" s="232"/>
      <c r="GW58" s="232"/>
      <c r="GX58" s="232"/>
      <c r="GY58" s="232"/>
      <c r="GZ58" s="232"/>
      <c r="HA58" s="232"/>
      <c r="HB58" s="232"/>
      <c r="HC58" s="232"/>
      <c r="HD58" s="232"/>
      <c r="HE58" s="232"/>
      <c r="HF58" s="232"/>
      <c r="HG58" s="232"/>
      <c r="HH58" s="232"/>
      <c r="HI58" s="232"/>
      <c r="HJ58" s="232"/>
      <c r="HK58" s="232"/>
      <c r="HL58" s="232"/>
      <c r="HM58" s="232"/>
      <c r="HN58" s="232"/>
      <c r="HO58" s="232"/>
      <c r="HP58" s="232"/>
      <c r="HQ58" s="232"/>
      <c r="HR58" s="232"/>
      <c r="HS58" s="232"/>
      <c r="HT58" s="232"/>
      <c r="HU58" s="232"/>
      <c r="HV58" s="232"/>
      <c r="HW58" s="232"/>
      <c r="HX58" s="232"/>
    </row>
    <row r="59" spans="1:232" ht="17.100000000000001" customHeight="1">
      <c r="A59" s="1"/>
      <c r="B59" s="666" t="s">
        <v>100</v>
      </c>
      <c r="C59" s="26" t="s">
        <v>101</v>
      </c>
      <c r="D59" s="27">
        <v>4284</v>
      </c>
      <c r="E59" s="27">
        <v>4568</v>
      </c>
      <c r="F59" s="27">
        <v>5562</v>
      </c>
      <c r="G59" s="27">
        <v>4</v>
      </c>
      <c r="H59" s="27">
        <v>2376</v>
      </c>
      <c r="I59" s="27">
        <v>7906</v>
      </c>
      <c r="J59" s="27">
        <v>11079</v>
      </c>
      <c r="K59" s="27">
        <v>20</v>
      </c>
      <c r="L59" s="27">
        <v>1350</v>
      </c>
      <c r="M59" s="27">
        <v>9764</v>
      </c>
      <c r="N59" s="449">
        <v>15071</v>
      </c>
      <c r="O59" s="28">
        <v>28</v>
      </c>
      <c r="P59" s="666" t="s">
        <v>100</v>
      </c>
      <c r="Q59" s="26" t="s">
        <v>101</v>
      </c>
      <c r="R59" s="27">
        <v>841</v>
      </c>
      <c r="S59" s="27">
        <v>9359</v>
      </c>
      <c r="T59" s="27">
        <v>18050</v>
      </c>
      <c r="U59" s="27">
        <v>349</v>
      </c>
      <c r="V59" s="27">
        <v>684</v>
      </c>
      <c r="W59" s="27">
        <v>8131</v>
      </c>
      <c r="X59" s="27">
        <v>17693</v>
      </c>
      <c r="Y59" s="27">
        <v>398</v>
      </c>
      <c r="Z59" s="449">
        <v>549</v>
      </c>
      <c r="AA59" s="27">
        <v>6910</v>
      </c>
      <c r="AB59" s="27">
        <v>16847</v>
      </c>
      <c r="AC59" s="28">
        <v>1505</v>
      </c>
      <c r="AD59" s="666" t="s">
        <v>100</v>
      </c>
      <c r="AE59" s="26" t="s">
        <v>101</v>
      </c>
      <c r="AF59" s="449">
        <v>599</v>
      </c>
      <c r="AG59" s="27">
        <v>6845</v>
      </c>
      <c r="AH59" s="27">
        <v>16198</v>
      </c>
      <c r="AI59" s="450">
        <v>1308</v>
      </c>
      <c r="AJ59" s="27">
        <v>499</v>
      </c>
      <c r="AK59" s="27">
        <v>6075</v>
      </c>
      <c r="AL59" s="27">
        <v>15694</v>
      </c>
      <c r="AM59" s="28">
        <v>818</v>
      </c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2"/>
      <c r="BA59" s="232"/>
      <c r="BB59" s="232"/>
      <c r="BC59" s="232"/>
      <c r="BD59" s="232"/>
      <c r="BE59" s="232"/>
      <c r="BF59" s="232"/>
      <c r="BG59" s="232"/>
      <c r="BH59" s="232"/>
      <c r="BI59" s="232"/>
      <c r="BJ59" s="232"/>
      <c r="BK59" s="232"/>
      <c r="BL59" s="232"/>
      <c r="BM59" s="232"/>
      <c r="BN59" s="232"/>
      <c r="BO59" s="232"/>
      <c r="BP59" s="232"/>
      <c r="BQ59" s="232"/>
      <c r="BR59" s="232"/>
      <c r="BS59" s="232"/>
      <c r="BT59" s="232"/>
      <c r="BU59" s="232"/>
      <c r="BV59" s="232"/>
      <c r="BW59" s="232"/>
      <c r="BX59" s="232"/>
      <c r="BY59" s="232"/>
      <c r="BZ59" s="232"/>
      <c r="CA59" s="232"/>
      <c r="CB59" s="232"/>
      <c r="CC59" s="232"/>
      <c r="CD59" s="232"/>
      <c r="CE59" s="232"/>
      <c r="CF59" s="232"/>
      <c r="CG59" s="232"/>
      <c r="CH59" s="232"/>
      <c r="CI59" s="232"/>
      <c r="CJ59" s="232"/>
      <c r="CK59" s="232"/>
      <c r="CL59" s="232"/>
      <c r="CM59" s="232"/>
      <c r="CN59" s="232"/>
      <c r="CO59" s="232"/>
      <c r="CP59" s="232"/>
      <c r="CQ59" s="232"/>
      <c r="CR59" s="232"/>
      <c r="CS59" s="232"/>
      <c r="CT59" s="232"/>
      <c r="CU59" s="232"/>
      <c r="CV59" s="232"/>
      <c r="CW59" s="232"/>
      <c r="CX59" s="232"/>
      <c r="CY59" s="232"/>
      <c r="CZ59" s="232"/>
      <c r="DA59" s="232"/>
      <c r="DB59" s="232"/>
      <c r="DC59" s="232"/>
      <c r="DD59" s="232"/>
      <c r="DE59" s="232"/>
      <c r="DF59" s="232"/>
      <c r="DG59" s="232"/>
      <c r="DH59" s="232"/>
      <c r="DI59" s="232"/>
      <c r="DJ59" s="232"/>
      <c r="DK59" s="232"/>
      <c r="DL59" s="232"/>
      <c r="DM59" s="232"/>
      <c r="DN59" s="232"/>
      <c r="DO59" s="232"/>
      <c r="DP59" s="232"/>
      <c r="DQ59" s="232"/>
      <c r="DR59" s="232"/>
      <c r="DS59" s="232"/>
      <c r="DT59" s="232"/>
      <c r="DU59" s="232"/>
      <c r="DV59" s="232"/>
      <c r="DW59" s="232"/>
      <c r="DX59" s="232"/>
      <c r="DY59" s="232"/>
      <c r="DZ59" s="232"/>
      <c r="EA59" s="232"/>
      <c r="EB59" s="232"/>
      <c r="EC59" s="232"/>
      <c r="ED59" s="232"/>
      <c r="EE59" s="232"/>
      <c r="EF59" s="232"/>
      <c r="EG59" s="232"/>
      <c r="EH59" s="232"/>
      <c r="EI59" s="232"/>
      <c r="EJ59" s="232"/>
      <c r="EK59" s="232"/>
      <c r="EL59" s="232"/>
      <c r="EM59" s="232"/>
      <c r="EN59" s="232"/>
      <c r="EO59" s="232"/>
      <c r="EP59" s="232"/>
      <c r="EQ59" s="232"/>
      <c r="ER59" s="232"/>
      <c r="ES59" s="232"/>
      <c r="ET59" s="232"/>
      <c r="EU59" s="232"/>
      <c r="EV59" s="232"/>
      <c r="EW59" s="232"/>
      <c r="EX59" s="232"/>
      <c r="EY59" s="232"/>
      <c r="EZ59" s="232"/>
      <c r="FA59" s="232"/>
      <c r="FB59" s="232"/>
      <c r="FC59" s="232"/>
      <c r="FD59" s="232"/>
      <c r="FE59" s="232"/>
      <c r="FF59" s="232"/>
      <c r="FG59" s="232"/>
      <c r="FH59" s="232"/>
      <c r="FI59" s="232"/>
      <c r="FJ59" s="232"/>
      <c r="FK59" s="232"/>
      <c r="FL59" s="232"/>
      <c r="FM59" s="232"/>
      <c r="FN59" s="232"/>
      <c r="FO59" s="232"/>
      <c r="FP59" s="232"/>
      <c r="FQ59" s="232"/>
      <c r="FR59" s="232"/>
      <c r="FS59" s="232"/>
      <c r="FT59" s="232"/>
      <c r="FU59" s="232"/>
      <c r="FV59" s="232"/>
      <c r="FW59" s="232"/>
      <c r="FX59" s="232"/>
      <c r="FY59" s="232"/>
      <c r="FZ59" s="232"/>
      <c r="GA59" s="232"/>
      <c r="GB59" s="232"/>
      <c r="GC59" s="232"/>
      <c r="GD59" s="232"/>
      <c r="GE59" s="232"/>
      <c r="GF59" s="232"/>
      <c r="GG59" s="232"/>
      <c r="GH59" s="232"/>
      <c r="GI59" s="232"/>
      <c r="GJ59" s="232"/>
      <c r="GK59" s="232"/>
      <c r="GL59" s="232"/>
      <c r="GM59" s="232"/>
      <c r="GN59" s="232"/>
      <c r="GO59" s="232"/>
      <c r="GP59" s="232"/>
      <c r="GQ59" s="232"/>
      <c r="GR59" s="232"/>
      <c r="GS59" s="232"/>
      <c r="GT59" s="232"/>
      <c r="GU59" s="232"/>
      <c r="GV59" s="232"/>
      <c r="GW59" s="232"/>
      <c r="GX59" s="232"/>
      <c r="GY59" s="232"/>
      <c r="GZ59" s="232"/>
      <c r="HA59" s="232"/>
      <c r="HB59" s="232"/>
      <c r="HC59" s="232"/>
      <c r="HD59" s="232"/>
      <c r="HE59" s="232"/>
      <c r="HF59" s="232"/>
      <c r="HG59" s="232"/>
      <c r="HH59" s="232"/>
      <c r="HI59" s="232"/>
      <c r="HJ59" s="232"/>
      <c r="HK59" s="232"/>
      <c r="HL59" s="232"/>
      <c r="HM59" s="232"/>
      <c r="HN59" s="232"/>
      <c r="HO59" s="232"/>
      <c r="HP59" s="232"/>
      <c r="HQ59" s="232"/>
      <c r="HR59" s="232"/>
      <c r="HS59" s="232"/>
      <c r="HT59" s="232"/>
      <c r="HU59" s="232"/>
      <c r="HV59" s="232"/>
      <c r="HW59" s="232"/>
      <c r="HX59" s="232"/>
    </row>
    <row r="60" spans="1:232" ht="17.100000000000001" customHeight="1">
      <c r="A60" s="1"/>
      <c r="B60" s="667"/>
      <c r="C60" s="26" t="s">
        <v>102</v>
      </c>
      <c r="D60" s="27">
        <v>1935</v>
      </c>
      <c r="E60" s="27">
        <v>2583</v>
      </c>
      <c r="F60" s="27">
        <v>3394</v>
      </c>
      <c r="G60" s="27">
        <v>3</v>
      </c>
      <c r="H60" s="27">
        <v>1004</v>
      </c>
      <c r="I60" s="27">
        <v>4124</v>
      </c>
      <c r="J60" s="27">
        <v>6994</v>
      </c>
      <c r="K60" s="27">
        <v>14</v>
      </c>
      <c r="L60" s="27">
        <v>682</v>
      </c>
      <c r="M60" s="27">
        <v>5185</v>
      </c>
      <c r="N60" s="449">
        <v>9765</v>
      </c>
      <c r="O60" s="28">
        <v>166</v>
      </c>
      <c r="P60" s="667"/>
      <c r="Q60" s="26" t="s">
        <v>102</v>
      </c>
      <c r="R60" s="27">
        <v>500</v>
      </c>
      <c r="S60" s="27">
        <v>4748</v>
      </c>
      <c r="T60" s="27">
        <v>11672</v>
      </c>
      <c r="U60" s="27">
        <v>149</v>
      </c>
      <c r="V60" s="27">
        <v>480</v>
      </c>
      <c r="W60" s="27">
        <v>3802</v>
      </c>
      <c r="X60" s="27">
        <v>11902</v>
      </c>
      <c r="Y60" s="27">
        <v>302</v>
      </c>
      <c r="Z60" s="449">
        <v>353</v>
      </c>
      <c r="AA60" s="27">
        <v>3499</v>
      </c>
      <c r="AB60" s="27">
        <v>11221</v>
      </c>
      <c r="AC60" s="28">
        <v>606</v>
      </c>
      <c r="AD60" s="667"/>
      <c r="AE60" s="26" t="s">
        <v>102</v>
      </c>
      <c r="AF60" s="449">
        <v>315</v>
      </c>
      <c r="AG60" s="27">
        <v>3551</v>
      </c>
      <c r="AH60" s="27">
        <v>10861</v>
      </c>
      <c r="AI60" s="450">
        <v>854</v>
      </c>
      <c r="AJ60" s="27">
        <v>298</v>
      </c>
      <c r="AK60" s="27">
        <v>3331</v>
      </c>
      <c r="AL60" s="27">
        <v>11545</v>
      </c>
      <c r="AM60" s="28">
        <v>595</v>
      </c>
      <c r="AN60" s="232"/>
      <c r="AO60" s="232"/>
      <c r="AP60" s="232"/>
      <c r="AQ60" s="232"/>
      <c r="AR60" s="232"/>
      <c r="AS60" s="232"/>
      <c r="AT60" s="232"/>
      <c r="AU60" s="232"/>
      <c r="AV60" s="232"/>
      <c r="AW60" s="232"/>
      <c r="AX60" s="232"/>
      <c r="AY60" s="232"/>
      <c r="AZ60" s="232"/>
      <c r="BA60" s="232"/>
      <c r="BB60" s="232"/>
      <c r="BC60" s="232"/>
      <c r="BD60" s="232"/>
      <c r="BE60" s="232"/>
      <c r="BF60" s="232"/>
      <c r="BG60" s="232"/>
      <c r="BH60" s="232"/>
      <c r="BI60" s="232"/>
      <c r="BJ60" s="232"/>
      <c r="BK60" s="232"/>
      <c r="BL60" s="232"/>
      <c r="BM60" s="232"/>
      <c r="BN60" s="232"/>
      <c r="BO60" s="232"/>
      <c r="BP60" s="232"/>
      <c r="BQ60" s="232"/>
      <c r="BR60" s="232"/>
      <c r="BS60" s="232"/>
      <c r="BT60" s="232"/>
      <c r="BU60" s="232"/>
      <c r="BV60" s="232"/>
      <c r="BW60" s="232"/>
      <c r="BX60" s="232"/>
      <c r="BY60" s="232"/>
      <c r="BZ60" s="232"/>
      <c r="CA60" s="232"/>
      <c r="CB60" s="232"/>
      <c r="CC60" s="232"/>
      <c r="CD60" s="232"/>
      <c r="CE60" s="232"/>
      <c r="CF60" s="232"/>
      <c r="CG60" s="232"/>
      <c r="CH60" s="232"/>
      <c r="CI60" s="232"/>
      <c r="CJ60" s="232"/>
      <c r="CK60" s="232"/>
      <c r="CL60" s="232"/>
      <c r="CM60" s="232"/>
      <c r="CN60" s="232"/>
      <c r="CO60" s="232"/>
      <c r="CP60" s="232"/>
      <c r="CQ60" s="232"/>
      <c r="CR60" s="232"/>
      <c r="CS60" s="232"/>
      <c r="CT60" s="232"/>
      <c r="CU60" s="232"/>
      <c r="CV60" s="232"/>
      <c r="CW60" s="232"/>
      <c r="CX60" s="232"/>
      <c r="CY60" s="232"/>
      <c r="CZ60" s="232"/>
      <c r="DA60" s="232"/>
      <c r="DB60" s="232"/>
      <c r="DC60" s="232"/>
      <c r="DD60" s="232"/>
      <c r="DE60" s="232"/>
      <c r="DF60" s="232"/>
      <c r="DG60" s="232"/>
      <c r="DH60" s="232"/>
      <c r="DI60" s="232"/>
      <c r="DJ60" s="232"/>
      <c r="DK60" s="232"/>
      <c r="DL60" s="232"/>
      <c r="DM60" s="232"/>
      <c r="DN60" s="232"/>
      <c r="DO60" s="232"/>
      <c r="DP60" s="232"/>
      <c r="DQ60" s="232"/>
      <c r="DR60" s="232"/>
      <c r="DS60" s="232"/>
      <c r="DT60" s="232"/>
      <c r="DU60" s="232"/>
      <c r="DV60" s="232"/>
      <c r="DW60" s="232"/>
      <c r="DX60" s="232"/>
      <c r="DY60" s="232"/>
      <c r="DZ60" s="232"/>
      <c r="EA60" s="232"/>
      <c r="EB60" s="232"/>
      <c r="EC60" s="232"/>
      <c r="ED60" s="232"/>
      <c r="EE60" s="232"/>
      <c r="EF60" s="232"/>
      <c r="EG60" s="232"/>
      <c r="EH60" s="232"/>
      <c r="EI60" s="232"/>
      <c r="EJ60" s="232"/>
      <c r="EK60" s="232"/>
      <c r="EL60" s="232"/>
      <c r="EM60" s="232"/>
      <c r="EN60" s="232"/>
      <c r="EO60" s="232"/>
      <c r="EP60" s="232"/>
      <c r="EQ60" s="232"/>
      <c r="ER60" s="232"/>
      <c r="ES60" s="232"/>
      <c r="ET60" s="232"/>
      <c r="EU60" s="232"/>
      <c r="EV60" s="232"/>
      <c r="EW60" s="232"/>
      <c r="EX60" s="232"/>
      <c r="EY60" s="232"/>
      <c r="EZ60" s="232"/>
      <c r="FA60" s="232"/>
      <c r="FB60" s="232"/>
      <c r="FC60" s="232"/>
      <c r="FD60" s="232"/>
      <c r="FE60" s="232"/>
      <c r="FF60" s="232"/>
      <c r="FG60" s="232"/>
      <c r="FH60" s="232"/>
      <c r="FI60" s="232"/>
      <c r="FJ60" s="232"/>
      <c r="FK60" s="232"/>
      <c r="FL60" s="232"/>
      <c r="FM60" s="232"/>
      <c r="FN60" s="232"/>
      <c r="FO60" s="232"/>
      <c r="FP60" s="232"/>
      <c r="FQ60" s="232"/>
      <c r="FR60" s="232"/>
      <c r="FS60" s="232"/>
      <c r="FT60" s="232"/>
      <c r="FU60" s="232"/>
      <c r="FV60" s="232"/>
      <c r="FW60" s="232"/>
      <c r="FX60" s="232"/>
      <c r="FY60" s="232"/>
      <c r="FZ60" s="232"/>
      <c r="GA60" s="232"/>
      <c r="GB60" s="232"/>
      <c r="GC60" s="232"/>
      <c r="GD60" s="232"/>
      <c r="GE60" s="232"/>
      <c r="GF60" s="232"/>
      <c r="GG60" s="232"/>
      <c r="GH60" s="232"/>
      <c r="GI60" s="232"/>
      <c r="GJ60" s="232"/>
      <c r="GK60" s="232"/>
      <c r="GL60" s="232"/>
      <c r="GM60" s="232"/>
      <c r="GN60" s="232"/>
      <c r="GO60" s="232"/>
      <c r="GP60" s="232"/>
      <c r="GQ60" s="232"/>
      <c r="GR60" s="232"/>
      <c r="GS60" s="232"/>
      <c r="GT60" s="232"/>
      <c r="GU60" s="232"/>
      <c r="GV60" s="232"/>
      <c r="GW60" s="232"/>
      <c r="GX60" s="232"/>
      <c r="GY60" s="232"/>
      <c r="GZ60" s="232"/>
      <c r="HA60" s="232"/>
      <c r="HB60" s="232"/>
      <c r="HC60" s="232"/>
      <c r="HD60" s="232"/>
      <c r="HE60" s="232"/>
      <c r="HF60" s="232"/>
      <c r="HG60" s="232"/>
      <c r="HH60" s="232"/>
      <c r="HI60" s="232"/>
      <c r="HJ60" s="232"/>
      <c r="HK60" s="232"/>
      <c r="HL60" s="232"/>
      <c r="HM60" s="232"/>
      <c r="HN60" s="232"/>
      <c r="HO60" s="232"/>
      <c r="HP60" s="232"/>
      <c r="HQ60" s="232"/>
      <c r="HR60" s="232"/>
      <c r="HS60" s="232"/>
      <c r="HT60" s="232"/>
      <c r="HU60" s="232"/>
      <c r="HV60" s="232"/>
      <c r="HW60" s="232"/>
      <c r="HX60" s="232"/>
    </row>
    <row r="61" spans="1:232" ht="17.100000000000001" customHeight="1">
      <c r="A61" s="1"/>
      <c r="B61" s="667"/>
      <c r="C61" s="26" t="s">
        <v>103</v>
      </c>
      <c r="D61" s="27">
        <v>3388</v>
      </c>
      <c r="E61" s="27">
        <v>3246</v>
      </c>
      <c r="F61" s="27">
        <v>3872</v>
      </c>
      <c r="G61" s="27">
        <v>4</v>
      </c>
      <c r="H61" s="27">
        <v>1851</v>
      </c>
      <c r="I61" s="27">
        <v>5569</v>
      </c>
      <c r="J61" s="27">
        <v>7581</v>
      </c>
      <c r="K61" s="27">
        <v>15</v>
      </c>
      <c r="L61" s="27">
        <v>1157</v>
      </c>
      <c r="M61" s="27">
        <v>7348</v>
      </c>
      <c r="N61" s="449">
        <v>11448</v>
      </c>
      <c r="O61" s="28">
        <v>47</v>
      </c>
      <c r="P61" s="667"/>
      <c r="Q61" s="26" t="s">
        <v>103</v>
      </c>
      <c r="R61" s="27">
        <v>838</v>
      </c>
      <c r="S61" s="27">
        <v>7201</v>
      </c>
      <c r="T61" s="27">
        <v>15360</v>
      </c>
      <c r="U61" s="27">
        <v>109</v>
      </c>
      <c r="V61" s="27">
        <v>788</v>
      </c>
      <c r="W61" s="27">
        <v>6485</v>
      </c>
      <c r="X61" s="27">
        <v>15331</v>
      </c>
      <c r="Y61" s="27">
        <v>399</v>
      </c>
      <c r="Z61" s="449">
        <v>581</v>
      </c>
      <c r="AA61" s="27">
        <v>5532</v>
      </c>
      <c r="AB61" s="27">
        <v>15037</v>
      </c>
      <c r="AC61" s="28">
        <v>1489</v>
      </c>
      <c r="AD61" s="667"/>
      <c r="AE61" s="26" t="s">
        <v>103</v>
      </c>
      <c r="AF61" s="449">
        <v>608</v>
      </c>
      <c r="AG61" s="27">
        <v>5451</v>
      </c>
      <c r="AH61" s="27">
        <v>14354</v>
      </c>
      <c r="AI61" s="450">
        <v>1193</v>
      </c>
      <c r="AJ61" s="27">
        <v>574</v>
      </c>
      <c r="AK61" s="27">
        <v>5022</v>
      </c>
      <c r="AL61" s="27">
        <v>14333</v>
      </c>
      <c r="AM61" s="28">
        <v>695</v>
      </c>
      <c r="AN61" s="232"/>
      <c r="AO61" s="232"/>
      <c r="AP61" s="232"/>
      <c r="AQ61" s="232"/>
      <c r="AR61" s="232"/>
      <c r="AS61" s="232"/>
      <c r="AT61" s="232"/>
      <c r="AU61" s="232"/>
      <c r="AV61" s="232"/>
      <c r="AW61" s="232"/>
      <c r="AX61" s="232"/>
      <c r="AY61" s="232"/>
      <c r="AZ61" s="232"/>
      <c r="BA61" s="232"/>
      <c r="BB61" s="232"/>
      <c r="BC61" s="232"/>
      <c r="BD61" s="232"/>
      <c r="BE61" s="232"/>
      <c r="BF61" s="232"/>
      <c r="BG61" s="232"/>
      <c r="BH61" s="232"/>
      <c r="BI61" s="232"/>
      <c r="BJ61" s="232"/>
      <c r="BK61" s="232"/>
      <c r="BL61" s="232"/>
      <c r="BM61" s="232"/>
      <c r="BN61" s="232"/>
      <c r="BO61" s="232"/>
      <c r="BP61" s="232"/>
      <c r="BQ61" s="232"/>
      <c r="BR61" s="232"/>
      <c r="BS61" s="232"/>
      <c r="BT61" s="232"/>
      <c r="BU61" s="232"/>
      <c r="BV61" s="232"/>
      <c r="BW61" s="232"/>
      <c r="BX61" s="232"/>
      <c r="BY61" s="232"/>
      <c r="BZ61" s="232"/>
      <c r="CA61" s="232"/>
      <c r="CB61" s="232"/>
      <c r="CC61" s="232"/>
      <c r="CD61" s="232"/>
      <c r="CE61" s="232"/>
      <c r="CF61" s="232"/>
      <c r="CG61" s="232"/>
      <c r="CH61" s="232"/>
      <c r="CI61" s="232"/>
      <c r="CJ61" s="232"/>
      <c r="CK61" s="232"/>
      <c r="CL61" s="232"/>
      <c r="CM61" s="232"/>
      <c r="CN61" s="232"/>
      <c r="CO61" s="232"/>
      <c r="CP61" s="232"/>
      <c r="CQ61" s="232"/>
      <c r="CR61" s="232"/>
      <c r="CS61" s="232"/>
      <c r="CT61" s="232"/>
      <c r="CU61" s="232"/>
      <c r="CV61" s="232"/>
      <c r="CW61" s="232"/>
      <c r="CX61" s="232"/>
      <c r="CY61" s="232"/>
      <c r="CZ61" s="232"/>
      <c r="DA61" s="232"/>
      <c r="DB61" s="232"/>
      <c r="DC61" s="232"/>
      <c r="DD61" s="232"/>
      <c r="DE61" s="232"/>
      <c r="DF61" s="232"/>
      <c r="DG61" s="232"/>
      <c r="DH61" s="232"/>
      <c r="DI61" s="232"/>
      <c r="DJ61" s="232"/>
      <c r="DK61" s="232"/>
      <c r="DL61" s="232"/>
      <c r="DM61" s="232"/>
      <c r="DN61" s="232"/>
      <c r="DO61" s="232"/>
      <c r="DP61" s="232"/>
      <c r="DQ61" s="232"/>
      <c r="DR61" s="232"/>
      <c r="DS61" s="232"/>
      <c r="DT61" s="232"/>
      <c r="DU61" s="232"/>
      <c r="DV61" s="232"/>
      <c r="DW61" s="232"/>
      <c r="DX61" s="232"/>
      <c r="DY61" s="232"/>
      <c r="DZ61" s="232"/>
      <c r="EA61" s="232"/>
      <c r="EB61" s="232"/>
      <c r="EC61" s="232"/>
      <c r="ED61" s="232"/>
      <c r="EE61" s="232"/>
      <c r="EF61" s="232"/>
      <c r="EG61" s="232"/>
      <c r="EH61" s="232"/>
      <c r="EI61" s="232"/>
      <c r="EJ61" s="232"/>
      <c r="EK61" s="232"/>
      <c r="EL61" s="232"/>
      <c r="EM61" s="232"/>
      <c r="EN61" s="232"/>
      <c r="EO61" s="232"/>
      <c r="EP61" s="232"/>
      <c r="EQ61" s="232"/>
      <c r="ER61" s="232"/>
      <c r="ES61" s="232"/>
      <c r="ET61" s="232"/>
      <c r="EU61" s="232"/>
      <c r="EV61" s="232"/>
      <c r="EW61" s="232"/>
      <c r="EX61" s="232"/>
      <c r="EY61" s="232"/>
      <c r="EZ61" s="232"/>
      <c r="FA61" s="232"/>
      <c r="FB61" s="232"/>
      <c r="FC61" s="232"/>
      <c r="FD61" s="232"/>
      <c r="FE61" s="232"/>
      <c r="FF61" s="232"/>
      <c r="FG61" s="232"/>
      <c r="FH61" s="232"/>
      <c r="FI61" s="232"/>
      <c r="FJ61" s="232"/>
      <c r="FK61" s="232"/>
      <c r="FL61" s="232"/>
      <c r="FM61" s="232"/>
      <c r="FN61" s="232"/>
      <c r="FO61" s="232"/>
      <c r="FP61" s="232"/>
      <c r="FQ61" s="232"/>
      <c r="FR61" s="232"/>
      <c r="FS61" s="232"/>
      <c r="FT61" s="232"/>
      <c r="FU61" s="232"/>
      <c r="FV61" s="232"/>
      <c r="FW61" s="232"/>
      <c r="FX61" s="232"/>
      <c r="FY61" s="232"/>
      <c r="FZ61" s="232"/>
      <c r="GA61" s="232"/>
      <c r="GB61" s="232"/>
      <c r="GC61" s="232"/>
      <c r="GD61" s="232"/>
      <c r="GE61" s="232"/>
      <c r="GF61" s="232"/>
      <c r="GG61" s="232"/>
      <c r="GH61" s="232"/>
      <c r="GI61" s="232"/>
      <c r="GJ61" s="232"/>
      <c r="GK61" s="232"/>
      <c r="GL61" s="232"/>
      <c r="GM61" s="232"/>
      <c r="GN61" s="232"/>
      <c r="GO61" s="232"/>
      <c r="GP61" s="232"/>
      <c r="GQ61" s="232"/>
      <c r="GR61" s="232"/>
      <c r="GS61" s="232"/>
      <c r="GT61" s="232"/>
      <c r="GU61" s="232"/>
      <c r="GV61" s="232"/>
      <c r="GW61" s="232"/>
      <c r="GX61" s="232"/>
      <c r="GY61" s="232"/>
      <c r="GZ61" s="232"/>
      <c r="HA61" s="232"/>
      <c r="HB61" s="232"/>
      <c r="HC61" s="232"/>
      <c r="HD61" s="232"/>
      <c r="HE61" s="232"/>
      <c r="HF61" s="232"/>
      <c r="HG61" s="232"/>
      <c r="HH61" s="232"/>
      <c r="HI61" s="232"/>
      <c r="HJ61" s="232"/>
      <c r="HK61" s="232"/>
      <c r="HL61" s="232"/>
      <c r="HM61" s="232"/>
      <c r="HN61" s="232"/>
      <c r="HO61" s="232"/>
      <c r="HP61" s="232"/>
      <c r="HQ61" s="232"/>
      <c r="HR61" s="232"/>
      <c r="HS61" s="232"/>
      <c r="HT61" s="232"/>
      <c r="HU61" s="232"/>
      <c r="HV61" s="232"/>
      <c r="HW61" s="232"/>
      <c r="HX61" s="232"/>
    </row>
    <row r="62" spans="1:232" ht="17.100000000000001" customHeight="1">
      <c r="A62" s="1"/>
      <c r="B62" s="668"/>
      <c r="C62" s="18" t="s">
        <v>42</v>
      </c>
      <c r="D62" s="19">
        <f t="shared" ref="D62:O62" si="27">SUM(D59:D61)</f>
        <v>9607</v>
      </c>
      <c r="E62" s="19">
        <f t="shared" si="27"/>
        <v>10397</v>
      </c>
      <c r="F62" s="19">
        <f t="shared" si="27"/>
        <v>12828</v>
      </c>
      <c r="G62" s="19">
        <f t="shared" si="27"/>
        <v>11</v>
      </c>
      <c r="H62" s="19">
        <f t="shared" si="27"/>
        <v>5231</v>
      </c>
      <c r="I62" s="19">
        <f t="shared" si="27"/>
        <v>17599</v>
      </c>
      <c r="J62" s="19">
        <f t="shared" si="27"/>
        <v>25654</v>
      </c>
      <c r="K62" s="19">
        <f t="shared" si="27"/>
        <v>49</v>
      </c>
      <c r="L62" s="19">
        <f t="shared" si="27"/>
        <v>3189</v>
      </c>
      <c r="M62" s="19">
        <f t="shared" si="27"/>
        <v>22297</v>
      </c>
      <c r="N62" s="447">
        <f t="shared" si="27"/>
        <v>36284</v>
      </c>
      <c r="O62" s="20">
        <f t="shared" si="27"/>
        <v>241</v>
      </c>
      <c r="P62" s="668"/>
      <c r="Q62" s="18" t="s">
        <v>42</v>
      </c>
      <c r="R62" s="19">
        <f t="shared" ref="R62:AC62" si="28">SUM(R59:R61)</f>
        <v>2179</v>
      </c>
      <c r="S62" s="19">
        <f t="shared" si="28"/>
        <v>21308</v>
      </c>
      <c r="T62" s="19">
        <f t="shared" si="28"/>
        <v>45082</v>
      </c>
      <c r="U62" s="19">
        <f t="shared" si="28"/>
        <v>607</v>
      </c>
      <c r="V62" s="19">
        <f t="shared" si="28"/>
        <v>1952</v>
      </c>
      <c r="W62" s="19">
        <f t="shared" si="28"/>
        <v>18418</v>
      </c>
      <c r="X62" s="19">
        <f t="shared" si="28"/>
        <v>44926</v>
      </c>
      <c r="Y62" s="19">
        <f t="shared" si="28"/>
        <v>1099</v>
      </c>
      <c r="Z62" s="447">
        <f t="shared" si="28"/>
        <v>1483</v>
      </c>
      <c r="AA62" s="19">
        <f t="shared" si="28"/>
        <v>15941</v>
      </c>
      <c r="AB62" s="19">
        <f t="shared" si="28"/>
        <v>43105</v>
      </c>
      <c r="AC62" s="20">
        <f t="shared" si="28"/>
        <v>3600</v>
      </c>
      <c r="AD62" s="668"/>
      <c r="AE62" s="18" t="s">
        <v>42</v>
      </c>
      <c r="AF62" s="447">
        <f>SUM(AF59:AF61)</f>
        <v>1522</v>
      </c>
      <c r="AG62" s="19">
        <f>SUM(AG59:AG61)</f>
        <v>15847</v>
      </c>
      <c r="AH62" s="19">
        <f>SUM(AH59:AH61)</f>
        <v>41413</v>
      </c>
      <c r="AI62" s="448">
        <f>SUM(AI59:AI61)</f>
        <v>3355</v>
      </c>
      <c r="AJ62" s="19">
        <f t="shared" ref="AJ62:AL62" si="29">SUM(AJ59:AJ61)</f>
        <v>1371</v>
      </c>
      <c r="AK62" s="19">
        <f t="shared" si="29"/>
        <v>14428</v>
      </c>
      <c r="AL62" s="19">
        <f t="shared" si="29"/>
        <v>41572</v>
      </c>
      <c r="AM62" s="20">
        <f>SUM(AM59:AM61)</f>
        <v>2108</v>
      </c>
      <c r="AN62" s="232"/>
      <c r="AO62" s="232"/>
      <c r="AP62" s="232"/>
      <c r="AQ62" s="232"/>
      <c r="AR62" s="232"/>
      <c r="AS62" s="232"/>
      <c r="AT62" s="232"/>
      <c r="AU62" s="232"/>
      <c r="AV62" s="232"/>
      <c r="AW62" s="232"/>
      <c r="AX62" s="232"/>
      <c r="AY62" s="232"/>
      <c r="AZ62" s="232"/>
      <c r="BA62" s="232"/>
      <c r="BB62" s="232"/>
      <c r="BC62" s="232"/>
      <c r="BD62" s="232"/>
      <c r="BE62" s="232"/>
      <c r="BF62" s="232"/>
      <c r="BG62" s="232"/>
      <c r="BH62" s="232"/>
      <c r="BI62" s="232"/>
      <c r="BJ62" s="232"/>
      <c r="BK62" s="232"/>
      <c r="BL62" s="232"/>
      <c r="BM62" s="232"/>
      <c r="BN62" s="232"/>
      <c r="BO62" s="232"/>
      <c r="BP62" s="232"/>
      <c r="BQ62" s="232"/>
      <c r="BR62" s="232"/>
      <c r="BS62" s="232"/>
      <c r="BT62" s="232"/>
      <c r="BU62" s="232"/>
      <c r="BV62" s="232"/>
      <c r="BW62" s="232"/>
      <c r="BX62" s="232"/>
      <c r="BY62" s="232"/>
      <c r="BZ62" s="232"/>
      <c r="CA62" s="232"/>
      <c r="CB62" s="232"/>
      <c r="CC62" s="232"/>
      <c r="CD62" s="232"/>
      <c r="CE62" s="232"/>
      <c r="CF62" s="232"/>
      <c r="CG62" s="232"/>
      <c r="CH62" s="232"/>
      <c r="CI62" s="232"/>
      <c r="CJ62" s="232"/>
      <c r="CK62" s="232"/>
      <c r="CL62" s="232"/>
      <c r="CM62" s="232"/>
      <c r="CN62" s="232"/>
      <c r="CO62" s="232"/>
      <c r="CP62" s="232"/>
      <c r="CQ62" s="232"/>
      <c r="CR62" s="232"/>
      <c r="CS62" s="232"/>
      <c r="CT62" s="232"/>
      <c r="CU62" s="232"/>
      <c r="CV62" s="232"/>
      <c r="CW62" s="232"/>
      <c r="CX62" s="232"/>
      <c r="CY62" s="232"/>
      <c r="CZ62" s="232"/>
      <c r="DA62" s="232"/>
      <c r="DB62" s="232"/>
      <c r="DC62" s="232"/>
      <c r="DD62" s="232"/>
      <c r="DE62" s="232"/>
      <c r="DF62" s="232"/>
      <c r="DG62" s="232"/>
      <c r="DH62" s="232"/>
      <c r="DI62" s="232"/>
      <c r="DJ62" s="232"/>
      <c r="DK62" s="232"/>
      <c r="DL62" s="232"/>
      <c r="DM62" s="232"/>
      <c r="DN62" s="232"/>
      <c r="DO62" s="232"/>
      <c r="DP62" s="232"/>
      <c r="DQ62" s="232"/>
      <c r="DR62" s="232"/>
      <c r="DS62" s="232"/>
      <c r="DT62" s="232"/>
      <c r="DU62" s="232"/>
      <c r="DV62" s="232"/>
      <c r="DW62" s="232"/>
      <c r="DX62" s="232"/>
      <c r="DY62" s="232"/>
      <c r="DZ62" s="232"/>
      <c r="EA62" s="232"/>
      <c r="EB62" s="232"/>
      <c r="EC62" s="232"/>
      <c r="ED62" s="232"/>
      <c r="EE62" s="232"/>
      <c r="EF62" s="232"/>
      <c r="EG62" s="232"/>
      <c r="EH62" s="232"/>
      <c r="EI62" s="232"/>
      <c r="EJ62" s="232"/>
      <c r="EK62" s="232"/>
      <c r="EL62" s="232"/>
      <c r="EM62" s="232"/>
      <c r="EN62" s="232"/>
      <c r="EO62" s="232"/>
      <c r="EP62" s="232"/>
      <c r="EQ62" s="232"/>
      <c r="ER62" s="232"/>
      <c r="ES62" s="232"/>
      <c r="ET62" s="232"/>
      <c r="EU62" s="232"/>
      <c r="EV62" s="232"/>
      <c r="EW62" s="232"/>
      <c r="EX62" s="232"/>
      <c r="EY62" s="232"/>
      <c r="EZ62" s="232"/>
      <c r="FA62" s="232"/>
      <c r="FB62" s="232"/>
      <c r="FC62" s="232"/>
      <c r="FD62" s="232"/>
      <c r="FE62" s="232"/>
      <c r="FF62" s="232"/>
      <c r="FG62" s="232"/>
      <c r="FH62" s="232"/>
      <c r="FI62" s="232"/>
      <c r="FJ62" s="232"/>
      <c r="FK62" s="232"/>
      <c r="FL62" s="232"/>
      <c r="FM62" s="232"/>
      <c r="FN62" s="232"/>
      <c r="FO62" s="232"/>
      <c r="FP62" s="232"/>
      <c r="FQ62" s="232"/>
      <c r="FR62" s="232"/>
      <c r="FS62" s="232"/>
      <c r="FT62" s="232"/>
      <c r="FU62" s="232"/>
      <c r="FV62" s="232"/>
      <c r="FW62" s="232"/>
      <c r="FX62" s="232"/>
      <c r="FY62" s="232"/>
      <c r="FZ62" s="232"/>
      <c r="GA62" s="232"/>
      <c r="GB62" s="232"/>
      <c r="GC62" s="232"/>
      <c r="GD62" s="232"/>
      <c r="GE62" s="232"/>
      <c r="GF62" s="232"/>
      <c r="GG62" s="232"/>
      <c r="GH62" s="232"/>
      <c r="GI62" s="232"/>
      <c r="GJ62" s="232"/>
      <c r="GK62" s="232"/>
      <c r="GL62" s="232"/>
      <c r="GM62" s="232"/>
      <c r="GN62" s="232"/>
      <c r="GO62" s="232"/>
      <c r="GP62" s="232"/>
      <c r="GQ62" s="232"/>
      <c r="GR62" s="232"/>
      <c r="GS62" s="232"/>
      <c r="GT62" s="232"/>
      <c r="GU62" s="232"/>
      <c r="GV62" s="232"/>
      <c r="GW62" s="232"/>
      <c r="GX62" s="232"/>
      <c r="GY62" s="232"/>
      <c r="GZ62" s="232"/>
      <c r="HA62" s="232"/>
      <c r="HB62" s="232"/>
      <c r="HC62" s="232"/>
      <c r="HD62" s="232"/>
      <c r="HE62" s="232"/>
      <c r="HF62" s="232"/>
      <c r="HG62" s="232"/>
      <c r="HH62" s="232"/>
      <c r="HI62" s="232"/>
      <c r="HJ62" s="232"/>
      <c r="HK62" s="232"/>
      <c r="HL62" s="232"/>
      <c r="HM62" s="232"/>
      <c r="HN62" s="232"/>
      <c r="HO62" s="232"/>
      <c r="HP62" s="232"/>
      <c r="HQ62" s="232"/>
      <c r="HR62" s="232"/>
      <c r="HS62" s="232"/>
      <c r="HT62" s="232"/>
      <c r="HU62" s="232"/>
      <c r="HV62" s="232"/>
      <c r="HW62" s="232"/>
      <c r="HX62" s="232"/>
    </row>
    <row r="63" spans="1:232" ht="17.100000000000001" customHeight="1">
      <c r="A63" s="1"/>
      <c r="B63" s="24" t="s">
        <v>104</v>
      </c>
      <c r="C63" s="51" t="s">
        <v>105</v>
      </c>
      <c r="D63" s="19">
        <v>2628</v>
      </c>
      <c r="E63" s="19">
        <v>5810</v>
      </c>
      <c r="F63" s="19">
        <v>5007</v>
      </c>
      <c r="G63" s="19">
        <v>4</v>
      </c>
      <c r="H63" s="19">
        <v>1246</v>
      </c>
      <c r="I63" s="19">
        <v>6074</v>
      </c>
      <c r="J63" s="19">
        <v>6309</v>
      </c>
      <c r="K63" s="19">
        <v>3</v>
      </c>
      <c r="L63" s="19">
        <v>757</v>
      </c>
      <c r="M63" s="19">
        <v>7034</v>
      </c>
      <c r="N63" s="447">
        <v>8641</v>
      </c>
      <c r="O63" s="20">
        <v>51</v>
      </c>
      <c r="P63" s="24" t="s">
        <v>104</v>
      </c>
      <c r="Q63" s="51" t="s">
        <v>105</v>
      </c>
      <c r="R63" s="19">
        <v>654</v>
      </c>
      <c r="S63" s="19">
        <v>6615</v>
      </c>
      <c r="T63" s="19">
        <v>10939</v>
      </c>
      <c r="U63" s="19">
        <v>162</v>
      </c>
      <c r="V63" s="19">
        <v>605</v>
      </c>
      <c r="W63" s="19">
        <v>5842</v>
      </c>
      <c r="X63" s="19">
        <v>11135</v>
      </c>
      <c r="Y63" s="19">
        <v>155</v>
      </c>
      <c r="Z63" s="447">
        <v>437</v>
      </c>
      <c r="AA63" s="19">
        <v>4888</v>
      </c>
      <c r="AB63" s="19">
        <v>10595</v>
      </c>
      <c r="AC63" s="20">
        <v>438</v>
      </c>
      <c r="AD63" s="24" t="s">
        <v>104</v>
      </c>
      <c r="AE63" s="51" t="s">
        <v>105</v>
      </c>
      <c r="AF63" s="447">
        <v>379</v>
      </c>
      <c r="AG63" s="19">
        <v>4592</v>
      </c>
      <c r="AH63" s="19">
        <v>10132</v>
      </c>
      <c r="AI63" s="448">
        <v>351</v>
      </c>
      <c r="AJ63" s="19">
        <v>353</v>
      </c>
      <c r="AK63" s="19">
        <v>3827</v>
      </c>
      <c r="AL63" s="19">
        <v>9287</v>
      </c>
      <c r="AM63" s="20">
        <v>381</v>
      </c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232"/>
      <c r="BJ63" s="232"/>
      <c r="BK63" s="232"/>
      <c r="BL63" s="232"/>
      <c r="BM63" s="232"/>
      <c r="BN63" s="232"/>
      <c r="BO63" s="232"/>
      <c r="BP63" s="232"/>
      <c r="BQ63" s="232"/>
      <c r="BR63" s="232"/>
      <c r="BS63" s="232"/>
      <c r="BT63" s="232"/>
      <c r="BU63" s="232"/>
      <c r="BV63" s="232"/>
      <c r="BW63" s="232"/>
      <c r="BX63" s="232"/>
      <c r="BY63" s="232"/>
      <c r="BZ63" s="232"/>
      <c r="CA63" s="232"/>
      <c r="CB63" s="232"/>
      <c r="CC63" s="232"/>
      <c r="CD63" s="232"/>
      <c r="CE63" s="232"/>
      <c r="CF63" s="232"/>
      <c r="CG63" s="232"/>
      <c r="CH63" s="232"/>
      <c r="CI63" s="232"/>
      <c r="CJ63" s="232"/>
      <c r="CK63" s="232"/>
      <c r="CL63" s="232"/>
      <c r="CM63" s="232"/>
      <c r="CN63" s="232"/>
      <c r="CO63" s="232"/>
      <c r="CP63" s="232"/>
      <c r="CQ63" s="232"/>
      <c r="CR63" s="232"/>
      <c r="CS63" s="232"/>
      <c r="CT63" s="232"/>
      <c r="CU63" s="232"/>
      <c r="CV63" s="232"/>
      <c r="CW63" s="232"/>
      <c r="CX63" s="232"/>
      <c r="CY63" s="232"/>
      <c r="CZ63" s="232"/>
      <c r="DA63" s="232"/>
      <c r="DB63" s="232"/>
      <c r="DC63" s="232"/>
      <c r="DD63" s="232"/>
      <c r="DE63" s="232"/>
      <c r="DF63" s="232"/>
      <c r="DG63" s="232"/>
      <c r="DH63" s="232"/>
      <c r="DI63" s="232"/>
      <c r="DJ63" s="232"/>
      <c r="DK63" s="232"/>
      <c r="DL63" s="232"/>
      <c r="DM63" s="232"/>
      <c r="DN63" s="232"/>
      <c r="DO63" s="232"/>
      <c r="DP63" s="232"/>
      <c r="DQ63" s="232"/>
      <c r="DR63" s="232"/>
      <c r="DS63" s="232"/>
      <c r="DT63" s="232"/>
      <c r="DU63" s="232"/>
      <c r="DV63" s="232"/>
      <c r="DW63" s="232"/>
      <c r="DX63" s="232"/>
      <c r="DY63" s="232"/>
      <c r="DZ63" s="232"/>
      <c r="EA63" s="232"/>
      <c r="EB63" s="232"/>
      <c r="EC63" s="232"/>
      <c r="ED63" s="232"/>
      <c r="EE63" s="232"/>
      <c r="EF63" s="232"/>
      <c r="EG63" s="232"/>
      <c r="EH63" s="232"/>
      <c r="EI63" s="232"/>
      <c r="EJ63" s="232"/>
      <c r="EK63" s="232"/>
      <c r="EL63" s="232"/>
      <c r="EM63" s="232"/>
      <c r="EN63" s="232"/>
      <c r="EO63" s="232"/>
      <c r="EP63" s="232"/>
      <c r="EQ63" s="232"/>
      <c r="ER63" s="232"/>
      <c r="ES63" s="232"/>
      <c r="ET63" s="232"/>
      <c r="EU63" s="232"/>
      <c r="EV63" s="232"/>
      <c r="EW63" s="232"/>
      <c r="EX63" s="232"/>
      <c r="EY63" s="232"/>
      <c r="EZ63" s="232"/>
      <c r="FA63" s="232"/>
      <c r="FB63" s="232"/>
      <c r="FC63" s="232"/>
      <c r="FD63" s="232"/>
      <c r="FE63" s="232"/>
      <c r="FF63" s="232"/>
      <c r="FG63" s="232"/>
      <c r="FH63" s="232"/>
      <c r="FI63" s="232"/>
      <c r="FJ63" s="232"/>
      <c r="FK63" s="232"/>
      <c r="FL63" s="232"/>
      <c r="FM63" s="232"/>
      <c r="FN63" s="232"/>
      <c r="FO63" s="232"/>
      <c r="FP63" s="232"/>
      <c r="FQ63" s="232"/>
      <c r="FR63" s="232"/>
      <c r="FS63" s="232"/>
      <c r="FT63" s="232"/>
      <c r="FU63" s="232"/>
      <c r="FV63" s="232"/>
      <c r="FW63" s="232"/>
      <c r="FX63" s="232"/>
      <c r="FY63" s="232"/>
      <c r="FZ63" s="232"/>
      <c r="GA63" s="232"/>
      <c r="GB63" s="232"/>
      <c r="GC63" s="232"/>
      <c r="GD63" s="232"/>
      <c r="GE63" s="232"/>
      <c r="GF63" s="232"/>
      <c r="GG63" s="232"/>
      <c r="GH63" s="232"/>
      <c r="GI63" s="232"/>
      <c r="GJ63" s="232"/>
      <c r="GK63" s="232"/>
      <c r="GL63" s="232"/>
      <c r="GM63" s="232"/>
      <c r="GN63" s="232"/>
      <c r="GO63" s="232"/>
      <c r="GP63" s="232"/>
      <c r="GQ63" s="232"/>
      <c r="GR63" s="232"/>
      <c r="GS63" s="232"/>
      <c r="GT63" s="232"/>
      <c r="GU63" s="232"/>
      <c r="GV63" s="232"/>
      <c r="GW63" s="232"/>
      <c r="GX63" s="232"/>
      <c r="GY63" s="232"/>
      <c r="GZ63" s="232"/>
      <c r="HA63" s="232"/>
      <c r="HB63" s="232"/>
      <c r="HC63" s="232"/>
      <c r="HD63" s="232"/>
      <c r="HE63" s="232"/>
      <c r="HF63" s="232"/>
      <c r="HG63" s="232"/>
      <c r="HH63" s="232"/>
      <c r="HI63" s="232"/>
      <c r="HJ63" s="232"/>
      <c r="HK63" s="232"/>
      <c r="HL63" s="232"/>
      <c r="HM63" s="232"/>
      <c r="HN63" s="232"/>
      <c r="HO63" s="232"/>
      <c r="HP63" s="232"/>
      <c r="HQ63" s="232"/>
      <c r="HR63" s="232"/>
      <c r="HS63" s="232"/>
      <c r="HT63" s="232"/>
      <c r="HU63" s="232"/>
      <c r="HV63" s="232"/>
      <c r="HW63" s="232"/>
      <c r="HX63" s="232"/>
    </row>
    <row r="64" spans="1:232" ht="17.100000000000001" customHeight="1">
      <c r="A64" s="1"/>
      <c r="B64" s="675" t="s">
        <v>106</v>
      </c>
      <c r="C64" s="26" t="s">
        <v>107</v>
      </c>
      <c r="D64" s="27">
        <v>1960</v>
      </c>
      <c r="E64" s="27">
        <v>3252</v>
      </c>
      <c r="F64" s="27">
        <v>4106</v>
      </c>
      <c r="G64" s="27">
        <v>4</v>
      </c>
      <c r="H64" s="27">
        <v>958</v>
      </c>
      <c r="I64" s="27">
        <v>4606</v>
      </c>
      <c r="J64" s="27">
        <v>8049</v>
      </c>
      <c r="K64" s="27">
        <v>5</v>
      </c>
      <c r="L64" s="27">
        <v>483</v>
      </c>
      <c r="M64" s="27">
        <v>6536</v>
      </c>
      <c r="N64" s="449">
        <v>11323</v>
      </c>
      <c r="O64" s="28">
        <v>45</v>
      </c>
      <c r="P64" s="675" t="s">
        <v>106</v>
      </c>
      <c r="Q64" s="26" t="s">
        <v>107</v>
      </c>
      <c r="R64" s="27">
        <v>415</v>
      </c>
      <c r="S64" s="27">
        <v>5810</v>
      </c>
      <c r="T64" s="27">
        <v>12551</v>
      </c>
      <c r="U64" s="27">
        <v>217</v>
      </c>
      <c r="V64" s="27">
        <v>400</v>
      </c>
      <c r="W64" s="27">
        <v>5195</v>
      </c>
      <c r="X64" s="27">
        <v>12639</v>
      </c>
      <c r="Y64" s="27">
        <v>101</v>
      </c>
      <c r="Z64" s="449">
        <v>264</v>
      </c>
      <c r="AA64" s="27">
        <v>4367</v>
      </c>
      <c r="AB64" s="27">
        <v>11937</v>
      </c>
      <c r="AC64" s="28">
        <v>647</v>
      </c>
      <c r="AD64" s="675" t="s">
        <v>106</v>
      </c>
      <c r="AE64" s="26" t="s">
        <v>107</v>
      </c>
      <c r="AF64" s="449">
        <v>239</v>
      </c>
      <c r="AG64" s="27">
        <v>4070</v>
      </c>
      <c r="AH64" s="27">
        <v>11429</v>
      </c>
      <c r="AI64" s="450">
        <v>443</v>
      </c>
      <c r="AJ64" s="27">
        <v>201</v>
      </c>
      <c r="AK64" s="27">
        <v>3686</v>
      </c>
      <c r="AL64" s="27">
        <v>10909</v>
      </c>
      <c r="AM64" s="28">
        <v>48</v>
      </c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2"/>
      <c r="BQ64" s="232"/>
      <c r="BR64" s="232"/>
      <c r="BS64" s="232"/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  <c r="CV64" s="232"/>
      <c r="CW64" s="232"/>
      <c r="CX64" s="232"/>
      <c r="CY64" s="232"/>
      <c r="CZ64" s="232"/>
      <c r="DA64" s="232"/>
      <c r="DB64" s="232"/>
      <c r="DC64" s="232"/>
      <c r="DD64" s="232"/>
      <c r="DE64" s="232"/>
      <c r="DF64" s="232"/>
      <c r="DG64" s="232"/>
      <c r="DH64" s="232"/>
      <c r="DI64" s="232"/>
      <c r="DJ64" s="232"/>
      <c r="DK64" s="232"/>
      <c r="DL64" s="232"/>
      <c r="DM64" s="232"/>
      <c r="DN64" s="232"/>
      <c r="DO64" s="232"/>
      <c r="DP64" s="232"/>
      <c r="DQ64" s="232"/>
      <c r="DR64" s="232"/>
      <c r="DS64" s="232"/>
      <c r="DT64" s="232"/>
      <c r="DU64" s="232"/>
      <c r="DV64" s="232"/>
      <c r="DW64" s="232"/>
      <c r="DX64" s="232"/>
      <c r="DY64" s="232"/>
      <c r="DZ64" s="232"/>
      <c r="EA64" s="232"/>
      <c r="EB64" s="232"/>
      <c r="EC64" s="232"/>
      <c r="ED64" s="232"/>
      <c r="EE64" s="232"/>
      <c r="EF64" s="232"/>
      <c r="EG64" s="232"/>
      <c r="EH64" s="232"/>
      <c r="EI64" s="232"/>
      <c r="EJ64" s="232"/>
      <c r="EK64" s="232"/>
      <c r="EL64" s="232"/>
      <c r="EM64" s="232"/>
      <c r="EN64" s="232"/>
      <c r="EO64" s="232"/>
      <c r="EP64" s="232"/>
      <c r="EQ64" s="232"/>
      <c r="ER64" s="232"/>
      <c r="ES64" s="232"/>
      <c r="ET64" s="232"/>
      <c r="EU64" s="232"/>
      <c r="EV64" s="232"/>
      <c r="EW64" s="232"/>
      <c r="EX64" s="232"/>
      <c r="EY64" s="232"/>
      <c r="EZ64" s="232"/>
      <c r="FA64" s="232"/>
      <c r="FB64" s="232"/>
      <c r="FC64" s="232"/>
      <c r="FD64" s="232"/>
      <c r="FE64" s="232"/>
      <c r="FF64" s="232"/>
      <c r="FG64" s="232"/>
      <c r="FH64" s="232"/>
      <c r="FI64" s="232"/>
      <c r="FJ64" s="232"/>
      <c r="FK64" s="232"/>
      <c r="FL64" s="232"/>
      <c r="FM64" s="232"/>
      <c r="FN64" s="232"/>
      <c r="FO64" s="232"/>
      <c r="FP64" s="232"/>
      <c r="FQ64" s="232"/>
      <c r="FR64" s="232"/>
      <c r="FS64" s="232"/>
      <c r="FT64" s="232"/>
      <c r="FU64" s="232"/>
      <c r="FV64" s="232"/>
      <c r="FW64" s="232"/>
      <c r="FX64" s="232"/>
      <c r="FY64" s="232"/>
      <c r="FZ64" s="232"/>
      <c r="GA64" s="232"/>
      <c r="GB64" s="232"/>
      <c r="GC64" s="232"/>
      <c r="GD64" s="232"/>
      <c r="GE64" s="232"/>
      <c r="GF64" s="232"/>
      <c r="GG64" s="232"/>
      <c r="GH64" s="232"/>
      <c r="GI64" s="232"/>
      <c r="GJ64" s="232"/>
      <c r="GK64" s="232"/>
      <c r="GL64" s="232"/>
      <c r="GM64" s="232"/>
      <c r="GN64" s="232"/>
      <c r="GO64" s="232"/>
      <c r="GP64" s="232"/>
      <c r="GQ64" s="232"/>
      <c r="GR64" s="232"/>
      <c r="GS64" s="232"/>
      <c r="GT64" s="232"/>
      <c r="GU64" s="232"/>
      <c r="GV64" s="232"/>
      <c r="GW64" s="232"/>
      <c r="GX64" s="232"/>
      <c r="GY64" s="232"/>
      <c r="GZ64" s="232"/>
      <c r="HA64" s="232"/>
      <c r="HB64" s="232"/>
      <c r="HC64" s="232"/>
      <c r="HD64" s="232"/>
      <c r="HE64" s="232"/>
      <c r="HF64" s="232"/>
      <c r="HG64" s="232"/>
      <c r="HH64" s="232"/>
      <c r="HI64" s="232"/>
      <c r="HJ64" s="232"/>
      <c r="HK64" s="232"/>
      <c r="HL64" s="232"/>
      <c r="HM64" s="232"/>
      <c r="HN64" s="232"/>
      <c r="HO64" s="232"/>
      <c r="HP64" s="232"/>
      <c r="HQ64" s="232"/>
      <c r="HR64" s="232"/>
      <c r="HS64" s="232"/>
      <c r="HT64" s="232"/>
      <c r="HU64" s="232"/>
      <c r="HV64" s="232"/>
      <c r="HW64" s="232"/>
      <c r="HX64" s="232"/>
    </row>
    <row r="65" spans="1:232" ht="17.100000000000001" customHeight="1">
      <c r="A65" s="1"/>
      <c r="B65" s="676"/>
      <c r="C65" s="26" t="s">
        <v>108</v>
      </c>
      <c r="D65" s="27">
        <v>988</v>
      </c>
      <c r="E65" s="27">
        <v>2117</v>
      </c>
      <c r="F65" s="27">
        <v>1948</v>
      </c>
      <c r="G65" s="27">
        <v>2</v>
      </c>
      <c r="H65" s="27">
        <v>474</v>
      </c>
      <c r="I65" s="27">
        <v>2334</v>
      </c>
      <c r="J65" s="27">
        <v>2721</v>
      </c>
      <c r="K65" s="27">
        <v>3</v>
      </c>
      <c r="L65" s="27">
        <v>273</v>
      </c>
      <c r="M65" s="27">
        <v>2770</v>
      </c>
      <c r="N65" s="449">
        <v>3195</v>
      </c>
      <c r="O65" s="28">
        <v>16</v>
      </c>
      <c r="P65" s="676"/>
      <c r="Q65" s="26" t="s">
        <v>108</v>
      </c>
      <c r="R65" s="27">
        <v>211</v>
      </c>
      <c r="S65" s="27">
        <v>2536</v>
      </c>
      <c r="T65" s="27">
        <v>4159</v>
      </c>
      <c r="U65" s="27">
        <v>30</v>
      </c>
      <c r="V65" s="27">
        <v>181</v>
      </c>
      <c r="W65" s="27">
        <v>2118</v>
      </c>
      <c r="X65" s="27">
        <v>4419</v>
      </c>
      <c r="Y65" s="27">
        <v>64</v>
      </c>
      <c r="Z65" s="449">
        <v>132</v>
      </c>
      <c r="AA65" s="27">
        <v>1897</v>
      </c>
      <c r="AB65" s="27">
        <v>4029</v>
      </c>
      <c r="AC65" s="28">
        <v>133</v>
      </c>
      <c r="AD65" s="676"/>
      <c r="AE65" s="26" t="s">
        <v>108</v>
      </c>
      <c r="AF65" s="449">
        <v>141</v>
      </c>
      <c r="AG65" s="27">
        <v>1736</v>
      </c>
      <c r="AH65" s="27">
        <v>3810</v>
      </c>
      <c r="AI65" s="450">
        <v>209</v>
      </c>
      <c r="AJ65" s="27">
        <v>136</v>
      </c>
      <c r="AK65" s="27">
        <v>1502</v>
      </c>
      <c r="AL65" s="27">
        <v>3606</v>
      </c>
      <c r="AM65" s="28">
        <v>116</v>
      </c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2"/>
      <c r="BN65" s="232"/>
      <c r="BO65" s="232"/>
      <c r="BP65" s="232"/>
      <c r="BQ65" s="232"/>
      <c r="BR65" s="232"/>
      <c r="BS65" s="232"/>
      <c r="BT65" s="232"/>
      <c r="BU65" s="232"/>
      <c r="BV65" s="232"/>
      <c r="BW65" s="232"/>
      <c r="BX65" s="232"/>
      <c r="BY65" s="232"/>
      <c r="BZ65" s="232"/>
      <c r="CA65" s="232"/>
      <c r="CB65" s="232"/>
      <c r="CC65" s="232"/>
      <c r="CD65" s="232"/>
      <c r="CE65" s="232"/>
      <c r="CF65" s="232"/>
      <c r="CG65" s="232"/>
      <c r="CH65" s="232"/>
      <c r="CI65" s="232"/>
      <c r="CJ65" s="232"/>
      <c r="CK65" s="232"/>
      <c r="CL65" s="232"/>
      <c r="CM65" s="232"/>
      <c r="CN65" s="232"/>
      <c r="CO65" s="232"/>
      <c r="CP65" s="232"/>
      <c r="CQ65" s="232"/>
      <c r="CR65" s="232"/>
      <c r="CS65" s="232"/>
      <c r="CT65" s="232"/>
      <c r="CU65" s="232"/>
      <c r="CV65" s="232"/>
      <c r="CW65" s="232"/>
      <c r="CX65" s="232"/>
      <c r="CY65" s="232"/>
      <c r="CZ65" s="232"/>
      <c r="DA65" s="232"/>
      <c r="DB65" s="232"/>
      <c r="DC65" s="232"/>
      <c r="DD65" s="232"/>
      <c r="DE65" s="232"/>
      <c r="DF65" s="232"/>
      <c r="DG65" s="232"/>
      <c r="DH65" s="232"/>
      <c r="DI65" s="232"/>
      <c r="DJ65" s="232"/>
      <c r="DK65" s="232"/>
      <c r="DL65" s="232"/>
      <c r="DM65" s="232"/>
      <c r="DN65" s="232"/>
      <c r="DO65" s="232"/>
      <c r="DP65" s="232"/>
      <c r="DQ65" s="232"/>
      <c r="DR65" s="232"/>
      <c r="DS65" s="232"/>
      <c r="DT65" s="232"/>
      <c r="DU65" s="232"/>
      <c r="DV65" s="232"/>
      <c r="DW65" s="232"/>
      <c r="DX65" s="232"/>
      <c r="DY65" s="232"/>
      <c r="DZ65" s="232"/>
      <c r="EA65" s="232"/>
      <c r="EB65" s="232"/>
      <c r="EC65" s="232"/>
      <c r="ED65" s="232"/>
      <c r="EE65" s="232"/>
      <c r="EF65" s="232"/>
      <c r="EG65" s="232"/>
      <c r="EH65" s="232"/>
      <c r="EI65" s="232"/>
      <c r="EJ65" s="232"/>
      <c r="EK65" s="232"/>
      <c r="EL65" s="232"/>
      <c r="EM65" s="232"/>
      <c r="EN65" s="232"/>
      <c r="EO65" s="232"/>
      <c r="EP65" s="232"/>
      <c r="EQ65" s="232"/>
      <c r="ER65" s="232"/>
      <c r="ES65" s="232"/>
      <c r="ET65" s="232"/>
      <c r="EU65" s="232"/>
      <c r="EV65" s="232"/>
      <c r="EW65" s="232"/>
      <c r="EX65" s="232"/>
      <c r="EY65" s="232"/>
      <c r="EZ65" s="232"/>
      <c r="FA65" s="232"/>
      <c r="FB65" s="232"/>
      <c r="FC65" s="232"/>
      <c r="FD65" s="232"/>
      <c r="FE65" s="232"/>
      <c r="FF65" s="232"/>
      <c r="FG65" s="232"/>
      <c r="FH65" s="232"/>
      <c r="FI65" s="232"/>
      <c r="FJ65" s="232"/>
      <c r="FK65" s="232"/>
      <c r="FL65" s="232"/>
      <c r="FM65" s="232"/>
      <c r="FN65" s="232"/>
      <c r="FO65" s="232"/>
      <c r="FP65" s="232"/>
      <c r="FQ65" s="232"/>
      <c r="FR65" s="232"/>
      <c r="FS65" s="232"/>
      <c r="FT65" s="232"/>
      <c r="FU65" s="232"/>
      <c r="FV65" s="232"/>
      <c r="FW65" s="232"/>
      <c r="FX65" s="232"/>
      <c r="FY65" s="232"/>
      <c r="FZ65" s="232"/>
      <c r="GA65" s="232"/>
      <c r="GB65" s="232"/>
      <c r="GC65" s="232"/>
      <c r="GD65" s="232"/>
      <c r="GE65" s="232"/>
      <c r="GF65" s="232"/>
      <c r="GG65" s="232"/>
      <c r="GH65" s="232"/>
      <c r="GI65" s="232"/>
      <c r="GJ65" s="232"/>
      <c r="GK65" s="232"/>
      <c r="GL65" s="232"/>
      <c r="GM65" s="232"/>
      <c r="GN65" s="232"/>
      <c r="GO65" s="232"/>
      <c r="GP65" s="232"/>
      <c r="GQ65" s="232"/>
      <c r="GR65" s="232"/>
      <c r="GS65" s="232"/>
      <c r="GT65" s="232"/>
      <c r="GU65" s="232"/>
      <c r="GV65" s="232"/>
      <c r="GW65" s="232"/>
      <c r="GX65" s="232"/>
      <c r="GY65" s="232"/>
      <c r="GZ65" s="232"/>
      <c r="HA65" s="232"/>
      <c r="HB65" s="232"/>
      <c r="HC65" s="232"/>
      <c r="HD65" s="232"/>
      <c r="HE65" s="232"/>
      <c r="HF65" s="232"/>
      <c r="HG65" s="232"/>
      <c r="HH65" s="232"/>
      <c r="HI65" s="232"/>
      <c r="HJ65" s="232"/>
      <c r="HK65" s="232"/>
      <c r="HL65" s="232"/>
      <c r="HM65" s="232"/>
      <c r="HN65" s="232"/>
      <c r="HO65" s="232"/>
      <c r="HP65" s="232"/>
      <c r="HQ65" s="232"/>
      <c r="HR65" s="232"/>
      <c r="HS65" s="232"/>
      <c r="HT65" s="232"/>
      <c r="HU65" s="232"/>
      <c r="HV65" s="232"/>
      <c r="HW65" s="232"/>
      <c r="HX65" s="232"/>
    </row>
    <row r="66" spans="1:232" ht="17.100000000000001" customHeight="1">
      <c r="A66" s="1"/>
      <c r="B66" s="676"/>
      <c r="C66" s="26" t="s">
        <v>109</v>
      </c>
      <c r="D66" s="27">
        <v>1260</v>
      </c>
      <c r="E66" s="27">
        <v>748</v>
      </c>
      <c r="F66" s="27">
        <v>592</v>
      </c>
      <c r="G66" s="27">
        <v>2</v>
      </c>
      <c r="H66" s="27">
        <v>593</v>
      </c>
      <c r="I66" s="27">
        <v>1624</v>
      </c>
      <c r="J66" s="27">
        <v>2127</v>
      </c>
      <c r="K66" s="27">
        <v>8</v>
      </c>
      <c r="L66" s="27">
        <v>293</v>
      </c>
      <c r="M66" s="27">
        <v>2645</v>
      </c>
      <c r="N66" s="449">
        <v>4308</v>
      </c>
      <c r="O66" s="28">
        <v>14</v>
      </c>
      <c r="P66" s="676"/>
      <c r="Q66" s="26" t="s">
        <v>109</v>
      </c>
      <c r="R66" s="27">
        <v>302</v>
      </c>
      <c r="S66" s="27">
        <v>2560</v>
      </c>
      <c r="T66" s="27">
        <v>5354</v>
      </c>
      <c r="U66" s="27">
        <v>33</v>
      </c>
      <c r="V66" s="27">
        <v>306</v>
      </c>
      <c r="W66" s="27">
        <v>2273</v>
      </c>
      <c r="X66" s="27">
        <v>5156</v>
      </c>
      <c r="Y66" s="27">
        <v>54</v>
      </c>
      <c r="Z66" s="449">
        <v>217</v>
      </c>
      <c r="AA66" s="27">
        <v>1849</v>
      </c>
      <c r="AB66" s="27">
        <v>4809</v>
      </c>
      <c r="AC66" s="28">
        <v>286</v>
      </c>
      <c r="AD66" s="676"/>
      <c r="AE66" s="26" t="s">
        <v>109</v>
      </c>
      <c r="AF66" s="449">
        <v>213</v>
      </c>
      <c r="AG66" s="27">
        <v>1662</v>
      </c>
      <c r="AH66" s="27">
        <v>4370</v>
      </c>
      <c r="AI66" s="450">
        <v>173</v>
      </c>
      <c r="AJ66" s="27">
        <v>166</v>
      </c>
      <c r="AK66" s="27">
        <v>1401</v>
      </c>
      <c r="AL66" s="27">
        <v>4119</v>
      </c>
      <c r="AM66" s="28">
        <v>251</v>
      </c>
      <c r="AN66" s="232"/>
      <c r="AO66" s="232"/>
      <c r="AP66" s="232"/>
      <c r="AQ66" s="232"/>
      <c r="AR66" s="232"/>
      <c r="AS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2"/>
      <c r="BD66" s="232"/>
      <c r="BE66" s="232"/>
      <c r="BF66" s="232"/>
      <c r="BG66" s="232"/>
      <c r="BH66" s="232"/>
      <c r="BI66" s="232"/>
      <c r="BJ66" s="232"/>
      <c r="BK66" s="232"/>
      <c r="BL66" s="232"/>
      <c r="BM66" s="232"/>
      <c r="BN66" s="232"/>
      <c r="BO66" s="232"/>
      <c r="BP66" s="232"/>
      <c r="BQ66" s="232"/>
      <c r="BR66" s="232"/>
      <c r="BS66" s="232"/>
      <c r="BT66" s="232"/>
      <c r="BU66" s="232"/>
      <c r="BV66" s="232"/>
      <c r="BW66" s="232"/>
      <c r="BX66" s="232"/>
      <c r="BY66" s="232"/>
      <c r="BZ66" s="232"/>
      <c r="CA66" s="232"/>
      <c r="CB66" s="232"/>
      <c r="CC66" s="232"/>
      <c r="CD66" s="232"/>
      <c r="CE66" s="232"/>
      <c r="CF66" s="232"/>
      <c r="CG66" s="232"/>
      <c r="CH66" s="232"/>
      <c r="CI66" s="232"/>
      <c r="CJ66" s="232"/>
      <c r="CK66" s="232"/>
      <c r="CL66" s="232"/>
      <c r="CM66" s="232"/>
      <c r="CN66" s="232"/>
      <c r="CO66" s="232"/>
      <c r="CP66" s="232"/>
      <c r="CQ66" s="232"/>
      <c r="CR66" s="232"/>
      <c r="CS66" s="232"/>
      <c r="CT66" s="232"/>
      <c r="CU66" s="232"/>
      <c r="CV66" s="232"/>
      <c r="CW66" s="232"/>
      <c r="CX66" s="232"/>
      <c r="CY66" s="232"/>
      <c r="CZ66" s="232"/>
      <c r="DA66" s="232"/>
      <c r="DB66" s="232"/>
      <c r="DC66" s="232"/>
      <c r="DD66" s="232"/>
      <c r="DE66" s="232"/>
      <c r="DF66" s="232"/>
      <c r="DG66" s="232"/>
      <c r="DH66" s="232"/>
      <c r="DI66" s="232"/>
      <c r="DJ66" s="232"/>
      <c r="DK66" s="232"/>
      <c r="DL66" s="232"/>
      <c r="DM66" s="232"/>
      <c r="DN66" s="232"/>
      <c r="DO66" s="232"/>
      <c r="DP66" s="232"/>
      <c r="DQ66" s="232"/>
      <c r="DR66" s="232"/>
      <c r="DS66" s="232"/>
      <c r="DT66" s="232"/>
      <c r="DU66" s="232"/>
      <c r="DV66" s="232"/>
      <c r="DW66" s="232"/>
      <c r="DX66" s="232"/>
      <c r="DY66" s="232"/>
      <c r="DZ66" s="232"/>
      <c r="EA66" s="232"/>
      <c r="EB66" s="232"/>
      <c r="EC66" s="232"/>
      <c r="ED66" s="232"/>
      <c r="EE66" s="232"/>
      <c r="EF66" s="232"/>
      <c r="EG66" s="232"/>
      <c r="EH66" s="232"/>
      <c r="EI66" s="232"/>
      <c r="EJ66" s="232"/>
      <c r="EK66" s="232"/>
      <c r="EL66" s="232"/>
      <c r="EM66" s="232"/>
      <c r="EN66" s="232"/>
      <c r="EO66" s="232"/>
      <c r="EP66" s="232"/>
      <c r="EQ66" s="232"/>
      <c r="ER66" s="232"/>
      <c r="ES66" s="232"/>
      <c r="ET66" s="232"/>
      <c r="EU66" s="232"/>
      <c r="EV66" s="232"/>
      <c r="EW66" s="232"/>
      <c r="EX66" s="232"/>
      <c r="EY66" s="232"/>
      <c r="EZ66" s="232"/>
      <c r="FA66" s="232"/>
      <c r="FB66" s="232"/>
      <c r="FC66" s="232"/>
      <c r="FD66" s="232"/>
      <c r="FE66" s="232"/>
      <c r="FF66" s="232"/>
      <c r="FG66" s="232"/>
      <c r="FH66" s="232"/>
      <c r="FI66" s="232"/>
      <c r="FJ66" s="232"/>
      <c r="FK66" s="232"/>
      <c r="FL66" s="232"/>
      <c r="FM66" s="232"/>
      <c r="FN66" s="232"/>
      <c r="FO66" s="232"/>
      <c r="FP66" s="232"/>
      <c r="FQ66" s="232"/>
      <c r="FR66" s="232"/>
      <c r="FS66" s="232"/>
      <c r="FT66" s="232"/>
      <c r="FU66" s="232"/>
      <c r="FV66" s="232"/>
      <c r="FW66" s="232"/>
      <c r="FX66" s="232"/>
      <c r="FY66" s="232"/>
      <c r="FZ66" s="232"/>
      <c r="GA66" s="232"/>
      <c r="GB66" s="232"/>
      <c r="GC66" s="232"/>
      <c r="GD66" s="232"/>
      <c r="GE66" s="232"/>
      <c r="GF66" s="232"/>
      <c r="GG66" s="232"/>
      <c r="GH66" s="232"/>
      <c r="GI66" s="232"/>
      <c r="GJ66" s="232"/>
      <c r="GK66" s="232"/>
      <c r="GL66" s="232"/>
      <c r="GM66" s="232"/>
      <c r="GN66" s="232"/>
      <c r="GO66" s="232"/>
      <c r="GP66" s="232"/>
      <c r="GQ66" s="232"/>
      <c r="GR66" s="232"/>
      <c r="GS66" s="232"/>
      <c r="GT66" s="232"/>
      <c r="GU66" s="232"/>
      <c r="GV66" s="232"/>
      <c r="GW66" s="232"/>
      <c r="GX66" s="232"/>
      <c r="GY66" s="232"/>
      <c r="GZ66" s="232"/>
      <c r="HA66" s="232"/>
      <c r="HB66" s="232"/>
      <c r="HC66" s="232"/>
      <c r="HD66" s="232"/>
      <c r="HE66" s="232"/>
      <c r="HF66" s="232"/>
      <c r="HG66" s="232"/>
      <c r="HH66" s="232"/>
      <c r="HI66" s="232"/>
      <c r="HJ66" s="232"/>
      <c r="HK66" s="232"/>
      <c r="HL66" s="232"/>
      <c r="HM66" s="232"/>
      <c r="HN66" s="232"/>
      <c r="HO66" s="232"/>
      <c r="HP66" s="232"/>
      <c r="HQ66" s="232"/>
      <c r="HR66" s="232"/>
      <c r="HS66" s="232"/>
      <c r="HT66" s="232"/>
      <c r="HU66" s="232"/>
      <c r="HV66" s="232"/>
      <c r="HW66" s="232"/>
      <c r="HX66" s="232"/>
    </row>
    <row r="67" spans="1:232" ht="17.100000000000001" customHeight="1">
      <c r="A67" s="1"/>
      <c r="B67" s="677"/>
      <c r="C67" s="18" t="s">
        <v>42</v>
      </c>
      <c r="D67" s="19">
        <f t="shared" ref="D67:O67" si="30">SUM(D64:D66)</f>
        <v>4208</v>
      </c>
      <c r="E67" s="19">
        <f t="shared" si="30"/>
        <v>6117</v>
      </c>
      <c r="F67" s="19">
        <f t="shared" si="30"/>
        <v>6646</v>
      </c>
      <c r="G67" s="19">
        <f t="shared" si="30"/>
        <v>8</v>
      </c>
      <c r="H67" s="19">
        <f t="shared" si="30"/>
        <v>2025</v>
      </c>
      <c r="I67" s="19">
        <f t="shared" si="30"/>
        <v>8564</v>
      </c>
      <c r="J67" s="19">
        <f t="shared" si="30"/>
        <v>12897</v>
      </c>
      <c r="K67" s="19">
        <f t="shared" si="30"/>
        <v>16</v>
      </c>
      <c r="L67" s="19">
        <f t="shared" si="30"/>
        <v>1049</v>
      </c>
      <c r="M67" s="19">
        <f t="shared" si="30"/>
        <v>11951</v>
      </c>
      <c r="N67" s="447">
        <f t="shared" si="30"/>
        <v>18826</v>
      </c>
      <c r="O67" s="20">
        <f t="shared" si="30"/>
        <v>75</v>
      </c>
      <c r="P67" s="677"/>
      <c r="Q67" s="18" t="s">
        <v>42</v>
      </c>
      <c r="R67" s="19">
        <f t="shared" ref="R67:AC67" si="31">SUM(R64:R66)</f>
        <v>928</v>
      </c>
      <c r="S67" s="19">
        <f t="shared" si="31"/>
        <v>10906</v>
      </c>
      <c r="T67" s="19">
        <f t="shared" si="31"/>
        <v>22064</v>
      </c>
      <c r="U67" s="19">
        <f t="shared" si="31"/>
        <v>280</v>
      </c>
      <c r="V67" s="19">
        <f t="shared" si="31"/>
        <v>887</v>
      </c>
      <c r="W67" s="19">
        <f t="shared" si="31"/>
        <v>9586</v>
      </c>
      <c r="X67" s="19">
        <f t="shared" si="31"/>
        <v>22214</v>
      </c>
      <c r="Y67" s="19">
        <f t="shared" si="31"/>
        <v>219</v>
      </c>
      <c r="Z67" s="447">
        <f t="shared" si="31"/>
        <v>613</v>
      </c>
      <c r="AA67" s="19">
        <f t="shared" si="31"/>
        <v>8113</v>
      </c>
      <c r="AB67" s="19">
        <f t="shared" si="31"/>
        <v>20775</v>
      </c>
      <c r="AC67" s="20">
        <f t="shared" si="31"/>
        <v>1066</v>
      </c>
      <c r="AD67" s="677"/>
      <c r="AE67" s="18" t="s">
        <v>42</v>
      </c>
      <c r="AF67" s="447">
        <f>SUM(AF64:AF66)</f>
        <v>593</v>
      </c>
      <c r="AG67" s="19">
        <f>SUM(AG64:AG66)</f>
        <v>7468</v>
      </c>
      <c r="AH67" s="19">
        <f>SUM(AH64:AH66)</f>
        <v>19609</v>
      </c>
      <c r="AI67" s="448">
        <f>SUM(AI64:AI66)</f>
        <v>825</v>
      </c>
      <c r="AJ67" s="19">
        <f t="shared" ref="AJ67:AL67" si="32">SUM(AJ64:AJ66)</f>
        <v>503</v>
      </c>
      <c r="AK67" s="19">
        <f t="shared" si="32"/>
        <v>6589</v>
      </c>
      <c r="AL67" s="19">
        <f t="shared" si="32"/>
        <v>18634</v>
      </c>
      <c r="AM67" s="20">
        <f>SUM(AM64:AM66)</f>
        <v>415</v>
      </c>
      <c r="AN67" s="232"/>
      <c r="AO67" s="232"/>
      <c r="AP67" s="232"/>
      <c r="AQ67" s="232"/>
      <c r="AR67" s="232"/>
      <c r="AS67" s="232"/>
      <c r="AT67" s="232"/>
      <c r="AU67" s="232"/>
      <c r="AV67" s="232"/>
      <c r="AW67" s="232"/>
      <c r="AX67" s="232"/>
      <c r="AY67" s="232"/>
      <c r="AZ67" s="232"/>
      <c r="BA67" s="232"/>
      <c r="BB67" s="232"/>
      <c r="BC67" s="232"/>
      <c r="BD67" s="232"/>
      <c r="BE67" s="232"/>
      <c r="BF67" s="232"/>
      <c r="BG67" s="232"/>
      <c r="BH67" s="232"/>
      <c r="BI67" s="232"/>
      <c r="BJ67" s="232"/>
      <c r="BK67" s="232"/>
      <c r="BL67" s="232"/>
      <c r="BM67" s="232"/>
      <c r="BN67" s="232"/>
      <c r="BO67" s="232"/>
      <c r="BP67" s="232"/>
      <c r="BQ67" s="232"/>
      <c r="BR67" s="232"/>
      <c r="BS67" s="232"/>
      <c r="BT67" s="232"/>
      <c r="BU67" s="232"/>
      <c r="BV67" s="232"/>
      <c r="BW67" s="232"/>
      <c r="BX67" s="232"/>
      <c r="BY67" s="232"/>
      <c r="BZ67" s="232"/>
      <c r="CA67" s="232"/>
      <c r="CB67" s="232"/>
      <c r="CC67" s="232"/>
      <c r="CD67" s="232"/>
      <c r="CE67" s="232"/>
      <c r="CF67" s="232"/>
      <c r="CG67" s="232"/>
      <c r="CH67" s="232"/>
      <c r="CI67" s="232"/>
      <c r="CJ67" s="232"/>
      <c r="CK67" s="232"/>
      <c r="CL67" s="232"/>
      <c r="CM67" s="232"/>
      <c r="CN67" s="232"/>
      <c r="CO67" s="232"/>
      <c r="CP67" s="232"/>
      <c r="CQ67" s="232"/>
      <c r="CR67" s="232"/>
      <c r="CS67" s="232"/>
      <c r="CT67" s="232"/>
      <c r="CU67" s="232"/>
      <c r="CV67" s="232"/>
      <c r="CW67" s="232"/>
      <c r="CX67" s="232"/>
      <c r="CY67" s="232"/>
      <c r="CZ67" s="232"/>
      <c r="DA67" s="232"/>
      <c r="DB67" s="232"/>
      <c r="DC67" s="232"/>
      <c r="DD67" s="232"/>
      <c r="DE67" s="232"/>
      <c r="DF67" s="232"/>
      <c r="DG67" s="232"/>
      <c r="DH67" s="232"/>
      <c r="DI67" s="232"/>
      <c r="DJ67" s="232"/>
      <c r="DK67" s="232"/>
      <c r="DL67" s="232"/>
      <c r="DM67" s="232"/>
      <c r="DN67" s="232"/>
      <c r="DO67" s="232"/>
      <c r="DP67" s="232"/>
      <c r="DQ67" s="232"/>
      <c r="DR67" s="232"/>
      <c r="DS67" s="232"/>
      <c r="DT67" s="232"/>
      <c r="DU67" s="232"/>
      <c r="DV67" s="232"/>
      <c r="DW67" s="232"/>
      <c r="DX67" s="232"/>
      <c r="DY67" s="232"/>
      <c r="DZ67" s="232"/>
      <c r="EA67" s="232"/>
      <c r="EB67" s="232"/>
      <c r="EC67" s="232"/>
      <c r="ED67" s="232"/>
      <c r="EE67" s="232"/>
      <c r="EF67" s="232"/>
      <c r="EG67" s="232"/>
      <c r="EH67" s="232"/>
      <c r="EI67" s="232"/>
      <c r="EJ67" s="232"/>
      <c r="EK67" s="232"/>
      <c r="EL67" s="232"/>
      <c r="EM67" s="232"/>
      <c r="EN67" s="232"/>
      <c r="EO67" s="232"/>
      <c r="EP67" s="232"/>
      <c r="EQ67" s="232"/>
      <c r="ER67" s="232"/>
      <c r="ES67" s="232"/>
      <c r="ET67" s="232"/>
      <c r="EU67" s="232"/>
      <c r="EV67" s="232"/>
      <c r="EW67" s="232"/>
      <c r="EX67" s="232"/>
      <c r="EY67" s="232"/>
      <c r="EZ67" s="232"/>
      <c r="FA67" s="232"/>
      <c r="FB67" s="232"/>
      <c r="FC67" s="232"/>
      <c r="FD67" s="232"/>
      <c r="FE67" s="232"/>
      <c r="FF67" s="232"/>
      <c r="FG67" s="232"/>
      <c r="FH67" s="232"/>
      <c r="FI67" s="232"/>
      <c r="FJ67" s="232"/>
      <c r="FK67" s="232"/>
      <c r="FL67" s="232"/>
      <c r="FM67" s="232"/>
      <c r="FN67" s="232"/>
      <c r="FO67" s="232"/>
      <c r="FP67" s="232"/>
      <c r="FQ67" s="232"/>
      <c r="FR67" s="232"/>
      <c r="FS67" s="232"/>
      <c r="FT67" s="232"/>
      <c r="FU67" s="232"/>
      <c r="FV67" s="232"/>
      <c r="FW67" s="232"/>
      <c r="FX67" s="232"/>
      <c r="FY67" s="232"/>
      <c r="FZ67" s="232"/>
      <c r="GA67" s="232"/>
      <c r="GB67" s="232"/>
      <c r="GC67" s="232"/>
      <c r="GD67" s="232"/>
      <c r="GE67" s="232"/>
      <c r="GF67" s="232"/>
      <c r="GG67" s="232"/>
      <c r="GH67" s="232"/>
      <c r="GI67" s="232"/>
      <c r="GJ67" s="232"/>
      <c r="GK67" s="232"/>
      <c r="GL67" s="232"/>
      <c r="GM67" s="232"/>
      <c r="GN67" s="232"/>
      <c r="GO67" s="232"/>
      <c r="GP67" s="232"/>
      <c r="GQ67" s="232"/>
      <c r="GR67" s="232"/>
      <c r="GS67" s="232"/>
      <c r="GT67" s="232"/>
      <c r="GU67" s="232"/>
      <c r="GV67" s="232"/>
      <c r="GW67" s="232"/>
      <c r="GX67" s="232"/>
      <c r="GY67" s="232"/>
      <c r="GZ67" s="232"/>
      <c r="HA67" s="232"/>
      <c r="HB67" s="232"/>
      <c r="HC67" s="232"/>
      <c r="HD67" s="232"/>
      <c r="HE67" s="232"/>
      <c r="HF67" s="232"/>
      <c r="HG67" s="232"/>
      <c r="HH67" s="232"/>
      <c r="HI67" s="232"/>
      <c r="HJ67" s="232"/>
      <c r="HK67" s="232"/>
      <c r="HL67" s="232"/>
      <c r="HM67" s="232"/>
      <c r="HN67" s="232"/>
      <c r="HO67" s="232"/>
      <c r="HP67" s="232"/>
      <c r="HQ67" s="232"/>
      <c r="HR67" s="232"/>
      <c r="HS67" s="232"/>
      <c r="HT67" s="232"/>
      <c r="HU67" s="232"/>
      <c r="HV67" s="232"/>
      <c r="HW67" s="232"/>
      <c r="HX67" s="232"/>
    </row>
    <row r="68" spans="1:232" ht="17.100000000000001" customHeight="1">
      <c r="A68" s="1"/>
      <c r="B68" s="52" t="s">
        <v>110</v>
      </c>
      <c r="C68" s="39" t="s">
        <v>111</v>
      </c>
      <c r="D68" s="19">
        <v>1581</v>
      </c>
      <c r="E68" s="19">
        <v>2575</v>
      </c>
      <c r="F68" s="19">
        <v>1463</v>
      </c>
      <c r="G68" s="19">
        <v>1</v>
      </c>
      <c r="H68" s="19">
        <v>597</v>
      </c>
      <c r="I68" s="19">
        <v>3079</v>
      </c>
      <c r="J68" s="19">
        <v>2073</v>
      </c>
      <c r="K68" s="19">
        <v>16</v>
      </c>
      <c r="L68" s="19">
        <v>375</v>
      </c>
      <c r="M68" s="19">
        <v>3688</v>
      </c>
      <c r="N68" s="447">
        <v>2790</v>
      </c>
      <c r="O68" s="20">
        <v>34</v>
      </c>
      <c r="P68" s="52" t="s">
        <v>110</v>
      </c>
      <c r="Q68" s="39" t="s">
        <v>111</v>
      </c>
      <c r="R68" s="19">
        <v>322</v>
      </c>
      <c r="S68" s="19">
        <v>3248</v>
      </c>
      <c r="T68" s="19">
        <v>3472</v>
      </c>
      <c r="U68" s="19">
        <v>54</v>
      </c>
      <c r="V68" s="19">
        <v>332</v>
      </c>
      <c r="W68" s="19">
        <v>2769</v>
      </c>
      <c r="X68" s="19">
        <v>3824</v>
      </c>
      <c r="Y68" s="19">
        <v>120</v>
      </c>
      <c r="Z68" s="447">
        <v>218</v>
      </c>
      <c r="AA68" s="19">
        <v>2417</v>
      </c>
      <c r="AB68" s="19">
        <v>3708</v>
      </c>
      <c r="AC68" s="20">
        <v>60</v>
      </c>
      <c r="AD68" s="52" t="s">
        <v>110</v>
      </c>
      <c r="AE68" s="39" t="s">
        <v>111</v>
      </c>
      <c r="AF68" s="447">
        <v>216</v>
      </c>
      <c r="AG68" s="19">
        <v>2159</v>
      </c>
      <c r="AH68" s="19">
        <v>3486</v>
      </c>
      <c r="AI68" s="448">
        <v>37</v>
      </c>
      <c r="AJ68" s="19">
        <v>201</v>
      </c>
      <c r="AK68" s="19">
        <v>1836</v>
      </c>
      <c r="AL68" s="19">
        <v>3236</v>
      </c>
      <c r="AM68" s="20">
        <v>142</v>
      </c>
      <c r="AN68" s="232"/>
      <c r="AO68" s="232"/>
      <c r="AP68" s="232"/>
      <c r="AQ68" s="232"/>
      <c r="AR68" s="232"/>
      <c r="AS68" s="232"/>
      <c r="AT68" s="232"/>
      <c r="AU68" s="232"/>
      <c r="AV68" s="232"/>
      <c r="AW68" s="232"/>
      <c r="AX68" s="232"/>
      <c r="AY68" s="232"/>
      <c r="AZ68" s="232"/>
      <c r="BA68" s="232"/>
      <c r="BB68" s="232"/>
      <c r="BC68" s="232"/>
      <c r="BD68" s="232"/>
      <c r="BE68" s="232"/>
      <c r="BF68" s="232"/>
      <c r="BG68" s="232"/>
      <c r="BH68" s="232"/>
      <c r="BI68" s="232"/>
      <c r="BJ68" s="232"/>
      <c r="BK68" s="232"/>
      <c r="BL68" s="232"/>
      <c r="BM68" s="232"/>
      <c r="BN68" s="232"/>
      <c r="BO68" s="232"/>
      <c r="BP68" s="232"/>
      <c r="BQ68" s="232"/>
      <c r="BR68" s="232"/>
      <c r="BS68" s="232"/>
      <c r="BT68" s="232"/>
      <c r="BU68" s="232"/>
      <c r="BV68" s="232"/>
      <c r="BW68" s="232"/>
      <c r="BX68" s="232"/>
      <c r="BY68" s="232"/>
      <c r="BZ68" s="232"/>
      <c r="CA68" s="232"/>
      <c r="CB68" s="232"/>
      <c r="CC68" s="232"/>
      <c r="CD68" s="232"/>
      <c r="CE68" s="232"/>
      <c r="CF68" s="232"/>
      <c r="CG68" s="232"/>
      <c r="CH68" s="232"/>
      <c r="CI68" s="232"/>
      <c r="CJ68" s="232"/>
      <c r="CK68" s="232"/>
      <c r="CL68" s="232"/>
      <c r="CM68" s="232"/>
      <c r="CN68" s="232"/>
      <c r="CO68" s="232"/>
      <c r="CP68" s="232"/>
      <c r="CQ68" s="232"/>
      <c r="CR68" s="232"/>
      <c r="CS68" s="232"/>
      <c r="CT68" s="232"/>
      <c r="CU68" s="232"/>
      <c r="CV68" s="232"/>
      <c r="CW68" s="232"/>
      <c r="CX68" s="232"/>
      <c r="CY68" s="232"/>
      <c r="CZ68" s="232"/>
      <c r="DA68" s="232"/>
      <c r="DB68" s="232"/>
      <c r="DC68" s="232"/>
      <c r="DD68" s="232"/>
      <c r="DE68" s="232"/>
      <c r="DF68" s="232"/>
      <c r="DG68" s="232"/>
      <c r="DH68" s="232"/>
      <c r="DI68" s="232"/>
      <c r="DJ68" s="232"/>
      <c r="DK68" s="232"/>
      <c r="DL68" s="232"/>
      <c r="DM68" s="232"/>
      <c r="DN68" s="232"/>
      <c r="DO68" s="232"/>
      <c r="DP68" s="232"/>
      <c r="DQ68" s="232"/>
      <c r="DR68" s="232"/>
      <c r="DS68" s="232"/>
      <c r="DT68" s="232"/>
      <c r="DU68" s="232"/>
      <c r="DV68" s="232"/>
      <c r="DW68" s="232"/>
      <c r="DX68" s="232"/>
      <c r="DY68" s="232"/>
      <c r="DZ68" s="232"/>
      <c r="EA68" s="232"/>
      <c r="EB68" s="232"/>
      <c r="EC68" s="232"/>
      <c r="ED68" s="232"/>
      <c r="EE68" s="232"/>
      <c r="EF68" s="232"/>
      <c r="EG68" s="232"/>
      <c r="EH68" s="232"/>
      <c r="EI68" s="232"/>
      <c r="EJ68" s="232"/>
      <c r="EK68" s="232"/>
      <c r="EL68" s="232"/>
      <c r="EM68" s="232"/>
      <c r="EN68" s="232"/>
      <c r="EO68" s="232"/>
      <c r="EP68" s="232"/>
      <c r="EQ68" s="232"/>
      <c r="ER68" s="232"/>
      <c r="ES68" s="232"/>
      <c r="ET68" s="232"/>
      <c r="EU68" s="232"/>
      <c r="EV68" s="232"/>
      <c r="EW68" s="232"/>
      <c r="EX68" s="232"/>
      <c r="EY68" s="232"/>
      <c r="EZ68" s="232"/>
      <c r="FA68" s="232"/>
      <c r="FB68" s="232"/>
      <c r="FC68" s="232"/>
      <c r="FD68" s="232"/>
      <c r="FE68" s="232"/>
      <c r="FF68" s="232"/>
      <c r="FG68" s="232"/>
      <c r="FH68" s="232"/>
      <c r="FI68" s="232"/>
      <c r="FJ68" s="232"/>
      <c r="FK68" s="232"/>
      <c r="FL68" s="232"/>
      <c r="FM68" s="232"/>
      <c r="FN68" s="232"/>
      <c r="FO68" s="232"/>
      <c r="FP68" s="232"/>
      <c r="FQ68" s="232"/>
      <c r="FR68" s="232"/>
      <c r="FS68" s="232"/>
      <c r="FT68" s="232"/>
      <c r="FU68" s="232"/>
      <c r="FV68" s="232"/>
      <c r="FW68" s="232"/>
      <c r="FX68" s="232"/>
      <c r="FY68" s="232"/>
      <c r="FZ68" s="232"/>
      <c r="GA68" s="232"/>
      <c r="GB68" s="232"/>
      <c r="GC68" s="232"/>
      <c r="GD68" s="232"/>
      <c r="GE68" s="232"/>
      <c r="GF68" s="232"/>
      <c r="GG68" s="232"/>
      <c r="GH68" s="232"/>
      <c r="GI68" s="232"/>
      <c r="GJ68" s="232"/>
      <c r="GK68" s="232"/>
      <c r="GL68" s="232"/>
      <c r="GM68" s="232"/>
      <c r="GN68" s="232"/>
      <c r="GO68" s="232"/>
      <c r="GP68" s="232"/>
      <c r="GQ68" s="232"/>
      <c r="GR68" s="232"/>
      <c r="GS68" s="232"/>
      <c r="GT68" s="232"/>
      <c r="GU68" s="232"/>
      <c r="GV68" s="232"/>
      <c r="GW68" s="232"/>
      <c r="GX68" s="232"/>
      <c r="GY68" s="232"/>
      <c r="GZ68" s="232"/>
      <c r="HA68" s="232"/>
      <c r="HB68" s="232"/>
      <c r="HC68" s="232"/>
      <c r="HD68" s="232"/>
      <c r="HE68" s="232"/>
      <c r="HF68" s="232"/>
      <c r="HG68" s="232"/>
      <c r="HH68" s="232"/>
      <c r="HI68" s="232"/>
      <c r="HJ68" s="232"/>
      <c r="HK68" s="232"/>
      <c r="HL68" s="232"/>
      <c r="HM68" s="232"/>
      <c r="HN68" s="232"/>
      <c r="HO68" s="232"/>
      <c r="HP68" s="232"/>
      <c r="HQ68" s="232"/>
      <c r="HR68" s="232"/>
      <c r="HS68" s="232"/>
      <c r="HT68" s="232"/>
      <c r="HU68" s="232"/>
      <c r="HV68" s="232"/>
      <c r="HW68" s="232"/>
      <c r="HX68" s="232"/>
    </row>
    <row r="69" spans="1:232" ht="17.100000000000001" customHeight="1" thickBot="1">
      <c r="A69" s="1"/>
      <c r="B69" s="669" t="s">
        <v>112</v>
      </c>
      <c r="C69" s="670"/>
      <c r="D69" s="40">
        <f t="shared" ref="D69:O69" si="33">SUM(D33:D37,D42:D45,D48:D52,D55,D58,D62:D63,D67:D68)</f>
        <v>131614</v>
      </c>
      <c r="E69" s="40">
        <f t="shared" si="33"/>
        <v>246725</v>
      </c>
      <c r="F69" s="40">
        <f t="shared" si="33"/>
        <v>240370</v>
      </c>
      <c r="G69" s="40">
        <f t="shared" si="33"/>
        <v>357</v>
      </c>
      <c r="H69" s="40">
        <f t="shared" si="33"/>
        <v>72602</v>
      </c>
      <c r="I69" s="40">
        <f t="shared" si="33"/>
        <v>324317</v>
      </c>
      <c r="J69" s="40">
        <f t="shared" si="33"/>
        <v>421803</v>
      </c>
      <c r="K69" s="40">
        <f t="shared" si="33"/>
        <v>719</v>
      </c>
      <c r="L69" s="40">
        <f t="shared" si="33"/>
        <v>48306</v>
      </c>
      <c r="M69" s="40">
        <f t="shared" si="33"/>
        <v>418386</v>
      </c>
      <c r="N69" s="453">
        <f t="shared" si="33"/>
        <v>625019</v>
      </c>
      <c r="O69" s="41">
        <f t="shared" si="33"/>
        <v>5783</v>
      </c>
      <c r="P69" s="669" t="s">
        <v>112</v>
      </c>
      <c r="Q69" s="670"/>
      <c r="R69" s="40">
        <f t="shared" ref="R69:AC69" si="34">SUM(R33:R37,R42:R45,R48:R52,R55,R58,R62:R63,R67:R68)</f>
        <v>37228</v>
      </c>
      <c r="S69" s="40">
        <f t="shared" si="34"/>
        <v>392647</v>
      </c>
      <c r="T69" s="40">
        <f t="shared" si="34"/>
        <v>771337</v>
      </c>
      <c r="U69" s="40">
        <f t="shared" si="34"/>
        <v>15241</v>
      </c>
      <c r="V69" s="40">
        <f t="shared" si="34"/>
        <v>33599</v>
      </c>
      <c r="W69" s="40">
        <f t="shared" si="34"/>
        <v>343354</v>
      </c>
      <c r="X69" s="40">
        <f t="shared" si="34"/>
        <v>799981</v>
      </c>
      <c r="Y69" s="40">
        <f t="shared" si="34"/>
        <v>24601</v>
      </c>
      <c r="Z69" s="453">
        <f t="shared" si="34"/>
        <v>24664</v>
      </c>
      <c r="AA69" s="40">
        <f t="shared" si="34"/>
        <v>299737</v>
      </c>
      <c r="AB69" s="40">
        <f t="shared" si="34"/>
        <v>777140</v>
      </c>
      <c r="AC69" s="41">
        <f t="shared" si="34"/>
        <v>70929</v>
      </c>
      <c r="AD69" s="669" t="s">
        <v>405</v>
      </c>
      <c r="AE69" s="670"/>
      <c r="AF69" s="453">
        <f>SUM(AF33:AF37,AF42:AF45,AF48:AF52,AF55,AF58,AF62:AF63,AF67:AF68)</f>
        <v>23841</v>
      </c>
      <c r="AG69" s="40">
        <f>SUM(AG33:AG37,AG42:AG45,AG48:AG52,AG55,AG58,AG62:AG63,AG67:AG68)</f>
        <v>291201</v>
      </c>
      <c r="AH69" s="40">
        <f>SUM(AH33:AH37,AH42:AH45,AH48:AH52,AH55,AH58,AH62:AH63,AH67:AH68)</f>
        <v>775465</v>
      </c>
      <c r="AI69" s="454">
        <f>SUM(AI33:AI37,AI42:AI45,AI48:AI52,AI55,AI58,AI62:AI63,AI67:AI68)</f>
        <v>66232</v>
      </c>
      <c r="AJ69" s="40">
        <f t="shared" ref="AJ69:AL69" si="35">SUM(AJ33:AJ37,AJ42:AJ45,AJ48:AJ52,AJ55,AJ58,AJ62:AJ63,AJ67:AJ68)</f>
        <v>21537</v>
      </c>
      <c r="AK69" s="40">
        <f t="shared" si="35"/>
        <v>269847</v>
      </c>
      <c r="AL69" s="40">
        <f t="shared" si="35"/>
        <v>778687</v>
      </c>
      <c r="AM69" s="41">
        <f>SUM(AM33:AM37,AM42:AM45,AM48:AM52,AM55,AM58,AM62:AM63,AM67:AM68)</f>
        <v>33828</v>
      </c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32"/>
      <c r="CE69" s="232"/>
      <c r="CF69" s="232"/>
      <c r="CG69" s="232"/>
      <c r="CH69" s="232"/>
      <c r="CI69" s="232"/>
      <c r="CJ69" s="232"/>
      <c r="CK69" s="232"/>
      <c r="CL69" s="232"/>
      <c r="CM69" s="232"/>
      <c r="CN69" s="232"/>
      <c r="CO69" s="232"/>
      <c r="CP69" s="232"/>
      <c r="CQ69" s="232"/>
      <c r="CR69" s="232"/>
      <c r="CS69" s="232"/>
      <c r="CT69" s="232"/>
      <c r="CU69" s="232"/>
      <c r="CV69" s="232"/>
      <c r="CW69" s="232"/>
      <c r="CX69" s="232"/>
      <c r="CY69" s="232"/>
      <c r="CZ69" s="232"/>
      <c r="DA69" s="232"/>
      <c r="DB69" s="232"/>
      <c r="DC69" s="232"/>
      <c r="DD69" s="232"/>
      <c r="DE69" s="232"/>
      <c r="DF69" s="232"/>
      <c r="DG69" s="232"/>
      <c r="DH69" s="232"/>
      <c r="DI69" s="232"/>
      <c r="DJ69" s="232"/>
      <c r="DK69" s="232"/>
      <c r="DL69" s="232"/>
      <c r="DM69" s="232"/>
      <c r="DN69" s="232"/>
      <c r="DO69" s="232"/>
      <c r="DP69" s="232"/>
      <c r="DQ69" s="232"/>
      <c r="DR69" s="232"/>
      <c r="DS69" s="232"/>
      <c r="DT69" s="232"/>
      <c r="DU69" s="232"/>
      <c r="DV69" s="232"/>
      <c r="DW69" s="232"/>
      <c r="DX69" s="232"/>
      <c r="DY69" s="232"/>
      <c r="DZ69" s="232"/>
      <c r="EA69" s="232"/>
      <c r="EB69" s="232"/>
      <c r="EC69" s="232"/>
      <c r="ED69" s="232"/>
      <c r="EE69" s="232"/>
      <c r="EF69" s="232"/>
      <c r="EG69" s="232"/>
      <c r="EH69" s="232"/>
      <c r="EI69" s="232"/>
      <c r="EJ69" s="232"/>
      <c r="EK69" s="232"/>
      <c r="EL69" s="232"/>
      <c r="EM69" s="232"/>
      <c r="EN69" s="232"/>
      <c r="EO69" s="232"/>
      <c r="EP69" s="232"/>
      <c r="EQ69" s="232"/>
      <c r="ER69" s="232"/>
      <c r="ES69" s="232"/>
      <c r="ET69" s="232"/>
      <c r="EU69" s="232"/>
      <c r="EV69" s="232"/>
      <c r="EW69" s="232"/>
      <c r="EX69" s="232"/>
      <c r="EY69" s="232"/>
      <c r="EZ69" s="232"/>
      <c r="FA69" s="232"/>
      <c r="FB69" s="232"/>
      <c r="FC69" s="232"/>
      <c r="FD69" s="232"/>
      <c r="FE69" s="232"/>
      <c r="FF69" s="232"/>
      <c r="FG69" s="232"/>
      <c r="FH69" s="232"/>
      <c r="FI69" s="232"/>
      <c r="FJ69" s="232"/>
      <c r="FK69" s="232"/>
      <c r="FL69" s="232"/>
      <c r="FM69" s="232"/>
      <c r="FN69" s="232"/>
      <c r="FO69" s="232"/>
      <c r="FP69" s="232"/>
      <c r="FQ69" s="232"/>
      <c r="FR69" s="232"/>
      <c r="FS69" s="232"/>
      <c r="FT69" s="232"/>
      <c r="FU69" s="232"/>
      <c r="FV69" s="232"/>
      <c r="FW69" s="232"/>
      <c r="FX69" s="232"/>
      <c r="FY69" s="232"/>
      <c r="FZ69" s="232"/>
      <c r="GA69" s="232"/>
      <c r="GB69" s="232"/>
      <c r="GC69" s="232"/>
      <c r="GD69" s="232"/>
      <c r="GE69" s="232"/>
      <c r="GF69" s="232"/>
      <c r="GG69" s="232"/>
      <c r="GH69" s="232"/>
      <c r="GI69" s="232"/>
      <c r="GJ69" s="232"/>
      <c r="GK69" s="232"/>
      <c r="GL69" s="232"/>
      <c r="GM69" s="232"/>
      <c r="GN69" s="232"/>
      <c r="GO69" s="232"/>
      <c r="GP69" s="232"/>
      <c r="GQ69" s="232"/>
      <c r="GR69" s="232"/>
      <c r="GS69" s="232"/>
      <c r="GT69" s="232"/>
      <c r="GU69" s="232"/>
      <c r="GV69" s="232"/>
      <c r="GW69" s="232"/>
      <c r="GX69" s="232"/>
      <c r="GY69" s="232"/>
      <c r="GZ69" s="232"/>
      <c r="HA69" s="232"/>
      <c r="HB69" s="232"/>
      <c r="HC69" s="232"/>
      <c r="HD69" s="232"/>
      <c r="HE69" s="232"/>
      <c r="HF69" s="232"/>
      <c r="HG69" s="232"/>
      <c r="HH69" s="232"/>
      <c r="HI69" s="232"/>
      <c r="HJ69" s="232"/>
      <c r="HK69" s="232"/>
      <c r="HL69" s="232"/>
      <c r="HM69" s="232"/>
      <c r="HN69" s="232"/>
      <c r="HO69" s="232"/>
      <c r="HP69" s="232"/>
      <c r="HQ69" s="232"/>
      <c r="HR69" s="232"/>
      <c r="HS69" s="232"/>
      <c r="HT69" s="232"/>
      <c r="HU69" s="232"/>
      <c r="HV69" s="232"/>
      <c r="HW69" s="232"/>
      <c r="HX69" s="232"/>
    </row>
    <row r="70" spans="1:232" ht="17.100000000000001" customHeight="1">
      <c r="A70" s="461"/>
      <c r="B70" s="55" t="s">
        <v>114</v>
      </c>
      <c r="C70" s="56" t="s">
        <v>115</v>
      </c>
      <c r="D70" s="57">
        <v>18549</v>
      </c>
      <c r="E70" s="57">
        <v>25625</v>
      </c>
      <c r="F70" s="57">
        <v>36993</v>
      </c>
      <c r="G70" s="57">
        <v>86</v>
      </c>
      <c r="H70" s="57">
        <v>10544</v>
      </c>
      <c r="I70" s="57">
        <v>28779</v>
      </c>
      <c r="J70" s="57">
        <v>46682</v>
      </c>
      <c r="K70" s="57">
        <v>43</v>
      </c>
      <c r="L70" s="57">
        <v>6752</v>
      </c>
      <c r="M70" s="57">
        <v>35462</v>
      </c>
      <c r="N70" s="462">
        <v>57920</v>
      </c>
      <c r="O70" s="58">
        <v>405</v>
      </c>
      <c r="P70" s="55" t="s">
        <v>114</v>
      </c>
      <c r="Q70" s="56" t="s">
        <v>115</v>
      </c>
      <c r="R70" s="57">
        <v>5104</v>
      </c>
      <c r="S70" s="57">
        <v>32748</v>
      </c>
      <c r="T70" s="57">
        <v>65044</v>
      </c>
      <c r="U70" s="57">
        <v>1085</v>
      </c>
      <c r="V70" s="57">
        <v>4435</v>
      </c>
      <c r="W70" s="57">
        <v>27927</v>
      </c>
      <c r="X70" s="57">
        <v>67359</v>
      </c>
      <c r="Y70" s="57">
        <v>1630</v>
      </c>
      <c r="Z70" s="462">
        <v>3326</v>
      </c>
      <c r="AA70" s="57">
        <v>25599</v>
      </c>
      <c r="AB70" s="57">
        <v>62988</v>
      </c>
      <c r="AC70" s="58">
        <v>5758</v>
      </c>
      <c r="AD70" s="55" t="s">
        <v>114</v>
      </c>
      <c r="AE70" s="56" t="s">
        <v>115</v>
      </c>
      <c r="AF70" s="462">
        <v>2870</v>
      </c>
      <c r="AG70" s="57">
        <v>24855</v>
      </c>
      <c r="AH70" s="57">
        <v>62516</v>
      </c>
      <c r="AI70" s="463">
        <v>5209</v>
      </c>
      <c r="AJ70" s="57">
        <v>2550</v>
      </c>
      <c r="AK70" s="57">
        <v>23895</v>
      </c>
      <c r="AL70" s="57">
        <v>63284</v>
      </c>
      <c r="AM70" s="58">
        <v>2599</v>
      </c>
      <c r="AN70" s="232"/>
      <c r="AO70" s="232"/>
      <c r="AP70" s="232"/>
      <c r="AQ70" s="232"/>
      <c r="AR70" s="232"/>
      <c r="AS70" s="232"/>
      <c r="AT70" s="232"/>
      <c r="AU70" s="232"/>
      <c r="AV70" s="232"/>
      <c r="AW70" s="232"/>
      <c r="AX70" s="232"/>
      <c r="AY70" s="232"/>
      <c r="AZ70" s="232"/>
      <c r="BA70" s="232"/>
      <c r="BB70" s="232"/>
      <c r="BC70" s="232"/>
      <c r="BD70" s="232"/>
      <c r="BE70" s="232"/>
      <c r="BF70" s="232"/>
      <c r="BG70" s="232"/>
      <c r="BH70" s="232"/>
      <c r="BI70" s="232"/>
      <c r="BJ70" s="232"/>
      <c r="BK70" s="232"/>
      <c r="BL70" s="232"/>
      <c r="BM70" s="232"/>
      <c r="BN70" s="232"/>
      <c r="BO70" s="232"/>
      <c r="BP70" s="232"/>
      <c r="BQ70" s="232"/>
      <c r="BR70" s="232"/>
      <c r="BS70" s="232"/>
      <c r="BT70" s="232"/>
      <c r="BU70" s="232"/>
      <c r="BV70" s="232"/>
      <c r="BW70" s="232"/>
      <c r="BX70" s="232"/>
      <c r="BY70" s="232"/>
      <c r="BZ70" s="232"/>
      <c r="CA70" s="232"/>
      <c r="CB70" s="232"/>
      <c r="CC70" s="232"/>
      <c r="CD70" s="232"/>
      <c r="CE70" s="232"/>
      <c r="CF70" s="232"/>
      <c r="CG70" s="232"/>
      <c r="CH70" s="232"/>
      <c r="CI70" s="232"/>
      <c r="CJ70" s="232"/>
      <c r="CK70" s="232"/>
      <c r="CL70" s="232"/>
      <c r="CM70" s="232"/>
      <c r="CN70" s="232"/>
      <c r="CO70" s="232"/>
      <c r="CP70" s="232"/>
      <c r="CQ70" s="232"/>
      <c r="CR70" s="232"/>
      <c r="CS70" s="232"/>
      <c r="CT70" s="232"/>
      <c r="CU70" s="232"/>
      <c r="CV70" s="232"/>
      <c r="CW70" s="232"/>
      <c r="CX70" s="232"/>
      <c r="CY70" s="232"/>
      <c r="CZ70" s="232"/>
      <c r="DA70" s="232"/>
      <c r="DB70" s="232"/>
      <c r="DC70" s="232"/>
      <c r="DD70" s="232"/>
      <c r="DE70" s="232"/>
      <c r="DF70" s="232"/>
      <c r="DG70" s="232"/>
      <c r="DH70" s="232"/>
      <c r="DI70" s="232"/>
      <c r="DJ70" s="232"/>
      <c r="DK70" s="232"/>
      <c r="DL70" s="232"/>
      <c r="DM70" s="232"/>
      <c r="DN70" s="232"/>
      <c r="DO70" s="232"/>
      <c r="DP70" s="232"/>
      <c r="DQ70" s="232"/>
      <c r="DR70" s="232"/>
      <c r="DS70" s="232"/>
      <c r="DT70" s="232"/>
      <c r="DU70" s="232"/>
      <c r="DV70" s="232"/>
      <c r="DW70" s="232"/>
      <c r="DX70" s="232"/>
      <c r="DY70" s="232"/>
      <c r="DZ70" s="232"/>
      <c r="EA70" s="232"/>
      <c r="EB70" s="232"/>
      <c r="EC70" s="232"/>
      <c r="ED70" s="232"/>
      <c r="EE70" s="232"/>
      <c r="EF70" s="232"/>
      <c r="EG70" s="232"/>
      <c r="EH70" s="232"/>
      <c r="EI70" s="232"/>
      <c r="EJ70" s="232"/>
      <c r="EK70" s="232"/>
      <c r="EL70" s="232"/>
      <c r="EM70" s="232"/>
      <c r="EN70" s="232"/>
      <c r="EO70" s="232"/>
      <c r="EP70" s="232"/>
      <c r="EQ70" s="232"/>
      <c r="ER70" s="232"/>
      <c r="ES70" s="232"/>
      <c r="ET70" s="232"/>
      <c r="EU70" s="232"/>
      <c r="EV70" s="232"/>
      <c r="EW70" s="232"/>
      <c r="EX70" s="232"/>
      <c r="EY70" s="232"/>
      <c r="EZ70" s="232"/>
      <c r="FA70" s="232"/>
      <c r="FB70" s="232"/>
      <c r="FC70" s="232"/>
      <c r="FD70" s="232"/>
      <c r="FE70" s="232"/>
      <c r="FF70" s="232"/>
      <c r="FG70" s="232"/>
      <c r="FH70" s="232"/>
      <c r="FI70" s="232"/>
      <c r="FJ70" s="232"/>
      <c r="FK70" s="232"/>
      <c r="FL70" s="232"/>
      <c r="FM70" s="232"/>
      <c r="FN70" s="232"/>
      <c r="FO70" s="232"/>
      <c r="FP70" s="232"/>
      <c r="FQ70" s="232"/>
      <c r="FR70" s="232"/>
      <c r="FS70" s="232"/>
      <c r="FT70" s="232"/>
      <c r="FU70" s="232"/>
      <c r="FV70" s="232"/>
      <c r="FW70" s="232"/>
      <c r="FX70" s="232"/>
      <c r="FY70" s="232"/>
      <c r="FZ70" s="232"/>
      <c r="GA70" s="232"/>
      <c r="GB70" s="232"/>
      <c r="GC70" s="232"/>
      <c r="GD70" s="232"/>
      <c r="GE70" s="232"/>
      <c r="GF70" s="232"/>
      <c r="GG70" s="232"/>
      <c r="GH70" s="232"/>
      <c r="GI70" s="232"/>
      <c r="GJ70" s="232"/>
      <c r="GK70" s="232"/>
      <c r="GL70" s="232"/>
      <c r="GM70" s="232"/>
      <c r="GN70" s="232"/>
      <c r="GO70" s="232"/>
      <c r="GP70" s="232"/>
      <c r="GQ70" s="232"/>
      <c r="GR70" s="232"/>
      <c r="GS70" s="232"/>
      <c r="GT70" s="232"/>
      <c r="GU70" s="232"/>
      <c r="GV70" s="232"/>
      <c r="GW70" s="232"/>
      <c r="GX70" s="232"/>
      <c r="GY70" s="232"/>
      <c r="GZ70" s="232"/>
      <c r="HA70" s="232"/>
      <c r="HB70" s="232"/>
      <c r="HC70" s="232"/>
      <c r="HD70" s="232"/>
      <c r="HE70" s="232"/>
      <c r="HF70" s="232"/>
      <c r="HG70" s="232"/>
      <c r="HH70" s="232"/>
      <c r="HI70" s="232"/>
      <c r="HJ70" s="232"/>
      <c r="HK70" s="232"/>
      <c r="HL70" s="232"/>
      <c r="HM70" s="232"/>
      <c r="HN70" s="232"/>
      <c r="HO70" s="232"/>
      <c r="HP70" s="232"/>
      <c r="HQ70" s="232"/>
      <c r="HR70" s="232"/>
      <c r="HS70" s="232"/>
      <c r="HT70" s="232"/>
      <c r="HU70" s="232"/>
      <c r="HV70" s="232"/>
      <c r="HW70" s="232"/>
      <c r="HX70" s="232"/>
    </row>
    <row r="71" spans="1:232" ht="17.100000000000001" customHeight="1">
      <c r="A71" s="1"/>
      <c r="B71" s="63"/>
      <c r="C71" s="64" t="s">
        <v>116</v>
      </c>
      <c r="D71" s="34">
        <v>8553</v>
      </c>
      <c r="E71" s="34">
        <v>12427</v>
      </c>
      <c r="F71" s="34">
        <v>13285</v>
      </c>
      <c r="G71" s="34">
        <v>18</v>
      </c>
      <c r="H71" s="34">
        <v>5711</v>
      </c>
      <c r="I71" s="34">
        <v>12826</v>
      </c>
      <c r="J71" s="34">
        <v>17207</v>
      </c>
      <c r="K71" s="34">
        <v>42</v>
      </c>
      <c r="L71" s="34">
        <v>4020</v>
      </c>
      <c r="M71" s="34">
        <v>16583</v>
      </c>
      <c r="N71" s="451">
        <v>19529</v>
      </c>
      <c r="O71" s="35">
        <v>94</v>
      </c>
      <c r="P71" s="63"/>
      <c r="Q71" s="64" t="s">
        <v>116</v>
      </c>
      <c r="R71" s="34">
        <v>2958</v>
      </c>
      <c r="S71" s="34">
        <v>16067</v>
      </c>
      <c r="T71" s="34">
        <v>21761</v>
      </c>
      <c r="U71" s="34">
        <v>417</v>
      </c>
      <c r="V71" s="34">
        <v>2703</v>
      </c>
      <c r="W71" s="34">
        <v>14681</v>
      </c>
      <c r="X71" s="34">
        <v>22624</v>
      </c>
      <c r="Y71" s="34">
        <v>684</v>
      </c>
      <c r="Z71" s="451">
        <v>2038</v>
      </c>
      <c r="AA71" s="34">
        <v>12939</v>
      </c>
      <c r="AB71" s="34">
        <v>21920</v>
      </c>
      <c r="AC71" s="35">
        <v>3095</v>
      </c>
      <c r="AD71" s="63"/>
      <c r="AE71" s="64" t="s">
        <v>406</v>
      </c>
      <c r="AF71" s="451">
        <v>1836</v>
      </c>
      <c r="AG71" s="34">
        <v>12258</v>
      </c>
      <c r="AH71" s="34">
        <v>21374</v>
      </c>
      <c r="AI71" s="452">
        <v>2087</v>
      </c>
      <c r="AJ71" s="34">
        <v>1755</v>
      </c>
      <c r="AK71" s="34">
        <v>12366</v>
      </c>
      <c r="AL71" s="34">
        <v>22412</v>
      </c>
      <c r="AM71" s="35">
        <v>1469</v>
      </c>
      <c r="AN71" s="232"/>
      <c r="AO71" s="232"/>
      <c r="AP71" s="232"/>
      <c r="AQ71" s="232"/>
      <c r="AR71" s="232"/>
      <c r="AS71" s="232"/>
      <c r="AT71" s="232"/>
      <c r="AU71" s="232"/>
      <c r="AV71" s="232"/>
      <c r="AW71" s="232"/>
      <c r="AX71" s="232"/>
      <c r="AY71" s="232"/>
      <c r="AZ71" s="232"/>
      <c r="BA71" s="232"/>
      <c r="BB71" s="232"/>
      <c r="BC71" s="232"/>
      <c r="BD71" s="232"/>
      <c r="BE71" s="232"/>
      <c r="BF71" s="232"/>
      <c r="BG71" s="232"/>
      <c r="BH71" s="232"/>
      <c r="BI71" s="232"/>
      <c r="BJ71" s="232"/>
      <c r="BK71" s="232"/>
      <c r="BL71" s="232"/>
      <c r="BM71" s="232"/>
      <c r="BN71" s="232"/>
      <c r="BO71" s="232"/>
      <c r="BP71" s="232"/>
      <c r="BQ71" s="232"/>
      <c r="BR71" s="232"/>
      <c r="BS71" s="232"/>
      <c r="BT71" s="232"/>
      <c r="BU71" s="232"/>
      <c r="BV71" s="232"/>
      <c r="BW71" s="232"/>
      <c r="BX71" s="232"/>
      <c r="BY71" s="232"/>
      <c r="BZ71" s="232"/>
      <c r="CA71" s="232"/>
      <c r="CB71" s="232"/>
      <c r="CC71" s="232"/>
      <c r="CD71" s="232"/>
      <c r="CE71" s="232"/>
      <c r="CF71" s="232"/>
      <c r="CG71" s="232"/>
      <c r="CH71" s="232"/>
      <c r="CI71" s="232"/>
      <c r="CJ71" s="232"/>
      <c r="CK71" s="232"/>
      <c r="CL71" s="232"/>
      <c r="CM71" s="232"/>
      <c r="CN71" s="232"/>
      <c r="CO71" s="232"/>
      <c r="CP71" s="232"/>
      <c r="CQ71" s="232"/>
      <c r="CR71" s="232"/>
      <c r="CS71" s="232"/>
      <c r="CT71" s="232"/>
      <c r="CU71" s="232"/>
      <c r="CV71" s="232"/>
      <c r="CW71" s="232"/>
      <c r="CX71" s="232"/>
      <c r="CY71" s="232"/>
      <c r="CZ71" s="232"/>
      <c r="DA71" s="232"/>
      <c r="DB71" s="232"/>
      <c r="DC71" s="232"/>
      <c r="DD71" s="232"/>
      <c r="DE71" s="232"/>
      <c r="DF71" s="232"/>
      <c r="DG71" s="232"/>
      <c r="DH71" s="232"/>
      <c r="DI71" s="232"/>
      <c r="DJ71" s="232"/>
      <c r="DK71" s="232"/>
      <c r="DL71" s="232"/>
      <c r="DM71" s="232"/>
      <c r="DN71" s="232"/>
      <c r="DO71" s="232"/>
      <c r="DP71" s="232"/>
      <c r="DQ71" s="232"/>
      <c r="DR71" s="232"/>
      <c r="DS71" s="232"/>
      <c r="DT71" s="232"/>
      <c r="DU71" s="232"/>
      <c r="DV71" s="232"/>
      <c r="DW71" s="232"/>
      <c r="DX71" s="232"/>
      <c r="DY71" s="232"/>
      <c r="DZ71" s="232"/>
      <c r="EA71" s="232"/>
      <c r="EB71" s="232"/>
      <c r="EC71" s="232"/>
      <c r="ED71" s="232"/>
      <c r="EE71" s="232"/>
      <c r="EF71" s="232"/>
      <c r="EG71" s="232"/>
      <c r="EH71" s="232"/>
      <c r="EI71" s="232"/>
      <c r="EJ71" s="232"/>
      <c r="EK71" s="232"/>
      <c r="EL71" s="232"/>
      <c r="EM71" s="232"/>
      <c r="EN71" s="232"/>
      <c r="EO71" s="232"/>
      <c r="EP71" s="232"/>
      <c r="EQ71" s="232"/>
      <c r="ER71" s="232"/>
      <c r="ES71" s="232"/>
      <c r="ET71" s="232"/>
      <c r="EU71" s="232"/>
      <c r="EV71" s="232"/>
      <c r="EW71" s="232"/>
      <c r="EX71" s="232"/>
      <c r="EY71" s="232"/>
      <c r="EZ71" s="232"/>
      <c r="FA71" s="232"/>
      <c r="FB71" s="232"/>
      <c r="FC71" s="232"/>
      <c r="FD71" s="232"/>
      <c r="FE71" s="232"/>
      <c r="FF71" s="232"/>
      <c r="FG71" s="232"/>
      <c r="FH71" s="232"/>
      <c r="FI71" s="232"/>
      <c r="FJ71" s="232"/>
      <c r="FK71" s="232"/>
      <c r="FL71" s="232"/>
      <c r="FM71" s="232"/>
      <c r="FN71" s="232"/>
      <c r="FO71" s="232"/>
      <c r="FP71" s="232"/>
      <c r="FQ71" s="232"/>
      <c r="FR71" s="232"/>
      <c r="FS71" s="232"/>
      <c r="FT71" s="232"/>
      <c r="FU71" s="232"/>
      <c r="FV71" s="232"/>
      <c r="FW71" s="232"/>
      <c r="FX71" s="232"/>
      <c r="FY71" s="232"/>
      <c r="FZ71" s="232"/>
      <c r="GA71" s="232"/>
      <c r="GB71" s="232"/>
      <c r="GC71" s="232"/>
      <c r="GD71" s="232"/>
      <c r="GE71" s="232"/>
      <c r="GF71" s="232"/>
      <c r="GG71" s="232"/>
      <c r="GH71" s="232"/>
      <c r="GI71" s="232"/>
      <c r="GJ71" s="232"/>
      <c r="GK71" s="232"/>
      <c r="GL71" s="232"/>
      <c r="GM71" s="232"/>
      <c r="GN71" s="232"/>
      <c r="GO71" s="232"/>
      <c r="GP71" s="232"/>
      <c r="GQ71" s="232"/>
      <c r="GR71" s="232"/>
      <c r="GS71" s="232"/>
      <c r="GT71" s="232"/>
      <c r="GU71" s="232"/>
      <c r="GV71" s="232"/>
      <c r="GW71" s="232"/>
      <c r="GX71" s="232"/>
      <c r="GY71" s="232"/>
      <c r="GZ71" s="232"/>
      <c r="HA71" s="232"/>
      <c r="HB71" s="232"/>
      <c r="HC71" s="232"/>
      <c r="HD71" s="232"/>
      <c r="HE71" s="232"/>
      <c r="HF71" s="232"/>
      <c r="HG71" s="232"/>
      <c r="HH71" s="232"/>
      <c r="HI71" s="232"/>
      <c r="HJ71" s="232"/>
      <c r="HK71" s="232"/>
      <c r="HL71" s="232"/>
      <c r="HM71" s="232"/>
      <c r="HN71" s="232"/>
      <c r="HO71" s="232"/>
      <c r="HP71" s="232"/>
      <c r="HQ71" s="232"/>
      <c r="HR71" s="232"/>
      <c r="HS71" s="232"/>
      <c r="HT71" s="232"/>
      <c r="HU71" s="232"/>
      <c r="HV71" s="232"/>
      <c r="HW71" s="232"/>
      <c r="HX71" s="232"/>
    </row>
    <row r="72" spans="1:232" s="289" customFormat="1" ht="17.100000000000001" customHeight="1">
      <c r="A72" s="70"/>
      <c r="B72" s="105" t="s">
        <v>117</v>
      </c>
      <c r="C72" s="46" t="s">
        <v>118</v>
      </c>
      <c r="D72" s="103">
        <v>4763</v>
      </c>
      <c r="E72" s="103">
        <v>9499</v>
      </c>
      <c r="F72" s="103">
        <v>10185</v>
      </c>
      <c r="G72" s="103">
        <v>16</v>
      </c>
      <c r="H72" s="103">
        <v>3386</v>
      </c>
      <c r="I72" s="103">
        <v>9571</v>
      </c>
      <c r="J72" s="103">
        <v>13163</v>
      </c>
      <c r="K72" s="103">
        <v>40</v>
      </c>
      <c r="L72" s="103">
        <v>2560</v>
      </c>
      <c r="M72" s="103">
        <v>12505</v>
      </c>
      <c r="N72" s="456">
        <v>15180</v>
      </c>
      <c r="O72" s="104">
        <v>83</v>
      </c>
      <c r="P72" s="105" t="s">
        <v>117</v>
      </c>
      <c r="Q72" s="46" t="s">
        <v>118</v>
      </c>
      <c r="R72" s="103">
        <v>2018</v>
      </c>
      <c r="S72" s="103">
        <v>11592</v>
      </c>
      <c r="T72" s="103">
        <v>16574</v>
      </c>
      <c r="U72" s="103">
        <v>369</v>
      </c>
      <c r="V72" s="103">
        <v>1899</v>
      </c>
      <c r="W72" s="103">
        <v>10525</v>
      </c>
      <c r="X72" s="103">
        <v>16871</v>
      </c>
      <c r="Y72" s="103">
        <v>595</v>
      </c>
      <c r="Z72" s="456">
        <v>1407</v>
      </c>
      <c r="AA72" s="103">
        <v>9260</v>
      </c>
      <c r="AB72" s="103">
        <v>16466</v>
      </c>
      <c r="AC72" s="104">
        <v>2332</v>
      </c>
      <c r="AD72" s="105" t="s">
        <v>407</v>
      </c>
      <c r="AE72" s="46" t="s">
        <v>408</v>
      </c>
      <c r="AF72" s="457" t="s">
        <v>388</v>
      </c>
      <c r="AG72" s="457" t="s">
        <v>388</v>
      </c>
      <c r="AH72" s="457" t="s">
        <v>388</v>
      </c>
      <c r="AI72" s="457" t="s">
        <v>388</v>
      </c>
      <c r="AJ72" s="457" t="s">
        <v>388</v>
      </c>
      <c r="AK72" s="457" t="s">
        <v>388</v>
      </c>
      <c r="AL72" s="457" t="s">
        <v>388</v>
      </c>
      <c r="AM72" s="458" t="s">
        <v>388</v>
      </c>
      <c r="AN72" s="459"/>
      <c r="AO72" s="459"/>
      <c r="AP72" s="459"/>
      <c r="AQ72" s="459"/>
      <c r="AR72" s="459"/>
      <c r="AS72" s="459"/>
      <c r="AT72" s="459"/>
      <c r="AU72" s="459"/>
      <c r="AV72" s="459"/>
      <c r="AW72" s="459"/>
      <c r="AX72" s="459"/>
      <c r="AY72" s="459"/>
      <c r="AZ72" s="459"/>
      <c r="BA72" s="459"/>
      <c r="BB72" s="459"/>
      <c r="BC72" s="459"/>
      <c r="BD72" s="459"/>
      <c r="BE72" s="459"/>
      <c r="BF72" s="459"/>
      <c r="BG72" s="459"/>
      <c r="BH72" s="459"/>
      <c r="BI72" s="459"/>
      <c r="BJ72" s="459"/>
      <c r="BK72" s="459"/>
      <c r="BL72" s="459"/>
      <c r="BM72" s="459"/>
      <c r="BN72" s="459"/>
      <c r="BO72" s="459"/>
      <c r="BP72" s="459"/>
      <c r="BQ72" s="459"/>
      <c r="BR72" s="459"/>
      <c r="BS72" s="459"/>
      <c r="BT72" s="459"/>
      <c r="BU72" s="459"/>
      <c r="BV72" s="459"/>
      <c r="BW72" s="459"/>
      <c r="BX72" s="459"/>
      <c r="BY72" s="459"/>
      <c r="BZ72" s="459"/>
      <c r="CA72" s="459"/>
      <c r="CB72" s="459"/>
      <c r="CC72" s="459"/>
      <c r="CD72" s="459"/>
      <c r="CE72" s="459"/>
      <c r="CF72" s="459"/>
      <c r="CG72" s="459"/>
      <c r="CH72" s="459"/>
      <c r="CI72" s="459"/>
      <c r="CJ72" s="459"/>
      <c r="CK72" s="459"/>
      <c r="CL72" s="459"/>
      <c r="CM72" s="459"/>
      <c r="CN72" s="459"/>
      <c r="CO72" s="459"/>
      <c r="CP72" s="459"/>
      <c r="CQ72" s="459"/>
      <c r="CR72" s="459"/>
      <c r="CS72" s="459"/>
      <c r="CT72" s="459"/>
      <c r="CU72" s="459"/>
      <c r="CV72" s="459"/>
      <c r="CW72" s="459"/>
      <c r="CX72" s="459"/>
      <c r="CY72" s="459"/>
      <c r="CZ72" s="459"/>
      <c r="DA72" s="459"/>
      <c r="DB72" s="459"/>
      <c r="DC72" s="459"/>
      <c r="DD72" s="459"/>
      <c r="DE72" s="459"/>
      <c r="DF72" s="459"/>
      <c r="DG72" s="459"/>
      <c r="DH72" s="459"/>
      <c r="DI72" s="459"/>
      <c r="DJ72" s="459"/>
      <c r="DK72" s="459"/>
      <c r="DL72" s="459"/>
      <c r="DM72" s="459"/>
      <c r="DN72" s="459"/>
      <c r="DO72" s="459"/>
      <c r="DP72" s="459"/>
      <c r="DQ72" s="459"/>
      <c r="DR72" s="459"/>
      <c r="DS72" s="459"/>
      <c r="DT72" s="459"/>
      <c r="DU72" s="459"/>
      <c r="DV72" s="459"/>
      <c r="DW72" s="459"/>
      <c r="DX72" s="459"/>
      <c r="DY72" s="459"/>
      <c r="DZ72" s="459"/>
      <c r="EA72" s="459"/>
      <c r="EB72" s="459"/>
      <c r="EC72" s="459"/>
      <c r="ED72" s="459"/>
      <c r="EE72" s="459"/>
      <c r="EF72" s="459"/>
      <c r="EG72" s="459"/>
      <c r="EH72" s="459"/>
      <c r="EI72" s="459"/>
      <c r="EJ72" s="459"/>
      <c r="EK72" s="459"/>
      <c r="EL72" s="459"/>
      <c r="EM72" s="459"/>
      <c r="EN72" s="459"/>
      <c r="EO72" s="459"/>
      <c r="EP72" s="459"/>
      <c r="EQ72" s="459"/>
      <c r="ER72" s="459"/>
      <c r="ES72" s="459"/>
      <c r="ET72" s="459"/>
      <c r="EU72" s="459"/>
      <c r="EV72" s="459"/>
      <c r="EW72" s="459"/>
      <c r="EX72" s="459"/>
      <c r="EY72" s="459"/>
      <c r="EZ72" s="459"/>
      <c r="FA72" s="459"/>
      <c r="FB72" s="459"/>
      <c r="FC72" s="459"/>
      <c r="FD72" s="459"/>
      <c r="FE72" s="459"/>
      <c r="FF72" s="459"/>
      <c r="FG72" s="459"/>
      <c r="FH72" s="459"/>
      <c r="FI72" s="459"/>
      <c r="FJ72" s="459"/>
      <c r="FK72" s="459"/>
      <c r="FL72" s="459"/>
      <c r="FM72" s="459"/>
      <c r="FN72" s="459"/>
      <c r="FO72" s="459"/>
      <c r="FP72" s="459"/>
      <c r="FQ72" s="459"/>
      <c r="FR72" s="459"/>
      <c r="FS72" s="459"/>
      <c r="FT72" s="459"/>
      <c r="FU72" s="459"/>
      <c r="FV72" s="459"/>
      <c r="FW72" s="459"/>
      <c r="FX72" s="459"/>
      <c r="FY72" s="459"/>
      <c r="FZ72" s="459"/>
      <c r="GA72" s="459"/>
      <c r="GB72" s="459"/>
      <c r="GC72" s="459"/>
      <c r="GD72" s="459"/>
      <c r="GE72" s="459"/>
      <c r="GF72" s="459"/>
      <c r="GG72" s="459"/>
      <c r="GH72" s="459"/>
      <c r="GI72" s="459"/>
      <c r="GJ72" s="459"/>
      <c r="GK72" s="459"/>
      <c r="GL72" s="459"/>
      <c r="GM72" s="459"/>
      <c r="GN72" s="459"/>
      <c r="GO72" s="459"/>
      <c r="GP72" s="459"/>
      <c r="GQ72" s="459"/>
      <c r="GR72" s="459"/>
      <c r="GS72" s="459"/>
      <c r="GT72" s="459"/>
      <c r="GU72" s="459"/>
      <c r="GV72" s="459"/>
      <c r="GW72" s="459"/>
      <c r="GX72" s="459"/>
      <c r="GY72" s="459"/>
      <c r="GZ72" s="459"/>
      <c r="HA72" s="459"/>
      <c r="HB72" s="459"/>
      <c r="HC72" s="459"/>
      <c r="HD72" s="459"/>
      <c r="HE72" s="459"/>
      <c r="HF72" s="459"/>
      <c r="HG72" s="459"/>
      <c r="HH72" s="459"/>
      <c r="HI72" s="459"/>
      <c r="HJ72" s="459"/>
      <c r="HK72" s="459"/>
      <c r="HL72" s="459"/>
      <c r="HM72" s="459"/>
      <c r="HN72" s="459"/>
      <c r="HO72" s="459"/>
      <c r="HP72" s="459"/>
      <c r="HQ72" s="459"/>
      <c r="HR72" s="459"/>
      <c r="HS72" s="459"/>
      <c r="HT72" s="459"/>
      <c r="HU72" s="459"/>
      <c r="HV72" s="459"/>
      <c r="HW72" s="459"/>
      <c r="HX72" s="459"/>
    </row>
    <row r="73" spans="1:232" ht="17.100000000000001" customHeight="1">
      <c r="A73" s="1"/>
      <c r="B73" s="63"/>
      <c r="C73" s="64" t="s">
        <v>119</v>
      </c>
      <c r="D73" s="34">
        <v>19627</v>
      </c>
      <c r="E73" s="34">
        <v>18628</v>
      </c>
      <c r="F73" s="34">
        <v>17296</v>
      </c>
      <c r="G73" s="34">
        <v>41</v>
      </c>
      <c r="H73" s="34">
        <v>13699</v>
      </c>
      <c r="I73" s="34">
        <v>21424</v>
      </c>
      <c r="J73" s="34">
        <v>24772</v>
      </c>
      <c r="K73" s="34">
        <v>33</v>
      </c>
      <c r="L73" s="34">
        <v>10277</v>
      </c>
      <c r="M73" s="34">
        <v>27843</v>
      </c>
      <c r="N73" s="451">
        <v>31685</v>
      </c>
      <c r="O73" s="35">
        <v>130</v>
      </c>
      <c r="P73" s="63"/>
      <c r="Q73" s="64" t="s">
        <v>119</v>
      </c>
      <c r="R73" s="34">
        <v>8187</v>
      </c>
      <c r="S73" s="34">
        <v>27921</v>
      </c>
      <c r="T73" s="34">
        <v>39205</v>
      </c>
      <c r="U73" s="34">
        <v>833</v>
      </c>
      <c r="V73" s="34">
        <v>7419</v>
      </c>
      <c r="W73" s="34">
        <v>24228</v>
      </c>
      <c r="X73" s="34">
        <v>41172</v>
      </c>
      <c r="Y73" s="34">
        <v>1246</v>
      </c>
      <c r="Z73" s="451">
        <v>6166</v>
      </c>
      <c r="AA73" s="34">
        <v>21391</v>
      </c>
      <c r="AB73" s="34">
        <v>39533</v>
      </c>
      <c r="AC73" s="35">
        <v>3042</v>
      </c>
      <c r="AD73" s="63"/>
      <c r="AE73" s="64" t="s">
        <v>409</v>
      </c>
      <c r="AF73" s="451">
        <v>5446</v>
      </c>
      <c r="AG73" s="34">
        <v>20364</v>
      </c>
      <c r="AH73" s="34">
        <v>40708</v>
      </c>
      <c r="AI73" s="452">
        <v>3892</v>
      </c>
      <c r="AJ73" s="34">
        <v>5070</v>
      </c>
      <c r="AK73" s="34">
        <v>19588</v>
      </c>
      <c r="AL73" s="34">
        <v>42343</v>
      </c>
      <c r="AM73" s="35">
        <v>2202</v>
      </c>
      <c r="AN73" s="232"/>
      <c r="AO73" s="232"/>
      <c r="AP73" s="232"/>
      <c r="AQ73" s="232"/>
      <c r="AR73" s="232"/>
      <c r="AS73" s="232"/>
      <c r="AT73" s="232"/>
      <c r="AU73" s="232"/>
      <c r="AV73" s="232"/>
      <c r="AW73" s="232"/>
      <c r="AX73" s="232"/>
      <c r="AY73" s="232"/>
      <c r="AZ73" s="232"/>
      <c r="BA73" s="232"/>
      <c r="BB73" s="232"/>
      <c r="BC73" s="232"/>
      <c r="BD73" s="232"/>
      <c r="BE73" s="232"/>
      <c r="BF73" s="232"/>
      <c r="BG73" s="232"/>
      <c r="BH73" s="232"/>
      <c r="BI73" s="232"/>
      <c r="BJ73" s="232"/>
      <c r="BK73" s="232"/>
      <c r="BL73" s="232"/>
      <c r="BM73" s="232"/>
      <c r="BN73" s="232"/>
      <c r="BO73" s="232"/>
      <c r="BP73" s="232"/>
      <c r="BQ73" s="232"/>
      <c r="BR73" s="232"/>
      <c r="BS73" s="232"/>
      <c r="BT73" s="232"/>
      <c r="BU73" s="232"/>
      <c r="BV73" s="232"/>
      <c r="BW73" s="232"/>
      <c r="BX73" s="232"/>
      <c r="BY73" s="232"/>
      <c r="BZ73" s="232"/>
      <c r="CA73" s="232"/>
      <c r="CB73" s="232"/>
      <c r="CC73" s="232"/>
      <c r="CD73" s="232"/>
      <c r="CE73" s="232"/>
      <c r="CF73" s="232"/>
      <c r="CG73" s="232"/>
      <c r="CH73" s="232"/>
      <c r="CI73" s="232"/>
      <c r="CJ73" s="232"/>
      <c r="CK73" s="232"/>
      <c r="CL73" s="232"/>
      <c r="CM73" s="232"/>
      <c r="CN73" s="232"/>
      <c r="CO73" s="232"/>
      <c r="CP73" s="232"/>
      <c r="CQ73" s="232"/>
      <c r="CR73" s="232"/>
      <c r="CS73" s="232"/>
      <c r="CT73" s="232"/>
      <c r="CU73" s="232"/>
      <c r="CV73" s="232"/>
      <c r="CW73" s="232"/>
      <c r="CX73" s="232"/>
      <c r="CY73" s="232"/>
      <c r="CZ73" s="232"/>
      <c r="DA73" s="232"/>
      <c r="DB73" s="232"/>
      <c r="DC73" s="232"/>
      <c r="DD73" s="232"/>
      <c r="DE73" s="232"/>
      <c r="DF73" s="232"/>
      <c r="DG73" s="232"/>
      <c r="DH73" s="232"/>
      <c r="DI73" s="232"/>
      <c r="DJ73" s="232"/>
      <c r="DK73" s="232"/>
      <c r="DL73" s="232"/>
      <c r="DM73" s="232"/>
      <c r="DN73" s="232"/>
      <c r="DO73" s="232"/>
      <c r="DP73" s="232"/>
      <c r="DQ73" s="232"/>
      <c r="DR73" s="232"/>
      <c r="DS73" s="232"/>
      <c r="DT73" s="232"/>
      <c r="DU73" s="232"/>
      <c r="DV73" s="232"/>
      <c r="DW73" s="232"/>
      <c r="DX73" s="232"/>
      <c r="DY73" s="232"/>
      <c r="DZ73" s="232"/>
      <c r="EA73" s="232"/>
      <c r="EB73" s="232"/>
      <c r="EC73" s="232"/>
      <c r="ED73" s="232"/>
      <c r="EE73" s="232"/>
      <c r="EF73" s="232"/>
      <c r="EG73" s="232"/>
      <c r="EH73" s="232"/>
      <c r="EI73" s="232"/>
      <c r="EJ73" s="232"/>
      <c r="EK73" s="232"/>
      <c r="EL73" s="232"/>
      <c r="EM73" s="232"/>
      <c r="EN73" s="232"/>
      <c r="EO73" s="232"/>
      <c r="EP73" s="232"/>
      <c r="EQ73" s="232"/>
      <c r="ER73" s="232"/>
      <c r="ES73" s="232"/>
      <c r="ET73" s="232"/>
      <c r="EU73" s="232"/>
      <c r="EV73" s="232"/>
      <c r="EW73" s="232"/>
      <c r="EX73" s="232"/>
      <c r="EY73" s="232"/>
      <c r="EZ73" s="232"/>
      <c r="FA73" s="232"/>
      <c r="FB73" s="232"/>
      <c r="FC73" s="232"/>
      <c r="FD73" s="232"/>
      <c r="FE73" s="232"/>
      <c r="FF73" s="232"/>
      <c r="FG73" s="232"/>
      <c r="FH73" s="232"/>
      <c r="FI73" s="232"/>
      <c r="FJ73" s="232"/>
      <c r="FK73" s="232"/>
      <c r="FL73" s="232"/>
      <c r="FM73" s="232"/>
      <c r="FN73" s="232"/>
      <c r="FO73" s="232"/>
      <c r="FP73" s="232"/>
      <c r="FQ73" s="232"/>
      <c r="FR73" s="232"/>
      <c r="FS73" s="232"/>
      <c r="FT73" s="232"/>
      <c r="FU73" s="232"/>
      <c r="FV73" s="232"/>
      <c r="FW73" s="232"/>
      <c r="FX73" s="232"/>
      <c r="FY73" s="232"/>
      <c r="FZ73" s="232"/>
      <c r="GA73" s="232"/>
      <c r="GB73" s="232"/>
      <c r="GC73" s="232"/>
      <c r="GD73" s="232"/>
      <c r="GE73" s="232"/>
      <c r="GF73" s="232"/>
      <c r="GG73" s="232"/>
      <c r="GH73" s="232"/>
      <c r="GI73" s="232"/>
      <c r="GJ73" s="232"/>
      <c r="GK73" s="232"/>
      <c r="GL73" s="232"/>
      <c r="GM73" s="232"/>
      <c r="GN73" s="232"/>
      <c r="GO73" s="232"/>
      <c r="GP73" s="232"/>
      <c r="GQ73" s="232"/>
      <c r="GR73" s="232"/>
      <c r="GS73" s="232"/>
      <c r="GT73" s="232"/>
      <c r="GU73" s="232"/>
      <c r="GV73" s="232"/>
      <c r="GW73" s="232"/>
      <c r="GX73" s="232"/>
      <c r="GY73" s="232"/>
      <c r="GZ73" s="232"/>
      <c r="HA73" s="232"/>
      <c r="HB73" s="232"/>
      <c r="HC73" s="232"/>
      <c r="HD73" s="232"/>
      <c r="HE73" s="232"/>
      <c r="HF73" s="232"/>
      <c r="HG73" s="232"/>
      <c r="HH73" s="232"/>
      <c r="HI73" s="232"/>
      <c r="HJ73" s="232"/>
      <c r="HK73" s="232"/>
      <c r="HL73" s="232"/>
      <c r="HM73" s="232"/>
      <c r="HN73" s="232"/>
      <c r="HO73" s="232"/>
      <c r="HP73" s="232"/>
      <c r="HQ73" s="232"/>
      <c r="HR73" s="232"/>
      <c r="HS73" s="232"/>
      <c r="HT73" s="232"/>
      <c r="HU73" s="232"/>
      <c r="HV73" s="232"/>
      <c r="HW73" s="232"/>
      <c r="HX73" s="232"/>
    </row>
    <row r="74" spans="1:232" s="289" customFormat="1" ht="17.100000000000001" customHeight="1">
      <c r="A74" s="70"/>
      <c r="B74" s="105" t="s">
        <v>121</v>
      </c>
      <c r="C74" s="46" t="s">
        <v>122</v>
      </c>
      <c r="D74" s="103">
        <v>17355</v>
      </c>
      <c r="E74" s="103">
        <v>17619</v>
      </c>
      <c r="F74" s="103">
        <v>16250</v>
      </c>
      <c r="G74" s="103">
        <v>41</v>
      </c>
      <c r="H74" s="103">
        <v>12148</v>
      </c>
      <c r="I74" s="103">
        <v>19791</v>
      </c>
      <c r="J74" s="103">
        <v>23031</v>
      </c>
      <c r="K74" s="103">
        <v>32</v>
      </c>
      <c r="L74" s="103">
        <v>9246</v>
      </c>
      <c r="M74" s="103">
        <v>25443</v>
      </c>
      <c r="N74" s="456">
        <v>29142</v>
      </c>
      <c r="O74" s="104">
        <v>115</v>
      </c>
      <c r="P74" s="105" t="s">
        <v>121</v>
      </c>
      <c r="Q74" s="46" t="s">
        <v>122</v>
      </c>
      <c r="R74" s="103">
        <v>7326</v>
      </c>
      <c r="S74" s="103">
        <v>25556</v>
      </c>
      <c r="T74" s="103">
        <v>35997</v>
      </c>
      <c r="U74" s="103">
        <v>832</v>
      </c>
      <c r="V74" s="103">
        <v>6643</v>
      </c>
      <c r="W74" s="103">
        <v>22098</v>
      </c>
      <c r="X74" s="103">
        <v>37558</v>
      </c>
      <c r="Y74" s="103">
        <v>1227</v>
      </c>
      <c r="Z74" s="456">
        <v>5481</v>
      </c>
      <c r="AA74" s="103">
        <v>19432</v>
      </c>
      <c r="AB74" s="103">
        <v>36111</v>
      </c>
      <c r="AC74" s="104">
        <v>2828</v>
      </c>
      <c r="AD74" s="105" t="s">
        <v>410</v>
      </c>
      <c r="AE74" s="46" t="s">
        <v>411</v>
      </c>
      <c r="AF74" s="457" t="s">
        <v>412</v>
      </c>
      <c r="AG74" s="464" t="s">
        <v>412</v>
      </c>
      <c r="AH74" s="464" t="s">
        <v>412</v>
      </c>
      <c r="AI74" s="465" t="s">
        <v>412</v>
      </c>
      <c r="AJ74" s="464" t="s">
        <v>412</v>
      </c>
      <c r="AK74" s="464" t="s">
        <v>412</v>
      </c>
      <c r="AL74" s="464" t="s">
        <v>412</v>
      </c>
      <c r="AM74" s="466" t="s">
        <v>412</v>
      </c>
      <c r="AN74" s="459"/>
      <c r="AO74" s="459"/>
      <c r="AP74" s="459"/>
      <c r="AQ74" s="459"/>
      <c r="AR74" s="459"/>
      <c r="AS74" s="459"/>
      <c r="AT74" s="459"/>
      <c r="AU74" s="459"/>
      <c r="AV74" s="459"/>
      <c r="AW74" s="459"/>
      <c r="AX74" s="459"/>
      <c r="AY74" s="459"/>
      <c r="AZ74" s="459"/>
      <c r="BA74" s="459"/>
      <c r="BB74" s="459"/>
      <c r="BC74" s="459"/>
      <c r="BD74" s="459"/>
      <c r="BE74" s="459"/>
      <c r="BF74" s="459"/>
      <c r="BG74" s="459"/>
      <c r="BH74" s="459"/>
      <c r="BI74" s="459"/>
      <c r="BJ74" s="459"/>
      <c r="BK74" s="459"/>
      <c r="BL74" s="459"/>
      <c r="BM74" s="459"/>
      <c r="BN74" s="459"/>
      <c r="BO74" s="459"/>
      <c r="BP74" s="459"/>
      <c r="BQ74" s="459"/>
      <c r="BR74" s="459"/>
      <c r="BS74" s="459"/>
      <c r="BT74" s="459"/>
      <c r="BU74" s="459"/>
      <c r="BV74" s="459"/>
      <c r="BW74" s="459"/>
      <c r="BX74" s="459"/>
      <c r="BY74" s="459"/>
      <c r="BZ74" s="459"/>
      <c r="CA74" s="459"/>
      <c r="CB74" s="459"/>
      <c r="CC74" s="459"/>
      <c r="CD74" s="459"/>
      <c r="CE74" s="459"/>
      <c r="CF74" s="459"/>
      <c r="CG74" s="459"/>
      <c r="CH74" s="459"/>
      <c r="CI74" s="459"/>
      <c r="CJ74" s="459"/>
      <c r="CK74" s="459"/>
      <c r="CL74" s="459"/>
      <c r="CM74" s="459"/>
      <c r="CN74" s="459"/>
      <c r="CO74" s="459"/>
      <c r="CP74" s="459"/>
      <c r="CQ74" s="459"/>
      <c r="CR74" s="459"/>
      <c r="CS74" s="459"/>
      <c r="CT74" s="459"/>
      <c r="CU74" s="459"/>
      <c r="CV74" s="459"/>
      <c r="CW74" s="459"/>
      <c r="CX74" s="459"/>
      <c r="CY74" s="459"/>
      <c r="CZ74" s="459"/>
      <c r="DA74" s="459"/>
      <c r="DB74" s="459"/>
      <c r="DC74" s="459"/>
      <c r="DD74" s="459"/>
      <c r="DE74" s="459"/>
      <c r="DF74" s="459"/>
      <c r="DG74" s="459"/>
      <c r="DH74" s="459"/>
      <c r="DI74" s="459"/>
      <c r="DJ74" s="459"/>
      <c r="DK74" s="459"/>
      <c r="DL74" s="459"/>
      <c r="DM74" s="459"/>
      <c r="DN74" s="459"/>
      <c r="DO74" s="459"/>
      <c r="DP74" s="459"/>
      <c r="DQ74" s="459"/>
      <c r="DR74" s="459"/>
      <c r="DS74" s="459"/>
      <c r="DT74" s="459"/>
      <c r="DU74" s="459"/>
      <c r="DV74" s="459"/>
      <c r="DW74" s="459"/>
      <c r="DX74" s="459"/>
      <c r="DY74" s="459"/>
      <c r="DZ74" s="459"/>
      <c r="EA74" s="459"/>
      <c r="EB74" s="459"/>
      <c r="EC74" s="459"/>
      <c r="ED74" s="459"/>
      <c r="EE74" s="459"/>
      <c r="EF74" s="459"/>
      <c r="EG74" s="459"/>
      <c r="EH74" s="459"/>
      <c r="EI74" s="459"/>
      <c r="EJ74" s="459"/>
      <c r="EK74" s="459"/>
      <c r="EL74" s="459"/>
      <c r="EM74" s="459"/>
      <c r="EN74" s="459"/>
      <c r="EO74" s="459"/>
      <c r="EP74" s="459"/>
      <c r="EQ74" s="459"/>
      <c r="ER74" s="459"/>
      <c r="ES74" s="459"/>
      <c r="ET74" s="459"/>
      <c r="EU74" s="459"/>
      <c r="EV74" s="459"/>
      <c r="EW74" s="459"/>
      <c r="EX74" s="459"/>
      <c r="EY74" s="459"/>
      <c r="EZ74" s="459"/>
      <c r="FA74" s="459"/>
      <c r="FB74" s="459"/>
      <c r="FC74" s="459"/>
      <c r="FD74" s="459"/>
      <c r="FE74" s="459"/>
      <c r="FF74" s="459"/>
      <c r="FG74" s="459"/>
      <c r="FH74" s="459"/>
      <c r="FI74" s="459"/>
      <c r="FJ74" s="459"/>
      <c r="FK74" s="459"/>
      <c r="FL74" s="459"/>
      <c r="FM74" s="459"/>
      <c r="FN74" s="459"/>
      <c r="FO74" s="459"/>
      <c r="FP74" s="459"/>
      <c r="FQ74" s="459"/>
      <c r="FR74" s="459"/>
      <c r="FS74" s="459"/>
      <c r="FT74" s="459"/>
      <c r="FU74" s="459"/>
      <c r="FV74" s="459"/>
      <c r="FW74" s="459"/>
      <c r="FX74" s="459"/>
      <c r="FY74" s="459"/>
      <c r="FZ74" s="459"/>
      <c r="GA74" s="459"/>
      <c r="GB74" s="459"/>
      <c r="GC74" s="459"/>
      <c r="GD74" s="459"/>
      <c r="GE74" s="459"/>
      <c r="GF74" s="459"/>
      <c r="GG74" s="459"/>
      <c r="GH74" s="459"/>
      <c r="GI74" s="459"/>
      <c r="GJ74" s="459"/>
      <c r="GK74" s="459"/>
      <c r="GL74" s="459"/>
      <c r="GM74" s="459"/>
      <c r="GN74" s="459"/>
      <c r="GO74" s="459"/>
      <c r="GP74" s="459"/>
      <c r="GQ74" s="459"/>
      <c r="GR74" s="459"/>
      <c r="GS74" s="459"/>
      <c r="GT74" s="459"/>
      <c r="GU74" s="459"/>
      <c r="GV74" s="459"/>
      <c r="GW74" s="459"/>
      <c r="GX74" s="459"/>
      <c r="GY74" s="459"/>
      <c r="GZ74" s="459"/>
      <c r="HA74" s="459"/>
      <c r="HB74" s="459"/>
      <c r="HC74" s="459"/>
      <c r="HD74" s="459"/>
      <c r="HE74" s="459"/>
      <c r="HF74" s="459"/>
      <c r="HG74" s="459"/>
      <c r="HH74" s="459"/>
      <c r="HI74" s="459"/>
      <c r="HJ74" s="459"/>
      <c r="HK74" s="459"/>
      <c r="HL74" s="459"/>
      <c r="HM74" s="459"/>
      <c r="HN74" s="459"/>
      <c r="HO74" s="459"/>
      <c r="HP74" s="459"/>
      <c r="HQ74" s="459"/>
      <c r="HR74" s="459"/>
      <c r="HS74" s="459"/>
      <c r="HT74" s="459"/>
      <c r="HU74" s="459"/>
      <c r="HV74" s="459"/>
      <c r="HW74" s="459"/>
      <c r="HX74" s="459"/>
    </row>
    <row r="75" spans="1:232" ht="17.100000000000001" customHeight="1">
      <c r="A75" s="1"/>
      <c r="B75" s="666" t="s">
        <v>123</v>
      </c>
      <c r="C75" s="290" t="s">
        <v>124</v>
      </c>
      <c r="D75" s="27">
        <v>3790</v>
      </c>
      <c r="E75" s="27">
        <v>2928</v>
      </c>
      <c r="F75" s="27">
        <v>3100</v>
      </c>
      <c r="G75" s="27">
        <v>2</v>
      </c>
      <c r="H75" s="27">
        <v>2325</v>
      </c>
      <c r="I75" s="27">
        <v>3255</v>
      </c>
      <c r="J75" s="27">
        <v>4044</v>
      </c>
      <c r="K75" s="27">
        <v>2</v>
      </c>
      <c r="L75" s="27">
        <v>1460</v>
      </c>
      <c r="M75" s="27">
        <v>4078</v>
      </c>
      <c r="N75" s="449">
        <v>4349</v>
      </c>
      <c r="O75" s="28">
        <v>11</v>
      </c>
      <c r="P75" s="666" t="s">
        <v>123</v>
      </c>
      <c r="Q75" s="290" t="s">
        <v>124</v>
      </c>
      <c r="R75" s="27">
        <v>940</v>
      </c>
      <c r="S75" s="27">
        <v>4475</v>
      </c>
      <c r="T75" s="27">
        <v>5187</v>
      </c>
      <c r="U75" s="27">
        <v>48</v>
      </c>
      <c r="V75" s="27">
        <v>804</v>
      </c>
      <c r="W75" s="27">
        <v>4156</v>
      </c>
      <c r="X75" s="27">
        <v>5753</v>
      </c>
      <c r="Y75" s="27">
        <v>89</v>
      </c>
      <c r="Z75" s="449">
        <v>631</v>
      </c>
      <c r="AA75" s="27">
        <v>3679</v>
      </c>
      <c r="AB75" s="27">
        <v>5454</v>
      </c>
      <c r="AC75" s="28">
        <v>763</v>
      </c>
      <c r="AD75" s="666" t="s">
        <v>123</v>
      </c>
      <c r="AE75" s="290" t="s">
        <v>413</v>
      </c>
      <c r="AF75" s="467" t="s">
        <v>412</v>
      </c>
      <c r="AG75" s="468" t="s">
        <v>412</v>
      </c>
      <c r="AH75" s="468" t="s">
        <v>412</v>
      </c>
      <c r="AI75" s="469" t="s">
        <v>412</v>
      </c>
      <c r="AJ75" s="468" t="s">
        <v>412</v>
      </c>
      <c r="AK75" s="468" t="s">
        <v>412</v>
      </c>
      <c r="AL75" s="468" t="s">
        <v>412</v>
      </c>
      <c r="AM75" s="470" t="s">
        <v>412</v>
      </c>
      <c r="AN75" s="232"/>
      <c r="AO75" s="232"/>
      <c r="AP75" s="232"/>
      <c r="AQ75" s="232"/>
      <c r="AR75" s="232"/>
      <c r="AS75" s="232"/>
      <c r="AT75" s="232"/>
      <c r="AU75" s="232"/>
      <c r="AV75" s="232"/>
      <c r="AW75" s="232"/>
      <c r="AX75" s="232"/>
      <c r="AY75" s="232"/>
      <c r="AZ75" s="232"/>
      <c r="BA75" s="232"/>
      <c r="BB75" s="232"/>
      <c r="BC75" s="232"/>
      <c r="BD75" s="232"/>
      <c r="BE75" s="232"/>
      <c r="BF75" s="232"/>
      <c r="BG75" s="232"/>
      <c r="BH75" s="232"/>
      <c r="BI75" s="232"/>
      <c r="BJ75" s="232"/>
      <c r="BK75" s="232"/>
      <c r="BL75" s="232"/>
      <c r="BM75" s="232"/>
      <c r="BN75" s="232"/>
      <c r="BO75" s="232"/>
      <c r="BP75" s="232"/>
      <c r="BQ75" s="232"/>
      <c r="BR75" s="232"/>
      <c r="BS75" s="232"/>
      <c r="BT75" s="232"/>
      <c r="BU75" s="232"/>
      <c r="BV75" s="232"/>
      <c r="BW75" s="232"/>
      <c r="BX75" s="232"/>
      <c r="BY75" s="232"/>
      <c r="BZ75" s="232"/>
      <c r="CA75" s="232"/>
      <c r="CB75" s="232"/>
      <c r="CC75" s="232"/>
      <c r="CD75" s="232"/>
      <c r="CE75" s="232"/>
      <c r="CF75" s="232"/>
      <c r="CG75" s="232"/>
      <c r="CH75" s="232"/>
      <c r="CI75" s="232"/>
      <c r="CJ75" s="232"/>
      <c r="CK75" s="232"/>
      <c r="CL75" s="232"/>
      <c r="CM75" s="232"/>
      <c r="CN75" s="232"/>
      <c r="CO75" s="232"/>
      <c r="CP75" s="232"/>
      <c r="CQ75" s="232"/>
      <c r="CR75" s="232"/>
      <c r="CS75" s="232"/>
      <c r="CT75" s="232"/>
      <c r="CU75" s="232"/>
      <c r="CV75" s="232"/>
      <c r="CW75" s="232"/>
      <c r="CX75" s="232"/>
      <c r="CY75" s="232"/>
      <c r="CZ75" s="232"/>
      <c r="DA75" s="232"/>
      <c r="DB75" s="232"/>
      <c r="DC75" s="232"/>
      <c r="DD75" s="232"/>
      <c r="DE75" s="232"/>
      <c r="DF75" s="232"/>
      <c r="DG75" s="232"/>
      <c r="DH75" s="232"/>
      <c r="DI75" s="232"/>
      <c r="DJ75" s="232"/>
      <c r="DK75" s="232"/>
      <c r="DL75" s="232"/>
      <c r="DM75" s="232"/>
      <c r="DN75" s="232"/>
      <c r="DO75" s="232"/>
      <c r="DP75" s="232"/>
      <c r="DQ75" s="232"/>
      <c r="DR75" s="232"/>
      <c r="DS75" s="232"/>
      <c r="DT75" s="232"/>
      <c r="DU75" s="232"/>
      <c r="DV75" s="232"/>
      <c r="DW75" s="232"/>
      <c r="DX75" s="232"/>
      <c r="DY75" s="232"/>
      <c r="DZ75" s="232"/>
      <c r="EA75" s="232"/>
      <c r="EB75" s="232"/>
      <c r="EC75" s="232"/>
      <c r="ED75" s="232"/>
      <c r="EE75" s="232"/>
      <c r="EF75" s="232"/>
      <c r="EG75" s="232"/>
      <c r="EH75" s="232"/>
      <c r="EI75" s="232"/>
      <c r="EJ75" s="232"/>
      <c r="EK75" s="232"/>
      <c r="EL75" s="232"/>
      <c r="EM75" s="232"/>
      <c r="EN75" s="232"/>
      <c r="EO75" s="232"/>
      <c r="EP75" s="232"/>
      <c r="EQ75" s="232"/>
      <c r="ER75" s="232"/>
      <c r="ES75" s="232"/>
      <c r="ET75" s="232"/>
      <c r="EU75" s="232"/>
      <c r="EV75" s="232"/>
      <c r="EW75" s="232"/>
      <c r="EX75" s="232"/>
      <c r="EY75" s="232"/>
      <c r="EZ75" s="232"/>
      <c r="FA75" s="232"/>
      <c r="FB75" s="232"/>
      <c r="FC75" s="232"/>
      <c r="FD75" s="232"/>
      <c r="FE75" s="232"/>
      <c r="FF75" s="232"/>
      <c r="FG75" s="232"/>
      <c r="FH75" s="232"/>
      <c r="FI75" s="232"/>
      <c r="FJ75" s="232"/>
      <c r="FK75" s="232"/>
      <c r="FL75" s="232"/>
      <c r="FM75" s="232"/>
      <c r="FN75" s="232"/>
      <c r="FO75" s="232"/>
      <c r="FP75" s="232"/>
      <c r="FQ75" s="232"/>
      <c r="FR75" s="232"/>
      <c r="FS75" s="232"/>
      <c r="FT75" s="232"/>
      <c r="FU75" s="232"/>
      <c r="FV75" s="232"/>
      <c r="FW75" s="232"/>
      <c r="FX75" s="232"/>
      <c r="FY75" s="232"/>
      <c r="FZ75" s="232"/>
      <c r="GA75" s="232"/>
      <c r="GB75" s="232"/>
      <c r="GC75" s="232"/>
      <c r="GD75" s="232"/>
      <c r="GE75" s="232"/>
      <c r="GF75" s="232"/>
      <c r="GG75" s="232"/>
      <c r="GH75" s="232"/>
      <c r="GI75" s="232"/>
      <c r="GJ75" s="232"/>
      <c r="GK75" s="232"/>
      <c r="GL75" s="232"/>
      <c r="GM75" s="232"/>
      <c r="GN75" s="232"/>
      <c r="GO75" s="232"/>
      <c r="GP75" s="232"/>
      <c r="GQ75" s="232"/>
      <c r="GR75" s="232"/>
      <c r="GS75" s="232"/>
      <c r="GT75" s="232"/>
      <c r="GU75" s="232"/>
      <c r="GV75" s="232"/>
      <c r="GW75" s="232"/>
      <c r="GX75" s="232"/>
      <c r="GY75" s="232"/>
      <c r="GZ75" s="232"/>
      <c r="HA75" s="232"/>
      <c r="HB75" s="232"/>
      <c r="HC75" s="232"/>
      <c r="HD75" s="232"/>
      <c r="HE75" s="232"/>
      <c r="HF75" s="232"/>
      <c r="HG75" s="232"/>
      <c r="HH75" s="232"/>
      <c r="HI75" s="232"/>
      <c r="HJ75" s="232"/>
      <c r="HK75" s="232"/>
      <c r="HL75" s="232"/>
      <c r="HM75" s="232"/>
      <c r="HN75" s="232"/>
      <c r="HO75" s="232"/>
      <c r="HP75" s="232"/>
      <c r="HQ75" s="232"/>
      <c r="HR75" s="232"/>
      <c r="HS75" s="232"/>
      <c r="HT75" s="232"/>
      <c r="HU75" s="232"/>
      <c r="HV75" s="232"/>
      <c r="HW75" s="232"/>
      <c r="HX75" s="232"/>
    </row>
    <row r="76" spans="1:232" ht="17.100000000000001" customHeight="1">
      <c r="A76" s="1"/>
      <c r="B76" s="667"/>
      <c r="C76" s="77" t="s">
        <v>125</v>
      </c>
      <c r="D76" s="27">
        <v>3587</v>
      </c>
      <c r="E76" s="27">
        <v>1311</v>
      </c>
      <c r="F76" s="27">
        <v>1192</v>
      </c>
      <c r="G76" s="27">
        <v>3</v>
      </c>
      <c r="H76" s="27">
        <v>2143</v>
      </c>
      <c r="I76" s="27">
        <v>1722</v>
      </c>
      <c r="J76" s="27">
        <v>1851</v>
      </c>
      <c r="K76" s="27">
        <v>2</v>
      </c>
      <c r="L76" s="27">
        <v>1250</v>
      </c>
      <c r="M76" s="27">
        <v>2424</v>
      </c>
      <c r="N76" s="449">
        <v>2211</v>
      </c>
      <c r="O76" s="28">
        <v>8</v>
      </c>
      <c r="P76" s="667"/>
      <c r="Q76" s="77" t="s">
        <v>125</v>
      </c>
      <c r="R76" s="27">
        <v>870</v>
      </c>
      <c r="S76" s="27">
        <v>2485</v>
      </c>
      <c r="T76" s="27">
        <v>2816</v>
      </c>
      <c r="U76" s="27">
        <v>13</v>
      </c>
      <c r="V76" s="27">
        <v>816</v>
      </c>
      <c r="W76" s="27">
        <v>2270</v>
      </c>
      <c r="X76" s="27">
        <v>3042</v>
      </c>
      <c r="Y76" s="27">
        <v>82</v>
      </c>
      <c r="Z76" s="449">
        <v>560</v>
      </c>
      <c r="AA76" s="27">
        <v>1974</v>
      </c>
      <c r="AB76" s="27">
        <v>2963</v>
      </c>
      <c r="AC76" s="28">
        <v>213</v>
      </c>
      <c r="AD76" s="667"/>
      <c r="AE76" s="77" t="s">
        <v>125</v>
      </c>
      <c r="AF76" s="449">
        <v>531</v>
      </c>
      <c r="AG76" s="27">
        <v>1819</v>
      </c>
      <c r="AH76" s="27">
        <v>2883</v>
      </c>
      <c r="AI76" s="450">
        <v>401</v>
      </c>
      <c r="AJ76" s="27">
        <v>434</v>
      </c>
      <c r="AK76" s="27">
        <v>1783</v>
      </c>
      <c r="AL76" s="27">
        <v>2965</v>
      </c>
      <c r="AM76" s="28">
        <v>97</v>
      </c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2"/>
      <c r="BD76" s="232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2"/>
      <c r="CA76" s="232"/>
      <c r="CB76" s="232"/>
      <c r="CC76" s="232"/>
      <c r="CD76" s="232"/>
      <c r="CE76" s="232"/>
      <c r="CF76" s="232"/>
      <c r="CG76" s="232"/>
      <c r="CH76" s="232"/>
      <c r="CI76" s="232"/>
      <c r="CJ76" s="232"/>
      <c r="CK76" s="232"/>
      <c r="CL76" s="232"/>
      <c r="CM76" s="232"/>
      <c r="CN76" s="232"/>
      <c r="CO76" s="232"/>
      <c r="CP76" s="232"/>
      <c r="CQ76" s="232"/>
      <c r="CR76" s="232"/>
      <c r="CS76" s="232"/>
      <c r="CT76" s="232"/>
      <c r="CU76" s="232"/>
      <c r="CV76" s="232"/>
      <c r="CW76" s="232"/>
      <c r="CX76" s="232"/>
      <c r="CY76" s="232"/>
      <c r="CZ76" s="232"/>
      <c r="DA76" s="232"/>
      <c r="DB76" s="232"/>
      <c r="DC76" s="232"/>
      <c r="DD76" s="232"/>
      <c r="DE76" s="232"/>
      <c r="DF76" s="232"/>
      <c r="DG76" s="232"/>
      <c r="DH76" s="232"/>
      <c r="DI76" s="232"/>
      <c r="DJ76" s="232"/>
      <c r="DK76" s="232"/>
      <c r="DL76" s="232"/>
      <c r="DM76" s="232"/>
      <c r="DN76" s="232"/>
      <c r="DO76" s="232"/>
      <c r="DP76" s="232"/>
      <c r="DQ76" s="232"/>
      <c r="DR76" s="232"/>
      <c r="DS76" s="232"/>
      <c r="DT76" s="232"/>
      <c r="DU76" s="232"/>
      <c r="DV76" s="232"/>
      <c r="DW76" s="232"/>
      <c r="DX76" s="232"/>
      <c r="DY76" s="232"/>
      <c r="DZ76" s="232"/>
      <c r="EA76" s="232"/>
      <c r="EB76" s="232"/>
      <c r="EC76" s="232"/>
      <c r="ED76" s="232"/>
      <c r="EE76" s="232"/>
      <c r="EF76" s="232"/>
      <c r="EG76" s="232"/>
      <c r="EH76" s="232"/>
      <c r="EI76" s="232"/>
      <c r="EJ76" s="232"/>
      <c r="EK76" s="232"/>
      <c r="EL76" s="232"/>
      <c r="EM76" s="232"/>
      <c r="EN76" s="232"/>
      <c r="EO76" s="232"/>
      <c r="EP76" s="232"/>
      <c r="EQ76" s="232"/>
      <c r="ER76" s="232"/>
      <c r="ES76" s="232"/>
      <c r="ET76" s="232"/>
      <c r="EU76" s="232"/>
      <c r="EV76" s="232"/>
      <c r="EW76" s="232"/>
      <c r="EX76" s="232"/>
      <c r="EY76" s="232"/>
      <c r="EZ76" s="232"/>
      <c r="FA76" s="232"/>
      <c r="FB76" s="232"/>
      <c r="FC76" s="232"/>
      <c r="FD76" s="232"/>
      <c r="FE76" s="232"/>
      <c r="FF76" s="232"/>
      <c r="FG76" s="232"/>
      <c r="FH76" s="232"/>
      <c r="FI76" s="232"/>
      <c r="FJ76" s="232"/>
      <c r="FK76" s="232"/>
      <c r="FL76" s="232"/>
      <c r="FM76" s="232"/>
      <c r="FN76" s="232"/>
      <c r="FO76" s="232"/>
      <c r="FP76" s="232"/>
      <c r="FQ76" s="232"/>
      <c r="FR76" s="232"/>
      <c r="FS76" s="232"/>
      <c r="FT76" s="232"/>
      <c r="FU76" s="232"/>
      <c r="FV76" s="232"/>
      <c r="FW76" s="232"/>
      <c r="FX76" s="232"/>
      <c r="FY76" s="232"/>
      <c r="FZ76" s="232"/>
      <c r="GA76" s="232"/>
      <c r="GB76" s="232"/>
      <c r="GC76" s="232"/>
      <c r="GD76" s="232"/>
      <c r="GE76" s="232"/>
      <c r="GF76" s="232"/>
      <c r="GG76" s="232"/>
      <c r="GH76" s="232"/>
      <c r="GI76" s="232"/>
      <c r="GJ76" s="232"/>
      <c r="GK76" s="232"/>
      <c r="GL76" s="232"/>
      <c r="GM76" s="232"/>
      <c r="GN76" s="232"/>
      <c r="GO76" s="232"/>
      <c r="GP76" s="232"/>
      <c r="GQ76" s="232"/>
      <c r="GR76" s="232"/>
      <c r="GS76" s="232"/>
      <c r="GT76" s="232"/>
      <c r="GU76" s="232"/>
      <c r="GV76" s="232"/>
      <c r="GW76" s="232"/>
      <c r="GX76" s="232"/>
      <c r="GY76" s="232"/>
      <c r="GZ76" s="232"/>
      <c r="HA76" s="232"/>
      <c r="HB76" s="232"/>
      <c r="HC76" s="232"/>
      <c r="HD76" s="232"/>
      <c r="HE76" s="232"/>
      <c r="HF76" s="232"/>
      <c r="HG76" s="232"/>
      <c r="HH76" s="232"/>
      <c r="HI76" s="232"/>
      <c r="HJ76" s="232"/>
      <c r="HK76" s="232"/>
      <c r="HL76" s="232"/>
      <c r="HM76" s="232"/>
      <c r="HN76" s="232"/>
      <c r="HO76" s="232"/>
      <c r="HP76" s="232"/>
      <c r="HQ76" s="232"/>
      <c r="HR76" s="232"/>
      <c r="HS76" s="232"/>
      <c r="HT76" s="232"/>
      <c r="HU76" s="232"/>
      <c r="HV76" s="232"/>
      <c r="HW76" s="232"/>
      <c r="HX76" s="232"/>
    </row>
    <row r="77" spans="1:232" ht="17.100000000000001" customHeight="1">
      <c r="A77" s="1"/>
      <c r="B77" s="667"/>
      <c r="C77" s="78" t="s">
        <v>126</v>
      </c>
      <c r="D77" s="27">
        <v>3172</v>
      </c>
      <c r="E77" s="27">
        <v>1875</v>
      </c>
      <c r="F77" s="27">
        <v>1337</v>
      </c>
      <c r="G77" s="27">
        <v>3</v>
      </c>
      <c r="H77" s="27">
        <v>1925</v>
      </c>
      <c r="I77" s="27">
        <v>2082</v>
      </c>
      <c r="J77" s="27">
        <v>2080</v>
      </c>
      <c r="K77" s="27">
        <v>8</v>
      </c>
      <c r="L77" s="27">
        <v>1442</v>
      </c>
      <c r="M77" s="27">
        <v>2883</v>
      </c>
      <c r="N77" s="449">
        <v>2638</v>
      </c>
      <c r="O77" s="28">
        <v>4</v>
      </c>
      <c r="P77" s="667"/>
      <c r="Q77" s="78" t="s">
        <v>126</v>
      </c>
      <c r="R77" s="27">
        <v>1109</v>
      </c>
      <c r="S77" s="27">
        <v>3253</v>
      </c>
      <c r="T77" s="27">
        <v>3331</v>
      </c>
      <c r="U77" s="27">
        <v>13</v>
      </c>
      <c r="V77" s="27">
        <v>1004</v>
      </c>
      <c r="W77" s="27">
        <v>3054</v>
      </c>
      <c r="X77" s="27">
        <v>3621</v>
      </c>
      <c r="Y77" s="27">
        <v>17</v>
      </c>
      <c r="Z77" s="449">
        <v>684</v>
      </c>
      <c r="AA77" s="27">
        <v>2742</v>
      </c>
      <c r="AB77" s="27">
        <v>3565</v>
      </c>
      <c r="AC77" s="28">
        <v>137</v>
      </c>
      <c r="AD77" s="667"/>
      <c r="AE77" s="78" t="s">
        <v>126</v>
      </c>
      <c r="AF77" s="449">
        <v>606</v>
      </c>
      <c r="AG77" s="27">
        <v>2601</v>
      </c>
      <c r="AH77" s="27">
        <v>3499</v>
      </c>
      <c r="AI77" s="450">
        <v>314</v>
      </c>
      <c r="AJ77" s="27">
        <v>520</v>
      </c>
      <c r="AK77" s="27">
        <v>2437</v>
      </c>
      <c r="AL77" s="27">
        <v>3398</v>
      </c>
      <c r="AM77" s="28">
        <v>168</v>
      </c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2"/>
      <c r="BD77" s="232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2"/>
      <c r="CA77" s="232"/>
      <c r="CB77" s="232"/>
      <c r="CC77" s="232"/>
      <c r="CD77" s="232"/>
      <c r="CE77" s="232"/>
      <c r="CF77" s="232"/>
      <c r="CG77" s="232"/>
      <c r="CH77" s="232"/>
      <c r="CI77" s="232"/>
      <c r="CJ77" s="232"/>
      <c r="CK77" s="232"/>
      <c r="CL77" s="232"/>
      <c r="CM77" s="232"/>
      <c r="CN77" s="232"/>
      <c r="CO77" s="232"/>
      <c r="CP77" s="232"/>
      <c r="CQ77" s="232"/>
      <c r="CR77" s="232"/>
      <c r="CS77" s="232"/>
      <c r="CT77" s="232"/>
      <c r="CU77" s="232"/>
      <c r="CV77" s="232"/>
      <c r="CW77" s="232"/>
      <c r="CX77" s="232"/>
      <c r="CY77" s="232"/>
      <c r="CZ77" s="232"/>
      <c r="DA77" s="232"/>
      <c r="DB77" s="232"/>
      <c r="DC77" s="232"/>
      <c r="DD77" s="232"/>
      <c r="DE77" s="232"/>
      <c r="DF77" s="232"/>
      <c r="DG77" s="232"/>
      <c r="DH77" s="232"/>
      <c r="DI77" s="232"/>
      <c r="DJ77" s="232"/>
      <c r="DK77" s="232"/>
      <c r="DL77" s="232"/>
      <c r="DM77" s="232"/>
      <c r="DN77" s="232"/>
      <c r="DO77" s="232"/>
      <c r="DP77" s="232"/>
      <c r="DQ77" s="232"/>
      <c r="DR77" s="232"/>
      <c r="DS77" s="232"/>
      <c r="DT77" s="232"/>
      <c r="DU77" s="232"/>
      <c r="DV77" s="232"/>
      <c r="DW77" s="232"/>
      <c r="DX77" s="232"/>
      <c r="DY77" s="232"/>
      <c r="DZ77" s="232"/>
      <c r="EA77" s="232"/>
      <c r="EB77" s="232"/>
      <c r="EC77" s="232"/>
      <c r="ED77" s="232"/>
      <c r="EE77" s="232"/>
      <c r="EF77" s="232"/>
      <c r="EG77" s="232"/>
      <c r="EH77" s="232"/>
      <c r="EI77" s="232"/>
      <c r="EJ77" s="232"/>
      <c r="EK77" s="232"/>
      <c r="EL77" s="232"/>
      <c r="EM77" s="232"/>
      <c r="EN77" s="232"/>
      <c r="EO77" s="232"/>
      <c r="EP77" s="232"/>
      <c r="EQ77" s="232"/>
      <c r="ER77" s="232"/>
      <c r="ES77" s="232"/>
      <c r="ET77" s="232"/>
      <c r="EU77" s="232"/>
      <c r="EV77" s="232"/>
      <c r="EW77" s="232"/>
      <c r="EX77" s="232"/>
      <c r="EY77" s="232"/>
      <c r="EZ77" s="232"/>
      <c r="FA77" s="232"/>
      <c r="FB77" s="232"/>
      <c r="FC77" s="232"/>
      <c r="FD77" s="232"/>
      <c r="FE77" s="232"/>
      <c r="FF77" s="232"/>
      <c r="FG77" s="232"/>
      <c r="FH77" s="232"/>
      <c r="FI77" s="232"/>
      <c r="FJ77" s="232"/>
      <c r="FK77" s="232"/>
      <c r="FL77" s="232"/>
      <c r="FM77" s="232"/>
      <c r="FN77" s="232"/>
      <c r="FO77" s="232"/>
      <c r="FP77" s="232"/>
      <c r="FQ77" s="232"/>
      <c r="FR77" s="232"/>
      <c r="FS77" s="232"/>
      <c r="FT77" s="232"/>
      <c r="FU77" s="232"/>
      <c r="FV77" s="232"/>
      <c r="FW77" s="232"/>
      <c r="FX77" s="232"/>
      <c r="FY77" s="232"/>
      <c r="FZ77" s="232"/>
      <c r="GA77" s="232"/>
      <c r="GB77" s="232"/>
      <c r="GC77" s="232"/>
      <c r="GD77" s="232"/>
      <c r="GE77" s="232"/>
      <c r="GF77" s="232"/>
      <c r="GG77" s="232"/>
      <c r="GH77" s="232"/>
      <c r="GI77" s="232"/>
      <c r="GJ77" s="232"/>
      <c r="GK77" s="232"/>
      <c r="GL77" s="232"/>
      <c r="GM77" s="232"/>
      <c r="GN77" s="232"/>
      <c r="GO77" s="232"/>
      <c r="GP77" s="232"/>
      <c r="GQ77" s="232"/>
      <c r="GR77" s="232"/>
      <c r="GS77" s="232"/>
      <c r="GT77" s="232"/>
      <c r="GU77" s="232"/>
      <c r="GV77" s="232"/>
      <c r="GW77" s="232"/>
      <c r="GX77" s="232"/>
      <c r="GY77" s="232"/>
      <c r="GZ77" s="232"/>
      <c r="HA77" s="232"/>
      <c r="HB77" s="232"/>
      <c r="HC77" s="232"/>
      <c r="HD77" s="232"/>
      <c r="HE77" s="232"/>
      <c r="HF77" s="232"/>
      <c r="HG77" s="232"/>
      <c r="HH77" s="232"/>
      <c r="HI77" s="232"/>
      <c r="HJ77" s="232"/>
      <c r="HK77" s="232"/>
      <c r="HL77" s="232"/>
      <c r="HM77" s="232"/>
      <c r="HN77" s="232"/>
      <c r="HO77" s="232"/>
      <c r="HP77" s="232"/>
      <c r="HQ77" s="232"/>
      <c r="HR77" s="232"/>
      <c r="HS77" s="232"/>
      <c r="HT77" s="232"/>
      <c r="HU77" s="232"/>
      <c r="HV77" s="232"/>
      <c r="HW77" s="232"/>
      <c r="HX77" s="232"/>
    </row>
    <row r="78" spans="1:232" ht="17.100000000000001" customHeight="1">
      <c r="A78" s="1"/>
      <c r="B78" s="667"/>
      <c r="C78" s="77" t="s">
        <v>127</v>
      </c>
      <c r="D78" s="27">
        <v>3844</v>
      </c>
      <c r="E78" s="27">
        <v>2729</v>
      </c>
      <c r="F78" s="27">
        <v>2191</v>
      </c>
      <c r="G78" s="27">
        <v>1</v>
      </c>
      <c r="H78" s="27">
        <v>2512</v>
      </c>
      <c r="I78" s="27">
        <v>3738</v>
      </c>
      <c r="J78" s="27">
        <v>3643</v>
      </c>
      <c r="K78" s="27">
        <v>1</v>
      </c>
      <c r="L78" s="27">
        <v>1733</v>
      </c>
      <c r="M78" s="27">
        <v>5625</v>
      </c>
      <c r="N78" s="449">
        <v>5206</v>
      </c>
      <c r="O78" s="28">
        <v>11</v>
      </c>
      <c r="P78" s="667"/>
      <c r="Q78" s="77" t="s">
        <v>127</v>
      </c>
      <c r="R78" s="27">
        <v>1396</v>
      </c>
      <c r="S78" s="27">
        <v>6556</v>
      </c>
      <c r="T78" s="27">
        <v>7603</v>
      </c>
      <c r="U78" s="27">
        <v>98</v>
      </c>
      <c r="V78" s="27">
        <v>1295</v>
      </c>
      <c r="W78" s="27">
        <v>5997</v>
      </c>
      <c r="X78" s="27">
        <v>8459</v>
      </c>
      <c r="Y78" s="27">
        <v>256</v>
      </c>
      <c r="Z78" s="449">
        <v>1007</v>
      </c>
      <c r="AA78" s="27">
        <v>5358</v>
      </c>
      <c r="AB78" s="27">
        <v>8238</v>
      </c>
      <c r="AC78" s="28">
        <v>964</v>
      </c>
      <c r="AD78" s="667"/>
      <c r="AE78" s="77" t="s">
        <v>127</v>
      </c>
      <c r="AF78" s="449">
        <v>978</v>
      </c>
      <c r="AG78" s="27">
        <v>5244</v>
      </c>
      <c r="AH78" s="27">
        <v>8467</v>
      </c>
      <c r="AI78" s="450">
        <v>609</v>
      </c>
      <c r="AJ78" s="27">
        <v>883</v>
      </c>
      <c r="AK78" s="27">
        <v>4901</v>
      </c>
      <c r="AL78" s="27">
        <v>8567</v>
      </c>
      <c r="AM78" s="28">
        <v>501</v>
      </c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2"/>
      <c r="BD78" s="232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2"/>
      <c r="CA78" s="232"/>
      <c r="CB78" s="232"/>
      <c r="CC78" s="232"/>
      <c r="CD78" s="232"/>
      <c r="CE78" s="232"/>
      <c r="CF78" s="232"/>
      <c r="CG78" s="232"/>
      <c r="CH78" s="232"/>
      <c r="CI78" s="232"/>
      <c r="CJ78" s="232"/>
      <c r="CK78" s="232"/>
      <c r="CL78" s="232"/>
      <c r="CM78" s="232"/>
      <c r="CN78" s="232"/>
      <c r="CO78" s="232"/>
      <c r="CP78" s="232"/>
      <c r="CQ78" s="232"/>
      <c r="CR78" s="232"/>
      <c r="CS78" s="232"/>
      <c r="CT78" s="232"/>
      <c r="CU78" s="232"/>
      <c r="CV78" s="232"/>
      <c r="CW78" s="232"/>
      <c r="CX78" s="232"/>
      <c r="CY78" s="232"/>
      <c r="CZ78" s="232"/>
      <c r="DA78" s="232"/>
      <c r="DB78" s="232"/>
      <c r="DC78" s="232"/>
      <c r="DD78" s="232"/>
      <c r="DE78" s="232"/>
      <c r="DF78" s="232"/>
      <c r="DG78" s="232"/>
      <c r="DH78" s="232"/>
      <c r="DI78" s="232"/>
      <c r="DJ78" s="232"/>
      <c r="DK78" s="232"/>
      <c r="DL78" s="232"/>
      <c r="DM78" s="232"/>
      <c r="DN78" s="232"/>
      <c r="DO78" s="232"/>
      <c r="DP78" s="232"/>
      <c r="DQ78" s="232"/>
      <c r="DR78" s="232"/>
      <c r="DS78" s="232"/>
      <c r="DT78" s="232"/>
      <c r="DU78" s="232"/>
      <c r="DV78" s="232"/>
      <c r="DW78" s="232"/>
      <c r="DX78" s="232"/>
      <c r="DY78" s="232"/>
      <c r="DZ78" s="232"/>
      <c r="EA78" s="232"/>
      <c r="EB78" s="232"/>
      <c r="EC78" s="232"/>
      <c r="ED78" s="232"/>
      <c r="EE78" s="232"/>
      <c r="EF78" s="232"/>
      <c r="EG78" s="232"/>
      <c r="EH78" s="232"/>
      <c r="EI78" s="232"/>
      <c r="EJ78" s="232"/>
      <c r="EK78" s="232"/>
      <c r="EL78" s="232"/>
      <c r="EM78" s="232"/>
      <c r="EN78" s="232"/>
      <c r="EO78" s="232"/>
      <c r="EP78" s="232"/>
      <c r="EQ78" s="232"/>
      <c r="ER78" s="232"/>
      <c r="ES78" s="232"/>
      <c r="ET78" s="232"/>
      <c r="EU78" s="232"/>
      <c r="EV78" s="232"/>
      <c r="EW78" s="232"/>
      <c r="EX78" s="232"/>
      <c r="EY78" s="232"/>
      <c r="EZ78" s="232"/>
      <c r="FA78" s="232"/>
      <c r="FB78" s="232"/>
      <c r="FC78" s="232"/>
      <c r="FD78" s="232"/>
      <c r="FE78" s="232"/>
      <c r="FF78" s="232"/>
      <c r="FG78" s="232"/>
      <c r="FH78" s="232"/>
      <c r="FI78" s="232"/>
      <c r="FJ78" s="232"/>
      <c r="FK78" s="232"/>
      <c r="FL78" s="232"/>
      <c r="FM78" s="232"/>
      <c r="FN78" s="232"/>
      <c r="FO78" s="232"/>
      <c r="FP78" s="232"/>
      <c r="FQ78" s="232"/>
      <c r="FR78" s="232"/>
      <c r="FS78" s="232"/>
      <c r="FT78" s="232"/>
      <c r="FU78" s="232"/>
      <c r="FV78" s="232"/>
      <c r="FW78" s="232"/>
      <c r="FX78" s="232"/>
      <c r="FY78" s="232"/>
      <c r="FZ78" s="232"/>
      <c r="GA78" s="232"/>
      <c r="GB78" s="232"/>
      <c r="GC78" s="232"/>
      <c r="GD78" s="232"/>
      <c r="GE78" s="232"/>
      <c r="GF78" s="232"/>
      <c r="GG78" s="232"/>
      <c r="GH78" s="232"/>
      <c r="GI78" s="232"/>
      <c r="GJ78" s="232"/>
      <c r="GK78" s="232"/>
      <c r="GL78" s="232"/>
      <c r="GM78" s="232"/>
      <c r="GN78" s="232"/>
      <c r="GO78" s="232"/>
      <c r="GP78" s="232"/>
      <c r="GQ78" s="232"/>
      <c r="GR78" s="232"/>
      <c r="GS78" s="232"/>
      <c r="GT78" s="232"/>
      <c r="GU78" s="232"/>
      <c r="GV78" s="232"/>
      <c r="GW78" s="232"/>
      <c r="GX78" s="232"/>
      <c r="GY78" s="232"/>
      <c r="GZ78" s="232"/>
      <c r="HA78" s="232"/>
      <c r="HB78" s="232"/>
      <c r="HC78" s="232"/>
      <c r="HD78" s="232"/>
      <c r="HE78" s="232"/>
      <c r="HF78" s="232"/>
      <c r="HG78" s="232"/>
      <c r="HH78" s="232"/>
      <c r="HI78" s="232"/>
      <c r="HJ78" s="232"/>
      <c r="HK78" s="232"/>
      <c r="HL78" s="232"/>
      <c r="HM78" s="232"/>
      <c r="HN78" s="232"/>
      <c r="HO78" s="232"/>
      <c r="HP78" s="232"/>
      <c r="HQ78" s="232"/>
      <c r="HR78" s="232"/>
      <c r="HS78" s="232"/>
      <c r="HT78" s="232"/>
      <c r="HU78" s="232"/>
      <c r="HV78" s="232"/>
      <c r="HW78" s="232"/>
      <c r="HX78" s="232"/>
    </row>
    <row r="79" spans="1:232" ht="17.100000000000001" customHeight="1">
      <c r="A79" s="1"/>
      <c r="B79" s="668"/>
      <c r="C79" s="18" t="s">
        <v>42</v>
      </c>
      <c r="D79" s="19">
        <f t="shared" ref="D79:O79" si="36">SUM(D75:D78)</f>
        <v>14393</v>
      </c>
      <c r="E79" s="19">
        <f t="shared" si="36"/>
        <v>8843</v>
      </c>
      <c r="F79" s="19">
        <f t="shared" si="36"/>
        <v>7820</v>
      </c>
      <c r="G79" s="19">
        <f t="shared" si="36"/>
        <v>9</v>
      </c>
      <c r="H79" s="19">
        <f t="shared" si="36"/>
        <v>8905</v>
      </c>
      <c r="I79" s="19">
        <f t="shared" si="36"/>
        <v>10797</v>
      </c>
      <c r="J79" s="19">
        <f t="shared" si="36"/>
        <v>11618</v>
      </c>
      <c r="K79" s="19">
        <f t="shared" si="36"/>
        <v>13</v>
      </c>
      <c r="L79" s="19">
        <f t="shared" si="36"/>
        <v>5885</v>
      </c>
      <c r="M79" s="19">
        <f t="shared" si="36"/>
        <v>15010</v>
      </c>
      <c r="N79" s="447">
        <f t="shared" si="36"/>
        <v>14404</v>
      </c>
      <c r="O79" s="20">
        <f t="shared" si="36"/>
        <v>34</v>
      </c>
      <c r="P79" s="668"/>
      <c r="Q79" s="18" t="s">
        <v>42</v>
      </c>
      <c r="R79" s="19">
        <f t="shared" ref="R79:AC79" si="37">SUM(R75:R78)</f>
        <v>4315</v>
      </c>
      <c r="S79" s="19">
        <f t="shared" si="37"/>
        <v>16769</v>
      </c>
      <c r="T79" s="19">
        <f t="shared" si="37"/>
        <v>18937</v>
      </c>
      <c r="U79" s="19">
        <f t="shared" si="37"/>
        <v>172</v>
      </c>
      <c r="V79" s="19">
        <f t="shared" si="37"/>
        <v>3919</v>
      </c>
      <c r="W79" s="19">
        <f t="shared" si="37"/>
        <v>15477</v>
      </c>
      <c r="X79" s="19">
        <f t="shared" si="37"/>
        <v>20875</v>
      </c>
      <c r="Y79" s="19">
        <f t="shared" si="37"/>
        <v>444</v>
      </c>
      <c r="Z79" s="447">
        <f t="shared" si="37"/>
        <v>2882</v>
      </c>
      <c r="AA79" s="19">
        <f t="shared" si="37"/>
        <v>13753</v>
      </c>
      <c r="AB79" s="19">
        <f t="shared" si="37"/>
        <v>20220</v>
      </c>
      <c r="AC79" s="20">
        <f t="shared" si="37"/>
        <v>2077</v>
      </c>
      <c r="AD79" s="668"/>
      <c r="AE79" s="18" t="s">
        <v>42</v>
      </c>
      <c r="AF79" s="447">
        <f>SUM(AF75:AF78)</f>
        <v>2115</v>
      </c>
      <c r="AG79" s="19">
        <f>SUM(AG75:AG78)</f>
        <v>9664</v>
      </c>
      <c r="AH79" s="19">
        <f>SUM(AH75:AH78)</f>
        <v>14849</v>
      </c>
      <c r="AI79" s="448">
        <f>SUM(AI75:AI78)</f>
        <v>1324</v>
      </c>
      <c r="AJ79" s="19">
        <f t="shared" ref="AJ79:AL79" si="38">SUM(AJ75:AJ78)</f>
        <v>1837</v>
      </c>
      <c r="AK79" s="19">
        <f t="shared" si="38"/>
        <v>9121</v>
      </c>
      <c r="AL79" s="19">
        <f t="shared" si="38"/>
        <v>14930</v>
      </c>
      <c r="AM79" s="20">
        <f>SUM(AM75:AM78)</f>
        <v>766</v>
      </c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2"/>
      <c r="CA79" s="232"/>
      <c r="CB79" s="232"/>
      <c r="CC79" s="232"/>
      <c r="CD79" s="232"/>
      <c r="CE79" s="232"/>
      <c r="CF79" s="232"/>
      <c r="CG79" s="232"/>
      <c r="CH79" s="232"/>
      <c r="CI79" s="232"/>
      <c r="CJ79" s="232"/>
      <c r="CK79" s="232"/>
      <c r="CL79" s="232"/>
      <c r="CM79" s="232"/>
      <c r="CN79" s="232"/>
      <c r="CO79" s="232"/>
      <c r="CP79" s="232"/>
      <c r="CQ79" s="232"/>
      <c r="CR79" s="232"/>
      <c r="CS79" s="232"/>
      <c r="CT79" s="232"/>
      <c r="CU79" s="232"/>
      <c r="CV79" s="232"/>
      <c r="CW79" s="232"/>
      <c r="CX79" s="232"/>
      <c r="CY79" s="232"/>
      <c r="CZ79" s="232"/>
      <c r="DA79" s="232"/>
      <c r="DB79" s="232"/>
      <c r="DC79" s="232"/>
      <c r="DD79" s="232"/>
      <c r="DE79" s="232"/>
      <c r="DF79" s="232"/>
      <c r="DG79" s="232"/>
      <c r="DH79" s="232"/>
      <c r="DI79" s="232"/>
      <c r="DJ79" s="232"/>
      <c r="DK79" s="232"/>
      <c r="DL79" s="232"/>
      <c r="DM79" s="232"/>
      <c r="DN79" s="232"/>
      <c r="DO79" s="232"/>
      <c r="DP79" s="232"/>
      <c r="DQ79" s="232"/>
      <c r="DR79" s="232"/>
      <c r="DS79" s="232"/>
      <c r="DT79" s="232"/>
      <c r="DU79" s="232"/>
      <c r="DV79" s="232"/>
      <c r="DW79" s="232"/>
      <c r="DX79" s="232"/>
      <c r="DY79" s="232"/>
      <c r="DZ79" s="232"/>
      <c r="EA79" s="232"/>
      <c r="EB79" s="232"/>
      <c r="EC79" s="232"/>
      <c r="ED79" s="232"/>
      <c r="EE79" s="232"/>
      <c r="EF79" s="232"/>
      <c r="EG79" s="232"/>
      <c r="EH79" s="232"/>
      <c r="EI79" s="232"/>
      <c r="EJ79" s="232"/>
      <c r="EK79" s="232"/>
      <c r="EL79" s="232"/>
      <c r="EM79" s="232"/>
      <c r="EN79" s="232"/>
      <c r="EO79" s="232"/>
      <c r="EP79" s="232"/>
      <c r="EQ79" s="232"/>
      <c r="ER79" s="232"/>
      <c r="ES79" s="232"/>
      <c r="ET79" s="232"/>
      <c r="EU79" s="232"/>
      <c r="EV79" s="232"/>
      <c r="EW79" s="232"/>
      <c r="EX79" s="232"/>
      <c r="EY79" s="232"/>
      <c r="EZ79" s="232"/>
      <c r="FA79" s="232"/>
      <c r="FB79" s="232"/>
      <c r="FC79" s="232"/>
      <c r="FD79" s="232"/>
      <c r="FE79" s="232"/>
      <c r="FF79" s="232"/>
      <c r="FG79" s="232"/>
      <c r="FH79" s="232"/>
      <c r="FI79" s="232"/>
      <c r="FJ79" s="232"/>
      <c r="FK79" s="232"/>
      <c r="FL79" s="232"/>
      <c r="FM79" s="232"/>
      <c r="FN79" s="232"/>
      <c r="FO79" s="232"/>
      <c r="FP79" s="232"/>
      <c r="FQ79" s="232"/>
      <c r="FR79" s="232"/>
      <c r="FS79" s="232"/>
      <c r="FT79" s="232"/>
      <c r="FU79" s="232"/>
      <c r="FV79" s="232"/>
      <c r="FW79" s="232"/>
      <c r="FX79" s="232"/>
      <c r="FY79" s="232"/>
      <c r="FZ79" s="232"/>
      <c r="GA79" s="232"/>
      <c r="GB79" s="232"/>
      <c r="GC79" s="232"/>
      <c r="GD79" s="232"/>
      <c r="GE79" s="232"/>
      <c r="GF79" s="232"/>
      <c r="GG79" s="232"/>
      <c r="GH79" s="232"/>
      <c r="GI79" s="232"/>
      <c r="GJ79" s="232"/>
      <c r="GK79" s="232"/>
      <c r="GL79" s="232"/>
      <c r="GM79" s="232"/>
      <c r="GN79" s="232"/>
      <c r="GO79" s="232"/>
      <c r="GP79" s="232"/>
      <c r="GQ79" s="232"/>
      <c r="GR79" s="232"/>
      <c r="GS79" s="232"/>
      <c r="GT79" s="232"/>
      <c r="GU79" s="232"/>
      <c r="GV79" s="232"/>
      <c r="GW79" s="232"/>
      <c r="GX79" s="232"/>
      <c r="GY79" s="232"/>
      <c r="GZ79" s="232"/>
      <c r="HA79" s="232"/>
      <c r="HB79" s="232"/>
      <c r="HC79" s="232"/>
      <c r="HD79" s="232"/>
      <c r="HE79" s="232"/>
      <c r="HF79" s="232"/>
      <c r="HG79" s="232"/>
      <c r="HH79" s="232"/>
      <c r="HI79" s="232"/>
      <c r="HJ79" s="232"/>
      <c r="HK79" s="232"/>
      <c r="HL79" s="232"/>
      <c r="HM79" s="232"/>
      <c r="HN79" s="232"/>
      <c r="HO79" s="232"/>
      <c r="HP79" s="232"/>
      <c r="HQ79" s="232"/>
      <c r="HR79" s="232"/>
      <c r="HS79" s="232"/>
      <c r="HT79" s="232"/>
      <c r="HU79" s="232"/>
      <c r="HV79" s="232"/>
      <c r="HW79" s="232"/>
      <c r="HX79" s="232"/>
    </row>
    <row r="80" spans="1:232" s="289" customFormat="1" ht="17.100000000000001" customHeight="1">
      <c r="A80" s="70"/>
      <c r="B80" s="666" t="s">
        <v>128</v>
      </c>
      <c r="C80" s="71" t="s">
        <v>129</v>
      </c>
      <c r="D80" s="72">
        <v>2272</v>
      </c>
      <c r="E80" s="72">
        <v>1009</v>
      </c>
      <c r="F80" s="72">
        <v>1046</v>
      </c>
      <c r="G80" s="72">
        <v>0</v>
      </c>
      <c r="H80" s="72">
        <v>1551</v>
      </c>
      <c r="I80" s="72">
        <v>1633</v>
      </c>
      <c r="J80" s="72">
        <v>1741</v>
      </c>
      <c r="K80" s="72">
        <v>1</v>
      </c>
      <c r="L80" s="72">
        <v>1031</v>
      </c>
      <c r="M80" s="72">
        <v>2400</v>
      </c>
      <c r="N80" s="471">
        <v>2543</v>
      </c>
      <c r="O80" s="73">
        <v>15</v>
      </c>
      <c r="P80" s="666" t="s">
        <v>128</v>
      </c>
      <c r="Q80" s="71" t="s">
        <v>129</v>
      </c>
      <c r="R80" s="72">
        <v>861</v>
      </c>
      <c r="S80" s="72">
        <v>2365</v>
      </c>
      <c r="T80" s="72">
        <v>3208</v>
      </c>
      <c r="U80" s="72">
        <v>1</v>
      </c>
      <c r="V80" s="72">
        <v>776</v>
      </c>
      <c r="W80" s="72">
        <v>2130</v>
      </c>
      <c r="X80" s="72">
        <v>3614</v>
      </c>
      <c r="Y80" s="72">
        <v>19</v>
      </c>
      <c r="Z80" s="471">
        <v>685</v>
      </c>
      <c r="AA80" s="72">
        <v>1959</v>
      </c>
      <c r="AB80" s="72">
        <v>3422</v>
      </c>
      <c r="AC80" s="73">
        <v>214</v>
      </c>
      <c r="AD80" s="666" t="s">
        <v>128</v>
      </c>
      <c r="AE80" s="71" t="s">
        <v>414</v>
      </c>
      <c r="AF80" s="472" t="s">
        <v>412</v>
      </c>
      <c r="AG80" s="473" t="s">
        <v>412</v>
      </c>
      <c r="AH80" s="473" t="s">
        <v>412</v>
      </c>
      <c r="AI80" s="474" t="s">
        <v>412</v>
      </c>
      <c r="AJ80" s="473" t="s">
        <v>412</v>
      </c>
      <c r="AK80" s="473" t="s">
        <v>412</v>
      </c>
      <c r="AL80" s="473" t="s">
        <v>412</v>
      </c>
      <c r="AM80" s="475" t="s">
        <v>412</v>
      </c>
      <c r="AN80" s="459"/>
      <c r="AO80" s="459"/>
      <c r="AP80" s="459"/>
      <c r="AQ80" s="459"/>
      <c r="AR80" s="459"/>
      <c r="AS80" s="459"/>
      <c r="AT80" s="459"/>
      <c r="AU80" s="459"/>
      <c r="AV80" s="459"/>
      <c r="AW80" s="459"/>
      <c r="AX80" s="459"/>
      <c r="AY80" s="459"/>
      <c r="AZ80" s="459"/>
      <c r="BA80" s="459"/>
      <c r="BB80" s="459"/>
      <c r="BC80" s="459"/>
      <c r="BD80" s="459"/>
      <c r="BE80" s="459"/>
      <c r="BF80" s="459"/>
      <c r="BG80" s="459"/>
      <c r="BH80" s="459"/>
      <c r="BI80" s="459"/>
      <c r="BJ80" s="459"/>
      <c r="BK80" s="459"/>
      <c r="BL80" s="459"/>
      <c r="BM80" s="459"/>
      <c r="BN80" s="459"/>
      <c r="BO80" s="459"/>
      <c r="BP80" s="459"/>
      <c r="BQ80" s="459"/>
      <c r="BR80" s="459"/>
      <c r="BS80" s="459"/>
      <c r="BT80" s="459"/>
      <c r="BU80" s="459"/>
      <c r="BV80" s="459"/>
      <c r="BW80" s="459"/>
      <c r="BX80" s="459"/>
      <c r="BY80" s="459"/>
      <c r="BZ80" s="459"/>
      <c r="CA80" s="459"/>
      <c r="CB80" s="459"/>
      <c r="CC80" s="459"/>
      <c r="CD80" s="459"/>
      <c r="CE80" s="459"/>
      <c r="CF80" s="459"/>
      <c r="CG80" s="459"/>
      <c r="CH80" s="459"/>
      <c r="CI80" s="459"/>
      <c r="CJ80" s="459"/>
      <c r="CK80" s="459"/>
      <c r="CL80" s="459"/>
      <c r="CM80" s="459"/>
      <c r="CN80" s="459"/>
      <c r="CO80" s="459"/>
      <c r="CP80" s="459"/>
      <c r="CQ80" s="459"/>
      <c r="CR80" s="459"/>
      <c r="CS80" s="459"/>
      <c r="CT80" s="459"/>
      <c r="CU80" s="459"/>
      <c r="CV80" s="459"/>
      <c r="CW80" s="459"/>
      <c r="CX80" s="459"/>
      <c r="CY80" s="459"/>
      <c r="CZ80" s="459"/>
      <c r="DA80" s="459"/>
      <c r="DB80" s="459"/>
      <c r="DC80" s="459"/>
      <c r="DD80" s="459"/>
      <c r="DE80" s="459"/>
      <c r="DF80" s="459"/>
      <c r="DG80" s="459"/>
      <c r="DH80" s="459"/>
      <c r="DI80" s="459"/>
      <c r="DJ80" s="459"/>
      <c r="DK80" s="459"/>
      <c r="DL80" s="459"/>
      <c r="DM80" s="459"/>
      <c r="DN80" s="459"/>
      <c r="DO80" s="459"/>
      <c r="DP80" s="459"/>
      <c r="DQ80" s="459"/>
      <c r="DR80" s="459"/>
      <c r="DS80" s="459"/>
      <c r="DT80" s="459"/>
      <c r="DU80" s="459"/>
      <c r="DV80" s="459"/>
      <c r="DW80" s="459"/>
      <c r="DX80" s="459"/>
      <c r="DY80" s="459"/>
      <c r="DZ80" s="459"/>
      <c r="EA80" s="459"/>
      <c r="EB80" s="459"/>
      <c r="EC80" s="459"/>
      <c r="ED80" s="459"/>
      <c r="EE80" s="459"/>
      <c r="EF80" s="459"/>
      <c r="EG80" s="459"/>
      <c r="EH80" s="459"/>
      <c r="EI80" s="459"/>
      <c r="EJ80" s="459"/>
      <c r="EK80" s="459"/>
      <c r="EL80" s="459"/>
      <c r="EM80" s="459"/>
      <c r="EN80" s="459"/>
      <c r="EO80" s="459"/>
      <c r="EP80" s="459"/>
      <c r="EQ80" s="459"/>
      <c r="ER80" s="459"/>
      <c r="ES80" s="459"/>
      <c r="ET80" s="459"/>
      <c r="EU80" s="459"/>
      <c r="EV80" s="459"/>
      <c r="EW80" s="459"/>
      <c r="EX80" s="459"/>
      <c r="EY80" s="459"/>
      <c r="EZ80" s="459"/>
      <c r="FA80" s="459"/>
      <c r="FB80" s="459"/>
      <c r="FC80" s="459"/>
      <c r="FD80" s="459"/>
      <c r="FE80" s="459"/>
      <c r="FF80" s="459"/>
      <c r="FG80" s="459"/>
      <c r="FH80" s="459"/>
      <c r="FI80" s="459"/>
      <c r="FJ80" s="459"/>
      <c r="FK80" s="459"/>
      <c r="FL80" s="459"/>
      <c r="FM80" s="459"/>
      <c r="FN80" s="459"/>
      <c r="FO80" s="459"/>
      <c r="FP80" s="459"/>
      <c r="FQ80" s="459"/>
      <c r="FR80" s="459"/>
      <c r="FS80" s="459"/>
      <c r="FT80" s="459"/>
      <c r="FU80" s="459"/>
      <c r="FV80" s="459"/>
      <c r="FW80" s="459"/>
      <c r="FX80" s="459"/>
      <c r="FY80" s="459"/>
      <c r="FZ80" s="459"/>
      <c r="GA80" s="459"/>
      <c r="GB80" s="459"/>
      <c r="GC80" s="459"/>
      <c r="GD80" s="459"/>
      <c r="GE80" s="459"/>
      <c r="GF80" s="459"/>
      <c r="GG80" s="459"/>
      <c r="GH80" s="459"/>
      <c r="GI80" s="459"/>
      <c r="GJ80" s="459"/>
      <c r="GK80" s="459"/>
      <c r="GL80" s="459"/>
      <c r="GM80" s="459"/>
      <c r="GN80" s="459"/>
      <c r="GO80" s="459"/>
      <c r="GP80" s="459"/>
      <c r="GQ80" s="459"/>
      <c r="GR80" s="459"/>
      <c r="GS80" s="459"/>
      <c r="GT80" s="459"/>
      <c r="GU80" s="459"/>
      <c r="GV80" s="459"/>
      <c r="GW80" s="459"/>
      <c r="GX80" s="459"/>
      <c r="GY80" s="459"/>
      <c r="GZ80" s="459"/>
      <c r="HA80" s="459"/>
      <c r="HB80" s="459"/>
      <c r="HC80" s="459"/>
      <c r="HD80" s="459"/>
      <c r="HE80" s="459"/>
      <c r="HF80" s="459"/>
      <c r="HG80" s="459"/>
      <c r="HH80" s="459"/>
      <c r="HI80" s="459"/>
      <c r="HJ80" s="459"/>
      <c r="HK80" s="459"/>
      <c r="HL80" s="459"/>
      <c r="HM80" s="459"/>
      <c r="HN80" s="459"/>
      <c r="HO80" s="459"/>
      <c r="HP80" s="459"/>
      <c r="HQ80" s="459"/>
      <c r="HR80" s="459"/>
      <c r="HS80" s="459"/>
      <c r="HT80" s="459"/>
      <c r="HU80" s="459"/>
      <c r="HV80" s="459"/>
      <c r="HW80" s="459"/>
      <c r="HX80" s="459"/>
    </row>
    <row r="81" spans="1:234" ht="17.100000000000001" customHeight="1">
      <c r="A81" s="1"/>
      <c r="B81" s="667"/>
      <c r="C81" s="26" t="s">
        <v>130</v>
      </c>
      <c r="D81" s="27">
        <v>4856</v>
      </c>
      <c r="E81" s="27">
        <v>3766</v>
      </c>
      <c r="F81" s="27">
        <v>4752</v>
      </c>
      <c r="G81" s="27">
        <v>11</v>
      </c>
      <c r="H81" s="27">
        <v>3049</v>
      </c>
      <c r="I81" s="27">
        <v>4625</v>
      </c>
      <c r="J81" s="27">
        <v>6542</v>
      </c>
      <c r="K81" s="27">
        <v>27</v>
      </c>
      <c r="L81" s="27">
        <v>1695</v>
      </c>
      <c r="M81" s="27">
        <v>6643</v>
      </c>
      <c r="N81" s="449">
        <v>8211</v>
      </c>
      <c r="O81" s="28">
        <v>36</v>
      </c>
      <c r="P81" s="667"/>
      <c r="Q81" s="26" t="s">
        <v>130</v>
      </c>
      <c r="R81" s="27">
        <v>1109</v>
      </c>
      <c r="S81" s="27">
        <v>7243</v>
      </c>
      <c r="T81" s="27">
        <v>10054</v>
      </c>
      <c r="U81" s="27">
        <v>67</v>
      </c>
      <c r="V81" s="27">
        <v>1094</v>
      </c>
      <c r="W81" s="27">
        <v>6297</v>
      </c>
      <c r="X81" s="27">
        <v>10807</v>
      </c>
      <c r="Y81" s="27">
        <v>281</v>
      </c>
      <c r="Z81" s="449">
        <v>864</v>
      </c>
      <c r="AA81" s="27">
        <v>5595</v>
      </c>
      <c r="AB81" s="27">
        <v>10340</v>
      </c>
      <c r="AC81" s="28">
        <v>405</v>
      </c>
      <c r="AD81" s="667"/>
      <c r="AE81" s="26" t="s">
        <v>130</v>
      </c>
      <c r="AF81" s="449">
        <v>735</v>
      </c>
      <c r="AG81" s="27">
        <v>5335</v>
      </c>
      <c r="AH81" s="27">
        <v>9936</v>
      </c>
      <c r="AI81" s="450">
        <v>752</v>
      </c>
      <c r="AJ81" s="27">
        <v>650</v>
      </c>
      <c r="AK81" s="27">
        <v>5034</v>
      </c>
      <c r="AL81" s="27">
        <v>9891</v>
      </c>
      <c r="AM81" s="28">
        <v>486</v>
      </c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32"/>
      <c r="DW81" s="232"/>
      <c r="DX81" s="232"/>
      <c r="DY81" s="232"/>
      <c r="DZ81" s="232"/>
      <c r="EA81" s="232"/>
      <c r="EB81" s="232"/>
      <c r="EC81" s="232"/>
      <c r="ED81" s="232"/>
      <c r="EE81" s="232"/>
      <c r="EF81" s="232"/>
      <c r="EG81" s="232"/>
      <c r="EH81" s="232"/>
      <c r="EI81" s="232"/>
      <c r="EJ81" s="232"/>
      <c r="EK81" s="232"/>
      <c r="EL81" s="232"/>
      <c r="EM81" s="232"/>
      <c r="EN81" s="232"/>
      <c r="EO81" s="232"/>
      <c r="EP81" s="232"/>
      <c r="EQ81" s="232"/>
      <c r="ER81" s="232"/>
      <c r="ES81" s="232"/>
      <c r="ET81" s="232"/>
      <c r="EU81" s="232"/>
      <c r="EV81" s="232"/>
      <c r="EW81" s="232"/>
      <c r="EX81" s="232"/>
      <c r="EY81" s="232"/>
      <c r="EZ81" s="232"/>
      <c r="FA81" s="232"/>
      <c r="FB81" s="232"/>
      <c r="FC81" s="232"/>
      <c r="FD81" s="232"/>
      <c r="FE81" s="232"/>
      <c r="FF81" s="232"/>
      <c r="FG81" s="232"/>
      <c r="FH81" s="232"/>
      <c r="FI81" s="232"/>
      <c r="FJ81" s="232"/>
      <c r="FK81" s="232"/>
      <c r="FL81" s="232"/>
      <c r="FM81" s="232"/>
      <c r="FN81" s="232"/>
      <c r="FO81" s="232"/>
      <c r="FP81" s="232"/>
      <c r="FQ81" s="232"/>
      <c r="FR81" s="232"/>
      <c r="FS81" s="232"/>
      <c r="FT81" s="232"/>
      <c r="FU81" s="232"/>
      <c r="FV81" s="232"/>
      <c r="FW81" s="232"/>
      <c r="FX81" s="232"/>
      <c r="FY81" s="232"/>
      <c r="FZ81" s="232"/>
      <c r="GA81" s="232"/>
      <c r="GB81" s="232"/>
      <c r="GC81" s="232"/>
      <c r="GD81" s="232"/>
      <c r="GE81" s="232"/>
      <c r="GF81" s="232"/>
      <c r="GG81" s="232"/>
      <c r="GH81" s="232"/>
      <c r="GI81" s="232"/>
      <c r="GJ81" s="232"/>
      <c r="GK81" s="232"/>
      <c r="GL81" s="232"/>
      <c r="GM81" s="232"/>
      <c r="GN81" s="232"/>
      <c r="GO81" s="232"/>
      <c r="GP81" s="232"/>
      <c r="GQ81" s="232"/>
      <c r="GR81" s="232"/>
      <c r="GS81" s="232"/>
      <c r="GT81" s="232"/>
      <c r="GU81" s="232"/>
      <c r="GV81" s="232"/>
      <c r="GW81" s="232"/>
      <c r="GX81" s="232"/>
      <c r="GY81" s="232"/>
      <c r="GZ81" s="232"/>
      <c r="HA81" s="232"/>
      <c r="HB81" s="232"/>
      <c r="HC81" s="232"/>
      <c r="HD81" s="232"/>
      <c r="HE81" s="232"/>
      <c r="HF81" s="232"/>
      <c r="HG81" s="232"/>
      <c r="HH81" s="232"/>
      <c r="HI81" s="232"/>
      <c r="HJ81" s="232"/>
      <c r="HK81" s="232"/>
      <c r="HL81" s="232"/>
      <c r="HM81" s="232"/>
      <c r="HN81" s="232"/>
      <c r="HO81" s="232"/>
      <c r="HP81" s="232"/>
      <c r="HQ81" s="232"/>
      <c r="HR81" s="232"/>
      <c r="HS81" s="232"/>
      <c r="HT81" s="232"/>
      <c r="HU81" s="232"/>
      <c r="HV81" s="232"/>
      <c r="HW81" s="232"/>
      <c r="HX81" s="232"/>
    </row>
    <row r="82" spans="1:234" ht="17.100000000000001" customHeight="1">
      <c r="A82" s="1"/>
      <c r="B82" s="668"/>
      <c r="C82" s="39" t="s">
        <v>42</v>
      </c>
      <c r="D82" s="19">
        <f t="shared" ref="D82:O82" si="39">SUM(D80:D81)</f>
        <v>7128</v>
      </c>
      <c r="E82" s="19">
        <f t="shared" si="39"/>
        <v>4775</v>
      </c>
      <c r="F82" s="19">
        <f t="shared" si="39"/>
        <v>5798</v>
      </c>
      <c r="G82" s="19">
        <f t="shared" si="39"/>
        <v>11</v>
      </c>
      <c r="H82" s="19">
        <f t="shared" si="39"/>
        <v>4600</v>
      </c>
      <c r="I82" s="19">
        <f t="shared" si="39"/>
        <v>6258</v>
      </c>
      <c r="J82" s="19">
        <f t="shared" si="39"/>
        <v>8283</v>
      </c>
      <c r="K82" s="19">
        <f t="shared" si="39"/>
        <v>28</v>
      </c>
      <c r="L82" s="19">
        <f t="shared" si="39"/>
        <v>2726</v>
      </c>
      <c r="M82" s="19">
        <f t="shared" si="39"/>
        <v>9043</v>
      </c>
      <c r="N82" s="447">
        <f t="shared" si="39"/>
        <v>10754</v>
      </c>
      <c r="O82" s="20">
        <f t="shared" si="39"/>
        <v>51</v>
      </c>
      <c r="P82" s="668"/>
      <c r="Q82" s="39" t="s">
        <v>42</v>
      </c>
      <c r="R82" s="19">
        <f t="shared" ref="R82:AC82" si="40">SUM(R80:R81)</f>
        <v>1970</v>
      </c>
      <c r="S82" s="19">
        <f t="shared" si="40"/>
        <v>9608</v>
      </c>
      <c r="T82" s="19">
        <f t="shared" si="40"/>
        <v>13262</v>
      </c>
      <c r="U82" s="19">
        <f t="shared" si="40"/>
        <v>68</v>
      </c>
      <c r="V82" s="19">
        <f t="shared" si="40"/>
        <v>1870</v>
      </c>
      <c r="W82" s="19">
        <f t="shared" si="40"/>
        <v>8427</v>
      </c>
      <c r="X82" s="19">
        <f t="shared" si="40"/>
        <v>14421</v>
      </c>
      <c r="Y82" s="19">
        <f t="shared" si="40"/>
        <v>300</v>
      </c>
      <c r="Z82" s="447">
        <f t="shared" si="40"/>
        <v>1549</v>
      </c>
      <c r="AA82" s="19">
        <f t="shared" si="40"/>
        <v>7554</v>
      </c>
      <c r="AB82" s="19">
        <f t="shared" si="40"/>
        <v>13762</v>
      </c>
      <c r="AC82" s="20">
        <f t="shared" si="40"/>
        <v>619</v>
      </c>
      <c r="AD82" s="668"/>
      <c r="AE82" s="39" t="s">
        <v>42</v>
      </c>
      <c r="AF82" s="447">
        <f>SUM(AF80:AF81)</f>
        <v>735</v>
      </c>
      <c r="AG82" s="19">
        <f>SUM(AG80:AG81)</f>
        <v>5335</v>
      </c>
      <c r="AH82" s="19">
        <f>SUM(AH80:AH81)</f>
        <v>9936</v>
      </c>
      <c r="AI82" s="448">
        <f>SUM(AI80:AI81)</f>
        <v>752</v>
      </c>
      <c r="AJ82" s="19">
        <f t="shared" ref="AJ82:AL82" si="41">SUM(AJ80:AJ81)</f>
        <v>650</v>
      </c>
      <c r="AK82" s="19">
        <f t="shared" si="41"/>
        <v>5034</v>
      </c>
      <c r="AL82" s="19">
        <f t="shared" si="41"/>
        <v>9891</v>
      </c>
      <c r="AM82" s="20">
        <f>SUM(AM80:AM81)</f>
        <v>486</v>
      </c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2"/>
      <c r="BD82" s="232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2"/>
      <c r="CA82" s="232"/>
      <c r="CB82" s="232"/>
      <c r="CC82" s="232"/>
      <c r="CD82" s="232"/>
      <c r="CE82" s="232"/>
      <c r="CF82" s="232"/>
      <c r="CG82" s="232"/>
      <c r="CH82" s="232"/>
      <c r="CI82" s="232"/>
      <c r="CJ82" s="232"/>
      <c r="CK82" s="232"/>
      <c r="CL82" s="232"/>
      <c r="CM82" s="232"/>
      <c r="CN82" s="232"/>
      <c r="CO82" s="232"/>
      <c r="CP82" s="232"/>
      <c r="CQ82" s="232"/>
      <c r="CR82" s="232"/>
      <c r="CS82" s="232"/>
      <c r="CT82" s="232"/>
      <c r="CU82" s="232"/>
      <c r="CV82" s="232"/>
      <c r="CW82" s="232"/>
      <c r="CX82" s="232"/>
      <c r="CY82" s="232"/>
      <c r="CZ82" s="232"/>
      <c r="DA82" s="232"/>
      <c r="DB82" s="232"/>
      <c r="DC82" s="232"/>
      <c r="DD82" s="232"/>
      <c r="DE82" s="232"/>
      <c r="DF82" s="232"/>
      <c r="DG82" s="232"/>
      <c r="DH82" s="232"/>
      <c r="DI82" s="232"/>
      <c r="DJ82" s="232"/>
      <c r="DK82" s="232"/>
      <c r="DL82" s="232"/>
      <c r="DM82" s="232"/>
      <c r="DN82" s="232"/>
      <c r="DO82" s="232"/>
      <c r="DP82" s="232"/>
      <c r="DQ82" s="232"/>
      <c r="DR82" s="232"/>
      <c r="DS82" s="232"/>
      <c r="DT82" s="232"/>
      <c r="DU82" s="232"/>
      <c r="DV82" s="232"/>
      <c r="DW82" s="232"/>
      <c r="DX82" s="232"/>
      <c r="DY82" s="232"/>
      <c r="DZ82" s="232"/>
      <c r="EA82" s="232"/>
      <c r="EB82" s="232"/>
      <c r="EC82" s="232"/>
      <c r="ED82" s="232"/>
      <c r="EE82" s="232"/>
      <c r="EF82" s="232"/>
      <c r="EG82" s="232"/>
      <c r="EH82" s="232"/>
      <c r="EI82" s="232"/>
      <c r="EJ82" s="232"/>
      <c r="EK82" s="232"/>
      <c r="EL82" s="232"/>
      <c r="EM82" s="232"/>
      <c r="EN82" s="232"/>
      <c r="EO82" s="232"/>
      <c r="EP82" s="232"/>
      <c r="EQ82" s="232"/>
      <c r="ER82" s="232"/>
      <c r="ES82" s="232"/>
      <c r="ET82" s="232"/>
      <c r="EU82" s="232"/>
      <c r="EV82" s="232"/>
      <c r="EW82" s="232"/>
      <c r="EX82" s="232"/>
      <c r="EY82" s="232"/>
      <c r="EZ82" s="232"/>
      <c r="FA82" s="232"/>
      <c r="FB82" s="232"/>
      <c r="FC82" s="232"/>
      <c r="FD82" s="232"/>
      <c r="FE82" s="232"/>
      <c r="FF82" s="232"/>
      <c r="FG82" s="232"/>
      <c r="FH82" s="232"/>
      <c r="FI82" s="232"/>
      <c r="FJ82" s="232"/>
      <c r="FK82" s="232"/>
      <c r="FL82" s="232"/>
      <c r="FM82" s="232"/>
      <c r="FN82" s="232"/>
      <c r="FO82" s="232"/>
      <c r="FP82" s="232"/>
      <c r="FQ82" s="232"/>
      <c r="FR82" s="232"/>
      <c r="FS82" s="232"/>
      <c r="FT82" s="232"/>
      <c r="FU82" s="232"/>
      <c r="FV82" s="232"/>
      <c r="FW82" s="232"/>
      <c r="FX82" s="232"/>
      <c r="FY82" s="232"/>
      <c r="FZ82" s="232"/>
      <c r="GA82" s="232"/>
      <c r="GB82" s="232"/>
      <c r="GC82" s="232"/>
      <c r="GD82" s="232"/>
      <c r="GE82" s="232"/>
      <c r="GF82" s="232"/>
      <c r="GG82" s="232"/>
      <c r="GH82" s="232"/>
      <c r="GI82" s="232"/>
      <c r="GJ82" s="232"/>
      <c r="GK82" s="232"/>
      <c r="GL82" s="232"/>
      <c r="GM82" s="232"/>
      <c r="GN82" s="232"/>
      <c r="GO82" s="232"/>
      <c r="GP82" s="232"/>
      <c r="GQ82" s="232"/>
      <c r="GR82" s="232"/>
      <c r="GS82" s="232"/>
      <c r="GT82" s="232"/>
      <c r="GU82" s="232"/>
      <c r="GV82" s="232"/>
      <c r="GW82" s="232"/>
      <c r="GX82" s="232"/>
      <c r="GY82" s="232"/>
      <c r="GZ82" s="232"/>
      <c r="HA82" s="232"/>
      <c r="HB82" s="232"/>
      <c r="HC82" s="232"/>
      <c r="HD82" s="232"/>
      <c r="HE82" s="232"/>
      <c r="HF82" s="232"/>
      <c r="HG82" s="232"/>
      <c r="HH82" s="232"/>
      <c r="HI82" s="232"/>
      <c r="HJ82" s="232"/>
      <c r="HK82" s="232"/>
      <c r="HL82" s="232"/>
      <c r="HM82" s="232"/>
      <c r="HN82" s="232"/>
      <c r="HO82" s="232"/>
      <c r="HP82" s="232"/>
      <c r="HQ82" s="232"/>
      <c r="HR82" s="232"/>
      <c r="HS82" s="232"/>
      <c r="HT82" s="232"/>
      <c r="HU82" s="232"/>
      <c r="HV82" s="232"/>
      <c r="HW82" s="232"/>
      <c r="HX82" s="232"/>
    </row>
    <row r="83" spans="1:234" ht="17.100000000000001" customHeight="1" thickBot="1">
      <c r="A83" s="1"/>
      <c r="B83" s="669" t="s">
        <v>131</v>
      </c>
      <c r="C83" s="670"/>
      <c r="D83" s="40">
        <f t="shared" ref="D83:O83" si="42">SUM(D70,D72,D74,D79,D82)</f>
        <v>62188</v>
      </c>
      <c r="E83" s="40">
        <f t="shared" si="42"/>
        <v>66361</v>
      </c>
      <c r="F83" s="40">
        <f t="shared" si="42"/>
        <v>77046</v>
      </c>
      <c r="G83" s="40">
        <f t="shared" si="42"/>
        <v>163</v>
      </c>
      <c r="H83" s="40">
        <f t="shared" si="42"/>
        <v>39583</v>
      </c>
      <c r="I83" s="40">
        <f t="shared" si="42"/>
        <v>75196</v>
      </c>
      <c r="J83" s="40">
        <f t="shared" si="42"/>
        <v>102777</v>
      </c>
      <c r="K83" s="40">
        <f t="shared" si="42"/>
        <v>156</v>
      </c>
      <c r="L83" s="40">
        <f t="shared" si="42"/>
        <v>27169</v>
      </c>
      <c r="M83" s="40">
        <f t="shared" si="42"/>
        <v>97463</v>
      </c>
      <c r="N83" s="453">
        <f t="shared" si="42"/>
        <v>127400</v>
      </c>
      <c r="O83" s="41">
        <f t="shared" si="42"/>
        <v>688</v>
      </c>
      <c r="P83" s="669" t="s">
        <v>131</v>
      </c>
      <c r="Q83" s="670"/>
      <c r="R83" s="40">
        <f t="shared" ref="R83:AC83" si="43">SUM(R70,R72,R74,R79,R82)</f>
        <v>20733</v>
      </c>
      <c r="S83" s="40">
        <f t="shared" si="43"/>
        <v>96273</v>
      </c>
      <c r="T83" s="40">
        <f t="shared" si="43"/>
        <v>149814</v>
      </c>
      <c r="U83" s="40">
        <f t="shared" si="43"/>
        <v>2526</v>
      </c>
      <c r="V83" s="40">
        <f t="shared" si="43"/>
        <v>18766</v>
      </c>
      <c r="W83" s="40">
        <f t="shared" si="43"/>
        <v>84454</v>
      </c>
      <c r="X83" s="40">
        <f t="shared" si="43"/>
        <v>157084</v>
      </c>
      <c r="Y83" s="40">
        <f t="shared" si="43"/>
        <v>4196</v>
      </c>
      <c r="Z83" s="453">
        <f t="shared" si="43"/>
        <v>14645</v>
      </c>
      <c r="AA83" s="40">
        <f t="shared" si="43"/>
        <v>75598</v>
      </c>
      <c r="AB83" s="40">
        <f t="shared" si="43"/>
        <v>149547</v>
      </c>
      <c r="AC83" s="41">
        <f t="shared" si="43"/>
        <v>13614</v>
      </c>
      <c r="AD83" s="669" t="s">
        <v>131</v>
      </c>
      <c r="AE83" s="670"/>
      <c r="AF83" s="453">
        <f>SUM(AF70:AF71,AF73,AF79,AF82)</f>
        <v>13002</v>
      </c>
      <c r="AG83" s="40">
        <f t="shared" ref="AG83:AM83" si="44">SUM(AG70:AG71,AG73,AG79,AG82)</f>
        <v>72476</v>
      </c>
      <c r="AH83" s="40">
        <f t="shared" si="44"/>
        <v>149383</v>
      </c>
      <c r="AI83" s="454">
        <f t="shared" si="44"/>
        <v>13264</v>
      </c>
      <c r="AJ83" s="454">
        <f t="shared" si="44"/>
        <v>11862</v>
      </c>
      <c r="AK83" s="454">
        <f t="shared" si="44"/>
        <v>70004</v>
      </c>
      <c r="AL83" s="454">
        <f t="shared" si="44"/>
        <v>152860</v>
      </c>
      <c r="AM83" s="41">
        <f t="shared" si="44"/>
        <v>7522</v>
      </c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2"/>
      <c r="BD83" s="232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2"/>
      <c r="CA83" s="232"/>
      <c r="CB83" s="232"/>
      <c r="CC83" s="232"/>
      <c r="CD83" s="232"/>
      <c r="CE83" s="232"/>
      <c r="CF83" s="232"/>
      <c r="CG83" s="232"/>
      <c r="CH83" s="232"/>
      <c r="CI83" s="232"/>
      <c r="CJ83" s="232"/>
      <c r="CK83" s="232"/>
      <c r="CL83" s="232"/>
      <c r="CM83" s="232"/>
      <c r="CN83" s="232"/>
      <c r="CO83" s="232"/>
      <c r="CP83" s="232"/>
      <c r="CQ83" s="232"/>
      <c r="CR83" s="232"/>
      <c r="CS83" s="232"/>
      <c r="CT83" s="232"/>
      <c r="CU83" s="232"/>
      <c r="CV83" s="232"/>
      <c r="CW83" s="232"/>
      <c r="CX83" s="232"/>
      <c r="CY83" s="232"/>
      <c r="CZ83" s="232"/>
      <c r="DA83" s="232"/>
      <c r="DB83" s="232"/>
      <c r="DC83" s="232"/>
      <c r="DD83" s="232"/>
      <c r="DE83" s="232"/>
      <c r="DF83" s="232"/>
      <c r="DG83" s="232"/>
      <c r="DH83" s="232"/>
      <c r="DI83" s="232"/>
      <c r="DJ83" s="232"/>
      <c r="DK83" s="232"/>
      <c r="DL83" s="232"/>
      <c r="DM83" s="232"/>
      <c r="DN83" s="232"/>
      <c r="DO83" s="232"/>
      <c r="DP83" s="232"/>
      <c r="DQ83" s="232"/>
      <c r="DR83" s="232"/>
      <c r="DS83" s="232"/>
      <c r="DT83" s="232"/>
      <c r="DU83" s="232"/>
      <c r="DV83" s="232"/>
      <c r="DW83" s="232"/>
      <c r="DX83" s="232"/>
      <c r="DY83" s="232"/>
      <c r="DZ83" s="232"/>
      <c r="EA83" s="232"/>
      <c r="EB83" s="232"/>
      <c r="EC83" s="232"/>
      <c r="ED83" s="232"/>
      <c r="EE83" s="232"/>
      <c r="EF83" s="232"/>
      <c r="EG83" s="232"/>
      <c r="EH83" s="232"/>
      <c r="EI83" s="232"/>
      <c r="EJ83" s="232"/>
      <c r="EK83" s="232"/>
      <c r="EL83" s="232"/>
      <c r="EM83" s="232"/>
      <c r="EN83" s="232"/>
      <c r="EO83" s="232"/>
      <c r="EP83" s="232"/>
      <c r="EQ83" s="232"/>
      <c r="ER83" s="232"/>
      <c r="ES83" s="232"/>
      <c r="ET83" s="232"/>
      <c r="EU83" s="232"/>
      <c r="EV83" s="232"/>
      <c r="EW83" s="232"/>
      <c r="EX83" s="232"/>
      <c r="EY83" s="232"/>
      <c r="EZ83" s="232"/>
      <c r="FA83" s="232"/>
      <c r="FB83" s="232"/>
      <c r="FC83" s="232"/>
      <c r="FD83" s="232"/>
      <c r="FE83" s="232"/>
      <c r="FF83" s="232"/>
      <c r="FG83" s="232"/>
      <c r="FH83" s="232"/>
      <c r="FI83" s="232"/>
      <c r="FJ83" s="232"/>
      <c r="FK83" s="232"/>
      <c r="FL83" s="232"/>
      <c r="FM83" s="232"/>
      <c r="FN83" s="232"/>
      <c r="FO83" s="232"/>
      <c r="FP83" s="232"/>
      <c r="FQ83" s="232"/>
      <c r="FR83" s="232"/>
      <c r="FS83" s="232"/>
      <c r="FT83" s="232"/>
      <c r="FU83" s="232"/>
      <c r="FV83" s="232"/>
      <c r="FW83" s="232"/>
      <c r="FX83" s="232"/>
      <c r="FY83" s="232"/>
      <c r="FZ83" s="232"/>
      <c r="GA83" s="232"/>
      <c r="GB83" s="232"/>
      <c r="GC83" s="232"/>
      <c r="GD83" s="232"/>
      <c r="GE83" s="232"/>
      <c r="GF83" s="232"/>
      <c r="GG83" s="232"/>
      <c r="GH83" s="232"/>
      <c r="GI83" s="232"/>
      <c r="GJ83" s="232"/>
      <c r="GK83" s="232"/>
      <c r="GL83" s="232"/>
      <c r="GM83" s="232"/>
      <c r="GN83" s="232"/>
      <c r="GO83" s="232"/>
      <c r="GP83" s="232"/>
      <c r="GQ83" s="232"/>
      <c r="GR83" s="232"/>
      <c r="GS83" s="232"/>
      <c r="GT83" s="232"/>
      <c r="GU83" s="232"/>
      <c r="GV83" s="232"/>
      <c r="GW83" s="232"/>
      <c r="GX83" s="232"/>
      <c r="GY83" s="232"/>
      <c r="GZ83" s="232"/>
      <c r="HA83" s="232"/>
      <c r="HB83" s="232"/>
      <c r="HC83" s="232"/>
      <c r="HD83" s="232"/>
      <c r="HE83" s="232"/>
      <c r="HF83" s="232"/>
      <c r="HG83" s="232"/>
      <c r="HH83" s="232"/>
      <c r="HI83" s="232"/>
      <c r="HJ83" s="232"/>
      <c r="HK83" s="232"/>
      <c r="HL83" s="232"/>
      <c r="HM83" s="232"/>
      <c r="HN83" s="232"/>
      <c r="HO83" s="232"/>
      <c r="HP83" s="232"/>
      <c r="HQ83" s="232"/>
      <c r="HR83" s="232"/>
      <c r="HS83" s="232"/>
      <c r="HT83" s="232"/>
      <c r="HU83" s="232"/>
      <c r="HV83" s="232"/>
      <c r="HW83" s="232"/>
      <c r="HX83" s="232"/>
    </row>
    <row r="84" spans="1:234" ht="17.100000000000001" customHeight="1">
      <c r="A84" s="1"/>
      <c r="B84" s="671" t="s">
        <v>132</v>
      </c>
      <c r="C84" s="26" t="s">
        <v>133</v>
      </c>
      <c r="D84" s="34">
        <v>7405</v>
      </c>
      <c r="E84" s="34">
        <v>17360</v>
      </c>
      <c r="F84" s="34">
        <v>14371</v>
      </c>
      <c r="G84" s="34">
        <v>24</v>
      </c>
      <c r="H84" s="34">
        <v>3824</v>
      </c>
      <c r="I84" s="34">
        <v>16109</v>
      </c>
      <c r="J84" s="34">
        <v>16737</v>
      </c>
      <c r="K84" s="34">
        <v>23</v>
      </c>
      <c r="L84" s="34">
        <v>2039</v>
      </c>
      <c r="M84" s="34">
        <v>16334</v>
      </c>
      <c r="N84" s="451">
        <v>18742</v>
      </c>
      <c r="O84" s="35">
        <v>11</v>
      </c>
      <c r="P84" s="671" t="s">
        <v>132</v>
      </c>
      <c r="Q84" s="26" t="s">
        <v>133</v>
      </c>
      <c r="R84" s="34">
        <v>1356</v>
      </c>
      <c r="S84" s="34">
        <v>13905</v>
      </c>
      <c r="T84" s="34">
        <v>19345</v>
      </c>
      <c r="U84" s="34">
        <v>92</v>
      </c>
      <c r="V84" s="34">
        <v>1180</v>
      </c>
      <c r="W84" s="34">
        <v>11418</v>
      </c>
      <c r="X84" s="34">
        <v>20106</v>
      </c>
      <c r="Y84" s="34">
        <v>77</v>
      </c>
      <c r="Z84" s="451">
        <v>903</v>
      </c>
      <c r="AA84" s="34">
        <v>9916</v>
      </c>
      <c r="AB84" s="34">
        <v>18912</v>
      </c>
      <c r="AC84" s="35">
        <v>501</v>
      </c>
      <c r="AD84" s="671" t="s">
        <v>132</v>
      </c>
      <c r="AE84" s="26" t="s">
        <v>133</v>
      </c>
      <c r="AF84" s="451">
        <v>819</v>
      </c>
      <c r="AG84" s="34">
        <v>9437</v>
      </c>
      <c r="AH84" s="34">
        <v>18851</v>
      </c>
      <c r="AI84" s="452">
        <v>551</v>
      </c>
      <c r="AJ84" s="34">
        <v>779</v>
      </c>
      <c r="AK84" s="34">
        <v>8948</v>
      </c>
      <c r="AL84" s="34">
        <v>18062</v>
      </c>
      <c r="AM84" s="35">
        <v>272</v>
      </c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2"/>
      <c r="CA84" s="232"/>
      <c r="CB84" s="232"/>
      <c r="CC84" s="232"/>
      <c r="CD84" s="232"/>
      <c r="CE84" s="232"/>
      <c r="CF84" s="232"/>
      <c r="CG84" s="232"/>
      <c r="CH84" s="232"/>
      <c r="CI84" s="232"/>
      <c r="CJ84" s="232"/>
      <c r="CK84" s="232"/>
      <c r="CL84" s="232"/>
      <c r="CM84" s="232"/>
      <c r="CN84" s="232"/>
      <c r="CO84" s="232"/>
      <c r="CP84" s="232"/>
      <c r="CQ84" s="232"/>
      <c r="CR84" s="232"/>
      <c r="CS84" s="232"/>
      <c r="CT84" s="232"/>
      <c r="CU84" s="232"/>
      <c r="CV84" s="232"/>
      <c r="CW84" s="232"/>
      <c r="CX84" s="232"/>
      <c r="CY84" s="232"/>
      <c r="CZ84" s="232"/>
      <c r="DA84" s="232"/>
      <c r="DB84" s="232"/>
      <c r="DC84" s="232"/>
      <c r="DD84" s="232"/>
      <c r="DE84" s="232"/>
      <c r="DF84" s="232"/>
      <c r="DG84" s="232"/>
      <c r="DH84" s="232"/>
      <c r="DI84" s="232"/>
      <c r="DJ84" s="232"/>
      <c r="DK84" s="232"/>
      <c r="DL84" s="232"/>
      <c r="DM84" s="232"/>
      <c r="DN84" s="232"/>
      <c r="DO84" s="232"/>
      <c r="DP84" s="232"/>
      <c r="DQ84" s="232"/>
      <c r="DR84" s="232"/>
      <c r="DS84" s="232"/>
      <c r="DT84" s="232"/>
      <c r="DU84" s="232"/>
      <c r="DV84" s="232"/>
      <c r="DW84" s="232"/>
      <c r="DX84" s="232"/>
      <c r="DY84" s="232"/>
      <c r="DZ84" s="232"/>
      <c r="EA84" s="232"/>
      <c r="EB84" s="232"/>
      <c r="EC84" s="232"/>
      <c r="ED84" s="232"/>
      <c r="EE84" s="232"/>
      <c r="EF84" s="232"/>
      <c r="EG84" s="232"/>
      <c r="EH84" s="232"/>
      <c r="EI84" s="232"/>
      <c r="EJ84" s="232"/>
      <c r="EK84" s="232"/>
      <c r="EL84" s="232"/>
      <c r="EM84" s="232"/>
      <c r="EN84" s="232"/>
      <c r="EO84" s="232"/>
      <c r="EP84" s="232"/>
      <c r="EQ84" s="232"/>
      <c r="ER84" s="232"/>
      <c r="ES84" s="232"/>
      <c r="ET84" s="232"/>
      <c r="EU84" s="232"/>
      <c r="EV84" s="232"/>
      <c r="EW84" s="232"/>
      <c r="EX84" s="232"/>
      <c r="EY84" s="232"/>
      <c r="EZ84" s="232"/>
      <c r="FA84" s="232"/>
      <c r="FB84" s="232"/>
      <c r="FC84" s="232"/>
      <c r="FD84" s="232"/>
      <c r="FE84" s="232"/>
      <c r="FF84" s="232"/>
      <c r="FG84" s="232"/>
      <c r="FH84" s="232"/>
      <c r="FI84" s="232"/>
      <c r="FJ84" s="232"/>
      <c r="FK84" s="232"/>
      <c r="FL84" s="232"/>
      <c r="FM84" s="232"/>
      <c r="FN84" s="232"/>
      <c r="FO84" s="232"/>
      <c r="FP84" s="232"/>
      <c r="FQ84" s="232"/>
      <c r="FR84" s="232"/>
      <c r="FS84" s="232"/>
      <c r="FT84" s="232"/>
      <c r="FU84" s="232"/>
      <c r="FV84" s="232"/>
      <c r="FW84" s="232"/>
      <c r="FX84" s="232"/>
      <c r="FY84" s="232"/>
      <c r="FZ84" s="232"/>
      <c r="GA84" s="232"/>
      <c r="GB84" s="232"/>
      <c r="GC84" s="232"/>
      <c r="GD84" s="232"/>
      <c r="GE84" s="232"/>
      <c r="GF84" s="232"/>
      <c r="GG84" s="232"/>
      <c r="GH84" s="232"/>
      <c r="GI84" s="232"/>
      <c r="GJ84" s="232"/>
      <c r="GK84" s="232"/>
      <c r="GL84" s="232"/>
      <c r="GM84" s="232"/>
      <c r="GN84" s="232"/>
      <c r="GO84" s="232"/>
      <c r="GP84" s="232"/>
      <c r="GQ84" s="232"/>
      <c r="GR84" s="232"/>
      <c r="GS84" s="232"/>
      <c r="GT84" s="232"/>
      <c r="GU84" s="232"/>
      <c r="GV84" s="232"/>
      <c r="GW84" s="232"/>
      <c r="GX84" s="232"/>
      <c r="GY84" s="232"/>
      <c r="GZ84" s="232"/>
      <c r="HA84" s="232"/>
      <c r="HB84" s="232"/>
      <c r="HC84" s="232"/>
      <c r="HD84" s="232"/>
      <c r="HE84" s="232"/>
      <c r="HF84" s="232"/>
      <c r="HG84" s="232"/>
      <c r="HH84" s="232"/>
      <c r="HI84" s="232"/>
      <c r="HJ84" s="232"/>
      <c r="HK84" s="232"/>
      <c r="HL84" s="232"/>
      <c r="HM84" s="232"/>
      <c r="HN84" s="232"/>
      <c r="HO84" s="232"/>
      <c r="HP84" s="232"/>
      <c r="HQ84" s="232"/>
      <c r="HR84" s="232"/>
      <c r="HS84" s="232"/>
      <c r="HT84" s="232"/>
      <c r="HU84" s="232"/>
      <c r="HV84" s="232"/>
      <c r="HW84" s="232"/>
      <c r="HX84" s="232"/>
    </row>
    <row r="85" spans="1:234" ht="17.100000000000001" customHeight="1">
      <c r="A85" s="1"/>
      <c r="B85" s="667"/>
      <c r="C85" s="26" t="s">
        <v>134</v>
      </c>
      <c r="D85" s="27">
        <v>768</v>
      </c>
      <c r="E85" s="27">
        <v>2079</v>
      </c>
      <c r="F85" s="27">
        <v>972</v>
      </c>
      <c r="G85" s="27">
        <v>1</v>
      </c>
      <c r="H85" s="27">
        <v>367</v>
      </c>
      <c r="I85" s="27">
        <v>2293</v>
      </c>
      <c r="J85" s="27">
        <v>1668</v>
      </c>
      <c r="K85" s="27">
        <v>2</v>
      </c>
      <c r="L85" s="27">
        <v>269</v>
      </c>
      <c r="M85" s="27">
        <v>2397</v>
      </c>
      <c r="N85" s="449">
        <v>2188</v>
      </c>
      <c r="O85" s="28">
        <v>11</v>
      </c>
      <c r="P85" s="667"/>
      <c r="Q85" s="26" t="s">
        <v>134</v>
      </c>
      <c r="R85" s="27">
        <v>186</v>
      </c>
      <c r="S85" s="27">
        <v>1952</v>
      </c>
      <c r="T85" s="27">
        <v>2436</v>
      </c>
      <c r="U85" s="27">
        <v>1</v>
      </c>
      <c r="V85" s="27">
        <v>185</v>
      </c>
      <c r="W85" s="27">
        <v>1664</v>
      </c>
      <c r="X85" s="27">
        <v>2590</v>
      </c>
      <c r="Y85" s="27">
        <v>8</v>
      </c>
      <c r="Z85" s="449">
        <v>156</v>
      </c>
      <c r="AA85" s="27">
        <v>1405</v>
      </c>
      <c r="AB85" s="27">
        <v>2485</v>
      </c>
      <c r="AC85" s="28">
        <v>39</v>
      </c>
      <c r="AD85" s="667"/>
      <c r="AE85" s="26" t="s">
        <v>134</v>
      </c>
      <c r="AF85" s="449">
        <v>149</v>
      </c>
      <c r="AG85" s="27">
        <v>1336</v>
      </c>
      <c r="AH85" s="27">
        <v>2483</v>
      </c>
      <c r="AI85" s="450">
        <v>64</v>
      </c>
      <c r="AJ85" s="27">
        <v>140</v>
      </c>
      <c r="AK85" s="27">
        <v>1245</v>
      </c>
      <c r="AL85" s="27">
        <v>2432</v>
      </c>
      <c r="AM85" s="28">
        <v>10</v>
      </c>
      <c r="AN85" s="232"/>
      <c r="AO85" s="232"/>
      <c r="AP85" s="232"/>
      <c r="AQ85" s="232"/>
      <c r="AR85" s="232"/>
      <c r="AS85" s="232"/>
      <c r="AT85" s="232"/>
      <c r="AU85" s="232"/>
      <c r="AV85" s="232"/>
      <c r="AW85" s="232"/>
      <c r="AX85" s="232"/>
      <c r="AY85" s="232"/>
      <c r="AZ85" s="232"/>
      <c r="BA85" s="232"/>
      <c r="BB85" s="232"/>
      <c r="BC85" s="232"/>
      <c r="BD85" s="232"/>
      <c r="BE85" s="232"/>
      <c r="BF85" s="232"/>
      <c r="BG85" s="232"/>
      <c r="BH85" s="232"/>
      <c r="BI85" s="232"/>
      <c r="BJ85" s="232"/>
      <c r="BK85" s="232"/>
      <c r="BL85" s="232"/>
      <c r="BM85" s="232"/>
      <c r="BN85" s="232"/>
      <c r="BO85" s="232"/>
      <c r="BP85" s="232"/>
      <c r="BQ85" s="232"/>
      <c r="BR85" s="232"/>
      <c r="BS85" s="232"/>
      <c r="BT85" s="232"/>
      <c r="BU85" s="232"/>
      <c r="BV85" s="232"/>
      <c r="BW85" s="232"/>
      <c r="BX85" s="232"/>
      <c r="BY85" s="232"/>
      <c r="BZ85" s="232"/>
      <c r="CA85" s="232"/>
      <c r="CB85" s="232"/>
      <c r="CC85" s="232"/>
      <c r="CD85" s="232"/>
      <c r="CE85" s="232"/>
      <c r="CF85" s="232"/>
      <c r="CG85" s="232"/>
      <c r="CH85" s="232"/>
      <c r="CI85" s="232"/>
      <c r="CJ85" s="232"/>
      <c r="CK85" s="232"/>
      <c r="CL85" s="232"/>
      <c r="CM85" s="232"/>
      <c r="CN85" s="232"/>
      <c r="CO85" s="232"/>
      <c r="CP85" s="232"/>
      <c r="CQ85" s="232"/>
      <c r="CR85" s="232"/>
      <c r="CS85" s="232"/>
      <c r="CT85" s="232"/>
      <c r="CU85" s="232"/>
      <c r="CV85" s="232"/>
      <c r="CW85" s="232"/>
      <c r="CX85" s="232"/>
      <c r="CY85" s="232"/>
      <c r="CZ85" s="232"/>
      <c r="DA85" s="232"/>
      <c r="DB85" s="232"/>
      <c r="DC85" s="232"/>
      <c r="DD85" s="232"/>
      <c r="DE85" s="232"/>
      <c r="DF85" s="232"/>
      <c r="DG85" s="232"/>
      <c r="DH85" s="232"/>
      <c r="DI85" s="232"/>
      <c r="DJ85" s="232"/>
      <c r="DK85" s="232"/>
      <c r="DL85" s="232"/>
      <c r="DM85" s="232"/>
      <c r="DN85" s="232"/>
      <c r="DO85" s="232"/>
      <c r="DP85" s="232"/>
      <c r="DQ85" s="232"/>
      <c r="DR85" s="232"/>
      <c r="DS85" s="232"/>
      <c r="DT85" s="232"/>
      <c r="DU85" s="232"/>
      <c r="DV85" s="232"/>
      <c r="DW85" s="232"/>
      <c r="DX85" s="232"/>
      <c r="DY85" s="232"/>
      <c r="DZ85" s="232"/>
      <c r="EA85" s="232"/>
      <c r="EB85" s="232"/>
      <c r="EC85" s="232"/>
      <c r="ED85" s="232"/>
      <c r="EE85" s="232"/>
      <c r="EF85" s="232"/>
      <c r="EG85" s="232"/>
      <c r="EH85" s="232"/>
      <c r="EI85" s="232"/>
      <c r="EJ85" s="232"/>
      <c r="EK85" s="232"/>
      <c r="EL85" s="232"/>
      <c r="EM85" s="232"/>
      <c r="EN85" s="232"/>
      <c r="EO85" s="232"/>
      <c r="EP85" s="232"/>
      <c r="EQ85" s="232"/>
      <c r="ER85" s="232"/>
      <c r="ES85" s="232"/>
      <c r="ET85" s="232"/>
      <c r="EU85" s="232"/>
      <c r="EV85" s="232"/>
      <c r="EW85" s="232"/>
      <c r="EX85" s="232"/>
      <c r="EY85" s="232"/>
      <c r="EZ85" s="232"/>
      <c r="FA85" s="232"/>
      <c r="FB85" s="232"/>
      <c r="FC85" s="232"/>
      <c r="FD85" s="232"/>
      <c r="FE85" s="232"/>
      <c r="FF85" s="232"/>
      <c r="FG85" s="232"/>
      <c r="FH85" s="232"/>
      <c r="FI85" s="232"/>
      <c r="FJ85" s="232"/>
      <c r="FK85" s="232"/>
      <c r="FL85" s="232"/>
      <c r="FM85" s="232"/>
      <c r="FN85" s="232"/>
      <c r="FO85" s="232"/>
      <c r="FP85" s="232"/>
      <c r="FQ85" s="232"/>
      <c r="FR85" s="232"/>
      <c r="FS85" s="232"/>
      <c r="FT85" s="232"/>
      <c r="FU85" s="232"/>
      <c r="FV85" s="232"/>
      <c r="FW85" s="232"/>
      <c r="FX85" s="232"/>
      <c r="FY85" s="232"/>
      <c r="FZ85" s="232"/>
      <c r="GA85" s="232"/>
      <c r="GB85" s="232"/>
      <c r="GC85" s="232"/>
      <c r="GD85" s="232"/>
      <c r="GE85" s="232"/>
      <c r="GF85" s="232"/>
      <c r="GG85" s="232"/>
      <c r="GH85" s="232"/>
      <c r="GI85" s="232"/>
      <c r="GJ85" s="232"/>
      <c r="GK85" s="232"/>
      <c r="GL85" s="232"/>
      <c r="GM85" s="232"/>
      <c r="GN85" s="232"/>
      <c r="GO85" s="232"/>
      <c r="GP85" s="232"/>
      <c r="GQ85" s="232"/>
      <c r="GR85" s="232"/>
      <c r="GS85" s="232"/>
      <c r="GT85" s="232"/>
      <c r="GU85" s="232"/>
      <c r="GV85" s="232"/>
      <c r="GW85" s="232"/>
      <c r="GX85" s="232"/>
      <c r="GY85" s="232"/>
      <c r="GZ85" s="232"/>
      <c r="HA85" s="232"/>
      <c r="HB85" s="232"/>
      <c r="HC85" s="232"/>
      <c r="HD85" s="232"/>
      <c r="HE85" s="232"/>
      <c r="HF85" s="232"/>
      <c r="HG85" s="232"/>
      <c r="HH85" s="232"/>
      <c r="HI85" s="232"/>
      <c r="HJ85" s="232"/>
      <c r="HK85" s="232"/>
      <c r="HL85" s="232"/>
      <c r="HM85" s="232"/>
      <c r="HN85" s="232"/>
      <c r="HO85" s="232"/>
      <c r="HP85" s="232"/>
      <c r="HQ85" s="232"/>
      <c r="HR85" s="232"/>
      <c r="HS85" s="232"/>
      <c r="HT85" s="232"/>
      <c r="HU85" s="232"/>
      <c r="HV85" s="232"/>
      <c r="HW85" s="232"/>
      <c r="HX85" s="232"/>
    </row>
    <row r="86" spans="1:234" ht="17.100000000000001" customHeight="1">
      <c r="A86" s="1"/>
      <c r="B86" s="667"/>
      <c r="C86" s="77" t="s">
        <v>135</v>
      </c>
      <c r="D86" s="27">
        <v>1861</v>
      </c>
      <c r="E86" s="27">
        <v>2711</v>
      </c>
      <c r="F86" s="27">
        <v>2275</v>
      </c>
      <c r="G86" s="27">
        <v>2</v>
      </c>
      <c r="H86" s="27">
        <v>941</v>
      </c>
      <c r="I86" s="27">
        <v>2677</v>
      </c>
      <c r="J86" s="27">
        <v>2699</v>
      </c>
      <c r="K86" s="27">
        <v>8</v>
      </c>
      <c r="L86" s="27">
        <v>586</v>
      </c>
      <c r="M86" s="27">
        <v>2737</v>
      </c>
      <c r="N86" s="449">
        <v>2954</v>
      </c>
      <c r="O86" s="28">
        <v>14</v>
      </c>
      <c r="P86" s="667"/>
      <c r="Q86" s="77" t="s">
        <v>135</v>
      </c>
      <c r="R86" s="27">
        <v>311</v>
      </c>
      <c r="S86" s="27">
        <v>2303</v>
      </c>
      <c r="T86" s="27">
        <v>3225</v>
      </c>
      <c r="U86" s="27">
        <v>9</v>
      </c>
      <c r="V86" s="27">
        <v>282</v>
      </c>
      <c r="W86" s="27">
        <v>1943</v>
      </c>
      <c r="X86" s="27">
        <v>3296</v>
      </c>
      <c r="Y86" s="27">
        <v>3</v>
      </c>
      <c r="Z86" s="449">
        <v>202</v>
      </c>
      <c r="AA86" s="27">
        <v>1699</v>
      </c>
      <c r="AB86" s="27">
        <v>3179</v>
      </c>
      <c r="AC86" s="28">
        <v>9</v>
      </c>
      <c r="AD86" s="667"/>
      <c r="AE86" s="77" t="s">
        <v>135</v>
      </c>
      <c r="AF86" s="449">
        <v>188</v>
      </c>
      <c r="AG86" s="27">
        <v>1569</v>
      </c>
      <c r="AH86" s="27">
        <v>2965</v>
      </c>
      <c r="AI86" s="450">
        <v>37</v>
      </c>
      <c r="AJ86" s="27">
        <v>176</v>
      </c>
      <c r="AK86" s="27">
        <v>1429</v>
      </c>
      <c r="AL86" s="27">
        <v>2764</v>
      </c>
      <c r="AM86" s="28">
        <v>68</v>
      </c>
      <c r="AN86" s="232"/>
      <c r="AO86" s="232"/>
      <c r="AP86" s="232"/>
      <c r="AQ86" s="232"/>
      <c r="AR86" s="232"/>
      <c r="AS86" s="232"/>
      <c r="AT86" s="232"/>
      <c r="AU86" s="232"/>
      <c r="AV86" s="232"/>
      <c r="AW86" s="232"/>
      <c r="AX86" s="232"/>
      <c r="AY86" s="232"/>
      <c r="AZ86" s="232"/>
      <c r="BA86" s="232"/>
      <c r="BB86" s="232"/>
      <c r="BC86" s="232"/>
      <c r="BD86" s="232"/>
      <c r="BE86" s="232"/>
      <c r="BF86" s="232"/>
      <c r="BG86" s="232"/>
      <c r="BH86" s="232"/>
      <c r="BI86" s="232"/>
      <c r="BJ86" s="232"/>
      <c r="BK86" s="232"/>
      <c r="BL86" s="232"/>
      <c r="BM86" s="232"/>
      <c r="BN86" s="232"/>
      <c r="BO86" s="232"/>
      <c r="BP86" s="232"/>
      <c r="BQ86" s="232"/>
      <c r="BR86" s="232"/>
      <c r="BS86" s="232"/>
      <c r="BT86" s="232"/>
      <c r="BU86" s="232"/>
      <c r="BV86" s="232"/>
      <c r="BW86" s="232"/>
      <c r="BX86" s="232"/>
      <c r="BY86" s="232"/>
      <c r="BZ86" s="232"/>
      <c r="CA86" s="232"/>
      <c r="CB86" s="232"/>
      <c r="CC86" s="232"/>
      <c r="CD86" s="232"/>
      <c r="CE86" s="232"/>
      <c r="CF86" s="232"/>
      <c r="CG86" s="232"/>
      <c r="CH86" s="232"/>
      <c r="CI86" s="232"/>
      <c r="CJ86" s="232"/>
      <c r="CK86" s="232"/>
      <c r="CL86" s="232"/>
      <c r="CM86" s="232"/>
      <c r="CN86" s="232"/>
      <c r="CO86" s="232"/>
      <c r="CP86" s="232"/>
      <c r="CQ86" s="232"/>
      <c r="CR86" s="232"/>
      <c r="CS86" s="232"/>
      <c r="CT86" s="232"/>
      <c r="CU86" s="232"/>
      <c r="CV86" s="232"/>
      <c r="CW86" s="232"/>
      <c r="CX86" s="232"/>
      <c r="CY86" s="232"/>
      <c r="CZ86" s="232"/>
      <c r="DA86" s="232"/>
      <c r="DB86" s="232"/>
      <c r="DC86" s="232"/>
      <c r="DD86" s="232"/>
      <c r="DE86" s="232"/>
      <c r="DF86" s="232"/>
      <c r="DG86" s="232"/>
      <c r="DH86" s="232"/>
      <c r="DI86" s="232"/>
      <c r="DJ86" s="232"/>
      <c r="DK86" s="232"/>
      <c r="DL86" s="232"/>
      <c r="DM86" s="232"/>
      <c r="DN86" s="232"/>
      <c r="DO86" s="232"/>
      <c r="DP86" s="232"/>
      <c r="DQ86" s="232"/>
      <c r="DR86" s="232"/>
      <c r="DS86" s="232"/>
      <c r="DT86" s="232"/>
      <c r="DU86" s="232"/>
      <c r="DV86" s="232"/>
      <c r="DW86" s="232"/>
      <c r="DX86" s="232"/>
      <c r="DY86" s="232"/>
      <c r="DZ86" s="232"/>
      <c r="EA86" s="232"/>
      <c r="EB86" s="232"/>
      <c r="EC86" s="232"/>
      <c r="ED86" s="232"/>
      <c r="EE86" s="232"/>
      <c r="EF86" s="232"/>
      <c r="EG86" s="232"/>
      <c r="EH86" s="232"/>
      <c r="EI86" s="232"/>
      <c r="EJ86" s="232"/>
      <c r="EK86" s="232"/>
      <c r="EL86" s="232"/>
      <c r="EM86" s="232"/>
      <c r="EN86" s="232"/>
      <c r="EO86" s="232"/>
      <c r="EP86" s="232"/>
      <c r="EQ86" s="232"/>
      <c r="ER86" s="232"/>
      <c r="ES86" s="232"/>
      <c r="ET86" s="232"/>
      <c r="EU86" s="232"/>
      <c r="EV86" s="232"/>
      <c r="EW86" s="232"/>
      <c r="EX86" s="232"/>
      <c r="EY86" s="232"/>
      <c r="EZ86" s="232"/>
      <c r="FA86" s="232"/>
      <c r="FB86" s="232"/>
      <c r="FC86" s="232"/>
      <c r="FD86" s="232"/>
      <c r="FE86" s="232"/>
      <c r="FF86" s="232"/>
      <c r="FG86" s="232"/>
      <c r="FH86" s="232"/>
      <c r="FI86" s="232"/>
      <c r="FJ86" s="232"/>
      <c r="FK86" s="232"/>
      <c r="FL86" s="232"/>
      <c r="FM86" s="232"/>
      <c r="FN86" s="232"/>
      <c r="FO86" s="232"/>
      <c r="FP86" s="232"/>
      <c r="FQ86" s="232"/>
      <c r="FR86" s="232"/>
      <c r="FS86" s="232"/>
      <c r="FT86" s="232"/>
      <c r="FU86" s="232"/>
      <c r="FV86" s="232"/>
      <c r="FW86" s="232"/>
      <c r="FX86" s="232"/>
      <c r="FY86" s="232"/>
      <c r="FZ86" s="232"/>
      <c r="GA86" s="232"/>
      <c r="GB86" s="232"/>
      <c r="GC86" s="232"/>
      <c r="GD86" s="232"/>
      <c r="GE86" s="232"/>
      <c r="GF86" s="232"/>
      <c r="GG86" s="232"/>
      <c r="GH86" s="232"/>
      <c r="GI86" s="232"/>
      <c r="GJ86" s="232"/>
      <c r="GK86" s="232"/>
      <c r="GL86" s="232"/>
      <c r="GM86" s="232"/>
      <c r="GN86" s="232"/>
      <c r="GO86" s="232"/>
      <c r="GP86" s="232"/>
      <c r="GQ86" s="232"/>
      <c r="GR86" s="232"/>
      <c r="GS86" s="232"/>
      <c r="GT86" s="232"/>
      <c r="GU86" s="232"/>
      <c r="GV86" s="232"/>
      <c r="GW86" s="232"/>
      <c r="GX86" s="232"/>
      <c r="GY86" s="232"/>
      <c r="GZ86" s="232"/>
      <c r="HA86" s="232"/>
      <c r="HB86" s="232"/>
      <c r="HC86" s="232"/>
      <c r="HD86" s="232"/>
      <c r="HE86" s="232"/>
      <c r="HF86" s="232"/>
      <c r="HG86" s="232"/>
      <c r="HH86" s="232"/>
      <c r="HI86" s="232"/>
      <c r="HJ86" s="232"/>
      <c r="HK86" s="232"/>
      <c r="HL86" s="232"/>
      <c r="HM86" s="232"/>
      <c r="HN86" s="232"/>
      <c r="HO86" s="232"/>
      <c r="HP86" s="232"/>
      <c r="HQ86" s="232"/>
      <c r="HR86" s="232"/>
      <c r="HS86" s="232"/>
      <c r="HT86" s="232"/>
      <c r="HU86" s="232"/>
      <c r="HV86" s="232"/>
      <c r="HW86" s="232"/>
      <c r="HX86" s="232"/>
    </row>
    <row r="87" spans="1:234" ht="17.100000000000001" customHeight="1">
      <c r="A87" s="1"/>
      <c r="B87" s="668"/>
      <c r="C87" s="18" t="s">
        <v>42</v>
      </c>
      <c r="D87" s="19">
        <f t="shared" ref="D87:O87" si="45">SUM(D84:D86)</f>
        <v>10034</v>
      </c>
      <c r="E87" s="19">
        <f t="shared" si="45"/>
        <v>22150</v>
      </c>
      <c r="F87" s="19">
        <f t="shared" si="45"/>
        <v>17618</v>
      </c>
      <c r="G87" s="19">
        <f t="shared" si="45"/>
        <v>27</v>
      </c>
      <c r="H87" s="19">
        <f t="shared" si="45"/>
        <v>5132</v>
      </c>
      <c r="I87" s="19">
        <f t="shared" si="45"/>
        <v>21079</v>
      </c>
      <c r="J87" s="19">
        <f t="shared" si="45"/>
        <v>21104</v>
      </c>
      <c r="K87" s="19">
        <f t="shared" si="45"/>
        <v>33</v>
      </c>
      <c r="L87" s="19">
        <f t="shared" si="45"/>
        <v>2894</v>
      </c>
      <c r="M87" s="19">
        <f t="shared" si="45"/>
        <v>21468</v>
      </c>
      <c r="N87" s="447">
        <f t="shared" si="45"/>
        <v>23884</v>
      </c>
      <c r="O87" s="20">
        <f t="shared" si="45"/>
        <v>36</v>
      </c>
      <c r="P87" s="668"/>
      <c r="Q87" s="18" t="s">
        <v>42</v>
      </c>
      <c r="R87" s="19">
        <f t="shared" ref="R87:AC87" si="46">SUM(R84:R86)</f>
        <v>1853</v>
      </c>
      <c r="S87" s="19">
        <f t="shared" si="46"/>
        <v>18160</v>
      </c>
      <c r="T87" s="19">
        <f t="shared" si="46"/>
        <v>25006</v>
      </c>
      <c r="U87" s="19">
        <f t="shared" si="46"/>
        <v>102</v>
      </c>
      <c r="V87" s="19">
        <f t="shared" si="46"/>
        <v>1647</v>
      </c>
      <c r="W87" s="19">
        <f t="shared" si="46"/>
        <v>15025</v>
      </c>
      <c r="X87" s="19">
        <f t="shared" si="46"/>
        <v>25992</v>
      </c>
      <c r="Y87" s="19">
        <f t="shared" si="46"/>
        <v>88</v>
      </c>
      <c r="Z87" s="447">
        <f t="shared" si="46"/>
        <v>1261</v>
      </c>
      <c r="AA87" s="19">
        <f t="shared" si="46"/>
        <v>13020</v>
      </c>
      <c r="AB87" s="19">
        <f t="shared" si="46"/>
        <v>24576</v>
      </c>
      <c r="AC87" s="20">
        <f t="shared" si="46"/>
        <v>549</v>
      </c>
      <c r="AD87" s="668"/>
      <c r="AE87" s="18" t="s">
        <v>42</v>
      </c>
      <c r="AF87" s="447">
        <f>SUM(AF84:AF86)</f>
        <v>1156</v>
      </c>
      <c r="AG87" s="19">
        <f>SUM(AG84:AG86)</f>
        <v>12342</v>
      </c>
      <c r="AH87" s="19">
        <f>SUM(AH84:AH86)</f>
        <v>24299</v>
      </c>
      <c r="AI87" s="448">
        <f>SUM(AI84:AI86)</f>
        <v>652</v>
      </c>
      <c r="AJ87" s="19">
        <f t="shared" ref="AJ87:AL87" si="47">SUM(AJ84:AJ86)</f>
        <v>1095</v>
      </c>
      <c r="AK87" s="19">
        <f t="shared" si="47"/>
        <v>11622</v>
      </c>
      <c r="AL87" s="19">
        <f t="shared" si="47"/>
        <v>23258</v>
      </c>
      <c r="AM87" s="20">
        <f>SUM(AM84:AM86)</f>
        <v>350</v>
      </c>
      <c r="AN87" s="232"/>
      <c r="AO87" s="232"/>
      <c r="AP87" s="232"/>
      <c r="AQ87" s="232"/>
      <c r="AR87" s="232"/>
      <c r="AS87" s="232"/>
      <c r="AT87" s="232"/>
      <c r="AU87" s="232"/>
      <c r="AV87" s="232"/>
      <c r="AW87" s="232"/>
      <c r="AX87" s="232"/>
      <c r="AY87" s="232"/>
      <c r="AZ87" s="232"/>
      <c r="BA87" s="232"/>
      <c r="BB87" s="232"/>
      <c r="BC87" s="232"/>
      <c r="BD87" s="232"/>
      <c r="BE87" s="232"/>
      <c r="BF87" s="232"/>
      <c r="BG87" s="232"/>
      <c r="BH87" s="232"/>
      <c r="BI87" s="232"/>
      <c r="BJ87" s="232"/>
      <c r="BK87" s="232"/>
      <c r="BL87" s="232"/>
      <c r="BM87" s="232"/>
      <c r="BN87" s="232"/>
      <c r="BO87" s="232"/>
      <c r="BP87" s="232"/>
      <c r="BQ87" s="232"/>
      <c r="BR87" s="232"/>
      <c r="BS87" s="232"/>
      <c r="BT87" s="232"/>
      <c r="BU87" s="232"/>
      <c r="BV87" s="232"/>
      <c r="BW87" s="232"/>
      <c r="BX87" s="232"/>
      <c r="BY87" s="232"/>
      <c r="BZ87" s="232"/>
      <c r="CA87" s="232"/>
      <c r="CB87" s="232"/>
      <c r="CC87" s="232"/>
      <c r="CD87" s="232"/>
      <c r="CE87" s="232"/>
      <c r="CF87" s="232"/>
      <c r="CG87" s="232"/>
      <c r="CH87" s="232"/>
      <c r="CI87" s="232"/>
      <c r="CJ87" s="232"/>
      <c r="CK87" s="232"/>
      <c r="CL87" s="232"/>
      <c r="CM87" s="232"/>
      <c r="CN87" s="232"/>
      <c r="CO87" s="232"/>
      <c r="CP87" s="232"/>
      <c r="CQ87" s="232"/>
      <c r="CR87" s="232"/>
      <c r="CS87" s="232"/>
      <c r="CT87" s="232"/>
      <c r="CU87" s="232"/>
      <c r="CV87" s="232"/>
      <c r="CW87" s="232"/>
      <c r="CX87" s="232"/>
      <c r="CY87" s="232"/>
      <c r="CZ87" s="232"/>
      <c r="DA87" s="232"/>
      <c r="DB87" s="232"/>
      <c r="DC87" s="232"/>
      <c r="DD87" s="232"/>
      <c r="DE87" s="232"/>
      <c r="DF87" s="232"/>
      <c r="DG87" s="232"/>
      <c r="DH87" s="232"/>
      <c r="DI87" s="232"/>
      <c r="DJ87" s="232"/>
      <c r="DK87" s="232"/>
      <c r="DL87" s="232"/>
      <c r="DM87" s="232"/>
      <c r="DN87" s="232"/>
      <c r="DO87" s="232"/>
      <c r="DP87" s="232"/>
      <c r="DQ87" s="232"/>
      <c r="DR87" s="232"/>
      <c r="DS87" s="232"/>
      <c r="DT87" s="232"/>
      <c r="DU87" s="232"/>
      <c r="DV87" s="232"/>
      <c r="DW87" s="232"/>
      <c r="DX87" s="232"/>
      <c r="DY87" s="232"/>
      <c r="DZ87" s="232"/>
      <c r="EA87" s="232"/>
      <c r="EB87" s="232"/>
      <c r="EC87" s="232"/>
      <c r="ED87" s="232"/>
      <c r="EE87" s="232"/>
      <c r="EF87" s="232"/>
      <c r="EG87" s="232"/>
      <c r="EH87" s="232"/>
      <c r="EI87" s="232"/>
      <c r="EJ87" s="232"/>
      <c r="EK87" s="232"/>
      <c r="EL87" s="232"/>
      <c r="EM87" s="232"/>
      <c r="EN87" s="232"/>
      <c r="EO87" s="232"/>
      <c r="EP87" s="232"/>
      <c r="EQ87" s="232"/>
      <c r="ER87" s="232"/>
      <c r="ES87" s="232"/>
      <c r="ET87" s="232"/>
      <c r="EU87" s="232"/>
      <c r="EV87" s="232"/>
      <c r="EW87" s="232"/>
      <c r="EX87" s="232"/>
      <c r="EY87" s="232"/>
      <c r="EZ87" s="232"/>
      <c r="FA87" s="232"/>
      <c r="FB87" s="232"/>
      <c r="FC87" s="232"/>
      <c r="FD87" s="232"/>
      <c r="FE87" s="232"/>
      <c r="FF87" s="232"/>
      <c r="FG87" s="232"/>
      <c r="FH87" s="232"/>
      <c r="FI87" s="232"/>
      <c r="FJ87" s="232"/>
      <c r="FK87" s="232"/>
      <c r="FL87" s="232"/>
      <c r="FM87" s="232"/>
      <c r="FN87" s="232"/>
      <c r="FO87" s="232"/>
      <c r="FP87" s="232"/>
      <c r="FQ87" s="232"/>
      <c r="FR87" s="232"/>
      <c r="FS87" s="232"/>
      <c r="FT87" s="232"/>
      <c r="FU87" s="232"/>
      <c r="FV87" s="232"/>
      <c r="FW87" s="232"/>
      <c r="FX87" s="232"/>
      <c r="FY87" s="232"/>
      <c r="FZ87" s="232"/>
      <c r="GA87" s="232"/>
      <c r="GB87" s="232"/>
      <c r="GC87" s="232"/>
      <c r="GD87" s="232"/>
      <c r="GE87" s="232"/>
      <c r="GF87" s="232"/>
      <c r="GG87" s="232"/>
      <c r="GH87" s="232"/>
      <c r="GI87" s="232"/>
      <c r="GJ87" s="232"/>
      <c r="GK87" s="232"/>
      <c r="GL87" s="232"/>
      <c r="GM87" s="232"/>
      <c r="GN87" s="232"/>
      <c r="GO87" s="232"/>
      <c r="GP87" s="232"/>
      <c r="GQ87" s="232"/>
      <c r="GR87" s="232"/>
      <c r="GS87" s="232"/>
      <c r="GT87" s="232"/>
      <c r="GU87" s="232"/>
      <c r="GV87" s="232"/>
      <c r="GW87" s="232"/>
      <c r="GX87" s="232"/>
      <c r="GY87" s="232"/>
      <c r="GZ87" s="232"/>
      <c r="HA87" s="232"/>
      <c r="HB87" s="232"/>
      <c r="HC87" s="232"/>
      <c r="HD87" s="232"/>
      <c r="HE87" s="232"/>
      <c r="HF87" s="232"/>
      <c r="HG87" s="232"/>
      <c r="HH87" s="232"/>
      <c r="HI87" s="232"/>
      <c r="HJ87" s="232"/>
      <c r="HK87" s="232"/>
      <c r="HL87" s="232"/>
      <c r="HM87" s="232"/>
      <c r="HN87" s="232"/>
      <c r="HO87" s="232"/>
      <c r="HP87" s="232"/>
      <c r="HQ87" s="232"/>
      <c r="HR87" s="232"/>
      <c r="HS87" s="232"/>
      <c r="HT87" s="232"/>
      <c r="HU87" s="232"/>
      <c r="HV87" s="232"/>
      <c r="HW87" s="232"/>
      <c r="HX87" s="232"/>
    </row>
    <row r="88" spans="1:234" ht="17.100000000000001" customHeight="1">
      <c r="A88" s="1"/>
      <c r="B88" s="84" t="s">
        <v>136</v>
      </c>
      <c r="C88" s="85" t="s">
        <v>137</v>
      </c>
      <c r="D88" s="19">
        <v>3693</v>
      </c>
      <c r="E88" s="19">
        <v>2905</v>
      </c>
      <c r="F88" s="19">
        <v>2196</v>
      </c>
      <c r="G88" s="19">
        <v>1</v>
      </c>
      <c r="H88" s="19">
        <v>1608</v>
      </c>
      <c r="I88" s="19">
        <v>3584</v>
      </c>
      <c r="J88" s="19">
        <v>2768</v>
      </c>
      <c r="K88" s="19">
        <v>17</v>
      </c>
      <c r="L88" s="19">
        <v>932</v>
      </c>
      <c r="M88" s="19">
        <v>3813</v>
      </c>
      <c r="N88" s="447">
        <v>3073</v>
      </c>
      <c r="O88" s="20">
        <v>22</v>
      </c>
      <c r="P88" s="84" t="s">
        <v>136</v>
      </c>
      <c r="Q88" s="85" t="s">
        <v>137</v>
      </c>
      <c r="R88" s="19">
        <v>604</v>
      </c>
      <c r="S88" s="19">
        <v>3447</v>
      </c>
      <c r="T88" s="19">
        <v>3386</v>
      </c>
      <c r="U88" s="19">
        <v>3</v>
      </c>
      <c r="V88" s="19">
        <v>639</v>
      </c>
      <c r="W88" s="19">
        <v>2969</v>
      </c>
      <c r="X88" s="19">
        <v>3557</v>
      </c>
      <c r="Y88" s="19">
        <v>8</v>
      </c>
      <c r="Z88" s="447">
        <v>448</v>
      </c>
      <c r="AA88" s="19">
        <v>2466</v>
      </c>
      <c r="AB88" s="19">
        <v>3386</v>
      </c>
      <c r="AC88" s="20">
        <v>44</v>
      </c>
      <c r="AD88" s="84" t="s">
        <v>136</v>
      </c>
      <c r="AE88" s="85" t="s">
        <v>137</v>
      </c>
      <c r="AF88" s="447">
        <v>386</v>
      </c>
      <c r="AG88" s="19">
        <v>2311</v>
      </c>
      <c r="AH88" s="19">
        <v>3270</v>
      </c>
      <c r="AI88" s="448">
        <v>24</v>
      </c>
      <c r="AJ88" s="19">
        <v>334</v>
      </c>
      <c r="AK88" s="19">
        <v>2072</v>
      </c>
      <c r="AL88" s="19">
        <v>3051</v>
      </c>
      <c r="AM88" s="20">
        <v>87</v>
      </c>
      <c r="AN88" s="232"/>
      <c r="AO88" s="232"/>
      <c r="AP88" s="232"/>
      <c r="AQ88" s="232"/>
      <c r="AR88" s="232"/>
      <c r="AS88" s="232"/>
      <c r="AT88" s="232"/>
      <c r="AU88" s="232"/>
      <c r="AV88" s="232"/>
      <c r="AW88" s="232"/>
      <c r="AX88" s="232"/>
      <c r="AY88" s="232"/>
      <c r="AZ88" s="232"/>
      <c r="BA88" s="232"/>
      <c r="BB88" s="232"/>
      <c r="BC88" s="232"/>
      <c r="BD88" s="232"/>
      <c r="BE88" s="232"/>
      <c r="BF88" s="232"/>
      <c r="BG88" s="232"/>
      <c r="BH88" s="232"/>
      <c r="BI88" s="232"/>
      <c r="BJ88" s="232"/>
      <c r="BK88" s="232"/>
      <c r="BL88" s="232"/>
      <c r="BM88" s="232"/>
      <c r="BN88" s="232"/>
      <c r="BO88" s="232"/>
      <c r="BP88" s="232"/>
      <c r="BQ88" s="232"/>
      <c r="BR88" s="232"/>
      <c r="BS88" s="232"/>
      <c r="BT88" s="232"/>
      <c r="BU88" s="232"/>
      <c r="BV88" s="232"/>
      <c r="BW88" s="232"/>
      <c r="BX88" s="232"/>
      <c r="BY88" s="232"/>
      <c r="BZ88" s="232"/>
      <c r="CA88" s="232"/>
      <c r="CB88" s="232"/>
      <c r="CC88" s="232"/>
      <c r="CD88" s="232"/>
      <c r="CE88" s="232"/>
      <c r="CF88" s="232"/>
      <c r="CG88" s="232"/>
      <c r="CH88" s="232"/>
      <c r="CI88" s="232"/>
      <c r="CJ88" s="232"/>
      <c r="CK88" s="232"/>
      <c r="CL88" s="232"/>
      <c r="CM88" s="232"/>
      <c r="CN88" s="232"/>
      <c r="CO88" s="232"/>
      <c r="CP88" s="232"/>
      <c r="CQ88" s="232"/>
      <c r="CR88" s="232"/>
      <c r="CS88" s="232"/>
      <c r="CT88" s="232"/>
      <c r="CU88" s="232"/>
      <c r="CV88" s="232"/>
      <c r="CW88" s="232"/>
      <c r="CX88" s="232"/>
      <c r="CY88" s="232"/>
      <c r="CZ88" s="232"/>
      <c r="DA88" s="232"/>
      <c r="DB88" s="232"/>
      <c r="DC88" s="232"/>
      <c r="DD88" s="232"/>
      <c r="DE88" s="232"/>
      <c r="DF88" s="232"/>
      <c r="DG88" s="232"/>
      <c r="DH88" s="232"/>
      <c r="DI88" s="232"/>
      <c r="DJ88" s="232"/>
      <c r="DK88" s="232"/>
      <c r="DL88" s="232"/>
      <c r="DM88" s="232"/>
      <c r="DN88" s="232"/>
      <c r="DO88" s="232"/>
      <c r="DP88" s="232"/>
      <c r="DQ88" s="232"/>
      <c r="DR88" s="232"/>
      <c r="DS88" s="232"/>
      <c r="DT88" s="232"/>
      <c r="DU88" s="232"/>
      <c r="DV88" s="232"/>
      <c r="DW88" s="232"/>
      <c r="DX88" s="232"/>
      <c r="DY88" s="232"/>
      <c r="DZ88" s="232"/>
      <c r="EA88" s="232"/>
      <c r="EB88" s="232"/>
      <c r="EC88" s="232"/>
      <c r="ED88" s="232"/>
      <c r="EE88" s="232"/>
      <c r="EF88" s="232"/>
      <c r="EG88" s="232"/>
      <c r="EH88" s="232"/>
      <c r="EI88" s="232"/>
      <c r="EJ88" s="232"/>
      <c r="EK88" s="232"/>
      <c r="EL88" s="232"/>
      <c r="EM88" s="232"/>
      <c r="EN88" s="232"/>
      <c r="EO88" s="232"/>
      <c r="EP88" s="232"/>
      <c r="EQ88" s="232"/>
      <c r="ER88" s="232"/>
      <c r="ES88" s="232"/>
      <c r="ET88" s="232"/>
      <c r="EU88" s="232"/>
      <c r="EV88" s="232"/>
      <c r="EW88" s="232"/>
      <c r="EX88" s="232"/>
      <c r="EY88" s="232"/>
      <c r="EZ88" s="232"/>
      <c r="FA88" s="232"/>
      <c r="FB88" s="232"/>
      <c r="FC88" s="232"/>
      <c r="FD88" s="232"/>
      <c r="FE88" s="232"/>
      <c r="FF88" s="232"/>
      <c r="FG88" s="232"/>
      <c r="FH88" s="232"/>
      <c r="FI88" s="232"/>
      <c r="FJ88" s="232"/>
      <c r="FK88" s="232"/>
      <c r="FL88" s="232"/>
      <c r="FM88" s="232"/>
      <c r="FN88" s="232"/>
      <c r="FO88" s="232"/>
      <c r="FP88" s="232"/>
      <c r="FQ88" s="232"/>
      <c r="FR88" s="232"/>
      <c r="FS88" s="232"/>
      <c r="FT88" s="232"/>
      <c r="FU88" s="232"/>
      <c r="FV88" s="232"/>
      <c r="FW88" s="232"/>
      <c r="FX88" s="232"/>
      <c r="FY88" s="232"/>
      <c r="FZ88" s="232"/>
      <c r="GA88" s="232"/>
      <c r="GB88" s="232"/>
      <c r="GC88" s="232"/>
      <c r="GD88" s="232"/>
      <c r="GE88" s="232"/>
      <c r="GF88" s="232"/>
      <c r="GG88" s="232"/>
      <c r="GH88" s="232"/>
      <c r="GI88" s="232"/>
      <c r="GJ88" s="232"/>
      <c r="GK88" s="232"/>
      <c r="GL88" s="232"/>
      <c r="GM88" s="232"/>
      <c r="GN88" s="232"/>
      <c r="GO88" s="232"/>
      <c r="GP88" s="232"/>
      <c r="GQ88" s="232"/>
      <c r="GR88" s="232"/>
      <c r="GS88" s="232"/>
      <c r="GT88" s="232"/>
      <c r="GU88" s="232"/>
      <c r="GV88" s="232"/>
      <c r="GW88" s="232"/>
      <c r="GX88" s="232"/>
      <c r="GY88" s="232"/>
      <c r="GZ88" s="232"/>
      <c r="HA88" s="232"/>
      <c r="HB88" s="232"/>
      <c r="HC88" s="232"/>
      <c r="HD88" s="232"/>
      <c r="HE88" s="232"/>
      <c r="HF88" s="232"/>
      <c r="HG88" s="232"/>
      <c r="HH88" s="232"/>
      <c r="HI88" s="232"/>
      <c r="HJ88" s="232"/>
      <c r="HK88" s="232"/>
      <c r="HL88" s="232"/>
      <c r="HM88" s="232"/>
      <c r="HN88" s="232"/>
      <c r="HO88" s="232"/>
      <c r="HP88" s="232"/>
      <c r="HQ88" s="232"/>
      <c r="HR88" s="232"/>
      <c r="HS88" s="232"/>
      <c r="HT88" s="232"/>
      <c r="HU88" s="232"/>
      <c r="HV88" s="232"/>
      <c r="HW88" s="232"/>
      <c r="HX88" s="232"/>
    </row>
    <row r="89" spans="1:234" ht="17.100000000000001" customHeight="1" thickBot="1">
      <c r="A89" s="1"/>
      <c r="B89" s="669" t="s">
        <v>138</v>
      </c>
      <c r="C89" s="670"/>
      <c r="D89" s="40">
        <f t="shared" ref="D89:O89" si="48">SUM(D87:D88)</f>
        <v>13727</v>
      </c>
      <c r="E89" s="40">
        <f t="shared" si="48"/>
        <v>25055</v>
      </c>
      <c r="F89" s="40">
        <f t="shared" si="48"/>
        <v>19814</v>
      </c>
      <c r="G89" s="40">
        <f t="shared" si="48"/>
        <v>28</v>
      </c>
      <c r="H89" s="40">
        <f t="shared" si="48"/>
        <v>6740</v>
      </c>
      <c r="I89" s="40">
        <f t="shared" si="48"/>
        <v>24663</v>
      </c>
      <c r="J89" s="40">
        <f t="shared" si="48"/>
        <v>23872</v>
      </c>
      <c r="K89" s="40">
        <f t="shared" si="48"/>
        <v>50</v>
      </c>
      <c r="L89" s="40">
        <f t="shared" si="48"/>
        <v>3826</v>
      </c>
      <c r="M89" s="40">
        <f t="shared" si="48"/>
        <v>25281</v>
      </c>
      <c r="N89" s="453">
        <f t="shared" si="48"/>
        <v>26957</v>
      </c>
      <c r="O89" s="41">
        <f t="shared" si="48"/>
        <v>58</v>
      </c>
      <c r="P89" s="669" t="s">
        <v>138</v>
      </c>
      <c r="Q89" s="670"/>
      <c r="R89" s="40">
        <f t="shared" ref="R89:AC89" si="49">SUM(R87:R88)</f>
        <v>2457</v>
      </c>
      <c r="S89" s="40">
        <f t="shared" si="49"/>
        <v>21607</v>
      </c>
      <c r="T89" s="40">
        <f t="shared" si="49"/>
        <v>28392</v>
      </c>
      <c r="U89" s="40">
        <f t="shared" si="49"/>
        <v>105</v>
      </c>
      <c r="V89" s="40">
        <f t="shared" si="49"/>
        <v>2286</v>
      </c>
      <c r="W89" s="40">
        <f t="shared" si="49"/>
        <v>17994</v>
      </c>
      <c r="X89" s="40">
        <f t="shared" si="49"/>
        <v>29549</v>
      </c>
      <c r="Y89" s="40">
        <f t="shared" si="49"/>
        <v>96</v>
      </c>
      <c r="Z89" s="453">
        <f t="shared" si="49"/>
        <v>1709</v>
      </c>
      <c r="AA89" s="40">
        <f t="shared" si="49"/>
        <v>15486</v>
      </c>
      <c r="AB89" s="40">
        <f t="shared" si="49"/>
        <v>27962</v>
      </c>
      <c r="AC89" s="41">
        <f t="shared" si="49"/>
        <v>593</v>
      </c>
      <c r="AD89" s="669" t="s">
        <v>138</v>
      </c>
      <c r="AE89" s="670"/>
      <c r="AF89" s="453">
        <f>SUM(AF87:AF88)</f>
        <v>1542</v>
      </c>
      <c r="AG89" s="40">
        <f>SUM(AG87:AG88)</f>
        <v>14653</v>
      </c>
      <c r="AH89" s="40">
        <f>SUM(AH87:AH88)</f>
        <v>27569</v>
      </c>
      <c r="AI89" s="454">
        <f>SUM(AI87:AI88)</f>
        <v>676</v>
      </c>
      <c r="AJ89" s="40">
        <f t="shared" ref="AJ89:AL89" si="50">SUM(AJ87:AJ88)</f>
        <v>1429</v>
      </c>
      <c r="AK89" s="40">
        <f t="shared" si="50"/>
        <v>13694</v>
      </c>
      <c r="AL89" s="40">
        <f t="shared" si="50"/>
        <v>26309</v>
      </c>
      <c r="AM89" s="41">
        <f>SUM(AM87:AM88)</f>
        <v>437</v>
      </c>
      <c r="AN89" s="232"/>
      <c r="AO89" s="232"/>
      <c r="AP89" s="232"/>
      <c r="AQ89" s="232"/>
      <c r="AR89" s="232"/>
      <c r="AS89" s="232"/>
      <c r="AT89" s="232"/>
      <c r="AU89" s="232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F89" s="232"/>
      <c r="BG89" s="232"/>
      <c r="BH89" s="232"/>
      <c r="BI89" s="232"/>
      <c r="BJ89" s="232"/>
      <c r="BK89" s="232"/>
      <c r="BL89" s="232"/>
      <c r="BM89" s="232"/>
      <c r="BN89" s="232"/>
      <c r="BO89" s="232"/>
      <c r="BP89" s="232"/>
      <c r="BQ89" s="232"/>
      <c r="BR89" s="232"/>
      <c r="BS89" s="232"/>
      <c r="BT89" s="232"/>
      <c r="BU89" s="232"/>
      <c r="BV89" s="232"/>
      <c r="BW89" s="232"/>
      <c r="BX89" s="232"/>
      <c r="BY89" s="232"/>
      <c r="BZ89" s="232"/>
      <c r="CA89" s="232"/>
      <c r="CB89" s="232"/>
      <c r="CC89" s="232"/>
      <c r="CD89" s="232"/>
      <c r="CE89" s="232"/>
      <c r="CF89" s="232"/>
      <c r="CG89" s="232"/>
      <c r="CH89" s="232"/>
      <c r="CI89" s="232"/>
      <c r="CJ89" s="232"/>
      <c r="CK89" s="232"/>
      <c r="CL89" s="232"/>
      <c r="CM89" s="232"/>
      <c r="CN89" s="232"/>
      <c r="CO89" s="232"/>
      <c r="CP89" s="232"/>
      <c r="CQ89" s="232"/>
      <c r="CR89" s="232"/>
      <c r="CS89" s="232"/>
      <c r="CT89" s="232"/>
      <c r="CU89" s="232"/>
      <c r="CV89" s="232"/>
      <c r="CW89" s="232"/>
      <c r="CX89" s="232"/>
      <c r="CY89" s="232"/>
      <c r="CZ89" s="232"/>
      <c r="DA89" s="232"/>
      <c r="DB89" s="232"/>
      <c r="DC89" s="232"/>
      <c r="DD89" s="232"/>
      <c r="DE89" s="232"/>
      <c r="DF89" s="232"/>
      <c r="DG89" s="232"/>
      <c r="DH89" s="232"/>
      <c r="DI89" s="232"/>
      <c r="DJ89" s="232"/>
      <c r="DK89" s="232"/>
      <c r="DL89" s="232"/>
      <c r="DM89" s="232"/>
      <c r="DN89" s="232"/>
      <c r="DO89" s="232"/>
      <c r="DP89" s="232"/>
      <c r="DQ89" s="232"/>
      <c r="DR89" s="232"/>
      <c r="DS89" s="232"/>
      <c r="DT89" s="232"/>
      <c r="DU89" s="232"/>
      <c r="DV89" s="232"/>
      <c r="DW89" s="232"/>
      <c r="DX89" s="232"/>
      <c r="DY89" s="232"/>
      <c r="DZ89" s="232"/>
      <c r="EA89" s="232"/>
      <c r="EB89" s="232"/>
      <c r="EC89" s="232"/>
      <c r="ED89" s="232"/>
      <c r="EE89" s="232"/>
      <c r="EF89" s="232"/>
      <c r="EG89" s="232"/>
      <c r="EH89" s="232"/>
      <c r="EI89" s="232"/>
      <c r="EJ89" s="232"/>
      <c r="EK89" s="232"/>
      <c r="EL89" s="232"/>
      <c r="EM89" s="232"/>
      <c r="EN89" s="232"/>
      <c r="EO89" s="232"/>
      <c r="EP89" s="232"/>
      <c r="EQ89" s="232"/>
      <c r="ER89" s="232"/>
      <c r="ES89" s="232"/>
      <c r="ET89" s="232"/>
      <c r="EU89" s="232"/>
      <c r="EV89" s="232"/>
      <c r="EW89" s="232"/>
      <c r="EX89" s="232"/>
      <c r="EY89" s="232"/>
      <c r="EZ89" s="232"/>
      <c r="FA89" s="232"/>
      <c r="FB89" s="232"/>
      <c r="FC89" s="232"/>
      <c r="FD89" s="232"/>
      <c r="FE89" s="232"/>
      <c r="FF89" s="232"/>
      <c r="FG89" s="232"/>
      <c r="FH89" s="232"/>
      <c r="FI89" s="232"/>
      <c r="FJ89" s="232"/>
      <c r="FK89" s="232"/>
      <c r="FL89" s="232"/>
      <c r="FM89" s="232"/>
      <c r="FN89" s="232"/>
      <c r="FO89" s="232"/>
      <c r="FP89" s="232"/>
      <c r="FQ89" s="232"/>
      <c r="FR89" s="232"/>
      <c r="FS89" s="232"/>
      <c r="FT89" s="232"/>
      <c r="FU89" s="232"/>
      <c r="FV89" s="232"/>
      <c r="FW89" s="232"/>
      <c r="FX89" s="232"/>
      <c r="FY89" s="232"/>
      <c r="FZ89" s="232"/>
      <c r="GA89" s="232"/>
      <c r="GB89" s="232"/>
      <c r="GC89" s="232"/>
      <c r="GD89" s="232"/>
      <c r="GE89" s="232"/>
      <c r="GF89" s="232"/>
      <c r="GG89" s="232"/>
      <c r="GH89" s="232"/>
      <c r="GI89" s="232"/>
      <c r="GJ89" s="232"/>
      <c r="GK89" s="232"/>
      <c r="GL89" s="232"/>
      <c r="GM89" s="232"/>
      <c r="GN89" s="232"/>
      <c r="GO89" s="232"/>
      <c r="GP89" s="232"/>
      <c r="GQ89" s="232"/>
      <c r="GR89" s="232"/>
      <c r="GS89" s="232"/>
      <c r="GT89" s="232"/>
      <c r="GU89" s="232"/>
      <c r="GV89" s="232"/>
      <c r="GW89" s="232"/>
      <c r="GX89" s="232"/>
      <c r="GY89" s="232"/>
      <c r="GZ89" s="232"/>
      <c r="HA89" s="232"/>
      <c r="HB89" s="232"/>
      <c r="HC89" s="232"/>
      <c r="HD89" s="232"/>
      <c r="HE89" s="232"/>
      <c r="HF89" s="232"/>
      <c r="HG89" s="232"/>
      <c r="HH89" s="232"/>
      <c r="HI89" s="232"/>
      <c r="HJ89" s="232"/>
      <c r="HK89" s="232"/>
      <c r="HL89" s="232"/>
      <c r="HM89" s="232"/>
      <c r="HN89" s="232"/>
      <c r="HO89" s="232"/>
      <c r="HP89" s="232"/>
      <c r="HQ89" s="232"/>
      <c r="HR89" s="232"/>
      <c r="HS89" s="232"/>
      <c r="HT89" s="232"/>
      <c r="HU89" s="232"/>
      <c r="HV89" s="232"/>
      <c r="HW89" s="232"/>
      <c r="HX89" s="232"/>
    </row>
    <row r="90" spans="1:234" ht="17.100000000000001" customHeight="1">
      <c r="A90" s="1"/>
      <c r="B90" s="24"/>
      <c r="C90" s="26" t="s">
        <v>139</v>
      </c>
      <c r="D90" s="34">
        <v>1214</v>
      </c>
      <c r="E90" s="34">
        <v>1552</v>
      </c>
      <c r="F90" s="34">
        <v>1674</v>
      </c>
      <c r="G90" s="34">
        <v>1</v>
      </c>
      <c r="H90" s="34">
        <v>638</v>
      </c>
      <c r="I90" s="34">
        <v>1641</v>
      </c>
      <c r="J90" s="34">
        <v>2130</v>
      </c>
      <c r="K90" s="34">
        <v>4</v>
      </c>
      <c r="L90" s="34">
        <v>408</v>
      </c>
      <c r="M90" s="34">
        <v>1906</v>
      </c>
      <c r="N90" s="451">
        <v>2340</v>
      </c>
      <c r="O90" s="35">
        <v>4</v>
      </c>
      <c r="P90" s="24"/>
      <c r="Q90" s="26" t="s">
        <v>139</v>
      </c>
      <c r="R90" s="34">
        <v>256</v>
      </c>
      <c r="S90" s="34">
        <v>1637</v>
      </c>
      <c r="T90" s="34">
        <v>2426</v>
      </c>
      <c r="U90" s="34">
        <v>33</v>
      </c>
      <c r="V90" s="34">
        <v>217</v>
      </c>
      <c r="W90" s="34">
        <v>1473</v>
      </c>
      <c r="X90" s="34">
        <v>2375</v>
      </c>
      <c r="Y90" s="34">
        <v>3</v>
      </c>
      <c r="Z90" s="451">
        <v>132</v>
      </c>
      <c r="AA90" s="34">
        <v>1273</v>
      </c>
      <c r="AB90" s="34">
        <v>2244</v>
      </c>
      <c r="AC90" s="35">
        <v>94</v>
      </c>
      <c r="AD90" s="24"/>
      <c r="AE90" s="26" t="s">
        <v>139</v>
      </c>
      <c r="AF90" s="451">
        <v>116</v>
      </c>
      <c r="AG90" s="34">
        <v>1158</v>
      </c>
      <c r="AH90" s="34">
        <v>2204</v>
      </c>
      <c r="AI90" s="452">
        <v>110</v>
      </c>
      <c r="AJ90" s="34">
        <v>122</v>
      </c>
      <c r="AK90" s="34">
        <v>981</v>
      </c>
      <c r="AL90" s="34">
        <v>2047</v>
      </c>
      <c r="AM90" s="35">
        <v>154</v>
      </c>
      <c r="AN90" s="232"/>
      <c r="AO90" s="232"/>
      <c r="AP90" s="232"/>
      <c r="AQ90" s="232"/>
      <c r="AR90" s="232"/>
      <c r="AS90" s="232"/>
      <c r="AT90" s="232"/>
      <c r="AU90" s="232"/>
      <c r="AV90" s="232"/>
      <c r="AW90" s="232"/>
      <c r="AX90" s="232"/>
      <c r="AY90" s="232"/>
      <c r="AZ90" s="232"/>
      <c r="BA90" s="232"/>
      <c r="BB90" s="232"/>
      <c r="BC90" s="232"/>
      <c r="BD90" s="232"/>
      <c r="BE90" s="232"/>
      <c r="BF90" s="232"/>
      <c r="BG90" s="232"/>
      <c r="BH90" s="232"/>
      <c r="BI90" s="232"/>
      <c r="BJ90" s="232"/>
      <c r="BK90" s="232"/>
      <c r="BL90" s="232"/>
      <c r="BM90" s="232"/>
      <c r="BN90" s="232"/>
      <c r="BO90" s="232"/>
      <c r="BP90" s="232"/>
      <c r="BQ90" s="232"/>
      <c r="BR90" s="232"/>
      <c r="BS90" s="232"/>
      <c r="BT90" s="232"/>
      <c r="BU90" s="232"/>
      <c r="BV90" s="232"/>
      <c r="BW90" s="232"/>
      <c r="BX90" s="232"/>
      <c r="BY90" s="232"/>
      <c r="BZ90" s="232"/>
      <c r="CA90" s="232"/>
      <c r="CB90" s="232"/>
      <c r="CC90" s="232"/>
      <c r="CD90" s="232"/>
      <c r="CE90" s="232"/>
      <c r="CF90" s="232"/>
      <c r="CG90" s="232"/>
      <c r="CH90" s="232"/>
      <c r="CI90" s="232"/>
      <c r="CJ90" s="232"/>
      <c r="CK90" s="232"/>
      <c r="CL90" s="232"/>
      <c r="CM90" s="232"/>
      <c r="CN90" s="232"/>
      <c r="CO90" s="232"/>
      <c r="CP90" s="232"/>
      <c r="CQ90" s="232"/>
      <c r="CR90" s="232"/>
      <c r="CS90" s="232"/>
      <c r="CT90" s="232"/>
      <c r="CU90" s="232"/>
      <c r="CV90" s="232"/>
      <c r="CW90" s="232"/>
      <c r="CX90" s="232"/>
      <c r="CY90" s="232"/>
      <c r="CZ90" s="232"/>
      <c r="DA90" s="232"/>
      <c r="DB90" s="232"/>
      <c r="DC90" s="232"/>
      <c r="DD90" s="232"/>
      <c r="DE90" s="232"/>
      <c r="DF90" s="232"/>
      <c r="DG90" s="232"/>
      <c r="DH90" s="232"/>
      <c r="DI90" s="232"/>
      <c r="DJ90" s="232"/>
      <c r="DK90" s="232"/>
      <c r="DL90" s="232"/>
      <c r="DM90" s="232"/>
      <c r="DN90" s="232"/>
      <c r="DO90" s="232"/>
      <c r="DP90" s="232"/>
      <c r="DQ90" s="232"/>
      <c r="DR90" s="232"/>
      <c r="DS90" s="232"/>
      <c r="DT90" s="232"/>
      <c r="DU90" s="232"/>
      <c r="DV90" s="232"/>
      <c r="DW90" s="232"/>
      <c r="DX90" s="232"/>
      <c r="DY90" s="232"/>
      <c r="DZ90" s="232"/>
      <c r="EA90" s="232"/>
      <c r="EB90" s="232"/>
      <c r="EC90" s="232"/>
      <c r="ED90" s="232"/>
      <c r="EE90" s="232"/>
      <c r="EF90" s="232"/>
      <c r="EG90" s="232"/>
      <c r="EH90" s="232"/>
      <c r="EI90" s="232"/>
      <c r="EJ90" s="232"/>
      <c r="EK90" s="232"/>
      <c r="EL90" s="232"/>
      <c r="EM90" s="232"/>
      <c r="EN90" s="232"/>
      <c r="EO90" s="232"/>
      <c r="EP90" s="232"/>
      <c r="EQ90" s="232"/>
      <c r="ER90" s="232"/>
      <c r="ES90" s="232"/>
      <c r="ET90" s="232"/>
      <c r="EU90" s="232"/>
      <c r="EV90" s="232"/>
      <c r="EW90" s="232"/>
      <c r="EX90" s="232"/>
      <c r="EY90" s="232"/>
      <c r="EZ90" s="232"/>
      <c r="FA90" s="232"/>
      <c r="FB90" s="232"/>
      <c r="FC90" s="232"/>
      <c r="FD90" s="232"/>
      <c r="FE90" s="232"/>
      <c r="FF90" s="232"/>
      <c r="FG90" s="232"/>
      <c r="FH90" s="232"/>
      <c r="FI90" s="232"/>
      <c r="FJ90" s="232"/>
      <c r="FK90" s="232"/>
      <c r="FL90" s="232"/>
      <c r="FM90" s="232"/>
      <c r="FN90" s="232"/>
      <c r="FO90" s="232"/>
      <c r="FP90" s="232"/>
      <c r="FQ90" s="232"/>
      <c r="FR90" s="232"/>
      <c r="FS90" s="232"/>
      <c r="FT90" s="232"/>
      <c r="FU90" s="232"/>
      <c r="FV90" s="232"/>
      <c r="FW90" s="232"/>
      <c r="FX90" s="232"/>
      <c r="FY90" s="232"/>
      <c r="FZ90" s="232"/>
      <c r="GA90" s="232"/>
      <c r="GB90" s="232"/>
      <c r="GC90" s="232"/>
      <c r="GD90" s="232"/>
      <c r="GE90" s="232"/>
      <c r="GF90" s="232"/>
      <c r="GG90" s="232"/>
      <c r="GH90" s="232"/>
      <c r="GI90" s="232"/>
      <c r="GJ90" s="232"/>
      <c r="GK90" s="232"/>
      <c r="GL90" s="232"/>
      <c r="GM90" s="232"/>
      <c r="GN90" s="232"/>
      <c r="GO90" s="232"/>
      <c r="GP90" s="232"/>
      <c r="GQ90" s="232"/>
      <c r="GR90" s="232"/>
      <c r="GS90" s="232"/>
      <c r="GT90" s="232"/>
      <c r="GU90" s="232"/>
      <c r="GV90" s="232"/>
      <c r="GW90" s="232"/>
      <c r="GX90" s="232"/>
      <c r="GY90" s="232"/>
      <c r="GZ90" s="232"/>
      <c r="HA90" s="232"/>
      <c r="HB90" s="232"/>
      <c r="HC90" s="232"/>
      <c r="HD90" s="232"/>
      <c r="HE90" s="232"/>
      <c r="HF90" s="232"/>
      <c r="HG90" s="232"/>
      <c r="HH90" s="232"/>
      <c r="HI90" s="232"/>
      <c r="HJ90" s="232"/>
      <c r="HK90" s="232"/>
      <c r="HL90" s="232"/>
      <c r="HM90" s="232"/>
      <c r="HN90" s="232"/>
      <c r="HO90" s="232"/>
      <c r="HP90" s="232"/>
      <c r="HQ90" s="232"/>
      <c r="HR90" s="232"/>
      <c r="HS90" s="232"/>
      <c r="HT90" s="232"/>
      <c r="HU90" s="232"/>
      <c r="HV90" s="232"/>
      <c r="HW90" s="232"/>
      <c r="HX90" s="232"/>
    </row>
    <row r="91" spans="1:234" ht="17.100000000000001" customHeight="1" thickBot="1">
      <c r="A91" s="1"/>
      <c r="B91" s="24"/>
      <c r="C91" s="26" t="s">
        <v>140</v>
      </c>
      <c r="D91" s="86">
        <v>843</v>
      </c>
      <c r="E91" s="86">
        <v>1277</v>
      </c>
      <c r="F91" s="86">
        <v>587</v>
      </c>
      <c r="G91" s="86">
        <v>2</v>
      </c>
      <c r="H91" s="86">
        <v>306</v>
      </c>
      <c r="I91" s="86">
        <v>1208</v>
      </c>
      <c r="J91" s="86">
        <v>782</v>
      </c>
      <c r="K91" s="86">
        <v>3</v>
      </c>
      <c r="L91" s="86">
        <v>154</v>
      </c>
      <c r="M91" s="86">
        <v>1128</v>
      </c>
      <c r="N91" s="476">
        <v>855</v>
      </c>
      <c r="O91" s="87">
        <v>7</v>
      </c>
      <c r="P91" s="24"/>
      <c r="Q91" s="26" t="s">
        <v>140</v>
      </c>
      <c r="R91" s="86">
        <v>156</v>
      </c>
      <c r="S91" s="86">
        <v>839</v>
      </c>
      <c r="T91" s="86">
        <v>931</v>
      </c>
      <c r="U91" s="86">
        <v>1</v>
      </c>
      <c r="V91" s="86">
        <v>131</v>
      </c>
      <c r="W91" s="86">
        <v>720</v>
      </c>
      <c r="X91" s="86">
        <v>969</v>
      </c>
      <c r="Y91" s="86">
        <v>0</v>
      </c>
      <c r="Z91" s="476">
        <v>85</v>
      </c>
      <c r="AA91" s="86">
        <v>549</v>
      </c>
      <c r="AB91" s="86">
        <v>830</v>
      </c>
      <c r="AC91" s="87">
        <v>36</v>
      </c>
      <c r="AD91" s="24"/>
      <c r="AE91" s="26" t="s">
        <v>140</v>
      </c>
      <c r="AF91" s="476">
        <v>77</v>
      </c>
      <c r="AG91" s="86">
        <v>470</v>
      </c>
      <c r="AH91" s="86">
        <v>766</v>
      </c>
      <c r="AI91" s="477">
        <v>64</v>
      </c>
      <c r="AJ91" s="86">
        <v>71</v>
      </c>
      <c r="AK91" s="86">
        <v>423</v>
      </c>
      <c r="AL91" s="86">
        <v>734</v>
      </c>
      <c r="AM91" s="87">
        <v>68</v>
      </c>
      <c r="AN91" s="232"/>
      <c r="AO91" s="232"/>
      <c r="AP91" s="232"/>
      <c r="AQ91" s="232"/>
      <c r="AR91" s="232"/>
      <c r="AS91" s="232"/>
      <c r="AT91" s="232"/>
      <c r="AU91" s="232"/>
      <c r="AV91" s="232"/>
      <c r="AW91" s="232"/>
      <c r="AX91" s="232"/>
      <c r="AY91" s="232"/>
      <c r="AZ91" s="232"/>
      <c r="BA91" s="232"/>
      <c r="BB91" s="232"/>
      <c r="BC91" s="232"/>
      <c r="BD91" s="232"/>
      <c r="BE91" s="232"/>
      <c r="BF91" s="232"/>
      <c r="BG91" s="232"/>
      <c r="BH91" s="232"/>
      <c r="BI91" s="232"/>
      <c r="BJ91" s="232"/>
      <c r="BK91" s="232"/>
      <c r="BL91" s="232"/>
      <c r="BM91" s="232"/>
      <c r="BN91" s="232"/>
      <c r="BO91" s="232"/>
      <c r="BP91" s="232"/>
      <c r="BQ91" s="232"/>
      <c r="BR91" s="232"/>
      <c r="BS91" s="232"/>
      <c r="BT91" s="232"/>
      <c r="BU91" s="232"/>
      <c r="BV91" s="232"/>
      <c r="BW91" s="232"/>
      <c r="BX91" s="232"/>
      <c r="BY91" s="232"/>
      <c r="BZ91" s="232"/>
      <c r="CA91" s="232"/>
      <c r="CB91" s="232"/>
      <c r="CC91" s="232"/>
      <c r="CD91" s="232"/>
      <c r="CE91" s="232"/>
      <c r="CF91" s="232"/>
      <c r="CG91" s="232"/>
      <c r="CH91" s="232"/>
      <c r="CI91" s="232"/>
      <c r="CJ91" s="232"/>
      <c r="CK91" s="232"/>
      <c r="CL91" s="232"/>
      <c r="CM91" s="232"/>
      <c r="CN91" s="232"/>
      <c r="CO91" s="232"/>
      <c r="CP91" s="232"/>
      <c r="CQ91" s="232"/>
      <c r="CR91" s="232"/>
      <c r="CS91" s="232"/>
      <c r="CT91" s="232"/>
      <c r="CU91" s="232"/>
      <c r="CV91" s="232"/>
      <c r="CW91" s="232"/>
      <c r="CX91" s="232"/>
      <c r="CY91" s="232"/>
      <c r="CZ91" s="232"/>
      <c r="DA91" s="232"/>
      <c r="DB91" s="232"/>
      <c r="DC91" s="232"/>
      <c r="DD91" s="232"/>
      <c r="DE91" s="232"/>
      <c r="DF91" s="232"/>
      <c r="DG91" s="232"/>
      <c r="DH91" s="232"/>
      <c r="DI91" s="232"/>
      <c r="DJ91" s="232"/>
      <c r="DK91" s="232"/>
      <c r="DL91" s="232"/>
      <c r="DM91" s="232"/>
      <c r="DN91" s="232"/>
      <c r="DO91" s="232"/>
      <c r="DP91" s="232"/>
      <c r="DQ91" s="232"/>
      <c r="DR91" s="232"/>
      <c r="DS91" s="232"/>
      <c r="DT91" s="232"/>
      <c r="DU91" s="232"/>
      <c r="DV91" s="232"/>
      <c r="DW91" s="232"/>
      <c r="DX91" s="232"/>
      <c r="DY91" s="232"/>
      <c r="DZ91" s="232"/>
      <c r="EA91" s="232"/>
      <c r="EB91" s="232"/>
      <c r="EC91" s="232"/>
      <c r="ED91" s="232"/>
      <c r="EE91" s="232"/>
      <c r="EF91" s="232"/>
      <c r="EG91" s="232"/>
      <c r="EH91" s="232"/>
      <c r="EI91" s="232"/>
      <c r="EJ91" s="232"/>
      <c r="EK91" s="232"/>
      <c r="EL91" s="232"/>
      <c r="EM91" s="232"/>
      <c r="EN91" s="232"/>
      <c r="EO91" s="232"/>
      <c r="EP91" s="232"/>
      <c r="EQ91" s="232"/>
      <c r="ER91" s="232"/>
      <c r="ES91" s="232"/>
      <c r="ET91" s="232"/>
      <c r="EU91" s="232"/>
      <c r="EV91" s="232"/>
      <c r="EW91" s="232"/>
      <c r="EX91" s="232"/>
      <c r="EY91" s="232"/>
      <c r="EZ91" s="232"/>
      <c r="FA91" s="232"/>
      <c r="FB91" s="232"/>
      <c r="FC91" s="232"/>
      <c r="FD91" s="232"/>
      <c r="FE91" s="232"/>
      <c r="FF91" s="232"/>
      <c r="FG91" s="232"/>
      <c r="FH91" s="232"/>
      <c r="FI91" s="232"/>
      <c r="FJ91" s="232"/>
      <c r="FK91" s="232"/>
      <c r="FL91" s="232"/>
      <c r="FM91" s="232"/>
      <c r="FN91" s="232"/>
      <c r="FO91" s="232"/>
      <c r="FP91" s="232"/>
      <c r="FQ91" s="232"/>
      <c r="FR91" s="232"/>
      <c r="FS91" s="232"/>
      <c r="FT91" s="232"/>
      <c r="FU91" s="232"/>
      <c r="FV91" s="232"/>
      <c r="FW91" s="232"/>
      <c r="FX91" s="232"/>
      <c r="FY91" s="232"/>
      <c r="FZ91" s="232"/>
      <c r="GA91" s="232"/>
      <c r="GB91" s="232"/>
      <c r="GC91" s="232"/>
      <c r="GD91" s="232"/>
      <c r="GE91" s="232"/>
      <c r="GF91" s="232"/>
      <c r="GG91" s="232"/>
      <c r="GH91" s="232"/>
      <c r="GI91" s="232"/>
      <c r="GJ91" s="232"/>
      <c r="GK91" s="232"/>
      <c r="GL91" s="232"/>
      <c r="GM91" s="232"/>
      <c r="GN91" s="232"/>
      <c r="GO91" s="232"/>
      <c r="GP91" s="232"/>
      <c r="GQ91" s="232"/>
      <c r="GR91" s="232"/>
      <c r="GS91" s="232"/>
      <c r="GT91" s="232"/>
      <c r="GU91" s="232"/>
      <c r="GV91" s="232"/>
      <c r="GW91" s="232"/>
      <c r="GX91" s="232"/>
      <c r="GY91" s="232"/>
      <c r="GZ91" s="232"/>
      <c r="HA91" s="232"/>
      <c r="HB91" s="232"/>
      <c r="HC91" s="232"/>
      <c r="HD91" s="232"/>
      <c r="HE91" s="232"/>
      <c r="HF91" s="232"/>
      <c r="HG91" s="232"/>
      <c r="HH91" s="232"/>
      <c r="HI91" s="232"/>
      <c r="HJ91" s="232"/>
      <c r="HK91" s="232"/>
      <c r="HL91" s="232"/>
      <c r="HM91" s="232"/>
      <c r="HN91" s="232"/>
      <c r="HO91" s="232"/>
      <c r="HP91" s="232"/>
      <c r="HQ91" s="232"/>
      <c r="HR91" s="232"/>
      <c r="HS91" s="232"/>
      <c r="HT91" s="232"/>
      <c r="HU91" s="232"/>
      <c r="HV91" s="232"/>
      <c r="HW91" s="232"/>
      <c r="HX91" s="232"/>
    </row>
    <row r="92" spans="1:234" ht="17.100000000000001" customHeight="1" thickTop="1">
      <c r="A92" s="1"/>
      <c r="B92" s="678" t="s">
        <v>141</v>
      </c>
      <c r="C92" s="679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451"/>
      <c r="O92" s="35"/>
      <c r="P92" s="678" t="s">
        <v>141</v>
      </c>
      <c r="Q92" s="679"/>
      <c r="R92" s="34"/>
      <c r="S92" s="34"/>
      <c r="T92" s="34"/>
      <c r="U92" s="34"/>
      <c r="V92" s="34"/>
      <c r="W92" s="34"/>
      <c r="X92" s="34"/>
      <c r="Y92" s="34"/>
      <c r="Z92" s="451"/>
      <c r="AA92" s="34"/>
      <c r="AB92" s="34"/>
      <c r="AC92" s="35"/>
      <c r="AD92" s="678" t="s">
        <v>141</v>
      </c>
      <c r="AE92" s="679"/>
      <c r="AF92" s="451"/>
      <c r="AG92" s="34"/>
      <c r="AH92" s="34"/>
      <c r="AI92" s="452"/>
      <c r="AJ92" s="34"/>
      <c r="AK92" s="34"/>
      <c r="AL92" s="34"/>
      <c r="AM92" s="35"/>
      <c r="AN92" s="232"/>
      <c r="AO92" s="232"/>
      <c r="AP92" s="232"/>
      <c r="AQ92" s="232"/>
      <c r="AR92" s="232"/>
      <c r="AS92" s="232"/>
      <c r="AT92" s="232"/>
      <c r="AU92" s="232"/>
      <c r="AV92" s="232"/>
      <c r="AW92" s="232"/>
      <c r="AX92" s="232"/>
      <c r="AY92" s="232"/>
      <c r="AZ92" s="232"/>
      <c r="BA92" s="232"/>
      <c r="BB92" s="232"/>
      <c r="BC92" s="232"/>
      <c r="BD92" s="232"/>
      <c r="BE92" s="232"/>
      <c r="BF92" s="232"/>
      <c r="BG92" s="232"/>
      <c r="BH92" s="232"/>
      <c r="BI92" s="232"/>
      <c r="BJ92" s="232"/>
      <c r="BK92" s="232"/>
      <c r="BL92" s="232"/>
      <c r="BM92" s="232"/>
      <c r="BN92" s="232"/>
      <c r="BO92" s="232"/>
      <c r="BP92" s="232"/>
      <c r="BQ92" s="232"/>
      <c r="BR92" s="232"/>
      <c r="BS92" s="232"/>
      <c r="BT92" s="232"/>
      <c r="BU92" s="232"/>
      <c r="BV92" s="232"/>
      <c r="BW92" s="232"/>
      <c r="BX92" s="232"/>
      <c r="BY92" s="232"/>
      <c r="BZ92" s="232"/>
      <c r="CA92" s="232"/>
      <c r="CB92" s="232"/>
      <c r="CC92" s="232"/>
      <c r="CD92" s="232"/>
      <c r="CE92" s="232"/>
      <c r="CF92" s="232"/>
      <c r="CG92" s="232"/>
      <c r="CH92" s="232"/>
      <c r="CI92" s="232"/>
      <c r="CJ92" s="232"/>
      <c r="CK92" s="232"/>
      <c r="CL92" s="232"/>
      <c r="CM92" s="232"/>
      <c r="CN92" s="232"/>
      <c r="CO92" s="232"/>
      <c r="CP92" s="232"/>
      <c r="CQ92" s="232"/>
      <c r="CR92" s="232"/>
      <c r="CS92" s="232"/>
      <c r="CT92" s="232"/>
      <c r="CU92" s="232"/>
      <c r="CV92" s="232"/>
      <c r="CW92" s="232"/>
      <c r="CX92" s="232"/>
      <c r="CY92" s="232"/>
      <c r="CZ92" s="232"/>
      <c r="DA92" s="232"/>
      <c r="DB92" s="232"/>
      <c r="DC92" s="232"/>
      <c r="DD92" s="232"/>
      <c r="DE92" s="232"/>
      <c r="DF92" s="232"/>
      <c r="DG92" s="232"/>
      <c r="DH92" s="232"/>
      <c r="DI92" s="232"/>
      <c r="DJ92" s="232"/>
      <c r="DK92" s="232"/>
      <c r="DL92" s="232"/>
      <c r="DM92" s="232"/>
      <c r="DN92" s="232"/>
      <c r="DO92" s="232"/>
      <c r="DP92" s="232"/>
      <c r="DQ92" s="232"/>
      <c r="DR92" s="232"/>
      <c r="DS92" s="232"/>
      <c r="DT92" s="232"/>
      <c r="DU92" s="232"/>
      <c r="DV92" s="232"/>
      <c r="DW92" s="232"/>
      <c r="DX92" s="232"/>
      <c r="DY92" s="232"/>
      <c r="DZ92" s="232"/>
      <c r="EA92" s="232"/>
      <c r="EB92" s="232"/>
      <c r="EC92" s="232"/>
      <c r="ED92" s="232"/>
      <c r="EE92" s="232"/>
      <c r="EF92" s="232"/>
      <c r="EG92" s="232"/>
      <c r="EH92" s="232"/>
      <c r="EI92" s="232"/>
      <c r="EJ92" s="232"/>
      <c r="EK92" s="232"/>
      <c r="EL92" s="232"/>
      <c r="EM92" s="232"/>
      <c r="EN92" s="232"/>
      <c r="EO92" s="232"/>
      <c r="EP92" s="232"/>
      <c r="EQ92" s="232"/>
      <c r="ER92" s="232"/>
      <c r="ES92" s="232"/>
      <c r="ET92" s="232"/>
      <c r="EU92" s="232"/>
      <c r="EV92" s="232"/>
      <c r="EW92" s="232"/>
      <c r="EX92" s="232"/>
      <c r="EY92" s="232"/>
      <c r="EZ92" s="232"/>
      <c r="FA92" s="232"/>
      <c r="FB92" s="232"/>
      <c r="FC92" s="232"/>
      <c r="FD92" s="232"/>
      <c r="FE92" s="232"/>
      <c r="FF92" s="232"/>
      <c r="FG92" s="232"/>
      <c r="FH92" s="232"/>
      <c r="FI92" s="232"/>
      <c r="FJ92" s="232"/>
      <c r="FK92" s="232"/>
      <c r="FL92" s="232"/>
      <c r="FM92" s="232"/>
      <c r="FN92" s="232"/>
      <c r="FO92" s="232"/>
      <c r="FP92" s="232"/>
      <c r="FQ92" s="232"/>
      <c r="FR92" s="232"/>
      <c r="FS92" s="232"/>
      <c r="FT92" s="232"/>
      <c r="FU92" s="232"/>
      <c r="FV92" s="232"/>
      <c r="FW92" s="232"/>
      <c r="FX92" s="232"/>
      <c r="FY92" s="232"/>
      <c r="FZ92" s="232"/>
      <c r="GA92" s="232"/>
      <c r="GB92" s="232"/>
      <c r="GC92" s="232"/>
      <c r="GD92" s="232"/>
      <c r="GE92" s="232"/>
      <c r="GF92" s="232"/>
      <c r="GG92" s="232"/>
      <c r="GH92" s="232"/>
      <c r="GI92" s="232"/>
      <c r="GJ92" s="232"/>
      <c r="GK92" s="232"/>
      <c r="GL92" s="232"/>
      <c r="GM92" s="232"/>
      <c r="GN92" s="232"/>
      <c r="GO92" s="232"/>
      <c r="GP92" s="232"/>
      <c r="GQ92" s="232"/>
      <c r="GR92" s="232"/>
      <c r="GS92" s="232"/>
      <c r="GT92" s="232"/>
      <c r="GU92" s="232"/>
      <c r="GV92" s="232"/>
      <c r="GW92" s="232"/>
      <c r="GX92" s="232"/>
      <c r="GY92" s="232"/>
      <c r="GZ92" s="232"/>
      <c r="HA92" s="232"/>
      <c r="HB92" s="232"/>
      <c r="HC92" s="232"/>
      <c r="HD92" s="232"/>
      <c r="HE92" s="232"/>
      <c r="HF92" s="232"/>
      <c r="HG92" s="232"/>
      <c r="HH92" s="232"/>
      <c r="HI92" s="232"/>
      <c r="HJ92" s="232"/>
      <c r="HK92" s="232"/>
      <c r="HL92" s="232"/>
      <c r="HM92" s="232"/>
      <c r="HN92" s="232"/>
      <c r="HO92" s="232"/>
      <c r="HP92" s="232"/>
      <c r="HQ92" s="232"/>
      <c r="HR92" s="232"/>
      <c r="HS92" s="232"/>
      <c r="HT92" s="232"/>
      <c r="HU92" s="232"/>
      <c r="HV92" s="232"/>
      <c r="HW92" s="232"/>
      <c r="HX92" s="232"/>
    </row>
    <row r="93" spans="1:234" ht="17.100000000000001" customHeight="1">
      <c r="A93" s="1"/>
      <c r="B93" s="680" t="s">
        <v>142</v>
      </c>
      <c r="C93" s="681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449"/>
      <c r="O93" s="28"/>
      <c r="P93" s="680" t="s">
        <v>142</v>
      </c>
      <c r="Q93" s="681"/>
      <c r="R93" s="27"/>
      <c r="S93" s="27"/>
      <c r="T93" s="27"/>
      <c r="U93" s="27"/>
      <c r="V93" s="27"/>
      <c r="W93" s="27"/>
      <c r="X93" s="27"/>
      <c r="Y93" s="27"/>
      <c r="Z93" s="449"/>
      <c r="AA93" s="27"/>
      <c r="AB93" s="27"/>
      <c r="AC93" s="28"/>
      <c r="AD93" s="680" t="s">
        <v>142</v>
      </c>
      <c r="AE93" s="681"/>
      <c r="AF93" s="449"/>
      <c r="AG93" s="27"/>
      <c r="AH93" s="27"/>
      <c r="AI93" s="450"/>
      <c r="AJ93" s="27"/>
      <c r="AK93" s="27"/>
      <c r="AL93" s="27"/>
      <c r="AM93" s="28"/>
      <c r="AN93" s="232"/>
      <c r="AO93" s="232"/>
      <c r="AP93" s="232"/>
      <c r="AQ93" s="232"/>
      <c r="AR93" s="232"/>
      <c r="AS93" s="232"/>
      <c r="AT93" s="232"/>
      <c r="AU93" s="232"/>
      <c r="AV93" s="232"/>
      <c r="AW93" s="232"/>
      <c r="AX93" s="232"/>
      <c r="AY93" s="232"/>
      <c r="AZ93" s="232"/>
      <c r="BA93" s="232"/>
      <c r="BB93" s="232"/>
      <c r="BC93" s="232"/>
      <c r="BD93" s="232"/>
      <c r="BE93" s="232"/>
      <c r="BF93" s="232"/>
      <c r="BG93" s="232"/>
      <c r="BH93" s="232"/>
      <c r="BI93" s="232"/>
      <c r="BJ93" s="232"/>
      <c r="BK93" s="232"/>
      <c r="BL93" s="232"/>
      <c r="BM93" s="232"/>
      <c r="BN93" s="232"/>
      <c r="BO93" s="232"/>
      <c r="BP93" s="232"/>
      <c r="BQ93" s="232"/>
      <c r="BR93" s="232"/>
      <c r="BS93" s="232"/>
      <c r="BT93" s="232"/>
      <c r="BU93" s="232"/>
      <c r="BV93" s="232"/>
      <c r="BW93" s="232"/>
      <c r="BX93" s="232"/>
      <c r="BY93" s="232"/>
      <c r="BZ93" s="232"/>
      <c r="CA93" s="232"/>
      <c r="CB93" s="232"/>
      <c r="CC93" s="232"/>
      <c r="CD93" s="232"/>
      <c r="CE93" s="232"/>
      <c r="CF93" s="232"/>
      <c r="CG93" s="232"/>
      <c r="CH93" s="232"/>
      <c r="CI93" s="232"/>
      <c r="CJ93" s="232"/>
      <c r="CK93" s="232"/>
      <c r="CL93" s="232"/>
      <c r="CM93" s="232"/>
      <c r="CN93" s="232"/>
      <c r="CO93" s="232"/>
      <c r="CP93" s="232"/>
      <c r="CQ93" s="232"/>
      <c r="CR93" s="232"/>
      <c r="CS93" s="232"/>
      <c r="CT93" s="232"/>
      <c r="CU93" s="232"/>
      <c r="CV93" s="232"/>
      <c r="CW93" s="232"/>
      <c r="CX93" s="232"/>
      <c r="CY93" s="232"/>
      <c r="CZ93" s="232"/>
      <c r="DA93" s="232"/>
      <c r="DB93" s="232"/>
      <c r="DC93" s="232"/>
      <c r="DD93" s="232"/>
      <c r="DE93" s="232"/>
      <c r="DF93" s="232"/>
      <c r="DG93" s="232"/>
      <c r="DH93" s="232"/>
      <c r="DI93" s="232"/>
      <c r="DJ93" s="232"/>
      <c r="DK93" s="232"/>
      <c r="DL93" s="232"/>
      <c r="DM93" s="232"/>
      <c r="DN93" s="232"/>
      <c r="DO93" s="232"/>
      <c r="DP93" s="232"/>
      <c r="DQ93" s="232"/>
      <c r="DR93" s="232"/>
      <c r="DS93" s="232"/>
      <c r="DT93" s="232"/>
      <c r="DU93" s="232"/>
      <c r="DV93" s="232"/>
      <c r="DW93" s="232"/>
      <c r="DX93" s="232"/>
      <c r="DY93" s="232"/>
      <c r="DZ93" s="232"/>
      <c r="EA93" s="232"/>
      <c r="EB93" s="232"/>
      <c r="EC93" s="232"/>
      <c r="ED93" s="232"/>
      <c r="EE93" s="232"/>
      <c r="EF93" s="232"/>
      <c r="EG93" s="232"/>
      <c r="EH93" s="232"/>
      <c r="EI93" s="232"/>
      <c r="EJ93" s="232"/>
      <c r="EK93" s="232"/>
      <c r="EL93" s="232"/>
      <c r="EM93" s="232"/>
      <c r="EN93" s="232"/>
      <c r="EO93" s="232"/>
      <c r="EP93" s="232"/>
      <c r="EQ93" s="232"/>
      <c r="ER93" s="232"/>
      <c r="ES93" s="232"/>
      <c r="ET93" s="232"/>
      <c r="EU93" s="232"/>
      <c r="EV93" s="232"/>
      <c r="EW93" s="232"/>
      <c r="EX93" s="232"/>
      <c r="EY93" s="232"/>
      <c r="EZ93" s="232"/>
      <c r="FA93" s="232"/>
      <c r="FB93" s="232"/>
      <c r="FC93" s="232"/>
      <c r="FD93" s="232"/>
      <c r="FE93" s="232"/>
      <c r="FF93" s="232"/>
      <c r="FG93" s="232"/>
      <c r="FH93" s="232"/>
      <c r="FI93" s="232"/>
      <c r="FJ93" s="232"/>
      <c r="FK93" s="232"/>
      <c r="FL93" s="232"/>
      <c r="FM93" s="232"/>
      <c r="FN93" s="232"/>
      <c r="FO93" s="232"/>
      <c r="FP93" s="232"/>
      <c r="FQ93" s="232"/>
      <c r="FR93" s="232"/>
      <c r="FS93" s="232"/>
      <c r="FT93" s="232"/>
      <c r="FU93" s="232"/>
      <c r="FV93" s="232"/>
      <c r="FW93" s="232"/>
      <c r="FX93" s="232"/>
      <c r="FY93" s="232"/>
      <c r="FZ93" s="232"/>
      <c r="GA93" s="232"/>
      <c r="GB93" s="232"/>
      <c r="GC93" s="232"/>
      <c r="GD93" s="232"/>
      <c r="GE93" s="232"/>
      <c r="GF93" s="232"/>
      <c r="GG93" s="232"/>
      <c r="GH93" s="232"/>
      <c r="GI93" s="232"/>
      <c r="GJ93" s="232"/>
      <c r="GK93" s="232"/>
      <c r="GL93" s="232"/>
      <c r="GM93" s="232"/>
      <c r="GN93" s="232"/>
      <c r="GO93" s="232"/>
      <c r="GP93" s="232"/>
      <c r="GQ93" s="232"/>
      <c r="GR93" s="232"/>
      <c r="GS93" s="232"/>
      <c r="GT93" s="232"/>
      <c r="GU93" s="232"/>
      <c r="GV93" s="232"/>
      <c r="GW93" s="232"/>
      <c r="GX93" s="232"/>
      <c r="GY93" s="232"/>
      <c r="GZ93" s="232"/>
      <c r="HA93" s="232"/>
      <c r="HB93" s="232"/>
      <c r="HC93" s="232"/>
      <c r="HD93" s="232"/>
      <c r="HE93" s="232"/>
      <c r="HF93" s="232"/>
      <c r="HG93" s="232"/>
      <c r="HH93" s="232"/>
      <c r="HI93" s="232"/>
      <c r="HJ93" s="232"/>
      <c r="HK93" s="232"/>
      <c r="HL93" s="232"/>
      <c r="HM93" s="232"/>
      <c r="HN93" s="232"/>
      <c r="HO93" s="232"/>
      <c r="HP93" s="232"/>
      <c r="HQ93" s="232"/>
      <c r="HR93" s="232"/>
      <c r="HS93" s="232"/>
      <c r="HT93" s="232"/>
      <c r="HU93" s="232"/>
      <c r="HV93" s="232"/>
      <c r="HW93" s="232"/>
      <c r="HX93" s="232"/>
    </row>
    <row r="94" spans="1:234" ht="17.100000000000001" customHeight="1">
      <c r="A94" s="1"/>
      <c r="B94" s="682" t="s">
        <v>143</v>
      </c>
      <c r="C94" s="683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449"/>
      <c r="O94" s="28"/>
      <c r="P94" s="682" t="s">
        <v>143</v>
      </c>
      <c r="Q94" s="683"/>
      <c r="R94" s="27"/>
      <c r="S94" s="27"/>
      <c r="T94" s="27"/>
      <c r="U94" s="27"/>
      <c r="V94" s="27"/>
      <c r="W94" s="27"/>
      <c r="X94" s="27"/>
      <c r="Y94" s="27"/>
      <c r="Z94" s="449"/>
      <c r="AA94" s="27"/>
      <c r="AB94" s="27"/>
      <c r="AC94" s="28"/>
      <c r="AD94" s="682" t="s">
        <v>143</v>
      </c>
      <c r="AE94" s="683"/>
      <c r="AF94" s="449"/>
      <c r="AG94" s="27"/>
      <c r="AH94" s="27"/>
      <c r="AI94" s="450"/>
      <c r="AJ94" s="27"/>
      <c r="AK94" s="27"/>
      <c r="AL94" s="27"/>
      <c r="AM94" s="28"/>
      <c r="AN94" s="232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2"/>
      <c r="BN94" s="232"/>
      <c r="BO94" s="232"/>
      <c r="BP94" s="232"/>
      <c r="BQ94" s="232"/>
      <c r="BR94" s="232"/>
      <c r="BS94" s="232"/>
      <c r="BT94" s="232"/>
      <c r="BU94" s="232"/>
      <c r="BV94" s="232"/>
      <c r="BW94" s="232"/>
      <c r="BX94" s="232"/>
      <c r="BY94" s="232"/>
      <c r="BZ94" s="232"/>
      <c r="CA94" s="232"/>
      <c r="CB94" s="232"/>
      <c r="CC94" s="232"/>
      <c r="CD94" s="232"/>
      <c r="CE94" s="232"/>
      <c r="CF94" s="232"/>
      <c r="CG94" s="232"/>
      <c r="CH94" s="232"/>
      <c r="CI94" s="232"/>
      <c r="CJ94" s="232"/>
      <c r="CK94" s="232"/>
      <c r="CL94" s="232"/>
      <c r="CM94" s="232"/>
      <c r="CN94" s="232"/>
      <c r="CO94" s="232"/>
      <c r="CP94" s="232"/>
      <c r="CQ94" s="232"/>
      <c r="CR94" s="232"/>
      <c r="CS94" s="232"/>
      <c r="CT94" s="232"/>
      <c r="CU94" s="232"/>
      <c r="CV94" s="232"/>
      <c r="CW94" s="232"/>
      <c r="CX94" s="232"/>
      <c r="CY94" s="232"/>
      <c r="CZ94" s="232"/>
      <c r="DA94" s="232"/>
      <c r="DB94" s="232"/>
      <c r="DC94" s="232"/>
      <c r="DD94" s="232"/>
      <c r="DE94" s="232"/>
      <c r="DF94" s="232"/>
      <c r="DG94" s="232"/>
      <c r="DH94" s="232"/>
      <c r="DI94" s="232"/>
      <c r="DJ94" s="232"/>
      <c r="DK94" s="232"/>
      <c r="DL94" s="232"/>
      <c r="DM94" s="232"/>
      <c r="DN94" s="232"/>
      <c r="DO94" s="232"/>
      <c r="DP94" s="232"/>
      <c r="DQ94" s="232"/>
      <c r="DR94" s="232"/>
      <c r="DS94" s="232"/>
      <c r="DT94" s="232"/>
      <c r="DU94" s="232"/>
      <c r="DV94" s="232"/>
      <c r="DW94" s="232"/>
      <c r="DX94" s="232"/>
      <c r="DY94" s="232"/>
      <c r="DZ94" s="232"/>
      <c r="EA94" s="232"/>
      <c r="EB94" s="232"/>
      <c r="EC94" s="232"/>
      <c r="ED94" s="232"/>
      <c r="EE94" s="232"/>
      <c r="EF94" s="232"/>
      <c r="EG94" s="232"/>
      <c r="EH94" s="232"/>
      <c r="EI94" s="232"/>
      <c r="EJ94" s="232"/>
      <c r="EK94" s="232"/>
      <c r="EL94" s="232"/>
      <c r="EM94" s="232"/>
      <c r="EN94" s="232"/>
      <c r="EO94" s="232"/>
      <c r="EP94" s="232"/>
      <c r="EQ94" s="232"/>
      <c r="ER94" s="232"/>
      <c r="ES94" s="232"/>
      <c r="ET94" s="232"/>
      <c r="EU94" s="232"/>
      <c r="EV94" s="232"/>
      <c r="EW94" s="232"/>
      <c r="EX94" s="232"/>
      <c r="EY94" s="232"/>
      <c r="EZ94" s="232"/>
      <c r="FA94" s="232"/>
      <c r="FB94" s="232"/>
      <c r="FC94" s="232"/>
      <c r="FD94" s="232"/>
      <c r="FE94" s="232"/>
      <c r="FF94" s="232"/>
      <c r="FG94" s="232"/>
      <c r="FH94" s="232"/>
      <c r="FI94" s="232"/>
      <c r="FJ94" s="232"/>
      <c r="FK94" s="232"/>
      <c r="FL94" s="232"/>
      <c r="FM94" s="232"/>
      <c r="FN94" s="232"/>
      <c r="FO94" s="232"/>
      <c r="FP94" s="232"/>
      <c r="FQ94" s="232"/>
      <c r="FR94" s="232"/>
      <c r="FS94" s="232"/>
      <c r="FT94" s="232"/>
      <c r="FU94" s="232"/>
      <c r="FV94" s="232"/>
      <c r="FW94" s="232"/>
      <c r="FX94" s="232"/>
      <c r="FY94" s="232"/>
      <c r="FZ94" s="232"/>
      <c r="GA94" s="232"/>
      <c r="GB94" s="232"/>
      <c r="GC94" s="232"/>
      <c r="GD94" s="232"/>
      <c r="GE94" s="232"/>
      <c r="GF94" s="232"/>
      <c r="GG94" s="232"/>
      <c r="GH94" s="232"/>
      <c r="GI94" s="232"/>
      <c r="GJ94" s="232"/>
      <c r="GK94" s="232"/>
      <c r="GL94" s="232"/>
      <c r="GM94" s="232"/>
      <c r="GN94" s="232"/>
      <c r="GO94" s="232"/>
      <c r="GP94" s="232"/>
      <c r="GQ94" s="232"/>
      <c r="GR94" s="232"/>
      <c r="GS94" s="232"/>
      <c r="GT94" s="232"/>
      <c r="GU94" s="232"/>
      <c r="GV94" s="232"/>
      <c r="GW94" s="232"/>
      <c r="GX94" s="232"/>
      <c r="GY94" s="232"/>
      <c r="GZ94" s="232"/>
      <c r="HA94" s="232"/>
      <c r="HB94" s="232"/>
      <c r="HC94" s="232"/>
      <c r="HD94" s="232"/>
      <c r="HE94" s="232"/>
      <c r="HF94" s="232"/>
      <c r="HG94" s="232"/>
      <c r="HH94" s="232"/>
      <c r="HI94" s="232"/>
      <c r="HJ94" s="232"/>
      <c r="HK94" s="232"/>
      <c r="HL94" s="232"/>
      <c r="HM94" s="232"/>
      <c r="HN94" s="232"/>
      <c r="HO94" s="232"/>
      <c r="HP94" s="232"/>
      <c r="HQ94" s="232"/>
      <c r="HR94" s="232"/>
      <c r="HS94" s="232"/>
      <c r="HT94" s="232"/>
      <c r="HU94" s="232"/>
      <c r="HV94" s="232"/>
      <c r="HW94" s="232"/>
      <c r="HX94" s="232"/>
    </row>
    <row r="95" spans="1:234" ht="17.100000000000001" customHeight="1" thickBot="1">
      <c r="A95" s="1"/>
      <c r="B95" s="684" t="s">
        <v>144</v>
      </c>
      <c r="C95" s="685"/>
      <c r="D95" s="90">
        <f t="shared" ref="D95:O95" si="51">SUM(D89:D91,D83,D69,D29)</f>
        <v>279897</v>
      </c>
      <c r="E95" s="90">
        <f t="shared" si="51"/>
        <v>793915</v>
      </c>
      <c r="F95" s="90">
        <f t="shared" si="51"/>
        <v>830966</v>
      </c>
      <c r="G95" s="90">
        <f t="shared" si="51"/>
        <v>1301</v>
      </c>
      <c r="H95" s="90">
        <f t="shared" si="51"/>
        <v>161243</v>
      </c>
      <c r="I95" s="90">
        <f t="shared" si="51"/>
        <v>953457</v>
      </c>
      <c r="J95" s="90">
        <f t="shared" si="51"/>
        <v>1341697</v>
      </c>
      <c r="K95" s="90">
        <f t="shared" si="51"/>
        <v>2846</v>
      </c>
      <c r="L95" s="90">
        <f t="shared" si="51"/>
        <v>111877</v>
      </c>
      <c r="M95" s="90">
        <f t="shared" si="51"/>
        <v>1178007</v>
      </c>
      <c r="N95" s="478">
        <f t="shared" si="51"/>
        <v>1917328</v>
      </c>
      <c r="O95" s="91">
        <f t="shared" si="51"/>
        <v>24339</v>
      </c>
      <c r="P95" s="684" t="s">
        <v>144</v>
      </c>
      <c r="Q95" s="685"/>
      <c r="R95" s="90">
        <f t="shared" ref="R95:AC95" si="52">SUM(R89:R91,R83,R69,R29)</f>
        <v>84853</v>
      </c>
      <c r="S95" s="90">
        <f t="shared" si="52"/>
        <v>1078947</v>
      </c>
      <c r="T95" s="90">
        <f t="shared" si="52"/>
        <v>2303748</v>
      </c>
      <c r="U95" s="90">
        <f t="shared" si="52"/>
        <v>60828</v>
      </c>
      <c r="V95" s="90">
        <f t="shared" si="52"/>
        <v>76358</v>
      </c>
      <c r="W95" s="90">
        <f t="shared" si="52"/>
        <v>942028</v>
      </c>
      <c r="X95" s="90">
        <f t="shared" si="52"/>
        <v>2401721</v>
      </c>
      <c r="Y95" s="90">
        <f t="shared" si="52"/>
        <v>89082</v>
      </c>
      <c r="Z95" s="478">
        <f t="shared" si="52"/>
        <v>58301</v>
      </c>
      <c r="AA95" s="90">
        <f t="shared" si="52"/>
        <v>816866</v>
      </c>
      <c r="AB95" s="90">
        <f t="shared" si="52"/>
        <v>2352355</v>
      </c>
      <c r="AC95" s="91">
        <f t="shared" si="52"/>
        <v>254783</v>
      </c>
      <c r="AD95" s="684" t="s">
        <v>144</v>
      </c>
      <c r="AE95" s="685"/>
      <c r="AF95" s="478">
        <f>SUM(AF89:AF91,AF83,AF69,AF29)</f>
        <v>55488</v>
      </c>
      <c r="AG95" s="90">
        <f>SUM(AG89:AG91,AG83,AG69,AG29)</f>
        <v>803861</v>
      </c>
      <c r="AH95" s="90">
        <f>SUM(AH89:AH91,AH83,AH69,AH29)</f>
        <v>2367338</v>
      </c>
      <c r="AI95" s="479">
        <f>SUM(AI89:AI91,AI83,AI69,AI29)</f>
        <v>257961</v>
      </c>
      <c r="AJ95" s="90">
        <f t="shared" ref="AJ95:AL95" si="53">SUM(AJ89:AJ91,AJ83,AJ69,AJ29)</f>
        <v>50424</v>
      </c>
      <c r="AK95" s="90">
        <f t="shared" si="53"/>
        <v>752258</v>
      </c>
      <c r="AL95" s="90">
        <f t="shared" si="53"/>
        <v>2471070</v>
      </c>
      <c r="AM95" s="91">
        <f>SUM(AM89:AM91,AM83,AM69,AM29)</f>
        <v>113128</v>
      </c>
      <c r="AN95" s="232"/>
      <c r="AO95" s="232"/>
      <c r="AP95" s="232"/>
      <c r="AQ95" s="232"/>
      <c r="AR95" s="232"/>
      <c r="AS95" s="232"/>
      <c r="AT95" s="232"/>
      <c r="AU95" s="232"/>
      <c r="AV95" s="232"/>
      <c r="AW95" s="232"/>
      <c r="AX95" s="232"/>
      <c r="AY95" s="232"/>
      <c r="AZ95" s="232"/>
      <c r="BA95" s="232"/>
      <c r="BB95" s="232"/>
      <c r="BC95" s="232"/>
      <c r="BD95" s="232"/>
      <c r="BE95" s="232"/>
      <c r="BF95" s="232"/>
      <c r="BG95" s="232"/>
      <c r="BH95" s="232"/>
      <c r="BI95" s="232"/>
      <c r="BJ95" s="232"/>
      <c r="BK95" s="232"/>
      <c r="BL95" s="232"/>
      <c r="BM95" s="232"/>
      <c r="BN95" s="232"/>
      <c r="BO95" s="232"/>
      <c r="BP95" s="232"/>
      <c r="BQ95" s="232"/>
      <c r="BR95" s="232"/>
      <c r="BS95" s="232"/>
      <c r="BT95" s="232"/>
      <c r="BU95" s="232"/>
      <c r="BV95" s="232"/>
      <c r="BW95" s="232"/>
      <c r="BX95" s="232"/>
      <c r="BY95" s="232"/>
      <c r="BZ95" s="232"/>
      <c r="CA95" s="232"/>
      <c r="CB95" s="232"/>
      <c r="CC95" s="232"/>
      <c r="CD95" s="232"/>
      <c r="CE95" s="232"/>
      <c r="CF95" s="232"/>
      <c r="CG95" s="232"/>
      <c r="CH95" s="232"/>
      <c r="CI95" s="232"/>
      <c r="CJ95" s="232"/>
      <c r="CK95" s="232"/>
      <c r="CL95" s="232"/>
      <c r="CM95" s="232"/>
      <c r="CN95" s="232"/>
      <c r="CO95" s="232"/>
      <c r="CP95" s="232"/>
      <c r="CQ95" s="232"/>
      <c r="CR95" s="232"/>
      <c r="CS95" s="232"/>
      <c r="CT95" s="232"/>
      <c r="CU95" s="232"/>
      <c r="CV95" s="232"/>
      <c r="CW95" s="232"/>
      <c r="CX95" s="232"/>
      <c r="CY95" s="232"/>
      <c r="CZ95" s="232"/>
      <c r="DA95" s="232"/>
      <c r="DB95" s="232"/>
      <c r="DC95" s="232"/>
      <c r="DD95" s="232"/>
      <c r="DE95" s="232"/>
      <c r="DF95" s="232"/>
      <c r="DG95" s="232"/>
      <c r="DH95" s="232"/>
      <c r="DI95" s="232"/>
      <c r="DJ95" s="232"/>
      <c r="DK95" s="232"/>
      <c r="DL95" s="232"/>
      <c r="DM95" s="232"/>
      <c r="DN95" s="232"/>
      <c r="DO95" s="232"/>
      <c r="DP95" s="232"/>
      <c r="DQ95" s="232"/>
      <c r="DR95" s="232"/>
      <c r="DS95" s="232"/>
      <c r="DT95" s="232"/>
      <c r="DU95" s="232"/>
      <c r="DV95" s="232"/>
      <c r="DW95" s="232"/>
      <c r="DX95" s="232"/>
      <c r="DY95" s="232"/>
      <c r="DZ95" s="232"/>
      <c r="EA95" s="232"/>
      <c r="EB95" s="232"/>
      <c r="EC95" s="232"/>
      <c r="ED95" s="232"/>
      <c r="EE95" s="232"/>
      <c r="EF95" s="232"/>
      <c r="EG95" s="232"/>
      <c r="EH95" s="232"/>
      <c r="EI95" s="232"/>
      <c r="EJ95" s="232"/>
      <c r="EK95" s="232"/>
      <c r="EL95" s="232"/>
      <c r="EM95" s="232"/>
      <c r="EN95" s="232"/>
      <c r="EO95" s="232"/>
      <c r="EP95" s="232"/>
      <c r="EQ95" s="232"/>
      <c r="ER95" s="232"/>
      <c r="ES95" s="232"/>
      <c r="ET95" s="232"/>
      <c r="EU95" s="232"/>
      <c r="EV95" s="232"/>
      <c r="EW95" s="232"/>
      <c r="EX95" s="232"/>
      <c r="EY95" s="232"/>
      <c r="EZ95" s="232"/>
      <c r="FA95" s="232"/>
      <c r="FB95" s="232"/>
      <c r="FC95" s="232"/>
      <c r="FD95" s="232"/>
      <c r="FE95" s="232"/>
      <c r="FF95" s="232"/>
      <c r="FG95" s="232"/>
      <c r="FH95" s="232"/>
      <c r="FI95" s="232"/>
      <c r="FJ95" s="232"/>
      <c r="FK95" s="232"/>
      <c r="FL95" s="232"/>
      <c r="FM95" s="232"/>
      <c r="FN95" s="232"/>
      <c r="FO95" s="232"/>
      <c r="FP95" s="232"/>
      <c r="FQ95" s="232"/>
      <c r="FR95" s="232"/>
      <c r="FS95" s="232"/>
      <c r="FT95" s="232"/>
      <c r="FU95" s="232"/>
      <c r="FV95" s="232"/>
      <c r="FW95" s="232"/>
      <c r="FX95" s="232"/>
      <c r="FY95" s="232"/>
      <c r="FZ95" s="232"/>
      <c r="GA95" s="232"/>
      <c r="GB95" s="232"/>
      <c r="GC95" s="232"/>
      <c r="GD95" s="232"/>
      <c r="GE95" s="232"/>
      <c r="GF95" s="232"/>
      <c r="GG95" s="232"/>
      <c r="GH95" s="232"/>
      <c r="GI95" s="232"/>
      <c r="GJ95" s="232"/>
      <c r="GK95" s="232"/>
      <c r="GL95" s="232"/>
      <c r="GM95" s="232"/>
      <c r="GN95" s="232"/>
      <c r="GO95" s="232"/>
      <c r="GP95" s="232"/>
      <c r="GQ95" s="232"/>
      <c r="GR95" s="232"/>
      <c r="GS95" s="232"/>
      <c r="GT95" s="232"/>
      <c r="GU95" s="232"/>
      <c r="GV95" s="232"/>
      <c r="GW95" s="232"/>
      <c r="GX95" s="232"/>
      <c r="GY95" s="232"/>
      <c r="GZ95" s="232"/>
      <c r="HA95" s="232"/>
      <c r="HB95" s="232"/>
      <c r="HC95" s="232"/>
      <c r="HD95" s="232"/>
      <c r="HE95" s="232"/>
      <c r="HF95" s="232"/>
      <c r="HG95" s="232"/>
      <c r="HH95" s="232"/>
      <c r="HI95" s="232"/>
      <c r="HJ95" s="232"/>
      <c r="HK95" s="232"/>
      <c r="HL95" s="232"/>
      <c r="HM95" s="232"/>
      <c r="HN95" s="232"/>
      <c r="HO95" s="232"/>
      <c r="HP95" s="232"/>
      <c r="HQ95" s="232"/>
      <c r="HR95" s="232"/>
      <c r="HS95" s="232"/>
      <c r="HT95" s="232"/>
      <c r="HU95" s="232"/>
      <c r="HV95" s="232"/>
      <c r="HW95" s="232"/>
      <c r="HX95" s="232"/>
    </row>
    <row r="96" spans="1:234" ht="16.899999999999999" customHeight="1">
      <c r="B96" s="304" t="s">
        <v>145</v>
      </c>
      <c r="C96" s="1"/>
      <c r="D96" s="4"/>
      <c r="E96" s="4"/>
      <c r="F96" s="4"/>
      <c r="G96" s="4"/>
      <c r="H96" s="310"/>
      <c r="I96" s="310"/>
      <c r="J96" s="310"/>
      <c r="K96" s="310"/>
      <c r="L96" s="310"/>
      <c r="M96" s="306"/>
      <c r="N96" s="310"/>
      <c r="O96" s="310"/>
      <c r="P96" s="304" t="s">
        <v>145</v>
      </c>
      <c r="Q96" s="1"/>
      <c r="R96" s="310"/>
      <c r="S96" s="310"/>
      <c r="T96" s="232"/>
      <c r="U96" s="232"/>
      <c r="V96" s="232"/>
      <c r="W96" s="232"/>
      <c r="X96" s="232"/>
      <c r="Y96" s="307"/>
      <c r="Z96" s="480"/>
      <c r="AA96" s="480"/>
      <c r="AB96" s="318"/>
      <c r="AC96" s="318"/>
      <c r="AD96" s="304" t="s">
        <v>145</v>
      </c>
      <c r="AE96" s="1"/>
      <c r="AF96" s="310"/>
      <c r="AG96" s="310"/>
      <c r="AH96" s="232"/>
      <c r="AI96" s="232"/>
      <c r="AJ96" s="310"/>
      <c r="AK96" s="306"/>
      <c r="AL96" s="310"/>
      <c r="AM96" s="310"/>
      <c r="AN96" s="232"/>
      <c r="AO96" s="232"/>
      <c r="AP96" s="232"/>
      <c r="AQ96" s="232"/>
      <c r="AR96" s="232"/>
      <c r="AS96" s="232"/>
      <c r="AT96" s="232"/>
      <c r="AU96" s="232"/>
      <c r="AV96" s="232"/>
      <c r="AW96" s="232"/>
      <c r="AX96" s="232"/>
      <c r="AY96" s="232"/>
      <c r="AZ96" s="232"/>
      <c r="BA96" s="232"/>
      <c r="BB96" s="232"/>
      <c r="BC96" s="232"/>
      <c r="BD96" s="232"/>
      <c r="BE96" s="232"/>
      <c r="BF96" s="232"/>
      <c r="BG96" s="232"/>
      <c r="BH96" s="232"/>
      <c r="BI96" s="232"/>
      <c r="BJ96" s="232"/>
      <c r="BK96" s="232"/>
      <c r="BL96" s="232"/>
      <c r="BM96" s="232"/>
      <c r="BN96" s="232"/>
      <c r="BO96" s="232"/>
      <c r="BP96" s="232"/>
      <c r="BQ96" s="232"/>
      <c r="BR96" s="232"/>
      <c r="BS96" s="232"/>
      <c r="BT96" s="232"/>
      <c r="BU96" s="232"/>
      <c r="BV96" s="232"/>
      <c r="BW96" s="232"/>
      <c r="BX96" s="232"/>
      <c r="BY96" s="232"/>
      <c r="BZ96" s="232"/>
      <c r="CA96" s="232"/>
      <c r="CB96" s="232"/>
      <c r="CC96" s="232"/>
      <c r="CD96" s="232"/>
      <c r="CE96" s="232"/>
      <c r="CF96" s="232"/>
      <c r="CG96" s="232"/>
      <c r="CH96" s="232"/>
      <c r="CI96" s="232"/>
      <c r="CJ96" s="232"/>
      <c r="CK96" s="232"/>
      <c r="CL96" s="232"/>
      <c r="CM96" s="232"/>
      <c r="CN96" s="232"/>
      <c r="CO96" s="232"/>
      <c r="CP96" s="232"/>
      <c r="CQ96" s="232"/>
      <c r="CR96" s="232"/>
      <c r="CS96" s="232"/>
      <c r="CT96" s="232"/>
      <c r="CU96" s="232"/>
      <c r="CV96" s="232"/>
      <c r="CW96" s="232"/>
      <c r="CX96" s="232"/>
      <c r="CY96" s="232"/>
      <c r="CZ96" s="232"/>
      <c r="DA96" s="232"/>
      <c r="DB96" s="232"/>
      <c r="DC96" s="232"/>
      <c r="DD96" s="232"/>
      <c r="DE96" s="232"/>
      <c r="DF96" s="232"/>
      <c r="DG96" s="232"/>
      <c r="DH96" s="232"/>
      <c r="DI96" s="232"/>
      <c r="DJ96" s="232"/>
      <c r="DK96" s="232"/>
      <c r="DL96" s="232"/>
      <c r="DM96" s="232"/>
      <c r="DN96" s="232"/>
      <c r="DO96" s="232"/>
      <c r="DP96" s="232"/>
      <c r="DQ96" s="232"/>
      <c r="DR96" s="232"/>
      <c r="DS96" s="232"/>
      <c r="DT96" s="232"/>
      <c r="DU96" s="232"/>
      <c r="DV96" s="232"/>
      <c r="DW96" s="232"/>
      <c r="DX96" s="232"/>
      <c r="DY96" s="232"/>
      <c r="DZ96" s="232"/>
      <c r="EA96" s="232"/>
      <c r="EB96" s="232"/>
      <c r="EC96" s="232"/>
      <c r="ED96" s="232"/>
      <c r="EE96" s="232"/>
      <c r="EF96" s="232"/>
      <c r="EG96" s="232"/>
      <c r="EH96" s="232"/>
      <c r="EI96" s="232"/>
      <c r="EJ96" s="232"/>
      <c r="EK96" s="232"/>
      <c r="EL96" s="232"/>
      <c r="EO96" s="232"/>
      <c r="EP96" s="232"/>
      <c r="EQ96" s="232"/>
      <c r="ER96" s="232"/>
      <c r="ES96" s="232"/>
      <c r="ET96" s="232"/>
      <c r="EU96" s="232"/>
      <c r="EV96" s="232"/>
      <c r="EW96" s="232"/>
      <c r="EX96" s="232"/>
      <c r="EY96" s="232"/>
      <c r="EZ96" s="232"/>
      <c r="FA96" s="232"/>
      <c r="FB96" s="232"/>
      <c r="FC96" s="232"/>
      <c r="FD96" s="232"/>
      <c r="FE96" s="232"/>
      <c r="FF96" s="232"/>
      <c r="FG96" s="232"/>
      <c r="FH96" s="232"/>
      <c r="FI96" s="232"/>
      <c r="FJ96" s="232"/>
      <c r="FK96" s="232"/>
      <c r="FL96" s="232"/>
      <c r="FM96" s="232"/>
      <c r="FN96" s="232"/>
      <c r="FO96" s="232"/>
      <c r="FP96" s="232"/>
      <c r="FQ96" s="232"/>
      <c r="FR96" s="232"/>
      <c r="FS96" s="232"/>
      <c r="FT96" s="232"/>
      <c r="FU96" s="232"/>
      <c r="FV96" s="232"/>
      <c r="FW96" s="232"/>
      <c r="FX96" s="232"/>
      <c r="FY96" s="232"/>
      <c r="FZ96" s="232"/>
      <c r="GA96" s="232"/>
      <c r="GB96" s="232"/>
      <c r="GC96" s="232"/>
      <c r="GD96" s="232"/>
      <c r="GE96" s="232"/>
      <c r="GF96" s="232"/>
      <c r="GG96" s="232"/>
      <c r="GH96" s="232"/>
      <c r="GI96" s="232"/>
      <c r="GJ96" s="232"/>
      <c r="GK96" s="232"/>
      <c r="GL96" s="232"/>
      <c r="GM96" s="232"/>
      <c r="GN96" s="232"/>
      <c r="GO96" s="232"/>
      <c r="GP96" s="232"/>
      <c r="GQ96" s="232"/>
      <c r="GR96" s="232"/>
      <c r="GS96" s="232"/>
      <c r="GT96" s="232"/>
      <c r="GU96" s="232"/>
      <c r="GV96" s="232"/>
      <c r="GW96" s="232"/>
      <c r="GX96" s="232"/>
      <c r="GY96" s="232"/>
      <c r="GZ96" s="232"/>
      <c r="HA96" s="232"/>
      <c r="HB96" s="232"/>
      <c r="HC96" s="232"/>
      <c r="HD96" s="232"/>
      <c r="HE96" s="232"/>
      <c r="HF96" s="232"/>
      <c r="HG96" s="232"/>
      <c r="HH96" s="232"/>
      <c r="HI96" s="232"/>
      <c r="HJ96" s="232"/>
      <c r="HK96" s="232"/>
      <c r="HL96" s="232"/>
      <c r="HM96" s="232"/>
      <c r="HN96" s="232"/>
      <c r="HO96" s="232"/>
      <c r="HP96" s="232"/>
      <c r="HQ96" s="232"/>
      <c r="HR96" s="232"/>
      <c r="HS96" s="232"/>
      <c r="HT96" s="232"/>
      <c r="HU96" s="232"/>
      <c r="HV96" s="232"/>
      <c r="HW96" s="232"/>
      <c r="HX96" s="232"/>
      <c r="HY96" s="232"/>
      <c r="HZ96" s="232"/>
    </row>
    <row r="97" spans="1:234" ht="16.899999999999999" customHeight="1">
      <c r="B97" s="304" t="s">
        <v>146</v>
      </c>
      <c r="C97" s="1"/>
      <c r="D97" s="4"/>
      <c r="E97" s="4"/>
      <c r="F97" s="4"/>
      <c r="G97" s="4"/>
      <c r="H97" s="310"/>
      <c r="I97" s="310"/>
      <c r="J97" s="310"/>
      <c r="K97" s="310"/>
      <c r="L97" s="310"/>
      <c r="M97" s="310"/>
      <c r="N97" s="310"/>
      <c r="O97" s="310"/>
      <c r="P97" s="304" t="s">
        <v>146</v>
      </c>
      <c r="Q97" s="1"/>
      <c r="R97" s="310"/>
      <c r="S97" s="310"/>
      <c r="T97" s="232"/>
      <c r="U97" s="232"/>
      <c r="V97" s="232"/>
      <c r="W97" s="232"/>
      <c r="X97" s="232"/>
      <c r="Y97" s="232"/>
      <c r="Z97" s="480"/>
      <c r="AA97" s="480"/>
      <c r="AB97" s="318"/>
      <c r="AC97" s="318"/>
      <c r="AD97" s="304" t="s">
        <v>415</v>
      </c>
      <c r="AE97" s="1"/>
      <c r="AF97" s="310"/>
      <c r="AG97" s="310"/>
      <c r="AH97" s="232"/>
      <c r="AI97" s="232"/>
      <c r="AJ97" s="310"/>
      <c r="AK97" s="310"/>
      <c r="AL97" s="310"/>
      <c r="AM97" s="310"/>
      <c r="AN97" s="232"/>
      <c r="AO97" s="232"/>
      <c r="AP97" s="232"/>
      <c r="AQ97" s="232"/>
      <c r="AR97" s="232"/>
      <c r="AS97" s="232"/>
      <c r="AT97" s="232"/>
      <c r="AU97" s="232"/>
      <c r="AV97" s="232"/>
      <c r="AW97" s="232"/>
      <c r="AX97" s="232"/>
      <c r="AY97" s="232"/>
      <c r="AZ97" s="232"/>
      <c r="BA97" s="232"/>
      <c r="BB97" s="232"/>
      <c r="BC97" s="232"/>
      <c r="BD97" s="232"/>
      <c r="BE97" s="232"/>
      <c r="BF97" s="232"/>
      <c r="BG97" s="232"/>
      <c r="BH97" s="232"/>
      <c r="BI97" s="232"/>
      <c r="BJ97" s="232"/>
      <c r="BK97" s="232"/>
      <c r="BL97" s="232"/>
      <c r="BM97" s="232"/>
      <c r="BN97" s="232"/>
      <c r="BO97" s="232"/>
      <c r="BP97" s="232"/>
      <c r="BQ97" s="232"/>
      <c r="BR97" s="232"/>
      <c r="BS97" s="232"/>
      <c r="BT97" s="232"/>
      <c r="BU97" s="232"/>
      <c r="BV97" s="232"/>
      <c r="BW97" s="232"/>
      <c r="BX97" s="232"/>
      <c r="BY97" s="232"/>
      <c r="BZ97" s="232"/>
      <c r="CA97" s="232"/>
      <c r="CB97" s="232"/>
      <c r="CC97" s="232"/>
      <c r="CD97" s="232"/>
      <c r="CE97" s="232"/>
      <c r="CF97" s="232"/>
      <c r="CG97" s="232"/>
      <c r="CH97" s="232"/>
      <c r="CI97" s="232"/>
      <c r="CJ97" s="232"/>
      <c r="CK97" s="232"/>
      <c r="CL97" s="232"/>
      <c r="CM97" s="232"/>
      <c r="CN97" s="232"/>
      <c r="CO97" s="232"/>
      <c r="CP97" s="232"/>
      <c r="CQ97" s="232"/>
      <c r="CR97" s="232"/>
      <c r="CS97" s="232"/>
      <c r="CT97" s="232"/>
      <c r="CU97" s="232"/>
      <c r="CV97" s="232"/>
      <c r="CW97" s="232"/>
      <c r="CX97" s="232"/>
      <c r="CY97" s="232"/>
      <c r="CZ97" s="232"/>
      <c r="DA97" s="232"/>
      <c r="DB97" s="232"/>
      <c r="DC97" s="232"/>
      <c r="DD97" s="232"/>
      <c r="DE97" s="232"/>
      <c r="DF97" s="232"/>
      <c r="DG97" s="232"/>
      <c r="DH97" s="232"/>
      <c r="DI97" s="232"/>
      <c r="DJ97" s="232"/>
      <c r="DK97" s="232"/>
      <c r="DL97" s="232"/>
      <c r="DM97" s="232"/>
      <c r="DN97" s="232"/>
      <c r="DO97" s="232"/>
      <c r="DP97" s="232"/>
      <c r="DQ97" s="232"/>
      <c r="DR97" s="232"/>
      <c r="DS97" s="232"/>
      <c r="DT97" s="232"/>
      <c r="DU97" s="232"/>
      <c r="DV97" s="232"/>
      <c r="DW97" s="232"/>
      <c r="DX97" s="232"/>
      <c r="DY97" s="232"/>
      <c r="DZ97" s="232"/>
      <c r="EA97" s="232"/>
      <c r="EB97" s="232"/>
      <c r="EC97" s="232"/>
      <c r="ED97" s="232"/>
      <c r="EE97" s="232"/>
      <c r="EF97" s="232"/>
      <c r="EG97" s="232"/>
      <c r="EH97" s="232"/>
      <c r="EI97" s="232"/>
      <c r="EJ97" s="232"/>
      <c r="EK97" s="232"/>
      <c r="EL97" s="232"/>
      <c r="EO97" s="232"/>
      <c r="EP97" s="232"/>
      <c r="EQ97" s="232"/>
      <c r="ER97" s="232"/>
      <c r="ES97" s="232"/>
      <c r="ET97" s="232"/>
      <c r="EU97" s="232"/>
      <c r="EV97" s="232"/>
      <c r="EW97" s="232"/>
      <c r="EX97" s="232"/>
      <c r="EY97" s="232"/>
      <c r="EZ97" s="232"/>
      <c r="FA97" s="232"/>
      <c r="FB97" s="232"/>
      <c r="FC97" s="232"/>
      <c r="FD97" s="232"/>
      <c r="FE97" s="232"/>
      <c r="FF97" s="232"/>
      <c r="FG97" s="232"/>
      <c r="FH97" s="232"/>
      <c r="FI97" s="232"/>
      <c r="FJ97" s="232"/>
      <c r="FK97" s="232"/>
      <c r="FL97" s="232"/>
      <c r="FM97" s="232"/>
      <c r="FN97" s="232"/>
      <c r="FO97" s="232"/>
      <c r="FP97" s="232"/>
      <c r="FQ97" s="232"/>
      <c r="FR97" s="232"/>
      <c r="FS97" s="232"/>
      <c r="FT97" s="232"/>
      <c r="FU97" s="232"/>
      <c r="FV97" s="232"/>
      <c r="FW97" s="232"/>
      <c r="FX97" s="232"/>
      <c r="FY97" s="232"/>
      <c r="FZ97" s="232"/>
      <c r="GA97" s="232"/>
      <c r="GB97" s="232"/>
      <c r="GC97" s="232"/>
      <c r="GD97" s="232"/>
      <c r="GE97" s="232"/>
      <c r="GF97" s="232"/>
      <c r="GG97" s="232"/>
      <c r="GH97" s="232"/>
      <c r="GI97" s="232"/>
      <c r="GJ97" s="232"/>
      <c r="GK97" s="232"/>
      <c r="GL97" s="232"/>
      <c r="GM97" s="232"/>
      <c r="GN97" s="232"/>
      <c r="GO97" s="232"/>
      <c r="GP97" s="232"/>
      <c r="GQ97" s="232"/>
      <c r="GR97" s="232"/>
      <c r="GS97" s="232"/>
      <c r="GT97" s="232"/>
      <c r="GU97" s="232"/>
      <c r="GV97" s="232"/>
      <c r="GW97" s="232"/>
      <c r="GX97" s="232"/>
      <c r="GY97" s="232"/>
      <c r="GZ97" s="232"/>
      <c r="HA97" s="232"/>
      <c r="HB97" s="232"/>
      <c r="HC97" s="232"/>
      <c r="HD97" s="232"/>
      <c r="HE97" s="232"/>
      <c r="HF97" s="232"/>
      <c r="HG97" s="232"/>
      <c r="HH97" s="232"/>
      <c r="HI97" s="232"/>
      <c r="HJ97" s="232"/>
      <c r="HK97" s="232"/>
      <c r="HL97" s="232"/>
      <c r="HM97" s="232"/>
      <c r="HN97" s="232"/>
      <c r="HO97" s="232"/>
      <c r="HP97" s="232"/>
      <c r="HQ97" s="232"/>
      <c r="HR97" s="232"/>
      <c r="HS97" s="232"/>
      <c r="HT97" s="232"/>
      <c r="HU97" s="232"/>
      <c r="HV97" s="232"/>
      <c r="HW97" s="232"/>
      <c r="HX97" s="232"/>
      <c r="HY97" s="232"/>
      <c r="HZ97" s="232"/>
    </row>
    <row r="98" spans="1:234" ht="16.899999999999999" customHeight="1">
      <c r="B98" s="2" t="s">
        <v>147</v>
      </c>
      <c r="C98" s="1"/>
      <c r="D98" s="4"/>
      <c r="E98" s="4"/>
      <c r="F98" s="4"/>
      <c r="G98" s="4"/>
      <c r="H98" s="310"/>
      <c r="I98" s="310"/>
      <c r="J98" s="310"/>
      <c r="K98" s="310"/>
      <c r="L98" s="310"/>
      <c r="M98" s="310"/>
      <c r="N98" s="310"/>
      <c r="O98" s="310"/>
      <c r="P98" s="2" t="s">
        <v>147</v>
      </c>
      <c r="Q98" s="1"/>
      <c r="R98" s="310"/>
      <c r="S98" s="310"/>
      <c r="T98" s="232"/>
      <c r="U98" s="232"/>
      <c r="V98" s="232"/>
      <c r="W98" s="232"/>
      <c r="X98" s="232"/>
      <c r="Y98" s="232"/>
      <c r="Z98" s="480"/>
      <c r="AA98" s="480"/>
      <c r="AB98" s="318"/>
      <c r="AC98" s="318"/>
      <c r="AD98" s="2" t="s">
        <v>416</v>
      </c>
      <c r="AE98" s="1"/>
      <c r="AF98" s="310"/>
      <c r="AG98" s="310"/>
      <c r="AH98" s="232"/>
      <c r="AI98" s="232"/>
      <c r="AJ98" s="310"/>
      <c r="AK98" s="310"/>
      <c r="AL98" s="310"/>
      <c r="AM98" s="310"/>
      <c r="AN98" s="232"/>
      <c r="AO98" s="232"/>
      <c r="AP98" s="232"/>
      <c r="AQ98" s="232"/>
      <c r="AR98" s="232"/>
      <c r="AS98" s="232"/>
      <c r="AT98" s="232"/>
      <c r="AU98" s="232"/>
      <c r="AV98" s="232"/>
      <c r="AW98" s="232"/>
      <c r="AX98" s="232"/>
      <c r="AY98" s="232"/>
      <c r="AZ98" s="232"/>
      <c r="BA98" s="232"/>
      <c r="BB98" s="232"/>
      <c r="BC98" s="232"/>
      <c r="BD98" s="232"/>
      <c r="BE98" s="232"/>
      <c r="BF98" s="232"/>
      <c r="BG98" s="232"/>
      <c r="BH98" s="232"/>
      <c r="BI98" s="232"/>
      <c r="BJ98" s="232"/>
      <c r="BK98" s="232"/>
      <c r="BL98" s="232"/>
      <c r="BM98" s="232"/>
      <c r="BN98" s="232"/>
      <c r="BO98" s="232"/>
      <c r="BP98" s="232"/>
      <c r="BQ98" s="232"/>
      <c r="BR98" s="232"/>
      <c r="BS98" s="232"/>
      <c r="BT98" s="232"/>
      <c r="BU98" s="232"/>
      <c r="BV98" s="232"/>
      <c r="BW98" s="232"/>
      <c r="BX98" s="232"/>
      <c r="BY98" s="232"/>
      <c r="BZ98" s="232"/>
      <c r="CA98" s="232"/>
      <c r="CB98" s="232"/>
      <c r="CC98" s="232"/>
      <c r="CD98" s="232"/>
      <c r="CE98" s="232"/>
      <c r="CF98" s="232"/>
      <c r="CG98" s="232"/>
      <c r="CH98" s="232"/>
      <c r="CI98" s="232"/>
      <c r="CJ98" s="232"/>
      <c r="CK98" s="232"/>
      <c r="CL98" s="232"/>
      <c r="CM98" s="232"/>
      <c r="CN98" s="232"/>
      <c r="CO98" s="232"/>
      <c r="CP98" s="232"/>
      <c r="CQ98" s="232"/>
      <c r="CR98" s="232"/>
      <c r="CS98" s="232"/>
      <c r="CT98" s="232"/>
      <c r="CU98" s="232"/>
      <c r="CV98" s="232"/>
      <c r="CW98" s="232"/>
      <c r="CX98" s="232"/>
      <c r="CY98" s="232"/>
      <c r="CZ98" s="232"/>
      <c r="DA98" s="232"/>
      <c r="DB98" s="232"/>
      <c r="DC98" s="232"/>
      <c r="DD98" s="232"/>
      <c r="DE98" s="232"/>
      <c r="DF98" s="232"/>
      <c r="DG98" s="232"/>
      <c r="DH98" s="232"/>
      <c r="DI98" s="232"/>
      <c r="DJ98" s="232"/>
      <c r="DK98" s="232"/>
      <c r="DL98" s="232"/>
      <c r="DM98" s="232"/>
      <c r="DN98" s="232"/>
      <c r="DO98" s="232"/>
      <c r="DP98" s="232"/>
      <c r="DQ98" s="232"/>
      <c r="DR98" s="232"/>
      <c r="DS98" s="232"/>
      <c r="DT98" s="232"/>
      <c r="DU98" s="232"/>
      <c r="DV98" s="232"/>
      <c r="DW98" s="232"/>
      <c r="DX98" s="232"/>
      <c r="DY98" s="232"/>
      <c r="DZ98" s="232"/>
      <c r="EA98" s="232"/>
      <c r="EB98" s="232"/>
      <c r="EC98" s="232"/>
      <c r="ED98" s="232"/>
      <c r="EE98" s="232"/>
      <c r="EF98" s="232"/>
      <c r="EG98" s="232"/>
      <c r="EH98" s="232"/>
      <c r="EI98" s="232"/>
      <c r="EJ98" s="232"/>
      <c r="EK98" s="232"/>
      <c r="EL98" s="232"/>
      <c r="EO98" s="232"/>
      <c r="EP98" s="232"/>
      <c r="EQ98" s="232"/>
      <c r="ER98" s="232"/>
      <c r="ES98" s="232"/>
      <c r="ET98" s="232"/>
      <c r="EU98" s="232"/>
      <c r="EV98" s="232"/>
      <c r="EW98" s="232"/>
      <c r="EX98" s="232"/>
      <c r="EY98" s="232"/>
      <c r="EZ98" s="232"/>
      <c r="FA98" s="232"/>
      <c r="FB98" s="232"/>
      <c r="FC98" s="232"/>
      <c r="FD98" s="232"/>
      <c r="FE98" s="232"/>
      <c r="FF98" s="232"/>
      <c r="FG98" s="232"/>
      <c r="FH98" s="232"/>
      <c r="FI98" s="232"/>
      <c r="FJ98" s="232"/>
      <c r="FK98" s="232"/>
      <c r="FL98" s="232"/>
      <c r="FM98" s="232"/>
      <c r="FN98" s="232"/>
      <c r="FO98" s="232"/>
      <c r="FP98" s="232"/>
      <c r="FQ98" s="232"/>
      <c r="FR98" s="232"/>
      <c r="FS98" s="232"/>
      <c r="FT98" s="232"/>
      <c r="FU98" s="232"/>
      <c r="FV98" s="232"/>
      <c r="FW98" s="232"/>
      <c r="FX98" s="232"/>
      <c r="FY98" s="232"/>
      <c r="FZ98" s="232"/>
      <c r="GA98" s="232"/>
      <c r="GB98" s="232"/>
      <c r="GC98" s="232"/>
      <c r="GD98" s="232"/>
      <c r="GE98" s="232"/>
      <c r="GF98" s="232"/>
      <c r="GG98" s="232"/>
      <c r="GH98" s="232"/>
      <c r="GI98" s="232"/>
      <c r="GJ98" s="232"/>
      <c r="GK98" s="232"/>
      <c r="GL98" s="232"/>
      <c r="GM98" s="232"/>
      <c r="GN98" s="232"/>
      <c r="GO98" s="232"/>
      <c r="GP98" s="232"/>
      <c r="GQ98" s="232"/>
      <c r="GR98" s="232"/>
      <c r="GS98" s="232"/>
      <c r="GT98" s="232"/>
      <c r="GU98" s="232"/>
      <c r="GV98" s="232"/>
      <c r="GW98" s="232"/>
      <c r="GX98" s="232"/>
      <c r="GY98" s="232"/>
      <c r="GZ98" s="232"/>
      <c r="HA98" s="232"/>
      <c r="HB98" s="232"/>
      <c r="HC98" s="232"/>
      <c r="HD98" s="232"/>
      <c r="HE98" s="232"/>
      <c r="HF98" s="232"/>
      <c r="HG98" s="232"/>
      <c r="HH98" s="232"/>
      <c r="HI98" s="232"/>
      <c r="HJ98" s="232"/>
      <c r="HK98" s="232"/>
      <c r="HL98" s="232"/>
      <c r="HM98" s="232"/>
      <c r="HN98" s="232"/>
      <c r="HO98" s="232"/>
      <c r="HP98" s="232"/>
      <c r="HQ98" s="232"/>
      <c r="HR98" s="232"/>
      <c r="HS98" s="232"/>
      <c r="HT98" s="232"/>
      <c r="HU98" s="232"/>
      <c r="HV98" s="232"/>
      <c r="HW98" s="232"/>
      <c r="HX98" s="232"/>
      <c r="HY98" s="232"/>
      <c r="HZ98" s="232"/>
    </row>
    <row r="99" spans="1:234" ht="16.899999999999999" customHeight="1">
      <c r="B99" s="2" t="s">
        <v>148</v>
      </c>
      <c r="C99" s="1"/>
      <c r="D99" s="4"/>
      <c r="E99" s="4"/>
      <c r="F99" s="4"/>
      <c r="G99" s="4"/>
      <c r="H99" s="310"/>
      <c r="I99" s="310"/>
      <c r="J99" s="310"/>
      <c r="K99" s="310"/>
      <c r="L99" s="310"/>
      <c r="M99" s="310"/>
      <c r="N99" s="310"/>
      <c r="O99" s="310"/>
      <c r="P99" s="2" t="s">
        <v>148</v>
      </c>
      <c r="Q99" s="1"/>
      <c r="R99" s="310"/>
      <c r="S99" s="310"/>
      <c r="T99" s="232"/>
      <c r="U99" s="232"/>
      <c r="V99" s="232"/>
      <c r="W99" s="232"/>
      <c r="X99" s="232"/>
      <c r="Y99" s="232"/>
      <c r="Z99" s="480"/>
      <c r="AA99" s="480"/>
      <c r="AB99" s="318"/>
      <c r="AC99" s="318"/>
      <c r="AD99" s="2" t="s">
        <v>417</v>
      </c>
      <c r="AE99" s="1"/>
      <c r="AF99" s="310"/>
      <c r="AG99" s="310"/>
      <c r="AH99" s="232"/>
      <c r="AI99" s="232"/>
      <c r="AJ99" s="310"/>
      <c r="AK99" s="310"/>
      <c r="AL99" s="310"/>
      <c r="AM99" s="310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/>
      <c r="AZ99" s="232"/>
      <c r="BA99" s="232"/>
      <c r="BB99" s="232"/>
      <c r="BC99" s="232"/>
      <c r="BD99" s="232"/>
      <c r="BE99" s="232"/>
      <c r="BF99" s="232"/>
      <c r="BG99" s="232"/>
      <c r="BH99" s="232"/>
      <c r="BI99" s="232"/>
      <c r="BJ99" s="232"/>
      <c r="BK99" s="232"/>
      <c r="BL99" s="232"/>
      <c r="BM99" s="232"/>
      <c r="BN99" s="232"/>
      <c r="BO99" s="232"/>
      <c r="BP99" s="232"/>
      <c r="BQ99" s="232"/>
      <c r="BR99" s="232"/>
      <c r="BS99" s="232"/>
      <c r="BT99" s="232"/>
      <c r="BU99" s="232"/>
      <c r="BV99" s="232"/>
      <c r="BW99" s="232"/>
      <c r="BX99" s="232"/>
      <c r="BY99" s="232"/>
      <c r="BZ99" s="232"/>
      <c r="CA99" s="232"/>
      <c r="CB99" s="232"/>
      <c r="CC99" s="232"/>
      <c r="CD99" s="232"/>
      <c r="CE99" s="232"/>
      <c r="CF99" s="232"/>
      <c r="CG99" s="232"/>
      <c r="CH99" s="232"/>
      <c r="CI99" s="232"/>
      <c r="CJ99" s="232"/>
      <c r="CK99" s="232"/>
      <c r="CL99" s="232"/>
      <c r="CM99" s="232"/>
      <c r="CN99" s="232"/>
      <c r="CO99" s="232"/>
      <c r="CP99" s="232"/>
      <c r="CQ99" s="232"/>
      <c r="CR99" s="232"/>
      <c r="CS99" s="232"/>
      <c r="CT99" s="232"/>
      <c r="CU99" s="232"/>
      <c r="CV99" s="232"/>
      <c r="CW99" s="232"/>
      <c r="CX99" s="232"/>
      <c r="CY99" s="232"/>
      <c r="CZ99" s="232"/>
      <c r="DA99" s="232"/>
      <c r="DB99" s="232"/>
      <c r="DC99" s="232"/>
      <c r="DD99" s="232"/>
      <c r="DE99" s="232"/>
      <c r="DF99" s="232"/>
      <c r="DG99" s="232"/>
      <c r="DH99" s="232"/>
      <c r="DI99" s="232"/>
      <c r="DJ99" s="232"/>
      <c r="DK99" s="232"/>
      <c r="DL99" s="232"/>
      <c r="DM99" s="232"/>
      <c r="DN99" s="232"/>
      <c r="DO99" s="232"/>
      <c r="DP99" s="232"/>
      <c r="DQ99" s="232"/>
      <c r="DR99" s="232"/>
      <c r="DS99" s="232"/>
      <c r="DT99" s="232"/>
      <c r="DU99" s="232"/>
      <c r="DV99" s="232"/>
      <c r="DW99" s="232"/>
      <c r="DX99" s="232"/>
      <c r="DY99" s="232"/>
      <c r="DZ99" s="232"/>
      <c r="EA99" s="232"/>
      <c r="EB99" s="232"/>
      <c r="EC99" s="232"/>
      <c r="ED99" s="232"/>
      <c r="EE99" s="232"/>
      <c r="EF99" s="232"/>
      <c r="EG99" s="232"/>
      <c r="EH99" s="232"/>
      <c r="EI99" s="232"/>
      <c r="EJ99" s="232"/>
      <c r="EK99" s="232"/>
      <c r="EL99" s="232"/>
      <c r="EO99" s="232"/>
      <c r="EP99" s="232"/>
      <c r="EQ99" s="232"/>
      <c r="ER99" s="232"/>
      <c r="ES99" s="232"/>
      <c r="ET99" s="232"/>
      <c r="EU99" s="232"/>
      <c r="EV99" s="232"/>
      <c r="EW99" s="232"/>
      <c r="EX99" s="232"/>
      <c r="EY99" s="232"/>
      <c r="EZ99" s="232"/>
      <c r="FA99" s="232"/>
      <c r="FB99" s="232"/>
      <c r="FC99" s="232"/>
      <c r="FD99" s="232"/>
      <c r="FE99" s="232"/>
      <c r="FF99" s="232"/>
      <c r="FG99" s="232"/>
      <c r="FH99" s="232"/>
      <c r="FI99" s="232"/>
      <c r="FJ99" s="232"/>
      <c r="FK99" s="232"/>
      <c r="FL99" s="232"/>
      <c r="FM99" s="232"/>
      <c r="FN99" s="232"/>
      <c r="FO99" s="232"/>
      <c r="FP99" s="232"/>
      <c r="FQ99" s="232"/>
      <c r="FR99" s="232"/>
      <c r="FS99" s="232"/>
      <c r="FT99" s="232"/>
      <c r="FU99" s="232"/>
      <c r="FV99" s="232"/>
      <c r="FW99" s="232"/>
      <c r="FX99" s="232"/>
      <c r="FY99" s="232"/>
      <c r="FZ99" s="232"/>
      <c r="GA99" s="232"/>
      <c r="GB99" s="232"/>
      <c r="GC99" s="232"/>
      <c r="GD99" s="232"/>
      <c r="GE99" s="232"/>
      <c r="GF99" s="232"/>
      <c r="GG99" s="232"/>
      <c r="GH99" s="232"/>
      <c r="GI99" s="232"/>
      <c r="GJ99" s="232"/>
      <c r="GK99" s="232"/>
      <c r="GL99" s="232"/>
      <c r="GM99" s="232"/>
      <c r="GN99" s="232"/>
      <c r="GO99" s="232"/>
      <c r="GP99" s="232"/>
      <c r="GQ99" s="232"/>
      <c r="GR99" s="232"/>
      <c r="GS99" s="232"/>
      <c r="GT99" s="232"/>
      <c r="GU99" s="232"/>
      <c r="GV99" s="232"/>
      <c r="GW99" s="232"/>
      <c r="GX99" s="232"/>
      <c r="GY99" s="232"/>
      <c r="GZ99" s="232"/>
      <c r="HA99" s="232"/>
      <c r="HB99" s="232"/>
      <c r="HC99" s="232"/>
      <c r="HD99" s="232"/>
      <c r="HE99" s="232"/>
      <c r="HF99" s="232"/>
      <c r="HG99" s="232"/>
      <c r="HH99" s="232"/>
      <c r="HI99" s="232"/>
      <c r="HJ99" s="232"/>
      <c r="HK99" s="232"/>
      <c r="HL99" s="232"/>
      <c r="HM99" s="232"/>
      <c r="HN99" s="232"/>
      <c r="HO99" s="232"/>
      <c r="HP99" s="232"/>
      <c r="HQ99" s="232"/>
      <c r="HR99" s="232"/>
      <c r="HS99" s="232"/>
      <c r="HT99" s="232"/>
      <c r="HU99" s="232"/>
      <c r="HV99" s="232"/>
      <c r="HW99" s="232"/>
      <c r="HX99" s="232"/>
      <c r="HY99" s="232"/>
      <c r="HZ99" s="232"/>
    </row>
    <row r="100" spans="1:234" ht="16.899999999999999" customHeight="1">
      <c r="B100" s="2" t="s">
        <v>149</v>
      </c>
      <c r="C100" s="1"/>
      <c r="D100" s="4"/>
      <c r="E100" s="4"/>
      <c r="F100" s="4"/>
      <c r="G100" s="4"/>
      <c r="H100" s="310"/>
      <c r="I100" s="310"/>
      <c r="J100" s="310"/>
      <c r="K100" s="310"/>
      <c r="L100" s="310"/>
      <c r="M100" s="310"/>
      <c r="N100" s="310"/>
      <c r="O100" s="310"/>
      <c r="P100" s="2" t="s">
        <v>149</v>
      </c>
      <c r="Q100" s="1"/>
      <c r="R100" s="310"/>
      <c r="S100" s="310"/>
      <c r="T100" s="232"/>
      <c r="U100" s="232"/>
      <c r="V100" s="232"/>
      <c r="W100" s="232"/>
      <c r="X100" s="232"/>
      <c r="Y100" s="232"/>
      <c r="Z100" s="480"/>
      <c r="AA100" s="480"/>
      <c r="AB100" s="318"/>
      <c r="AC100" s="318"/>
      <c r="AD100" s="2" t="s">
        <v>418</v>
      </c>
      <c r="AE100" s="1"/>
      <c r="AF100" s="310"/>
      <c r="AG100" s="310"/>
      <c r="AH100" s="232"/>
      <c r="AI100" s="232"/>
      <c r="AJ100" s="310"/>
      <c r="AK100" s="310"/>
      <c r="AL100" s="310"/>
      <c r="AM100" s="310"/>
      <c r="AN100" s="232"/>
      <c r="AO100" s="232"/>
      <c r="AP100" s="232"/>
      <c r="AQ100" s="232"/>
      <c r="AR100" s="232"/>
      <c r="AS100" s="232"/>
      <c r="AT100" s="232"/>
      <c r="AU100" s="232"/>
      <c r="AV100" s="232"/>
      <c r="AW100" s="232"/>
      <c r="AX100" s="232"/>
      <c r="AY100" s="232"/>
      <c r="AZ100" s="232"/>
      <c r="BA100" s="232"/>
      <c r="BB100" s="232"/>
      <c r="BC100" s="232"/>
      <c r="BD100" s="232"/>
      <c r="BE100" s="232"/>
      <c r="BF100" s="232"/>
      <c r="BG100" s="232"/>
      <c r="BH100" s="232"/>
      <c r="BI100" s="232"/>
      <c r="BJ100" s="232"/>
      <c r="BK100" s="232"/>
      <c r="BL100" s="232"/>
      <c r="BM100" s="232"/>
      <c r="BN100" s="232"/>
      <c r="BO100" s="232"/>
      <c r="BP100" s="232"/>
      <c r="BQ100" s="232"/>
      <c r="BR100" s="232"/>
      <c r="BS100" s="232"/>
      <c r="BT100" s="232"/>
      <c r="BU100" s="232"/>
      <c r="BV100" s="232"/>
      <c r="BW100" s="232"/>
      <c r="BX100" s="232"/>
      <c r="BY100" s="232"/>
      <c r="BZ100" s="232"/>
      <c r="CA100" s="232"/>
      <c r="CB100" s="232"/>
      <c r="CC100" s="232"/>
      <c r="CD100" s="232"/>
      <c r="CE100" s="232"/>
      <c r="CF100" s="232"/>
      <c r="CG100" s="232"/>
      <c r="CH100" s="232"/>
      <c r="CI100" s="232"/>
      <c r="CJ100" s="232"/>
      <c r="CK100" s="232"/>
      <c r="CL100" s="232"/>
      <c r="CM100" s="232"/>
      <c r="CN100" s="232"/>
      <c r="CO100" s="232"/>
      <c r="CP100" s="232"/>
      <c r="CQ100" s="232"/>
      <c r="CR100" s="232"/>
      <c r="CS100" s="232"/>
      <c r="CT100" s="232"/>
      <c r="CU100" s="232"/>
      <c r="CV100" s="232"/>
      <c r="CW100" s="232"/>
      <c r="CX100" s="232"/>
      <c r="CY100" s="232"/>
      <c r="CZ100" s="232"/>
      <c r="DA100" s="232"/>
      <c r="DB100" s="232"/>
      <c r="DC100" s="232"/>
      <c r="DD100" s="232"/>
      <c r="DE100" s="232"/>
      <c r="DF100" s="232"/>
      <c r="DG100" s="232"/>
      <c r="DH100" s="232"/>
      <c r="DI100" s="232"/>
      <c r="DJ100" s="232"/>
      <c r="DK100" s="232"/>
      <c r="DL100" s="232"/>
      <c r="DM100" s="232"/>
      <c r="DN100" s="232"/>
      <c r="DO100" s="232"/>
      <c r="DP100" s="232"/>
      <c r="DQ100" s="232"/>
      <c r="DR100" s="232"/>
      <c r="DS100" s="232"/>
      <c r="DT100" s="232"/>
      <c r="DU100" s="232"/>
      <c r="DV100" s="232"/>
      <c r="DW100" s="232"/>
      <c r="DX100" s="232"/>
      <c r="DY100" s="232"/>
      <c r="DZ100" s="232"/>
      <c r="EA100" s="232"/>
      <c r="EB100" s="232"/>
      <c r="EC100" s="232"/>
      <c r="ED100" s="232"/>
      <c r="EE100" s="232"/>
      <c r="EF100" s="232"/>
      <c r="EG100" s="232"/>
      <c r="EH100" s="232"/>
      <c r="EI100" s="232"/>
      <c r="EJ100" s="232"/>
      <c r="EK100" s="232"/>
      <c r="EL100" s="232"/>
      <c r="EO100" s="232"/>
      <c r="EP100" s="232"/>
      <c r="EQ100" s="232"/>
      <c r="ER100" s="232"/>
      <c r="ES100" s="232"/>
      <c r="ET100" s="232"/>
      <c r="EU100" s="232"/>
      <c r="EV100" s="232"/>
      <c r="EW100" s="232"/>
      <c r="EX100" s="232"/>
      <c r="EY100" s="232"/>
      <c r="EZ100" s="232"/>
      <c r="FA100" s="232"/>
      <c r="FB100" s="232"/>
      <c r="FC100" s="232"/>
      <c r="FD100" s="232"/>
      <c r="FE100" s="232"/>
      <c r="FF100" s="232"/>
      <c r="FG100" s="232"/>
      <c r="FH100" s="232"/>
      <c r="FI100" s="232"/>
      <c r="FJ100" s="232"/>
      <c r="FK100" s="232"/>
      <c r="FL100" s="232"/>
      <c r="FM100" s="232"/>
      <c r="FN100" s="232"/>
      <c r="FO100" s="232"/>
      <c r="FP100" s="232"/>
      <c r="FQ100" s="232"/>
      <c r="FR100" s="232"/>
      <c r="FS100" s="232"/>
      <c r="FT100" s="232"/>
      <c r="FU100" s="232"/>
      <c r="FV100" s="232"/>
      <c r="FW100" s="232"/>
      <c r="FX100" s="232"/>
      <c r="FY100" s="232"/>
      <c r="FZ100" s="232"/>
      <c r="GA100" s="232"/>
      <c r="GB100" s="232"/>
      <c r="GC100" s="232"/>
      <c r="GD100" s="232"/>
      <c r="GE100" s="232"/>
      <c r="GF100" s="232"/>
      <c r="GG100" s="232"/>
      <c r="GH100" s="232"/>
      <c r="GI100" s="232"/>
      <c r="GJ100" s="232"/>
      <c r="GK100" s="232"/>
      <c r="GL100" s="232"/>
      <c r="GM100" s="232"/>
      <c r="GN100" s="232"/>
      <c r="GO100" s="232"/>
      <c r="GP100" s="232"/>
      <c r="GQ100" s="232"/>
      <c r="GR100" s="232"/>
      <c r="GS100" s="232"/>
      <c r="GT100" s="232"/>
      <c r="GU100" s="232"/>
      <c r="GV100" s="232"/>
      <c r="GW100" s="232"/>
      <c r="GX100" s="232"/>
      <c r="GY100" s="232"/>
      <c r="GZ100" s="232"/>
      <c r="HA100" s="232"/>
      <c r="HB100" s="232"/>
      <c r="HC100" s="232"/>
      <c r="HD100" s="232"/>
      <c r="HE100" s="232"/>
      <c r="HF100" s="232"/>
      <c r="HG100" s="232"/>
      <c r="HH100" s="232"/>
      <c r="HI100" s="232"/>
      <c r="HJ100" s="232"/>
      <c r="HK100" s="232"/>
      <c r="HL100" s="232"/>
      <c r="HM100" s="232"/>
      <c r="HN100" s="232"/>
      <c r="HO100" s="232"/>
      <c r="HP100" s="232"/>
      <c r="HQ100" s="232"/>
      <c r="HR100" s="232"/>
      <c r="HS100" s="232"/>
      <c r="HT100" s="232"/>
      <c r="HU100" s="232"/>
      <c r="HV100" s="232"/>
      <c r="HW100" s="232"/>
      <c r="HX100" s="232"/>
      <c r="HY100" s="232"/>
      <c r="HZ100" s="232"/>
    </row>
    <row r="101" spans="1:234" ht="16.899999999999999" customHeight="1">
      <c r="B101" s="2" t="s">
        <v>150</v>
      </c>
      <c r="C101" s="1"/>
      <c r="D101" s="4"/>
      <c r="E101" s="4"/>
      <c r="F101" s="4"/>
      <c r="G101" s="4"/>
      <c r="H101" s="310"/>
      <c r="I101" s="310"/>
      <c r="J101" s="310"/>
      <c r="K101" s="310"/>
      <c r="L101" s="310"/>
      <c r="M101" s="310"/>
      <c r="N101" s="310"/>
      <c r="O101" s="310"/>
      <c r="P101" s="2" t="s">
        <v>150</v>
      </c>
      <c r="Q101" s="1"/>
      <c r="R101" s="310"/>
      <c r="S101" s="310"/>
      <c r="T101" s="232"/>
      <c r="U101" s="232"/>
      <c r="V101" s="232"/>
      <c r="W101" s="232"/>
      <c r="X101" s="232"/>
      <c r="Y101" s="232"/>
      <c r="Z101" s="480"/>
      <c r="AA101" s="480"/>
      <c r="AB101" s="318"/>
      <c r="AC101" s="318"/>
      <c r="AD101" s="2" t="s">
        <v>419</v>
      </c>
      <c r="AE101" s="1"/>
      <c r="AF101" s="310"/>
      <c r="AG101" s="310"/>
      <c r="AH101" s="232"/>
      <c r="AI101" s="232"/>
      <c r="AJ101" s="310"/>
      <c r="AK101" s="310"/>
      <c r="AL101" s="310"/>
      <c r="AM101" s="310"/>
      <c r="AN101" s="232"/>
      <c r="AO101" s="232"/>
      <c r="AP101" s="232"/>
      <c r="AQ101" s="232"/>
      <c r="AR101" s="232"/>
      <c r="AS101" s="232"/>
      <c r="AT101" s="232"/>
      <c r="AU101" s="232"/>
      <c r="AV101" s="232"/>
      <c r="AW101" s="232"/>
      <c r="AX101" s="232"/>
      <c r="AY101" s="232"/>
      <c r="AZ101" s="232"/>
      <c r="BA101" s="232"/>
      <c r="BB101" s="232"/>
      <c r="BC101" s="232"/>
      <c r="BD101" s="232"/>
      <c r="BE101" s="232"/>
      <c r="BF101" s="232"/>
      <c r="BG101" s="232"/>
      <c r="BH101" s="232"/>
      <c r="BI101" s="232"/>
      <c r="BJ101" s="232"/>
      <c r="BK101" s="232"/>
      <c r="BL101" s="232"/>
      <c r="BM101" s="232"/>
      <c r="BN101" s="232"/>
      <c r="BO101" s="232"/>
      <c r="BP101" s="232"/>
      <c r="BQ101" s="232"/>
      <c r="BR101" s="232"/>
      <c r="BS101" s="232"/>
      <c r="BT101" s="232"/>
      <c r="BU101" s="232"/>
      <c r="BV101" s="232"/>
      <c r="BW101" s="232"/>
      <c r="BX101" s="232"/>
      <c r="BY101" s="232"/>
      <c r="BZ101" s="232"/>
      <c r="CA101" s="232"/>
      <c r="CB101" s="232"/>
      <c r="CC101" s="232"/>
      <c r="CD101" s="232"/>
      <c r="CE101" s="232"/>
      <c r="CF101" s="232"/>
      <c r="CG101" s="232"/>
      <c r="CH101" s="232"/>
      <c r="CI101" s="232"/>
      <c r="CJ101" s="232"/>
      <c r="CK101" s="232"/>
      <c r="CL101" s="232"/>
      <c r="CM101" s="232"/>
      <c r="CN101" s="232"/>
      <c r="CO101" s="232"/>
      <c r="CP101" s="232"/>
      <c r="CQ101" s="232"/>
      <c r="CR101" s="232"/>
      <c r="CS101" s="232"/>
      <c r="CT101" s="232"/>
      <c r="CU101" s="232"/>
      <c r="CV101" s="232"/>
      <c r="CW101" s="232"/>
      <c r="CX101" s="232"/>
      <c r="CY101" s="232"/>
      <c r="CZ101" s="232"/>
      <c r="DA101" s="232"/>
      <c r="DB101" s="232"/>
      <c r="DC101" s="232"/>
      <c r="DD101" s="232"/>
      <c r="DE101" s="232"/>
      <c r="DF101" s="232"/>
      <c r="DG101" s="232"/>
      <c r="DH101" s="232"/>
      <c r="DI101" s="232"/>
      <c r="DJ101" s="232"/>
      <c r="DK101" s="232"/>
      <c r="DL101" s="232"/>
      <c r="DM101" s="232"/>
      <c r="DN101" s="232"/>
      <c r="DO101" s="232"/>
      <c r="DP101" s="232"/>
      <c r="DQ101" s="232"/>
      <c r="DR101" s="232"/>
      <c r="DS101" s="232"/>
      <c r="DT101" s="232"/>
      <c r="DU101" s="232"/>
      <c r="DV101" s="232"/>
      <c r="DW101" s="232"/>
      <c r="DX101" s="232"/>
      <c r="DY101" s="232"/>
      <c r="DZ101" s="232"/>
      <c r="EA101" s="232"/>
      <c r="EB101" s="232"/>
      <c r="EC101" s="232"/>
      <c r="ED101" s="232"/>
      <c r="EE101" s="232"/>
      <c r="EF101" s="232"/>
      <c r="EG101" s="232"/>
      <c r="EH101" s="232"/>
      <c r="EI101" s="232"/>
      <c r="EJ101" s="232"/>
      <c r="EK101" s="232"/>
      <c r="EL101" s="232"/>
      <c r="EO101" s="232"/>
      <c r="EP101" s="232"/>
      <c r="EQ101" s="232"/>
      <c r="ER101" s="232"/>
      <c r="ES101" s="232"/>
      <c r="ET101" s="232"/>
      <c r="EU101" s="232"/>
      <c r="EV101" s="232"/>
      <c r="EW101" s="232"/>
      <c r="EX101" s="232"/>
      <c r="EY101" s="232"/>
      <c r="EZ101" s="232"/>
      <c r="FA101" s="232"/>
      <c r="FB101" s="232"/>
      <c r="FC101" s="232"/>
      <c r="FD101" s="232"/>
      <c r="FE101" s="232"/>
      <c r="FF101" s="232"/>
      <c r="FG101" s="232"/>
      <c r="FH101" s="232"/>
      <c r="FI101" s="232"/>
      <c r="FJ101" s="232"/>
      <c r="FK101" s="232"/>
      <c r="FL101" s="232"/>
      <c r="FM101" s="232"/>
      <c r="FN101" s="232"/>
      <c r="FO101" s="232"/>
      <c r="FP101" s="232"/>
      <c r="FQ101" s="232"/>
      <c r="FR101" s="232"/>
      <c r="FS101" s="232"/>
      <c r="FT101" s="232"/>
      <c r="FU101" s="232"/>
      <c r="FV101" s="232"/>
      <c r="FW101" s="232"/>
      <c r="FX101" s="232"/>
      <c r="FY101" s="232"/>
      <c r="FZ101" s="232"/>
      <c r="GA101" s="232"/>
      <c r="GB101" s="232"/>
      <c r="GC101" s="232"/>
      <c r="GD101" s="232"/>
      <c r="GE101" s="232"/>
      <c r="GF101" s="232"/>
      <c r="GG101" s="232"/>
      <c r="GH101" s="232"/>
      <c r="GI101" s="232"/>
      <c r="GJ101" s="232"/>
      <c r="GK101" s="232"/>
      <c r="GL101" s="232"/>
      <c r="GM101" s="232"/>
      <c r="GN101" s="232"/>
      <c r="GO101" s="232"/>
      <c r="GP101" s="232"/>
      <c r="GQ101" s="232"/>
      <c r="GR101" s="232"/>
      <c r="GS101" s="232"/>
      <c r="GT101" s="232"/>
      <c r="GU101" s="232"/>
      <c r="GV101" s="232"/>
      <c r="GW101" s="232"/>
      <c r="GX101" s="232"/>
      <c r="GY101" s="232"/>
      <c r="GZ101" s="232"/>
      <c r="HA101" s="232"/>
      <c r="HB101" s="232"/>
      <c r="HC101" s="232"/>
      <c r="HD101" s="232"/>
      <c r="HE101" s="232"/>
      <c r="HF101" s="232"/>
      <c r="HG101" s="232"/>
      <c r="HH101" s="232"/>
      <c r="HI101" s="232"/>
      <c r="HJ101" s="232"/>
      <c r="HK101" s="232"/>
      <c r="HL101" s="232"/>
      <c r="HM101" s="232"/>
      <c r="HN101" s="232"/>
      <c r="HO101" s="232"/>
      <c r="HP101" s="232"/>
      <c r="HQ101" s="232"/>
      <c r="HR101" s="232"/>
      <c r="HS101" s="232"/>
      <c r="HT101" s="232"/>
      <c r="HU101" s="232"/>
      <c r="HV101" s="232"/>
      <c r="HW101" s="232"/>
      <c r="HX101" s="232"/>
      <c r="HY101" s="232"/>
      <c r="HZ101" s="232"/>
    </row>
    <row r="102" spans="1:234" s="316" customFormat="1" ht="16.899999999999999" customHeight="1">
      <c r="A102" s="108"/>
      <c r="B102" s="223"/>
      <c r="C102" s="223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223"/>
      <c r="Q102" s="223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223"/>
      <c r="AE102" s="223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481"/>
      <c r="AZ102" s="481"/>
      <c r="BA102" s="481"/>
      <c r="BB102" s="481"/>
      <c r="BC102" s="481"/>
      <c r="BD102" s="481"/>
      <c r="BE102" s="481"/>
      <c r="BF102" s="481"/>
      <c r="BG102" s="481"/>
      <c r="BH102" s="481"/>
      <c r="BI102" s="481"/>
      <c r="BJ102" s="481"/>
      <c r="BK102" s="481"/>
      <c r="BL102" s="481"/>
      <c r="BM102" s="481"/>
      <c r="BN102" s="481"/>
      <c r="BO102" s="481"/>
      <c r="BP102" s="481"/>
      <c r="BQ102" s="481"/>
      <c r="BR102" s="481"/>
      <c r="BS102" s="481"/>
      <c r="BT102" s="481"/>
      <c r="BU102" s="481"/>
      <c r="BV102" s="481"/>
      <c r="BW102" s="481"/>
      <c r="BX102" s="481"/>
      <c r="BY102" s="481"/>
      <c r="BZ102" s="481"/>
      <c r="CA102" s="481"/>
      <c r="CB102" s="481"/>
      <c r="CC102" s="481"/>
      <c r="CD102" s="481"/>
      <c r="CE102" s="481"/>
      <c r="CF102" s="481"/>
      <c r="CG102" s="481"/>
      <c r="CH102" s="481"/>
      <c r="CI102" s="481"/>
      <c r="CJ102" s="481"/>
      <c r="CK102" s="481"/>
      <c r="CL102" s="481"/>
      <c r="CM102" s="481"/>
      <c r="CN102" s="481"/>
      <c r="CO102" s="481"/>
      <c r="CP102" s="481"/>
      <c r="CQ102" s="481"/>
      <c r="CR102" s="481"/>
      <c r="CS102" s="481"/>
      <c r="CT102" s="481"/>
      <c r="CU102" s="481"/>
      <c r="CV102" s="481"/>
      <c r="CW102" s="481"/>
      <c r="CX102" s="481"/>
      <c r="CY102" s="481"/>
      <c r="CZ102" s="481"/>
      <c r="DA102" s="481"/>
      <c r="DB102" s="481"/>
      <c r="DC102" s="481"/>
      <c r="DD102" s="481"/>
      <c r="DE102" s="481"/>
      <c r="DF102" s="481"/>
      <c r="DG102" s="481"/>
      <c r="DH102" s="481"/>
      <c r="DI102" s="481"/>
      <c r="DJ102" s="481"/>
      <c r="DK102" s="481"/>
      <c r="DL102" s="481"/>
      <c r="DM102" s="481"/>
      <c r="DN102" s="481"/>
      <c r="DO102" s="481"/>
      <c r="DP102" s="481"/>
      <c r="DQ102" s="481"/>
      <c r="DR102" s="481"/>
      <c r="DS102" s="481"/>
      <c r="DT102" s="481"/>
      <c r="DU102" s="481"/>
      <c r="DV102" s="481"/>
      <c r="DW102" s="481"/>
      <c r="DX102" s="481"/>
      <c r="DY102" s="481"/>
      <c r="DZ102" s="481"/>
      <c r="EA102" s="481"/>
      <c r="EB102" s="481"/>
      <c r="EC102" s="481"/>
      <c r="ED102" s="481"/>
      <c r="EE102" s="481"/>
      <c r="EF102" s="481"/>
      <c r="EG102" s="481"/>
      <c r="EH102" s="481"/>
      <c r="EI102" s="481"/>
      <c r="EJ102" s="481"/>
      <c r="EK102" s="481"/>
      <c r="EL102" s="481"/>
      <c r="EO102" s="481"/>
      <c r="EP102" s="481"/>
      <c r="EQ102" s="481"/>
      <c r="ER102" s="481"/>
      <c r="ES102" s="481"/>
      <c r="ET102" s="481"/>
      <c r="EU102" s="481"/>
      <c r="EV102" s="481"/>
      <c r="EW102" s="481"/>
      <c r="EX102" s="481"/>
      <c r="EY102" s="481"/>
      <c r="EZ102" s="481"/>
      <c r="FA102" s="481"/>
      <c r="FB102" s="481"/>
      <c r="FC102" s="481"/>
      <c r="FD102" s="481"/>
      <c r="FE102" s="481"/>
      <c r="FF102" s="481"/>
      <c r="FG102" s="481"/>
      <c r="FH102" s="481"/>
      <c r="FI102" s="481"/>
      <c r="FJ102" s="481"/>
      <c r="FK102" s="481"/>
      <c r="FL102" s="481"/>
      <c r="FM102" s="481"/>
      <c r="FN102" s="481"/>
      <c r="FO102" s="481"/>
      <c r="FP102" s="481"/>
      <c r="FQ102" s="481"/>
      <c r="FR102" s="481"/>
      <c r="FS102" s="481"/>
      <c r="FT102" s="481"/>
      <c r="FU102" s="481"/>
      <c r="FV102" s="481"/>
      <c r="FW102" s="481"/>
      <c r="FX102" s="481"/>
      <c r="FY102" s="481"/>
      <c r="FZ102" s="481"/>
      <c r="GA102" s="481"/>
      <c r="GB102" s="481"/>
      <c r="GC102" s="481"/>
      <c r="GD102" s="481"/>
      <c r="GE102" s="481"/>
      <c r="GF102" s="481"/>
      <c r="GG102" s="481"/>
      <c r="GH102" s="481"/>
      <c r="GI102" s="481"/>
      <c r="GJ102" s="481"/>
      <c r="GK102" s="481"/>
      <c r="GL102" s="481"/>
      <c r="GM102" s="481"/>
      <c r="GN102" s="481"/>
      <c r="GO102" s="481"/>
      <c r="GP102" s="481"/>
      <c r="GQ102" s="481"/>
      <c r="GR102" s="481"/>
      <c r="GS102" s="481"/>
      <c r="GT102" s="481"/>
      <c r="GU102" s="481"/>
      <c r="GV102" s="481"/>
      <c r="GW102" s="481"/>
      <c r="GX102" s="481"/>
      <c r="GY102" s="481"/>
      <c r="GZ102" s="481"/>
      <c r="HA102" s="481"/>
      <c r="HB102" s="481"/>
      <c r="HC102" s="481"/>
      <c r="HD102" s="481"/>
      <c r="HE102" s="481"/>
      <c r="HF102" s="481"/>
      <c r="HG102" s="481"/>
      <c r="HH102" s="481"/>
      <c r="HI102" s="481"/>
      <c r="HJ102" s="481"/>
      <c r="HK102" s="481"/>
      <c r="HL102" s="481"/>
      <c r="HM102" s="481"/>
      <c r="HN102" s="481"/>
      <c r="HO102" s="481"/>
      <c r="HP102" s="481"/>
      <c r="HQ102" s="481"/>
      <c r="HR102" s="481"/>
      <c r="HS102" s="481"/>
      <c r="HT102" s="481"/>
      <c r="HU102" s="481"/>
      <c r="HV102" s="481"/>
      <c r="HW102" s="481"/>
      <c r="HX102" s="481"/>
      <c r="HY102" s="481"/>
      <c r="HZ102" s="481"/>
    </row>
    <row r="103" spans="1:234" s="316" customFormat="1" ht="16.5" customHeight="1">
      <c r="A103" s="108"/>
      <c r="B103" s="223"/>
      <c r="C103" s="223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481"/>
      <c r="AZ103" s="481"/>
      <c r="BA103" s="481"/>
      <c r="BB103" s="481"/>
      <c r="BC103" s="481"/>
      <c r="BD103" s="481"/>
      <c r="BE103" s="481"/>
      <c r="BF103" s="481"/>
      <c r="BG103" s="481"/>
      <c r="BH103" s="481"/>
      <c r="BI103" s="481"/>
      <c r="BJ103" s="481"/>
      <c r="BK103" s="481"/>
      <c r="BL103" s="481"/>
      <c r="BM103" s="481"/>
      <c r="BN103" s="481"/>
      <c r="BO103" s="481"/>
      <c r="BP103" s="481"/>
      <c r="BQ103" s="481"/>
      <c r="BR103" s="481"/>
      <c r="BS103" s="481"/>
      <c r="BT103" s="481"/>
      <c r="BU103" s="481"/>
      <c r="BV103" s="481"/>
      <c r="BW103" s="481"/>
      <c r="BX103" s="481"/>
      <c r="BY103" s="481"/>
      <c r="BZ103" s="481"/>
      <c r="CA103" s="481"/>
      <c r="CB103" s="481"/>
      <c r="CC103" s="481"/>
      <c r="CD103" s="481"/>
      <c r="CE103" s="481"/>
      <c r="CF103" s="481"/>
      <c r="CG103" s="481"/>
      <c r="CH103" s="481"/>
      <c r="CI103" s="481"/>
      <c r="CJ103" s="481"/>
      <c r="CK103" s="481"/>
      <c r="CL103" s="481"/>
      <c r="CM103" s="481"/>
      <c r="CN103" s="481"/>
      <c r="CO103" s="481"/>
      <c r="CP103" s="481"/>
      <c r="CQ103" s="481"/>
      <c r="CR103" s="481"/>
      <c r="CS103" s="481"/>
      <c r="CT103" s="481"/>
      <c r="CU103" s="481"/>
      <c r="CV103" s="481"/>
      <c r="CW103" s="481"/>
      <c r="CX103" s="481"/>
      <c r="CY103" s="481"/>
      <c r="CZ103" s="481"/>
      <c r="DA103" s="481"/>
      <c r="DB103" s="481"/>
      <c r="DC103" s="481"/>
      <c r="DD103" s="481"/>
      <c r="DE103" s="481"/>
      <c r="DF103" s="481"/>
      <c r="DG103" s="481"/>
      <c r="DH103" s="481"/>
      <c r="DI103" s="481"/>
      <c r="DJ103" s="481"/>
      <c r="DK103" s="481"/>
      <c r="DL103" s="481"/>
      <c r="DM103" s="481"/>
      <c r="DN103" s="481"/>
      <c r="DO103" s="481"/>
      <c r="DP103" s="481"/>
      <c r="DQ103" s="481"/>
      <c r="DR103" s="481"/>
      <c r="DS103" s="481"/>
      <c r="DT103" s="481"/>
      <c r="DU103" s="481"/>
      <c r="DV103" s="481"/>
      <c r="DW103" s="481"/>
      <c r="DX103" s="481"/>
      <c r="DY103" s="481"/>
      <c r="DZ103" s="481"/>
      <c r="EA103" s="481"/>
      <c r="EB103" s="481"/>
      <c r="EC103" s="481"/>
      <c r="ED103" s="481"/>
      <c r="EE103" s="481"/>
      <c r="EF103" s="481"/>
      <c r="EG103" s="481"/>
      <c r="EH103" s="481"/>
      <c r="EI103" s="481"/>
      <c r="EJ103" s="481"/>
      <c r="EK103" s="481"/>
      <c r="EL103" s="481"/>
      <c r="EM103" s="481"/>
      <c r="EN103" s="481"/>
      <c r="EO103" s="481"/>
      <c r="EP103" s="481"/>
      <c r="EQ103" s="481"/>
      <c r="ER103" s="481"/>
      <c r="ES103" s="481"/>
      <c r="ET103" s="481"/>
      <c r="EU103" s="481"/>
      <c r="EV103" s="481"/>
      <c r="EW103" s="481"/>
      <c r="EX103" s="481"/>
      <c r="EY103" s="481"/>
      <c r="EZ103" s="481"/>
      <c r="FA103" s="481"/>
      <c r="FB103" s="481"/>
      <c r="FC103" s="481"/>
      <c r="FD103" s="481"/>
      <c r="FE103" s="481"/>
      <c r="FF103" s="481"/>
      <c r="FG103" s="481"/>
      <c r="FH103" s="481"/>
      <c r="FI103" s="481"/>
      <c r="FJ103" s="481"/>
      <c r="FK103" s="481"/>
      <c r="FL103" s="481"/>
      <c r="FM103" s="481"/>
      <c r="FN103" s="481"/>
      <c r="FO103" s="481"/>
      <c r="FP103" s="481"/>
      <c r="FQ103" s="481"/>
      <c r="FR103" s="481"/>
      <c r="FS103" s="481"/>
      <c r="FT103" s="481"/>
      <c r="FU103" s="481"/>
      <c r="FV103" s="481"/>
      <c r="FW103" s="481"/>
      <c r="FX103" s="481"/>
      <c r="FY103" s="481"/>
      <c r="FZ103" s="481"/>
      <c r="GA103" s="481"/>
      <c r="GB103" s="481"/>
      <c r="GC103" s="481"/>
      <c r="GD103" s="481"/>
      <c r="GE103" s="481"/>
      <c r="GF103" s="481"/>
      <c r="GG103" s="481"/>
      <c r="GH103" s="481"/>
      <c r="GI103" s="481"/>
      <c r="GJ103" s="481"/>
      <c r="GK103" s="481"/>
      <c r="GL103" s="481"/>
      <c r="GM103" s="481"/>
      <c r="GN103" s="481"/>
      <c r="GO103" s="481"/>
      <c r="GP103" s="481"/>
      <c r="GQ103" s="481"/>
      <c r="GR103" s="481"/>
      <c r="GS103" s="481"/>
      <c r="GT103" s="481"/>
      <c r="GU103" s="481"/>
      <c r="GV103" s="481"/>
      <c r="GW103" s="481"/>
      <c r="GX103" s="481"/>
      <c r="GY103" s="481"/>
      <c r="GZ103" s="481"/>
      <c r="HA103" s="481"/>
      <c r="HB103" s="481"/>
      <c r="HC103" s="481"/>
      <c r="HD103" s="481"/>
      <c r="HE103" s="481"/>
      <c r="HF103" s="481"/>
      <c r="HG103" s="481"/>
      <c r="HH103" s="481"/>
      <c r="HI103" s="481"/>
      <c r="HJ103" s="481"/>
      <c r="HK103" s="481"/>
      <c r="HL103" s="481"/>
      <c r="HM103" s="481"/>
      <c r="HN103" s="481"/>
      <c r="HO103" s="481"/>
      <c r="HP103" s="481"/>
      <c r="HQ103" s="481"/>
      <c r="HR103" s="481"/>
      <c r="HS103" s="481"/>
      <c r="HT103" s="481"/>
      <c r="HU103" s="481"/>
      <c r="HV103" s="481"/>
      <c r="HW103" s="481"/>
      <c r="HX103" s="481"/>
      <c r="HY103" s="481"/>
      <c r="HZ103" s="481"/>
    </row>
    <row r="104" spans="1:234" s="316" customFormat="1" ht="16.5" customHeight="1">
      <c r="A104" s="108"/>
      <c r="B104" s="223"/>
      <c r="C104" s="223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481"/>
      <c r="AZ104" s="481"/>
      <c r="BA104" s="481"/>
      <c r="BB104" s="481"/>
      <c r="BC104" s="481"/>
      <c r="BD104" s="481"/>
      <c r="BE104" s="481"/>
      <c r="BF104" s="481"/>
      <c r="BG104" s="481"/>
      <c r="BH104" s="481"/>
      <c r="BI104" s="481"/>
      <c r="BJ104" s="481"/>
      <c r="BK104" s="481"/>
      <c r="BL104" s="481"/>
      <c r="BM104" s="481"/>
      <c r="BN104" s="481"/>
      <c r="BO104" s="481"/>
      <c r="BP104" s="481"/>
      <c r="BQ104" s="481"/>
      <c r="BR104" s="481"/>
      <c r="BS104" s="481"/>
      <c r="BT104" s="481"/>
      <c r="BU104" s="481"/>
      <c r="BV104" s="481"/>
      <c r="BW104" s="481"/>
      <c r="BX104" s="481"/>
      <c r="BY104" s="481"/>
      <c r="BZ104" s="481"/>
      <c r="CA104" s="481"/>
      <c r="CB104" s="481"/>
      <c r="CC104" s="481"/>
      <c r="CD104" s="481"/>
      <c r="CE104" s="481"/>
      <c r="CF104" s="481"/>
      <c r="CG104" s="481"/>
      <c r="CH104" s="481"/>
      <c r="CI104" s="481"/>
      <c r="CJ104" s="481"/>
      <c r="CK104" s="481"/>
      <c r="CL104" s="481"/>
      <c r="CM104" s="481"/>
      <c r="CN104" s="481"/>
      <c r="CO104" s="481"/>
      <c r="CP104" s="481"/>
      <c r="CQ104" s="481"/>
      <c r="CR104" s="481"/>
      <c r="CS104" s="481"/>
      <c r="CT104" s="481"/>
      <c r="CU104" s="481"/>
      <c r="CV104" s="481"/>
      <c r="CW104" s="481"/>
      <c r="CX104" s="481"/>
      <c r="CY104" s="481"/>
      <c r="CZ104" s="481"/>
      <c r="DA104" s="481"/>
      <c r="DB104" s="481"/>
      <c r="DC104" s="481"/>
      <c r="DD104" s="481"/>
      <c r="DE104" s="481"/>
      <c r="DF104" s="481"/>
      <c r="DG104" s="481"/>
      <c r="DH104" s="481"/>
      <c r="DI104" s="481"/>
      <c r="DJ104" s="481"/>
      <c r="DK104" s="481"/>
      <c r="DL104" s="481"/>
      <c r="DM104" s="481"/>
      <c r="DN104" s="481"/>
      <c r="DO104" s="481"/>
      <c r="DP104" s="481"/>
      <c r="DQ104" s="481"/>
      <c r="DR104" s="481"/>
      <c r="DS104" s="481"/>
      <c r="DT104" s="481"/>
      <c r="DU104" s="481"/>
      <c r="DV104" s="481"/>
      <c r="DW104" s="481"/>
      <c r="DX104" s="481"/>
      <c r="DY104" s="481"/>
      <c r="DZ104" s="481"/>
      <c r="EA104" s="481"/>
      <c r="EB104" s="481"/>
      <c r="EC104" s="481"/>
      <c r="ED104" s="481"/>
      <c r="EE104" s="481"/>
      <c r="EF104" s="481"/>
      <c r="EG104" s="481"/>
      <c r="EH104" s="481"/>
      <c r="EI104" s="481"/>
      <c r="EJ104" s="481"/>
      <c r="EK104" s="481"/>
      <c r="EL104" s="481"/>
      <c r="EM104" s="481"/>
      <c r="EN104" s="481"/>
      <c r="EO104" s="481"/>
      <c r="EP104" s="481"/>
      <c r="EQ104" s="481"/>
      <c r="ER104" s="481"/>
      <c r="ES104" s="481"/>
      <c r="ET104" s="481"/>
      <c r="EU104" s="481"/>
      <c r="EV104" s="481"/>
      <c r="EW104" s="481"/>
      <c r="EX104" s="481"/>
      <c r="EY104" s="481"/>
      <c r="EZ104" s="481"/>
      <c r="FA104" s="481"/>
      <c r="FB104" s="481"/>
      <c r="FC104" s="481"/>
      <c r="FD104" s="481"/>
      <c r="FE104" s="481"/>
      <c r="FF104" s="481"/>
      <c r="FG104" s="481"/>
      <c r="FH104" s="481"/>
      <c r="FI104" s="481"/>
      <c r="FJ104" s="481"/>
      <c r="FK104" s="481"/>
      <c r="FL104" s="481"/>
      <c r="FM104" s="481"/>
      <c r="FN104" s="481"/>
      <c r="FO104" s="481"/>
      <c r="FP104" s="481"/>
      <c r="FQ104" s="481"/>
      <c r="FR104" s="481"/>
      <c r="FS104" s="481"/>
      <c r="FT104" s="481"/>
      <c r="FU104" s="481"/>
      <c r="FV104" s="481"/>
      <c r="FW104" s="481"/>
      <c r="FX104" s="481"/>
      <c r="FY104" s="481"/>
      <c r="FZ104" s="481"/>
      <c r="GA104" s="481"/>
      <c r="GB104" s="481"/>
      <c r="GC104" s="481"/>
      <c r="GD104" s="481"/>
      <c r="GE104" s="481"/>
      <c r="GF104" s="481"/>
      <c r="GG104" s="481"/>
      <c r="GH104" s="481"/>
      <c r="GI104" s="481"/>
      <c r="GJ104" s="481"/>
      <c r="GK104" s="481"/>
      <c r="GL104" s="481"/>
      <c r="GM104" s="481"/>
      <c r="GN104" s="481"/>
      <c r="GO104" s="481"/>
      <c r="GP104" s="481"/>
      <c r="GQ104" s="481"/>
      <c r="GR104" s="481"/>
      <c r="GS104" s="481"/>
      <c r="GT104" s="481"/>
      <c r="GU104" s="481"/>
      <c r="GV104" s="481"/>
      <c r="GW104" s="481"/>
      <c r="GX104" s="481"/>
      <c r="GY104" s="481"/>
      <c r="GZ104" s="481"/>
      <c r="HA104" s="481"/>
      <c r="HB104" s="481"/>
      <c r="HC104" s="481"/>
      <c r="HD104" s="481"/>
      <c r="HE104" s="481"/>
      <c r="HF104" s="481"/>
      <c r="HG104" s="481"/>
      <c r="HH104" s="481"/>
      <c r="HI104" s="481"/>
      <c r="HJ104" s="481"/>
      <c r="HK104" s="481"/>
      <c r="HL104" s="481"/>
      <c r="HM104" s="481"/>
      <c r="HN104" s="481"/>
      <c r="HO104" s="481"/>
      <c r="HP104" s="481"/>
      <c r="HQ104" s="481"/>
      <c r="HR104" s="481"/>
      <c r="HS104" s="481"/>
      <c r="HT104" s="481"/>
      <c r="HU104" s="481"/>
      <c r="HV104" s="481"/>
      <c r="HW104" s="481"/>
      <c r="HX104" s="481"/>
      <c r="HY104" s="481"/>
      <c r="HZ104" s="481"/>
    </row>
    <row r="105" spans="1:234" ht="16.5" customHeight="1">
      <c r="A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</row>
    <row r="106" spans="1:234" ht="16.5" customHeight="1">
      <c r="A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</row>
    <row r="107" spans="1:234" ht="16.5" customHeight="1">
      <c r="P107" s="2"/>
      <c r="Q107" s="1"/>
    </row>
    <row r="108" spans="1:234">
      <c r="P108" s="2"/>
      <c r="Q108" s="1"/>
    </row>
  </sheetData>
  <mergeCells count="109">
    <mergeCell ref="B94:C94"/>
    <mergeCell ref="P94:Q94"/>
    <mergeCell ref="AD94:AE94"/>
    <mergeCell ref="B95:C95"/>
    <mergeCell ref="P95:Q95"/>
    <mergeCell ref="AD95:AE95"/>
    <mergeCell ref="B92:C92"/>
    <mergeCell ref="P92:Q92"/>
    <mergeCell ref="AD92:AE92"/>
    <mergeCell ref="B93:C93"/>
    <mergeCell ref="P93:Q93"/>
    <mergeCell ref="AD93:AE93"/>
    <mergeCell ref="B84:B87"/>
    <mergeCell ref="P84:P87"/>
    <mergeCell ref="AD84:AD87"/>
    <mergeCell ref="B89:C89"/>
    <mergeCell ref="P89:Q89"/>
    <mergeCell ref="AD89:AE89"/>
    <mergeCell ref="B80:B82"/>
    <mergeCell ref="P80:P82"/>
    <mergeCell ref="AD80:AD82"/>
    <mergeCell ref="B83:C83"/>
    <mergeCell ref="P83:Q83"/>
    <mergeCell ref="AD83:AE83"/>
    <mergeCell ref="P25:P28"/>
    <mergeCell ref="B69:C69"/>
    <mergeCell ref="P69:Q69"/>
    <mergeCell ref="AD69:AE69"/>
    <mergeCell ref="B75:B79"/>
    <mergeCell ref="P75:P79"/>
    <mergeCell ref="AD75:AD79"/>
    <mergeCell ref="B59:B62"/>
    <mergeCell ref="P59:P62"/>
    <mergeCell ref="AD59:AD62"/>
    <mergeCell ref="B64:B67"/>
    <mergeCell ref="P64:P67"/>
    <mergeCell ref="AD64:AD67"/>
    <mergeCell ref="O4:O6"/>
    <mergeCell ref="P3:P6"/>
    <mergeCell ref="B53:B55"/>
    <mergeCell ref="P53:P55"/>
    <mergeCell ref="AD53:AD55"/>
    <mergeCell ref="B56:B58"/>
    <mergeCell ref="P56:P58"/>
    <mergeCell ref="AD56:AD58"/>
    <mergeCell ref="B38:B42"/>
    <mergeCell ref="P38:P42"/>
    <mergeCell ref="AD38:AD42"/>
    <mergeCell ref="B46:B48"/>
    <mergeCell ref="P46:P48"/>
    <mergeCell ref="AD46:AD48"/>
    <mergeCell ref="B29:C29"/>
    <mergeCell ref="P29:Q29"/>
    <mergeCell ref="AD29:AE29"/>
    <mergeCell ref="B30:B33"/>
    <mergeCell ref="P30:P33"/>
    <mergeCell ref="AD30:AD33"/>
    <mergeCell ref="B15:B18"/>
    <mergeCell ref="P15:P18"/>
    <mergeCell ref="AD15:AD18"/>
    <mergeCell ref="B25:B28"/>
    <mergeCell ref="L3:O3"/>
    <mergeCell ref="AD25:AD28"/>
    <mergeCell ref="AK4:AK6"/>
    <mergeCell ref="AL4:AL6"/>
    <mergeCell ref="AM4:AM6"/>
    <mergeCell ref="B11:B14"/>
    <mergeCell ref="P11:P14"/>
    <mergeCell ref="AD11:AD14"/>
    <mergeCell ref="AB4:AB6"/>
    <mergeCell ref="AC4:AC6"/>
    <mergeCell ref="AF4:AF6"/>
    <mergeCell ref="AG4:AG6"/>
    <mergeCell ref="AH4:AH6"/>
    <mergeCell ref="AI4:AI6"/>
    <mergeCell ref="V4:V6"/>
    <mergeCell ref="W4:W6"/>
    <mergeCell ref="X4:X6"/>
    <mergeCell ref="Y4:Y6"/>
    <mergeCell ref="Z4:Z6"/>
    <mergeCell ref="AA4:AA6"/>
    <mergeCell ref="B3:B6"/>
    <mergeCell ref="C3:C6"/>
    <mergeCell ref="L4:L6"/>
    <mergeCell ref="M4:M6"/>
    <mergeCell ref="AJ4:AJ6"/>
    <mergeCell ref="N4:N6"/>
    <mergeCell ref="AF3:AI3"/>
    <mergeCell ref="AJ3:AM3"/>
    <mergeCell ref="D4:D6"/>
    <mergeCell ref="E4:E6"/>
    <mergeCell ref="F4:F6"/>
    <mergeCell ref="G4:G6"/>
    <mergeCell ref="H4:H6"/>
    <mergeCell ref="I4:I6"/>
    <mergeCell ref="J4:J6"/>
    <mergeCell ref="K4:K6"/>
    <mergeCell ref="Q3:Q6"/>
    <mergeCell ref="R3:U3"/>
    <mergeCell ref="V3:Y3"/>
    <mergeCell ref="Z3:AC3"/>
    <mergeCell ref="AD3:AD6"/>
    <mergeCell ref="AE3:AE6"/>
    <mergeCell ref="R4:R6"/>
    <mergeCell ref="S4:S6"/>
    <mergeCell ref="T4:T6"/>
    <mergeCell ref="U4:U6"/>
    <mergeCell ref="D3:G3"/>
    <mergeCell ref="H3:K3"/>
  </mergeCells>
  <phoneticPr fontId="3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69" min="1" max="38" man="1"/>
  </rowBreaks>
  <colBreaks count="2" manualBreakCount="2">
    <brk id="15" max="100" man="1"/>
    <brk id="2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00B0F0"/>
  </sheetPr>
  <dimension ref="A1:HL113"/>
  <sheetViews>
    <sheetView view="pageBreakPreview" zoomScaleNormal="75" zoomScaleSheetLayoutView="100" workbookViewId="0">
      <pane ySplit="7" topLeftCell="A8" activePane="bottomLeft" state="frozen"/>
      <selection activeCell="H77" sqref="H77"/>
      <selection pane="bottomLeft"/>
    </sheetView>
  </sheetViews>
  <sheetFormatPr defaultColWidth="7.875" defaultRowHeight="13.5"/>
  <cols>
    <col min="1" max="1" width="2.5" style="223" customWidth="1"/>
    <col min="2" max="2" width="10.25" style="223" customWidth="1"/>
    <col min="3" max="3" width="16.625" style="223" customWidth="1"/>
    <col min="4" max="11" width="12" style="226" customWidth="1"/>
    <col min="12" max="12" width="10.25" style="223" customWidth="1"/>
    <col min="13" max="13" width="16.625" style="223" customWidth="1"/>
    <col min="14" max="21" width="12" style="226" customWidth="1"/>
    <col min="22" max="22" width="10.25" style="223" customWidth="1"/>
    <col min="23" max="23" width="16.625" style="223" customWidth="1"/>
    <col min="24" max="31" width="12" style="226" customWidth="1"/>
    <col min="32" max="32" width="10.25" style="223" customWidth="1"/>
    <col min="33" max="33" width="16.625" style="223" customWidth="1"/>
    <col min="34" max="41" width="12" style="226" customWidth="1"/>
    <col min="42" max="42" width="10.25" style="223" customWidth="1"/>
    <col min="43" max="43" width="16.625" style="223" customWidth="1"/>
    <col min="44" max="51" width="12" style="442" customWidth="1"/>
    <col min="52" max="52" width="10.25" style="223" customWidth="1"/>
    <col min="53" max="53" width="16.625" style="223" customWidth="1"/>
    <col min="54" max="61" width="12" style="442" customWidth="1"/>
    <col min="62" max="62" width="10.25" style="223" customWidth="1"/>
    <col min="63" max="63" width="16.625" style="223" customWidth="1"/>
    <col min="64" max="71" width="12" style="442" customWidth="1"/>
    <col min="72" max="16384" width="7.875" style="223"/>
  </cols>
  <sheetData>
    <row r="1" spans="1:220">
      <c r="B1" s="224"/>
      <c r="C1" s="224"/>
      <c r="D1" s="482"/>
      <c r="L1" s="224"/>
      <c r="M1" s="224"/>
      <c r="N1" s="482"/>
      <c r="V1" s="224"/>
      <c r="W1" s="224"/>
      <c r="X1" s="482"/>
      <c r="AF1" s="224"/>
      <c r="AG1" s="224"/>
      <c r="AH1" s="482"/>
      <c r="AP1" s="224"/>
      <c r="AQ1" s="224"/>
      <c r="AR1" s="483"/>
      <c r="AZ1" s="224"/>
      <c r="BA1" s="224"/>
      <c r="BB1" s="483"/>
      <c r="BJ1" s="224"/>
      <c r="BK1" s="224"/>
      <c r="BL1" s="483"/>
    </row>
    <row r="2" spans="1:220" ht="21.75" thickBot="1">
      <c r="B2" s="484" t="s">
        <v>420</v>
      </c>
      <c r="J2" s="7"/>
      <c r="L2" s="484" t="s">
        <v>421</v>
      </c>
      <c r="T2" s="7"/>
      <c r="V2" s="484" t="s">
        <v>422</v>
      </c>
      <c r="AF2" s="484" t="s">
        <v>423</v>
      </c>
      <c r="AP2" s="484" t="s">
        <v>424</v>
      </c>
      <c r="AZ2" s="484" t="s">
        <v>425</v>
      </c>
      <c r="BJ2" s="484" t="s">
        <v>426</v>
      </c>
    </row>
    <row r="3" spans="1:220" s="232" customFormat="1" ht="16.899999999999999" customHeight="1">
      <c r="B3" s="714" t="s">
        <v>5</v>
      </c>
      <c r="C3" s="717" t="s">
        <v>6</v>
      </c>
      <c r="D3" s="755" t="s">
        <v>393</v>
      </c>
      <c r="E3" s="646"/>
      <c r="F3" s="646"/>
      <c r="G3" s="646"/>
      <c r="H3" s="646"/>
      <c r="I3" s="646"/>
      <c r="J3" s="646"/>
      <c r="K3" s="647"/>
      <c r="L3" s="714" t="s">
        <v>5</v>
      </c>
      <c r="M3" s="717" t="s">
        <v>6</v>
      </c>
      <c r="N3" s="646" t="s">
        <v>394</v>
      </c>
      <c r="O3" s="647"/>
      <c r="P3" s="756"/>
      <c r="Q3" s="646"/>
      <c r="R3" s="646"/>
      <c r="S3" s="646"/>
      <c r="T3" s="646"/>
      <c r="U3" s="647"/>
      <c r="V3" s="714" t="s">
        <v>5</v>
      </c>
      <c r="W3" s="717" t="s">
        <v>6</v>
      </c>
      <c r="X3" s="646" t="s">
        <v>395</v>
      </c>
      <c r="Y3" s="646"/>
      <c r="Z3" s="646"/>
      <c r="AA3" s="647"/>
      <c r="AB3" s="756"/>
      <c r="AC3" s="646"/>
      <c r="AD3" s="646"/>
      <c r="AE3" s="647"/>
      <c r="AF3" s="714" t="s">
        <v>5</v>
      </c>
      <c r="AG3" s="717" t="s">
        <v>6</v>
      </c>
      <c r="AH3" s="646" t="s">
        <v>396</v>
      </c>
      <c r="AI3" s="646"/>
      <c r="AJ3" s="646"/>
      <c r="AK3" s="646"/>
      <c r="AL3" s="646"/>
      <c r="AM3" s="647"/>
      <c r="AN3" s="756"/>
      <c r="AO3" s="647"/>
      <c r="AP3" s="714" t="s">
        <v>5</v>
      </c>
      <c r="AQ3" s="717" t="s">
        <v>6</v>
      </c>
      <c r="AR3" s="646" t="s">
        <v>427</v>
      </c>
      <c r="AS3" s="646"/>
      <c r="AT3" s="646"/>
      <c r="AU3" s="646"/>
      <c r="AV3" s="646"/>
      <c r="AW3" s="646"/>
      <c r="AX3" s="646"/>
      <c r="AY3" s="647"/>
      <c r="AZ3" s="714" t="s">
        <v>5</v>
      </c>
      <c r="BA3" s="717" t="s">
        <v>6</v>
      </c>
      <c r="BB3" s="646" t="s">
        <v>428</v>
      </c>
      <c r="BC3" s="646"/>
      <c r="BD3" s="646"/>
      <c r="BE3" s="646"/>
      <c r="BF3" s="646"/>
      <c r="BG3" s="646"/>
      <c r="BH3" s="646"/>
      <c r="BI3" s="647"/>
      <c r="BJ3" s="714" t="s">
        <v>5</v>
      </c>
      <c r="BK3" s="717" t="s">
        <v>6</v>
      </c>
      <c r="BL3" s="646" t="s">
        <v>429</v>
      </c>
      <c r="BM3" s="646"/>
      <c r="BN3" s="646"/>
      <c r="BO3" s="646"/>
      <c r="BP3" s="646"/>
      <c r="BQ3" s="646"/>
      <c r="BR3" s="646"/>
      <c r="BS3" s="647"/>
    </row>
    <row r="4" spans="1:220" s="485" customFormat="1" ht="16.899999999999999" customHeight="1">
      <c r="B4" s="715"/>
      <c r="C4" s="718"/>
      <c r="D4" s="766" t="s">
        <v>430</v>
      </c>
      <c r="E4" s="767"/>
      <c r="F4" s="749" t="s">
        <v>430</v>
      </c>
      <c r="G4" s="749"/>
      <c r="H4" s="749" t="s">
        <v>431</v>
      </c>
      <c r="I4" s="749"/>
      <c r="J4" s="749" t="s">
        <v>431</v>
      </c>
      <c r="K4" s="761"/>
      <c r="L4" s="715"/>
      <c r="M4" s="718"/>
      <c r="N4" s="767" t="s">
        <v>430</v>
      </c>
      <c r="O4" s="767"/>
      <c r="P4" s="752" t="s">
        <v>430</v>
      </c>
      <c r="Q4" s="749"/>
      <c r="R4" s="749" t="s">
        <v>431</v>
      </c>
      <c r="S4" s="749"/>
      <c r="T4" s="749" t="s">
        <v>431</v>
      </c>
      <c r="U4" s="761"/>
      <c r="V4" s="715"/>
      <c r="W4" s="718"/>
      <c r="X4" s="767" t="s">
        <v>430</v>
      </c>
      <c r="Y4" s="767"/>
      <c r="Z4" s="749" t="s">
        <v>430</v>
      </c>
      <c r="AA4" s="749"/>
      <c r="AB4" s="752" t="s">
        <v>431</v>
      </c>
      <c r="AC4" s="749"/>
      <c r="AD4" s="749" t="s">
        <v>431</v>
      </c>
      <c r="AE4" s="761"/>
      <c r="AF4" s="715"/>
      <c r="AG4" s="718"/>
      <c r="AH4" s="767" t="s">
        <v>430</v>
      </c>
      <c r="AI4" s="767"/>
      <c r="AJ4" s="749" t="s">
        <v>430</v>
      </c>
      <c r="AK4" s="749"/>
      <c r="AL4" s="749" t="s">
        <v>431</v>
      </c>
      <c r="AM4" s="749"/>
      <c r="AN4" s="752" t="s">
        <v>431</v>
      </c>
      <c r="AO4" s="761"/>
      <c r="AP4" s="715"/>
      <c r="AQ4" s="718"/>
      <c r="AR4" s="767" t="s">
        <v>430</v>
      </c>
      <c r="AS4" s="767"/>
      <c r="AT4" s="749" t="s">
        <v>430</v>
      </c>
      <c r="AU4" s="749"/>
      <c r="AV4" s="749" t="s">
        <v>431</v>
      </c>
      <c r="AW4" s="749"/>
      <c r="AX4" s="749" t="s">
        <v>431</v>
      </c>
      <c r="AY4" s="761"/>
      <c r="AZ4" s="715"/>
      <c r="BA4" s="718"/>
      <c r="BB4" s="767" t="s">
        <v>430</v>
      </c>
      <c r="BC4" s="767"/>
      <c r="BD4" s="749" t="s">
        <v>430</v>
      </c>
      <c r="BE4" s="749"/>
      <c r="BF4" s="749" t="s">
        <v>431</v>
      </c>
      <c r="BG4" s="749"/>
      <c r="BH4" s="749" t="s">
        <v>431</v>
      </c>
      <c r="BI4" s="761"/>
      <c r="BJ4" s="715"/>
      <c r="BK4" s="718"/>
      <c r="BL4" s="767" t="s">
        <v>430</v>
      </c>
      <c r="BM4" s="767"/>
      <c r="BN4" s="749" t="s">
        <v>430</v>
      </c>
      <c r="BO4" s="749"/>
      <c r="BP4" s="749" t="s">
        <v>431</v>
      </c>
      <c r="BQ4" s="749"/>
      <c r="BR4" s="749" t="s">
        <v>431</v>
      </c>
      <c r="BS4" s="761"/>
    </row>
    <row r="5" spans="1:220" s="485" customFormat="1" ht="16.899999999999999" customHeight="1">
      <c r="B5" s="715"/>
      <c r="C5" s="718"/>
      <c r="D5" s="763" t="s">
        <v>432</v>
      </c>
      <c r="E5" s="764"/>
      <c r="F5" s="765" t="s">
        <v>433</v>
      </c>
      <c r="G5" s="765"/>
      <c r="H5" s="765" t="s">
        <v>434</v>
      </c>
      <c r="I5" s="765"/>
      <c r="J5" s="765" t="s">
        <v>433</v>
      </c>
      <c r="K5" s="768"/>
      <c r="L5" s="715"/>
      <c r="M5" s="718"/>
      <c r="N5" s="764" t="s">
        <v>432</v>
      </c>
      <c r="O5" s="764"/>
      <c r="P5" s="769" t="s">
        <v>433</v>
      </c>
      <c r="Q5" s="765"/>
      <c r="R5" s="765" t="s">
        <v>434</v>
      </c>
      <c r="S5" s="765"/>
      <c r="T5" s="765" t="s">
        <v>433</v>
      </c>
      <c r="U5" s="768"/>
      <c r="V5" s="715"/>
      <c r="W5" s="718"/>
      <c r="X5" s="764" t="s">
        <v>432</v>
      </c>
      <c r="Y5" s="764"/>
      <c r="Z5" s="765" t="s">
        <v>433</v>
      </c>
      <c r="AA5" s="765"/>
      <c r="AB5" s="769" t="s">
        <v>434</v>
      </c>
      <c r="AC5" s="765"/>
      <c r="AD5" s="765" t="s">
        <v>433</v>
      </c>
      <c r="AE5" s="768"/>
      <c r="AF5" s="715"/>
      <c r="AG5" s="718"/>
      <c r="AH5" s="764" t="s">
        <v>432</v>
      </c>
      <c r="AI5" s="764"/>
      <c r="AJ5" s="765" t="s">
        <v>433</v>
      </c>
      <c r="AK5" s="765"/>
      <c r="AL5" s="765" t="s">
        <v>434</v>
      </c>
      <c r="AM5" s="765"/>
      <c r="AN5" s="769" t="s">
        <v>433</v>
      </c>
      <c r="AO5" s="768"/>
      <c r="AP5" s="715"/>
      <c r="AQ5" s="718"/>
      <c r="AR5" s="764" t="s">
        <v>432</v>
      </c>
      <c r="AS5" s="764"/>
      <c r="AT5" s="765" t="s">
        <v>433</v>
      </c>
      <c r="AU5" s="765"/>
      <c r="AV5" s="765" t="s">
        <v>434</v>
      </c>
      <c r="AW5" s="765"/>
      <c r="AX5" s="765" t="s">
        <v>433</v>
      </c>
      <c r="AY5" s="768"/>
      <c r="AZ5" s="715"/>
      <c r="BA5" s="718"/>
      <c r="BB5" s="764" t="s">
        <v>432</v>
      </c>
      <c r="BC5" s="764"/>
      <c r="BD5" s="765" t="s">
        <v>433</v>
      </c>
      <c r="BE5" s="765"/>
      <c r="BF5" s="765" t="s">
        <v>434</v>
      </c>
      <c r="BG5" s="765"/>
      <c r="BH5" s="765" t="s">
        <v>433</v>
      </c>
      <c r="BI5" s="768"/>
      <c r="BJ5" s="715"/>
      <c r="BK5" s="718"/>
      <c r="BL5" s="764" t="s">
        <v>432</v>
      </c>
      <c r="BM5" s="764"/>
      <c r="BN5" s="765" t="s">
        <v>433</v>
      </c>
      <c r="BO5" s="765"/>
      <c r="BP5" s="765" t="s">
        <v>434</v>
      </c>
      <c r="BQ5" s="765"/>
      <c r="BR5" s="765" t="s">
        <v>433</v>
      </c>
      <c r="BS5" s="768"/>
    </row>
    <row r="6" spans="1:220" s="485" customFormat="1" ht="16.899999999999999" customHeight="1" thickBot="1">
      <c r="B6" s="716"/>
      <c r="C6" s="719"/>
      <c r="D6" s="486" t="s">
        <v>435</v>
      </c>
      <c r="E6" s="487" t="s">
        <v>436</v>
      </c>
      <c r="F6" s="487" t="s">
        <v>435</v>
      </c>
      <c r="G6" s="487" t="s">
        <v>437</v>
      </c>
      <c r="H6" s="487" t="s">
        <v>435</v>
      </c>
      <c r="I6" s="487" t="s">
        <v>436</v>
      </c>
      <c r="J6" s="487" t="s">
        <v>435</v>
      </c>
      <c r="K6" s="488" t="s">
        <v>437</v>
      </c>
      <c r="L6" s="716"/>
      <c r="M6" s="719"/>
      <c r="N6" s="487" t="s">
        <v>435</v>
      </c>
      <c r="O6" s="487" t="s">
        <v>436</v>
      </c>
      <c r="P6" s="486" t="s">
        <v>435</v>
      </c>
      <c r="Q6" s="487" t="s">
        <v>437</v>
      </c>
      <c r="R6" s="487" t="s">
        <v>435</v>
      </c>
      <c r="S6" s="487" t="s">
        <v>436</v>
      </c>
      <c r="T6" s="487" t="s">
        <v>435</v>
      </c>
      <c r="U6" s="488" t="s">
        <v>437</v>
      </c>
      <c r="V6" s="716"/>
      <c r="W6" s="719"/>
      <c r="X6" s="487" t="s">
        <v>435</v>
      </c>
      <c r="Y6" s="487" t="s">
        <v>436</v>
      </c>
      <c r="Z6" s="487" t="s">
        <v>435</v>
      </c>
      <c r="AA6" s="487" t="s">
        <v>437</v>
      </c>
      <c r="AB6" s="486" t="s">
        <v>435</v>
      </c>
      <c r="AC6" s="487" t="s">
        <v>436</v>
      </c>
      <c r="AD6" s="487" t="s">
        <v>435</v>
      </c>
      <c r="AE6" s="488" t="s">
        <v>437</v>
      </c>
      <c r="AF6" s="716"/>
      <c r="AG6" s="719"/>
      <c r="AH6" s="487" t="s">
        <v>435</v>
      </c>
      <c r="AI6" s="487" t="s">
        <v>436</v>
      </c>
      <c r="AJ6" s="487" t="s">
        <v>435</v>
      </c>
      <c r="AK6" s="487" t="s">
        <v>437</v>
      </c>
      <c r="AL6" s="487" t="s">
        <v>435</v>
      </c>
      <c r="AM6" s="487" t="s">
        <v>436</v>
      </c>
      <c r="AN6" s="486" t="s">
        <v>435</v>
      </c>
      <c r="AO6" s="488" t="s">
        <v>437</v>
      </c>
      <c r="AP6" s="716"/>
      <c r="AQ6" s="719"/>
      <c r="AR6" s="487" t="s">
        <v>435</v>
      </c>
      <c r="AS6" s="487" t="s">
        <v>436</v>
      </c>
      <c r="AT6" s="487" t="s">
        <v>435</v>
      </c>
      <c r="AU6" s="487" t="s">
        <v>437</v>
      </c>
      <c r="AV6" s="487" t="s">
        <v>435</v>
      </c>
      <c r="AW6" s="487" t="s">
        <v>436</v>
      </c>
      <c r="AX6" s="487" t="s">
        <v>435</v>
      </c>
      <c r="AY6" s="488" t="s">
        <v>437</v>
      </c>
      <c r="AZ6" s="716"/>
      <c r="BA6" s="719"/>
      <c r="BB6" s="487" t="s">
        <v>435</v>
      </c>
      <c r="BC6" s="487" t="s">
        <v>436</v>
      </c>
      <c r="BD6" s="487" t="s">
        <v>435</v>
      </c>
      <c r="BE6" s="487" t="s">
        <v>437</v>
      </c>
      <c r="BF6" s="487" t="s">
        <v>435</v>
      </c>
      <c r="BG6" s="487" t="s">
        <v>436</v>
      </c>
      <c r="BH6" s="487" t="s">
        <v>435</v>
      </c>
      <c r="BI6" s="488" t="s">
        <v>437</v>
      </c>
      <c r="BJ6" s="716"/>
      <c r="BK6" s="719"/>
      <c r="BL6" s="487" t="s">
        <v>435</v>
      </c>
      <c r="BM6" s="487" t="s">
        <v>436</v>
      </c>
      <c r="BN6" s="487" t="s">
        <v>435</v>
      </c>
      <c r="BO6" s="487" t="s">
        <v>437</v>
      </c>
      <c r="BP6" s="487" t="s">
        <v>435</v>
      </c>
      <c r="BQ6" s="487" t="s">
        <v>436</v>
      </c>
      <c r="BR6" s="487" t="s">
        <v>435</v>
      </c>
      <c r="BS6" s="488" t="s">
        <v>437</v>
      </c>
    </row>
    <row r="7" spans="1:220" ht="17.100000000000001" customHeight="1">
      <c r="A7" s="1"/>
      <c r="B7" s="11" t="s">
        <v>25</v>
      </c>
      <c r="C7" s="12" t="s">
        <v>26</v>
      </c>
      <c r="D7" s="445">
        <v>370222</v>
      </c>
      <c r="E7" s="13">
        <v>162718</v>
      </c>
      <c r="F7" s="13">
        <v>455076</v>
      </c>
      <c r="G7" s="13">
        <v>247572</v>
      </c>
      <c r="H7" s="13">
        <v>314324</v>
      </c>
      <c r="I7" s="13">
        <v>128801</v>
      </c>
      <c r="J7" s="13">
        <v>390251</v>
      </c>
      <c r="K7" s="14">
        <v>304728</v>
      </c>
      <c r="L7" s="11" t="s">
        <v>25</v>
      </c>
      <c r="M7" s="12" t="s">
        <v>26</v>
      </c>
      <c r="N7" s="13">
        <v>495419</v>
      </c>
      <c r="O7" s="13">
        <v>249361</v>
      </c>
      <c r="P7" s="445">
        <v>597145</v>
      </c>
      <c r="Q7" s="13">
        <v>351087</v>
      </c>
      <c r="R7" s="13">
        <v>408682</v>
      </c>
      <c r="S7" s="13">
        <v>191799</v>
      </c>
      <c r="T7" s="13">
        <v>503903</v>
      </c>
      <c r="U7" s="14">
        <v>287020</v>
      </c>
      <c r="V7" s="11" t="s">
        <v>25</v>
      </c>
      <c r="W7" s="12" t="s">
        <v>26</v>
      </c>
      <c r="X7" s="13">
        <v>546182</v>
      </c>
      <c r="Y7" s="13">
        <v>277799</v>
      </c>
      <c r="Z7" s="13">
        <v>639885</v>
      </c>
      <c r="AA7" s="13">
        <v>371502</v>
      </c>
      <c r="AB7" s="445">
        <v>475068</v>
      </c>
      <c r="AC7" s="13">
        <v>233062</v>
      </c>
      <c r="AD7" s="13">
        <v>566611</v>
      </c>
      <c r="AE7" s="14">
        <v>324605</v>
      </c>
      <c r="AF7" s="11" t="s">
        <v>25</v>
      </c>
      <c r="AG7" s="12" t="s">
        <v>26</v>
      </c>
      <c r="AH7" s="13">
        <v>549757</v>
      </c>
      <c r="AI7" s="13">
        <v>212526</v>
      </c>
      <c r="AJ7" s="13">
        <v>644372</v>
      </c>
      <c r="AK7" s="13">
        <v>307141</v>
      </c>
      <c r="AL7" s="13">
        <v>486389</v>
      </c>
      <c r="AM7" s="13">
        <v>181516</v>
      </c>
      <c r="AN7" s="445">
        <v>576575</v>
      </c>
      <c r="AO7" s="14">
        <v>271702</v>
      </c>
      <c r="AP7" s="11" t="s">
        <v>25</v>
      </c>
      <c r="AQ7" s="12" t="s">
        <v>26</v>
      </c>
      <c r="AR7" s="13">
        <v>567490</v>
      </c>
      <c r="AS7" s="13">
        <v>260425</v>
      </c>
      <c r="AT7" s="13">
        <v>655885</v>
      </c>
      <c r="AU7" s="13">
        <v>328275</v>
      </c>
      <c r="AV7" s="13">
        <v>503971</v>
      </c>
      <c r="AW7" s="13">
        <v>224423</v>
      </c>
      <c r="AX7" s="13">
        <v>585742</v>
      </c>
      <c r="AY7" s="14">
        <v>287341</v>
      </c>
      <c r="AZ7" s="11" t="s">
        <v>25</v>
      </c>
      <c r="BA7" s="12" t="s">
        <v>26</v>
      </c>
      <c r="BB7" s="13">
        <v>658461</v>
      </c>
      <c r="BC7" s="13">
        <v>220177</v>
      </c>
      <c r="BD7" s="13">
        <v>746861</v>
      </c>
      <c r="BE7" s="13">
        <v>308577</v>
      </c>
      <c r="BF7" s="13">
        <v>504569</v>
      </c>
      <c r="BG7" s="13">
        <v>186848</v>
      </c>
      <c r="BH7" s="13">
        <v>587226</v>
      </c>
      <c r="BI7" s="14">
        <v>269505</v>
      </c>
      <c r="BJ7" s="11" t="s">
        <v>25</v>
      </c>
      <c r="BK7" s="12" t="s">
        <v>26</v>
      </c>
      <c r="BL7" s="13">
        <v>618225</v>
      </c>
      <c r="BM7" s="13">
        <v>338979</v>
      </c>
      <c r="BN7" s="13">
        <v>712770</v>
      </c>
      <c r="BO7" s="13">
        <v>433524</v>
      </c>
      <c r="BP7" s="13">
        <v>485828</v>
      </c>
      <c r="BQ7" s="13">
        <v>292433</v>
      </c>
      <c r="BR7" s="13">
        <v>578137</v>
      </c>
      <c r="BS7" s="14">
        <v>384742</v>
      </c>
      <c r="BT7" s="232"/>
      <c r="BU7" s="232"/>
      <c r="BV7" s="232"/>
      <c r="BW7" s="232"/>
      <c r="BX7" s="232"/>
      <c r="BY7" s="232"/>
      <c r="BZ7" s="232"/>
      <c r="CA7" s="232"/>
      <c r="CB7" s="232"/>
      <c r="CC7" s="232"/>
      <c r="CD7" s="232"/>
      <c r="CE7" s="232"/>
      <c r="CF7" s="232"/>
      <c r="CG7" s="232"/>
      <c r="CH7" s="232"/>
      <c r="CI7" s="232"/>
      <c r="CJ7" s="232"/>
      <c r="CK7" s="232"/>
      <c r="CL7" s="232"/>
      <c r="CM7" s="232"/>
      <c r="CN7" s="232"/>
      <c r="CO7" s="232"/>
      <c r="CP7" s="232"/>
      <c r="CQ7" s="232"/>
      <c r="CR7" s="232"/>
      <c r="CS7" s="232"/>
      <c r="CT7" s="232"/>
      <c r="CU7" s="232"/>
      <c r="CV7" s="232"/>
      <c r="CW7" s="232"/>
      <c r="CX7" s="232"/>
      <c r="CY7" s="232"/>
      <c r="CZ7" s="232"/>
      <c r="DA7" s="232"/>
      <c r="DB7" s="232"/>
      <c r="DC7" s="232"/>
      <c r="DD7" s="232"/>
      <c r="DE7" s="232"/>
      <c r="DF7" s="232"/>
      <c r="DG7" s="232"/>
      <c r="DH7" s="232"/>
      <c r="DI7" s="232"/>
      <c r="DJ7" s="232"/>
      <c r="DK7" s="232"/>
      <c r="DL7" s="232"/>
      <c r="DM7" s="232"/>
      <c r="DN7" s="232"/>
      <c r="DO7" s="232"/>
      <c r="DP7" s="232"/>
      <c r="DQ7" s="232"/>
      <c r="DR7" s="232"/>
      <c r="DS7" s="232"/>
      <c r="DT7" s="232"/>
      <c r="DU7" s="232"/>
      <c r="DV7" s="232"/>
      <c r="DW7" s="232"/>
      <c r="DX7" s="232"/>
      <c r="DY7" s="232"/>
      <c r="DZ7" s="232"/>
      <c r="EA7" s="232"/>
      <c r="EB7" s="232"/>
      <c r="EC7" s="232"/>
      <c r="ED7" s="232"/>
      <c r="EE7" s="232"/>
      <c r="EF7" s="232"/>
      <c r="EG7" s="232"/>
      <c r="EH7" s="232"/>
      <c r="EI7" s="232"/>
      <c r="EJ7" s="232"/>
      <c r="EK7" s="232"/>
      <c r="EL7" s="232"/>
      <c r="EM7" s="232"/>
      <c r="EN7" s="232"/>
      <c r="EO7" s="232"/>
      <c r="EP7" s="232"/>
      <c r="EQ7" s="232"/>
      <c r="ER7" s="232"/>
      <c r="ES7" s="232"/>
      <c r="ET7" s="232"/>
      <c r="EU7" s="232"/>
      <c r="EV7" s="232"/>
      <c r="EW7" s="232"/>
      <c r="EX7" s="232"/>
      <c r="EY7" s="232"/>
      <c r="EZ7" s="232"/>
      <c r="FA7" s="232"/>
      <c r="FB7" s="232"/>
      <c r="FC7" s="232"/>
      <c r="FD7" s="232"/>
      <c r="FE7" s="232"/>
      <c r="FF7" s="232"/>
      <c r="FG7" s="232"/>
      <c r="FH7" s="232"/>
      <c r="FI7" s="232"/>
      <c r="FJ7" s="232"/>
      <c r="FK7" s="232"/>
      <c r="FL7" s="232"/>
      <c r="FM7" s="232"/>
      <c r="FN7" s="232"/>
      <c r="FO7" s="232"/>
      <c r="FP7" s="232"/>
      <c r="FQ7" s="232"/>
      <c r="FR7" s="232"/>
      <c r="FS7" s="232"/>
      <c r="FT7" s="232"/>
      <c r="FU7" s="232"/>
      <c r="FV7" s="232"/>
      <c r="FW7" s="232"/>
      <c r="FX7" s="232"/>
      <c r="FY7" s="232"/>
      <c r="FZ7" s="232"/>
      <c r="GA7" s="232"/>
      <c r="GB7" s="232"/>
      <c r="GC7" s="232"/>
      <c r="GD7" s="232"/>
      <c r="GE7" s="232"/>
      <c r="GF7" s="232"/>
      <c r="GG7" s="232"/>
      <c r="GH7" s="232"/>
      <c r="GI7" s="232"/>
      <c r="GJ7" s="232"/>
      <c r="GK7" s="232"/>
      <c r="GL7" s="232"/>
      <c r="GM7" s="232"/>
      <c r="GN7" s="232"/>
      <c r="GO7" s="232"/>
      <c r="GP7" s="232"/>
      <c r="GQ7" s="232"/>
      <c r="GR7" s="232"/>
      <c r="GS7" s="232"/>
      <c r="GT7" s="232"/>
      <c r="GU7" s="232"/>
      <c r="GV7" s="232"/>
      <c r="GW7" s="232"/>
      <c r="GX7" s="232"/>
      <c r="GY7" s="232"/>
      <c r="GZ7" s="232"/>
      <c r="HA7" s="232"/>
      <c r="HB7" s="232"/>
      <c r="HC7" s="232"/>
      <c r="HD7" s="232"/>
      <c r="HE7" s="232"/>
      <c r="HF7" s="232"/>
      <c r="HG7" s="232"/>
      <c r="HH7" s="232"/>
      <c r="HI7" s="232"/>
      <c r="HJ7" s="232"/>
      <c r="HK7" s="232"/>
      <c r="HL7" s="232"/>
    </row>
    <row r="8" spans="1:220" ht="17.100000000000001" customHeight="1">
      <c r="A8" s="1"/>
      <c r="B8" s="17" t="s">
        <v>27</v>
      </c>
      <c r="C8" s="18" t="s">
        <v>28</v>
      </c>
      <c r="D8" s="445">
        <v>179540</v>
      </c>
      <c r="E8" s="13">
        <v>56474</v>
      </c>
      <c r="F8" s="13">
        <v>237629</v>
      </c>
      <c r="G8" s="13">
        <v>114563</v>
      </c>
      <c r="H8" s="13">
        <v>166342</v>
      </c>
      <c r="I8" s="13">
        <v>53027</v>
      </c>
      <c r="J8" s="13">
        <v>207885</v>
      </c>
      <c r="K8" s="14">
        <v>94570</v>
      </c>
      <c r="L8" s="17" t="s">
        <v>27</v>
      </c>
      <c r="M8" s="18" t="s">
        <v>28</v>
      </c>
      <c r="N8" s="13">
        <v>212137</v>
      </c>
      <c r="O8" s="13">
        <v>72996</v>
      </c>
      <c r="P8" s="445">
        <v>303213</v>
      </c>
      <c r="Q8" s="13">
        <v>164072</v>
      </c>
      <c r="R8" s="13">
        <v>194171</v>
      </c>
      <c r="S8" s="13">
        <v>66831</v>
      </c>
      <c r="T8" s="13">
        <v>265646</v>
      </c>
      <c r="U8" s="14">
        <v>138306</v>
      </c>
      <c r="V8" s="17" t="s">
        <v>27</v>
      </c>
      <c r="W8" s="18" t="s">
        <v>28</v>
      </c>
      <c r="X8" s="13">
        <v>217219</v>
      </c>
      <c r="Y8" s="13">
        <v>76164</v>
      </c>
      <c r="Z8" s="13">
        <v>298717</v>
      </c>
      <c r="AA8" s="13">
        <v>157662</v>
      </c>
      <c r="AB8" s="445">
        <v>203841</v>
      </c>
      <c r="AC8" s="13">
        <v>72247</v>
      </c>
      <c r="AD8" s="13">
        <v>271503</v>
      </c>
      <c r="AE8" s="14">
        <v>139909</v>
      </c>
      <c r="AF8" s="17" t="s">
        <v>27</v>
      </c>
      <c r="AG8" s="18" t="s">
        <v>28</v>
      </c>
      <c r="AH8" s="13">
        <v>215350</v>
      </c>
      <c r="AI8" s="13">
        <v>78075</v>
      </c>
      <c r="AJ8" s="13">
        <v>300583</v>
      </c>
      <c r="AK8" s="13">
        <v>163308</v>
      </c>
      <c r="AL8" s="13">
        <v>202756</v>
      </c>
      <c r="AM8" s="13">
        <v>74385</v>
      </c>
      <c r="AN8" s="445">
        <v>275212</v>
      </c>
      <c r="AO8" s="14">
        <v>146841</v>
      </c>
      <c r="AP8" s="17" t="s">
        <v>27</v>
      </c>
      <c r="AQ8" s="18" t="s">
        <v>28</v>
      </c>
      <c r="AR8" s="13">
        <v>213045</v>
      </c>
      <c r="AS8" s="13">
        <v>96044</v>
      </c>
      <c r="AT8" s="13">
        <v>307674</v>
      </c>
      <c r="AU8" s="13">
        <v>183359</v>
      </c>
      <c r="AV8" s="13">
        <v>200125</v>
      </c>
      <c r="AW8" s="13">
        <v>90011</v>
      </c>
      <c r="AX8" s="13">
        <v>281068</v>
      </c>
      <c r="AY8" s="14">
        <v>164102</v>
      </c>
      <c r="AZ8" s="17" t="s">
        <v>27</v>
      </c>
      <c r="BA8" s="18" t="s">
        <v>28</v>
      </c>
      <c r="BB8" s="13">
        <v>248545</v>
      </c>
      <c r="BC8" s="13">
        <v>60825</v>
      </c>
      <c r="BD8" s="13">
        <v>352879</v>
      </c>
      <c r="BE8" s="13">
        <v>165159</v>
      </c>
      <c r="BF8" s="13">
        <v>197415</v>
      </c>
      <c r="BG8" s="13">
        <v>57558</v>
      </c>
      <c r="BH8" s="13">
        <v>285640</v>
      </c>
      <c r="BI8" s="14">
        <v>145783</v>
      </c>
      <c r="BJ8" s="17" t="s">
        <v>27</v>
      </c>
      <c r="BK8" s="18" t="s">
        <v>28</v>
      </c>
      <c r="BL8" s="13">
        <v>225291</v>
      </c>
      <c r="BM8" s="13">
        <v>67047</v>
      </c>
      <c r="BN8" s="13">
        <v>329368</v>
      </c>
      <c r="BO8" s="13">
        <v>171124</v>
      </c>
      <c r="BP8" s="13">
        <v>182138</v>
      </c>
      <c r="BQ8" s="13">
        <v>63864</v>
      </c>
      <c r="BR8" s="13">
        <v>271999</v>
      </c>
      <c r="BS8" s="14">
        <v>153725</v>
      </c>
      <c r="BT8" s="232"/>
      <c r="BU8" s="232"/>
      <c r="BV8" s="232"/>
      <c r="BW8" s="232"/>
      <c r="BX8" s="232"/>
      <c r="BY8" s="232"/>
      <c r="BZ8" s="232"/>
      <c r="CA8" s="232"/>
      <c r="CB8" s="232"/>
      <c r="CC8" s="232"/>
      <c r="CD8" s="232"/>
      <c r="CE8" s="232"/>
      <c r="CF8" s="232"/>
      <c r="CG8" s="232"/>
      <c r="CH8" s="232"/>
      <c r="CI8" s="232"/>
      <c r="CJ8" s="232"/>
      <c r="CK8" s="232"/>
      <c r="CL8" s="232"/>
      <c r="CM8" s="232"/>
      <c r="CN8" s="232"/>
      <c r="CO8" s="232"/>
      <c r="CP8" s="232"/>
      <c r="CQ8" s="232"/>
      <c r="CR8" s="232"/>
      <c r="CS8" s="232"/>
      <c r="CT8" s="232"/>
      <c r="CU8" s="232"/>
      <c r="CV8" s="232"/>
      <c r="CW8" s="232"/>
      <c r="CX8" s="232"/>
      <c r="CY8" s="232"/>
      <c r="CZ8" s="232"/>
      <c r="DA8" s="232"/>
      <c r="DB8" s="232"/>
      <c r="DC8" s="232"/>
      <c r="DD8" s="232"/>
      <c r="DE8" s="232"/>
      <c r="DF8" s="232"/>
      <c r="DG8" s="232"/>
      <c r="DH8" s="232"/>
      <c r="DI8" s="232"/>
      <c r="DJ8" s="232"/>
      <c r="DK8" s="232"/>
      <c r="DL8" s="232"/>
      <c r="DM8" s="232"/>
      <c r="DN8" s="232"/>
      <c r="DO8" s="232"/>
      <c r="DP8" s="232"/>
      <c r="DQ8" s="232"/>
      <c r="DR8" s="232"/>
      <c r="DS8" s="232"/>
      <c r="DT8" s="232"/>
      <c r="DU8" s="232"/>
      <c r="DV8" s="232"/>
      <c r="DW8" s="232"/>
      <c r="DX8" s="232"/>
      <c r="DY8" s="232"/>
      <c r="DZ8" s="232"/>
      <c r="EA8" s="232"/>
      <c r="EB8" s="232"/>
      <c r="EC8" s="232"/>
      <c r="ED8" s="232"/>
      <c r="EE8" s="232"/>
      <c r="EF8" s="232"/>
      <c r="EG8" s="232"/>
      <c r="EH8" s="232"/>
      <c r="EI8" s="232"/>
      <c r="EJ8" s="232"/>
      <c r="EK8" s="232"/>
      <c r="EL8" s="232"/>
      <c r="EM8" s="232"/>
      <c r="EN8" s="232"/>
      <c r="EO8" s="232"/>
      <c r="EP8" s="232"/>
      <c r="EQ8" s="232"/>
      <c r="ER8" s="232"/>
      <c r="ES8" s="232"/>
      <c r="ET8" s="232"/>
      <c r="EU8" s="232"/>
      <c r="EV8" s="232"/>
      <c r="EW8" s="232"/>
      <c r="EX8" s="232"/>
      <c r="EY8" s="232"/>
      <c r="EZ8" s="232"/>
      <c r="FA8" s="232"/>
      <c r="FB8" s="232"/>
      <c r="FC8" s="232"/>
      <c r="FD8" s="232"/>
      <c r="FE8" s="232"/>
      <c r="FF8" s="232"/>
      <c r="FG8" s="232"/>
      <c r="FH8" s="232"/>
      <c r="FI8" s="232"/>
      <c r="FJ8" s="232"/>
      <c r="FK8" s="232"/>
      <c r="FL8" s="232"/>
      <c r="FM8" s="232"/>
      <c r="FN8" s="232"/>
      <c r="FO8" s="232"/>
      <c r="FP8" s="232"/>
      <c r="FQ8" s="232"/>
      <c r="FR8" s="232"/>
      <c r="FS8" s="232"/>
      <c r="FT8" s="232"/>
      <c r="FU8" s="232"/>
      <c r="FV8" s="232"/>
      <c r="FW8" s="232"/>
      <c r="FX8" s="232"/>
      <c r="FY8" s="232"/>
      <c r="FZ8" s="232"/>
      <c r="GA8" s="232"/>
      <c r="GB8" s="232"/>
      <c r="GC8" s="232"/>
      <c r="GD8" s="232"/>
      <c r="GE8" s="232"/>
      <c r="GF8" s="232"/>
      <c r="GG8" s="232"/>
      <c r="GH8" s="232"/>
      <c r="GI8" s="232"/>
      <c r="GJ8" s="232"/>
      <c r="GK8" s="232"/>
      <c r="GL8" s="232"/>
      <c r="GM8" s="232"/>
      <c r="GN8" s="232"/>
      <c r="GO8" s="232"/>
      <c r="GP8" s="232"/>
      <c r="GQ8" s="232"/>
      <c r="GR8" s="232"/>
      <c r="GS8" s="232"/>
      <c r="GT8" s="232"/>
      <c r="GU8" s="232"/>
      <c r="GV8" s="232"/>
      <c r="GW8" s="232"/>
      <c r="GX8" s="232"/>
      <c r="GY8" s="232"/>
      <c r="GZ8" s="232"/>
      <c r="HA8" s="232"/>
      <c r="HB8" s="232"/>
      <c r="HC8" s="232"/>
      <c r="HD8" s="232"/>
      <c r="HE8" s="232"/>
      <c r="HF8" s="232"/>
      <c r="HG8" s="232"/>
      <c r="HH8" s="232"/>
      <c r="HI8" s="232"/>
      <c r="HJ8" s="232"/>
      <c r="HK8" s="232"/>
      <c r="HL8" s="232"/>
    </row>
    <row r="9" spans="1:220" ht="17.100000000000001" customHeight="1">
      <c r="A9" s="1"/>
      <c r="B9" s="24" t="s">
        <v>29</v>
      </c>
      <c r="C9" s="18" t="s">
        <v>30</v>
      </c>
      <c r="D9" s="447">
        <v>73988</v>
      </c>
      <c r="E9" s="19">
        <v>24537</v>
      </c>
      <c r="F9" s="19">
        <v>120104</v>
      </c>
      <c r="G9" s="19">
        <v>70653</v>
      </c>
      <c r="H9" s="19">
        <v>65137</v>
      </c>
      <c r="I9" s="19">
        <v>21366</v>
      </c>
      <c r="J9" s="19">
        <v>103264</v>
      </c>
      <c r="K9" s="20">
        <v>59493</v>
      </c>
      <c r="L9" s="24" t="s">
        <v>29</v>
      </c>
      <c r="M9" s="18" t="s">
        <v>30</v>
      </c>
      <c r="N9" s="19">
        <v>118182</v>
      </c>
      <c r="O9" s="19">
        <v>48640</v>
      </c>
      <c r="P9" s="447">
        <v>178059</v>
      </c>
      <c r="Q9" s="19">
        <v>108517</v>
      </c>
      <c r="R9" s="19">
        <v>99389</v>
      </c>
      <c r="S9" s="19">
        <v>39205</v>
      </c>
      <c r="T9" s="19">
        <v>148535</v>
      </c>
      <c r="U9" s="20">
        <v>88351</v>
      </c>
      <c r="V9" s="24" t="s">
        <v>29</v>
      </c>
      <c r="W9" s="18" t="s">
        <v>30</v>
      </c>
      <c r="X9" s="19">
        <v>130009</v>
      </c>
      <c r="Y9" s="19">
        <v>52337</v>
      </c>
      <c r="Z9" s="19">
        <v>184256</v>
      </c>
      <c r="AA9" s="19">
        <v>106584</v>
      </c>
      <c r="AB9" s="447">
        <v>115320</v>
      </c>
      <c r="AC9" s="19">
        <v>45395</v>
      </c>
      <c r="AD9" s="19">
        <v>160842</v>
      </c>
      <c r="AE9" s="20">
        <v>90917</v>
      </c>
      <c r="AF9" s="24" t="s">
        <v>29</v>
      </c>
      <c r="AG9" s="18" t="s">
        <v>30</v>
      </c>
      <c r="AH9" s="19">
        <v>128764</v>
      </c>
      <c r="AI9" s="19">
        <v>52997</v>
      </c>
      <c r="AJ9" s="19">
        <v>177811</v>
      </c>
      <c r="AK9" s="19">
        <v>102044</v>
      </c>
      <c r="AL9" s="19">
        <v>114946</v>
      </c>
      <c r="AM9" s="19">
        <v>45770</v>
      </c>
      <c r="AN9" s="447">
        <v>158307</v>
      </c>
      <c r="AO9" s="20">
        <v>89131</v>
      </c>
      <c r="AP9" s="24" t="s">
        <v>29</v>
      </c>
      <c r="AQ9" s="18" t="s">
        <v>30</v>
      </c>
      <c r="AR9" s="19">
        <v>133407</v>
      </c>
      <c r="AS9" s="19">
        <v>66661</v>
      </c>
      <c r="AT9" s="19">
        <v>178810</v>
      </c>
      <c r="AU9" s="19">
        <v>102662</v>
      </c>
      <c r="AV9" s="19">
        <v>119165</v>
      </c>
      <c r="AW9" s="19">
        <v>57591</v>
      </c>
      <c r="AX9" s="19">
        <v>159294</v>
      </c>
      <c r="AY9" s="20">
        <v>89205</v>
      </c>
      <c r="AZ9" s="24" t="s">
        <v>29</v>
      </c>
      <c r="BA9" s="18" t="s">
        <v>30</v>
      </c>
      <c r="BB9" s="19">
        <v>150453</v>
      </c>
      <c r="BC9" s="19">
        <v>49999</v>
      </c>
      <c r="BD9" s="19">
        <v>197642</v>
      </c>
      <c r="BE9" s="19">
        <v>97188</v>
      </c>
      <c r="BF9" s="19">
        <v>117558</v>
      </c>
      <c r="BG9" s="19">
        <v>42858</v>
      </c>
      <c r="BH9" s="19">
        <v>159692</v>
      </c>
      <c r="BI9" s="20">
        <v>84992</v>
      </c>
      <c r="BJ9" s="24" t="s">
        <v>29</v>
      </c>
      <c r="BK9" s="18" t="s">
        <v>30</v>
      </c>
      <c r="BL9" s="19">
        <v>135519</v>
      </c>
      <c r="BM9" s="19">
        <v>49911</v>
      </c>
      <c r="BN9" s="19">
        <v>179045</v>
      </c>
      <c r="BO9" s="19">
        <v>93437</v>
      </c>
      <c r="BP9" s="19">
        <v>108410</v>
      </c>
      <c r="BQ9" s="19">
        <v>44874</v>
      </c>
      <c r="BR9" s="19">
        <v>147059</v>
      </c>
      <c r="BS9" s="20">
        <v>83523</v>
      </c>
      <c r="BT9" s="232"/>
      <c r="BU9" s="232"/>
      <c r="BV9" s="232"/>
      <c r="BW9" s="232"/>
      <c r="BX9" s="232"/>
      <c r="BY9" s="232"/>
      <c r="BZ9" s="232"/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2"/>
      <c r="CR9" s="232"/>
      <c r="CS9" s="232"/>
      <c r="CT9" s="232"/>
      <c r="CU9" s="232"/>
      <c r="CV9" s="232"/>
      <c r="CW9" s="232"/>
      <c r="CX9" s="232"/>
      <c r="CY9" s="232"/>
      <c r="CZ9" s="232"/>
      <c r="DA9" s="232"/>
      <c r="DB9" s="232"/>
      <c r="DC9" s="232"/>
      <c r="DD9" s="232"/>
      <c r="DE9" s="232"/>
      <c r="DF9" s="232"/>
      <c r="DG9" s="232"/>
      <c r="DH9" s="232"/>
      <c r="DI9" s="232"/>
      <c r="DJ9" s="232"/>
      <c r="DK9" s="232"/>
      <c r="DL9" s="232"/>
      <c r="DM9" s="232"/>
      <c r="DN9" s="232"/>
      <c r="DO9" s="232"/>
      <c r="DP9" s="232"/>
      <c r="DQ9" s="232"/>
      <c r="DR9" s="232"/>
      <c r="DS9" s="232"/>
      <c r="DT9" s="232"/>
      <c r="DU9" s="232"/>
      <c r="DV9" s="232"/>
      <c r="DW9" s="232"/>
      <c r="DX9" s="232"/>
      <c r="DY9" s="232"/>
      <c r="DZ9" s="232"/>
      <c r="EA9" s="232"/>
      <c r="EB9" s="232"/>
      <c r="EC9" s="232"/>
      <c r="ED9" s="232"/>
      <c r="EE9" s="232"/>
      <c r="EF9" s="232"/>
      <c r="EG9" s="232"/>
      <c r="EH9" s="232"/>
      <c r="EI9" s="232"/>
      <c r="EJ9" s="232"/>
      <c r="EK9" s="232"/>
      <c r="EL9" s="232"/>
      <c r="EM9" s="232"/>
      <c r="EN9" s="232"/>
      <c r="EO9" s="232"/>
      <c r="EP9" s="232"/>
      <c r="EQ9" s="232"/>
      <c r="ER9" s="232"/>
      <c r="ES9" s="232"/>
      <c r="ET9" s="232"/>
      <c r="EU9" s="232"/>
      <c r="EV9" s="232"/>
      <c r="EW9" s="232"/>
      <c r="EX9" s="232"/>
      <c r="EY9" s="232"/>
      <c r="EZ9" s="232"/>
      <c r="FA9" s="232"/>
      <c r="FB9" s="232"/>
      <c r="FC9" s="232"/>
      <c r="FD9" s="232"/>
      <c r="FE9" s="232"/>
      <c r="FF9" s="232"/>
      <c r="FG9" s="232"/>
      <c r="FH9" s="232"/>
      <c r="FI9" s="232"/>
      <c r="FJ9" s="232"/>
      <c r="FK9" s="232"/>
      <c r="FL9" s="232"/>
      <c r="FM9" s="232"/>
      <c r="FN9" s="232"/>
      <c r="FO9" s="232"/>
      <c r="FP9" s="232"/>
      <c r="FQ9" s="232"/>
      <c r="FR9" s="232"/>
      <c r="FS9" s="232"/>
      <c r="FT9" s="232"/>
      <c r="FU9" s="232"/>
      <c r="FV9" s="232"/>
      <c r="FW9" s="232"/>
      <c r="FX9" s="232"/>
      <c r="FY9" s="232"/>
      <c r="FZ9" s="232"/>
      <c r="GA9" s="232"/>
      <c r="GB9" s="232"/>
      <c r="GC9" s="232"/>
      <c r="GD9" s="232"/>
      <c r="GE9" s="232"/>
      <c r="GF9" s="232"/>
      <c r="GG9" s="232"/>
      <c r="GH9" s="232"/>
      <c r="GI9" s="232"/>
      <c r="GJ9" s="232"/>
      <c r="GK9" s="232"/>
      <c r="GL9" s="232"/>
      <c r="GM9" s="232"/>
      <c r="GN9" s="232"/>
      <c r="GO9" s="232"/>
      <c r="GP9" s="232"/>
      <c r="GQ9" s="232"/>
      <c r="GR9" s="232"/>
      <c r="GS9" s="232"/>
      <c r="GT9" s="232"/>
      <c r="GU9" s="232"/>
      <c r="GV9" s="232"/>
      <c r="GW9" s="232"/>
      <c r="GX9" s="232"/>
      <c r="GY9" s="232"/>
      <c r="GZ9" s="232"/>
      <c r="HA9" s="232"/>
      <c r="HB9" s="232"/>
      <c r="HC9" s="232"/>
      <c r="HD9" s="232"/>
      <c r="HE9" s="232"/>
      <c r="HF9" s="232"/>
      <c r="HG9" s="232"/>
      <c r="HH9" s="232"/>
      <c r="HI9" s="232"/>
      <c r="HJ9" s="232"/>
      <c r="HK9" s="232"/>
      <c r="HL9" s="232"/>
    </row>
    <row r="10" spans="1:220" ht="17.100000000000001" customHeight="1">
      <c r="A10" s="1"/>
      <c r="B10" s="24" t="s">
        <v>31</v>
      </c>
      <c r="C10" s="18" t="s">
        <v>32</v>
      </c>
      <c r="D10" s="447">
        <v>54939</v>
      </c>
      <c r="E10" s="19">
        <v>18930</v>
      </c>
      <c r="F10" s="19">
        <v>90581</v>
      </c>
      <c r="G10" s="19">
        <v>54572</v>
      </c>
      <c r="H10" s="19">
        <v>47477</v>
      </c>
      <c r="I10" s="19">
        <v>15025</v>
      </c>
      <c r="J10" s="19">
        <v>79245</v>
      </c>
      <c r="K10" s="20">
        <v>46793</v>
      </c>
      <c r="L10" s="24" t="s">
        <v>31</v>
      </c>
      <c r="M10" s="18" t="s">
        <v>32</v>
      </c>
      <c r="N10" s="19">
        <v>79218</v>
      </c>
      <c r="O10" s="19">
        <v>32199</v>
      </c>
      <c r="P10" s="447">
        <v>133542</v>
      </c>
      <c r="Q10" s="19">
        <v>86523</v>
      </c>
      <c r="R10" s="19">
        <v>64926</v>
      </c>
      <c r="S10" s="19">
        <v>23637</v>
      </c>
      <c r="T10" s="19">
        <v>110852</v>
      </c>
      <c r="U10" s="20">
        <v>69563</v>
      </c>
      <c r="V10" s="24" t="s">
        <v>31</v>
      </c>
      <c r="W10" s="18" t="s">
        <v>32</v>
      </c>
      <c r="X10" s="19">
        <v>83743</v>
      </c>
      <c r="Y10" s="19">
        <v>33877</v>
      </c>
      <c r="Z10" s="19">
        <v>137271</v>
      </c>
      <c r="AA10" s="19">
        <v>87405</v>
      </c>
      <c r="AB10" s="447">
        <v>73043</v>
      </c>
      <c r="AC10" s="19">
        <v>27391</v>
      </c>
      <c r="AD10" s="19">
        <v>121730</v>
      </c>
      <c r="AE10" s="20">
        <v>76078</v>
      </c>
      <c r="AF10" s="24" t="s">
        <v>31</v>
      </c>
      <c r="AG10" s="18" t="s">
        <v>32</v>
      </c>
      <c r="AH10" s="19">
        <v>82884</v>
      </c>
      <c r="AI10" s="19">
        <v>30002</v>
      </c>
      <c r="AJ10" s="19">
        <v>129965</v>
      </c>
      <c r="AK10" s="19">
        <v>77083</v>
      </c>
      <c r="AL10" s="19">
        <v>73122</v>
      </c>
      <c r="AM10" s="19">
        <v>24337</v>
      </c>
      <c r="AN10" s="447">
        <v>117408</v>
      </c>
      <c r="AO10" s="20">
        <v>68623</v>
      </c>
      <c r="AP10" s="24" t="s">
        <v>31</v>
      </c>
      <c r="AQ10" s="18" t="s">
        <v>32</v>
      </c>
      <c r="AR10" s="19">
        <v>82507</v>
      </c>
      <c r="AS10" s="19">
        <v>38962</v>
      </c>
      <c r="AT10" s="19">
        <v>125295</v>
      </c>
      <c r="AU10" s="19">
        <v>78595</v>
      </c>
      <c r="AV10" s="19">
        <v>73208</v>
      </c>
      <c r="AW10" s="19">
        <v>32499</v>
      </c>
      <c r="AX10" s="19">
        <v>113240</v>
      </c>
      <c r="AY10" s="20">
        <v>69627</v>
      </c>
      <c r="AZ10" s="24" t="s">
        <v>31</v>
      </c>
      <c r="BA10" s="18" t="s">
        <v>32</v>
      </c>
      <c r="BB10" s="19">
        <v>99368</v>
      </c>
      <c r="BC10" s="19">
        <v>31953</v>
      </c>
      <c r="BD10" s="19">
        <v>139283</v>
      </c>
      <c r="BE10" s="19">
        <v>71868</v>
      </c>
      <c r="BF10" s="19">
        <v>75100</v>
      </c>
      <c r="BG10" s="19">
        <v>26062</v>
      </c>
      <c r="BH10" s="19">
        <v>112603</v>
      </c>
      <c r="BI10" s="20">
        <v>63565</v>
      </c>
      <c r="BJ10" s="24" t="s">
        <v>31</v>
      </c>
      <c r="BK10" s="18" t="s">
        <v>32</v>
      </c>
      <c r="BL10" s="19">
        <v>89243</v>
      </c>
      <c r="BM10" s="19">
        <v>33379</v>
      </c>
      <c r="BN10" s="19">
        <v>122216</v>
      </c>
      <c r="BO10" s="19">
        <v>66352</v>
      </c>
      <c r="BP10" s="19">
        <v>68992</v>
      </c>
      <c r="BQ10" s="19">
        <v>27884</v>
      </c>
      <c r="BR10" s="19">
        <v>101239</v>
      </c>
      <c r="BS10" s="20">
        <v>60131</v>
      </c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2"/>
      <c r="CF10" s="232"/>
      <c r="CG10" s="232"/>
      <c r="CH10" s="232"/>
      <c r="CI10" s="232"/>
      <c r="CJ10" s="232"/>
      <c r="CK10" s="232"/>
      <c r="CL10" s="232"/>
      <c r="CM10" s="232"/>
      <c r="CN10" s="232"/>
      <c r="CO10" s="232"/>
      <c r="CP10" s="232"/>
      <c r="CQ10" s="232"/>
      <c r="CR10" s="232"/>
      <c r="CS10" s="232"/>
      <c r="CT10" s="232"/>
      <c r="CU10" s="232"/>
      <c r="CV10" s="232"/>
      <c r="CW10" s="232"/>
      <c r="CX10" s="232"/>
      <c r="CY10" s="232"/>
      <c r="CZ10" s="232"/>
      <c r="DA10" s="232"/>
      <c r="DB10" s="232"/>
      <c r="DC10" s="232"/>
      <c r="DD10" s="232"/>
      <c r="DE10" s="232"/>
      <c r="DF10" s="232"/>
      <c r="DG10" s="232"/>
      <c r="DH10" s="232"/>
      <c r="DI10" s="232"/>
      <c r="DJ10" s="232"/>
      <c r="DK10" s="232"/>
      <c r="DL10" s="232"/>
      <c r="DM10" s="232"/>
      <c r="DN10" s="232"/>
      <c r="DO10" s="232"/>
      <c r="DP10" s="232"/>
      <c r="DQ10" s="232"/>
      <c r="DR10" s="232"/>
      <c r="DS10" s="232"/>
      <c r="DT10" s="232"/>
      <c r="DU10" s="232"/>
      <c r="DV10" s="232"/>
      <c r="DW10" s="232"/>
      <c r="DX10" s="232"/>
      <c r="DY10" s="232"/>
      <c r="DZ10" s="232"/>
      <c r="EA10" s="232"/>
      <c r="EB10" s="232"/>
      <c r="EC10" s="232"/>
      <c r="ED10" s="232"/>
      <c r="EE10" s="232"/>
      <c r="EF10" s="232"/>
      <c r="EG10" s="232"/>
      <c r="EH10" s="232"/>
      <c r="EI10" s="232"/>
      <c r="EJ10" s="232"/>
      <c r="EK10" s="232"/>
      <c r="EL10" s="232"/>
      <c r="EM10" s="232"/>
      <c r="EN10" s="232"/>
      <c r="EO10" s="232"/>
      <c r="EP10" s="232"/>
      <c r="EQ10" s="232"/>
      <c r="ER10" s="232"/>
      <c r="ES10" s="232"/>
      <c r="ET10" s="232"/>
      <c r="EU10" s="232"/>
      <c r="EV10" s="232"/>
      <c r="EW10" s="232"/>
      <c r="EX10" s="232"/>
      <c r="EY10" s="232"/>
      <c r="EZ10" s="232"/>
      <c r="FA10" s="232"/>
      <c r="FB10" s="232"/>
      <c r="FC10" s="232"/>
      <c r="FD10" s="232"/>
      <c r="FE10" s="232"/>
      <c r="FF10" s="232"/>
      <c r="FG10" s="232"/>
      <c r="FH10" s="232"/>
      <c r="FI10" s="232"/>
      <c r="FJ10" s="232"/>
      <c r="FK10" s="232"/>
      <c r="FL10" s="232"/>
      <c r="FM10" s="232"/>
      <c r="FN10" s="232"/>
      <c r="FO10" s="232"/>
      <c r="FP10" s="232"/>
      <c r="FQ10" s="232"/>
      <c r="FR10" s="232"/>
      <c r="FS10" s="232"/>
      <c r="FT10" s="232"/>
      <c r="FU10" s="232"/>
      <c r="FV10" s="232"/>
      <c r="FW10" s="232"/>
      <c r="FX10" s="232"/>
      <c r="FY10" s="232"/>
      <c r="FZ10" s="232"/>
      <c r="GA10" s="232"/>
      <c r="GB10" s="232"/>
      <c r="GC10" s="232"/>
      <c r="GD10" s="232"/>
      <c r="GE10" s="232"/>
      <c r="GF10" s="232"/>
      <c r="GG10" s="232"/>
      <c r="GH10" s="232"/>
      <c r="GI10" s="232"/>
      <c r="GJ10" s="232"/>
      <c r="GK10" s="232"/>
      <c r="GL10" s="232"/>
      <c r="GM10" s="232"/>
      <c r="GN10" s="232"/>
      <c r="GO10" s="232"/>
      <c r="GP10" s="232"/>
      <c r="GQ10" s="232"/>
      <c r="GR10" s="232"/>
      <c r="GS10" s="232"/>
      <c r="GT10" s="232"/>
      <c r="GU10" s="232"/>
      <c r="GV10" s="232"/>
      <c r="GW10" s="232"/>
      <c r="GX10" s="232"/>
      <c r="GY10" s="232"/>
      <c r="GZ10" s="232"/>
      <c r="HA10" s="232"/>
      <c r="HB10" s="232"/>
      <c r="HC10" s="232"/>
      <c r="HD10" s="232"/>
      <c r="HE10" s="232"/>
      <c r="HF10" s="232"/>
      <c r="HG10" s="232"/>
      <c r="HH10" s="232"/>
      <c r="HI10" s="232"/>
      <c r="HJ10" s="232"/>
      <c r="HK10" s="232"/>
      <c r="HL10" s="232"/>
    </row>
    <row r="11" spans="1:220" ht="17.100000000000001" customHeight="1">
      <c r="A11" s="1"/>
      <c r="B11" s="666" t="s">
        <v>33</v>
      </c>
      <c r="C11" s="26" t="s">
        <v>34</v>
      </c>
      <c r="D11" s="449">
        <v>72575</v>
      </c>
      <c r="E11" s="27">
        <v>29954</v>
      </c>
      <c r="F11" s="27">
        <v>97727</v>
      </c>
      <c r="G11" s="27">
        <v>55106</v>
      </c>
      <c r="H11" s="27">
        <v>60693</v>
      </c>
      <c r="I11" s="27">
        <v>22647</v>
      </c>
      <c r="J11" s="27">
        <v>84808</v>
      </c>
      <c r="K11" s="28">
        <v>46762</v>
      </c>
      <c r="L11" s="666" t="s">
        <v>33</v>
      </c>
      <c r="M11" s="26" t="s">
        <v>34</v>
      </c>
      <c r="N11" s="27">
        <v>87638</v>
      </c>
      <c r="O11" s="27">
        <v>37535</v>
      </c>
      <c r="P11" s="449">
        <v>128543</v>
      </c>
      <c r="Q11" s="27">
        <v>78440</v>
      </c>
      <c r="R11" s="27">
        <v>73288</v>
      </c>
      <c r="S11" s="27">
        <v>29384</v>
      </c>
      <c r="T11" s="27">
        <v>109629</v>
      </c>
      <c r="U11" s="28">
        <v>65725</v>
      </c>
      <c r="V11" s="666" t="s">
        <v>33</v>
      </c>
      <c r="W11" s="26" t="s">
        <v>34</v>
      </c>
      <c r="X11" s="27">
        <v>90600</v>
      </c>
      <c r="Y11" s="27">
        <v>38320</v>
      </c>
      <c r="Z11" s="27">
        <v>130968</v>
      </c>
      <c r="AA11" s="27">
        <v>78688</v>
      </c>
      <c r="AB11" s="449">
        <v>79400</v>
      </c>
      <c r="AC11" s="27">
        <v>31859</v>
      </c>
      <c r="AD11" s="27">
        <v>118366</v>
      </c>
      <c r="AE11" s="28">
        <v>70825</v>
      </c>
      <c r="AF11" s="666" t="s">
        <v>33</v>
      </c>
      <c r="AG11" s="26" t="s">
        <v>34</v>
      </c>
      <c r="AH11" s="27">
        <v>88909</v>
      </c>
      <c r="AI11" s="27">
        <v>37981</v>
      </c>
      <c r="AJ11" s="27">
        <v>130111</v>
      </c>
      <c r="AK11" s="27">
        <v>79183</v>
      </c>
      <c r="AL11" s="27">
        <v>79273</v>
      </c>
      <c r="AM11" s="27">
        <v>32448</v>
      </c>
      <c r="AN11" s="449">
        <v>119108</v>
      </c>
      <c r="AO11" s="28">
        <v>72283</v>
      </c>
      <c r="AP11" s="666" t="s">
        <v>33</v>
      </c>
      <c r="AQ11" s="26" t="s">
        <v>34</v>
      </c>
      <c r="AR11" s="27">
        <v>92839</v>
      </c>
      <c r="AS11" s="27">
        <v>51238</v>
      </c>
      <c r="AT11" s="27">
        <v>127540</v>
      </c>
      <c r="AU11" s="27">
        <v>75296</v>
      </c>
      <c r="AV11" s="27">
        <v>82001</v>
      </c>
      <c r="AW11" s="27">
        <v>43671</v>
      </c>
      <c r="AX11" s="27">
        <v>115149</v>
      </c>
      <c r="AY11" s="28">
        <v>67196</v>
      </c>
      <c r="AZ11" s="666" t="s">
        <v>33</v>
      </c>
      <c r="BA11" s="26" t="s">
        <v>34</v>
      </c>
      <c r="BB11" s="27">
        <v>106938</v>
      </c>
      <c r="BC11" s="27">
        <v>37145</v>
      </c>
      <c r="BD11" s="27">
        <v>146421</v>
      </c>
      <c r="BE11" s="27">
        <v>76628</v>
      </c>
      <c r="BF11" s="27">
        <v>81685</v>
      </c>
      <c r="BG11" s="27">
        <v>31707</v>
      </c>
      <c r="BH11" s="27">
        <v>118058</v>
      </c>
      <c r="BI11" s="28">
        <v>68080</v>
      </c>
      <c r="BJ11" s="666" t="s">
        <v>33</v>
      </c>
      <c r="BK11" s="26" t="s">
        <v>34</v>
      </c>
      <c r="BL11" s="27">
        <v>90769</v>
      </c>
      <c r="BM11" s="27">
        <v>36833</v>
      </c>
      <c r="BN11" s="27">
        <v>128644</v>
      </c>
      <c r="BO11" s="27">
        <v>74708</v>
      </c>
      <c r="BP11" s="27">
        <v>71142</v>
      </c>
      <c r="BQ11" s="27">
        <v>32535</v>
      </c>
      <c r="BR11" s="27">
        <v>106197</v>
      </c>
      <c r="BS11" s="28">
        <v>67590</v>
      </c>
      <c r="BT11" s="232"/>
      <c r="BU11" s="232"/>
      <c r="BV11" s="232"/>
      <c r="BW11" s="232"/>
      <c r="BX11" s="232"/>
      <c r="BY11" s="232"/>
      <c r="BZ11" s="232"/>
      <c r="CA11" s="232"/>
      <c r="CB11" s="232"/>
      <c r="CC11" s="232"/>
      <c r="CD11" s="232"/>
      <c r="CE11" s="232"/>
      <c r="CF11" s="232"/>
      <c r="CG11" s="232"/>
      <c r="CH11" s="232"/>
      <c r="CI11" s="232"/>
      <c r="CJ11" s="232"/>
      <c r="CK11" s="232"/>
      <c r="CL11" s="232"/>
      <c r="CM11" s="232"/>
      <c r="CN11" s="232"/>
      <c r="CO11" s="232"/>
      <c r="CP11" s="232"/>
      <c r="CQ11" s="232"/>
      <c r="CR11" s="232"/>
      <c r="CS11" s="232"/>
      <c r="CT11" s="232"/>
      <c r="CU11" s="232"/>
      <c r="CV11" s="232"/>
      <c r="CW11" s="232"/>
      <c r="CX11" s="232"/>
      <c r="CY11" s="232"/>
      <c r="CZ11" s="232"/>
      <c r="DA11" s="232"/>
      <c r="DB11" s="232"/>
      <c r="DC11" s="232"/>
      <c r="DD11" s="232"/>
      <c r="DE11" s="232"/>
      <c r="DF11" s="232"/>
      <c r="DG11" s="232"/>
      <c r="DH11" s="232"/>
      <c r="DI11" s="232"/>
      <c r="DJ11" s="232"/>
      <c r="DK11" s="232"/>
      <c r="DL11" s="232"/>
      <c r="DM11" s="232"/>
      <c r="DN11" s="232"/>
      <c r="DO11" s="232"/>
      <c r="DP11" s="232"/>
      <c r="DQ11" s="232"/>
      <c r="DR11" s="232"/>
      <c r="DS11" s="232"/>
      <c r="DT11" s="232"/>
      <c r="DU11" s="232"/>
      <c r="DV11" s="232"/>
      <c r="DW11" s="232"/>
      <c r="DX11" s="232"/>
      <c r="DY11" s="232"/>
      <c r="DZ11" s="232"/>
      <c r="EA11" s="232"/>
      <c r="EB11" s="232"/>
      <c r="EC11" s="232"/>
      <c r="ED11" s="232"/>
      <c r="EE11" s="232"/>
      <c r="EF11" s="232"/>
      <c r="EG11" s="232"/>
      <c r="EH11" s="232"/>
      <c r="EI11" s="232"/>
      <c r="EJ11" s="232"/>
      <c r="EK11" s="232"/>
      <c r="EL11" s="232"/>
      <c r="EM11" s="232"/>
      <c r="EN11" s="232"/>
      <c r="EO11" s="232"/>
      <c r="EP11" s="232"/>
      <c r="EQ11" s="232"/>
      <c r="ER11" s="232"/>
      <c r="ES11" s="232"/>
      <c r="ET11" s="232"/>
      <c r="EU11" s="232"/>
      <c r="EV11" s="232"/>
      <c r="EW11" s="232"/>
      <c r="EX11" s="232"/>
      <c r="EY11" s="232"/>
      <c r="EZ11" s="232"/>
      <c r="FA11" s="232"/>
      <c r="FB11" s="232"/>
      <c r="FC11" s="232"/>
      <c r="FD11" s="232"/>
      <c r="FE11" s="232"/>
      <c r="FF11" s="232"/>
      <c r="FG11" s="232"/>
      <c r="FH11" s="232"/>
      <c r="FI11" s="232"/>
      <c r="FJ11" s="232"/>
      <c r="FK11" s="232"/>
      <c r="FL11" s="232"/>
      <c r="FM11" s="232"/>
      <c r="FN11" s="232"/>
      <c r="FO11" s="232"/>
      <c r="FP11" s="232"/>
      <c r="FQ11" s="232"/>
      <c r="FR11" s="232"/>
      <c r="FS11" s="232"/>
      <c r="FT11" s="232"/>
      <c r="FU11" s="232"/>
      <c r="FV11" s="232"/>
      <c r="FW11" s="232"/>
      <c r="FX11" s="232"/>
      <c r="FY11" s="232"/>
      <c r="FZ11" s="232"/>
      <c r="GA11" s="232"/>
      <c r="GB11" s="232"/>
      <c r="GC11" s="232"/>
      <c r="GD11" s="232"/>
      <c r="GE11" s="232"/>
      <c r="GF11" s="232"/>
      <c r="GG11" s="232"/>
      <c r="GH11" s="232"/>
      <c r="GI11" s="232"/>
      <c r="GJ11" s="232"/>
      <c r="GK11" s="232"/>
      <c r="GL11" s="232"/>
      <c r="GM11" s="232"/>
      <c r="GN11" s="232"/>
      <c r="GO11" s="232"/>
      <c r="GP11" s="232"/>
      <c r="GQ11" s="232"/>
      <c r="GR11" s="232"/>
      <c r="GS11" s="232"/>
      <c r="GT11" s="232"/>
      <c r="GU11" s="232"/>
      <c r="GV11" s="232"/>
      <c r="GW11" s="232"/>
      <c r="GX11" s="232"/>
      <c r="GY11" s="232"/>
      <c r="GZ11" s="232"/>
      <c r="HA11" s="232"/>
      <c r="HB11" s="232"/>
      <c r="HC11" s="232"/>
      <c r="HD11" s="232"/>
      <c r="HE11" s="232"/>
      <c r="HF11" s="232"/>
      <c r="HG11" s="232"/>
      <c r="HH11" s="232"/>
      <c r="HI11" s="232"/>
      <c r="HJ11" s="232"/>
      <c r="HK11" s="232"/>
      <c r="HL11" s="232"/>
    </row>
    <row r="12" spans="1:220" ht="17.100000000000001" customHeight="1">
      <c r="A12" s="1"/>
      <c r="B12" s="667"/>
      <c r="C12" s="26" t="s">
        <v>35</v>
      </c>
      <c r="D12" s="449">
        <v>29513</v>
      </c>
      <c r="E12" s="27">
        <v>10646</v>
      </c>
      <c r="F12" s="27">
        <v>31785</v>
      </c>
      <c r="G12" s="27">
        <v>12918</v>
      </c>
      <c r="H12" s="27">
        <v>27959</v>
      </c>
      <c r="I12" s="27">
        <v>10387</v>
      </c>
      <c r="J12" s="27">
        <v>28349</v>
      </c>
      <c r="K12" s="28">
        <v>10777</v>
      </c>
      <c r="L12" s="667"/>
      <c r="M12" s="26" t="s">
        <v>35</v>
      </c>
      <c r="N12" s="27">
        <v>42495</v>
      </c>
      <c r="O12" s="27">
        <v>18371</v>
      </c>
      <c r="P12" s="449">
        <v>45199</v>
      </c>
      <c r="Q12" s="27">
        <v>21075</v>
      </c>
      <c r="R12" s="27">
        <v>39508</v>
      </c>
      <c r="S12" s="27">
        <v>17625</v>
      </c>
      <c r="T12" s="27">
        <v>38959</v>
      </c>
      <c r="U12" s="28">
        <v>17076</v>
      </c>
      <c r="V12" s="667"/>
      <c r="W12" s="26" t="s">
        <v>35</v>
      </c>
      <c r="X12" s="27">
        <v>43941</v>
      </c>
      <c r="Y12" s="27">
        <v>20127</v>
      </c>
      <c r="Z12" s="27">
        <v>44080</v>
      </c>
      <c r="AA12" s="27">
        <v>20266</v>
      </c>
      <c r="AB12" s="449">
        <v>42122</v>
      </c>
      <c r="AC12" s="27">
        <v>19585</v>
      </c>
      <c r="AD12" s="27">
        <v>40229</v>
      </c>
      <c r="AE12" s="28">
        <v>17692</v>
      </c>
      <c r="AF12" s="667"/>
      <c r="AG12" s="26" t="s">
        <v>35</v>
      </c>
      <c r="AH12" s="27">
        <v>42624</v>
      </c>
      <c r="AI12" s="27">
        <v>20975</v>
      </c>
      <c r="AJ12" s="27">
        <v>41969</v>
      </c>
      <c r="AK12" s="27">
        <v>20320</v>
      </c>
      <c r="AL12" s="27">
        <v>41236</v>
      </c>
      <c r="AM12" s="27">
        <v>20557</v>
      </c>
      <c r="AN12" s="449">
        <v>38760</v>
      </c>
      <c r="AO12" s="28">
        <v>18081</v>
      </c>
      <c r="AP12" s="667"/>
      <c r="AQ12" s="26" t="s">
        <v>35</v>
      </c>
      <c r="AR12" s="27">
        <v>42985</v>
      </c>
      <c r="AS12" s="27">
        <v>24224</v>
      </c>
      <c r="AT12" s="27">
        <v>44753</v>
      </c>
      <c r="AU12" s="27">
        <v>23500</v>
      </c>
      <c r="AV12" s="27">
        <v>41211</v>
      </c>
      <c r="AW12" s="27">
        <v>23284</v>
      </c>
      <c r="AX12" s="27">
        <v>41126</v>
      </c>
      <c r="AY12" s="28">
        <v>20890</v>
      </c>
      <c r="AZ12" s="667"/>
      <c r="BA12" s="26" t="s">
        <v>35</v>
      </c>
      <c r="BB12" s="27">
        <v>50262</v>
      </c>
      <c r="BC12" s="27">
        <v>20902</v>
      </c>
      <c r="BD12" s="27">
        <v>53547</v>
      </c>
      <c r="BE12" s="27">
        <v>24187</v>
      </c>
      <c r="BF12" s="27">
        <v>42581</v>
      </c>
      <c r="BG12" s="27">
        <v>20400</v>
      </c>
      <c r="BH12" s="27">
        <v>43768</v>
      </c>
      <c r="BI12" s="28">
        <v>21587</v>
      </c>
      <c r="BJ12" s="667"/>
      <c r="BK12" s="26" t="s">
        <v>35</v>
      </c>
      <c r="BL12" s="27">
        <v>44812</v>
      </c>
      <c r="BM12" s="27">
        <v>21619</v>
      </c>
      <c r="BN12" s="27">
        <v>50464</v>
      </c>
      <c r="BO12" s="27">
        <v>27271</v>
      </c>
      <c r="BP12" s="27">
        <v>39037</v>
      </c>
      <c r="BQ12" s="27">
        <v>21110</v>
      </c>
      <c r="BR12" s="27">
        <v>42777</v>
      </c>
      <c r="BS12" s="28">
        <v>24850</v>
      </c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2"/>
      <c r="CG12" s="232"/>
      <c r="CH12" s="232"/>
      <c r="CI12" s="232"/>
      <c r="CJ12" s="232"/>
      <c r="CK12" s="232"/>
      <c r="CL12" s="232"/>
      <c r="CM12" s="232"/>
      <c r="CN12" s="232"/>
      <c r="CO12" s="232"/>
      <c r="CP12" s="232"/>
      <c r="CQ12" s="232"/>
      <c r="CR12" s="232"/>
      <c r="CS12" s="232"/>
      <c r="CT12" s="232"/>
      <c r="CU12" s="232"/>
      <c r="CV12" s="232"/>
      <c r="CW12" s="232"/>
      <c r="CX12" s="232"/>
      <c r="CY12" s="232"/>
      <c r="CZ12" s="232"/>
      <c r="DA12" s="232"/>
      <c r="DB12" s="232"/>
      <c r="DC12" s="232"/>
      <c r="DD12" s="232"/>
      <c r="DE12" s="232"/>
      <c r="DF12" s="232"/>
      <c r="DG12" s="232"/>
      <c r="DH12" s="232"/>
      <c r="DI12" s="232"/>
      <c r="DJ12" s="232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2"/>
      <c r="DV12" s="232"/>
      <c r="DW12" s="232"/>
      <c r="DX12" s="232"/>
      <c r="DY12" s="232"/>
      <c r="DZ12" s="232"/>
      <c r="EA12" s="232"/>
      <c r="EB12" s="232"/>
      <c r="EC12" s="232"/>
      <c r="ED12" s="232"/>
      <c r="EE12" s="232"/>
      <c r="EF12" s="232"/>
      <c r="EG12" s="232"/>
      <c r="EH12" s="232"/>
      <c r="EI12" s="232"/>
      <c r="EJ12" s="232"/>
      <c r="EK12" s="232"/>
      <c r="EL12" s="232"/>
      <c r="EM12" s="232"/>
      <c r="EN12" s="232"/>
      <c r="EO12" s="232"/>
      <c r="EP12" s="232"/>
      <c r="EQ12" s="232"/>
      <c r="ER12" s="232"/>
      <c r="ES12" s="232"/>
      <c r="ET12" s="232"/>
      <c r="EU12" s="232"/>
      <c r="EV12" s="232"/>
      <c r="EW12" s="232"/>
      <c r="EX12" s="232"/>
      <c r="EY12" s="232"/>
      <c r="EZ12" s="232"/>
      <c r="FA12" s="232"/>
      <c r="FB12" s="232"/>
      <c r="FC12" s="232"/>
      <c r="FD12" s="232"/>
      <c r="FE12" s="232"/>
      <c r="FF12" s="232"/>
      <c r="FG12" s="232"/>
      <c r="FH12" s="232"/>
      <c r="FI12" s="232"/>
      <c r="FJ12" s="232"/>
      <c r="FK12" s="232"/>
      <c r="FL12" s="232"/>
      <c r="FM12" s="232"/>
      <c r="FN12" s="232"/>
      <c r="FO12" s="232"/>
      <c r="FP12" s="232"/>
      <c r="FQ12" s="232"/>
      <c r="FR12" s="232"/>
      <c r="FS12" s="232"/>
      <c r="FT12" s="232"/>
      <c r="FU12" s="232"/>
      <c r="FV12" s="232"/>
      <c r="FW12" s="232"/>
      <c r="FX12" s="232"/>
      <c r="FY12" s="232"/>
      <c r="FZ12" s="232"/>
      <c r="GA12" s="232"/>
      <c r="GB12" s="232"/>
      <c r="GC12" s="232"/>
      <c r="GD12" s="232"/>
      <c r="GE12" s="232"/>
      <c r="GF12" s="232"/>
      <c r="GG12" s="232"/>
      <c r="GH12" s="232"/>
      <c r="GI12" s="232"/>
      <c r="GJ12" s="232"/>
      <c r="GK12" s="232"/>
      <c r="GL12" s="232"/>
      <c r="GM12" s="232"/>
      <c r="GN12" s="232"/>
      <c r="GO12" s="232"/>
      <c r="GP12" s="232"/>
      <c r="GQ12" s="232"/>
      <c r="GR12" s="232"/>
      <c r="GS12" s="232"/>
      <c r="GT12" s="232"/>
      <c r="GU12" s="232"/>
      <c r="GV12" s="232"/>
      <c r="GW12" s="232"/>
      <c r="GX12" s="232"/>
      <c r="GY12" s="232"/>
      <c r="GZ12" s="232"/>
      <c r="HA12" s="232"/>
      <c r="HB12" s="232"/>
      <c r="HC12" s="232"/>
      <c r="HD12" s="232"/>
      <c r="HE12" s="232"/>
      <c r="HF12" s="232"/>
      <c r="HG12" s="232"/>
      <c r="HH12" s="232"/>
      <c r="HI12" s="232"/>
      <c r="HJ12" s="232"/>
      <c r="HK12" s="232"/>
      <c r="HL12" s="232"/>
    </row>
    <row r="13" spans="1:220" ht="17.100000000000001" customHeight="1">
      <c r="A13" s="1"/>
      <c r="B13" s="667"/>
      <c r="C13" s="26" t="s">
        <v>36</v>
      </c>
      <c r="D13" s="449">
        <v>32346</v>
      </c>
      <c r="E13" s="27">
        <v>7151</v>
      </c>
      <c r="F13" s="27">
        <v>48699</v>
      </c>
      <c r="G13" s="27">
        <v>23504</v>
      </c>
      <c r="H13" s="27">
        <v>30084</v>
      </c>
      <c r="I13" s="27">
        <v>7016</v>
      </c>
      <c r="J13" s="27">
        <v>43832</v>
      </c>
      <c r="K13" s="28">
        <v>20764</v>
      </c>
      <c r="L13" s="667"/>
      <c r="M13" s="26" t="s">
        <v>36</v>
      </c>
      <c r="N13" s="27">
        <v>47035</v>
      </c>
      <c r="O13" s="27">
        <v>13960</v>
      </c>
      <c r="P13" s="449">
        <v>76195</v>
      </c>
      <c r="Q13" s="27">
        <v>43120</v>
      </c>
      <c r="R13" s="27">
        <v>42442</v>
      </c>
      <c r="S13" s="27">
        <v>12802</v>
      </c>
      <c r="T13" s="27">
        <v>65435</v>
      </c>
      <c r="U13" s="28">
        <v>35795</v>
      </c>
      <c r="V13" s="667"/>
      <c r="W13" s="26" t="s">
        <v>36</v>
      </c>
      <c r="X13" s="27">
        <v>51540</v>
      </c>
      <c r="Y13" s="27">
        <v>16273</v>
      </c>
      <c r="Z13" s="27">
        <v>78444</v>
      </c>
      <c r="AA13" s="27">
        <v>43177</v>
      </c>
      <c r="AB13" s="449">
        <v>48214</v>
      </c>
      <c r="AC13" s="27">
        <v>15397</v>
      </c>
      <c r="AD13" s="27">
        <v>70084</v>
      </c>
      <c r="AE13" s="28">
        <v>37267</v>
      </c>
      <c r="AF13" s="667"/>
      <c r="AG13" s="26" t="s">
        <v>36</v>
      </c>
      <c r="AH13" s="27">
        <v>53175</v>
      </c>
      <c r="AI13" s="27">
        <v>17239</v>
      </c>
      <c r="AJ13" s="27">
        <v>75560</v>
      </c>
      <c r="AK13" s="27">
        <v>39624</v>
      </c>
      <c r="AL13" s="27">
        <v>50260</v>
      </c>
      <c r="AM13" s="27">
        <v>16489</v>
      </c>
      <c r="AN13" s="449">
        <v>68536</v>
      </c>
      <c r="AO13" s="28">
        <v>34765</v>
      </c>
      <c r="AP13" s="667"/>
      <c r="AQ13" s="26" t="s">
        <v>36</v>
      </c>
      <c r="AR13" s="27">
        <v>54441</v>
      </c>
      <c r="AS13" s="27">
        <v>25211</v>
      </c>
      <c r="AT13" s="27">
        <v>73124</v>
      </c>
      <c r="AU13" s="27">
        <v>41771</v>
      </c>
      <c r="AV13" s="27">
        <v>51635</v>
      </c>
      <c r="AW13" s="27">
        <v>23876</v>
      </c>
      <c r="AX13" s="27">
        <v>66671</v>
      </c>
      <c r="AY13" s="28">
        <v>36934</v>
      </c>
      <c r="AZ13" s="667"/>
      <c r="BA13" s="26" t="s">
        <v>36</v>
      </c>
      <c r="BB13" s="27">
        <v>66446</v>
      </c>
      <c r="BC13" s="27">
        <v>23583</v>
      </c>
      <c r="BD13" s="27">
        <v>82232</v>
      </c>
      <c r="BE13" s="27">
        <v>39369</v>
      </c>
      <c r="BF13" s="27">
        <v>54454</v>
      </c>
      <c r="BG13" s="27">
        <v>22573</v>
      </c>
      <c r="BH13" s="27">
        <v>67102</v>
      </c>
      <c r="BI13" s="28">
        <v>35221</v>
      </c>
      <c r="BJ13" s="667"/>
      <c r="BK13" s="26" t="s">
        <v>36</v>
      </c>
      <c r="BL13" s="27">
        <v>62704</v>
      </c>
      <c r="BM13" s="27">
        <v>25963</v>
      </c>
      <c r="BN13" s="27">
        <v>76329</v>
      </c>
      <c r="BO13" s="27">
        <v>39588</v>
      </c>
      <c r="BP13" s="27">
        <v>52574</v>
      </c>
      <c r="BQ13" s="27">
        <v>24858</v>
      </c>
      <c r="BR13" s="27">
        <v>63791</v>
      </c>
      <c r="BS13" s="28">
        <v>36075</v>
      </c>
      <c r="BT13" s="232"/>
      <c r="BU13" s="232"/>
      <c r="BV13" s="232"/>
      <c r="BW13" s="232"/>
      <c r="BX13" s="232"/>
      <c r="BY13" s="232"/>
      <c r="BZ13" s="232"/>
      <c r="CA13" s="232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2"/>
      <c r="DK13" s="23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2"/>
      <c r="DW13" s="232"/>
      <c r="DX13" s="232"/>
      <c r="DY13" s="232"/>
      <c r="DZ13" s="232"/>
      <c r="EA13" s="232"/>
      <c r="EB13" s="232"/>
      <c r="EC13" s="232"/>
      <c r="ED13" s="232"/>
      <c r="EE13" s="232"/>
      <c r="EF13" s="232"/>
      <c r="EG13" s="232"/>
      <c r="EH13" s="232"/>
      <c r="EI13" s="232"/>
      <c r="EJ13" s="232"/>
      <c r="EK13" s="232"/>
      <c r="EL13" s="232"/>
      <c r="EM13" s="232"/>
      <c r="EN13" s="232"/>
      <c r="EO13" s="232"/>
      <c r="EP13" s="232"/>
      <c r="EQ13" s="232"/>
      <c r="ER13" s="232"/>
      <c r="ES13" s="232"/>
      <c r="ET13" s="232"/>
      <c r="EU13" s="232"/>
      <c r="EV13" s="232"/>
      <c r="EW13" s="232"/>
      <c r="EX13" s="232"/>
      <c r="EY13" s="232"/>
      <c r="EZ13" s="232"/>
      <c r="FA13" s="232"/>
      <c r="FB13" s="232"/>
      <c r="FC13" s="232"/>
      <c r="FD13" s="232"/>
      <c r="FE13" s="232"/>
      <c r="FF13" s="232"/>
      <c r="FG13" s="232"/>
      <c r="FH13" s="232"/>
      <c r="FI13" s="232"/>
      <c r="FJ13" s="232"/>
      <c r="FK13" s="232"/>
      <c r="FL13" s="232"/>
      <c r="FM13" s="232"/>
      <c r="FN13" s="232"/>
      <c r="FO13" s="232"/>
      <c r="FP13" s="232"/>
      <c r="FQ13" s="232"/>
      <c r="FR13" s="232"/>
      <c r="FS13" s="232"/>
      <c r="FT13" s="232"/>
      <c r="FU13" s="232"/>
      <c r="FV13" s="232"/>
      <c r="FW13" s="232"/>
      <c r="FX13" s="232"/>
      <c r="FY13" s="232"/>
      <c r="FZ13" s="232"/>
      <c r="GA13" s="232"/>
      <c r="GB13" s="232"/>
      <c r="GC13" s="232"/>
      <c r="GD13" s="232"/>
      <c r="GE13" s="232"/>
      <c r="GF13" s="232"/>
      <c r="GG13" s="232"/>
      <c r="GH13" s="232"/>
      <c r="GI13" s="232"/>
      <c r="GJ13" s="232"/>
      <c r="GK13" s="232"/>
      <c r="GL13" s="232"/>
      <c r="GM13" s="232"/>
      <c r="GN13" s="232"/>
      <c r="GO13" s="232"/>
      <c r="GP13" s="232"/>
      <c r="GQ13" s="232"/>
      <c r="GR13" s="232"/>
      <c r="GS13" s="232"/>
      <c r="GT13" s="232"/>
      <c r="GU13" s="232"/>
      <c r="GV13" s="232"/>
      <c r="GW13" s="232"/>
      <c r="GX13" s="232"/>
      <c r="GY13" s="232"/>
      <c r="GZ13" s="232"/>
      <c r="HA13" s="232"/>
      <c r="HB13" s="232"/>
      <c r="HC13" s="232"/>
      <c r="HD13" s="232"/>
      <c r="HE13" s="232"/>
      <c r="HF13" s="232"/>
      <c r="HG13" s="232"/>
      <c r="HH13" s="232"/>
      <c r="HI13" s="232"/>
      <c r="HJ13" s="232"/>
      <c r="HK13" s="232"/>
      <c r="HL13" s="232"/>
    </row>
    <row r="14" spans="1:220" ht="17.100000000000001" customHeight="1">
      <c r="A14" s="1"/>
      <c r="B14" s="668"/>
      <c r="C14" s="18" t="s">
        <v>37</v>
      </c>
      <c r="D14" s="447">
        <f t="shared" ref="D14:K14" si="0">SUM(D11:D13)</f>
        <v>134434</v>
      </c>
      <c r="E14" s="19">
        <f t="shared" si="0"/>
        <v>47751</v>
      </c>
      <c r="F14" s="19">
        <f t="shared" si="0"/>
        <v>178211</v>
      </c>
      <c r="G14" s="19">
        <f t="shared" si="0"/>
        <v>91528</v>
      </c>
      <c r="H14" s="19">
        <f t="shared" si="0"/>
        <v>118736</v>
      </c>
      <c r="I14" s="19">
        <f t="shared" si="0"/>
        <v>40050</v>
      </c>
      <c r="J14" s="19">
        <f t="shared" si="0"/>
        <v>156989</v>
      </c>
      <c r="K14" s="20">
        <f t="shared" si="0"/>
        <v>78303</v>
      </c>
      <c r="L14" s="668"/>
      <c r="M14" s="18" t="s">
        <v>37</v>
      </c>
      <c r="N14" s="19">
        <f t="shared" ref="N14:U14" si="1">SUM(N11:N13)</f>
        <v>177168</v>
      </c>
      <c r="O14" s="19">
        <f t="shared" si="1"/>
        <v>69866</v>
      </c>
      <c r="P14" s="447">
        <f t="shared" si="1"/>
        <v>249937</v>
      </c>
      <c r="Q14" s="19">
        <f t="shared" si="1"/>
        <v>142635</v>
      </c>
      <c r="R14" s="19">
        <f t="shared" si="1"/>
        <v>155238</v>
      </c>
      <c r="S14" s="19">
        <f t="shared" si="1"/>
        <v>59811</v>
      </c>
      <c r="T14" s="19">
        <f t="shared" si="1"/>
        <v>214023</v>
      </c>
      <c r="U14" s="20">
        <f t="shared" si="1"/>
        <v>118596</v>
      </c>
      <c r="V14" s="668"/>
      <c r="W14" s="18" t="s">
        <v>37</v>
      </c>
      <c r="X14" s="19">
        <f t="shared" ref="X14:AE14" si="2">SUM(X11:X13)</f>
        <v>186081</v>
      </c>
      <c r="Y14" s="19">
        <f t="shared" si="2"/>
        <v>74720</v>
      </c>
      <c r="Z14" s="19">
        <f t="shared" si="2"/>
        <v>253492</v>
      </c>
      <c r="AA14" s="19">
        <f t="shared" si="2"/>
        <v>142131</v>
      </c>
      <c r="AB14" s="447">
        <f t="shared" si="2"/>
        <v>169736</v>
      </c>
      <c r="AC14" s="19">
        <f t="shared" si="2"/>
        <v>66841</v>
      </c>
      <c r="AD14" s="19">
        <f t="shared" si="2"/>
        <v>228679</v>
      </c>
      <c r="AE14" s="20">
        <f t="shared" si="2"/>
        <v>125784</v>
      </c>
      <c r="AF14" s="668"/>
      <c r="AG14" s="18" t="s">
        <v>37</v>
      </c>
      <c r="AH14" s="19">
        <f t="shared" ref="AH14:AO14" si="3">SUM(AH11:AH13)</f>
        <v>184708</v>
      </c>
      <c r="AI14" s="19">
        <f t="shared" si="3"/>
        <v>76195</v>
      </c>
      <c r="AJ14" s="19">
        <f t="shared" si="3"/>
        <v>247640</v>
      </c>
      <c r="AK14" s="19">
        <f t="shared" si="3"/>
        <v>139127</v>
      </c>
      <c r="AL14" s="19">
        <f t="shared" si="3"/>
        <v>170769</v>
      </c>
      <c r="AM14" s="19">
        <f t="shared" si="3"/>
        <v>69494</v>
      </c>
      <c r="AN14" s="447">
        <f t="shared" si="3"/>
        <v>226404</v>
      </c>
      <c r="AO14" s="20">
        <f t="shared" si="3"/>
        <v>125129</v>
      </c>
      <c r="AP14" s="668"/>
      <c r="AQ14" s="18" t="s">
        <v>37</v>
      </c>
      <c r="AR14" s="19">
        <f t="shared" ref="AR14:AY14" si="4">SUM(AR11:AR13)</f>
        <v>190265</v>
      </c>
      <c r="AS14" s="19">
        <f t="shared" si="4"/>
        <v>100673</v>
      </c>
      <c r="AT14" s="19">
        <f t="shared" si="4"/>
        <v>245417</v>
      </c>
      <c r="AU14" s="19">
        <f t="shared" si="4"/>
        <v>140567</v>
      </c>
      <c r="AV14" s="19">
        <f t="shared" si="4"/>
        <v>174847</v>
      </c>
      <c r="AW14" s="19">
        <f t="shared" si="4"/>
        <v>90831</v>
      </c>
      <c r="AX14" s="19">
        <f t="shared" si="4"/>
        <v>222946</v>
      </c>
      <c r="AY14" s="20">
        <f t="shared" si="4"/>
        <v>125020</v>
      </c>
      <c r="AZ14" s="668"/>
      <c r="BA14" s="18" t="s">
        <v>37</v>
      </c>
      <c r="BB14" s="19">
        <f t="shared" ref="BB14:BI14" si="5">SUM(BB11:BB13)</f>
        <v>223646</v>
      </c>
      <c r="BC14" s="19">
        <f t="shared" si="5"/>
        <v>81630</v>
      </c>
      <c r="BD14" s="19">
        <f t="shared" si="5"/>
        <v>282200</v>
      </c>
      <c r="BE14" s="19">
        <f t="shared" si="5"/>
        <v>140184</v>
      </c>
      <c r="BF14" s="19">
        <f t="shared" si="5"/>
        <v>178720</v>
      </c>
      <c r="BG14" s="19">
        <f t="shared" si="5"/>
        <v>74680</v>
      </c>
      <c r="BH14" s="19">
        <f t="shared" si="5"/>
        <v>228928</v>
      </c>
      <c r="BI14" s="20">
        <f t="shared" si="5"/>
        <v>124888</v>
      </c>
      <c r="BJ14" s="668"/>
      <c r="BK14" s="18" t="s">
        <v>37</v>
      </c>
      <c r="BL14" s="19">
        <f t="shared" ref="BL14:BS14" si="6">SUM(BL11:BL13)</f>
        <v>198285</v>
      </c>
      <c r="BM14" s="19">
        <f t="shared" si="6"/>
        <v>84415</v>
      </c>
      <c r="BN14" s="19">
        <f t="shared" si="6"/>
        <v>255437</v>
      </c>
      <c r="BO14" s="19">
        <f t="shared" si="6"/>
        <v>141567</v>
      </c>
      <c r="BP14" s="19">
        <f t="shared" si="6"/>
        <v>162753</v>
      </c>
      <c r="BQ14" s="19">
        <f t="shared" si="6"/>
        <v>78503</v>
      </c>
      <c r="BR14" s="19">
        <f t="shared" si="6"/>
        <v>212765</v>
      </c>
      <c r="BS14" s="20">
        <f t="shared" si="6"/>
        <v>128515</v>
      </c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2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2"/>
      <c r="EY14" s="232"/>
      <c r="EZ14" s="232"/>
      <c r="FA14" s="232"/>
      <c r="FB14" s="232"/>
      <c r="FC14" s="232"/>
      <c r="FD14" s="232"/>
      <c r="FE14" s="232"/>
      <c r="FF14" s="232"/>
      <c r="FG14" s="232"/>
      <c r="FH14" s="232"/>
      <c r="FI14" s="232"/>
      <c r="FJ14" s="232"/>
      <c r="FK14" s="232"/>
      <c r="FL14" s="232"/>
      <c r="FM14" s="232"/>
      <c r="FN14" s="232"/>
      <c r="FO14" s="232"/>
      <c r="FP14" s="232"/>
      <c r="FQ14" s="232"/>
      <c r="FR14" s="232"/>
      <c r="FS14" s="232"/>
      <c r="FT14" s="232"/>
      <c r="FU14" s="232"/>
      <c r="FV14" s="232"/>
      <c r="FW14" s="232"/>
      <c r="FX14" s="232"/>
      <c r="FY14" s="232"/>
      <c r="FZ14" s="232"/>
      <c r="GA14" s="232"/>
      <c r="GB14" s="232"/>
      <c r="GC14" s="232"/>
      <c r="GD14" s="232"/>
      <c r="GE14" s="232"/>
      <c r="GF14" s="232"/>
      <c r="GG14" s="232"/>
      <c r="GH14" s="232"/>
      <c r="GI14" s="232"/>
      <c r="GJ14" s="232"/>
      <c r="GK14" s="232"/>
      <c r="GL14" s="232"/>
      <c r="GM14" s="232"/>
      <c r="GN14" s="232"/>
      <c r="GO14" s="232"/>
      <c r="GP14" s="232"/>
      <c r="GQ14" s="232"/>
      <c r="GR14" s="232"/>
      <c r="GS14" s="232"/>
      <c r="GT14" s="232"/>
      <c r="GU14" s="232"/>
      <c r="GV14" s="232"/>
      <c r="GW14" s="232"/>
      <c r="GX14" s="232"/>
      <c r="GY14" s="232"/>
      <c r="GZ14" s="232"/>
      <c r="HA14" s="232"/>
      <c r="HB14" s="232"/>
      <c r="HC14" s="232"/>
      <c r="HD14" s="232"/>
      <c r="HE14" s="232"/>
      <c r="HF14" s="232"/>
      <c r="HG14" s="232"/>
      <c r="HH14" s="232"/>
      <c r="HI14" s="232"/>
      <c r="HJ14" s="232"/>
      <c r="HK14" s="232"/>
      <c r="HL14" s="232"/>
    </row>
    <row r="15" spans="1:220" ht="17.100000000000001" customHeight="1">
      <c r="A15" s="1"/>
      <c r="B15" s="666" t="s">
        <v>38</v>
      </c>
      <c r="C15" s="26" t="s">
        <v>39</v>
      </c>
      <c r="D15" s="449">
        <v>74617</v>
      </c>
      <c r="E15" s="27">
        <v>23491</v>
      </c>
      <c r="F15" s="27">
        <v>112762</v>
      </c>
      <c r="G15" s="27">
        <v>61636</v>
      </c>
      <c r="H15" s="27">
        <v>63045</v>
      </c>
      <c r="I15" s="27">
        <v>18204</v>
      </c>
      <c r="J15" s="27">
        <v>96873</v>
      </c>
      <c r="K15" s="28">
        <v>52032</v>
      </c>
      <c r="L15" s="666" t="s">
        <v>38</v>
      </c>
      <c r="M15" s="26" t="s">
        <v>39</v>
      </c>
      <c r="N15" s="27">
        <v>109762</v>
      </c>
      <c r="O15" s="27">
        <v>41262</v>
      </c>
      <c r="P15" s="449">
        <v>171301</v>
      </c>
      <c r="Q15" s="27">
        <v>102801</v>
      </c>
      <c r="R15" s="27">
        <v>91896</v>
      </c>
      <c r="S15" s="27">
        <v>31893</v>
      </c>
      <c r="T15" s="27">
        <v>144258</v>
      </c>
      <c r="U15" s="28">
        <v>84255</v>
      </c>
      <c r="V15" s="666" t="s">
        <v>38</v>
      </c>
      <c r="W15" s="26" t="s">
        <v>39</v>
      </c>
      <c r="X15" s="27">
        <v>122246</v>
      </c>
      <c r="Y15" s="27">
        <v>45424</v>
      </c>
      <c r="Z15" s="27">
        <v>177448</v>
      </c>
      <c r="AA15" s="27">
        <v>100626</v>
      </c>
      <c r="AB15" s="449">
        <v>106967</v>
      </c>
      <c r="AC15" s="27">
        <v>37656</v>
      </c>
      <c r="AD15" s="27">
        <v>157698</v>
      </c>
      <c r="AE15" s="28">
        <v>88387</v>
      </c>
      <c r="AF15" s="666" t="s">
        <v>38</v>
      </c>
      <c r="AG15" s="26" t="s">
        <v>39</v>
      </c>
      <c r="AH15" s="27">
        <v>122915</v>
      </c>
      <c r="AI15" s="27">
        <v>46696</v>
      </c>
      <c r="AJ15" s="27">
        <v>173655</v>
      </c>
      <c r="AK15" s="27">
        <v>97436</v>
      </c>
      <c r="AL15" s="27">
        <v>109172</v>
      </c>
      <c r="AM15" s="27">
        <v>39315</v>
      </c>
      <c r="AN15" s="449">
        <v>157099</v>
      </c>
      <c r="AO15" s="28">
        <v>87242</v>
      </c>
      <c r="AP15" s="666" t="s">
        <v>38</v>
      </c>
      <c r="AQ15" s="26" t="s">
        <v>39</v>
      </c>
      <c r="AR15" s="27">
        <v>131042</v>
      </c>
      <c r="AS15" s="27">
        <v>66542</v>
      </c>
      <c r="AT15" s="27">
        <v>174419</v>
      </c>
      <c r="AU15" s="27">
        <v>101751</v>
      </c>
      <c r="AV15" s="27">
        <v>116597</v>
      </c>
      <c r="AW15" s="27">
        <v>57055</v>
      </c>
      <c r="AX15" s="27">
        <v>157390</v>
      </c>
      <c r="AY15" s="28">
        <v>90419</v>
      </c>
      <c r="AZ15" s="666" t="s">
        <v>38</v>
      </c>
      <c r="BA15" s="26" t="s">
        <v>39</v>
      </c>
      <c r="BB15" s="27">
        <v>159120</v>
      </c>
      <c r="BC15" s="27">
        <v>54508</v>
      </c>
      <c r="BD15" s="27">
        <v>201903</v>
      </c>
      <c r="BE15" s="27">
        <v>97291</v>
      </c>
      <c r="BF15" s="27">
        <v>119152</v>
      </c>
      <c r="BG15" s="27">
        <v>45048</v>
      </c>
      <c r="BH15" s="27">
        <v>160206</v>
      </c>
      <c r="BI15" s="28">
        <v>86102</v>
      </c>
      <c r="BJ15" s="666" t="s">
        <v>38</v>
      </c>
      <c r="BK15" s="26" t="s">
        <v>39</v>
      </c>
      <c r="BL15" s="27">
        <v>145172</v>
      </c>
      <c r="BM15" s="27">
        <v>55084</v>
      </c>
      <c r="BN15" s="27">
        <v>188679</v>
      </c>
      <c r="BO15" s="27">
        <v>98591</v>
      </c>
      <c r="BP15" s="27">
        <v>111671</v>
      </c>
      <c r="BQ15" s="27">
        <v>46959</v>
      </c>
      <c r="BR15" s="27">
        <v>153745</v>
      </c>
      <c r="BS15" s="28">
        <v>89033</v>
      </c>
      <c r="BT15" s="232"/>
      <c r="BU15" s="232"/>
      <c r="BV15" s="232"/>
      <c r="BW15" s="232"/>
      <c r="BX15" s="232"/>
      <c r="BY15" s="232"/>
      <c r="BZ15" s="232"/>
      <c r="CA15" s="232"/>
      <c r="CB15" s="232"/>
      <c r="CC15" s="232"/>
      <c r="CD15" s="232"/>
      <c r="CE15" s="232"/>
      <c r="CF15" s="232"/>
      <c r="CG15" s="232"/>
      <c r="CH15" s="232"/>
      <c r="CI15" s="232"/>
      <c r="CJ15" s="232"/>
      <c r="CK15" s="232"/>
      <c r="CL15" s="232"/>
      <c r="CM15" s="232"/>
      <c r="CN15" s="232"/>
      <c r="CO15" s="232"/>
      <c r="CP15" s="232"/>
      <c r="CQ15" s="232"/>
      <c r="CR15" s="232"/>
      <c r="CS15" s="232"/>
      <c r="CT15" s="232"/>
      <c r="CU15" s="232"/>
      <c r="CV15" s="232"/>
      <c r="CW15" s="232"/>
      <c r="CX15" s="232"/>
      <c r="CY15" s="232"/>
      <c r="CZ15" s="232"/>
      <c r="DA15" s="232"/>
      <c r="DB15" s="232"/>
      <c r="DC15" s="232"/>
      <c r="DD15" s="232"/>
      <c r="DE15" s="232"/>
      <c r="DF15" s="232"/>
      <c r="DG15" s="232"/>
      <c r="DH15" s="232"/>
      <c r="DI15" s="232"/>
      <c r="DJ15" s="232"/>
      <c r="DK15" s="232"/>
      <c r="DL15" s="232"/>
      <c r="DM15" s="232"/>
      <c r="DN15" s="232"/>
      <c r="DO15" s="232"/>
      <c r="DP15" s="232"/>
      <c r="DQ15" s="232"/>
      <c r="DR15" s="232"/>
      <c r="DS15" s="232"/>
      <c r="DT15" s="232"/>
      <c r="DU15" s="232"/>
      <c r="DV15" s="232"/>
      <c r="DW15" s="232"/>
      <c r="DX15" s="232"/>
      <c r="DY15" s="232"/>
      <c r="DZ15" s="232"/>
      <c r="EA15" s="232"/>
      <c r="EB15" s="232"/>
      <c r="EC15" s="232"/>
      <c r="ED15" s="232"/>
      <c r="EE15" s="232"/>
      <c r="EF15" s="232"/>
      <c r="EG15" s="232"/>
      <c r="EH15" s="232"/>
      <c r="EI15" s="232"/>
      <c r="EJ15" s="232"/>
      <c r="EK15" s="232"/>
      <c r="EL15" s="232"/>
      <c r="EM15" s="232"/>
      <c r="EN15" s="232"/>
      <c r="EO15" s="232"/>
      <c r="EP15" s="232"/>
      <c r="EQ15" s="232"/>
      <c r="ER15" s="232"/>
      <c r="ES15" s="232"/>
      <c r="ET15" s="232"/>
      <c r="EU15" s="232"/>
      <c r="EV15" s="232"/>
      <c r="EW15" s="232"/>
      <c r="EX15" s="232"/>
      <c r="EY15" s="232"/>
      <c r="EZ15" s="232"/>
      <c r="FA15" s="232"/>
      <c r="FB15" s="232"/>
      <c r="FC15" s="232"/>
      <c r="FD15" s="232"/>
      <c r="FE15" s="232"/>
      <c r="FF15" s="232"/>
      <c r="FG15" s="232"/>
      <c r="FH15" s="232"/>
      <c r="FI15" s="232"/>
      <c r="FJ15" s="232"/>
      <c r="FK15" s="232"/>
      <c r="FL15" s="232"/>
      <c r="FM15" s="232"/>
      <c r="FN15" s="232"/>
      <c r="FO15" s="232"/>
      <c r="FP15" s="232"/>
      <c r="FQ15" s="232"/>
      <c r="FR15" s="232"/>
      <c r="FS15" s="232"/>
      <c r="FT15" s="232"/>
      <c r="FU15" s="232"/>
      <c r="FV15" s="232"/>
      <c r="FW15" s="232"/>
      <c r="FX15" s="232"/>
      <c r="FY15" s="232"/>
      <c r="FZ15" s="232"/>
      <c r="GA15" s="232"/>
      <c r="GB15" s="232"/>
      <c r="GC15" s="232"/>
      <c r="GD15" s="232"/>
      <c r="GE15" s="232"/>
      <c r="GF15" s="232"/>
      <c r="GG15" s="232"/>
      <c r="GH15" s="232"/>
      <c r="GI15" s="232"/>
      <c r="GJ15" s="232"/>
      <c r="GK15" s="232"/>
      <c r="GL15" s="232"/>
      <c r="GM15" s="232"/>
      <c r="GN15" s="232"/>
      <c r="GO15" s="232"/>
      <c r="GP15" s="232"/>
      <c r="GQ15" s="232"/>
      <c r="GR15" s="232"/>
      <c r="GS15" s="232"/>
      <c r="GT15" s="232"/>
      <c r="GU15" s="232"/>
      <c r="GV15" s="232"/>
      <c r="GW15" s="232"/>
      <c r="GX15" s="232"/>
      <c r="GY15" s="232"/>
      <c r="GZ15" s="232"/>
      <c r="HA15" s="232"/>
      <c r="HB15" s="232"/>
      <c r="HC15" s="232"/>
      <c r="HD15" s="232"/>
      <c r="HE15" s="232"/>
      <c r="HF15" s="232"/>
      <c r="HG15" s="232"/>
      <c r="HH15" s="232"/>
      <c r="HI15" s="232"/>
      <c r="HJ15" s="232"/>
      <c r="HK15" s="232"/>
      <c r="HL15" s="232"/>
    </row>
    <row r="16" spans="1:220" ht="17.100000000000001" customHeight="1">
      <c r="A16" s="1"/>
      <c r="B16" s="667"/>
      <c r="C16" s="26" t="s">
        <v>40</v>
      </c>
      <c r="D16" s="451">
        <v>13488</v>
      </c>
      <c r="E16" s="34">
        <v>3681</v>
      </c>
      <c r="F16" s="34">
        <v>19313</v>
      </c>
      <c r="G16" s="34">
        <v>9506</v>
      </c>
      <c r="H16" s="34">
        <v>12146</v>
      </c>
      <c r="I16" s="34">
        <v>3189</v>
      </c>
      <c r="J16" s="34">
        <v>17362</v>
      </c>
      <c r="K16" s="35">
        <v>8405</v>
      </c>
      <c r="L16" s="667"/>
      <c r="M16" s="26" t="s">
        <v>40</v>
      </c>
      <c r="N16" s="34">
        <v>17511</v>
      </c>
      <c r="O16" s="34">
        <v>5413</v>
      </c>
      <c r="P16" s="451">
        <v>29215</v>
      </c>
      <c r="Q16" s="34">
        <v>17117</v>
      </c>
      <c r="R16" s="34">
        <v>15606</v>
      </c>
      <c r="S16" s="34">
        <v>4847</v>
      </c>
      <c r="T16" s="34">
        <v>24701</v>
      </c>
      <c r="U16" s="35">
        <v>13942</v>
      </c>
      <c r="V16" s="667"/>
      <c r="W16" s="26" t="s">
        <v>40</v>
      </c>
      <c r="X16" s="34">
        <v>21960</v>
      </c>
      <c r="Y16" s="34">
        <v>9089</v>
      </c>
      <c r="Z16" s="34">
        <v>33621</v>
      </c>
      <c r="AA16" s="34">
        <v>20750</v>
      </c>
      <c r="AB16" s="451">
        <v>20892</v>
      </c>
      <c r="AC16" s="34">
        <v>8773</v>
      </c>
      <c r="AD16" s="34">
        <v>30184</v>
      </c>
      <c r="AE16" s="35">
        <v>18065</v>
      </c>
      <c r="AF16" s="667"/>
      <c r="AG16" s="26" t="s">
        <v>40</v>
      </c>
      <c r="AH16" s="34">
        <v>24409</v>
      </c>
      <c r="AI16" s="34">
        <v>10420</v>
      </c>
      <c r="AJ16" s="34">
        <v>34535</v>
      </c>
      <c r="AK16" s="34">
        <v>20546</v>
      </c>
      <c r="AL16" s="34">
        <v>23365</v>
      </c>
      <c r="AM16" s="34">
        <v>10129</v>
      </c>
      <c r="AN16" s="451">
        <v>31540</v>
      </c>
      <c r="AO16" s="35">
        <v>18304</v>
      </c>
      <c r="AP16" s="667"/>
      <c r="AQ16" s="26" t="s">
        <v>40</v>
      </c>
      <c r="AR16" s="34">
        <v>24465</v>
      </c>
      <c r="AS16" s="34">
        <v>13143</v>
      </c>
      <c r="AT16" s="34">
        <v>36122</v>
      </c>
      <c r="AU16" s="34">
        <v>23602</v>
      </c>
      <c r="AV16" s="34">
        <v>23311</v>
      </c>
      <c r="AW16" s="34">
        <v>12490</v>
      </c>
      <c r="AX16" s="34">
        <v>32835</v>
      </c>
      <c r="AY16" s="35">
        <v>20911</v>
      </c>
      <c r="AZ16" s="667"/>
      <c r="BA16" s="26" t="s">
        <v>40</v>
      </c>
      <c r="BB16" s="34">
        <v>30915</v>
      </c>
      <c r="BC16" s="34">
        <v>10345</v>
      </c>
      <c r="BD16" s="34">
        <v>44796</v>
      </c>
      <c r="BE16" s="34">
        <v>24226</v>
      </c>
      <c r="BF16" s="34">
        <v>23850</v>
      </c>
      <c r="BG16" s="34">
        <v>9983</v>
      </c>
      <c r="BH16" s="34">
        <v>35201</v>
      </c>
      <c r="BI16" s="35">
        <v>21334</v>
      </c>
      <c r="BJ16" s="667"/>
      <c r="BK16" s="26" t="s">
        <v>40</v>
      </c>
      <c r="BL16" s="34">
        <v>28136</v>
      </c>
      <c r="BM16" s="34">
        <v>11281</v>
      </c>
      <c r="BN16" s="34">
        <v>41090</v>
      </c>
      <c r="BO16" s="34">
        <v>24235</v>
      </c>
      <c r="BP16" s="34">
        <v>22248</v>
      </c>
      <c r="BQ16" s="34">
        <v>10862</v>
      </c>
      <c r="BR16" s="34">
        <v>33023</v>
      </c>
      <c r="BS16" s="35">
        <v>21637</v>
      </c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2"/>
      <c r="CF16" s="232"/>
      <c r="CG16" s="232"/>
      <c r="CH16" s="232"/>
      <c r="CI16" s="232"/>
      <c r="CJ16" s="232"/>
      <c r="CK16" s="232"/>
      <c r="CL16" s="232"/>
      <c r="CM16" s="232"/>
      <c r="CN16" s="232"/>
      <c r="CO16" s="232"/>
      <c r="CP16" s="232"/>
      <c r="CQ16" s="232"/>
      <c r="CR16" s="232"/>
      <c r="CS16" s="232"/>
      <c r="CT16" s="232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232"/>
      <c r="DG16" s="232"/>
      <c r="DH16" s="232"/>
      <c r="DI16" s="232"/>
      <c r="DJ16" s="232"/>
      <c r="DK16" s="232"/>
      <c r="DL16" s="232"/>
      <c r="DM16" s="232"/>
      <c r="DN16" s="232"/>
      <c r="DO16" s="232"/>
      <c r="DP16" s="232"/>
      <c r="DQ16" s="232"/>
      <c r="DR16" s="232"/>
      <c r="DS16" s="232"/>
      <c r="DT16" s="232"/>
      <c r="DU16" s="232"/>
      <c r="DV16" s="232"/>
      <c r="DW16" s="232"/>
      <c r="DX16" s="232"/>
      <c r="DY16" s="232"/>
      <c r="DZ16" s="232"/>
      <c r="EA16" s="232"/>
      <c r="EB16" s="232"/>
      <c r="EC16" s="232"/>
      <c r="ED16" s="232"/>
      <c r="EE16" s="232"/>
      <c r="EF16" s="232"/>
      <c r="EG16" s="232"/>
      <c r="EH16" s="232"/>
      <c r="EI16" s="232"/>
      <c r="EJ16" s="232"/>
      <c r="EK16" s="232"/>
      <c r="EL16" s="232"/>
      <c r="EM16" s="232"/>
      <c r="EN16" s="232"/>
      <c r="EO16" s="232"/>
      <c r="EP16" s="232"/>
      <c r="EQ16" s="232"/>
      <c r="ER16" s="232"/>
      <c r="ES16" s="232"/>
      <c r="ET16" s="232"/>
      <c r="EU16" s="232"/>
      <c r="EV16" s="232"/>
      <c r="EW16" s="232"/>
      <c r="EX16" s="232"/>
      <c r="EY16" s="232"/>
      <c r="EZ16" s="232"/>
      <c r="FA16" s="232"/>
      <c r="FB16" s="232"/>
      <c r="FC16" s="232"/>
      <c r="FD16" s="232"/>
      <c r="FE16" s="232"/>
      <c r="FF16" s="232"/>
      <c r="FG16" s="232"/>
      <c r="FH16" s="232"/>
      <c r="FI16" s="232"/>
      <c r="FJ16" s="232"/>
      <c r="FK16" s="232"/>
      <c r="FL16" s="232"/>
      <c r="FM16" s="232"/>
      <c r="FN16" s="232"/>
      <c r="FO16" s="232"/>
      <c r="FP16" s="232"/>
      <c r="FQ16" s="232"/>
      <c r="FR16" s="232"/>
      <c r="FS16" s="232"/>
      <c r="FT16" s="232"/>
      <c r="FU16" s="232"/>
      <c r="FV16" s="232"/>
      <c r="FW16" s="232"/>
      <c r="FX16" s="232"/>
      <c r="FY16" s="232"/>
      <c r="FZ16" s="232"/>
      <c r="GA16" s="232"/>
      <c r="GB16" s="232"/>
      <c r="GC16" s="232"/>
      <c r="GD16" s="232"/>
      <c r="GE16" s="232"/>
      <c r="GF16" s="232"/>
      <c r="GG16" s="232"/>
      <c r="GH16" s="232"/>
      <c r="GI16" s="232"/>
      <c r="GJ16" s="232"/>
      <c r="GK16" s="232"/>
      <c r="GL16" s="232"/>
      <c r="GM16" s="232"/>
      <c r="GN16" s="232"/>
      <c r="GO16" s="232"/>
      <c r="GP16" s="232"/>
      <c r="GQ16" s="232"/>
      <c r="GR16" s="232"/>
      <c r="GS16" s="232"/>
      <c r="GT16" s="232"/>
      <c r="GU16" s="232"/>
      <c r="GV16" s="232"/>
      <c r="GW16" s="232"/>
      <c r="GX16" s="232"/>
      <c r="GY16" s="232"/>
      <c r="GZ16" s="232"/>
      <c r="HA16" s="232"/>
      <c r="HB16" s="232"/>
      <c r="HC16" s="232"/>
      <c r="HD16" s="232"/>
      <c r="HE16" s="232"/>
      <c r="HF16" s="232"/>
      <c r="HG16" s="232"/>
      <c r="HH16" s="232"/>
      <c r="HI16" s="232"/>
      <c r="HJ16" s="232"/>
      <c r="HK16" s="232"/>
      <c r="HL16" s="232"/>
    </row>
    <row r="17" spans="1:220" ht="17.100000000000001" customHeight="1">
      <c r="A17" s="1"/>
      <c r="B17" s="667"/>
      <c r="C17" s="26" t="s">
        <v>41</v>
      </c>
      <c r="D17" s="449">
        <v>5648</v>
      </c>
      <c r="E17" s="27">
        <v>1356</v>
      </c>
      <c r="F17" s="27">
        <v>9446</v>
      </c>
      <c r="G17" s="27">
        <v>5154</v>
      </c>
      <c r="H17" s="27">
        <v>5059</v>
      </c>
      <c r="I17" s="27">
        <v>1071</v>
      </c>
      <c r="J17" s="27">
        <v>8247</v>
      </c>
      <c r="K17" s="28">
        <v>4259</v>
      </c>
      <c r="L17" s="667"/>
      <c r="M17" s="26" t="s">
        <v>41</v>
      </c>
      <c r="N17" s="27">
        <v>8777</v>
      </c>
      <c r="O17" s="27">
        <v>3205</v>
      </c>
      <c r="P17" s="449">
        <v>13982</v>
      </c>
      <c r="Q17" s="27">
        <v>8410</v>
      </c>
      <c r="R17" s="27">
        <v>6996</v>
      </c>
      <c r="S17" s="27">
        <v>2334</v>
      </c>
      <c r="T17" s="27">
        <v>11839</v>
      </c>
      <c r="U17" s="28">
        <v>7177</v>
      </c>
      <c r="V17" s="667"/>
      <c r="W17" s="26" t="s">
        <v>41</v>
      </c>
      <c r="X17" s="27">
        <v>10070</v>
      </c>
      <c r="Y17" s="27">
        <v>4267</v>
      </c>
      <c r="Z17" s="27">
        <v>16473</v>
      </c>
      <c r="AA17" s="27">
        <v>10670</v>
      </c>
      <c r="AB17" s="449">
        <v>9111</v>
      </c>
      <c r="AC17" s="27">
        <v>3879</v>
      </c>
      <c r="AD17" s="27">
        <v>14513</v>
      </c>
      <c r="AE17" s="28">
        <v>9281</v>
      </c>
      <c r="AF17" s="667"/>
      <c r="AG17" s="26" t="s">
        <v>41</v>
      </c>
      <c r="AH17" s="27">
        <v>10246</v>
      </c>
      <c r="AI17" s="27">
        <v>4608</v>
      </c>
      <c r="AJ17" s="27">
        <v>17226</v>
      </c>
      <c r="AK17" s="27">
        <v>11588</v>
      </c>
      <c r="AL17" s="27">
        <v>9502</v>
      </c>
      <c r="AM17" s="27">
        <v>4302</v>
      </c>
      <c r="AN17" s="449">
        <v>15444</v>
      </c>
      <c r="AO17" s="28">
        <v>10244</v>
      </c>
      <c r="AP17" s="667"/>
      <c r="AQ17" s="26" t="s">
        <v>41</v>
      </c>
      <c r="AR17" s="27">
        <v>9998</v>
      </c>
      <c r="AS17" s="27">
        <v>5348</v>
      </c>
      <c r="AT17" s="27">
        <v>16750</v>
      </c>
      <c r="AU17" s="27">
        <v>11709</v>
      </c>
      <c r="AV17" s="27">
        <v>9094</v>
      </c>
      <c r="AW17" s="27">
        <v>4831</v>
      </c>
      <c r="AX17" s="27">
        <v>14975</v>
      </c>
      <c r="AY17" s="28">
        <v>10378</v>
      </c>
      <c r="AZ17" s="667"/>
      <c r="BA17" s="26" t="s">
        <v>41</v>
      </c>
      <c r="BB17" s="27">
        <v>12150</v>
      </c>
      <c r="BC17" s="27">
        <v>4462</v>
      </c>
      <c r="BD17" s="27">
        <v>18805</v>
      </c>
      <c r="BE17" s="27">
        <v>11117</v>
      </c>
      <c r="BF17" s="27">
        <v>8970</v>
      </c>
      <c r="BG17" s="27">
        <v>4111</v>
      </c>
      <c r="BH17" s="27">
        <v>14709</v>
      </c>
      <c r="BI17" s="28">
        <v>9850</v>
      </c>
      <c r="BJ17" s="667"/>
      <c r="BK17" s="26" t="s">
        <v>41</v>
      </c>
      <c r="BL17" s="27">
        <v>10532</v>
      </c>
      <c r="BM17" s="27">
        <v>4654</v>
      </c>
      <c r="BN17" s="27">
        <v>16337</v>
      </c>
      <c r="BO17" s="27">
        <v>10459</v>
      </c>
      <c r="BP17" s="27">
        <v>8341</v>
      </c>
      <c r="BQ17" s="27">
        <v>4366</v>
      </c>
      <c r="BR17" s="27">
        <v>13412</v>
      </c>
      <c r="BS17" s="28">
        <v>9437</v>
      </c>
      <c r="BT17" s="232"/>
      <c r="BU17" s="232"/>
      <c r="BV17" s="232"/>
      <c r="BW17" s="232"/>
      <c r="BX17" s="232"/>
      <c r="BY17" s="232"/>
      <c r="BZ17" s="232"/>
      <c r="CA17" s="232"/>
      <c r="CB17" s="232"/>
      <c r="CC17" s="232"/>
      <c r="CD17" s="232"/>
      <c r="CE17" s="232"/>
      <c r="CF17" s="232"/>
      <c r="CG17" s="232"/>
      <c r="CH17" s="232"/>
      <c r="CI17" s="232"/>
      <c r="CJ17" s="232"/>
      <c r="CK17" s="232"/>
      <c r="CL17" s="232"/>
      <c r="CM17" s="232"/>
      <c r="CN17" s="232"/>
      <c r="CO17" s="232"/>
      <c r="CP17" s="232"/>
      <c r="CQ17" s="232"/>
      <c r="CR17" s="232"/>
      <c r="CS17" s="232"/>
      <c r="CT17" s="232"/>
      <c r="CU17" s="232"/>
      <c r="CV17" s="232"/>
      <c r="CW17" s="232"/>
      <c r="CX17" s="232"/>
      <c r="CY17" s="232"/>
      <c r="CZ17" s="232"/>
      <c r="DA17" s="232"/>
      <c r="DB17" s="232"/>
      <c r="DC17" s="232"/>
      <c r="DD17" s="232"/>
      <c r="DE17" s="232"/>
      <c r="DF17" s="232"/>
      <c r="DG17" s="232"/>
      <c r="DH17" s="232"/>
      <c r="DI17" s="232"/>
      <c r="DJ17" s="232"/>
      <c r="DK17" s="232"/>
      <c r="DL17" s="232"/>
      <c r="DM17" s="232"/>
      <c r="DN17" s="232"/>
      <c r="DO17" s="232"/>
      <c r="DP17" s="232"/>
      <c r="DQ17" s="232"/>
      <c r="DR17" s="232"/>
      <c r="DS17" s="232"/>
      <c r="DT17" s="232"/>
      <c r="DU17" s="232"/>
      <c r="DV17" s="232"/>
      <c r="DW17" s="232"/>
      <c r="DX17" s="232"/>
      <c r="DY17" s="232"/>
      <c r="DZ17" s="232"/>
      <c r="EA17" s="232"/>
      <c r="EB17" s="232"/>
      <c r="EC17" s="232"/>
      <c r="ED17" s="232"/>
      <c r="EE17" s="232"/>
      <c r="EF17" s="232"/>
      <c r="EG17" s="232"/>
      <c r="EH17" s="232"/>
      <c r="EI17" s="232"/>
      <c r="EJ17" s="232"/>
      <c r="EK17" s="232"/>
      <c r="EL17" s="232"/>
      <c r="EM17" s="232"/>
      <c r="EN17" s="232"/>
      <c r="EO17" s="232"/>
      <c r="EP17" s="232"/>
      <c r="EQ17" s="232"/>
      <c r="ER17" s="232"/>
      <c r="ES17" s="232"/>
      <c r="ET17" s="232"/>
      <c r="EU17" s="232"/>
      <c r="EV17" s="232"/>
      <c r="EW17" s="232"/>
      <c r="EX17" s="232"/>
      <c r="EY17" s="232"/>
      <c r="EZ17" s="232"/>
      <c r="FA17" s="232"/>
      <c r="FB17" s="232"/>
      <c r="FC17" s="232"/>
      <c r="FD17" s="232"/>
      <c r="FE17" s="232"/>
      <c r="FF17" s="232"/>
      <c r="FG17" s="232"/>
      <c r="FH17" s="232"/>
      <c r="FI17" s="232"/>
      <c r="FJ17" s="232"/>
      <c r="FK17" s="232"/>
      <c r="FL17" s="232"/>
      <c r="FM17" s="232"/>
      <c r="FN17" s="232"/>
      <c r="FO17" s="232"/>
      <c r="FP17" s="232"/>
      <c r="FQ17" s="232"/>
      <c r="FR17" s="232"/>
      <c r="FS17" s="232"/>
      <c r="FT17" s="232"/>
      <c r="FU17" s="232"/>
      <c r="FV17" s="232"/>
      <c r="FW17" s="232"/>
      <c r="FX17" s="232"/>
      <c r="FY17" s="232"/>
      <c r="FZ17" s="232"/>
      <c r="GA17" s="232"/>
      <c r="GB17" s="232"/>
      <c r="GC17" s="232"/>
      <c r="GD17" s="232"/>
      <c r="GE17" s="232"/>
      <c r="GF17" s="232"/>
      <c r="GG17" s="232"/>
      <c r="GH17" s="232"/>
      <c r="GI17" s="232"/>
      <c r="GJ17" s="232"/>
      <c r="GK17" s="232"/>
      <c r="GL17" s="232"/>
      <c r="GM17" s="232"/>
      <c r="GN17" s="232"/>
      <c r="GO17" s="232"/>
      <c r="GP17" s="232"/>
      <c r="GQ17" s="232"/>
      <c r="GR17" s="232"/>
      <c r="GS17" s="232"/>
      <c r="GT17" s="232"/>
      <c r="GU17" s="232"/>
      <c r="GV17" s="232"/>
      <c r="GW17" s="232"/>
      <c r="GX17" s="232"/>
      <c r="GY17" s="232"/>
      <c r="GZ17" s="232"/>
      <c r="HA17" s="232"/>
      <c r="HB17" s="232"/>
      <c r="HC17" s="232"/>
      <c r="HD17" s="232"/>
      <c r="HE17" s="232"/>
      <c r="HF17" s="232"/>
      <c r="HG17" s="232"/>
      <c r="HH17" s="232"/>
      <c r="HI17" s="232"/>
      <c r="HJ17" s="232"/>
      <c r="HK17" s="232"/>
      <c r="HL17" s="232"/>
    </row>
    <row r="18" spans="1:220" ht="17.100000000000001" customHeight="1">
      <c r="A18" s="1"/>
      <c r="B18" s="668"/>
      <c r="C18" s="18" t="s">
        <v>42</v>
      </c>
      <c r="D18" s="447">
        <f t="shared" ref="D18:K18" si="7">SUM(D15:D17)</f>
        <v>93753</v>
      </c>
      <c r="E18" s="19">
        <f t="shared" si="7"/>
        <v>28528</v>
      </c>
      <c r="F18" s="19">
        <f t="shared" si="7"/>
        <v>141521</v>
      </c>
      <c r="G18" s="19">
        <f t="shared" si="7"/>
        <v>76296</v>
      </c>
      <c r="H18" s="19">
        <f t="shared" si="7"/>
        <v>80250</v>
      </c>
      <c r="I18" s="19">
        <f t="shared" si="7"/>
        <v>22464</v>
      </c>
      <c r="J18" s="19">
        <f t="shared" si="7"/>
        <v>122482</v>
      </c>
      <c r="K18" s="20">
        <f t="shared" si="7"/>
        <v>64696</v>
      </c>
      <c r="L18" s="668"/>
      <c r="M18" s="18" t="s">
        <v>42</v>
      </c>
      <c r="N18" s="19">
        <f t="shared" ref="N18:U18" si="8">SUM(N15:N17)</f>
        <v>136050</v>
      </c>
      <c r="O18" s="19">
        <f t="shared" si="8"/>
        <v>49880</v>
      </c>
      <c r="P18" s="447">
        <f t="shared" si="8"/>
        <v>214498</v>
      </c>
      <c r="Q18" s="19">
        <f t="shared" si="8"/>
        <v>128328</v>
      </c>
      <c r="R18" s="19">
        <f t="shared" si="8"/>
        <v>114498</v>
      </c>
      <c r="S18" s="19">
        <f t="shared" si="8"/>
        <v>39074</v>
      </c>
      <c r="T18" s="19">
        <f t="shared" si="8"/>
        <v>180798</v>
      </c>
      <c r="U18" s="20">
        <f t="shared" si="8"/>
        <v>105374</v>
      </c>
      <c r="V18" s="668"/>
      <c r="W18" s="18" t="s">
        <v>42</v>
      </c>
      <c r="X18" s="19">
        <f t="shared" ref="X18:AE18" si="9">SUM(X15:X17)</f>
        <v>154276</v>
      </c>
      <c r="Y18" s="19">
        <f t="shared" si="9"/>
        <v>58780</v>
      </c>
      <c r="Z18" s="19">
        <f t="shared" si="9"/>
        <v>227542</v>
      </c>
      <c r="AA18" s="19">
        <f t="shared" si="9"/>
        <v>132046</v>
      </c>
      <c r="AB18" s="447">
        <f t="shared" si="9"/>
        <v>136970</v>
      </c>
      <c r="AC18" s="19">
        <f t="shared" si="9"/>
        <v>50308</v>
      </c>
      <c r="AD18" s="19">
        <f t="shared" si="9"/>
        <v>202395</v>
      </c>
      <c r="AE18" s="20">
        <f t="shared" si="9"/>
        <v>115733</v>
      </c>
      <c r="AF18" s="668"/>
      <c r="AG18" s="18" t="s">
        <v>42</v>
      </c>
      <c r="AH18" s="19">
        <f t="shared" ref="AH18:AO18" si="10">SUM(AH15:AH17)</f>
        <v>157570</v>
      </c>
      <c r="AI18" s="19">
        <f t="shared" si="10"/>
        <v>61724</v>
      </c>
      <c r="AJ18" s="19">
        <f t="shared" si="10"/>
        <v>225416</v>
      </c>
      <c r="AK18" s="19">
        <f t="shared" si="10"/>
        <v>129570</v>
      </c>
      <c r="AL18" s="19">
        <f t="shared" si="10"/>
        <v>142039</v>
      </c>
      <c r="AM18" s="19">
        <f t="shared" si="10"/>
        <v>53746</v>
      </c>
      <c r="AN18" s="447">
        <f t="shared" si="10"/>
        <v>204083</v>
      </c>
      <c r="AO18" s="20">
        <f t="shared" si="10"/>
        <v>115790</v>
      </c>
      <c r="AP18" s="668"/>
      <c r="AQ18" s="18" t="s">
        <v>42</v>
      </c>
      <c r="AR18" s="19">
        <f t="shared" ref="AR18:AY18" si="11">SUM(AR15:AR17)</f>
        <v>165505</v>
      </c>
      <c r="AS18" s="19">
        <f t="shared" si="11"/>
        <v>85033</v>
      </c>
      <c r="AT18" s="19">
        <f t="shared" si="11"/>
        <v>227291</v>
      </c>
      <c r="AU18" s="19">
        <f t="shared" si="11"/>
        <v>137062</v>
      </c>
      <c r="AV18" s="19">
        <f t="shared" si="11"/>
        <v>149002</v>
      </c>
      <c r="AW18" s="19">
        <f t="shared" si="11"/>
        <v>74376</v>
      </c>
      <c r="AX18" s="19">
        <f t="shared" si="11"/>
        <v>205200</v>
      </c>
      <c r="AY18" s="20">
        <f t="shared" si="11"/>
        <v>121708</v>
      </c>
      <c r="AZ18" s="668"/>
      <c r="BA18" s="18" t="s">
        <v>42</v>
      </c>
      <c r="BB18" s="19">
        <f t="shared" ref="BB18:BI18" si="12">SUM(BB15:BB17)</f>
        <v>202185</v>
      </c>
      <c r="BC18" s="19">
        <f t="shared" si="12"/>
        <v>69315</v>
      </c>
      <c r="BD18" s="19">
        <f t="shared" si="12"/>
        <v>265504</v>
      </c>
      <c r="BE18" s="19">
        <f t="shared" si="12"/>
        <v>132634</v>
      </c>
      <c r="BF18" s="19">
        <f t="shared" si="12"/>
        <v>151972</v>
      </c>
      <c r="BG18" s="19">
        <f t="shared" si="12"/>
        <v>59142</v>
      </c>
      <c r="BH18" s="19">
        <f t="shared" si="12"/>
        <v>210116</v>
      </c>
      <c r="BI18" s="20">
        <f t="shared" si="12"/>
        <v>117286</v>
      </c>
      <c r="BJ18" s="668"/>
      <c r="BK18" s="18" t="s">
        <v>42</v>
      </c>
      <c r="BL18" s="19">
        <f t="shared" ref="BL18:BS18" si="13">SUM(BL15:BL17)</f>
        <v>183840</v>
      </c>
      <c r="BM18" s="19">
        <f t="shared" si="13"/>
        <v>71019</v>
      </c>
      <c r="BN18" s="19">
        <f t="shared" si="13"/>
        <v>246106</v>
      </c>
      <c r="BO18" s="19">
        <f t="shared" si="13"/>
        <v>133285</v>
      </c>
      <c r="BP18" s="19">
        <f t="shared" si="13"/>
        <v>142260</v>
      </c>
      <c r="BQ18" s="19">
        <f t="shared" si="13"/>
        <v>62187</v>
      </c>
      <c r="BR18" s="19">
        <f t="shared" si="13"/>
        <v>200180</v>
      </c>
      <c r="BS18" s="20">
        <f t="shared" si="13"/>
        <v>120107</v>
      </c>
      <c r="BT18" s="232"/>
      <c r="BU18" s="232"/>
      <c r="BV18" s="232"/>
      <c r="BW18" s="232"/>
      <c r="BX18" s="232"/>
      <c r="BY18" s="232"/>
      <c r="BZ18" s="232"/>
      <c r="CA18" s="232"/>
      <c r="CB18" s="232"/>
      <c r="CC18" s="232"/>
      <c r="CD18" s="232"/>
      <c r="CE18" s="232"/>
      <c r="CF18" s="232"/>
      <c r="CG18" s="232"/>
      <c r="CH18" s="232"/>
      <c r="CI18" s="232"/>
      <c r="CJ18" s="232"/>
      <c r="CK18" s="232"/>
      <c r="CL18" s="232"/>
      <c r="CM18" s="232"/>
      <c r="CN18" s="232"/>
      <c r="CO18" s="232"/>
      <c r="CP18" s="232"/>
      <c r="CQ18" s="232"/>
      <c r="CR18" s="232"/>
      <c r="CS18" s="232"/>
      <c r="CT18" s="232"/>
      <c r="CU18" s="232"/>
      <c r="CV18" s="232"/>
      <c r="CW18" s="232"/>
      <c r="CX18" s="232"/>
      <c r="CY18" s="232"/>
      <c r="CZ18" s="232"/>
      <c r="DA18" s="232"/>
      <c r="DB18" s="232"/>
      <c r="DC18" s="232"/>
      <c r="DD18" s="232"/>
      <c r="DE18" s="232"/>
      <c r="DF18" s="232"/>
      <c r="DG18" s="232"/>
      <c r="DH18" s="232"/>
      <c r="DI18" s="232"/>
      <c r="DJ18" s="232"/>
      <c r="DK18" s="232"/>
      <c r="DL18" s="232"/>
      <c r="DM18" s="232"/>
      <c r="DN18" s="232"/>
      <c r="DO18" s="232"/>
      <c r="DP18" s="232"/>
      <c r="DQ18" s="232"/>
      <c r="DR18" s="232"/>
      <c r="DS18" s="232"/>
      <c r="DT18" s="232"/>
      <c r="DU18" s="232"/>
      <c r="DV18" s="232"/>
      <c r="DW18" s="232"/>
      <c r="DX18" s="232"/>
      <c r="DY18" s="232"/>
      <c r="DZ18" s="232"/>
      <c r="EA18" s="232"/>
      <c r="EB18" s="232"/>
      <c r="EC18" s="232"/>
      <c r="ED18" s="232"/>
      <c r="EE18" s="232"/>
      <c r="EF18" s="232"/>
      <c r="EG18" s="232"/>
      <c r="EH18" s="232"/>
      <c r="EI18" s="232"/>
      <c r="EJ18" s="232"/>
      <c r="EK18" s="232"/>
      <c r="EL18" s="232"/>
      <c r="EM18" s="232"/>
      <c r="EN18" s="232"/>
      <c r="EO18" s="232"/>
      <c r="EP18" s="232"/>
      <c r="EQ18" s="232"/>
      <c r="ER18" s="232"/>
      <c r="ES18" s="232"/>
      <c r="ET18" s="232"/>
      <c r="EU18" s="232"/>
      <c r="EV18" s="232"/>
      <c r="EW18" s="232"/>
      <c r="EX18" s="232"/>
      <c r="EY18" s="232"/>
      <c r="EZ18" s="232"/>
      <c r="FA18" s="232"/>
      <c r="FB18" s="232"/>
      <c r="FC18" s="232"/>
      <c r="FD18" s="232"/>
      <c r="FE18" s="232"/>
      <c r="FF18" s="232"/>
      <c r="FG18" s="232"/>
      <c r="FH18" s="232"/>
      <c r="FI18" s="232"/>
      <c r="FJ18" s="232"/>
      <c r="FK18" s="232"/>
      <c r="FL18" s="232"/>
      <c r="FM18" s="232"/>
      <c r="FN18" s="232"/>
      <c r="FO18" s="232"/>
      <c r="FP18" s="232"/>
      <c r="FQ18" s="232"/>
      <c r="FR18" s="232"/>
      <c r="FS18" s="232"/>
      <c r="FT18" s="232"/>
      <c r="FU18" s="232"/>
      <c r="FV18" s="232"/>
      <c r="FW18" s="232"/>
      <c r="FX18" s="232"/>
      <c r="FY18" s="232"/>
      <c r="FZ18" s="232"/>
      <c r="GA18" s="232"/>
      <c r="GB18" s="232"/>
      <c r="GC18" s="232"/>
      <c r="GD18" s="232"/>
      <c r="GE18" s="232"/>
      <c r="GF18" s="232"/>
      <c r="GG18" s="232"/>
      <c r="GH18" s="232"/>
      <c r="GI18" s="232"/>
      <c r="GJ18" s="232"/>
      <c r="GK18" s="232"/>
      <c r="GL18" s="232"/>
      <c r="GM18" s="232"/>
      <c r="GN18" s="232"/>
      <c r="GO18" s="232"/>
      <c r="GP18" s="232"/>
      <c r="GQ18" s="232"/>
      <c r="GR18" s="232"/>
      <c r="GS18" s="232"/>
      <c r="GT18" s="232"/>
      <c r="GU18" s="232"/>
      <c r="GV18" s="232"/>
      <c r="GW18" s="232"/>
      <c r="GX18" s="232"/>
      <c r="GY18" s="232"/>
      <c r="GZ18" s="232"/>
      <c r="HA18" s="232"/>
      <c r="HB18" s="232"/>
      <c r="HC18" s="232"/>
      <c r="HD18" s="232"/>
      <c r="HE18" s="232"/>
      <c r="HF18" s="232"/>
      <c r="HG18" s="232"/>
      <c r="HH18" s="232"/>
      <c r="HI18" s="232"/>
      <c r="HJ18" s="232"/>
      <c r="HK18" s="232"/>
      <c r="HL18" s="232"/>
    </row>
    <row r="19" spans="1:220" ht="17.100000000000001" customHeight="1">
      <c r="A19" s="1"/>
      <c r="B19" s="24" t="s">
        <v>43</v>
      </c>
      <c r="C19" s="18" t="s">
        <v>44</v>
      </c>
      <c r="D19" s="447">
        <v>27288</v>
      </c>
      <c r="E19" s="19">
        <v>14020</v>
      </c>
      <c r="F19" s="19">
        <v>41046</v>
      </c>
      <c r="G19" s="19">
        <v>27778</v>
      </c>
      <c r="H19" s="19">
        <v>24281</v>
      </c>
      <c r="I19" s="19">
        <v>11835</v>
      </c>
      <c r="J19" s="19">
        <v>35529</v>
      </c>
      <c r="K19" s="20">
        <v>23083</v>
      </c>
      <c r="L19" s="24" t="s">
        <v>43</v>
      </c>
      <c r="M19" s="18" t="s">
        <v>44</v>
      </c>
      <c r="N19" s="19">
        <v>28496</v>
      </c>
      <c r="O19" s="19">
        <v>16354</v>
      </c>
      <c r="P19" s="447">
        <v>44931</v>
      </c>
      <c r="Q19" s="19">
        <v>32789</v>
      </c>
      <c r="R19" s="19">
        <v>25193</v>
      </c>
      <c r="S19" s="19">
        <v>13766</v>
      </c>
      <c r="T19" s="19">
        <v>39531</v>
      </c>
      <c r="U19" s="20">
        <v>28104</v>
      </c>
      <c r="V19" s="24" t="s">
        <v>43</v>
      </c>
      <c r="W19" s="18" t="s">
        <v>44</v>
      </c>
      <c r="X19" s="19">
        <v>27271</v>
      </c>
      <c r="Y19" s="19">
        <v>15706</v>
      </c>
      <c r="Z19" s="19">
        <v>40677</v>
      </c>
      <c r="AA19" s="19">
        <v>29112</v>
      </c>
      <c r="AB19" s="447">
        <v>24405</v>
      </c>
      <c r="AC19" s="19">
        <v>13587</v>
      </c>
      <c r="AD19" s="19">
        <v>36718</v>
      </c>
      <c r="AE19" s="20">
        <v>25900</v>
      </c>
      <c r="AF19" s="24" t="s">
        <v>43</v>
      </c>
      <c r="AG19" s="18" t="s">
        <v>44</v>
      </c>
      <c r="AH19" s="19">
        <v>27702</v>
      </c>
      <c r="AI19" s="19">
        <v>16708</v>
      </c>
      <c r="AJ19" s="19">
        <v>38326</v>
      </c>
      <c r="AK19" s="19">
        <v>27332</v>
      </c>
      <c r="AL19" s="19">
        <v>24984</v>
      </c>
      <c r="AM19" s="19">
        <v>14717</v>
      </c>
      <c r="AN19" s="447">
        <v>34670</v>
      </c>
      <c r="AO19" s="20">
        <v>24403</v>
      </c>
      <c r="AP19" s="24" t="s">
        <v>43</v>
      </c>
      <c r="AQ19" s="18" t="s">
        <v>44</v>
      </c>
      <c r="AR19" s="19">
        <v>28819</v>
      </c>
      <c r="AS19" s="19">
        <v>20478</v>
      </c>
      <c r="AT19" s="19">
        <v>39186</v>
      </c>
      <c r="AU19" s="19">
        <v>28486</v>
      </c>
      <c r="AV19" s="19">
        <v>25971</v>
      </c>
      <c r="AW19" s="19">
        <v>17992</v>
      </c>
      <c r="AX19" s="19">
        <v>35617</v>
      </c>
      <c r="AY19" s="20">
        <v>25433</v>
      </c>
      <c r="AZ19" s="24" t="s">
        <v>43</v>
      </c>
      <c r="BA19" s="18" t="s">
        <v>44</v>
      </c>
      <c r="BB19" s="19">
        <v>31307</v>
      </c>
      <c r="BC19" s="19">
        <v>15058</v>
      </c>
      <c r="BD19" s="19">
        <v>43441</v>
      </c>
      <c r="BE19" s="19">
        <v>27192</v>
      </c>
      <c r="BF19" s="19">
        <v>24677</v>
      </c>
      <c r="BG19" s="19">
        <v>13015</v>
      </c>
      <c r="BH19" s="19">
        <v>36053</v>
      </c>
      <c r="BI19" s="20">
        <v>24391</v>
      </c>
      <c r="BJ19" s="24" t="s">
        <v>43</v>
      </c>
      <c r="BK19" s="18" t="s">
        <v>44</v>
      </c>
      <c r="BL19" s="19">
        <v>26460</v>
      </c>
      <c r="BM19" s="19">
        <v>14705</v>
      </c>
      <c r="BN19" s="19">
        <v>39677</v>
      </c>
      <c r="BO19" s="19">
        <v>27922</v>
      </c>
      <c r="BP19" s="19">
        <v>20710</v>
      </c>
      <c r="BQ19" s="19">
        <v>12696</v>
      </c>
      <c r="BR19" s="19">
        <v>33582</v>
      </c>
      <c r="BS19" s="20">
        <v>25568</v>
      </c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  <c r="DW19" s="232"/>
      <c r="DX19" s="232"/>
      <c r="DY19" s="232"/>
      <c r="DZ19" s="232"/>
      <c r="EA19" s="232"/>
      <c r="EB19" s="232"/>
      <c r="EC19" s="232"/>
      <c r="ED19" s="232"/>
      <c r="EE19" s="232"/>
      <c r="EF19" s="232"/>
      <c r="EG19" s="232"/>
      <c r="EH19" s="232"/>
      <c r="EI19" s="232"/>
      <c r="EJ19" s="232"/>
      <c r="EK19" s="232"/>
      <c r="EL19" s="232"/>
      <c r="EM19" s="232"/>
      <c r="EN19" s="232"/>
      <c r="EO19" s="232"/>
      <c r="EP19" s="232"/>
      <c r="EQ19" s="232"/>
      <c r="ER19" s="232"/>
      <c r="ES19" s="232"/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2"/>
      <c r="FF19" s="232"/>
      <c r="FG19" s="232"/>
      <c r="FH19" s="232"/>
      <c r="FI19" s="232"/>
      <c r="FJ19" s="232"/>
      <c r="FK19" s="232"/>
      <c r="FL19" s="232"/>
      <c r="FM19" s="232"/>
      <c r="FN19" s="232"/>
      <c r="FO19" s="232"/>
      <c r="FP19" s="232"/>
      <c r="FQ19" s="232"/>
      <c r="FR19" s="232"/>
      <c r="FS19" s="232"/>
      <c r="FT19" s="232"/>
      <c r="FU19" s="232"/>
      <c r="FV19" s="232"/>
      <c r="FW19" s="232"/>
      <c r="FX19" s="232"/>
      <c r="FY19" s="232"/>
      <c r="FZ19" s="232"/>
      <c r="GA19" s="232"/>
      <c r="GB19" s="232"/>
      <c r="GC19" s="232"/>
      <c r="GD19" s="232"/>
      <c r="GE19" s="232"/>
      <c r="GF19" s="232"/>
      <c r="GG19" s="232"/>
      <c r="GH19" s="232"/>
      <c r="GI19" s="232"/>
      <c r="GJ19" s="232"/>
      <c r="GK19" s="232"/>
      <c r="GL19" s="232"/>
      <c r="GM19" s="232"/>
      <c r="GN19" s="232"/>
      <c r="GO19" s="232"/>
      <c r="GP19" s="232"/>
      <c r="GQ19" s="232"/>
      <c r="GR19" s="232"/>
      <c r="GS19" s="232"/>
      <c r="GT19" s="232"/>
      <c r="GU19" s="232"/>
      <c r="GV19" s="232"/>
      <c r="GW19" s="232"/>
      <c r="GX19" s="232"/>
      <c r="GY19" s="232"/>
      <c r="GZ19" s="232"/>
      <c r="HA19" s="232"/>
      <c r="HB19" s="232"/>
      <c r="HC19" s="232"/>
      <c r="HD19" s="232"/>
      <c r="HE19" s="232"/>
      <c r="HF19" s="232"/>
      <c r="HG19" s="232"/>
      <c r="HH19" s="232"/>
      <c r="HI19" s="232"/>
      <c r="HJ19" s="232"/>
      <c r="HK19" s="232"/>
      <c r="HL19" s="232"/>
    </row>
    <row r="20" spans="1:220" ht="17.100000000000001" customHeight="1">
      <c r="A20" s="1"/>
      <c r="B20" s="24" t="s">
        <v>45</v>
      </c>
      <c r="C20" s="18" t="s">
        <v>46</v>
      </c>
      <c r="D20" s="447">
        <v>47458</v>
      </c>
      <c r="E20" s="19">
        <v>23180</v>
      </c>
      <c r="F20" s="19">
        <v>43098</v>
      </c>
      <c r="G20" s="19">
        <v>18820</v>
      </c>
      <c r="H20" s="19">
        <v>45165</v>
      </c>
      <c r="I20" s="19">
        <v>22285</v>
      </c>
      <c r="J20" s="19">
        <v>38115</v>
      </c>
      <c r="K20" s="20">
        <v>15235</v>
      </c>
      <c r="L20" s="24" t="s">
        <v>45</v>
      </c>
      <c r="M20" s="18" t="s">
        <v>46</v>
      </c>
      <c r="N20" s="19">
        <v>58314</v>
      </c>
      <c r="O20" s="19">
        <v>32825</v>
      </c>
      <c r="P20" s="447">
        <v>54497</v>
      </c>
      <c r="Q20" s="19">
        <v>29008</v>
      </c>
      <c r="R20" s="19">
        <v>54880</v>
      </c>
      <c r="S20" s="19">
        <v>30999</v>
      </c>
      <c r="T20" s="19">
        <v>48130</v>
      </c>
      <c r="U20" s="20">
        <v>24249</v>
      </c>
      <c r="V20" s="24" t="s">
        <v>45</v>
      </c>
      <c r="W20" s="18" t="s">
        <v>46</v>
      </c>
      <c r="X20" s="19">
        <v>62628</v>
      </c>
      <c r="Y20" s="19">
        <v>36534</v>
      </c>
      <c r="Z20" s="19">
        <v>62816</v>
      </c>
      <c r="AA20" s="19">
        <v>36722</v>
      </c>
      <c r="AB20" s="447">
        <v>60148</v>
      </c>
      <c r="AC20" s="19">
        <v>35357</v>
      </c>
      <c r="AD20" s="19">
        <v>57394</v>
      </c>
      <c r="AE20" s="20">
        <v>32603</v>
      </c>
      <c r="AF20" s="24" t="s">
        <v>45</v>
      </c>
      <c r="AG20" s="18" t="s">
        <v>46</v>
      </c>
      <c r="AH20" s="19">
        <v>63291</v>
      </c>
      <c r="AI20" s="19">
        <v>36542</v>
      </c>
      <c r="AJ20" s="19">
        <v>65230</v>
      </c>
      <c r="AK20" s="19">
        <v>38481</v>
      </c>
      <c r="AL20" s="19">
        <v>60894</v>
      </c>
      <c r="AM20" s="19">
        <v>35544</v>
      </c>
      <c r="AN20" s="447">
        <v>59527</v>
      </c>
      <c r="AO20" s="20">
        <v>34177</v>
      </c>
      <c r="AP20" s="24" t="s">
        <v>45</v>
      </c>
      <c r="AQ20" s="18" t="s">
        <v>46</v>
      </c>
      <c r="AR20" s="19">
        <v>62062</v>
      </c>
      <c r="AS20" s="19">
        <v>39462</v>
      </c>
      <c r="AT20" s="19">
        <v>69145</v>
      </c>
      <c r="AU20" s="19">
        <v>43930</v>
      </c>
      <c r="AV20" s="19">
        <v>59355</v>
      </c>
      <c r="AW20" s="19">
        <v>37666</v>
      </c>
      <c r="AX20" s="19">
        <v>62608</v>
      </c>
      <c r="AY20" s="20">
        <v>38472</v>
      </c>
      <c r="AZ20" s="24" t="s">
        <v>45</v>
      </c>
      <c r="BA20" s="18" t="s">
        <v>46</v>
      </c>
      <c r="BB20" s="19">
        <v>71426</v>
      </c>
      <c r="BC20" s="19">
        <v>33534</v>
      </c>
      <c r="BD20" s="19">
        <v>83250</v>
      </c>
      <c r="BE20" s="19">
        <v>45358</v>
      </c>
      <c r="BF20" s="19">
        <v>59853</v>
      </c>
      <c r="BG20" s="19">
        <v>32324</v>
      </c>
      <c r="BH20" s="19">
        <v>66972</v>
      </c>
      <c r="BI20" s="20">
        <v>39443</v>
      </c>
      <c r="BJ20" s="24" t="s">
        <v>45</v>
      </c>
      <c r="BK20" s="18" t="s">
        <v>46</v>
      </c>
      <c r="BL20" s="19">
        <v>68907</v>
      </c>
      <c r="BM20" s="19">
        <v>34762</v>
      </c>
      <c r="BN20" s="19">
        <v>80605</v>
      </c>
      <c r="BO20" s="19">
        <v>46460</v>
      </c>
      <c r="BP20" s="19">
        <v>57726</v>
      </c>
      <c r="BQ20" s="19">
        <v>33216</v>
      </c>
      <c r="BR20" s="19">
        <v>65370</v>
      </c>
      <c r="BS20" s="20">
        <v>40860</v>
      </c>
      <c r="BT20" s="232"/>
      <c r="BU20" s="232"/>
      <c r="BV20" s="232"/>
      <c r="BW20" s="232"/>
      <c r="BX20" s="232"/>
      <c r="BY20" s="232"/>
      <c r="BZ20" s="232"/>
      <c r="CA20" s="232"/>
      <c r="CB20" s="232"/>
      <c r="CC20" s="232"/>
      <c r="CD20" s="232"/>
      <c r="CE20" s="232"/>
      <c r="CF20" s="232"/>
      <c r="CG20" s="232"/>
      <c r="CH20" s="232"/>
      <c r="CI20" s="232"/>
      <c r="CJ20" s="232"/>
      <c r="CK20" s="232"/>
      <c r="CL20" s="232"/>
      <c r="CM20" s="232"/>
      <c r="CN20" s="232"/>
      <c r="CO20" s="232"/>
      <c r="CP20" s="232"/>
      <c r="CQ20" s="232"/>
      <c r="CR20" s="232"/>
      <c r="CS20" s="232"/>
      <c r="CT20" s="232"/>
      <c r="CU20" s="232"/>
      <c r="CV20" s="232"/>
      <c r="CW20" s="232"/>
      <c r="CX20" s="232"/>
      <c r="CY20" s="232"/>
      <c r="CZ20" s="232"/>
      <c r="DA20" s="232"/>
      <c r="DB20" s="232"/>
      <c r="DC20" s="232"/>
      <c r="DD20" s="232"/>
      <c r="DE20" s="232"/>
      <c r="DF20" s="232"/>
      <c r="DG20" s="232"/>
      <c r="DH20" s="232"/>
      <c r="DI20" s="232"/>
      <c r="DJ20" s="232"/>
      <c r="DK20" s="232"/>
      <c r="DL20" s="232"/>
      <c r="DM20" s="232"/>
      <c r="DN20" s="232"/>
      <c r="DO20" s="232"/>
      <c r="DP20" s="232"/>
      <c r="DQ20" s="232"/>
      <c r="DR20" s="232"/>
      <c r="DS20" s="232"/>
      <c r="DT20" s="232"/>
      <c r="DU20" s="232"/>
      <c r="DV20" s="232"/>
      <c r="DW20" s="232"/>
      <c r="DX20" s="232"/>
      <c r="DY20" s="232"/>
      <c r="DZ20" s="232"/>
      <c r="EA20" s="232"/>
      <c r="EB20" s="232"/>
      <c r="EC20" s="232"/>
      <c r="ED20" s="232"/>
      <c r="EE20" s="232"/>
      <c r="EF20" s="232"/>
      <c r="EG20" s="232"/>
      <c r="EH20" s="232"/>
      <c r="EI20" s="232"/>
      <c r="EJ20" s="232"/>
      <c r="EK20" s="232"/>
      <c r="EL20" s="232"/>
      <c r="EM20" s="232"/>
      <c r="EN20" s="232"/>
      <c r="EO20" s="232"/>
      <c r="EP20" s="232"/>
      <c r="EQ20" s="232"/>
      <c r="ER20" s="232"/>
      <c r="ES20" s="232"/>
      <c r="ET20" s="232"/>
      <c r="EU20" s="232"/>
      <c r="EV20" s="232"/>
      <c r="EW20" s="232"/>
      <c r="EX20" s="232"/>
      <c r="EY20" s="232"/>
      <c r="EZ20" s="232"/>
      <c r="FA20" s="232"/>
      <c r="FB20" s="232"/>
      <c r="FC20" s="232"/>
      <c r="FD20" s="232"/>
      <c r="FE20" s="232"/>
      <c r="FF20" s="232"/>
      <c r="FG20" s="232"/>
      <c r="FH20" s="232"/>
      <c r="FI20" s="232"/>
      <c r="FJ20" s="232"/>
      <c r="FK20" s="232"/>
      <c r="FL20" s="232"/>
      <c r="FM20" s="232"/>
      <c r="FN20" s="232"/>
      <c r="FO20" s="232"/>
      <c r="FP20" s="232"/>
      <c r="FQ20" s="232"/>
      <c r="FR20" s="232"/>
      <c r="FS20" s="232"/>
      <c r="FT20" s="232"/>
      <c r="FU20" s="232"/>
      <c r="FV20" s="232"/>
      <c r="FW20" s="232"/>
      <c r="FX20" s="232"/>
      <c r="FY20" s="232"/>
      <c r="FZ20" s="232"/>
      <c r="GA20" s="232"/>
      <c r="GB20" s="232"/>
      <c r="GC20" s="232"/>
      <c r="GD20" s="232"/>
      <c r="GE20" s="232"/>
      <c r="GF20" s="232"/>
      <c r="GG20" s="232"/>
      <c r="GH20" s="232"/>
      <c r="GI20" s="232"/>
      <c r="GJ20" s="232"/>
      <c r="GK20" s="232"/>
      <c r="GL20" s="232"/>
      <c r="GM20" s="232"/>
      <c r="GN20" s="232"/>
      <c r="GO20" s="232"/>
      <c r="GP20" s="232"/>
      <c r="GQ20" s="232"/>
      <c r="GR20" s="232"/>
      <c r="GS20" s="232"/>
      <c r="GT20" s="232"/>
      <c r="GU20" s="232"/>
      <c r="GV20" s="232"/>
      <c r="GW20" s="232"/>
      <c r="GX20" s="232"/>
      <c r="GY20" s="232"/>
      <c r="GZ20" s="232"/>
      <c r="HA20" s="232"/>
      <c r="HB20" s="232"/>
      <c r="HC20" s="232"/>
      <c r="HD20" s="232"/>
      <c r="HE20" s="232"/>
      <c r="HF20" s="232"/>
      <c r="HG20" s="232"/>
      <c r="HH20" s="232"/>
      <c r="HI20" s="232"/>
      <c r="HJ20" s="232"/>
      <c r="HK20" s="232"/>
      <c r="HL20" s="232"/>
    </row>
    <row r="21" spans="1:220" ht="17.100000000000001" customHeight="1">
      <c r="A21" s="1"/>
      <c r="B21" s="24" t="s">
        <v>47</v>
      </c>
      <c r="C21" s="18" t="s">
        <v>48</v>
      </c>
      <c r="D21" s="447">
        <v>38287</v>
      </c>
      <c r="E21" s="19">
        <v>17557</v>
      </c>
      <c r="F21" s="19">
        <v>49491</v>
      </c>
      <c r="G21" s="19">
        <v>28761</v>
      </c>
      <c r="H21" s="19">
        <v>32061</v>
      </c>
      <c r="I21" s="19">
        <v>13433</v>
      </c>
      <c r="J21" s="19">
        <v>42494</v>
      </c>
      <c r="K21" s="20">
        <v>23866</v>
      </c>
      <c r="L21" s="24" t="s">
        <v>47</v>
      </c>
      <c r="M21" s="18" t="s">
        <v>48</v>
      </c>
      <c r="N21" s="19">
        <v>49203</v>
      </c>
      <c r="O21" s="19">
        <v>25999</v>
      </c>
      <c r="P21" s="447">
        <v>65256</v>
      </c>
      <c r="Q21" s="19">
        <v>42052</v>
      </c>
      <c r="R21" s="19">
        <v>41092</v>
      </c>
      <c r="S21" s="19">
        <v>19749</v>
      </c>
      <c r="T21" s="19">
        <v>56397</v>
      </c>
      <c r="U21" s="20">
        <v>35054</v>
      </c>
      <c r="V21" s="24" t="s">
        <v>47</v>
      </c>
      <c r="W21" s="18" t="s">
        <v>48</v>
      </c>
      <c r="X21" s="19">
        <v>51930</v>
      </c>
      <c r="Y21" s="19">
        <v>28136</v>
      </c>
      <c r="Z21" s="19">
        <v>70356</v>
      </c>
      <c r="AA21" s="19">
        <v>46562</v>
      </c>
      <c r="AB21" s="447">
        <v>43916</v>
      </c>
      <c r="AC21" s="19">
        <v>22141</v>
      </c>
      <c r="AD21" s="19">
        <v>63348</v>
      </c>
      <c r="AE21" s="20">
        <v>41573</v>
      </c>
      <c r="AF21" s="24" t="s">
        <v>47</v>
      </c>
      <c r="AG21" s="18" t="s">
        <v>48</v>
      </c>
      <c r="AH21" s="19">
        <v>47928</v>
      </c>
      <c r="AI21" s="19">
        <v>24145</v>
      </c>
      <c r="AJ21" s="19">
        <v>69273</v>
      </c>
      <c r="AK21" s="19">
        <v>45490</v>
      </c>
      <c r="AL21" s="19">
        <v>44840</v>
      </c>
      <c r="AM21" s="19">
        <v>22451</v>
      </c>
      <c r="AN21" s="447">
        <v>63183</v>
      </c>
      <c r="AO21" s="20">
        <v>40794</v>
      </c>
      <c r="AP21" s="24" t="s">
        <v>47</v>
      </c>
      <c r="AQ21" s="18" t="s">
        <v>48</v>
      </c>
      <c r="AR21" s="19">
        <v>51937</v>
      </c>
      <c r="AS21" s="19">
        <v>32595</v>
      </c>
      <c r="AT21" s="19">
        <v>72054</v>
      </c>
      <c r="AU21" s="19">
        <v>48118</v>
      </c>
      <c r="AV21" s="19">
        <v>47112</v>
      </c>
      <c r="AW21" s="19">
        <v>28951</v>
      </c>
      <c r="AX21" s="19">
        <v>64673</v>
      </c>
      <c r="AY21" s="20">
        <v>42394</v>
      </c>
      <c r="AZ21" s="24" t="s">
        <v>47</v>
      </c>
      <c r="BA21" s="18" t="s">
        <v>48</v>
      </c>
      <c r="BB21" s="19">
        <v>60517</v>
      </c>
      <c r="BC21" s="19">
        <v>24402</v>
      </c>
      <c r="BD21" s="19">
        <v>84299</v>
      </c>
      <c r="BE21" s="19">
        <v>48184</v>
      </c>
      <c r="BF21" s="19">
        <v>46637</v>
      </c>
      <c r="BG21" s="19">
        <v>21783</v>
      </c>
      <c r="BH21" s="19">
        <v>67135</v>
      </c>
      <c r="BI21" s="20">
        <v>42281</v>
      </c>
      <c r="BJ21" s="24" t="s">
        <v>47</v>
      </c>
      <c r="BK21" s="18" t="s">
        <v>48</v>
      </c>
      <c r="BL21" s="19">
        <v>54705</v>
      </c>
      <c r="BM21" s="19">
        <v>25603</v>
      </c>
      <c r="BN21" s="19">
        <v>78806</v>
      </c>
      <c r="BO21" s="19">
        <v>49704</v>
      </c>
      <c r="BP21" s="19">
        <v>43406</v>
      </c>
      <c r="BQ21" s="19">
        <v>23392</v>
      </c>
      <c r="BR21" s="19">
        <v>64871</v>
      </c>
      <c r="BS21" s="20">
        <v>44857</v>
      </c>
      <c r="BT21" s="232"/>
      <c r="BU21" s="232"/>
      <c r="BV21" s="232"/>
      <c r="BW21" s="232"/>
      <c r="BX21" s="232"/>
      <c r="BY21" s="232"/>
      <c r="BZ21" s="232"/>
      <c r="CA21" s="232"/>
      <c r="CB21" s="232"/>
      <c r="CC21" s="232"/>
      <c r="CD21" s="232"/>
      <c r="CE21" s="232"/>
      <c r="CF21" s="232"/>
      <c r="CG21" s="232"/>
      <c r="CH21" s="232"/>
      <c r="CI21" s="232"/>
      <c r="CJ21" s="232"/>
      <c r="CK21" s="232"/>
      <c r="CL21" s="232"/>
      <c r="CM21" s="232"/>
      <c r="CN21" s="232"/>
      <c r="CO21" s="232"/>
      <c r="CP21" s="232"/>
      <c r="CQ21" s="232"/>
      <c r="CR21" s="232"/>
      <c r="CS21" s="232"/>
      <c r="CT21" s="232"/>
      <c r="CU21" s="232"/>
      <c r="CV21" s="232"/>
      <c r="CW21" s="232"/>
      <c r="CX21" s="232"/>
      <c r="CY21" s="232"/>
      <c r="CZ21" s="232"/>
      <c r="DA21" s="232"/>
      <c r="DB21" s="232"/>
      <c r="DC21" s="232"/>
      <c r="DD21" s="232"/>
      <c r="DE21" s="232"/>
      <c r="DF21" s="232"/>
      <c r="DG21" s="232"/>
      <c r="DH21" s="232"/>
      <c r="DI21" s="232"/>
      <c r="DJ21" s="232"/>
      <c r="DK21" s="232"/>
      <c r="DL21" s="232"/>
      <c r="DM21" s="232"/>
      <c r="DN21" s="232"/>
      <c r="DO21" s="232"/>
      <c r="DP21" s="232"/>
      <c r="DQ21" s="232"/>
      <c r="DR21" s="232"/>
      <c r="DS21" s="232"/>
      <c r="DT21" s="232"/>
      <c r="DU21" s="232"/>
      <c r="DV21" s="232"/>
      <c r="DW21" s="232"/>
      <c r="DX21" s="232"/>
      <c r="DY21" s="232"/>
      <c r="DZ21" s="232"/>
      <c r="EA21" s="232"/>
      <c r="EB21" s="232"/>
      <c r="EC21" s="232"/>
      <c r="ED21" s="232"/>
      <c r="EE21" s="232"/>
      <c r="EF21" s="232"/>
      <c r="EG21" s="232"/>
      <c r="EH21" s="232"/>
      <c r="EI21" s="232"/>
      <c r="EJ21" s="232"/>
      <c r="EK21" s="232"/>
      <c r="EL21" s="232"/>
      <c r="EM21" s="232"/>
      <c r="EN21" s="232"/>
      <c r="EO21" s="232"/>
      <c r="EP21" s="232"/>
      <c r="EQ21" s="232"/>
      <c r="ER21" s="232"/>
      <c r="ES21" s="232"/>
      <c r="ET21" s="232"/>
      <c r="EU21" s="232"/>
      <c r="EV21" s="232"/>
      <c r="EW21" s="232"/>
      <c r="EX21" s="232"/>
      <c r="EY21" s="232"/>
      <c r="EZ21" s="232"/>
      <c r="FA21" s="232"/>
      <c r="FB21" s="232"/>
      <c r="FC21" s="232"/>
      <c r="FD21" s="232"/>
      <c r="FE21" s="232"/>
      <c r="FF21" s="232"/>
      <c r="FG21" s="232"/>
      <c r="FH21" s="232"/>
      <c r="FI21" s="232"/>
      <c r="FJ21" s="232"/>
      <c r="FK21" s="232"/>
      <c r="FL21" s="232"/>
      <c r="FM21" s="232"/>
      <c r="FN21" s="232"/>
      <c r="FO21" s="232"/>
      <c r="FP21" s="232"/>
      <c r="FQ21" s="232"/>
      <c r="FR21" s="232"/>
      <c r="FS21" s="232"/>
      <c r="FT21" s="232"/>
      <c r="FU21" s="232"/>
      <c r="FV21" s="232"/>
      <c r="FW21" s="232"/>
      <c r="FX21" s="232"/>
      <c r="FY21" s="232"/>
      <c r="FZ21" s="232"/>
      <c r="GA21" s="232"/>
      <c r="GB21" s="232"/>
      <c r="GC21" s="232"/>
      <c r="GD21" s="232"/>
      <c r="GE21" s="232"/>
      <c r="GF21" s="232"/>
      <c r="GG21" s="232"/>
      <c r="GH21" s="232"/>
      <c r="GI21" s="232"/>
      <c r="GJ21" s="232"/>
      <c r="GK21" s="232"/>
      <c r="GL21" s="232"/>
      <c r="GM21" s="232"/>
      <c r="GN21" s="232"/>
      <c r="GO21" s="232"/>
      <c r="GP21" s="232"/>
      <c r="GQ21" s="232"/>
      <c r="GR21" s="232"/>
      <c r="GS21" s="232"/>
      <c r="GT21" s="232"/>
      <c r="GU21" s="232"/>
      <c r="GV21" s="232"/>
      <c r="GW21" s="232"/>
      <c r="GX21" s="232"/>
      <c r="GY21" s="232"/>
      <c r="GZ21" s="232"/>
      <c r="HA21" s="232"/>
      <c r="HB21" s="232"/>
      <c r="HC21" s="232"/>
      <c r="HD21" s="232"/>
      <c r="HE21" s="232"/>
      <c r="HF21" s="232"/>
      <c r="HG21" s="232"/>
      <c r="HH21" s="232"/>
      <c r="HI21" s="232"/>
      <c r="HJ21" s="232"/>
      <c r="HK21" s="232"/>
      <c r="HL21" s="232"/>
    </row>
    <row r="22" spans="1:220" ht="17.100000000000001" customHeight="1">
      <c r="A22" s="1"/>
      <c r="B22" s="24" t="s">
        <v>49</v>
      </c>
      <c r="C22" s="18" t="s">
        <v>50</v>
      </c>
      <c r="D22" s="447">
        <v>19116</v>
      </c>
      <c r="E22" s="19">
        <v>9992</v>
      </c>
      <c r="F22" s="19">
        <v>26311</v>
      </c>
      <c r="G22" s="19">
        <v>17187</v>
      </c>
      <c r="H22" s="19">
        <v>15274</v>
      </c>
      <c r="I22" s="19">
        <v>7159</v>
      </c>
      <c r="J22" s="19">
        <v>22194</v>
      </c>
      <c r="K22" s="20">
        <v>14079</v>
      </c>
      <c r="L22" s="24" t="s">
        <v>49</v>
      </c>
      <c r="M22" s="18" t="s">
        <v>50</v>
      </c>
      <c r="N22" s="19">
        <v>23975</v>
      </c>
      <c r="O22" s="19">
        <v>13493</v>
      </c>
      <c r="P22" s="447">
        <v>37860</v>
      </c>
      <c r="Q22" s="19">
        <v>27378</v>
      </c>
      <c r="R22" s="19">
        <v>19260</v>
      </c>
      <c r="S22" s="19">
        <v>9855</v>
      </c>
      <c r="T22" s="19">
        <v>31694</v>
      </c>
      <c r="U22" s="20">
        <v>22289</v>
      </c>
      <c r="V22" s="24" t="s">
        <v>49</v>
      </c>
      <c r="W22" s="18" t="s">
        <v>50</v>
      </c>
      <c r="X22" s="19">
        <v>24821</v>
      </c>
      <c r="Y22" s="19">
        <v>13595</v>
      </c>
      <c r="Z22" s="19">
        <v>38033</v>
      </c>
      <c r="AA22" s="19">
        <v>26807</v>
      </c>
      <c r="AB22" s="447">
        <v>21465</v>
      </c>
      <c r="AC22" s="19">
        <v>11158</v>
      </c>
      <c r="AD22" s="19">
        <v>33361</v>
      </c>
      <c r="AE22" s="20">
        <v>23054</v>
      </c>
      <c r="AF22" s="24" t="s">
        <v>49</v>
      </c>
      <c r="AG22" s="18" t="s">
        <v>50</v>
      </c>
      <c r="AH22" s="19">
        <v>23362</v>
      </c>
      <c r="AI22" s="19">
        <v>12666</v>
      </c>
      <c r="AJ22" s="19">
        <v>37620</v>
      </c>
      <c r="AK22" s="19">
        <v>26924</v>
      </c>
      <c r="AL22" s="19">
        <v>20659</v>
      </c>
      <c r="AM22" s="19">
        <v>10753</v>
      </c>
      <c r="AN22" s="447">
        <v>33594</v>
      </c>
      <c r="AO22" s="20">
        <v>23688</v>
      </c>
      <c r="AP22" s="24" t="s">
        <v>49</v>
      </c>
      <c r="AQ22" s="18" t="s">
        <v>50</v>
      </c>
      <c r="AR22" s="19">
        <v>23292</v>
      </c>
      <c r="AS22" s="19">
        <v>14759</v>
      </c>
      <c r="AT22" s="19">
        <v>38188</v>
      </c>
      <c r="AU22" s="19">
        <v>28115</v>
      </c>
      <c r="AV22" s="19">
        <v>20584</v>
      </c>
      <c r="AW22" s="19">
        <v>12584</v>
      </c>
      <c r="AX22" s="19">
        <v>34209</v>
      </c>
      <c r="AY22" s="20">
        <v>24790</v>
      </c>
      <c r="AZ22" s="24" t="s">
        <v>49</v>
      </c>
      <c r="BA22" s="18" t="s">
        <v>50</v>
      </c>
      <c r="BB22" s="19">
        <v>28106</v>
      </c>
      <c r="BC22" s="19">
        <v>11547</v>
      </c>
      <c r="BD22" s="19">
        <v>43297</v>
      </c>
      <c r="BE22" s="19">
        <v>26738</v>
      </c>
      <c r="BF22" s="19">
        <v>20295</v>
      </c>
      <c r="BG22" s="19">
        <v>9465</v>
      </c>
      <c r="BH22" s="19">
        <v>34326</v>
      </c>
      <c r="BI22" s="20">
        <v>23496</v>
      </c>
      <c r="BJ22" s="24" t="s">
        <v>49</v>
      </c>
      <c r="BK22" s="18" t="s">
        <v>50</v>
      </c>
      <c r="BL22" s="19">
        <v>25662</v>
      </c>
      <c r="BM22" s="19">
        <v>11863</v>
      </c>
      <c r="BN22" s="19">
        <v>41078</v>
      </c>
      <c r="BO22" s="19">
        <v>27279</v>
      </c>
      <c r="BP22" s="19">
        <v>18579</v>
      </c>
      <c r="BQ22" s="19">
        <v>9677</v>
      </c>
      <c r="BR22" s="19">
        <v>33424</v>
      </c>
      <c r="BS22" s="20">
        <v>24522</v>
      </c>
      <c r="BT22" s="232"/>
      <c r="BU22" s="232"/>
      <c r="BV22" s="232"/>
      <c r="BW22" s="232"/>
      <c r="BX22" s="232"/>
      <c r="BY22" s="232"/>
      <c r="BZ22" s="232"/>
      <c r="CA22" s="232"/>
      <c r="CB22" s="232"/>
      <c r="CC22" s="232"/>
      <c r="CD22" s="232"/>
      <c r="CE22" s="232"/>
      <c r="CF22" s="232"/>
      <c r="CG22" s="232"/>
      <c r="CH22" s="232"/>
      <c r="CI22" s="232"/>
      <c r="CJ22" s="232"/>
      <c r="CK22" s="232"/>
      <c r="CL22" s="232"/>
      <c r="CM22" s="232"/>
      <c r="CN22" s="232"/>
      <c r="CO22" s="232"/>
      <c r="CP22" s="232"/>
      <c r="CQ22" s="232"/>
      <c r="CR22" s="232"/>
      <c r="CS22" s="232"/>
      <c r="CT22" s="232"/>
      <c r="CU22" s="232"/>
      <c r="CV22" s="232"/>
      <c r="CW22" s="232"/>
      <c r="CX22" s="232"/>
      <c r="CY22" s="232"/>
      <c r="CZ22" s="232"/>
      <c r="DA22" s="232"/>
      <c r="DB22" s="232"/>
      <c r="DC22" s="232"/>
      <c r="DD22" s="232"/>
      <c r="DE22" s="232"/>
      <c r="DF22" s="232"/>
      <c r="DG22" s="232"/>
      <c r="DH22" s="232"/>
      <c r="DI22" s="232"/>
      <c r="DJ22" s="232"/>
      <c r="DK22" s="232"/>
      <c r="DL22" s="232"/>
      <c r="DM22" s="232"/>
      <c r="DN22" s="232"/>
      <c r="DO22" s="232"/>
      <c r="DP22" s="232"/>
      <c r="DQ22" s="232"/>
      <c r="DR22" s="232"/>
      <c r="DS22" s="232"/>
      <c r="DT22" s="232"/>
      <c r="DU22" s="232"/>
      <c r="DV22" s="232"/>
      <c r="DW22" s="232"/>
      <c r="DX22" s="232"/>
      <c r="DY22" s="232"/>
      <c r="DZ22" s="232"/>
      <c r="EA22" s="232"/>
      <c r="EB22" s="232"/>
      <c r="EC22" s="232"/>
      <c r="ED22" s="232"/>
      <c r="EE22" s="232"/>
      <c r="EF22" s="232"/>
      <c r="EG22" s="232"/>
      <c r="EH22" s="232"/>
      <c r="EI22" s="232"/>
      <c r="EJ22" s="232"/>
      <c r="EK22" s="232"/>
      <c r="EL22" s="232"/>
      <c r="EM22" s="232"/>
      <c r="EN22" s="232"/>
      <c r="EO22" s="232"/>
      <c r="EP22" s="232"/>
      <c r="EQ22" s="232"/>
      <c r="ER22" s="232"/>
      <c r="ES22" s="232"/>
      <c r="ET22" s="232"/>
      <c r="EU22" s="232"/>
      <c r="EV22" s="232"/>
      <c r="EW22" s="232"/>
      <c r="EX22" s="232"/>
      <c r="EY22" s="232"/>
      <c r="EZ22" s="232"/>
      <c r="FA22" s="232"/>
      <c r="FB22" s="232"/>
      <c r="FC22" s="232"/>
      <c r="FD22" s="232"/>
      <c r="FE22" s="232"/>
      <c r="FF22" s="232"/>
      <c r="FG22" s="232"/>
      <c r="FH22" s="232"/>
      <c r="FI22" s="232"/>
      <c r="FJ22" s="232"/>
      <c r="FK22" s="232"/>
      <c r="FL22" s="232"/>
      <c r="FM22" s="232"/>
      <c r="FN22" s="232"/>
      <c r="FO22" s="232"/>
      <c r="FP22" s="232"/>
      <c r="FQ22" s="232"/>
      <c r="FR22" s="232"/>
      <c r="FS22" s="232"/>
      <c r="FT22" s="232"/>
      <c r="FU22" s="232"/>
      <c r="FV22" s="232"/>
      <c r="FW22" s="232"/>
      <c r="FX22" s="232"/>
      <c r="FY22" s="232"/>
      <c r="FZ22" s="232"/>
      <c r="GA22" s="232"/>
      <c r="GB22" s="232"/>
      <c r="GC22" s="232"/>
      <c r="GD22" s="232"/>
      <c r="GE22" s="232"/>
      <c r="GF22" s="232"/>
      <c r="GG22" s="232"/>
      <c r="GH22" s="232"/>
      <c r="GI22" s="232"/>
      <c r="GJ22" s="232"/>
      <c r="GK22" s="232"/>
      <c r="GL22" s="232"/>
      <c r="GM22" s="232"/>
      <c r="GN22" s="232"/>
      <c r="GO22" s="232"/>
      <c r="GP22" s="232"/>
      <c r="GQ22" s="232"/>
      <c r="GR22" s="232"/>
      <c r="GS22" s="232"/>
      <c r="GT22" s="232"/>
      <c r="GU22" s="232"/>
      <c r="GV22" s="232"/>
      <c r="GW22" s="232"/>
      <c r="GX22" s="232"/>
      <c r="GY22" s="232"/>
      <c r="GZ22" s="232"/>
      <c r="HA22" s="232"/>
      <c r="HB22" s="232"/>
      <c r="HC22" s="232"/>
      <c r="HD22" s="232"/>
      <c r="HE22" s="232"/>
      <c r="HF22" s="232"/>
      <c r="HG22" s="232"/>
      <c r="HH22" s="232"/>
      <c r="HI22" s="232"/>
      <c r="HJ22" s="232"/>
      <c r="HK22" s="232"/>
      <c r="HL22" s="232"/>
    </row>
    <row r="23" spans="1:220" ht="17.100000000000001" customHeight="1">
      <c r="A23" s="1"/>
      <c r="B23" s="24" t="s">
        <v>51</v>
      </c>
      <c r="C23" s="18" t="s">
        <v>52</v>
      </c>
      <c r="D23" s="447">
        <v>20956</v>
      </c>
      <c r="E23" s="19">
        <v>11640</v>
      </c>
      <c r="F23" s="19">
        <v>26359</v>
      </c>
      <c r="G23" s="19">
        <v>17043</v>
      </c>
      <c r="H23" s="19">
        <v>19121</v>
      </c>
      <c r="I23" s="19">
        <v>10761</v>
      </c>
      <c r="J23" s="19">
        <v>22658</v>
      </c>
      <c r="K23" s="20">
        <v>14298</v>
      </c>
      <c r="L23" s="24" t="s">
        <v>51</v>
      </c>
      <c r="M23" s="18" t="s">
        <v>52</v>
      </c>
      <c r="N23" s="19">
        <v>25486</v>
      </c>
      <c r="O23" s="19">
        <v>15725</v>
      </c>
      <c r="P23" s="447">
        <v>33758</v>
      </c>
      <c r="Q23" s="19">
        <v>23997</v>
      </c>
      <c r="R23" s="19">
        <v>22422</v>
      </c>
      <c r="S23" s="19">
        <v>13684</v>
      </c>
      <c r="T23" s="19">
        <v>28818</v>
      </c>
      <c r="U23" s="20">
        <v>20080</v>
      </c>
      <c r="V23" s="24" t="s">
        <v>51</v>
      </c>
      <c r="W23" s="18" t="s">
        <v>52</v>
      </c>
      <c r="X23" s="19">
        <v>30633</v>
      </c>
      <c r="Y23" s="19">
        <v>17297</v>
      </c>
      <c r="Z23" s="19">
        <v>41860</v>
      </c>
      <c r="AA23" s="19">
        <v>28524</v>
      </c>
      <c r="AB23" s="447">
        <v>28199</v>
      </c>
      <c r="AC23" s="19">
        <v>15844</v>
      </c>
      <c r="AD23" s="19">
        <v>37344</v>
      </c>
      <c r="AE23" s="20">
        <v>24989</v>
      </c>
      <c r="AF23" s="24" t="s">
        <v>51</v>
      </c>
      <c r="AG23" s="18" t="s">
        <v>52</v>
      </c>
      <c r="AH23" s="19">
        <v>33203</v>
      </c>
      <c r="AI23" s="19">
        <v>19149</v>
      </c>
      <c r="AJ23" s="19">
        <v>43802</v>
      </c>
      <c r="AK23" s="19">
        <v>29748</v>
      </c>
      <c r="AL23" s="19">
        <v>31111</v>
      </c>
      <c r="AM23" s="19">
        <v>17836</v>
      </c>
      <c r="AN23" s="447">
        <v>40079</v>
      </c>
      <c r="AO23" s="20">
        <v>26804</v>
      </c>
      <c r="AP23" s="24" t="s">
        <v>51</v>
      </c>
      <c r="AQ23" s="18" t="s">
        <v>52</v>
      </c>
      <c r="AR23" s="19">
        <v>34022</v>
      </c>
      <c r="AS23" s="19">
        <v>22473</v>
      </c>
      <c r="AT23" s="19">
        <v>45952</v>
      </c>
      <c r="AU23" s="19">
        <v>32223</v>
      </c>
      <c r="AV23" s="19">
        <v>31805</v>
      </c>
      <c r="AW23" s="19">
        <v>20828</v>
      </c>
      <c r="AX23" s="19">
        <v>42016</v>
      </c>
      <c r="AY23" s="20">
        <v>28988</v>
      </c>
      <c r="AZ23" s="24" t="s">
        <v>51</v>
      </c>
      <c r="BA23" s="18" t="s">
        <v>52</v>
      </c>
      <c r="BB23" s="19">
        <v>40229</v>
      </c>
      <c r="BC23" s="19">
        <v>19095</v>
      </c>
      <c r="BD23" s="19">
        <v>50486</v>
      </c>
      <c r="BE23" s="19">
        <v>29352</v>
      </c>
      <c r="BF23" s="19">
        <v>32413</v>
      </c>
      <c r="BG23" s="19">
        <v>17574</v>
      </c>
      <c r="BH23" s="19">
        <v>40965</v>
      </c>
      <c r="BI23" s="20">
        <v>26126</v>
      </c>
      <c r="BJ23" s="24" t="s">
        <v>51</v>
      </c>
      <c r="BK23" s="18" t="s">
        <v>52</v>
      </c>
      <c r="BL23" s="19">
        <v>37571</v>
      </c>
      <c r="BM23" s="19">
        <v>20461</v>
      </c>
      <c r="BN23" s="19">
        <v>49097</v>
      </c>
      <c r="BO23" s="19">
        <v>31987</v>
      </c>
      <c r="BP23" s="19">
        <v>30915</v>
      </c>
      <c r="BQ23" s="19">
        <v>19071</v>
      </c>
      <c r="BR23" s="19">
        <v>40851</v>
      </c>
      <c r="BS23" s="20">
        <v>29007</v>
      </c>
      <c r="BT23" s="232"/>
      <c r="BU23" s="232"/>
      <c r="BV23" s="232"/>
      <c r="BW23" s="232"/>
      <c r="BX23" s="232"/>
      <c r="BY23" s="232"/>
      <c r="BZ23" s="232"/>
      <c r="CA23" s="232"/>
      <c r="CB23" s="232"/>
      <c r="CC23" s="232"/>
      <c r="CD23" s="232"/>
      <c r="CE23" s="232"/>
      <c r="CF23" s="232"/>
      <c r="CG23" s="232"/>
      <c r="CH23" s="232"/>
      <c r="CI23" s="232"/>
      <c r="CJ23" s="232"/>
      <c r="CK23" s="232"/>
      <c r="CL23" s="232"/>
      <c r="CM23" s="232"/>
      <c r="CN23" s="232"/>
      <c r="CO23" s="232"/>
      <c r="CP23" s="232"/>
      <c r="CQ23" s="232"/>
      <c r="CR23" s="232"/>
      <c r="CS23" s="232"/>
      <c r="CT23" s="232"/>
      <c r="CU23" s="232"/>
      <c r="CV23" s="232"/>
      <c r="CW23" s="232"/>
      <c r="CX23" s="232"/>
      <c r="CY23" s="232"/>
      <c r="CZ23" s="232"/>
      <c r="DA23" s="232"/>
      <c r="DB23" s="232"/>
      <c r="DC23" s="232"/>
      <c r="DD23" s="232"/>
      <c r="DE23" s="232"/>
      <c r="DF23" s="232"/>
      <c r="DG23" s="232"/>
      <c r="DH23" s="232"/>
      <c r="DI23" s="232"/>
      <c r="DJ23" s="232"/>
      <c r="DK23" s="232"/>
      <c r="DL23" s="232"/>
      <c r="DM23" s="232"/>
      <c r="DN23" s="232"/>
      <c r="DO23" s="232"/>
      <c r="DP23" s="232"/>
      <c r="DQ23" s="232"/>
      <c r="DR23" s="232"/>
      <c r="DS23" s="232"/>
      <c r="DT23" s="232"/>
      <c r="DU23" s="232"/>
      <c r="DV23" s="232"/>
      <c r="DW23" s="232"/>
      <c r="DX23" s="232"/>
      <c r="DY23" s="232"/>
      <c r="DZ23" s="232"/>
      <c r="EA23" s="232"/>
      <c r="EB23" s="232"/>
      <c r="EC23" s="232"/>
      <c r="ED23" s="232"/>
      <c r="EE23" s="232"/>
      <c r="EF23" s="232"/>
      <c r="EG23" s="232"/>
      <c r="EH23" s="232"/>
      <c r="EI23" s="232"/>
      <c r="EJ23" s="232"/>
      <c r="EK23" s="232"/>
      <c r="EL23" s="232"/>
      <c r="EM23" s="232"/>
      <c r="EN23" s="232"/>
      <c r="EO23" s="232"/>
      <c r="EP23" s="232"/>
      <c r="EQ23" s="232"/>
      <c r="ER23" s="232"/>
      <c r="ES23" s="232"/>
      <c r="ET23" s="232"/>
      <c r="EU23" s="232"/>
      <c r="EV23" s="232"/>
      <c r="EW23" s="232"/>
      <c r="EX23" s="232"/>
      <c r="EY23" s="232"/>
      <c r="EZ23" s="232"/>
      <c r="FA23" s="232"/>
      <c r="FB23" s="232"/>
      <c r="FC23" s="232"/>
      <c r="FD23" s="232"/>
      <c r="FE23" s="232"/>
      <c r="FF23" s="232"/>
      <c r="FG23" s="232"/>
      <c r="FH23" s="232"/>
      <c r="FI23" s="232"/>
      <c r="FJ23" s="232"/>
      <c r="FK23" s="232"/>
      <c r="FL23" s="232"/>
      <c r="FM23" s="232"/>
      <c r="FN23" s="232"/>
      <c r="FO23" s="232"/>
      <c r="FP23" s="232"/>
      <c r="FQ23" s="232"/>
      <c r="FR23" s="232"/>
      <c r="FS23" s="232"/>
      <c r="FT23" s="232"/>
      <c r="FU23" s="232"/>
      <c r="FV23" s="232"/>
      <c r="FW23" s="232"/>
      <c r="FX23" s="232"/>
      <c r="FY23" s="232"/>
      <c r="FZ23" s="232"/>
      <c r="GA23" s="232"/>
      <c r="GB23" s="232"/>
      <c r="GC23" s="232"/>
      <c r="GD23" s="232"/>
      <c r="GE23" s="232"/>
      <c r="GF23" s="232"/>
      <c r="GG23" s="232"/>
      <c r="GH23" s="232"/>
      <c r="GI23" s="232"/>
      <c r="GJ23" s="232"/>
      <c r="GK23" s="232"/>
      <c r="GL23" s="232"/>
      <c r="GM23" s="232"/>
      <c r="GN23" s="232"/>
      <c r="GO23" s="232"/>
      <c r="GP23" s="232"/>
      <c r="GQ23" s="232"/>
      <c r="GR23" s="232"/>
      <c r="GS23" s="232"/>
      <c r="GT23" s="232"/>
      <c r="GU23" s="232"/>
      <c r="GV23" s="232"/>
      <c r="GW23" s="232"/>
      <c r="GX23" s="232"/>
      <c r="GY23" s="232"/>
      <c r="GZ23" s="232"/>
      <c r="HA23" s="232"/>
      <c r="HB23" s="232"/>
      <c r="HC23" s="232"/>
      <c r="HD23" s="232"/>
      <c r="HE23" s="232"/>
      <c r="HF23" s="232"/>
      <c r="HG23" s="232"/>
      <c r="HH23" s="232"/>
      <c r="HI23" s="232"/>
      <c r="HJ23" s="232"/>
      <c r="HK23" s="232"/>
      <c r="HL23" s="232"/>
    </row>
    <row r="24" spans="1:220" ht="17.100000000000001" customHeight="1">
      <c r="A24" s="1"/>
      <c r="B24" s="24" t="s">
        <v>53</v>
      </c>
      <c r="C24" s="18" t="s">
        <v>54</v>
      </c>
      <c r="D24" s="447">
        <v>39802</v>
      </c>
      <c r="E24" s="19">
        <v>18230</v>
      </c>
      <c r="F24" s="19">
        <v>60075</v>
      </c>
      <c r="G24" s="19">
        <v>38503</v>
      </c>
      <c r="H24" s="19">
        <v>32254</v>
      </c>
      <c r="I24" s="19">
        <v>13211</v>
      </c>
      <c r="J24" s="19">
        <v>51265</v>
      </c>
      <c r="K24" s="20">
        <v>32222</v>
      </c>
      <c r="L24" s="24" t="s">
        <v>53</v>
      </c>
      <c r="M24" s="18" t="s">
        <v>54</v>
      </c>
      <c r="N24" s="19">
        <v>56480</v>
      </c>
      <c r="O24" s="19">
        <v>28812</v>
      </c>
      <c r="P24" s="447">
        <v>85077</v>
      </c>
      <c r="Q24" s="19">
        <v>57409</v>
      </c>
      <c r="R24" s="19">
        <v>45233</v>
      </c>
      <c r="S24" s="19">
        <v>20905</v>
      </c>
      <c r="T24" s="19">
        <v>71647</v>
      </c>
      <c r="U24" s="20">
        <v>47319</v>
      </c>
      <c r="V24" s="24" t="s">
        <v>53</v>
      </c>
      <c r="W24" s="18" t="s">
        <v>54</v>
      </c>
      <c r="X24" s="19">
        <v>61763</v>
      </c>
      <c r="Y24" s="19">
        <v>30474</v>
      </c>
      <c r="Z24" s="19">
        <v>88371</v>
      </c>
      <c r="AA24" s="19">
        <v>57082</v>
      </c>
      <c r="AB24" s="447">
        <v>51459</v>
      </c>
      <c r="AC24" s="19">
        <v>22862</v>
      </c>
      <c r="AD24" s="19">
        <v>79211</v>
      </c>
      <c r="AE24" s="20">
        <v>50614</v>
      </c>
      <c r="AF24" s="24" t="s">
        <v>53</v>
      </c>
      <c r="AG24" s="18" t="s">
        <v>54</v>
      </c>
      <c r="AH24" s="19">
        <v>61224</v>
      </c>
      <c r="AI24" s="19">
        <v>30871</v>
      </c>
      <c r="AJ24" s="19">
        <v>85672</v>
      </c>
      <c r="AK24" s="19">
        <v>55319</v>
      </c>
      <c r="AL24" s="19">
        <v>52016</v>
      </c>
      <c r="AM24" s="19">
        <v>23968</v>
      </c>
      <c r="AN24" s="447">
        <v>77657</v>
      </c>
      <c r="AO24" s="20">
        <v>49609</v>
      </c>
      <c r="AP24" s="24" t="s">
        <v>53</v>
      </c>
      <c r="AQ24" s="18" t="s">
        <v>54</v>
      </c>
      <c r="AR24" s="19">
        <v>65506</v>
      </c>
      <c r="AS24" s="19">
        <v>39604</v>
      </c>
      <c r="AT24" s="19">
        <v>87234</v>
      </c>
      <c r="AU24" s="19">
        <v>58021</v>
      </c>
      <c r="AV24" s="19">
        <v>55305</v>
      </c>
      <c r="AW24" s="19">
        <v>31288</v>
      </c>
      <c r="AX24" s="19">
        <v>78769</v>
      </c>
      <c r="AY24" s="20">
        <v>51719</v>
      </c>
      <c r="AZ24" s="24" t="s">
        <v>53</v>
      </c>
      <c r="BA24" s="18" t="s">
        <v>54</v>
      </c>
      <c r="BB24" s="19">
        <v>76042</v>
      </c>
      <c r="BC24" s="19">
        <v>31607</v>
      </c>
      <c r="BD24" s="19">
        <v>99169</v>
      </c>
      <c r="BE24" s="19">
        <v>54734</v>
      </c>
      <c r="BF24" s="19">
        <v>54587</v>
      </c>
      <c r="BG24" s="19">
        <v>23931</v>
      </c>
      <c r="BH24" s="19">
        <v>79125</v>
      </c>
      <c r="BI24" s="20">
        <v>48469</v>
      </c>
      <c r="BJ24" s="24" t="s">
        <v>53</v>
      </c>
      <c r="BK24" s="18" t="s">
        <v>54</v>
      </c>
      <c r="BL24" s="19">
        <v>67339</v>
      </c>
      <c r="BM24" s="19">
        <v>32622</v>
      </c>
      <c r="BN24" s="19">
        <v>87291</v>
      </c>
      <c r="BO24" s="19">
        <v>52574</v>
      </c>
      <c r="BP24" s="19">
        <v>49875</v>
      </c>
      <c r="BQ24" s="19">
        <v>26244</v>
      </c>
      <c r="BR24" s="19">
        <v>71200</v>
      </c>
      <c r="BS24" s="20">
        <v>47569</v>
      </c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  <c r="CM24" s="232"/>
      <c r="CN24" s="232"/>
      <c r="CO24" s="232"/>
      <c r="CP24" s="232"/>
      <c r="CQ24" s="232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  <c r="DE24" s="232"/>
      <c r="DF24" s="232"/>
      <c r="DG24" s="232"/>
      <c r="DH24" s="232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32"/>
      <c r="DW24" s="232"/>
      <c r="DX24" s="232"/>
      <c r="DY24" s="232"/>
      <c r="DZ24" s="232"/>
      <c r="EA24" s="232"/>
      <c r="EB24" s="232"/>
      <c r="EC24" s="232"/>
      <c r="ED24" s="232"/>
      <c r="EE24" s="232"/>
      <c r="EF24" s="232"/>
      <c r="EG24" s="232"/>
      <c r="EH24" s="232"/>
      <c r="EI24" s="232"/>
      <c r="EJ24" s="232"/>
      <c r="EK24" s="232"/>
      <c r="EL24" s="232"/>
      <c r="EM24" s="232"/>
      <c r="EN24" s="232"/>
      <c r="EO24" s="232"/>
      <c r="EP24" s="232"/>
      <c r="EQ24" s="232"/>
      <c r="ER24" s="232"/>
      <c r="ES24" s="232"/>
      <c r="ET24" s="232"/>
      <c r="EU24" s="232"/>
      <c r="EV24" s="232"/>
      <c r="EW24" s="232"/>
      <c r="EX24" s="232"/>
      <c r="EY24" s="232"/>
      <c r="EZ24" s="232"/>
      <c r="FA24" s="232"/>
      <c r="FB24" s="232"/>
      <c r="FC24" s="232"/>
      <c r="FD24" s="232"/>
      <c r="FE24" s="232"/>
      <c r="FF24" s="232"/>
      <c r="FG24" s="232"/>
      <c r="FH24" s="232"/>
      <c r="FI24" s="232"/>
      <c r="FJ24" s="232"/>
      <c r="FK24" s="232"/>
      <c r="FL24" s="232"/>
      <c r="FM24" s="232"/>
      <c r="FN24" s="232"/>
      <c r="FO24" s="232"/>
      <c r="FP24" s="232"/>
      <c r="FQ24" s="232"/>
      <c r="FR24" s="232"/>
      <c r="FS24" s="232"/>
      <c r="FT24" s="232"/>
      <c r="FU24" s="232"/>
      <c r="FV24" s="232"/>
      <c r="FW24" s="232"/>
      <c r="FX24" s="232"/>
      <c r="FY24" s="232"/>
      <c r="FZ24" s="232"/>
      <c r="GA24" s="232"/>
      <c r="GB24" s="232"/>
      <c r="GC24" s="232"/>
      <c r="GD24" s="232"/>
      <c r="GE24" s="232"/>
      <c r="GF24" s="232"/>
      <c r="GG24" s="232"/>
      <c r="GH24" s="232"/>
      <c r="GI24" s="232"/>
      <c r="GJ24" s="232"/>
      <c r="GK24" s="232"/>
      <c r="GL24" s="232"/>
      <c r="GM24" s="232"/>
      <c r="GN24" s="232"/>
      <c r="GO24" s="232"/>
      <c r="GP24" s="232"/>
      <c r="GQ24" s="232"/>
      <c r="GR24" s="232"/>
      <c r="GS24" s="232"/>
      <c r="GT24" s="232"/>
      <c r="GU24" s="232"/>
      <c r="GV24" s="232"/>
      <c r="GW24" s="232"/>
      <c r="GX24" s="232"/>
      <c r="GY24" s="232"/>
      <c r="GZ24" s="232"/>
      <c r="HA24" s="232"/>
      <c r="HB24" s="232"/>
      <c r="HC24" s="232"/>
      <c r="HD24" s="232"/>
      <c r="HE24" s="232"/>
      <c r="HF24" s="232"/>
      <c r="HG24" s="232"/>
      <c r="HH24" s="232"/>
      <c r="HI24" s="232"/>
      <c r="HJ24" s="232"/>
      <c r="HK24" s="232"/>
      <c r="HL24" s="232"/>
    </row>
    <row r="25" spans="1:220" ht="17.100000000000001" customHeight="1">
      <c r="A25" s="1"/>
      <c r="B25" s="666" t="s">
        <v>55</v>
      </c>
      <c r="C25" s="26" t="s">
        <v>56</v>
      </c>
      <c r="D25" s="449">
        <v>17549</v>
      </c>
      <c r="E25" s="27">
        <v>5042</v>
      </c>
      <c r="F25" s="27">
        <v>39496</v>
      </c>
      <c r="G25" s="27">
        <v>26989</v>
      </c>
      <c r="H25" s="27">
        <v>15599</v>
      </c>
      <c r="I25" s="27">
        <v>4534</v>
      </c>
      <c r="J25" s="27">
        <v>34253</v>
      </c>
      <c r="K25" s="28">
        <v>23188</v>
      </c>
      <c r="L25" s="666" t="s">
        <v>55</v>
      </c>
      <c r="M25" s="26" t="s">
        <v>56</v>
      </c>
      <c r="N25" s="27">
        <v>24083</v>
      </c>
      <c r="O25" s="27">
        <v>7876</v>
      </c>
      <c r="P25" s="449">
        <v>58202</v>
      </c>
      <c r="Q25" s="27">
        <v>41995</v>
      </c>
      <c r="R25" s="27">
        <v>21491</v>
      </c>
      <c r="S25" s="27">
        <v>7242</v>
      </c>
      <c r="T25" s="27">
        <v>49221</v>
      </c>
      <c r="U25" s="28">
        <v>34972</v>
      </c>
      <c r="V25" s="666" t="s">
        <v>55</v>
      </c>
      <c r="W25" s="26" t="s">
        <v>56</v>
      </c>
      <c r="X25" s="27">
        <v>27034</v>
      </c>
      <c r="Y25" s="27">
        <v>9786</v>
      </c>
      <c r="Z25" s="27">
        <v>60356</v>
      </c>
      <c r="AA25" s="27">
        <v>43108</v>
      </c>
      <c r="AB25" s="449">
        <v>25208</v>
      </c>
      <c r="AC25" s="27">
        <v>9214</v>
      </c>
      <c r="AD25" s="27">
        <v>54441</v>
      </c>
      <c r="AE25" s="28">
        <v>38447</v>
      </c>
      <c r="AF25" s="666" t="s">
        <v>55</v>
      </c>
      <c r="AG25" s="26" t="s">
        <v>56</v>
      </c>
      <c r="AH25" s="27">
        <v>26471</v>
      </c>
      <c r="AI25" s="27">
        <v>10626</v>
      </c>
      <c r="AJ25" s="27">
        <v>57267</v>
      </c>
      <c r="AK25" s="27">
        <v>41422</v>
      </c>
      <c r="AL25" s="27">
        <v>25081</v>
      </c>
      <c r="AM25" s="27">
        <v>10229</v>
      </c>
      <c r="AN25" s="449">
        <v>52224</v>
      </c>
      <c r="AO25" s="28">
        <v>37372</v>
      </c>
      <c r="AP25" s="666" t="s">
        <v>55</v>
      </c>
      <c r="AQ25" s="26" t="s">
        <v>56</v>
      </c>
      <c r="AR25" s="27">
        <v>28431</v>
      </c>
      <c r="AS25" s="27">
        <v>15306</v>
      </c>
      <c r="AT25" s="27">
        <v>57638</v>
      </c>
      <c r="AU25" s="27">
        <v>41874</v>
      </c>
      <c r="AV25" s="27">
        <v>26739</v>
      </c>
      <c r="AW25" s="27">
        <v>14361</v>
      </c>
      <c r="AX25" s="27">
        <v>52182</v>
      </c>
      <c r="AY25" s="28">
        <v>37370</v>
      </c>
      <c r="AZ25" s="666" t="s">
        <v>55</v>
      </c>
      <c r="BA25" s="26" t="s">
        <v>56</v>
      </c>
      <c r="BB25" s="27">
        <v>37160</v>
      </c>
      <c r="BC25" s="27">
        <v>11422</v>
      </c>
      <c r="BD25" s="27">
        <v>65276</v>
      </c>
      <c r="BE25" s="27">
        <v>39538</v>
      </c>
      <c r="BF25" s="27">
        <v>28260</v>
      </c>
      <c r="BG25" s="27">
        <v>10886</v>
      </c>
      <c r="BH25" s="27">
        <v>52331</v>
      </c>
      <c r="BI25" s="28">
        <v>34957</v>
      </c>
      <c r="BJ25" s="666" t="s">
        <v>55</v>
      </c>
      <c r="BK25" s="26" t="s">
        <v>56</v>
      </c>
      <c r="BL25" s="27">
        <v>32566</v>
      </c>
      <c r="BM25" s="27">
        <v>12217</v>
      </c>
      <c r="BN25" s="27">
        <v>60068</v>
      </c>
      <c r="BO25" s="27">
        <v>39719</v>
      </c>
      <c r="BP25" s="27">
        <v>25195</v>
      </c>
      <c r="BQ25" s="27">
        <v>11595</v>
      </c>
      <c r="BR25" s="27">
        <v>49215</v>
      </c>
      <c r="BS25" s="28">
        <v>35615</v>
      </c>
      <c r="BT25" s="232"/>
      <c r="BU25" s="232"/>
      <c r="BV25" s="232"/>
      <c r="BW25" s="232"/>
      <c r="BX25" s="232"/>
      <c r="BY25" s="232"/>
      <c r="BZ25" s="232"/>
      <c r="CA25" s="232"/>
      <c r="CB25" s="232"/>
      <c r="CC25" s="232"/>
      <c r="CD25" s="232"/>
      <c r="CE25" s="232"/>
      <c r="CF25" s="232"/>
      <c r="CG25" s="232"/>
      <c r="CH25" s="232"/>
      <c r="CI25" s="232"/>
      <c r="CJ25" s="232"/>
      <c r="CK25" s="232"/>
      <c r="CL25" s="232"/>
      <c r="CM25" s="232"/>
      <c r="CN25" s="232"/>
      <c r="CO25" s="232"/>
      <c r="CP25" s="232"/>
      <c r="CQ25" s="232"/>
      <c r="CR25" s="232"/>
      <c r="CS25" s="232"/>
      <c r="CT25" s="232"/>
      <c r="CU25" s="232"/>
      <c r="CV25" s="232"/>
      <c r="CW25" s="232"/>
      <c r="CX25" s="232"/>
      <c r="CY25" s="232"/>
      <c r="CZ25" s="232"/>
      <c r="DA25" s="232"/>
      <c r="DB25" s="232"/>
      <c r="DC25" s="232"/>
      <c r="DD25" s="232"/>
      <c r="DE25" s="232"/>
      <c r="DF25" s="232"/>
      <c r="DG25" s="232"/>
      <c r="DH25" s="232"/>
      <c r="DI25" s="232"/>
      <c r="DJ25" s="232"/>
      <c r="DK25" s="232"/>
      <c r="DL25" s="232"/>
      <c r="DM25" s="232"/>
      <c r="DN25" s="232"/>
      <c r="DO25" s="232"/>
      <c r="DP25" s="232"/>
      <c r="DQ25" s="232"/>
      <c r="DR25" s="232"/>
      <c r="DS25" s="232"/>
      <c r="DT25" s="232"/>
      <c r="DU25" s="232"/>
      <c r="DV25" s="232"/>
      <c r="DW25" s="232"/>
      <c r="DX25" s="232"/>
      <c r="DY25" s="232"/>
      <c r="DZ25" s="232"/>
      <c r="EA25" s="232"/>
      <c r="EB25" s="232"/>
      <c r="EC25" s="232"/>
      <c r="ED25" s="232"/>
      <c r="EE25" s="232"/>
      <c r="EF25" s="232"/>
      <c r="EG25" s="232"/>
      <c r="EH25" s="232"/>
      <c r="EI25" s="232"/>
      <c r="EJ25" s="232"/>
      <c r="EK25" s="232"/>
      <c r="EL25" s="232"/>
      <c r="EM25" s="232"/>
      <c r="EN25" s="232"/>
      <c r="EO25" s="232"/>
      <c r="EP25" s="232"/>
      <c r="EQ25" s="232"/>
      <c r="ER25" s="232"/>
      <c r="ES25" s="232"/>
      <c r="ET25" s="232"/>
      <c r="EU25" s="232"/>
      <c r="EV25" s="232"/>
      <c r="EW25" s="232"/>
      <c r="EX25" s="232"/>
      <c r="EY25" s="232"/>
      <c r="EZ25" s="232"/>
      <c r="FA25" s="232"/>
      <c r="FB25" s="232"/>
      <c r="FC25" s="232"/>
      <c r="FD25" s="232"/>
      <c r="FE25" s="232"/>
      <c r="FF25" s="232"/>
      <c r="FG25" s="232"/>
      <c r="FH25" s="232"/>
      <c r="FI25" s="232"/>
      <c r="FJ25" s="232"/>
      <c r="FK25" s="232"/>
      <c r="FL25" s="232"/>
      <c r="FM25" s="232"/>
      <c r="FN25" s="232"/>
      <c r="FO25" s="232"/>
      <c r="FP25" s="232"/>
      <c r="FQ25" s="232"/>
      <c r="FR25" s="232"/>
      <c r="FS25" s="232"/>
      <c r="FT25" s="232"/>
      <c r="FU25" s="232"/>
      <c r="FV25" s="232"/>
      <c r="FW25" s="232"/>
      <c r="FX25" s="232"/>
      <c r="FY25" s="232"/>
      <c r="FZ25" s="232"/>
      <c r="GA25" s="232"/>
      <c r="GB25" s="232"/>
      <c r="GC25" s="232"/>
      <c r="GD25" s="232"/>
      <c r="GE25" s="232"/>
      <c r="GF25" s="232"/>
      <c r="GG25" s="232"/>
      <c r="GH25" s="232"/>
      <c r="GI25" s="232"/>
      <c r="GJ25" s="232"/>
      <c r="GK25" s="232"/>
      <c r="GL25" s="232"/>
      <c r="GM25" s="232"/>
      <c r="GN25" s="232"/>
      <c r="GO25" s="232"/>
      <c r="GP25" s="232"/>
      <c r="GQ25" s="232"/>
      <c r="GR25" s="232"/>
      <c r="GS25" s="232"/>
      <c r="GT25" s="232"/>
      <c r="GU25" s="232"/>
      <c r="GV25" s="232"/>
      <c r="GW25" s="232"/>
      <c r="GX25" s="232"/>
      <c r="GY25" s="232"/>
      <c r="GZ25" s="232"/>
      <c r="HA25" s="232"/>
      <c r="HB25" s="232"/>
      <c r="HC25" s="232"/>
      <c r="HD25" s="232"/>
      <c r="HE25" s="232"/>
      <c r="HF25" s="232"/>
      <c r="HG25" s="232"/>
      <c r="HH25" s="232"/>
      <c r="HI25" s="232"/>
      <c r="HJ25" s="232"/>
      <c r="HK25" s="232"/>
      <c r="HL25" s="232"/>
    </row>
    <row r="26" spans="1:220" ht="17.100000000000001" customHeight="1">
      <c r="A26" s="1"/>
      <c r="B26" s="667"/>
      <c r="C26" s="26" t="s">
        <v>57</v>
      </c>
      <c r="D26" s="449">
        <v>28246</v>
      </c>
      <c r="E26" s="27">
        <v>11737</v>
      </c>
      <c r="F26" s="27">
        <v>48178</v>
      </c>
      <c r="G26" s="27">
        <v>31669</v>
      </c>
      <c r="H26" s="27">
        <v>24725</v>
      </c>
      <c r="I26" s="27">
        <v>10272</v>
      </c>
      <c r="J26" s="27">
        <v>40649</v>
      </c>
      <c r="K26" s="28">
        <v>26196</v>
      </c>
      <c r="L26" s="667"/>
      <c r="M26" s="26" t="s">
        <v>57</v>
      </c>
      <c r="N26" s="27">
        <v>34885</v>
      </c>
      <c r="O26" s="27">
        <v>16664</v>
      </c>
      <c r="P26" s="449">
        <v>61016</v>
      </c>
      <c r="Q26" s="27">
        <v>42795</v>
      </c>
      <c r="R26" s="27">
        <v>30234</v>
      </c>
      <c r="S26" s="27">
        <v>14181</v>
      </c>
      <c r="T26" s="27">
        <v>51101</v>
      </c>
      <c r="U26" s="28">
        <v>35048</v>
      </c>
      <c r="V26" s="667"/>
      <c r="W26" s="26" t="s">
        <v>57</v>
      </c>
      <c r="X26" s="27">
        <v>36439</v>
      </c>
      <c r="Y26" s="27">
        <v>19325</v>
      </c>
      <c r="Z26" s="27">
        <v>57797</v>
      </c>
      <c r="AA26" s="27">
        <v>40683</v>
      </c>
      <c r="AB26" s="449">
        <v>32586</v>
      </c>
      <c r="AC26" s="27">
        <v>17036</v>
      </c>
      <c r="AD26" s="27">
        <v>51347</v>
      </c>
      <c r="AE26" s="28">
        <v>35797</v>
      </c>
      <c r="AF26" s="667"/>
      <c r="AG26" s="26" t="s">
        <v>57</v>
      </c>
      <c r="AH26" s="27">
        <v>35799</v>
      </c>
      <c r="AI26" s="27">
        <v>17000</v>
      </c>
      <c r="AJ26" s="27">
        <v>55497</v>
      </c>
      <c r="AK26" s="27">
        <v>36698</v>
      </c>
      <c r="AL26" s="27">
        <v>32770</v>
      </c>
      <c r="AM26" s="27">
        <v>15402</v>
      </c>
      <c r="AN26" s="449">
        <v>50250</v>
      </c>
      <c r="AO26" s="28">
        <v>32882</v>
      </c>
      <c r="AP26" s="667"/>
      <c r="AQ26" s="26" t="s">
        <v>57</v>
      </c>
      <c r="AR26" s="27">
        <v>37882</v>
      </c>
      <c r="AS26" s="27">
        <v>21414</v>
      </c>
      <c r="AT26" s="27">
        <v>55423</v>
      </c>
      <c r="AU26" s="27">
        <v>36977</v>
      </c>
      <c r="AV26" s="27">
        <v>34282</v>
      </c>
      <c r="AW26" s="27">
        <v>18984</v>
      </c>
      <c r="AX26" s="27">
        <v>49501</v>
      </c>
      <c r="AY26" s="28">
        <v>32416</v>
      </c>
      <c r="AZ26" s="667"/>
      <c r="BA26" s="26" t="s">
        <v>57</v>
      </c>
      <c r="BB26" s="27">
        <v>45848</v>
      </c>
      <c r="BC26" s="27">
        <v>17454</v>
      </c>
      <c r="BD26" s="27">
        <v>65405</v>
      </c>
      <c r="BE26" s="27">
        <v>37011</v>
      </c>
      <c r="BF26" s="27">
        <v>34780</v>
      </c>
      <c r="BG26" s="27">
        <v>15625</v>
      </c>
      <c r="BH26" s="27">
        <v>51347</v>
      </c>
      <c r="BI26" s="28">
        <v>32192</v>
      </c>
      <c r="BJ26" s="667"/>
      <c r="BK26" s="26" t="s">
        <v>57</v>
      </c>
      <c r="BL26" s="27">
        <v>41230</v>
      </c>
      <c r="BM26" s="27">
        <v>17672</v>
      </c>
      <c r="BN26" s="27">
        <v>61049</v>
      </c>
      <c r="BO26" s="27">
        <v>37491</v>
      </c>
      <c r="BP26" s="27">
        <v>32110</v>
      </c>
      <c r="BQ26" s="27">
        <v>16248</v>
      </c>
      <c r="BR26" s="27">
        <v>49086</v>
      </c>
      <c r="BS26" s="28">
        <v>33224</v>
      </c>
      <c r="BT26" s="232"/>
      <c r="BU26" s="232"/>
      <c r="BV26" s="232"/>
      <c r="BW26" s="232"/>
      <c r="BX26" s="232"/>
      <c r="BY26" s="232"/>
      <c r="BZ26" s="232"/>
      <c r="CA26" s="232"/>
      <c r="CB26" s="232"/>
      <c r="CC26" s="232"/>
      <c r="CD26" s="232"/>
      <c r="CE26" s="232"/>
      <c r="CF26" s="232"/>
      <c r="CG26" s="232"/>
      <c r="CH26" s="232"/>
      <c r="CI26" s="232"/>
      <c r="CJ26" s="232"/>
      <c r="CK26" s="232"/>
      <c r="CL26" s="232"/>
      <c r="CM26" s="232"/>
      <c r="CN26" s="232"/>
      <c r="CO26" s="232"/>
      <c r="CP26" s="232"/>
      <c r="CQ26" s="232"/>
      <c r="CR26" s="232"/>
      <c r="CS26" s="232"/>
      <c r="CT26" s="232"/>
      <c r="CU26" s="232"/>
      <c r="CV26" s="232"/>
      <c r="CW26" s="232"/>
      <c r="CX26" s="232"/>
      <c r="CY26" s="232"/>
      <c r="CZ26" s="232"/>
      <c r="DA26" s="232"/>
      <c r="DB26" s="232"/>
      <c r="DC26" s="232"/>
      <c r="DD26" s="232"/>
      <c r="DE26" s="232"/>
      <c r="DF26" s="232"/>
      <c r="DG26" s="232"/>
      <c r="DH26" s="232"/>
      <c r="DI26" s="232"/>
      <c r="DJ26" s="232"/>
      <c r="DK26" s="232"/>
      <c r="DL26" s="232"/>
      <c r="DM26" s="232"/>
      <c r="DN26" s="232"/>
      <c r="DO26" s="232"/>
      <c r="DP26" s="232"/>
      <c r="DQ26" s="232"/>
      <c r="DR26" s="232"/>
      <c r="DS26" s="232"/>
      <c r="DT26" s="232"/>
      <c r="DU26" s="232"/>
      <c r="DV26" s="232"/>
      <c r="DW26" s="232"/>
      <c r="DX26" s="232"/>
      <c r="DY26" s="232"/>
      <c r="DZ26" s="232"/>
      <c r="EA26" s="232"/>
      <c r="EB26" s="232"/>
      <c r="EC26" s="232"/>
      <c r="ED26" s="232"/>
      <c r="EE26" s="232"/>
      <c r="EF26" s="232"/>
      <c r="EG26" s="232"/>
      <c r="EH26" s="232"/>
      <c r="EI26" s="232"/>
      <c r="EJ26" s="232"/>
      <c r="EK26" s="232"/>
      <c r="EL26" s="232"/>
      <c r="EM26" s="232"/>
      <c r="EN26" s="232"/>
      <c r="EO26" s="232"/>
      <c r="EP26" s="232"/>
      <c r="EQ26" s="232"/>
      <c r="ER26" s="232"/>
      <c r="ES26" s="232"/>
      <c r="ET26" s="232"/>
      <c r="EU26" s="232"/>
      <c r="EV26" s="232"/>
      <c r="EW26" s="232"/>
      <c r="EX26" s="232"/>
      <c r="EY26" s="232"/>
      <c r="EZ26" s="232"/>
      <c r="FA26" s="232"/>
      <c r="FB26" s="232"/>
      <c r="FC26" s="232"/>
      <c r="FD26" s="232"/>
      <c r="FE26" s="232"/>
      <c r="FF26" s="232"/>
      <c r="FG26" s="232"/>
      <c r="FH26" s="232"/>
      <c r="FI26" s="232"/>
      <c r="FJ26" s="232"/>
      <c r="FK26" s="232"/>
      <c r="FL26" s="232"/>
      <c r="FM26" s="232"/>
      <c r="FN26" s="232"/>
      <c r="FO26" s="232"/>
      <c r="FP26" s="232"/>
      <c r="FQ26" s="232"/>
      <c r="FR26" s="232"/>
      <c r="FS26" s="232"/>
      <c r="FT26" s="232"/>
      <c r="FU26" s="232"/>
      <c r="FV26" s="232"/>
      <c r="FW26" s="232"/>
      <c r="FX26" s="232"/>
      <c r="FY26" s="232"/>
      <c r="FZ26" s="232"/>
      <c r="GA26" s="232"/>
      <c r="GB26" s="232"/>
      <c r="GC26" s="232"/>
      <c r="GD26" s="232"/>
      <c r="GE26" s="232"/>
      <c r="GF26" s="232"/>
      <c r="GG26" s="232"/>
      <c r="GH26" s="232"/>
      <c r="GI26" s="232"/>
      <c r="GJ26" s="232"/>
      <c r="GK26" s="232"/>
      <c r="GL26" s="232"/>
      <c r="GM26" s="232"/>
      <c r="GN26" s="232"/>
      <c r="GO26" s="232"/>
      <c r="GP26" s="232"/>
      <c r="GQ26" s="232"/>
      <c r="GR26" s="232"/>
      <c r="GS26" s="232"/>
      <c r="GT26" s="232"/>
      <c r="GU26" s="232"/>
      <c r="GV26" s="232"/>
      <c r="GW26" s="232"/>
      <c r="GX26" s="232"/>
      <c r="GY26" s="232"/>
      <c r="GZ26" s="232"/>
      <c r="HA26" s="232"/>
      <c r="HB26" s="232"/>
      <c r="HC26" s="232"/>
      <c r="HD26" s="232"/>
      <c r="HE26" s="232"/>
      <c r="HF26" s="232"/>
      <c r="HG26" s="232"/>
      <c r="HH26" s="232"/>
      <c r="HI26" s="232"/>
      <c r="HJ26" s="232"/>
      <c r="HK26" s="232"/>
      <c r="HL26" s="232"/>
    </row>
    <row r="27" spans="1:220" ht="17.100000000000001" customHeight="1">
      <c r="A27" s="1"/>
      <c r="B27" s="667"/>
      <c r="C27" s="26" t="s">
        <v>58</v>
      </c>
      <c r="D27" s="449">
        <v>11617</v>
      </c>
      <c r="E27" s="27">
        <v>5999</v>
      </c>
      <c r="F27" s="27">
        <v>14426</v>
      </c>
      <c r="G27" s="27">
        <v>8808</v>
      </c>
      <c r="H27" s="27">
        <v>11301</v>
      </c>
      <c r="I27" s="27">
        <v>5988</v>
      </c>
      <c r="J27" s="27">
        <v>12780</v>
      </c>
      <c r="K27" s="28">
        <v>7467</v>
      </c>
      <c r="L27" s="667"/>
      <c r="M27" s="26" t="s">
        <v>58</v>
      </c>
      <c r="N27" s="27">
        <v>19010</v>
      </c>
      <c r="O27" s="27">
        <v>11757</v>
      </c>
      <c r="P27" s="449">
        <v>21644</v>
      </c>
      <c r="Q27" s="27">
        <v>14391</v>
      </c>
      <c r="R27" s="27">
        <v>17965</v>
      </c>
      <c r="S27" s="27">
        <v>11151</v>
      </c>
      <c r="T27" s="27">
        <v>18117</v>
      </c>
      <c r="U27" s="28">
        <v>11303</v>
      </c>
      <c r="V27" s="667"/>
      <c r="W27" s="26" t="s">
        <v>58</v>
      </c>
      <c r="X27" s="27">
        <v>23797</v>
      </c>
      <c r="Y27" s="27">
        <v>16144</v>
      </c>
      <c r="Z27" s="27">
        <v>20978</v>
      </c>
      <c r="AA27" s="27">
        <v>13325</v>
      </c>
      <c r="AB27" s="449">
        <v>22486</v>
      </c>
      <c r="AC27" s="27">
        <v>15166</v>
      </c>
      <c r="AD27" s="27">
        <v>18813</v>
      </c>
      <c r="AE27" s="28">
        <v>11493</v>
      </c>
      <c r="AF27" s="667"/>
      <c r="AG27" s="26" t="s">
        <v>58</v>
      </c>
      <c r="AH27" s="27">
        <v>24962</v>
      </c>
      <c r="AI27" s="27">
        <v>17626</v>
      </c>
      <c r="AJ27" s="27">
        <v>20018</v>
      </c>
      <c r="AK27" s="27">
        <v>12682</v>
      </c>
      <c r="AL27" s="27">
        <v>23819</v>
      </c>
      <c r="AM27" s="27">
        <v>16845</v>
      </c>
      <c r="AN27" s="449">
        <v>18168</v>
      </c>
      <c r="AO27" s="28">
        <v>11194</v>
      </c>
      <c r="AP27" s="667"/>
      <c r="AQ27" s="26" t="s">
        <v>58</v>
      </c>
      <c r="AR27" s="27">
        <v>25377</v>
      </c>
      <c r="AS27" s="27">
        <v>18500</v>
      </c>
      <c r="AT27" s="27">
        <v>20234</v>
      </c>
      <c r="AU27" s="27">
        <v>12848</v>
      </c>
      <c r="AV27" s="27">
        <v>24362</v>
      </c>
      <c r="AW27" s="27">
        <v>17736</v>
      </c>
      <c r="AX27" s="27">
        <v>18373</v>
      </c>
      <c r="AY27" s="28">
        <v>11283</v>
      </c>
      <c r="AZ27" s="667"/>
      <c r="BA27" s="26" t="s">
        <v>58</v>
      </c>
      <c r="BB27" s="27">
        <v>29388</v>
      </c>
      <c r="BC27" s="27">
        <v>18212</v>
      </c>
      <c r="BD27" s="27">
        <v>22784</v>
      </c>
      <c r="BE27" s="27">
        <v>11608</v>
      </c>
      <c r="BF27" s="27">
        <v>25554</v>
      </c>
      <c r="BG27" s="27">
        <v>17718</v>
      </c>
      <c r="BH27" s="27">
        <v>17934</v>
      </c>
      <c r="BI27" s="28">
        <v>10098</v>
      </c>
      <c r="BJ27" s="667"/>
      <c r="BK27" s="26" t="s">
        <v>58</v>
      </c>
      <c r="BL27" s="27">
        <v>26595</v>
      </c>
      <c r="BM27" s="27">
        <v>17478</v>
      </c>
      <c r="BN27" s="27">
        <v>21116</v>
      </c>
      <c r="BO27" s="27">
        <v>11999</v>
      </c>
      <c r="BP27" s="27">
        <v>23565</v>
      </c>
      <c r="BQ27" s="27">
        <v>17103</v>
      </c>
      <c r="BR27" s="27">
        <v>16964</v>
      </c>
      <c r="BS27" s="28">
        <v>10502</v>
      </c>
      <c r="BT27" s="232"/>
      <c r="BU27" s="232"/>
      <c r="BV27" s="232"/>
      <c r="BW27" s="232"/>
      <c r="BX27" s="232"/>
      <c r="BY27" s="232"/>
      <c r="BZ27" s="232"/>
      <c r="CA27" s="232"/>
      <c r="CB27" s="232"/>
      <c r="CC27" s="232"/>
      <c r="CD27" s="232"/>
      <c r="CE27" s="232"/>
      <c r="CF27" s="232"/>
      <c r="CG27" s="232"/>
      <c r="CH27" s="232"/>
      <c r="CI27" s="232"/>
      <c r="CJ27" s="232"/>
      <c r="CK27" s="232"/>
      <c r="CL27" s="232"/>
      <c r="CM27" s="232"/>
      <c r="CN27" s="232"/>
      <c r="CO27" s="232"/>
      <c r="CP27" s="232"/>
      <c r="CQ27" s="232"/>
      <c r="CR27" s="232"/>
      <c r="CS27" s="232"/>
      <c r="CT27" s="232"/>
      <c r="CU27" s="232"/>
      <c r="CV27" s="232"/>
      <c r="CW27" s="232"/>
      <c r="CX27" s="232"/>
      <c r="CY27" s="232"/>
      <c r="CZ27" s="232"/>
      <c r="DA27" s="232"/>
      <c r="DB27" s="232"/>
      <c r="DC27" s="232"/>
      <c r="DD27" s="232"/>
      <c r="DE27" s="232"/>
      <c r="DF27" s="232"/>
      <c r="DG27" s="232"/>
      <c r="DH27" s="232"/>
      <c r="DI27" s="232"/>
      <c r="DJ27" s="232"/>
      <c r="DK27" s="232"/>
      <c r="DL27" s="232"/>
      <c r="DM27" s="232"/>
      <c r="DN27" s="232"/>
      <c r="DO27" s="232"/>
      <c r="DP27" s="232"/>
      <c r="DQ27" s="232"/>
      <c r="DR27" s="232"/>
      <c r="DS27" s="232"/>
      <c r="DT27" s="232"/>
      <c r="DU27" s="232"/>
      <c r="DV27" s="232"/>
      <c r="DW27" s="232"/>
      <c r="DX27" s="232"/>
      <c r="DY27" s="232"/>
      <c r="DZ27" s="232"/>
      <c r="EA27" s="232"/>
      <c r="EB27" s="232"/>
      <c r="EC27" s="232"/>
      <c r="ED27" s="232"/>
      <c r="EE27" s="232"/>
      <c r="EF27" s="232"/>
      <c r="EG27" s="232"/>
      <c r="EH27" s="232"/>
      <c r="EI27" s="232"/>
      <c r="EJ27" s="232"/>
      <c r="EK27" s="232"/>
      <c r="EL27" s="232"/>
      <c r="EM27" s="232"/>
      <c r="EN27" s="232"/>
      <c r="EO27" s="232"/>
      <c r="EP27" s="232"/>
      <c r="EQ27" s="232"/>
      <c r="ER27" s="232"/>
      <c r="ES27" s="232"/>
      <c r="ET27" s="232"/>
      <c r="EU27" s="232"/>
      <c r="EV27" s="232"/>
      <c r="EW27" s="232"/>
      <c r="EX27" s="232"/>
      <c r="EY27" s="232"/>
      <c r="EZ27" s="232"/>
      <c r="FA27" s="232"/>
      <c r="FB27" s="232"/>
      <c r="FC27" s="232"/>
      <c r="FD27" s="232"/>
      <c r="FE27" s="232"/>
      <c r="FF27" s="232"/>
      <c r="FG27" s="232"/>
      <c r="FH27" s="232"/>
      <c r="FI27" s="232"/>
      <c r="FJ27" s="232"/>
      <c r="FK27" s="232"/>
      <c r="FL27" s="232"/>
      <c r="FM27" s="232"/>
      <c r="FN27" s="232"/>
      <c r="FO27" s="232"/>
      <c r="FP27" s="232"/>
      <c r="FQ27" s="232"/>
      <c r="FR27" s="232"/>
      <c r="FS27" s="232"/>
      <c r="FT27" s="232"/>
      <c r="FU27" s="232"/>
      <c r="FV27" s="232"/>
      <c r="FW27" s="232"/>
      <c r="FX27" s="232"/>
      <c r="FY27" s="232"/>
      <c r="FZ27" s="232"/>
      <c r="GA27" s="232"/>
      <c r="GB27" s="232"/>
      <c r="GC27" s="232"/>
      <c r="GD27" s="232"/>
      <c r="GE27" s="232"/>
      <c r="GF27" s="232"/>
      <c r="GG27" s="232"/>
      <c r="GH27" s="232"/>
      <c r="GI27" s="232"/>
      <c r="GJ27" s="232"/>
      <c r="GK27" s="232"/>
      <c r="GL27" s="232"/>
      <c r="GM27" s="232"/>
      <c r="GN27" s="232"/>
      <c r="GO27" s="232"/>
      <c r="GP27" s="232"/>
      <c r="GQ27" s="232"/>
      <c r="GR27" s="232"/>
      <c r="GS27" s="232"/>
      <c r="GT27" s="232"/>
      <c r="GU27" s="232"/>
      <c r="GV27" s="232"/>
      <c r="GW27" s="232"/>
      <c r="GX27" s="232"/>
      <c r="GY27" s="232"/>
      <c r="GZ27" s="232"/>
      <c r="HA27" s="232"/>
      <c r="HB27" s="232"/>
      <c r="HC27" s="232"/>
      <c r="HD27" s="232"/>
      <c r="HE27" s="232"/>
      <c r="HF27" s="232"/>
      <c r="HG27" s="232"/>
      <c r="HH27" s="232"/>
      <c r="HI27" s="232"/>
      <c r="HJ27" s="232"/>
      <c r="HK27" s="232"/>
      <c r="HL27" s="232"/>
    </row>
    <row r="28" spans="1:220" ht="17.100000000000001" customHeight="1">
      <c r="A28" s="10"/>
      <c r="B28" s="668"/>
      <c r="C28" s="39" t="s">
        <v>42</v>
      </c>
      <c r="D28" s="447">
        <f t="shared" ref="D28:K28" si="14">SUM(D25:D27)</f>
        <v>57412</v>
      </c>
      <c r="E28" s="19">
        <f t="shared" si="14"/>
        <v>22778</v>
      </c>
      <c r="F28" s="19">
        <f t="shared" si="14"/>
        <v>102100</v>
      </c>
      <c r="G28" s="19">
        <f t="shared" si="14"/>
        <v>67466</v>
      </c>
      <c r="H28" s="19">
        <f t="shared" si="14"/>
        <v>51625</v>
      </c>
      <c r="I28" s="19">
        <f t="shared" si="14"/>
        <v>20794</v>
      </c>
      <c r="J28" s="19">
        <f t="shared" si="14"/>
        <v>87682</v>
      </c>
      <c r="K28" s="20">
        <f t="shared" si="14"/>
        <v>56851</v>
      </c>
      <c r="L28" s="668"/>
      <c r="M28" s="39" t="s">
        <v>42</v>
      </c>
      <c r="N28" s="19">
        <f t="shared" ref="N28:U28" si="15">SUM(N25:N27)</f>
        <v>77978</v>
      </c>
      <c r="O28" s="19">
        <f t="shared" si="15"/>
        <v>36297</v>
      </c>
      <c r="P28" s="447">
        <f t="shared" si="15"/>
        <v>140862</v>
      </c>
      <c r="Q28" s="19">
        <f t="shared" si="15"/>
        <v>99181</v>
      </c>
      <c r="R28" s="19">
        <f t="shared" si="15"/>
        <v>69690</v>
      </c>
      <c r="S28" s="19">
        <f t="shared" si="15"/>
        <v>32574</v>
      </c>
      <c r="T28" s="19">
        <f t="shared" si="15"/>
        <v>118439</v>
      </c>
      <c r="U28" s="20">
        <f t="shared" si="15"/>
        <v>81323</v>
      </c>
      <c r="V28" s="668"/>
      <c r="W28" s="39" t="s">
        <v>42</v>
      </c>
      <c r="X28" s="19">
        <f t="shared" ref="X28:AE28" si="16">SUM(X25:X27)</f>
        <v>87270</v>
      </c>
      <c r="Y28" s="19">
        <f t="shared" si="16"/>
        <v>45255</v>
      </c>
      <c r="Z28" s="19">
        <f t="shared" si="16"/>
        <v>139131</v>
      </c>
      <c r="AA28" s="19">
        <f t="shared" si="16"/>
        <v>97116</v>
      </c>
      <c r="AB28" s="447">
        <f t="shared" si="16"/>
        <v>80280</v>
      </c>
      <c r="AC28" s="19">
        <f t="shared" si="16"/>
        <v>41416</v>
      </c>
      <c r="AD28" s="19">
        <f t="shared" si="16"/>
        <v>124601</v>
      </c>
      <c r="AE28" s="20">
        <f t="shared" si="16"/>
        <v>85737</v>
      </c>
      <c r="AF28" s="668"/>
      <c r="AG28" s="39" t="s">
        <v>42</v>
      </c>
      <c r="AH28" s="19">
        <f t="shared" ref="AH28:AO28" si="17">SUM(AH25:AH27)</f>
        <v>87232</v>
      </c>
      <c r="AI28" s="19">
        <f t="shared" si="17"/>
        <v>45252</v>
      </c>
      <c r="AJ28" s="19">
        <f t="shared" si="17"/>
        <v>132782</v>
      </c>
      <c r="AK28" s="19">
        <f t="shared" si="17"/>
        <v>90802</v>
      </c>
      <c r="AL28" s="19">
        <f t="shared" si="17"/>
        <v>81670</v>
      </c>
      <c r="AM28" s="19">
        <f t="shared" si="17"/>
        <v>42476</v>
      </c>
      <c r="AN28" s="447">
        <f t="shared" si="17"/>
        <v>120642</v>
      </c>
      <c r="AO28" s="20">
        <f t="shared" si="17"/>
        <v>81448</v>
      </c>
      <c r="AP28" s="668"/>
      <c r="AQ28" s="39" t="s">
        <v>42</v>
      </c>
      <c r="AR28" s="19">
        <f t="shared" ref="AR28:AY28" si="18">SUM(AR25:AR27)</f>
        <v>91690</v>
      </c>
      <c r="AS28" s="19">
        <f t="shared" si="18"/>
        <v>55220</v>
      </c>
      <c r="AT28" s="19">
        <f t="shared" si="18"/>
        <v>133295</v>
      </c>
      <c r="AU28" s="19">
        <f t="shared" si="18"/>
        <v>91699</v>
      </c>
      <c r="AV28" s="19">
        <f t="shared" si="18"/>
        <v>85383</v>
      </c>
      <c r="AW28" s="19">
        <f t="shared" si="18"/>
        <v>51081</v>
      </c>
      <c r="AX28" s="19">
        <f t="shared" si="18"/>
        <v>120056</v>
      </c>
      <c r="AY28" s="20">
        <f t="shared" si="18"/>
        <v>81069</v>
      </c>
      <c r="AZ28" s="668"/>
      <c r="BA28" s="39" t="s">
        <v>42</v>
      </c>
      <c r="BB28" s="19">
        <f t="shared" ref="BB28:BI28" si="19">SUM(BB25:BB27)</f>
        <v>112396</v>
      </c>
      <c r="BC28" s="19">
        <f t="shared" si="19"/>
        <v>47088</v>
      </c>
      <c r="BD28" s="19">
        <f t="shared" si="19"/>
        <v>153465</v>
      </c>
      <c r="BE28" s="19">
        <f t="shared" si="19"/>
        <v>88157</v>
      </c>
      <c r="BF28" s="19">
        <f t="shared" si="19"/>
        <v>88594</v>
      </c>
      <c r="BG28" s="19">
        <f t="shared" si="19"/>
        <v>44229</v>
      </c>
      <c r="BH28" s="19">
        <f t="shared" si="19"/>
        <v>121612</v>
      </c>
      <c r="BI28" s="20">
        <f t="shared" si="19"/>
        <v>77247</v>
      </c>
      <c r="BJ28" s="668"/>
      <c r="BK28" s="39" t="s">
        <v>42</v>
      </c>
      <c r="BL28" s="19">
        <f t="shared" ref="BL28:BS28" si="20">SUM(BL25:BL27)</f>
        <v>100391</v>
      </c>
      <c r="BM28" s="19">
        <f t="shared" si="20"/>
        <v>47367</v>
      </c>
      <c r="BN28" s="19">
        <f t="shared" si="20"/>
        <v>142233</v>
      </c>
      <c r="BO28" s="19">
        <f t="shared" si="20"/>
        <v>89209</v>
      </c>
      <c r="BP28" s="19">
        <f t="shared" si="20"/>
        <v>80870</v>
      </c>
      <c r="BQ28" s="19">
        <f t="shared" si="20"/>
        <v>44946</v>
      </c>
      <c r="BR28" s="19">
        <f t="shared" si="20"/>
        <v>115265</v>
      </c>
      <c r="BS28" s="20">
        <f t="shared" si="20"/>
        <v>79341</v>
      </c>
      <c r="BT28" s="232"/>
      <c r="BU28" s="232"/>
      <c r="BV28" s="232"/>
      <c r="BW28" s="232"/>
      <c r="BX28" s="232"/>
      <c r="BY28" s="232"/>
      <c r="BZ28" s="232"/>
      <c r="CA28" s="232"/>
      <c r="CB28" s="232"/>
      <c r="CC28" s="232"/>
      <c r="CD28" s="232"/>
      <c r="CE28" s="232"/>
      <c r="CF28" s="232"/>
      <c r="CG28" s="232"/>
      <c r="CH28" s="232"/>
      <c r="CI28" s="232"/>
      <c r="CJ28" s="232"/>
      <c r="CK28" s="232"/>
      <c r="CL28" s="232"/>
      <c r="CM28" s="232"/>
      <c r="CN28" s="232"/>
      <c r="CO28" s="232"/>
      <c r="CP28" s="232"/>
      <c r="CQ28" s="232"/>
      <c r="CR28" s="232"/>
      <c r="CS28" s="232"/>
      <c r="CT28" s="232"/>
      <c r="CU28" s="232"/>
      <c r="CV28" s="232"/>
      <c r="CW28" s="232"/>
      <c r="CX28" s="232"/>
      <c r="CY28" s="232"/>
      <c r="CZ28" s="232"/>
      <c r="DA28" s="232"/>
      <c r="DB28" s="232"/>
      <c r="DC28" s="232"/>
      <c r="DD28" s="232"/>
      <c r="DE28" s="232"/>
      <c r="DF28" s="232"/>
      <c r="DG28" s="232"/>
      <c r="DH28" s="232"/>
      <c r="DI28" s="232"/>
      <c r="DJ28" s="232"/>
      <c r="DK28" s="232"/>
      <c r="DL28" s="232"/>
      <c r="DM28" s="232"/>
      <c r="DN28" s="232"/>
      <c r="DO28" s="232"/>
      <c r="DP28" s="232"/>
      <c r="DQ28" s="232"/>
      <c r="DR28" s="232"/>
      <c r="DS28" s="232"/>
      <c r="DT28" s="232"/>
      <c r="DU28" s="232"/>
      <c r="DV28" s="232"/>
      <c r="DW28" s="232"/>
      <c r="DX28" s="232"/>
      <c r="DY28" s="232"/>
      <c r="DZ28" s="232"/>
      <c r="EA28" s="232"/>
      <c r="EB28" s="232"/>
      <c r="EC28" s="232"/>
      <c r="ED28" s="232"/>
      <c r="EE28" s="232"/>
      <c r="EF28" s="232"/>
      <c r="EG28" s="232"/>
      <c r="EH28" s="232"/>
      <c r="EI28" s="232"/>
      <c r="EJ28" s="232"/>
      <c r="EK28" s="232"/>
      <c r="EL28" s="232"/>
      <c r="EM28" s="232"/>
      <c r="EN28" s="232"/>
      <c r="EO28" s="232"/>
      <c r="EP28" s="232"/>
      <c r="EQ28" s="232"/>
      <c r="ER28" s="232"/>
      <c r="ES28" s="232"/>
      <c r="ET28" s="232"/>
      <c r="EU28" s="232"/>
      <c r="EV28" s="232"/>
      <c r="EW28" s="232"/>
      <c r="EX28" s="232"/>
      <c r="EY28" s="232"/>
      <c r="EZ28" s="232"/>
      <c r="FA28" s="232"/>
      <c r="FB28" s="232"/>
      <c r="FC28" s="232"/>
      <c r="FD28" s="232"/>
      <c r="FE28" s="232"/>
      <c r="FF28" s="232"/>
      <c r="FG28" s="232"/>
      <c r="FH28" s="232"/>
      <c r="FI28" s="232"/>
      <c r="FJ28" s="232"/>
      <c r="FK28" s="232"/>
      <c r="FL28" s="232"/>
      <c r="FM28" s="232"/>
      <c r="FN28" s="232"/>
      <c r="FO28" s="232"/>
      <c r="FP28" s="232"/>
      <c r="FQ28" s="232"/>
      <c r="FR28" s="232"/>
      <c r="FS28" s="232"/>
      <c r="FT28" s="232"/>
      <c r="FU28" s="232"/>
      <c r="FV28" s="232"/>
      <c r="FW28" s="232"/>
      <c r="FX28" s="232"/>
      <c r="FY28" s="232"/>
      <c r="FZ28" s="232"/>
      <c r="GA28" s="232"/>
      <c r="GB28" s="232"/>
      <c r="GC28" s="232"/>
      <c r="GD28" s="232"/>
      <c r="GE28" s="232"/>
      <c r="GF28" s="232"/>
      <c r="GG28" s="232"/>
      <c r="GH28" s="232"/>
      <c r="GI28" s="232"/>
      <c r="GJ28" s="232"/>
      <c r="GK28" s="232"/>
      <c r="GL28" s="232"/>
      <c r="GM28" s="232"/>
      <c r="GN28" s="232"/>
      <c r="GO28" s="232"/>
      <c r="GP28" s="232"/>
      <c r="GQ28" s="232"/>
      <c r="GR28" s="232"/>
      <c r="GS28" s="232"/>
      <c r="GT28" s="232"/>
      <c r="GU28" s="232"/>
      <c r="GV28" s="232"/>
      <c r="GW28" s="232"/>
      <c r="GX28" s="232"/>
      <c r="GY28" s="232"/>
      <c r="GZ28" s="232"/>
      <c r="HA28" s="232"/>
      <c r="HB28" s="232"/>
      <c r="HC28" s="232"/>
      <c r="HD28" s="232"/>
      <c r="HE28" s="232"/>
      <c r="HF28" s="232"/>
      <c r="HG28" s="232"/>
      <c r="HH28" s="232"/>
      <c r="HI28" s="232"/>
      <c r="HJ28" s="232"/>
      <c r="HK28" s="232"/>
      <c r="HL28" s="232"/>
    </row>
    <row r="29" spans="1:220" ht="17.100000000000001" customHeight="1" thickBot="1">
      <c r="A29" s="1"/>
      <c r="B29" s="669" t="s">
        <v>59</v>
      </c>
      <c r="C29" s="670"/>
      <c r="D29" s="453">
        <f t="shared" ref="D29:K29" si="21">SUM(D7:D8,D9:D10,D14,D18:D24,D28)</f>
        <v>1157195</v>
      </c>
      <c r="E29" s="40">
        <f t="shared" si="21"/>
        <v>456335</v>
      </c>
      <c r="F29" s="40">
        <f t="shared" si="21"/>
        <v>1571602</v>
      </c>
      <c r="G29" s="40">
        <f t="shared" si="21"/>
        <v>870742</v>
      </c>
      <c r="H29" s="40">
        <f t="shared" si="21"/>
        <v>1012047</v>
      </c>
      <c r="I29" s="40">
        <f t="shared" si="21"/>
        <v>380211</v>
      </c>
      <c r="J29" s="40">
        <f t="shared" si="21"/>
        <v>1360053</v>
      </c>
      <c r="K29" s="41">
        <f t="shared" si="21"/>
        <v>828217</v>
      </c>
      <c r="L29" s="669" t="s">
        <v>59</v>
      </c>
      <c r="M29" s="670"/>
      <c r="N29" s="40">
        <f t="shared" ref="N29:U29" si="22">SUM(N7:N8,N9:N10,N14,N18:N24,N28)</f>
        <v>1538106</v>
      </c>
      <c r="O29" s="40">
        <f t="shared" si="22"/>
        <v>692447</v>
      </c>
      <c r="P29" s="453">
        <f t="shared" si="22"/>
        <v>2138635</v>
      </c>
      <c r="Q29" s="40">
        <f t="shared" si="22"/>
        <v>1292976</v>
      </c>
      <c r="R29" s="40">
        <f t="shared" si="22"/>
        <v>1314674</v>
      </c>
      <c r="S29" s="40">
        <f t="shared" si="22"/>
        <v>561889</v>
      </c>
      <c r="T29" s="40">
        <f t="shared" si="22"/>
        <v>1818413</v>
      </c>
      <c r="U29" s="41">
        <f t="shared" si="22"/>
        <v>1065628</v>
      </c>
      <c r="V29" s="669" t="s">
        <v>59</v>
      </c>
      <c r="W29" s="670"/>
      <c r="X29" s="40">
        <f t="shared" ref="X29:AE29" si="23">SUM(X7:X8,X9:X10,X14,X18:X24,X28)</f>
        <v>1663826</v>
      </c>
      <c r="Y29" s="40">
        <f t="shared" si="23"/>
        <v>760674</v>
      </c>
      <c r="Z29" s="40">
        <f t="shared" si="23"/>
        <v>2222407</v>
      </c>
      <c r="AA29" s="40">
        <f t="shared" si="23"/>
        <v>1319255</v>
      </c>
      <c r="AB29" s="453">
        <f t="shared" si="23"/>
        <v>1483850</v>
      </c>
      <c r="AC29" s="40">
        <f t="shared" si="23"/>
        <v>657609</v>
      </c>
      <c r="AD29" s="40">
        <f t="shared" si="23"/>
        <v>1983737</v>
      </c>
      <c r="AE29" s="41">
        <f t="shared" si="23"/>
        <v>1157496</v>
      </c>
      <c r="AF29" s="669" t="s">
        <v>59</v>
      </c>
      <c r="AG29" s="670"/>
      <c r="AH29" s="40">
        <f t="shared" ref="AH29:AO29" si="24">SUM(AH7:AH8,AH9:AH10,AH14,AH18:AH24,AH28)</f>
        <v>1662975</v>
      </c>
      <c r="AI29" s="40">
        <f t="shared" si="24"/>
        <v>696852</v>
      </c>
      <c r="AJ29" s="40">
        <f t="shared" si="24"/>
        <v>2198492</v>
      </c>
      <c r="AK29" s="40">
        <f t="shared" si="24"/>
        <v>1232369</v>
      </c>
      <c r="AL29" s="40">
        <f t="shared" si="24"/>
        <v>1506195</v>
      </c>
      <c r="AM29" s="40">
        <f t="shared" si="24"/>
        <v>616993</v>
      </c>
      <c r="AN29" s="453">
        <f t="shared" si="24"/>
        <v>1987341</v>
      </c>
      <c r="AO29" s="41">
        <f t="shared" si="24"/>
        <v>1098139</v>
      </c>
      <c r="AP29" s="669" t="s">
        <v>59</v>
      </c>
      <c r="AQ29" s="670"/>
      <c r="AR29" s="40">
        <f t="shared" ref="AR29:AY29" si="25">SUM(AR7:AR8,AR9:AR10,AR14,AR18:AR24,AR28)</f>
        <v>1709547</v>
      </c>
      <c r="AS29" s="40">
        <f t="shared" si="25"/>
        <v>872389</v>
      </c>
      <c r="AT29" s="40">
        <f t="shared" si="25"/>
        <v>2225426</v>
      </c>
      <c r="AU29" s="40">
        <f t="shared" si="25"/>
        <v>1301112</v>
      </c>
      <c r="AV29" s="40">
        <f t="shared" si="25"/>
        <v>1545833</v>
      </c>
      <c r="AW29" s="40">
        <f t="shared" si="25"/>
        <v>770121</v>
      </c>
      <c r="AX29" s="40">
        <f t="shared" si="25"/>
        <v>2005438</v>
      </c>
      <c r="AY29" s="41">
        <f t="shared" si="25"/>
        <v>1149868</v>
      </c>
      <c r="AZ29" s="669" t="s">
        <v>59</v>
      </c>
      <c r="BA29" s="670"/>
      <c r="BB29" s="40">
        <f t="shared" ref="BB29:BI29" si="26">SUM(BB7:BB8,BB9:BB10,BB14,BB18:BB24,BB28)</f>
        <v>2002681</v>
      </c>
      <c r="BC29" s="40">
        <f t="shared" si="26"/>
        <v>696230</v>
      </c>
      <c r="BD29" s="40">
        <f t="shared" si="26"/>
        <v>2541776</v>
      </c>
      <c r="BE29" s="40">
        <f t="shared" si="26"/>
        <v>1235325</v>
      </c>
      <c r="BF29" s="40">
        <f t="shared" si="26"/>
        <v>1552390</v>
      </c>
      <c r="BG29" s="40">
        <f t="shared" si="26"/>
        <v>609469</v>
      </c>
      <c r="BH29" s="40">
        <f t="shared" si="26"/>
        <v>2030393</v>
      </c>
      <c r="BI29" s="41">
        <f t="shared" si="26"/>
        <v>1087472</v>
      </c>
      <c r="BJ29" s="669" t="s">
        <v>59</v>
      </c>
      <c r="BK29" s="670"/>
      <c r="BL29" s="40">
        <f t="shared" ref="BL29:BS29" si="27">SUM(BL7:BL8,BL9:BL10,BL14,BL18:BL24,BL28)</f>
        <v>1831438</v>
      </c>
      <c r="BM29" s="40">
        <f t="shared" si="27"/>
        <v>832133</v>
      </c>
      <c r="BN29" s="40">
        <f t="shared" si="27"/>
        <v>2363729</v>
      </c>
      <c r="BO29" s="40">
        <f t="shared" si="27"/>
        <v>1364424</v>
      </c>
      <c r="BP29" s="40">
        <f t="shared" si="27"/>
        <v>1452462</v>
      </c>
      <c r="BQ29" s="40">
        <f t="shared" si="27"/>
        <v>738987</v>
      </c>
      <c r="BR29" s="40">
        <f t="shared" si="27"/>
        <v>1935942</v>
      </c>
      <c r="BS29" s="41">
        <f t="shared" si="27"/>
        <v>1222467</v>
      </c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2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  <c r="FL29" s="232"/>
      <c r="FM29" s="232"/>
      <c r="FN29" s="232"/>
      <c r="FO29" s="232"/>
      <c r="FP29" s="232"/>
      <c r="FQ29" s="232"/>
      <c r="FR29" s="232"/>
      <c r="FS29" s="232"/>
      <c r="FT29" s="232"/>
      <c r="FU29" s="232"/>
      <c r="FV29" s="232"/>
      <c r="FW29" s="232"/>
      <c r="FX29" s="232"/>
      <c r="FY29" s="232"/>
      <c r="FZ29" s="232"/>
      <c r="GA29" s="232"/>
      <c r="GB29" s="232"/>
      <c r="GC29" s="232"/>
      <c r="GD29" s="232"/>
      <c r="GE29" s="232"/>
      <c r="GF29" s="232"/>
      <c r="GG29" s="232"/>
      <c r="GH29" s="232"/>
      <c r="GI29" s="232"/>
      <c r="GJ29" s="232"/>
      <c r="GK29" s="232"/>
      <c r="GL29" s="232"/>
      <c r="GM29" s="232"/>
      <c r="GN29" s="232"/>
      <c r="GO29" s="232"/>
      <c r="GP29" s="232"/>
      <c r="GQ29" s="232"/>
      <c r="GR29" s="232"/>
      <c r="GS29" s="232"/>
      <c r="GT29" s="232"/>
      <c r="GU29" s="232"/>
      <c r="GV29" s="232"/>
      <c r="GW29" s="232"/>
      <c r="GX29" s="232"/>
      <c r="GY29" s="232"/>
      <c r="GZ29" s="232"/>
      <c r="HA29" s="232"/>
      <c r="HB29" s="232"/>
      <c r="HC29" s="232"/>
      <c r="HD29" s="232"/>
      <c r="HE29" s="232"/>
      <c r="HF29" s="232"/>
      <c r="HG29" s="232"/>
      <c r="HH29" s="232"/>
      <c r="HI29" s="232"/>
      <c r="HJ29" s="232"/>
      <c r="HK29" s="232"/>
      <c r="HL29" s="232"/>
    </row>
    <row r="30" spans="1:220" ht="17.100000000000001" customHeight="1">
      <c r="A30" s="1"/>
      <c r="B30" s="671" t="s">
        <v>60</v>
      </c>
      <c r="C30" s="26" t="s">
        <v>61</v>
      </c>
      <c r="D30" s="451">
        <v>113517</v>
      </c>
      <c r="E30" s="34">
        <v>43120</v>
      </c>
      <c r="F30" s="34">
        <v>133995</v>
      </c>
      <c r="G30" s="34">
        <v>63598</v>
      </c>
      <c r="H30" s="34">
        <v>90071</v>
      </c>
      <c r="I30" s="34">
        <v>29554</v>
      </c>
      <c r="J30" s="34">
        <v>113576</v>
      </c>
      <c r="K30" s="35">
        <v>53059</v>
      </c>
      <c r="L30" s="671" t="s">
        <v>60</v>
      </c>
      <c r="M30" s="26" t="s">
        <v>61</v>
      </c>
      <c r="N30" s="34">
        <v>162353</v>
      </c>
      <c r="O30" s="34">
        <v>73333</v>
      </c>
      <c r="P30" s="451">
        <v>184128</v>
      </c>
      <c r="Q30" s="34">
        <v>95108</v>
      </c>
      <c r="R30" s="34">
        <v>127178</v>
      </c>
      <c r="S30" s="34">
        <v>50694</v>
      </c>
      <c r="T30" s="34">
        <v>152727</v>
      </c>
      <c r="U30" s="35">
        <v>76243</v>
      </c>
      <c r="V30" s="671" t="s">
        <v>60</v>
      </c>
      <c r="W30" s="26" t="s">
        <v>61</v>
      </c>
      <c r="X30" s="34">
        <v>170537</v>
      </c>
      <c r="Y30" s="34">
        <v>75769</v>
      </c>
      <c r="Z30" s="34">
        <v>191428</v>
      </c>
      <c r="AA30" s="34">
        <v>96660</v>
      </c>
      <c r="AB30" s="451">
        <v>142004</v>
      </c>
      <c r="AC30" s="34">
        <v>57623</v>
      </c>
      <c r="AD30" s="34">
        <v>167283</v>
      </c>
      <c r="AE30" s="35">
        <v>82902</v>
      </c>
      <c r="AF30" s="671" t="s">
        <v>60</v>
      </c>
      <c r="AG30" s="26" t="s">
        <v>61</v>
      </c>
      <c r="AH30" s="34">
        <v>172685</v>
      </c>
      <c r="AI30" s="34">
        <v>77999</v>
      </c>
      <c r="AJ30" s="34">
        <v>184727</v>
      </c>
      <c r="AK30" s="34">
        <v>90041</v>
      </c>
      <c r="AL30" s="34">
        <v>146647</v>
      </c>
      <c r="AM30" s="34">
        <v>60932</v>
      </c>
      <c r="AN30" s="451">
        <v>164573</v>
      </c>
      <c r="AO30" s="35">
        <v>78858</v>
      </c>
      <c r="AP30" s="671" t="s">
        <v>60</v>
      </c>
      <c r="AQ30" s="26" t="s">
        <v>61</v>
      </c>
      <c r="AR30" s="34">
        <v>171108</v>
      </c>
      <c r="AS30" s="34">
        <v>93093</v>
      </c>
      <c r="AT30" s="34">
        <v>181655</v>
      </c>
      <c r="AU30" s="34">
        <v>94115</v>
      </c>
      <c r="AV30" s="34">
        <v>145427</v>
      </c>
      <c r="AW30" s="34">
        <v>74254</v>
      </c>
      <c r="AX30" s="34">
        <v>161774</v>
      </c>
      <c r="AY30" s="35">
        <v>82005</v>
      </c>
      <c r="AZ30" s="671" t="s">
        <v>60</v>
      </c>
      <c r="BA30" s="26" t="s">
        <v>61</v>
      </c>
      <c r="BB30" s="34">
        <v>195586</v>
      </c>
      <c r="BC30" s="34">
        <v>77049</v>
      </c>
      <c r="BD30" s="34">
        <v>207668</v>
      </c>
      <c r="BE30" s="34">
        <v>89131</v>
      </c>
      <c r="BF30" s="34">
        <v>146912</v>
      </c>
      <c r="BG30" s="34">
        <v>59953</v>
      </c>
      <c r="BH30" s="34">
        <v>164497</v>
      </c>
      <c r="BI30" s="35">
        <v>77538</v>
      </c>
      <c r="BJ30" s="671" t="s">
        <v>60</v>
      </c>
      <c r="BK30" s="26" t="s">
        <v>61</v>
      </c>
      <c r="BL30" s="34">
        <v>173624</v>
      </c>
      <c r="BM30" s="34">
        <v>74903</v>
      </c>
      <c r="BN30" s="34">
        <v>185143</v>
      </c>
      <c r="BO30" s="34">
        <v>86422</v>
      </c>
      <c r="BP30" s="34">
        <v>133168</v>
      </c>
      <c r="BQ30" s="34">
        <v>60227</v>
      </c>
      <c r="BR30" s="34">
        <v>150211</v>
      </c>
      <c r="BS30" s="35">
        <v>77270</v>
      </c>
      <c r="BT30" s="232"/>
      <c r="BU30" s="232"/>
      <c r="BV30" s="232"/>
      <c r="BW30" s="232"/>
      <c r="BX30" s="232"/>
      <c r="BY30" s="232"/>
      <c r="BZ30" s="232"/>
      <c r="CA30" s="232"/>
      <c r="CB30" s="232"/>
      <c r="CC30" s="232"/>
      <c r="CD30" s="232"/>
      <c r="CE30" s="232"/>
      <c r="CF30" s="232"/>
      <c r="CG30" s="232"/>
      <c r="CH30" s="232"/>
      <c r="CI30" s="232"/>
      <c r="CJ30" s="232"/>
      <c r="CK30" s="232"/>
      <c r="CL30" s="232"/>
      <c r="CM30" s="232"/>
      <c r="CN30" s="232"/>
      <c r="CO30" s="232"/>
      <c r="CP30" s="232"/>
      <c r="CQ30" s="232"/>
      <c r="CR30" s="232"/>
      <c r="CS30" s="232"/>
      <c r="CT30" s="232"/>
      <c r="CU30" s="232"/>
      <c r="CV30" s="232"/>
      <c r="CW30" s="232"/>
      <c r="CX30" s="232"/>
      <c r="CY30" s="232"/>
      <c r="CZ30" s="232"/>
      <c r="DA30" s="232"/>
      <c r="DB30" s="232"/>
      <c r="DC30" s="232"/>
      <c r="DD30" s="232"/>
      <c r="DE30" s="232"/>
      <c r="DF30" s="232"/>
      <c r="DG30" s="232"/>
      <c r="DH30" s="232"/>
      <c r="DI30" s="232"/>
      <c r="DJ30" s="232"/>
      <c r="DK30" s="232"/>
      <c r="DL30" s="232"/>
      <c r="DM30" s="232"/>
      <c r="DN30" s="232"/>
      <c r="DO30" s="232"/>
      <c r="DP30" s="232"/>
      <c r="DQ30" s="232"/>
      <c r="DR30" s="232"/>
      <c r="DS30" s="232"/>
      <c r="DT30" s="232"/>
      <c r="DU30" s="232"/>
      <c r="DV30" s="232"/>
      <c r="DW30" s="232"/>
      <c r="DX30" s="232"/>
      <c r="DY30" s="232"/>
      <c r="DZ30" s="232"/>
      <c r="EA30" s="232"/>
      <c r="EB30" s="232"/>
      <c r="EC30" s="232"/>
      <c r="ED30" s="232"/>
      <c r="EE30" s="232"/>
      <c r="EF30" s="232"/>
      <c r="EG30" s="232"/>
      <c r="EH30" s="232"/>
      <c r="EI30" s="232"/>
      <c r="EJ30" s="232"/>
      <c r="EK30" s="232"/>
      <c r="EL30" s="232"/>
      <c r="EM30" s="232"/>
      <c r="EN30" s="232"/>
      <c r="EO30" s="232"/>
      <c r="EP30" s="232"/>
      <c r="EQ30" s="232"/>
      <c r="ER30" s="232"/>
      <c r="ES30" s="232"/>
      <c r="ET30" s="232"/>
      <c r="EU30" s="232"/>
      <c r="EV30" s="232"/>
      <c r="EW30" s="232"/>
      <c r="EX30" s="232"/>
      <c r="EY30" s="232"/>
      <c r="EZ30" s="232"/>
      <c r="FA30" s="232"/>
      <c r="FB30" s="232"/>
      <c r="FC30" s="232"/>
      <c r="FD30" s="232"/>
      <c r="FE30" s="232"/>
      <c r="FF30" s="232"/>
      <c r="FG30" s="232"/>
      <c r="FH30" s="232"/>
      <c r="FI30" s="232"/>
      <c r="FJ30" s="232"/>
      <c r="FK30" s="232"/>
      <c r="FL30" s="232"/>
      <c r="FM30" s="232"/>
      <c r="FN30" s="232"/>
      <c r="FO30" s="232"/>
      <c r="FP30" s="232"/>
      <c r="FQ30" s="232"/>
      <c r="FR30" s="232"/>
      <c r="FS30" s="232"/>
      <c r="FT30" s="232"/>
      <c r="FU30" s="232"/>
      <c r="FV30" s="232"/>
      <c r="FW30" s="232"/>
      <c r="FX30" s="232"/>
      <c r="FY30" s="232"/>
      <c r="FZ30" s="232"/>
      <c r="GA30" s="232"/>
      <c r="GB30" s="232"/>
      <c r="GC30" s="232"/>
      <c r="GD30" s="232"/>
      <c r="GE30" s="232"/>
      <c r="GF30" s="232"/>
      <c r="GG30" s="232"/>
      <c r="GH30" s="232"/>
      <c r="GI30" s="232"/>
      <c r="GJ30" s="232"/>
      <c r="GK30" s="232"/>
      <c r="GL30" s="232"/>
      <c r="GM30" s="232"/>
      <c r="GN30" s="232"/>
      <c r="GO30" s="232"/>
      <c r="GP30" s="232"/>
      <c r="GQ30" s="232"/>
      <c r="GR30" s="232"/>
      <c r="GS30" s="232"/>
      <c r="GT30" s="232"/>
      <c r="GU30" s="232"/>
      <c r="GV30" s="232"/>
      <c r="GW30" s="232"/>
      <c r="GX30" s="232"/>
      <c r="GY30" s="232"/>
      <c r="GZ30" s="232"/>
      <c r="HA30" s="232"/>
      <c r="HB30" s="232"/>
      <c r="HC30" s="232"/>
      <c r="HD30" s="232"/>
      <c r="HE30" s="232"/>
      <c r="HF30" s="232"/>
      <c r="HG30" s="232"/>
      <c r="HH30" s="232"/>
      <c r="HI30" s="232"/>
      <c r="HJ30" s="232"/>
      <c r="HK30" s="232"/>
      <c r="HL30" s="232"/>
    </row>
    <row r="31" spans="1:220" ht="17.100000000000001" customHeight="1">
      <c r="A31" s="1"/>
      <c r="B31" s="667"/>
      <c r="C31" s="26" t="s">
        <v>62</v>
      </c>
      <c r="D31" s="449">
        <v>13622</v>
      </c>
      <c r="E31" s="27">
        <v>3435</v>
      </c>
      <c r="F31" s="27">
        <v>21062</v>
      </c>
      <c r="G31" s="27">
        <v>10875</v>
      </c>
      <c r="H31" s="27">
        <v>12500</v>
      </c>
      <c r="I31" s="27">
        <v>3077</v>
      </c>
      <c r="J31" s="27">
        <v>18875</v>
      </c>
      <c r="K31" s="28">
        <v>9452</v>
      </c>
      <c r="L31" s="667"/>
      <c r="M31" s="26" t="s">
        <v>62</v>
      </c>
      <c r="N31" s="27">
        <v>18949</v>
      </c>
      <c r="O31" s="27">
        <v>6504</v>
      </c>
      <c r="P31" s="449">
        <v>30813</v>
      </c>
      <c r="Q31" s="27">
        <v>18368</v>
      </c>
      <c r="R31" s="27">
        <v>17238</v>
      </c>
      <c r="S31" s="27">
        <v>6048</v>
      </c>
      <c r="T31" s="27">
        <v>25635</v>
      </c>
      <c r="U31" s="28">
        <v>14445</v>
      </c>
      <c r="V31" s="667"/>
      <c r="W31" s="26" t="s">
        <v>62</v>
      </c>
      <c r="X31" s="27">
        <v>21727</v>
      </c>
      <c r="Y31" s="27">
        <v>9556</v>
      </c>
      <c r="Z31" s="27">
        <v>31295</v>
      </c>
      <c r="AA31" s="27">
        <v>19124</v>
      </c>
      <c r="AB31" s="449">
        <v>20184</v>
      </c>
      <c r="AC31" s="27">
        <v>8874</v>
      </c>
      <c r="AD31" s="27">
        <v>27250</v>
      </c>
      <c r="AE31" s="28">
        <v>15940</v>
      </c>
      <c r="AF31" s="667"/>
      <c r="AG31" s="26" t="s">
        <v>62</v>
      </c>
      <c r="AH31" s="27">
        <v>22216</v>
      </c>
      <c r="AI31" s="27">
        <v>10730</v>
      </c>
      <c r="AJ31" s="27">
        <v>30080</v>
      </c>
      <c r="AK31" s="27">
        <v>18594</v>
      </c>
      <c r="AL31" s="27">
        <v>21084</v>
      </c>
      <c r="AM31" s="27">
        <v>10216</v>
      </c>
      <c r="AN31" s="449">
        <v>26868</v>
      </c>
      <c r="AO31" s="28">
        <v>16000</v>
      </c>
      <c r="AP31" s="667"/>
      <c r="AQ31" s="26" t="s">
        <v>62</v>
      </c>
      <c r="AR31" s="27">
        <v>25783</v>
      </c>
      <c r="AS31" s="27">
        <v>14479</v>
      </c>
      <c r="AT31" s="27">
        <v>30329</v>
      </c>
      <c r="AU31" s="27">
        <v>18602</v>
      </c>
      <c r="AV31" s="27">
        <v>23985</v>
      </c>
      <c r="AW31" s="27">
        <v>13211</v>
      </c>
      <c r="AX31" s="27">
        <v>27492</v>
      </c>
      <c r="AY31" s="28">
        <v>16336</v>
      </c>
      <c r="AZ31" s="667"/>
      <c r="BA31" s="26" t="s">
        <v>62</v>
      </c>
      <c r="BB31" s="27">
        <v>30675</v>
      </c>
      <c r="BC31" s="27">
        <v>14365</v>
      </c>
      <c r="BD31" s="27">
        <v>33284</v>
      </c>
      <c r="BE31" s="27">
        <v>16974</v>
      </c>
      <c r="BF31" s="27">
        <v>24721</v>
      </c>
      <c r="BG31" s="27">
        <v>13291</v>
      </c>
      <c r="BH31" s="27">
        <v>26297</v>
      </c>
      <c r="BI31" s="28">
        <v>14867</v>
      </c>
      <c r="BJ31" s="667"/>
      <c r="BK31" s="26" t="s">
        <v>62</v>
      </c>
      <c r="BL31" s="27">
        <v>30034</v>
      </c>
      <c r="BM31" s="27">
        <v>15159</v>
      </c>
      <c r="BN31" s="27">
        <v>30994</v>
      </c>
      <c r="BO31" s="27">
        <v>16119</v>
      </c>
      <c r="BP31" s="27">
        <v>24819</v>
      </c>
      <c r="BQ31" s="27">
        <v>14150</v>
      </c>
      <c r="BR31" s="27">
        <v>24793</v>
      </c>
      <c r="BS31" s="28">
        <v>14124</v>
      </c>
      <c r="BT31" s="232"/>
      <c r="BU31" s="232"/>
      <c r="BV31" s="232"/>
      <c r="BW31" s="232"/>
      <c r="BX31" s="232"/>
      <c r="BY31" s="232"/>
      <c r="BZ31" s="232"/>
      <c r="CA31" s="232"/>
      <c r="CB31" s="232"/>
      <c r="CC31" s="232"/>
      <c r="CD31" s="232"/>
      <c r="CE31" s="232"/>
      <c r="CF31" s="232"/>
      <c r="CG31" s="232"/>
      <c r="CH31" s="232"/>
      <c r="CI31" s="232"/>
      <c r="CJ31" s="232"/>
      <c r="CK31" s="232"/>
      <c r="CL31" s="232"/>
      <c r="CM31" s="232"/>
      <c r="CN31" s="232"/>
      <c r="CO31" s="232"/>
      <c r="CP31" s="232"/>
      <c r="CQ31" s="232"/>
      <c r="CR31" s="232"/>
      <c r="CS31" s="232"/>
      <c r="CT31" s="232"/>
      <c r="CU31" s="232"/>
      <c r="CV31" s="232"/>
      <c r="CW31" s="232"/>
      <c r="CX31" s="232"/>
      <c r="CY31" s="232"/>
      <c r="CZ31" s="232"/>
      <c r="DA31" s="232"/>
      <c r="DB31" s="232"/>
      <c r="DC31" s="232"/>
      <c r="DD31" s="232"/>
      <c r="DE31" s="232"/>
      <c r="DF31" s="232"/>
      <c r="DG31" s="232"/>
      <c r="DH31" s="232"/>
      <c r="DI31" s="232"/>
      <c r="DJ31" s="232"/>
      <c r="DK31" s="232"/>
      <c r="DL31" s="232"/>
      <c r="DM31" s="232"/>
      <c r="DN31" s="232"/>
      <c r="DO31" s="232"/>
      <c r="DP31" s="232"/>
      <c r="DQ31" s="232"/>
      <c r="DR31" s="232"/>
      <c r="DS31" s="232"/>
      <c r="DT31" s="232"/>
      <c r="DU31" s="232"/>
      <c r="DV31" s="232"/>
      <c r="DW31" s="232"/>
      <c r="DX31" s="232"/>
      <c r="DY31" s="232"/>
      <c r="DZ31" s="232"/>
      <c r="EA31" s="232"/>
      <c r="EB31" s="232"/>
      <c r="EC31" s="232"/>
      <c r="ED31" s="232"/>
      <c r="EE31" s="232"/>
      <c r="EF31" s="232"/>
      <c r="EG31" s="232"/>
      <c r="EH31" s="232"/>
      <c r="EI31" s="232"/>
      <c r="EJ31" s="232"/>
      <c r="EK31" s="232"/>
      <c r="EL31" s="232"/>
      <c r="EM31" s="232"/>
      <c r="EN31" s="232"/>
      <c r="EO31" s="232"/>
      <c r="EP31" s="232"/>
      <c r="EQ31" s="232"/>
      <c r="ER31" s="232"/>
      <c r="ES31" s="232"/>
      <c r="ET31" s="232"/>
      <c r="EU31" s="232"/>
      <c r="EV31" s="232"/>
      <c r="EW31" s="232"/>
      <c r="EX31" s="232"/>
      <c r="EY31" s="232"/>
      <c r="EZ31" s="232"/>
      <c r="FA31" s="232"/>
      <c r="FB31" s="232"/>
      <c r="FC31" s="232"/>
      <c r="FD31" s="232"/>
      <c r="FE31" s="232"/>
      <c r="FF31" s="232"/>
      <c r="FG31" s="232"/>
      <c r="FH31" s="232"/>
      <c r="FI31" s="232"/>
      <c r="FJ31" s="232"/>
      <c r="FK31" s="232"/>
      <c r="FL31" s="232"/>
      <c r="FM31" s="232"/>
      <c r="FN31" s="232"/>
      <c r="FO31" s="232"/>
      <c r="FP31" s="232"/>
      <c r="FQ31" s="232"/>
      <c r="FR31" s="232"/>
      <c r="FS31" s="232"/>
      <c r="FT31" s="232"/>
      <c r="FU31" s="232"/>
      <c r="FV31" s="232"/>
      <c r="FW31" s="232"/>
      <c r="FX31" s="232"/>
      <c r="FY31" s="232"/>
      <c r="FZ31" s="232"/>
      <c r="GA31" s="232"/>
      <c r="GB31" s="232"/>
      <c r="GC31" s="232"/>
      <c r="GD31" s="232"/>
      <c r="GE31" s="232"/>
      <c r="GF31" s="232"/>
      <c r="GG31" s="232"/>
      <c r="GH31" s="232"/>
      <c r="GI31" s="232"/>
      <c r="GJ31" s="232"/>
      <c r="GK31" s="232"/>
      <c r="GL31" s="232"/>
      <c r="GM31" s="232"/>
      <c r="GN31" s="232"/>
      <c r="GO31" s="232"/>
      <c r="GP31" s="232"/>
      <c r="GQ31" s="232"/>
      <c r="GR31" s="232"/>
      <c r="GS31" s="232"/>
      <c r="GT31" s="232"/>
      <c r="GU31" s="232"/>
      <c r="GV31" s="232"/>
      <c r="GW31" s="232"/>
      <c r="GX31" s="232"/>
      <c r="GY31" s="232"/>
      <c r="GZ31" s="232"/>
      <c r="HA31" s="232"/>
      <c r="HB31" s="232"/>
      <c r="HC31" s="232"/>
      <c r="HD31" s="232"/>
      <c r="HE31" s="232"/>
      <c r="HF31" s="232"/>
      <c r="HG31" s="232"/>
      <c r="HH31" s="232"/>
      <c r="HI31" s="232"/>
      <c r="HJ31" s="232"/>
      <c r="HK31" s="232"/>
      <c r="HL31" s="232"/>
    </row>
    <row r="32" spans="1:220" ht="17.100000000000001" customHeight="1">
      <c r="A32" s="1"/>
      <c r="B32" s="667"/>
      <c r="C32" s="26" t="s">
        <v>63</v>
      </c>
      <c r="D32" s="449">
        <v>6748</v>
      </c>
      <c r="E32" s="27">
        <v>1347</v>
      </c>
      <c r="F32" s="27">
        <v>10044</v>
      </c>
      <c r="G32" s="27">
        <v>4643</v>
      </c>
      <c r="H32" s="27">
        <v>6614</v>
      </c>
      <c r="I32" s="27">
        <v>1340</v>
      </c>
      <c r="J32" s="27">
        <v>9041</v>
      </c>
      <c r="K32" s="28">
        <v>3767</v>
      </c>
      <c r="L32" s="667"/>
      <c r="M32" s="26" t="s">
        <v>63</v>
      </c>
      <c r="N32" s="27">
        <v>9328</v>
      </c>
      <c r="O32" s="27">
        <v>3854</v>
      </c>
      <c r="P32" s="449">
        <v>12742</v>
      </c>
      <c r="Q32" s="27">
        <v>7268</v>
      </c>
      <c r="R32" s="27">
        <v>9066</v>
      </c>
      <c r="S32" s="27">
        <v>3838</v>
      </c>
      <c r="T32" s="27">
        <v>10962</v>
      </c>
      <c r="U32" s="28">
        <v>5734</v>
      </c>
      <c r="V32" s="667"/>
      <c r="W32" s="26" t="s">
        <v>63</v>
      </c>
      <c r="X32" s="27">
        <v>9931</v>
      </c>
      <c r="Y32" s="27">
        <v>4562</v>
      </c>
      <c r="Z32" s="27">
        <v>14246</v>
      </c>
      <c r="AA32" s="27">
        <v>8877</v>
      </c>
      <c r="AB32" s="449">
        <v>9663</v>
      </c>
      <c r="AC32" s="27">
        <v>4529</v>
      </c>
      <c r="AD32" s="27">
        <v>12328</v>
      </c>
      <c r="AE32" s="28">
        <v>7194</v>
      </c>
      <c r="AF32" s="667"/>
      <c r="AG32" s="26" t="s">
        <v>63</v>
      </c>
      <c r="AH32" s="27">
        <v>10712</v>
      </c>
      <c r="AI32" s="27">
        <v>5509</v>
      </c>
      <c r="AJ32" s="27">
        <v>13733</v>
      </c>
      <c r="AK32" s="27">
        <v>8530</v>
      </c>
      <c r="AL32" s="27">
        <v>10484</v>
      </c>
      <c r="AM32" s="27">
        <v>5477</v>
      </c>
      <c r="AN32" s="449">
        <v>12109</v>
      </c>
      <c r="AO32" s="28">
        <v>7102</v>
      </c>
      <c r="AP32" s="667"/>
      <c r="AQ32" s="26" t="s">
        <v>63</v>
      </c>
      <c r="AR32" s="27">
        <v>10890</v>
      </c>
      <c r="AS32" s="27">
        <v>6356</v>
      </c>
      <c r="AT32" s="27">
        <v>12514</v>
      </c>
      <c r="AU32" s="27">
        <v>7908</v>
      </c>
      <c r="AV32" s="27">
        <v>10637</v>
      </c>
      <c r="AW32" s="27">
        <v>6220</v>
      </c>
      <c r="AX32" s="27">
        <v>11274</v>
      </c>
      <c r="AY32" s="28">
        <v>6787</v>
      </c>
      <c r="AZ32" s="667"/>
      <c r="BA32" s="26" t="s">
        <v>63</v>
      </c>
      <c r="BB32" s="27">
        <v>13570</v>
      </c>
      <c r="BC32" s="27">
        <v>7181</v>
      </c>
      <c r="BD32" s="27">
        <v>12934</v>
      </c>
      <c r="BE32" s="27">
        <v>6545</v>
      </c>
      <c r="BF32" s="27">
        <v>11850</v>
      </c>
      <c r="BG32" s="27">
        <v>7043</v>
      </c>
      <c r="BH32" s="27">
        <v>10519</v>
      </c>
      <c r="BI32" s="28">
        <v>5712</v>
      </c>
      <c r="BJ32" s="667"/>
      <c r="BK32" s="26" t="s">
        <v>63</v>
      </c>
      <c r="BL32" s="27">
        <v>13022</v>
      </c>
      <c r="BM32" s="27">
        <v>7812</v>
      </c>
      <c r="BN32" s="27">
        <v>11241</v>
      </c>
      <c r="BO32" s="27">
        <v>6031</v>
      </c>
      <c r="BP32" s="27">
        <v>11780</v>
      </c>
      <c r="BQ32" s="27">
        <v>7697</v>
      </c>
      <c r="BR32" s="27">
        <v>9394</v>
      </c>
      <c r="BS32" s="28">
        <v>5311</v>
      </c>
      <c r="BT32" s="232"/>
      <c r="BU32" s="232"/>
      <c r="BV32" s="232"/>
      <c r="BW32" s="232"/>
      <c r="BX32" s="232"/>
      <c r="BY32" s="232"/>
      <c r="BZ32" s="232"/>
      <c r="CA32" s="232"/>
      <c r="CB32" s="232"/>
      <c r="CC32" s="232"/>
      <c r="CD32" s="232"/>
      <c r="CE32" s="232"/>
      <c r="CF32" s="232"/>
      <c r="CG32" s="232"/>
      <c r="CH32" s="232"/>
      <c r="CI32" s="232"/>
      <c r="CJ32" s="232"/>
      <c r="CK32" s="232"/>
      <c r="CL32" s="232"/>
      <c r="CM32" s="232"/>
      <c r="CN32" s="232"/>
      <c r="CO32" s="232"/>
      <c r="CP32" s="232"/>
      <c r="CQ32" s="232"/>
      <c r="CR32" s="232"/>
      <c r="CS32" s="232"/>
      <c r="CT32" s="232"/>
      <c r="CU32" s="232"/>
      <c r="CV32" s="232"/>
      <c r="CW32" s="232"/>
      <c r="CX32" s="232"/>
      <c r="CY32" s="232"/>
      <c r="CZ32" s="232"/>
      <c r="DA32" s="232"/>
      <c r="DB32" s="232"/>
      <c r="DC32" s="232"/>
      <c r="DD32" s="232"/>
      <c r="DE32" s="232"/>
      <c r="DF32" s="232"/>
      <c r="DG32" s="232"/>
      <c r="DH32" s="232"/>
      <c r="DI32" s="232"/>
      <c r="DJ32" s="232"/>
      <c r="DK32" s="232"/>
      <c r="DL32" s="232"/>
      <c r="DM32" s="232"/>
      <c r="DN32" s="232"/>
      <c r="DO32" s="232"/>
      <c r="DP32" s="232"/>
      <c r="DQ32" s="232"/>
      <c r="DR32" s="232"/>
      <c r="DS32" s="232"/>
      <c r="DT32" s="232"/>
      <c r="DU32" s="232"/>
      <c r="DV32" s="232"/>
      <c r="DW32" s="232"/>
      <c r="DX32" s="232"/>
      <c r="DY32" s="232"/>
      <c r="DZ32" s="232"/>
      <c r="EA32" s="232"/>
      <c r="EB32" s="232"/>
      <c r="EC32" s="232"/>
      <c r="ED32" s="232"/>
      <c r="EE32" s="232"/>
      <c r="EF32" s="232"/>
      <c r="EG32" s="232"/>
      <c r="EH32" s="232"/>
      <c r="EI32" s="232"/>
      <c r="EJ32" s="232"/>
      <c r="EK32" s="232"/>
      <c r="EL32" s="232"/>
      <c r="EM32" s="232"/>
      <c r="EN32" s="232"/>
      <c r="EO32" s="232"/>
      <c r="EP32" s="232"/>
      <c r="EQ32" s="232"/>
      <c r="ER32" s="232"/>
      <c r="ES32" s="232"/>
      <c r="ET32" s="232"/>
      <c r="EU32" s="232"/>
      <c r="EV32" s="232"/>
      <c r="EW32" s="232"/>
      <c r="EX32" s="232"/>
      <c r="EY32" s="232"/>
      <c r="EZ32" s="232"/>
      <c r="FA32" s="232"/>
      <c r="FB32" s="232"/>
      <c r="FC32" s="232"/>
      <c r="FD32" s="232"/>
      <c r="FE32" s="232"/>
      <c r="FF32" s="232"/>
      <c r="FG32" s="232"/>
      <c r="FH32" s="232"/>
      <c r="FI32" s="232"/>
      <c r="FJ32" s="232"/>
      <c r="FK32" s="232"/>
      <c r="FL32" s="232"/>
      <c r="FM32" s="232"/>
      <c r="FN32" s="232"/>
      <c r="FO32" s="232"/>
      <c r="FP32" s="232"/>
      <c r="FQ32" s="232"/>
      <c r="FR32" s="232"/>
      <c r="FS32" s="232"/>
      <c r="FT32" s="232"/>
      <c r="FU32" s="232"/>
      <c r="FV32" s="232"/>
      <c r="FW32" s="232"/>
      <c r="FX32" s="232"/>
      <c r="FY32" s="232"/>
      <c r="FZ32" s="232"/>
      <c r="GA32" s="232"/>
      <c r="GB32" s="232"/>
      <c r="GC32" s="232"/>
      <c r="GD32" s="232"/>
      <c r="GE32" s="232"/>
      <c r="GF32" s="232"/>
      <c r="GG32" s="232"/>
      <c r="GH32" s="232"/>
      <c r="GI32" s="232"/>
      <c r="GJ32" s="232"/>
      <c r="GK32" s="232"/>
      <c r="GL32" s="232"/>
      <c r="GM32" s="232"/>
      <c r="GN32" s="232"/>
      <c r="GO32" s="232"/>
      <c r="GP32" s="232"/>
      <c r="GQ32" s="232"/>
      <c r="GR32" s="232"/>
      <c r="GS32" s="232"/>
      <c r="GT32" s="232"/>
      <c r="GU32" s="232"/>
      <c r="GV32" s="232"/>
      <c r="GW32" s="232"/>
      <c r="GX32" s="232"/>
      <c r="GY32" s="232"/>
      <c r="GZ32" s="232"/>
      <c r="HA32" s="232"/>
      <c r="HB32" s="232"/>
      <c r="HC32" s="232"/>
      <c r="HD32" s="232"/>
      <c r="HE32" s="232"/>
      <c r="HF32" s="232"/>
      <c r="HG32" s="232"/>
      <c r="HH32" s="232"/>
      <c r="HI32" s="232"/>
      <c r="HJ32" s="232"/>
      <c r="HK32" s="232"/>
      <c r="HL32" s="232"/>
    </row>
    <row r="33" spans="1:220" ht="17.100000000000001" customHeight="1">
      <c r="A33" s="1"/>
      <c r="B33" s="668"/>
      <c r="C33" s="18" t="s">
        <v>42</v>
      </c>
      <c r="D33" s="447">
        <f t="shared" ref="D33:K33" si="28">SUM(D30:D32)</f>
        <v>133887</v>
      </c>
      <c r="E33" s="19">
        <f t="shared" si="28"/>
        <v>47902</v>
      </c>
      <c r="F33" s="19">
        <f t="shared" si="28"/>
        <v>165101</v>
      </c>
      <c r="G33" s="19">
        <f t="shared" si="28"/>
        <v>79116</v>
      </c>
      <c r="H33" s="19">
        <f t="shared" si="28"/>
        <v>109185</v>
      </c>
      <c r="I33" s="19">
        <f t="shared" si="28"/>
        <v>33971</v>
      </c>
      <c r="J33" s="19">
        <f t="shared" si="28"/>
        <v>141492</v>
      </c>
      <c r="K33" s="20">
        <f t="shared" si="28"/>
        <v>66278</v>
      </c>
      <c r="L33" s="668"/>
      <c r="M33" s="18" t="s">
        <v>42</v>
      </c>
      <c r="N33" s="19">
        <f t="shared" ref="N33:U33" si="29">SUM(N30:N32)</f>
        <v>190630</v>
      </c>
      <c r="O33" s="19">
        <f t="shared" si="29"/>
        <v>83691</v>
      </c>
      <c r="P33" s="447">
        <f t="shared" si="29"/>
        <v>227683</v>
      </c>
      <c r="Q33" s="19">
        <f t="shared" si="29"/>
        <v>120744</v>
      </c>
      <c r="R33" s="19">
        <f t="shared" si="29"/>
        <v>153482</v>
      </c>
      <c r="S33" s="19">
        <f t="shared" si="29"/>
        <v>60580</v>
      </c>
      <c r="T33" s="19">
        <f t="shared" si="29"/>
        <v>189324</v>
      </c>
      <c r="U33" s="20">
        <f t="shared" si="29"/>
        <v>96422</v>
      </c>
      <c r="V33" s="668"/>
      <c r="W33" s="18" t="s">
        <v>42</v>
      </c>
      <c r="X33" s="19">
        <f t="shared" ref="X33:AE33" si="30">SUM(X30:X32)</f>
        <v>202195</v>
      </c>
      <c r="Y33" s="19">
        <f t="shared" si="30"/>
        <v>89887</v>
      </c>
      <c r="Z33" s="19">
        <f t="shared" si="30"/>
        <v>236969</v>
      </c>
      <c r="AA33" s="19">
        <f t="shared" si="30"/>
        <v>124661</v>
      </c>
      <c r="AB33" s="447">
        <f t="shared" si="30"/>
        <v>171851</v>
      </c>
      <c r="AC33" s="19">
        <f t="shared" si="30"/>
        <v>71026</v>
      </c>
      <c r="AD33" s="19">
        <f t="shared" si="30"/>
        <v>206861</v>
      </c>
      <c r="AE33" s="20">
        <f t="shared" si="30"/>
        <v>106036</v>
      </c>
      <c r="AF33" s="668"/>
      <c r="AG33" s="18" t="s">
        <v>42</v>
      </c>
      <c r="AH33" s="19">
        <f t="shared" ref="AH33:AO33" si="31">SUM(AH30:AH32)</f>
        <v>205613</v>
      </c>
      <c r="AI33" s="19">
        <f t="shared" si="31"/>
        <v>94238</v>
      </c>
      <c r="AJ33" s="19">
        <f t="shared" si="31"/>
        <v>228540</v>
      </c>
      <c r="AK33" s="19">
        <f t="shared" si="31"/>
        <v>117165</v>
      </c>
      <c r="AL33" s="19">
        <f t="shared" si="31"/>
        <v>178215</v>
      </c>
      <c r="AM33" s="19">
        <f t="shared" si="31"/>
        <v>76625</v>
      </c>
      <c r="AN33" s="447">
        <f t="shared" si="31"/>
        <v>203550</v>
      </c>
      <c r="AO33" s="20">
        <f t="shared" si="31"/>
        <v>101960</v>
      </c>
      <c r="AP33" s="668"/>
      <c r="AQ33" s="18" t="s">
        <v>42</v>
      </c>
      <c r="AR33" s="19">
        <f t="shared" ref="AR33:AY33" si="32">SUM(AR30:AR32)</f>
        <v>207781</v>
      </c>
      <c r="AS33" s="19">
        <f t="shared" si="32"/>
        <v>113928</v>
      </c>
      <c r="AT33" s="19">
        <f t="shared" si="32"/>
        <v>224498</v>
      </c>
      <c r="AU33" s="19">
        <f t="shared" si="32"/>
        <v>120625</v>
      </c>
      <c r="AV33" s="19">
        <f t="shared" si="32"/>
        <v>180049</v>
      </c>
      <c r="AW33" s="19">
        <f t="shared" si="32"/>
        <v>93685</v>
      </c>
      <c r="AX33" s="19">
        <f t="shared" si="32"/>
        <v>200540</v>
      </c>
      <c r="AY33" s="20">
        <f t="shared" si="32"/>
        <v>105128</v>
      </c>
      <c r="AZ33" s="668"/>
      <c r="BA33" s="18" t="s">
        <v>42</v>
      </c>
      <c r="BB33" s="19">
        <f t="shared" ref="BB33:BI33" si="33">SUM(BB30:BB32)</f>
        <v>239831</v>
      </c>
      <c r="BC33" s="19">
        <f t="shared" si="33"/>
        <v>98595</v>
      </c>
      <c r="BD33" s="19">
        <f t="shared" si="33"/>
        <v>253886</v>
      </c>
      <c r="BE33" s="19">
        <f t="shared" si="33"/>
        <v>112650</v>
      </c>
      <c r="BF33" s="19">
        <f t="shared" si="33"/>
        <v>183483</v>
      </c>
      <c r="BG33" s="19">
        <f t="shared" si="33"/>
        <v>80287</v>
      </c>
      <c r="BH33" s="19">
        <f t="shared" si="33"/>
        <v>201313</v>
      </c>
      <c r="BI33" s="20">
        <f t="shared" si="33"/>
        <v>98117</v>
      </c>
      <c r="BJ33" s="668"/>
      <c r="BK33" s="18" t="s">
        <v>42</v>
      </c>
      <c r="BL33" s="19">
        <f t="shared" ref="BL33:BS33" si="34">SUM(BL30:BL32)</f>
        <v>216680</v>
      </c>
      <c r="BM33" s="19">
        <f t="shared" si="34"/>
        <v>97874</v>
      </c>
      <c r="BN33" s="19">
        <f t="shared" si="34"/>
        <v>227378</v>
      </c>
      <c r="BO33" s="19">
        <f t="shared" si="34"/>
        <v>108572</v>
      </c>
      <c r="BP33" s="19">
        <f t="shared" si="34"/>
        <v>169767</v>
      </c>
      <c r="BQ33" s="19">
        <f t="shared" si="34"/>
        <v>82074</v>
      </c>
      <c r="BR33" s="19">
        <f t="shared" si="34"/>
        <v>184398</v>
      </c>
      <c r="BS33" s="20">
        <f t="shared" si="34"/>
        <v>96705</v>
      </c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  <c r="CM33" s="232"/>
      <c r="CN33" s="232"/>
      <c r="CO33" s="232"/>
      <c r="CP33" s="232"/>
      <c r="CQ33" s="232"/>
      <c r="CR33" s="232"/>
      <c r="CS33" s="232"/>
      <c r="CT33" s="232"/>
      <c r="CU33" s="232"/>
      <c r="CV33" s="232"/>
      <c r="CW33" s="232"/>
      <c r="CX33" s="232"/>
      <c r="CY33" s="232"/>
      <c r="CZ33" s="232"/>
      <c r="DA33" s="232"/>
      <c r="DB33" s="232"/>
      <c r="DC33" s="232"/>
      <c r="DD33" s="232"/>
      <c r="DE33" s="232"/>
      <c r="DF33" s="232"/>
      <c r="DG33" s="232"/>
      <c r="DH33" s="232"/>
      <c r="DI33" s="232"/>
      <c r="DJ33" s="232"/>
      <c r="DK33" s="232"/>
      <c r="DL33" s="232"/>
      <c r="DM33" s="232"/>
      <c r="DN33" s="232"/>
      <c r="DO33" s="232"/>
      <c r="DP33" s="232"/>
      <c r="DQ33" s="232"/>
      <c r="DR33" s="232"/>
      <c r="DS33" s="232"/>
      <c r="DT33" s="232"/>
      <c r="DU33" s="232"/>
      <c r="DV33" s="232"/>
      <c r="DW33" s="232"/>
      <c r="DX33" s="232"/>
      <c r="DY33" s="232"/>
      <c r="DZ33" s="232"/>
      <c r="EA33" s="232"/>
      <c r="EB33" s="232"/>
      <c r="EC33" s="232"/>
      <c r="ED33" s="232"/>
      <c r="EE33" s="232"/>
      <c r="EF33" s="232"/>
      <c r="EG33" s="232"/>
      <c r="EH33" s="232"/>
      <c r="EI33" s="232"/>
      <c r="EJ33" s="232"/>
      <c r="EK33" s="232"/>
      <c r="EL33" s="232"/>
      <c r="EM33" s="232"/>
      <c r="EN33" s="232"/>
      <c r="EO33" s="232"/>
      <c r="EP33" s="232"/>
      <c r="EQ33" s="232"/>
      <c r="ER33" s="232"/>
      <c r="ES33" s="232"/>
      <c r="ET33" s="232"/>
      <c r="EU33" s="232"/>
      <c r="EV33" s="232"/>
      <c r="EW33" s="232"/>
      <c r="EX33" s="232"/>
      <c r="EY33" s="232"/>
      <c r="EZ33" s="232"/>
      <c r="FA33" s="232"/>
      <c r="FB33" s="232"/>
      <c r="FC33" s="232"/>
      <c r="FD33" s="232"/>
      <c r="FE33" s="232"/>
      <c r="FF33" s="232"/>
      <c r="FG33" s="232"/>
      <c r="FH33" s="232"/>
      <c r="FI33" s="232"/>
      <c r="FJ33" s="232"/>
      <c r="FK33" s="232"/>
      <c r="FL33" s="232"/>
      <c r="FM33" s="232"/>
      <c r="FN33" s="232"/>
      <c r="FO33" s="232"/>
      <c r="FP33" s="232"/>
      <c r="FQ33" s="232"/>
      <c r="FR33" s="232"/>
      <c r="FS33" s="232"/>
      <c r="FT33" s="232"/>
      <c r="FU33" s="232"/>
      <c r="FV33" s="232"/>
      <c r="FW33" s="232"/>
      <c r="FX33" s="232"/>
      <c r="FY33" s="232"/>
      <c r="FZ33" s="232"/>
      <c r="GA33" s="232"/>
      <c r="GB33" s="232"/>
      <c r="GC33" s="232"/>
      <c r="GD33" s="232"/>
      <c r="GE33" s="232"/>
      <c r="GF33" s="232"/>
      <c r="GG33" s="232"/>
      <c r="GH33" s="232"/>
      <c r="GI33" s="232"/>
      <c r="GJ33" s="232"/>
      <c r="GK33" s="232"/>
      <c r="GL33" s="232"/>
      <c r="GM33" s="232"/>
      <c r="GN33" s="232"/>
      <c r="GO33" s="232"/>
      <c r="GP33" s="232"/>
      <c r="GQ33" s="232"/>
      <c r="GR33" s="232"/>
      <c r="GS33" s="232"/>
      <c r="GT33" s="232"/>
      <c r="GU33" s="232"/>
      <c r="GV33" s="232"/>
      <c r="GW33" s="232"/>
      <c r="GX33" s="232"/>
      <c r="GY33" s="232"/>
      <c r="GZ33" s="232"/>
      <c r="HA33" s="232"/>
      <c r="HB33" s="232"/>
      <c r="HC33" s="232"/>
      <c r="HD33" s="232"/>
      <c r="HE33" s="232"/>
      <c r="HF33" s="232"/>
      <c r="HG33" s="232"/>
      <c r="HH33" s="232"/>
      <c r="HI33" s="232"/>
      <c r="HJ33" s="232"/>
      <c r="HK33" s="232"/>
      <c r="HL33" s="232"/>
    </row>
    <row r="34" spans="1:220" ht="17.100000000000001" customHeight="1">
      <c r="A34" s="1"/>
      <c r="B34" s="45" t="s">
        <v>64</v>
      </c>
      <c r="C34" s="12" t="s">
        <v>65</v>
      </c>
      <c r="D34" s="447">
        <v>37725</v>
      </c>
      <c r="E34" s="19">
        <v>9325</v>
      </c>
      <c r="F34" s="19">
        <v>42172</v>
      </c>
      <c r="G34" s="19">
        <v>13772</v>
      </c>
      <c r="H34" s="19">
        <v>34211</v>
      </c>
      <c r="I34" s="19">
        <v>7949</v>
      </c>
      <c r="J34" s="19">
        <v>37597</v>
      </c>
      <c r="K34" s="20">
        <v>11335</v>
      </c>
      <c r="L34" s="45" t="s">
        <v>64</v>
      </c>
      <c r="M34" s="12" t="s">
        <v>65</v>
      </c>
      <c r="N34" s="19">
        <v>42214</v>
      </c>
      <c r="O34" s="19">
        <v>13812</v>
      </c>
      <c r="P34" s="447">
        <v>50478</v>
      </c>
      <c r="Q34" s="19">
        <v>22076</v>
      </c>
      <c r="R34" s="19">
        <v>38271</v>
      </c>
      <c r="S34" s="19">
        <v>12112</v>
      </c>
      <c r="T34" s="19">
        <v>43784</v>
      </c>
      <c r="U34" s="20">
        <v>17625</v>
      </c>
      <c r="V34" s="45" t="s">
        <v>64</v>
      </c>
      <c r="W34" s="12" t="s">
        <v>65</v>
      </c>
      <c r="X34" s="19">
        <v>40899</v>
      </c>
      <c r="Y34" s="19">
        <v>15254</v>
      </c>
      <c r="Z34" s="19">
        <v>51937</v>
      </c>
      <c r="AA34" s="19">
        <v>26292</v>
      </c>
      <c r="AB34" s="447">
        <v>38025</v>
      </c>
      <c r="AC34" s="19">
        <v>13986</v>
      </c>
      <c r="AD34" s="19">
        <v>46086</v>
      </c>
      <c r="AE34" s="20">
        <v>22047</v>
      </c>
      <c r="AF34" s="45" t="s">
        <v>64</v>
      </c>
      <c r="AG34" s="12" t="s">
        <v>65</v>
      </c>
      <c r="AH34" s="19">
        <v>39609</v>
      </c>
      <c r="AI34" s="19">
        <v>15992</v>
      </c>
      <c r="AJ34" s="19">
        <v>50436</v>
      </c>
      <c r="AK34" s="19">
        <v>26819</v>
      </c>
      <c r="AL34" s="19">
        <v>36707</v>
      </c>
      <c r="AM34" s="19">
        <v>14563</v>
      </c>
      <c r="AN34" s="447">
        <v>45003</v>
      </c>
      <c r="AO34" s="20">
        <v>22859</v>
      </c>
      <c r="AP34" s="45" t="s">
        <v>64</v>
      </c>
      <c r="AQ34" s="12" t="s">
        <v>65</v>
      </c>
      <c r="AR34" s="19">
        <v>37304</v>
      </c>
      <c r="AS34" s="19">
        <v>16573</v>
      </c>
      <c r="AT34" s="19">
        <v>47139</v>
      </c>
      <c r="AU34" s="19">
        <v>25931</v>
      </c>
      <c r="AV34" s="19">
        <v>34756</v>
      </c>
      <c r="AW34" s="19">
        <v>15199</v>
      </c>
      <c r="AX34" s="19">
        <v>42260</v>
      </c>
      <c r="AY34" s="20">
        <v>22259</v>
      </c>
      <c r="AZ34" s="45" t="s">
        <v>64</v>
      </c>
      <c r="BA34" s="12" t="s">
        <v>65</v>
      </c>
      <c r="BB34" s="19">
        <v>42134</v>
      </c>
      <c r="BC34" s="19">
        <v>15487</v>
      </c>
      <c r="BD34" s="19">
        <v>50491</v>
      </c>
      <c r="BE34" s="19">
        <v>23844</v>
      </c>
      <c r="BF34" s="19">
        <v>34256</v>
      </c>
      <c r="BG34" s="19">
        <v>14340</v>
      </c>
      <c r="BH34" s="19">
        <v>40592</v>
      </c>
      <c r="BI34" s="20">
        <v>20676</v>
      </c>
      <c r="BJ34" s="45" t="s">
        <v>64</v>
      </c>
      <c r="BK34" s="12" t="s">
        <v>65</v>
      </c>
      <c r="BL34" s="19">
        <v>39328</v>
      </c>
      <c r="BM34" s="19">
        <v>16395</v>
      </c>
      <c r="BN34" s="19">
        <v>45036</v>
      </c>
      <c r="BO34" s="19">
        <v>22103</v>
      </c>
      <c r="BP34" s="19">
        <v>32809</v>
      </c>
      <c r="BQ34" s="19">
        <v>15289</v>
      </c>
      <c r="BR34" s="19">
        <v>37247</v>
      </c>
      <c r="BS34" s="20">
        <v>19727</v>
      </c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2"/>
      <c r="EG34" s="232"/>
      <c r="EH34" s="232"/>
      <c r="EI34" s="232"/>
      <c r="EJ34" s="232"/>
      <c r="EK34" s="232"/>
      <c r="EL34" s="232"/>
      <c r="EM34" s="232"/>
      <c r="EN34" s="232"/>
      <c r="EO34" s="232"/>
      <c r="EP34" s="232"/>
      <c r="EQ34" s="232"/>
      <c r="ER34" s="232"/>
      <c r="ES34" s="232"/>
      <c r="ET34" s="232"/>
      <c r="EU34" s="232"/>
      <c r="EV34" s="232"/>
      <c r="EW34" s="232"/>
      <c r="EX34" s="232"/>
      <c r="EY34" s="232"/>
      <c r="EZ34" s="232"/>
      <c r="FA34" s="232"/>
      <c r="FB34" s="232"/>
      <c r="FC34" s="232"/>
      <c r="FD34" s="232"/>
      <c r="FE34" s="232"/>
      <c r="FF34" s="232"/>
      <c r="FG34" s="232"/>
      <c r="FH34" s="232"/>
      <c r="FI34" s="232"/>
      <c r="FJ34" s="232"/>
      <c r="FK34" s="232"/>
      <c r="FL34" s="232"/>
      <c r="FM34" s="232"/>
      <c r="FN34" s="232"/>
      <c r="FO34" s="232"/>
      <c r="FP34" s="232"/>
      <c r="FQ34" s="232"/>
      <c r="FR34" s="232"/>
      <c r="FS34" s="232"/>
      <c r="FT34" s="232"/>
      <c r="FU34" s="232"/>
      <c r="FV34" s="232"/>
      <c r="FW34" s="232"/>
      <c r="FX34" s="232"/>
      <c r="FY34" s="232"/>
      <c r="FZ34" s="232"/>
      <c r="GA34" s="232"/>
      <c r="GB34" s="232"/>
      <c r="GC34" s="232"/>
      <c r="GD34" s="232"/>
      <c r="GE34" s="232"/>
      <c r="GF34" s="232"/>
      <c r="GG34" s="232"/>
      <c r="GH34" s="232"/>
      <c r="GI34" s="232"/>
      <c r="GJ34" s="232"/>
      <c r="GK34" s="232"/>
      <c r="GL34" s="232"/>
      <c r="GM34" s="232"/>
      <c r="GN34" s="232"/>
      <c r="GO34" s="232"/>
      <c r="GP34" s="232"/>
      <c r="GQ34" s="232"/>
      <c r="GR34" s="232"/>
      <c r="GS34" s="232"/>
      <c r="GT34" s="232"/>
      <c r="GU34" s="232"/>
      <c r="GV34" s="232"/>
      <c r="GW34" s="232"/>
      <c r="GX34" s="232"/>
      <c r="GY34" s="232"/>
      <c r="GZ34" s="232"/>
      <c r="HA34" s="232"/>
      <c r="HB34" s="232"/>
      <c r="HC34" s="232"/>
      <c r="HD34" s="232"/>
      <c r="HE34" s="232"/>
      <c r="HF34" s="232"/>
      <c r="HG34" s="232"/>
      <c r="HH34" s="232"/>
      <c r="HI34" s="232"/>
      <c r="HJ34" s="232"/>
      <c r="HK34" s="232"/>
      <c r="HL34" s="232"/>
    </row>
    <row r="35" spans="1:220" ht="17.100000000000001" customHeight="1">
      <c r="A35" s="1"/>
      <c r="B35" s="24" t="s">
        <v>66</v>
      </c>
      <c r="C35" s="18" t="s">
        <v>67</v>
      </c>
      <c r="D35" s="447">
        <v>27985</v>
      </c>
      <c r="E35" s="19">
        <v>7849</v>
      </c>
      <c r="F35" s="19">
        <v>33471</v>
      </c>
      <c r="G35" s="19">
        <v>13335</v>
      </c>
      <c r="H35" s="19">
        <v>24606</v>
      </c>
      <c r="I35" s="19">
        <v>6227</v>
      </c>
      <c r="J35" s="19">
        <v>29610</v>
      </c>
      <c r="K35" s="20">
        <v>11231</v>
      </c>
      <c r="L35" s="24" t="s">
        <v>66</v>
      </c>
      <c r="M35" s="18" t="s">
        <v>67</v>
      </c>
      <c r="N35" s="19">
        <v>35299</v>
      </c>
      <c r="O35" s="19">
        <v>13201</v>
      </c>
      <c r="P35" s="447">
        <v>42956</v>
      </c>
      <c r="Q35" s="19">
        <v>20858</v>
      </c>
      <c r="R35" s="19">
        <v>28417</v>
      </c>
      <c r="S35" s="19">
        <v>9071</v>
      </c>
      <c r="T35" s="19">
        <v>36466</v>
      </c>
      <c r="U35" s="20">
        <v>17120</v>
      </c>
      <c r="V35" s="24" t="s">
        <v>66</v>
      </c>
      <c r="W35" s="18" t="s">
        <v>67</v>
      </c>
      <c r="X35" s="19">
        <v>38304</v>
      </c>
      <c r="Y35" s="19">
        <v>16730</v>
      </c>
      <c r="Z35" s="19">
        <v>47765</v>
      </c>
      <c r="AA35" s="19">
        <v>26191</v>
      </c>
      <c r="AB35" s="447">
        <v>30270</v>
      </c>
      <c r="AC35" s="19">
        <v>11162</v>
      </c>
      <c r="AD35" s="19">
        <v>41511</v>
      </c>
      <c r="AE35" s="20">
        <v>22403</v>
      </c>
      <c r="AF35" s="24" t="s">
        <v>66</v>
      </c>
      <c r="AG35" s="18" t="s">
        <v>67</v>
      </c>
      <c r="AH35" s="19">
        <v>35877</v>
      </c>
      <c r="AI35" s="19">
        <v>15255</v>
      </c>
      <c r="AJ35" s="19">
        <v>46108</v>
      </c>
      <c r="AK35" s="19">
        <v>25486</v>
      </c>
      <c r="AL35" s="19">
        <v>29388</v>
      </c>
      <c r="AM35" s="19">
        <v>10938</v>
      </c>
      <c r="AN35" s="447">
        <v>40574</v>
      </c>
      <c r="AO35" s="20">
        <v>22124</v>
      </c>
      <c r="AP35" s="24" t="s">
        <v>66</v>
      </c>
      <c r="AQ35" s="18" t="s">
        <v>67</v>
      </c>
      <c r="AR35" s="19">
        <v>35518</v>
      </c>
      <c r="AS35" s="19">
        <v>16776</v>
      </c>
      <c r="AT35" s="19">
        <v>45056</v>
      </c>
      <c r="AU35" s="19">
        <v>25560</v>
      </c>
      <c r="AV35" s="19">
        <v>29589</v>
      </c>
      <c r="AW35" s="19">
        <v>12768</v>
      </c>
      <c r="AX35" s="19">
        <v>39650</v>
      </c>
      <c r="AY35" s="20">
        <v>22160</v>
      </c>
      <c r="AZ35" s="24" t="s">
        <v>66</v>
      </c>
      <c r="BA35" s="18" t="s">
        <v>67</v>
      </c>
      <c r="BB35" s="19">
        <v>39737</v>
      </c>
      <c r="BC35" s="19">
        <v>15220</v>
      </c>
      <c r="BD35" s="19">
        <v>48401</v>
      </c>
      <c r="BE35" s="19">
        <v>23884</v>
      </c>
      <c r="BF35" s="19">
        <v>29570</v>
      </c>
      <c r="BG35" s="19">
        <v>11795</v>
      </c>
      <c r="BH35" s="19">
        <v>38687</v>
      </c>
      <c r="BI35" s="20">
        <v>20912</v>
      </c>
      <c r="BJ35" s="24" t="s">
        <v>66</v>
      </c>
      <c r="BK35" s="18" t="s">
        <v>67</v>
      </c>
      <c r="BL35" s="19">
        <v>38093</v>
      </c>
      <c r="BM35" s="19">
        <v>15514</v>
      </c>
      <c r="BN35" s="19">
        <v>45056</v>
      </c>
      <c r="BO35" s="19">
        <v>22477</v>
      </c>
      <c r="BP35" s="19">
        <v>28878</v>
      </c>
      <c r="BQ35" s="19">
        <v>12410</v>
      </c>
      <c r="BR35" s="19">
        <v>36706</v>
      </c>
      <c r="BS35" s="20">
        <v>20238</v>
      </c>
      <c r="BT35" s="232"/>
      <c r="BU35" s="232"/>
      <c r="BV35" s="232"/>
      <c r="BW35" s="232"/>
      <c r="BX35" s="232"/>
      <c r="BY35" s="232"/>
      <c r="BZ35" s="232"/>
      <c r="CA35" s="232"/>
      <c r="CB35" s="232"/>
      <c r="CC35" s="232"/>
      <c r="CD35" s="232"/>
      <c r="CE35" s="232"/>
      <c r="CF35" s="232"/>
      <c r="CG35" s="232"/>
      <c r="CH35" s="232"/>
      <c r="CI35" s="232"/>
      <c r="CJ35" s="232"/>
      <c r="CK35" s="232"/>
      <c r="CL35" s="232"/>
      <c r="CM35" s="232"/>
      <c r="CN35" s="232"/>
      <c r="CO35" s="232"/>
      <c r="CP35" s="232"/>
      <c r="CQ35" s="232"/>
      <c r="CR35" s="232"/>
      <c r="CS35" s="232"/>
      <c r="CT35" s="232"/>
      <c r="CU35" s="232"/>
      <c r="CV35" s="232"/>
      <c r="CW35" s="232"/>
      <c r="CX35" s="232"/>
      <c r="CY35" s="232"/>
      <c r="CZ35" s="232"/>
      <c r="DA35" s="232"/>
      <c r="DB35" s="232"/>
      <c r="DC35" s="232"/>
      <c r="DD35" s="232"/>
      <c r="DE35" s="232"/>
      <c r="DF35" s="232"/>
      <c r="DG35" s="232"/>
      <c r="DH35" s="232"/>
      <c r="DI35" s="232"/>
      <c r="DJ35" s="232"/>
      <c r="DK35" s="232"/>
      <c r="DL35" s="232"/>
      <c r="DM35" s="232"/>
      <c r="DN35" s="232"/>
      <c r="DO35" s="232"/>
      <c r="DP35" s="232"/>
      <c r="DQ35" s="232"/>
      <c r="DR35" s="232"/>
      <c r="DS35" s="232"/>
      <c r="DT35" s="232"/>
      <c r="DU35" s="232"/>
      <c r="DV35" s="232"/>
      <c r="DW35" s="232"/>
      <c r="DX35" s="232"/>
      <c r="DY35" s="232"/>
      <c r="DZ35" s="232"/>
      <c r="EA35" s="232"/>
      <c r="EB35" s="232"/>
      <c r="EC35" s="232"/>
      <c r="ED35" s="232"/>
      <c r="EE35" s="232"/>
      <c r="EF35" s="232"/>
      <c r="EG35" s="232"/>
      <c r="EH35" s="232"/>
      <c r="EI35" s="232"/>
      <c r="EJ35" s="232"/>
      <c r="EK35" s="232"/>
      <c r="EL35" s="232"/>
      <c r="EM35" s="232"/>
      <c r="EN35" s="232"/>
      <c r="EO35" s="232"/>
      <c r="EP35" s="232"/>
      <c r="EQ35" s="232"/>
      <c r="ER35" s="232"/>
      <c r="ES35" s="232"/>
      <c r="ET35" s="232"/>
      <c r="EU35" s="232"/>
      <c r="EV35" s="232"/>
      <c r="EW35" s="232"/>
      <c r="EX35" s="232"/>
      <c r="EY35" s="232"/>
      <c r="EZ35" s="232"/>
      <c r="FA35" s="232"/>
      <c r="FB35" s="232"/>
      <c r="FC35" s="232"/>
      <c r="FD35" s="232"/>
      <c r="FE35" s="232"/>
      <c r="FF35" s="232"/>
      <c r="FG35" s="232"/>
      <c r="FH35" s="232"/>
      <c r="FI35" s="232"/>
      <c r="FJ35" s="232"/>
      <c r="FK35" s="232"/>
      <c r="FL35" s="232"/>
      <c r="FM35" s="232"/>
      <c r="FN35" s="232"/>
      <c r="FO35" s="232"/>
      <c r="FP35" s="232"/>
      <c r="FQ35" s="232"/>
      <c r="FR35" s="232"/>
      <c r="FS35" s="232"/>
      <c r="FT35" s="232"/>
      <c r="FU35" s="232"/>
      <c r="FV35" s="232"/>
      <c r="FW35" s="232"/>
      <c r="FX35" s="232"/>
      <c r="FY35" s="232"/>
      <c r="FZ35" s="232"/>
      <c r="GA35" s="232"/>
      <c r="GB35" s="232"/>
      <c r="GC35" s="232"/>
      <c r="GD35" s="232"/>
      <c r="GE35" s="232"/>
      <c r="GF35" s="232"/>
      <c r="GG35" s="232"/>
      <c r="GH35" s="232"/>
      <c r="GI35" s="232"/>
      <c r="GJ35" s="232"/>
      <c r="GK35" s="232"/>
      <c r="GL35" s="232"/>
      <c r="GM35" s="232"/>
      <c r="GN35" s="232"/>
      <c r="GO35" s="232"/>
      <c r="GP35" s="232"/>
      <c r="GQ35" s="232"/>
      <c r="GR35" s="232"/>
      <c r="GS35" s="232"/>
      <c r="GT35" s="232"/>
      <c r="GU35" s="232"/>
      <c r="GV35" s="232"/>
      <c r="GW35" s="232"/>
      <c r="GX35" s="232"/>
      <c r="GY35" s="232"/>
      <c r="GZ35" s="232"/>
      <c r="HA35" s="232"/>
      <c r="HB35" s="232"/>
      <c r="HC35" s="232"/>
      <c r="HD35" s="232"/>
      <c r="HE35" s="232"/>
      <c r="HF35" s="232"/>
      <c r="HG35" s="232"/>
      <c r="HH35" s="232"/>
      <c r="HI35" s="232"/>
      <c r="HJ35" s="232"/>
      <c r="HK35" s="232"/>
      <c r="HL35" s="232"/>
    </row>
    <row r="36" spans="1:220" ht="17.100000000000001" customHeight="1">
      <c r="A36" s="1"/>
      <c r="B36" s="24" t="s">
        <v>68</v>
      </c>
      <c r="C36" s="46" t="s">
        <v>69</v>
      </c>
      <c r="D36" s="447">
        <v>30785</v>
      </c>
      <c r="E36" s="19">
        <v>5785</v>
      </c>
      <c r="F36" s="19">
        <v>44072</v>
      </c>
      <c r="G36" s="19">
        <v>19072</v>
      </c>
      <c r="H36" s="19">
        <v>28583</v>
      </c>
      <c r="I36" s="19">
        <v>4667</v>
      </c>
      <c r="J36" s="19">
        <v>39136</v>
      </c>
      <c r="K36" s="20">
        <v>15220</v>
      </c>
      <c r="L36" s="24" t="s">
        <v>68</v>
      </c>
      <c r="M36" s="46" t="s">
        <v>69</v>
      </c>
      <c r="N36" s="19">
        <v>40271</v>
      </c>
      <c r="O36" s="19">
        <v>14997</v>
      </c>
      <c r="P36" s="447">
        <v>52164</v>
      </c>
      <c r="Q36" s="19">
        <v>26890</v>
      </c>
      <c r="R36" s="19">
        <v>34078</v>
      </c>
      <c r="S36" s="19">
        <v>10494</v>
      </c>
      <c r="T36" s="19">
        <v>45316</v>
      </c>
      <c r="U36" s="20">
        <v>21732</v>
      </c>
      <c r="V36" s="24" t="s">
        <v>68</v>
      </c>
      <c r="W36" s="46" t="s">
        <v>69</v>
      </c>
      <c r="X36" s="19">
        <v>50441</v>
      </c>
      <c r="Y36" s="19">
        <v>23985</v>
      </c>
      <c r="Z36" s="19">
        <v>60448</v>
      </c>
      <c r="AA36" s="19">
        <v>33992</v>
      </c>
      <c r="AB36" s="447">
        <v>44977</v>
      </c>
      <c r="AC36" s="19">
        <v>20330</v>
      </c>
      <c r="AD36" s="19">
        <v>53114</v>
      </c>
      <c r="AE36" s="20">
        <v>28467</v>
      </c>
      <c r="AF36" s="24" t="s">
        <v>68</v>
      </c>
      <c r="AG36" s="46" t="s">
        <v>69</v>
      </c>
      <c r="AH36" s="19">
        <v>51048</v>
      </c>
      <c r="AI36" s="19">
        <v>26188</v>
      </c>
      <c r="AJ36" s="19">
        <v>59491</v>
      </c>
      <c r="AK36" s="19">
        <v>34631</v>
      </c>
      <c r="AL36" s="19">
        <v>46210</v>
      </c>
      <c r="AM36" s="19">
        <v>22867</v>
      </c>
      <c r="AN36" s="447">
        <v>52589</v>
      </c>
      <c r="AO36" s="20">
        <v>29246</v>
      </c>
      <c r="AP36" s="24" t="s">
        <v>68</v>
      </c>
      <c r="AQ36" s="46" t="s">
        <v>69</v>
      </c>
      <c r="AR36" s="19">
        <v>54207</v>
      </c>
      <c r="AS36" s="19">
        <v>24132</v>
      </c>
      <c r="AT36" s="19">
        <v>64915</v>
      </c>
      <c r="AU36" s="19">
        <v>34716</v>
      </c>
      <c r="AV36" s="19">
        <v>49646</v>
      </c>
      <c r="AW36" s="19">
        <v>21045</v>
      </c>
      <c r="AX36" s="19">
        <v>58011</v>
      </c>
      <c r="AY36" s="20">
        <v>29306</v>
      </c>
      <c r="AZ36" s="24" t="s">
        <v>68</v>
      </c>
      <c r="BA36" s="46" t="s">
        <v>69</v>
      </c>
      <c r="BB36" s="19">
        <v>63265</v>
      </c>
      <c r="BC36" s="19">
        <v>24051</v>
      </c>
      <c r="BD36" s="19">
        <v>71618</v>
      </c>
      <c r="BE36" s="19">
        <v>32404</v>
      </c>
      <c r="BF36" s="19">
        <v>50518</v>
      </c>
      <c r="BG36" s="19">
        <v>20694</v>
      </c>
      <c r="BH36" s="19">
        <v>57743</v>
      </c>
      <c r="BI36" s="20">
        <v>27919</v>
      </c>
      <c r="BJ36" s="24" t="s">
        <v>68</v>
      </c>
      <c r="BK36" s="46" t="s">
        <v>438</v>
      </c>
      <c r="BL36" s="19">
        <v>59388</v>
      </c>
      <c r="BM36" s="19">
        <v>25073</v>
      </c>
      <c r="BN36" s="19">
        <v>64592</v>
      </c>
      <c r="BO36" s="19">
        <v>30277</v>
      </c>
      <c r="BP36" s="19">
        <v>48249</v>
      </c>
      <c r="BQ36" s="19">
        <v>21826</v>
      </c>
      <c r="BR36" s="19">
        <v>53352</v>
      </c>
      <c r="BS36" s="20">
        <v>26929</v>
      </c>
      <c r="BT36" s="232"/>
      <c r="BU36" s="232"/>
      <c r="BV36" s="232"/>
      <c r="BW36" s="232"/>
      <c r="BX36" s="232"/>
      <c r="BY36" s="232"/>
      <c r="BZ36" s="232"/>
      <c r="CA36" s="232"/>
      <c r="CB36" s="232"/>
      <c r="CC36" s="232"/>
      <c r="CD36" s="232"/>
      <c r="CE36" s="232"/>
      <c r="CF36" s="232"/>
      <c r="CG36" s="232"/>
      <c r="CH36" s="232"/>
      <c r="CI36" s="232"/>
      <c r="CJ36" s="232"/>
      <c r="CK36" s="232"/>
      <c r="CL36" s="232"/>
      <c r="CM36" s="232"/>
      <c r="CN36" s="232"/>
      <c r="CO36" s="232"/>
      <c r="CP36" s="232"/>
      <c r="CQ36" s="232"/>
      <c r="CR36" s="232"/>
      <c r="CS36" s="232"/>
      <c r="CT36" s="232"/>
      <c r="CU36" s="232"/>
      <c r="CV36" s="232"/>
      <c r="CW36" s="232"/>
      <c r="CX36" s="232"/>
      <c r="CY36" s="232"/>
      <c r="CZ36" s="232"/>
      <c r="DA36" s="232"/>
      <c r="DB36" s="232"/>
      <c r="DC36" s="232"/>
      <c r="DD36" s="232"/>
      <c r="DE36" s="232"/>
      <c r="DF36" s="232"/>
      <c r="DG36" s="232"/>
      <c r="DH36" s="232"/>
      <c r="DI36" s="232"/>
      <c r="DJ36" s="232"/>
      <c r="DK36" s="232"/>
      <c r="DL36" s="232"/>
      <c r="DM36" s="232"/>
      <c r="DN36" s="232"/>
      <c r="DO36" s="232"/>
      <c r="DP36" s="232"/>
      <c r="DQ36" s="232"/>
      <c r="DR36" s="232"/>
      <c r="DS36" s="232"/>
      <c r="DT36" s="232"/>
      <c r="DU36" s="232"/>
      <c r="DV36" s="232"/>
      <c r="DW36" s="232"/>
      <c r="DX36" s="232"/>
      <c r="DY36" s="232"/>
      <c r="DZ36" s="232"/>
      <c r="EA36" s="232"/>
      <c r="EB36" s="232"/>
      <c r="EC36" s="232"/>
      <c r="ED36" s="232"/>
      <c r="EE36" s="232"/>
      <c r="EF36" s="232"/>
      <c r="EG36" s="232"/>
      <c r="EH36" s="232"/>
      <c r="EI36" s="232"/>
      <c r="EJ36" s="232"/>
      <c r="EK36" s="232"/>
      <c r="EL36" s="232"/>
      <c r="EM36" s="232"/>
      <c r="EN36" s="232"/>
      <c r="EO36" s="232"/>
      <c r="EP36" s="232"/>
      <c r="EQ36" s="232"/>
      <c r="ER36" s="232"/>
      <c r="ES36" s="232"/>
      <c r="ET36" s="232"/>
      <c r="EU36" s="232"/>
      <c r="EV36" s="232"/>
      <c r="EW36" s="232"/>
      <c r="EX36" s="232"/>
      <c r="EY36" s="232"/>
      <c r="EZ36" s="232"/>
      <c r="FA36" s="232"/>
      <c r="FB36" s="232"/>
      <c r="FC36" s="232"/>
      <c r="FD36" s="232"/>
      <c r="FE36" s="232"/>
      <c r="FF36" s="232"/>
      <c r="FG36" s="232"/>
      <c r="FH36" s="232"/>
      <c r="FI36" s="232"/>
      <c r="FJ36" s="232"/>
      <c r="FK36" s="232"/>
      <c r="FL36" s="232"/>
      <c r="FM36" s="232"/>
      <c r="FN36" s="232"/>
      <c r="FO36" s="232"/>
      <c r="FP36" s="232"/>
      <c r="FQ36" s="232"/>
      <c r="FR36" s="232"/>
      <c r="FS36" s="232"/>
      <c r="FT36" s="232"/>
      <c r="FU36" s="232"/>
      <c r="FV36" s="232"/>
      <c r="FW36" s="232"/>
      <c r="FX36" s="232"/>
      <c r="FY36" s="232"/>
      <c r="FZ36" s="232"/>
      <c r="GA36" s="232"/>
      <c r="GB36" s="232"/>
      <c r="GC36" s="232"/>
      <c r="GD36" s="232"/>
      <c r="GE36" s="232"/>
      <c r="GF36" s="232"/>
      <c r="GG36" s="232"/>
      <c r="GH36" s="232"/>
      <c r="GI36" s="232"/>
      <c r="GJ36" s="232"/>
      <c r="GK36" s="232"/>
      <c r="GL36" s="232"/>
      <c r="GM36" s="232"/>
      <c r="GN36" s="232"/>
      <c r="GO36" s="232"/>
      <c r="GP36" s="232"/>
      <c r="GQ36" s="232"/>
      <c r="GR36" s="232"/>
      <c r="GS36" s="232"/>
      <c r="GT36" s="232"/>
      <c r="GU36" s="232"/>
      <c r="GV36" s="232"/>
      <c r="GW36" s="232"/>
      <c r="GX36" s="232"/>
      <c r="GY36" s="232"/>
      <c r="GZ36" s="232"/>
      <c r="HA36" s="232"/>
      <c r="HB36" s="232"/>
      <c r="HC36" s="232"/>
      <c r="HD36" s="232"/>
      <c r="HE36" s="232"/>
      <c r="HF36" s="232"/>
      <c r="HG36" s="232"/>
      <c r="HH36" s="232"/>
      <c r="HI36" s="232"/>
      <c r="HJ36" s="232"/>
      <c r="HK36" s="232"/>
      <c r="HL36" s="232"/>
    </row>
    <row r="37" spans="1:220" s="289" customFormat="1" ht="17.100000000000001" customHeight="1">
      <c r="A37" s="70"/>
      <c r="B37" s="102" t="s">
        <v>70</v>
      </c>
      <c r="C37" s="46" t="s">
        <v>71</v>
      </c>
      <c r="D37" s="456">
        <v>3746</v>
      </c>
      <c r="E37" s="103">
        <v>803</v>
      </c>
      <c r="F37" s="103">
        <v>5071</v>
      </c>
      <c r="G37" s="103">
        <v>2128</v>
      </c>
      <c r="H37" s="103">
        <v>3146</v>
      </c>
      <c r="I37" s="103">
        <v>494</v>
      </c>
      <c r="J37" s="103">
        <v>4470</v>
      </c>
      <c r="K37" s="104">
        <v>1818</v>
      </c>
      <c r="L37" s="102" t="s">
        <v>70</v>
      </c>
      <c r="M37" s="46" t="s">
        <v>71</v>
      </c>
      <c r="N37" s="103">
        <v>4279</v>
      </c>
      <c r="O37" s="103">
        <v>1229</v>
      </c>
      <c r="P37" s="456">
        <v>6491</v>
      </c>
      <c r="Q37" s="103">
        <v>3441</v>
      </c>
      <c r="R37" s="103">
        <v>3715</v>
      </c>
      <c r="S37" s="103">
        <v>978</v>
      </c>
      <c r="T37" s="103">
        <v>5702</v>
      </c>
      <c r="U37" s="104">
        <v>2965</v>
      </c>
      <c r="V37" s="102" t="s">
        <v>70</v>
      </c>
      <c r="W37" s="46" t="s">
        <v>71</v>
      </c>
      <c r="X37" s="103">
        <v>4623</v>
      </c>
      <c r="Y37" s="103">
        <v>1604</v>
      </c>
      <c r="Z37" s="103">
        <v>8029</v>
      </c>
      <c r="AA37" s="103">
        <v>5010</v>
      </c>
      <c r="AB37" s="456">
        <v>4143</v>
      </c>
      <c r="AC37" s="103">
        <v>1397</v>
      </c>
      <c r="AD37" s="103">
        <v>6979</v>
      </c>
      <c r="AE37" s="104">
        <v>4233</v>
      </c>
      <c r="AF37" s="102" t="s">
        <v>70</v>
      </c>
      <c r="AG37" s="46" t="s">
        <v>71</v>
      </c>
      <c r="AH37" s="103">
        <v>4377</v>
      </c>
      <c r="AI37" s="103">
        <v>1659</v>
      </c>
      <c r="AJ37" s="103">
        <v>7919</v>
      </c>
      <c r="AK37" s="103">
        <v>5201</v>
      </c>
      <c r="AL37" s="103">
        <v>4019</v>
      </c>
      <c r="AM37" s="103">
        <v>1498</v>
      </c>
      <c r="AN37" s="456">
        <v>6978</v>
      </c>
      <c r="AO37" s="104">
        <v>4457</v>
      </c>
      <c r="AP37" s="102" t="s">
        <v>70</v>
      </c>
      <c r="AQ37" s="46" t="s">
        <v>71</v>
      </c>
      <c r="AR37" s="103"/>
      <c r="AS37" s="103"/>
      <c r="AT37" s="103"/>
      <c r="AU37" s="103"/>
      <c r="AV37" s="103"/>
      <c r="AW37" s="103"/>
      <c r="AX37" s="103"/>
      <c r="AY37" s="104"/>
      <c r="AZ37" s="102" t="s">
        <v>70</v>
      </c>
      <c r="BA37" s="46" t="s">
        <v>71</v>
      </c>
      <c r="BB37" s="103"/>
      <c r="BC37" s="103"/>
      <c r="BD37" s="103"/>
      <c r="BE37" s="103"/>
      <c r="BF37" s="103"/>
      <c r="BG37" s="103"/>
      <c r="BH37" s="103"/>
      <c r="BI37" s="104"/>
      <c r="BJ37" s="102" t="s">
        <v>70</v>
      </c>
      <c r="BK37" s="46" t="s">
        <v>71</v>
      </c>
      <c r="BL37" s="464" t="s">
        <v>388</v>
      </c>
      <c r="BM37" s="464" t="s">
        <v>388</v>
      </c>
      <c r="BN37" s="464" t="s">
        <v>388</v>
      </c>
      <c r="BO37" s="464" t="s">
        <v>388</v>
      </c>
      <c r="BP37" s="464" t="s">
        <v>388</v>
      </c>
      <c r="BQ37" s="464" t="s">
        <v>388</v>
      </c>
      <c r="BR37" s="464" t="s">
        <v>388</v>
      </c>
      <c r="BS37" s="466" t="s">
        <v>388</v>
      </c>
      <c r="BT37" s="459"/>
      <c r="BU37" s="459"/>
      <c r="BV37" s="459"/>
      <c r="BW37" s="459"/>
      <c r="BX37" s="459"/>
      <c r="BY37" s="459"/>
      <c r="BZ37" s="459"/>
      <c r="CA37" s="459"/>
      <c r="CB37" s="459"/>
      <c r="CC37" s="459"/>
      <c r="CD37" s="459"/>
      <c r="CE37" s="459"/>
      <c r="CF37" s="459"/>
      <c r="CG37" s="459"/>
      <c r="CH37" s="459"/>
      <c r="CI37" s="459"/>
      <c r="CJ37" s="459"/>
      <c r="CK37" s="459"/>
      <c r="CL37" s="459"/>
      <c r="CM37" s="459"/>
      <c r="CN37" s="459"/>
      <c r="CO37" s="459"/>
      <c r="CP37" s="459"/>
      <c r="CQ37" s="459"/>
      <c r="CR37" s="459"/>
      <c r="CS37" s="459"/>
      <c r="CT37" s="459"/>
      <c r="CU37" s="459"/>
      <c r="CV37" s="459"/>
      <c r="CW37" s="459"/>
      <c r="CX37" s="459"/>
      <c r="CY37" s="459"/>
      <c r="CZ37" s="459"/>
      <c r="DA37" s="459"/>
      <c r="DB37" s="459"/>
      <c r="DC37" s="459"/>
      <c r="DD37" s="459"/>
      <c r="DE37" s="459"/>
      <c r="DF37" s="459"/>
      <c r="DG37" s="459"/>
      <c r="DH37" s="459"/>
      <c r="DI37" s="459"/>
      <c r="DJ37" s="459"/>
      <c r="DK37" s="459"/>
      <c r="DL37" s="459"/>
      <c r="DM37" s="459"/>
      <c r="DN37" s="459"/>
      <c r="DO37" s="459"/>
      <c r="DP37" s="459"/>
      <c r="DQ37" s="459"/>
      <c r="DR37" s="459"/>
      <c r="DS37" s="459"/>
      <c r="DT37" s="459"/>
      <c r="DU37" s="459"/>
      <c r="DV37" s="459"/>
      <c r="DW37" s="459"/>
      <c r="DX37" s="459"/>
      <c r="DY37" s="459"/>
      <c r="DZ37" s="459"/>
      <c r="EA37" s="459"/>
      <c r="EB37" s="459"/>
      <c r="EC37" s="459"/>
      <c r="ED37" s="459"/>
      <c r="EE37" s="459"/>
      <c r="EF37" s="459"/>
      <c r="EG37" s="459"/>
      <c r="EH37" s="459"/>
      <c r="EI37" s="459"/>
      <c r="EJ37" s="459"/>
      <c r="EK37" s="459"/>
      <c r="EL37" s="459"/>
      <c r="EM37" s="459"/>
      <c r="EN37" s="459"/>
      <c r="EO37" s="459"/>
      <c r="EP37" s="459"/>
      <c r="EQ37" s="459"/>
      <c r="ER37" s="459"/>
      <c r="ES37" s="459"/>
      <c r="ET37" s="459"/>
      <c r="EU37" s="459"/>
      <c r="EV37" s="459"/>
      <c r="EW37" s="459"/>
      <c r="EX37" s="459"/>
      <c r="EY37" s="459"/>
      <c r="EZ37" s="459"/>
      <c r="FA37" s="459"/>
      <c r="FB37" s="459"/>
      <c r="FC37" s="459"/>
      <c r="FD37" s="459"/>
      <c r="FE37" s="459"/>
      <c r="FF37" s="459"/>
      <c r="FG37" s="459"/>
      <c r="FH37" s="459"/>
      <c r="FI37" s="459"/>
      <c r="FJ37" s="459"/>
      <c r="FK37" s="459"/>
      <c r="FL37" s="459"/>
      <c r="FM37" s="459"/>
      <c r="FN37" s="459"/>
      <c r="FO37" s="459"/>
      <c r="FP37" s="459"/>
      <c r="FQ37" s="459"/>
      <c r="FR37" s="459"/>
      <c r="FS37" s="459"/>
      <c r="FT37" s="459"/>
      <c r="FU37" s="459"/>
      <c r="FV37" s="459"/>
      <c r="FW37" s="459"/>
      <c r="FX37" s="459"/>
      <c r="FY37" s="459"/>
      <c r="FZ37" s="459"/>
      <c r="GA37" s="459"/>
      <c r="GB37" s="459"/>
      <c r="GC37" s="459"/>
      <c r="GD37" s="459"/>
      <c r="GE37" s="459"/>
      <c r="GF37" s="459"/>
      <c r="GG37" s="459"/>
      <c r="GH37" s="459"/>
      <c r="GI37" s="459"/>
      <c r="GJ37" s="459"/>
      <c r="GK37" s="459"/>
      <c r="GL37" s="459"/>
      <c r="GM37" s="459"/>
      <c r="GN37" s="459"/>
      <c r="GO37" s="459"/>
      <c r="GP37" s="459"/>
      <c r="GQ37" s="459"/>
      <c r="GR37" s="459"/>
      <c r="GS37" s="459"/>
      <c r="GT37" s="459"/>
      <c r="GU37" s="459"/>
      <c r="GV37" s="459"/>
      <c r="GW37" s="459"/>
      <c r="GX37" s="459"/>
      <c r="GY37" s="459"/>
      <c r="GZ37" s="459"/>
      <c r="HA37" s="459"/>
      <c r="HB37" s="459"/>
      <c r="HC37" s="459"/>
      <c r="HD37" s="459"/>
      <c r="HE37" s="459"/>
      <c r="HF37" s="459"/>
      <c r="HG37" s="459"/>
      <c r="HH37" s="459"/>
      <c r="HI37" s="459"/>
      <c r="HJ37" s="459"/>
      <c r="HK37" s="459"/>
      <c r="HL37" s="459"/>
    </row>
    <row r="38" spans="1:220" ht="17.100000000000001" customHeight="1">
      <c r="A38" s="1"/>
      <c r="B38" s="672" t="s">
        <v>72</v>
      </c>
      <c r="C38" s="26" t="s">
        <v>73</v>
      </c>
      <c r="D38" s="449">
        <v>38492</v>
      </c>
      <c r="E38" s="27">
        <v>15954</v>
      </c>
      <c r="F38" s="27">
        <v>35445</v>
      </c>
      <c r="G38" s="27">
        <v>12907</v>
      </c>
      <c r="H38" s="27">
        <v>31513</v>
      </c>
      <c r="I38" s="27">
        <v>11518</v>
      </c>
      <c r="J38" s="27">
        <v>29462</v>
      </c>
      <c r="K38" s="28">
        <v>9467</v>
      </c>
      <c r="L38" s="672" t="s">
        <v>72</v>
      </c>
      <c r="M38" s="26" t="s">
        <v>73</v>
      </c>
      <c r="N38" s="27">
        <v>49371</v>
      </c>
      <c r="O38" s="27">
        <v>23405</v>
      </c>
      <c r="P38" s="449">
        <v>49853</v>
      </c>
      <c r="Q38" s="27">
        <v>23887</v>
      </c>
      <c r="R38" s="27">
        <v>38930</v>
      </c>
      <c r="S38" s="27">
        <v>16245</v>
      </c>
      <c r="T38" s="27">
        <v>40902</v>
      </c>
      <c r="U38" s="28">
        <v>18217</v>
      </c>
      <c r="V38" s="672" t="s">
        <v>72</v>
      </c>
      <c r="W38" s="26" t="s">
        <v>73</v>
      </c>
      <c r="X38" s="27">
        <v>52967</v>
      </c>
      <c r="Y38" s="27">
        <v>26202</v>
      </c>
      <c r="Z38" s="27">
        <v>54288</v>
      </c>
      <c r="AA38" s="27">
        <v>27523</v>
      </c>
      <c r="AB38" s="449">
        <v>42352</v>
      </c>
      <c r="AC38" s="27">
        <v>19256</v>
      </c>
      <c r="AD38" s="27">
        <v>45405</v>
      </c>
      <c r="AE38" s="28">
        <v>22309</v>
      </c>
      <c r="AF38" s="672" t="s">
        <v>72</v>
      </c>
      <c r="AG38" s="26" t="s">
        <v>73</v>
      </c>
      <c r="AH38" s="27">
        <v>51220</v>
      </c>
      <c r="AI38" s="27">
        <v>26109</v>
      </c>
      <c r="AJ38" s="27">
        <v>52394</v>
      </c>
      <c r="AK38" s="27">
        <v>27283</v>
      </c>
      <c r="AL38" s="27">
        <v>42249</v>
      </c>
      <c r="AM38" s="27">
        <v>20095</v>
      </c>
      <c r="AN38" s="449">
        <v>44661</v>
      </c>
      <c r="AO38" s="28">
        <v>22507</v>
      </c>
      <c r="AP38" s="672" t="s">
        <v>72</v>
      </c>
      <c r="AQ38" s="26" t="s">
        <v>73</v>
      </c>
      <c r="AR38" s="27">
        <v>48812</v>
      </c>
      <c r="AS38" s="27">
        <v>26808</v>
      </c>
      <c r="AT38" s="27">
        <v>50245</v>
      </c>
      <c r="AU38" s="27">
        <v>27384</v>
      </c>
      <c r="AV38" s="27">
        <v>39949</v>
      </c>
      <c r="AW38" s="27">
        <v>20384</v>
      </c>
      <c r="AX38" s="27">
        <v>43197</v>
      </c>
      <c r="AY38" s="28">
        <v>22923</v>
      </c>
      <c r="AZ38" s="672" t="s">
        <v>72</v>
      </c>
      <c r="BA38" s="26" t="s">
        <v>73</v>
      </c>
      <c r="BB38" s="27">
        <v>55980</v>
      </c>
      <c r="BC38" s="27">
        <v>26452</v>
      </c>
      <c r="BD38" s="27">
        <v>55686</v>
      </c>
      <c r="BE38" s="27">
        <v>26158</v>
      </c>
      <c r="BF38" s="27">
        <v>41657</v>
      </c>
      <c r="BG38" s="27">
        <v>20284</v>
      </c>
      <c r="BH38" s="27">
        <v>44030</v>
      </c>
      <c r="BI38" s="28">
        <v>22657</v>
      </c>
      <c r="BJ38" s="672" t="s">
        <v>72</v>
      </c>
      <c r="BK38" s="26" t="s">
        <v>73</v>
      </c>
      <c r="BL38" s="27">
        <v>52422</v>
      </c>
      <c r="BM38" s="27">
        <v>26822</v>
      </c>
      <c r="BN38" s="27">
        <v>50019</v>
      </c>
      <c r="BO38" s="27">
        <v>24419</v>
      </c>
      <c r="BP38" s="27">
        <v>40707</v>
      </c>
      <c r="BQ38" s="27">
        <v>21871</v>
      </c>
      <c r="BR38" s="27">
        <v>40514</v>
      </c>
      <c r="BS38" s="28">
        <v>21678</v>
      </c>
      <c r="BT38" s="232"/>
      <c r="BU38" s="232"/>
      <c r="BV38" s="232"/>
      <c r="BW38" s="232"/>
      <c r="BX38" s="232"/>
      <c r="BY38" s="232"/>
      <c r="BZ38" s="232"/>
      <c r="CA38" s="232"/>
      <c r="CB38" s="232"/>
      <c r="CC38" s="232"/>
      <c r="CD38" s="232"/>
      <c r="CE38" s="232"/>
      <c r="CF38" s="232"/>
      <c r="CG38" s="232"/>
      <c r="CH38" s="232"/>
      <c r="CI38" s="232"/>
      <c r="CJ38" s="232"/>
      <c r="CK38" s="232"/>
      <c r="CL38" s="232"/>
      <c r="CM38" s="232"/>
      <c r="CN38" s="232"/>
      <c r="CO38" s="232"/>
      <c r="CP38" s="232"/>
      <c r="CQ38" s="232"/>
      <c r="CR38" s="232"/>
      <c r="CS38" s="232"/>
      <c r="CT38" s="232"/>
      <c r="CU38" s="232"/>
      <c r="CV38" s="232"/>
      <c r="CW38" s="232"/>
      <c r="CX38" s="232"/>
      <c r="CY38" s="232"/>
      <c r="CZ38" s="232"/>
      <c r="DA38" s="232"/>
      <c r="DB38" s="232"/>
      <c r="DC38" s="232"/>
      <c r="DD38" s="232"/>
      <c r="DE38" s="232"/>
      <c r="DF38" s="232"/>
      <c r="DG38" s="232"/>
      <c r="DH38" s="232"/>
      <c r="DI38" s="232"/>
      <c r="DJ38" s="232"/>
      <c r="DK38" s="232"/>
      <c r="DL38" s="232"/>
      <c r="DM38" s="232"/>
      <c r="DN38" s="232"/>
      <c r="DO38" s="232"/>
      <c r="DP38" s="232"/>
      <c r="DQ38" s="232"/>
      <c r="DR38" s="232"/>
      <c r="DS38" s="232"/>
      <c r="DT38" s="232"/>
      <c r="DU38" s="232"/>
      <c r="DV38" s="232"/>
      <c r="DW38" s="232"/>
      <c r="DX38" s="232"/>
      <c r="DY38" s="232"/>
      <c r="DZ38" s="232"/>
      <c r="EA38" s="232"/>
      <c r="EB38" s="232"/>
      <c r="EC38" s="232"/>
      <c r="ED38" s="232"/>
      <c r="EE38" s="232"/>
      <c r="EF38" s="232"/>
      <c r="EG38" s="232"/>
      <c r="EH38" s="232"/>
      <c r="EI38" s="232"/>
      <c r="EJ38" s="232"/>
      <c r="EK38" s="232"/>
      <c r="EL38" s="232"/>
      <c r="EM38" s="232"/>
      <c r="EN38" s="232"/>
      <c r="EO38" s="232"/>
      <c r="EP38" s="232"/>
      <c r="EQ38" s="232"/>
      <c r="ER38" s="232"/>
      <c r="ES38" s="232"/>
      <c r="ET38" s="232"/>
      <c r="EU38" s="232"/>
      <c r="EV38" s="232"/>
      <c r="EW38" s="232"/>
      <c r="EX38" s="232"/>
      <c r="EY38" s="232"/>
      <c r="EZ38" s="232"/>
      <c r="FA38" s="232"/>
      <c r="FB38" s="232"/>
      <c r="FC38" s="232"/>
      <c r="FD38" s="232"/>
      <c r="FE38" s="232"/>
      <c r="FF38" s="232"/>
      <c r="FG38" s="232"/>
      <c r="FH38" s="232"/>
      <c r="FI38" s="232"/>
      <c r="FJ38" s="232"/>
      <c r="FK38" s="232"/>
      <c r="FL38" s="232"/>
      <c r="FM38" s="232"/>
      <c r="FN38" s="232"/>
      <c r="FO38" s="232"/>
      <c r="FP38" s="232"/>
      <c r="FQ38" s="232"/>
      <c r="FR38" s="232"/>
      <c r="FS38" s="232"/>
      <c r="FT38" s="232"/>
      <c r="FU38" s="232"/>
      <c r="FV38" s="232"/>
      <c r="FW38" s="232"/>
      <c r="FX38" s="232"/>
      <c r="FY38" s="232"/>
      <c r="FZ38" s="232"/>
      <c r="GA38" s="232"/>
      <c r="GB38" s="232"/>
      <c r="GC38" s="232"/>
      <c r="GD38" s="232"/>
      <c r="GE38" s="232"/>
      <c r="GF38" s="232"/>
      <c r="GG38" s="232"/>
      <c r="GH38" s="232"/>
      <c r="GI38" s="232"/>
      <c r="GJ38" s="232"/>
      <c r="GK38" s="232"/>
      <c r="GL38" s="232"/>
      <c r="GM38" s="232"/>
      <c r="GN38" s="232"/>
      <c r="GO38" s="232"/>
      <c r="GP38" s="232"/>
      <c r="GQ38" s="232"/>
      <c r="GR38" s="232"/>
      <c r="GS38" s="232"/>
      <c r="GT38" s="232"/>
      <c r="GU38" s="232"/>
      <c r="GV38" s="232"/>
      <c r="GW38" s="232"/>
      <c r="GX38" s="232"/>
      <c r="GY38" s="232"/>
      <c r="GZ38" s="232"/>
      <c r="HA38" s="232"/>
      <c r="HB38" s="232"/>
      <c r="HC38" s="232"/>
      <c r="HD38" s="232"/>
      <c r="HE38" s="232"/>
      <c r="HF38" s="232"/>
      <c r="HG38" s="232"/>
      <c r="HH38" s="232"/>
      <c r="HI38" s="232"/>
      <c r="HJ38" s="232"/>
      <c r="HK38" s="232"/>
      <c r="HL38" s="232"/>
    </row>
    <row r="39" spans="1:220" ht="17.100000000000001" customHeight="1">
      <c r="A39" s="1"/>
      <c r="B39" s="673"/>
      <c r="C39" s="26" t="s">
        <v>74</v>
      </c>
      <c r="D39" s="449">
        <v>5490</v>
      </c>
      <c r="E39" s="27">
        <v>2764</v>
      </c>
      <c r="F39" s="27">
        <v>5358</v>
      </c>
      <c r="G39" s="27">
        <v>2632</v>
      </c>
      <c r="H39" s="27">
        <v>4502</v>
      </c>
      <c r="I39" s="27">
        <v>1955</v>
      </c>
      <c r="J39" s="27">
        <v>4837</v>
      </c>
      <c r="K39" s="28">
        <v>2290</v>
      </c>
      <c r="L39" s="673"/>
      <c r="M39" s="26" t="s">
        <v>74</v>
      </c>
      <c r="N39" s="27">
        <v>7500</v>
      </c>
      <c r="O39" s="27">
        <v>4812</v>
      </c>
      <c r="P39" s="449">
        <v>6705</v>
      </c>
      <c r="Q39" s="27">
        <v>4017</v>
      </c>
      <c r="R39" s="27">
        <v>6349</v>
      </c>
      <c r="S39" s="27">
        <v>3894</v>
      </c>
      <c r="T39" s="27">
        <v>5868</v>
      </c>
      <c r="U39" s="28">
        <v>3413</v>
      </c>
      <c r="V39" s="673"/>
      <c r="W39" s="26" t="s">
        <v>74</v>
      </c>
      <c r="X39" s="27">
        <v>8175</v>
      </c>
      <c r="Y39" s="27">
        <v>5451</v>
      </c>
      <c r="Z39" s="27">
        <v>7499</v>
      </c>
      <c r="AA39" s="27">
        <v>4775</v>
      </c>
      <c r="AB39" s="449">
        <v>7282</v>
      </c>
      <c r="AC39" s="27">
        <v>4802</v>
      </c>
      <c r="AD39" s="27">
        <v>6628</v>
      </c>
      <c r="AE39" s="28">
        <v>4148</v>
      </c>
      <c r="AF39" s="673"/>
      <c r="AG39" s="26" t="s">
        <v>74</v>
      </c>
      <c r="AH39" s="27">
        <v>8361</v>
      </c>
      <c r="AI39" s="27">
        <v>5717</v>
      </c>
      <c r="AJ39" s="27">
        <v>8633</v>
      </c>
      <c r="AK39" s="27">
        <v>5989</v>
      </c>
      <c r="AL39" s="27">
        <v>7593</v>
      </c>
      <c r="AM39" s="27">
        <v>5092</v>
      </c>
      <c r="AN39" s="449">
        <v>7834</v>
      </c>
      <c r="AO39" s="28">
        <v>5333</v>
      </c>
      <c r="AP39" s="673"/>
      <c r="AQ39" s="26" t="s">
        <v>74</v>
      </c>
      <c r="AR39" s="27">
        <v>9063</v>
      </c>
      <c r="AS39" s="27">
        <v>6621</v>
      </c>
      <c r="AT39" s="27">
        <v>8950</v>
      </c>
      <c r="AU39" s="27">
        <v>6375</v>
      </c>
      <c r="AV39" s="27">
        <v>8271</v>
      </c>
      <c r="AW39" s="27">
        <v>5957</v>
      </c>
      <c r="AX39" s="27">
        <v>8193</v>
      </c>
      <c r="AY39" s="28">
        <v>5751</v>
      </c>
      <c r="AZ39" s="673"/>
      <c r="BA39" s="26" t="s">
        <v>74</v>
      </c>
      <c r="BB39" s="27">
        <v>11234</v>
      </c>
      <c r="BC39" s="27">
        <v>6620</v>
      </c>
      <c r="BD39" s="27">
        <v>11428</v>
      </c>
      <c r="BE39" s="27">
        <v>6814</v>
      </c>
      <c r="BF39" s="27">
        <v>8816</v>
      </c>
      <c r="BG39" s="27">
        <v>5972</v>
      </c>
      <c r="BH39" s="27">
        <v>8957</v>
      </c>
      <c r="BI39" s="28">
        <v>6113</v>
      </c>
      <c r="BJ39" s="673"/>
      <c r="BK39" s="26" t="s">
        <v>74</v>
      </c>
      <c r="BL39" s="27">
        <v>10566</v>
      </c>
      <c r="BM39" s="27">
        <v>6250</v>
      </c>
      <c r="BN39" s="27">
        <v>11640</v>
      </c>
      <c r="BO39" s="27">
        <v>7324</v>
      </c>
      <c r="BP39" s="27">
        <v>8323</v>
      </c>
      <c r="BQ39" s="27">
        <v>5665</v>
      </c>
      <c r="BR39" s="27">
        <v>9183</v>
      </c>
      <c r="BS39" s="28">
        <v>6525</v>
      </c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2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232"/>
      <c r="FH39" s="232"/>
      <c r="FI39" s="232"/>
      <c r="FJ39" s="232"/>
      <c r="FK39" s="232"/>
      <c r="FL39" s="232"/>
      <c r="FM39" s="232"/>
      <c r="FN39" s="232"/>
      <c r="FO39" s="232"/>
      <c r="FP39" s="232"/>
      <c r="FQ39" s="232"/>
      <c r="FR39" s="232"/>
      <c r="FS39" s="232"/>
      <c r="FT39" s="232"/>
      <c r="FU39" s="232"/>
      <c r="FV39" s="232"/>
      <c r="FW39" s="232"/>
      <c r="FX39" s="232"/>
      <c r="FY39" s="232"/>
      <c r="FZ39" s="232"/>
      <c r="GA39" s="232"/>
      <c r="GB39" s="232"/>
      <c r="GC39" s="232"/>
      <c r="GD39" s="232"/>
      <c r="GE39" s="232"/>
      <c r="GF39" s="232"/>
      <c r="GG39" s="232"/>
      <c r="GH39" s="232"/>
      <c r="GI39" s="232"/>
      <c r="GJ39" s="232"/>
      <c r="GK39" s="232"/>
      <c r="GL39" s="232"/>
      <c r="GM39" s="232"/>
      <c r="GN39" s="232"/>
      <c r="GO39" s="232"/>
      <c r="GP39" s="232"/>
      <c r="GQ39" s="232"/>
      <c r="GR39" s="232"/>
      <c r="GS39" s="232"/>
      <c r="GT39" s="232"/>
      <c r="GU39" s="232"/>
      <c r="GV39" s="232"/>
      <c r="GW39" s="232"/>
      <c r="GX39" s="232"/>
      <c r="GY39" s="232"/>
      <c r="GZ39" s="232"/>
      <c r="HA39" s="232"/>
      <c r="HB39" s="232"/>
      <c r="HC39" s="232"/>
      <c r="HD39" s="232"/>
      <c r="HE39" s="232"/>
      <c r="HF39" s="232"/>
      <c r="HG39" s="232"/>
      <c r="HH39" s="232"/>
      <c r="HI39" s="232"/>
      <c r="HJ39" s="232"/>
      <c r="HK39" s="232"/>
      <c r="HL39" s="232"/>
    </row>
    <row r="40" spans="1:220" ht="17.100000000000001" customHeight="1">
      <c r="A40" s="1"/>
      <c r="B40" s="673"/>
      <c r="C40" s="26" t="s">
        <v>75</v>
      </c>
      <c r="D40" s="449">
        <v>6104</v>
      </c>
      <c r="E40" s="27">
        <v>2099</v>
      </c>
      <c r="F40" s="27">
        <v>8540</v>
      </c>
      <c r="G40" s="27">
        <v>4535</v>
      </c>
      <c r="H40" s="27">
        <v>5192</v>
      </c>
      <c r="I40" s="27">
        <v>1377</v>
      </c>
      <c r="J40" s="27">
        <v>7520</v>
      </c>
      <c r="K40" s="28">
        <v>3705</v>
      </c>
      <c r="L40" s="673"/>
      <c r="M40" s="26" t="s">
        <v>75</v>
      </c>
      <c r="N40" s="27">
        <v>6654</v>
      </c>
      <c r="O40" s="27">
        <v>2916</v>
      </c>
      <c r="P40" s="449">
        <v>10537</v>
      </c>
      <c r="Q40" s="27">
        <v>6799</v>
      </c>
      <c r="R40" s="27">
        <v>5674</v>
      </c>
      <c r="S40" s="27">
        <v>2132</v>
      </c>
      <c r="T40" s="27">
        <v>8966</v>
      </c>
      <c r="U40" s="28">
        <v>5424</v>
      </c>
      <c r="V40" s="673"/>
      <c r="W40" s="26" t="s">
        <v>75</v>
      </c>
      <c r="X40" s="27">
        <v>10030</v>
      </c>
      <c r="Y40" s="27">
        <v>5867</v>
      </c>
      <c r="Z40" s="27">
        <v>11407</v>
      </c>
      <c r="AA40" s="27">
        <v>7244</v>
      </c>
      <c r="AB40" s="449">
        <v>9043</v>
      </c>
      <c r="AC40" s="27">
        <v>5077</v>
      </c>
      <c r="AD40" s="27">
        <v>10072</v>
      </c>
      <c r="AE40" s="28">
        <v>6106</v>
      </c>
      <c r="AF40" s="673"/>
      <c r="AG40" s="26" t="s">
        <v>75</v>
      </c>
      <c r="AH40" s="27">
        <v>10606</v>
      </c>
      <c r="AI40" s="27">
        <v>6495</v>
      </c>
      <c r="AJ40" s="27">
        <v>10931</v>
      </c>
      <c r="AK40" s="27">
        <v>6820</v>
      </c>
      <c r="AL40" s="27">
        <v>9730</v>
      </c>
      <c r="AM40" s="27">
        <v>5821</v>
      </c>
      <c r="AN40" s="449">
        <v>9791</v>
      </c>
      <c r="AO40" s="28">
        <v>5882</v>
      </c>
      <c r="AP40" s="673"/>
      <c r="AQ40" s="26" t="s">
        <v>75</v>
      </c>
      <c r="AR40" s="27">
        <v>10909</v>
      </c>
      <c r="AS40" s="27">
        <v>7261</v>
      </c>
      <c r="AT40" s="27">
        <v>10289</v>
      </c>
      <c r="AU40" s="27">
        <v>6509</v>
      </c>
      <c r="AV40" s="27">
        <v>10161</v>
      </c>
      <c r="AW40" s="27">
        <v>6629</v>
      </c>
      <c r="AX40" s="27">
        <v>9349</v>
      </c>
      <c r="AY40" s="28">
        <v>5693</v>
      </c>
      <c r="AZ40" s="673"/>
      <c r="BA40" s="26" t="s">
        <v>75</v>
      </c>
      <c r="BB40" s="27">
        <v>11358</v>
      </c>
      <c r="BC40" s="27">
        <v>6667</v>
      </c>
      <c r="BD40" s="27">
        <v>10905</v>
      </c>
      <c r="BE40" s="27">
        <v>6214</v>
      </c>
      <c r="BF40" s="27">
        <v>9581</v>
      </c>
      <c r="BG40" s="27">
        <v>6175</v>
      </c>
      <c r="BH40" s="27">
        <v>8860</v>
      </c>
      <c r="BI40" s="28">
        <v>5454</v>
      </c>
      <c r="BJ40" s="673"/>
      <c r="BK40" s="26" t="s">
        <v>75</v>
      </c>
      <c r="BL40" s="27">
        <v>10856</v>
      </c>
      <c r="BM40" s="27">
        <v>6679</v>
      </c>
      <c r="BN40" s="27">
        <v>10180</v>
      </c>
      <c r="BO40" s="27">
        <v>6003</v>
      </c>
      <c r="BP40" s="27">
        <v>9430</v>
      </c>
      <c r="BQ40" s="27">
        <v>6274</v>
      </c>
      <c r="BR40" s="27">
        <v>8544</v>
      </c>
      <c r="BS40" s="28">
        <v>5388</v>
      </c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232"/>
      <c r="CE40" s="232"/>
      <c r="CF40" s="232"/>
      <c r="CG40" s="232"/>
      <c r="CH40" s="232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2"/>
      <c r="DO40" s="232"/>
      <c r="DP40" s="232"/>
      <c r="DQ40" s="232"/>
      <c r="DR40" s="232"/>
      <c r="DS40" s="232"/>
      <c r="DT40" s="232"/>
      <c r="DU40" s="232"/>
      <c r="DV40" s="232"/>
      <c r="DW40" s="232"/>
      <c r="DX40" s="232"/>
      <c r="DY40" s="232"/>
      <c r="DZ40" s="232"/>
      <c r="EA40" s="232"/>
      <c r="EB40" s="232"/>
      <c r="EC40" s="232"/>
      <c r="ED40" s="232"/>
      <c r="EE40" s="232"/>
      <c r="EF40" s="232"/>
      <c r="EG40" s="232"/>
      <c r="EH40" s="232"/>
      <c r="EI40" s="232"/>
      <c r="EJ40" s="232"/>
      <c r="EK40" s="232"/>
      <c r="EL40" s="232"/>
      <c r="EM40" s="232"/>
      <c r="EN40" s="232"/>
      <c r="EO40" s="232"/>
      <c r="EP40" s="232"/>
      <c r="EQ40" s="232"/>
      <c r="ER40" s="232"/>
      <c r="ES40" s="232"/>
      <c r="ET40" s="232"/>
      <c r="EU40" s="232"/>
      <c r="EV40" s="232"/>
      <c r="EW40" s="232"/>
      <c r="EX40" s="232"/>
      <c r="EY40" s="232"/>
      <c r="EZ40" s="232"/>
      <c r="FA40" s="232"/>
      <c r="FB40" s="232"/>
      <c r="FC40" s="232"/>
      <c r="FD40" s="232"/>
      <c r="FE40" s="232"/>
      <c r="FF40" s="232"/>
      <c r="FG40" s="232"/>
      <c r="FH40" s="232"/>
      <c r="FI40" s="232"/>
      <c r="FJ40" s="232"/>
      <c r="FK40" s="232"/>
      <c r="FL40" s="232"/>
      <c r="FM40" s="232"/>
      <c r="FN40" s="232"/>
      <c r="FO40" s="232"/>
      <c r="FP40" s="232"/>
      <c r="FQ40" s="232"/>
      <c r="FR40" s="232"/>
      <c r="FS40" s="232"/>
      <c r="FT40" s="232"/>
      <c r="FU40" s="232"/>
      <c r="FV40" s="232"/>
      <c r="FW40" s="232"/>
      <c r="FX40" s="232"/>
      <c r="FY40" s="232"/>
      <c r="FZ40" s="232"/>
      <c r="GA40" s="232"/>
      <c r="GB40" s="232"/>
      <c r="GC40" s="232"/>
      <c r="GD40" s="232"/>
      <c r="GE40" s="232"/>
      <c r="GF40" s="232"/>
      <c r="GG40" s="232"/>
      <c r="GH40" s="232"/>
      <c r="GI40" s="232"/>
      <c r="GJ40" s="232"/>
      <c r="GK40" s="232"/>
      <c r="GL40" s="232"/>
      <c r="GM40" s="232"/>
      <c r="GN40" s="232"/>
      <c r="GO40" s="232"/>
      <c r="GP40" s="232"/>
      <c r="GQ40" s="232"/>
      <c r="GR40" s="232"/>
      <c r="GS40" s="232"/>
      <c r="GT40" s="232"/>
      <c r="GU40" s="232"/>
      <c r="GV40" s="232"/>
      <c r="GW40" s="232"/>
      <c r="GX40" s="232"/>
      <c r="GY40" s="232"/>
      <c r="GZ40" s="232"/>
      <c r="HA40" s="232"/>
      <c r="HB40" s="232"/>
      <c r="HC40" s="232"/>
      <c r="HD40" s="232"/>
      <c r="HE40" s="232"/>
      <c r="HF40" s="232"/>
      <c r="HG40" s="232"/>
      <c r="HH40" s="232"/>
      <c r="HI40" s="232"/>
      <c r="HJ40" s="232"/>
      <c r="HK40" s="232"/>
      <c r="HL40" s="232"/>
    </row>
    <row r="41" spans="1:220" ht="17.100000000000001" customHeight="1">
      <c r="A41" s="1"/>
      <c r="B41" s="673"/>
      <c r="C41" s="26" t="s">
        <v>76</v>
      </c>
      <c r="D41" s="449">
        <v>7554</v>
      </c>
      <c r="E41" s="47">
        <v>2217</v>
      </c>
      <c r="F41" s="47">
        <v>9527</v>
      </c>
      <c r="G41" s="47">
        <v>4190</v>
      </c>
      <c r="H41" s="47">
        <v>6911</v>
      </c>
      <c r="I41" s="47">
        <v>1944</v>
      </c>
      <c r="J41" s="47">
        <v>8511</v>
      </c>
      <c r="K41" s="48">
        <v>3544</v>
      </c>
      <c r="L41" s="673"/>
      <c r="M41" s="26" t="s">
        <v>76</v>
      </c>
      <c r="N41" s="27">
        <v>8799</v>
      </c>
      <c r="O41" s="47">
        <v>3769</v>
      </c>
      <c r="P41" s="449">
        <v>10908</v>
      </c>
      <c r="Q41" s="47">
        <v>5878</v>
      </c>
      <c r="R41" s="47">
        <v>7971</v>
      </c>
      <c r="S41" s="47">
        <v>3290</v>
      </c>
      <c r="T41" s="47">
        <v>9559</v>
      </c>
      <c r="U41" s="48">
        <v>4878</v>
      </c>
      <c r="V41" s="673"/>
      <c r="W41" s="26" t="s">
        <v>76</v>
      </c>
      <c r="X41" s="27">
        <v>10220</v>
      </c>
      <c r="Y41" s="47">
        <v>5004</v>
      </c>
      <c r="Z41" s="27">
        <v>13197</v>
      </c>
      <c r="AA41" s="47">
        <v>7981</v>
      </c>
      <c r="AB41" s="449">
        <v>9555</v>
      </c>
      <c r="AC41" s="47">
        <v>4650</v>
      </c>
      <c r="AD41" s="47">
        <v>11599</v>
      </c>
      <c r="AE41" s="48">
        <v>6694</v>
      </c>
      <c r="AF41" s="673"/>
      <c r="AG41" s="26" t="s">
        <v>76</v>
      </c>
      <c r="AH41" s="27">
        <v>9854</v>
      </c>
      <c r="AI41" s="47">
        <v>5009</v>
      </c>
      <c r="AJ41" s="47">
        <v>13340</v>
      </c>
      <c r="AK41" s="47">
        <v>8495</v>
      </c>
      <c r="AL41" s="27">
        <v>9424</v>
      </c>
      <c r="AM41" s="47">
        <v>4790</v>
      </c>
      <c r="AN41" s="449">
        <v>11812</v>
      </c>
      <c r="AO41" s="48">
        <v>7178</v>
      </c>
      <c r="AP41" s="673"/>
      <c r="AQ41" s="26" t="s">
        <v>76</v>
      </c>
      <c r="AR41" s="27">
        <v>8679</v>
      </c>
      <c r="AS41" s="47">
        <v>4828</v>
      </c>
      <c r="AT41" s="47">
        <v>12359</v>
      </c>
      <c r="AU41" s="47">
        <v>8385</v>
      </c>
      <c r="AV41" s="47">
        <v>8371</v>
      </c>
      <c r="AW41" s="47">
        <v>4662</v>
      </c>
      <c r="AX41" s="47">
        <v>10960</v>
      </c>
      <c r="AY41" s="48">
        <v>7133</v>
      </c>
      <c r="AZ41" s="673"/>
      <c r="BA41" s="26" t="s">
        <v>76</v>
      </c>
      <c r="BB41" s="27">
        <v>10306</v>
      </c>
      <c r="BC41" s="47">
        <v>5220</v>
      </c>
      <c r="BD41" s="47">
        <v>12707</v>
      </c>
      <c r="BE41" s="47">
        <v>7621</v>
      </c>
      <c r="BF41" s="47">
        <v>8914</v>
      </c>
      <c r="BG41" s="47">
        <v>5111</v>
      </c>
      <c r="BH41" s="47">
        <v>10451</v>
      </c>
      <c r="BI41" s="48">
        <v>6648</v>
      </c>
      <c r="BJ41" s="673"/>
      <c r="BK41" s="26" t="s">
        <v>76</v>
      </c>
      <c r="BL41" s="27">
        <v>9699</v>
      </c>
      <c r="BM41" s="47">
        <v>5517</v>
      </c>
      <c r="BN41" s="47">
        <v>11091</v>
      </c>
      <c r="BO41" s="47">
        <v>6909</v>
      </c>
      <c r="BP41" s="47">
        <v>8599</v>
      </c>
      <c r="BQ41" s="47">
        <v>5408</v>
      </c>
      <c r="BR41" s="47">
        <v>9430</v>
      </c>
      <c r="BS41" s="48">
        <v>6239</v>
      </c>
      <c r="BT41" s="232"/>
      <c r="BU41" s="232"/>
      <c r="BV41" s="232"/>
      <c r="BW41" s="232"/>
      <c r="BX41" s="232"/>
      <c r="BY41" s="232"/>
      <c r="BZ41" s="232"/>
      <c r="CA41" s="232"/>
      <c r="CB41" s="232"/>
      <c r="CC41" s="232"/>
      <c r="CD41" s="232"/>
      <c r="CE41" s="232"/>
      <c r="CF41" s="232"/>
      <c r="CG41" s="232"/>
      <c r="CH41" s="232"/>
      <c r="CI41" s="232"/>
      <c r="CJ41" s="232"/>
      <c r="CK41" s="232"/>
      <c r="CL41" s="232"/>
      <c r="CM41" s="232"/>
      <c r="CN41" s="232"/>
      <c r="CO41" s="232"/>
      <c r="CP41" s="232"/>
      <c r="CQ41" s="232"/>
      <c r="CR41" s="232"/>
      <c r="CS41" s="232"/>
      <c r="CT41" s="232"/>
      <c r="CU41" s="232"/>
      <c r="CV41" s="232"/>
      <c r="CW41" s="232"/>
      <c r="CX41" s="232"/>
      <c r="CY41" s="232"/>
      <c r="CZ41" s="232"/>
      <c r="DA41" s="232"/>
      <c r="DB41" s="232"/>
      <c r="DC41" s="232"/>
      <c r="DD41" s="232"/>
      <c r="DE41" s="232"/>
      <c r="DF41" s="232"/>
      <c r="DG41" s="232"/>
      <c r="DH41" s="232"/>
      <c r="DI41" s="232"/>
      <c r="DJ41" s="232"/>
      <c r="DK41" s="232"/>
      <c r="DL41" s="232"/>
      <c r="DM41" s="232"/>
      <c r="DN41" s="232"/>
      <c r="DO41" s="232"/>
      <c r="DP41" s="232"/>
      <c r="DQ41" s="232"/>
      <c r="DR41" s="232"/>
      <c r="DS41" s="232"/>
      <c r="DT41" s="232"/>
      <c r="DU41" s="232"/>
      <c r="DV41" s="232"/>
      <c r="DW41" s="232"/>
      <c r="DX41" s="232"/>
      <c r="DY41" s="232"/>
      <c r="DZ41" s="232"/>
      <c r="EA41" s="232"/>
      <c r="EB41" s="232"/>
      <c r="EC41" s="232"/>
      <c r="ED41" s="232"/>
      <c r="EE41" s="232"/>
      <c r="EF41" s="232"/>
      <c r="EG41" s="232"/>
      <c r="EH41" s="232"/>
      <c r="EI41" s="232"/>
      <c r="EJ41" s="232"/>
      <c r="EK41" s="232"/>
      <c r="EL41" s="232"/>
      <c r="EM41" s="232"/>
      <c r="EN41" s="232"/>
      <c r="EO41" s="232"/>
      <c r="EP41" s="232"/>
      <c r="EQ41" s="232"/>
      <c r="ER41" s="232"/>
      <c r="ES41" s="232"/>
      <c r="ET41" s="232"/>
      <c r="EU41" s="232"/>
      <c r="EV41" s="232"/>
      <c r="EW41" s="232"/>
      <c r="EX41" s="232"/>
      <c r="EY41" s="232"/>
      <c r="EZ41" s="232"/>
      <c r="FA41" s="232"/>
      <c r="FB41" s="232"/>
      <c r="FC41" s="232"/>
      <c r="FD41" s="232"/>
      <c r="FE41" s="232"/>
      <c r="FF41" s="232"/>
      <c r="FG41" s="232"/>
      <c r="FH41" s="232"/>
      <c r="FI41" s="232"/>
      <c r="FJ41" s="232"/>
      <c r="FK41" s="232"/>
      <c r="FL41" s="232"/>
      <c r="FM41" s="232"/>
      <c r="FN41" s="232"/>
      <c r="FO41" s="232"/>
      <c r="FP41" s="232"/>
      <c r="FQ41" s="232"/>
      <c r="FR41" s="232"/>
      <c r="FS41" s="232"/>
      <c r="FT41" s="232"/>
      <c r="FU41" s="232"/>
      <c r="FV41" s="232"/>
      <c r="FW41" s="232"/>
      <c r="FX41" s="232"/>
      <c r="FY41" s="232"/>
      <c r="FZ41" s="232"/>
      <c r="GA41" s="232"/>
      <c r="GB41" s="232"/>
      <c r="GC41" s="232"/>
      <c r="GD41" s="232"/>
      <c r="GE41" s="232"/>
      <c r="GF41" s="232"/>
      <c r="GG41" s="232"/>
      <c r="GH41" s="232"/>
      <c r="GI41" s="232"/>
      <c r="GJ41" s="232"/>
      <c r="GK41" s="232"/>
      <c r="GL41" s="232"/>
      <c r="GM41" s="232"/>
      <c r="GN41" s="232"/>
      <c r="GO41" s="232"/>
      <c r="GP41" s="232"/>
      <c r="GQ41" s="232"/>
      <c r="GR41" s="232"/>
      <c r="GS41" s="232"/>
      <c r="GT41" s="232"/>
      <c r="GU41" s="232"/>
      <c r="GV41" s="232"/>
      <c r="GW41" s="232"/>
      <c r="GX41" s="232"/>
      <c r="GY41" s="232"/>
      <c r="GZ41" s="232"/>
      <c r="HA41" s="232"/>
      <c r="HB41" s="232"/>
      <c r="HC41" s="232"/>
      <c r="HD41" s="232"/>
      <c r="HE41" s="232"/>
      <c r="HF41" s="232"/>
      <c r="HG41" s="232"/>
      <c r="HH41" s="232"/>
      <c r="HI41" s="232"/>
      <c r="HJ41" s="232"/>
      <c r="HK41" s="232"/>
      <c r="HL41" s="232"/>
    </row>
    <row r="42" spans="1:220" ht="17.100000000000001" customHeight="1">
      <c r="A42" s="1"/>
      <c r="B42" s="674"/>
      <c r="C42" s="18" t="s">
        <v>42</v>
      </c>
      <c r="D42" s="447">
        <f t="shared" ref="D42:K42" si="35">SUM(D38:D41)</f>
        <v>57640</v>
      </c>
      <c r="E42" s="19">
        <f t="shared" si="35"/>
        <v>23034</v>
      </c>
      <c r="F42" s="19">
        <f t="shared" si="35"/>
        <v>58870</v>
      </c>
      <c r="G42" s="19">
        <f t="shared" si="35"/>
        <v>24264</v>
      </c>
      <c r="H42" s="19">
        <f t="shared" si="35"/>
        <v>48118</v>
      </c>
      <c r="I42" s="19">
        <f t="shared" si="35"/>
        <v>16794</v>
      </c>
      <c r="J42" s="19">
        <f t="shared" si="35"/>
        <v>50330</v>
      </c>
      <c r="K42" s="20">
        <f t="shared" si="35"/>
        <v>19006</v>
      </c>
      <c r="L42" s="674"/>
      <c r="M42" s="18" t="s">
        <v>42</v>
      </c>
      <c r="N42" s="19">
        <f t="shared" ref="N42:U42" si="36">SUM(N38:N41)</f>
        <v>72324</v>
      </c>
      <c r="O42" s="19">
        <f t="shared" si="36"/>
        <v>34902</v>
      </c>
      <c r="P42" s="447">
        <f t="shared" si="36"/>
        <v>78003</v>
      </c>
      <c r="Q42" s="19">
        <f t="shared" si="36"/>
        <v>40581</v>
      </c>
      <c r="R42" s="19">
        <f t="shared" si="36"/>
        <v>58924</v>
      </c>
      <c r="S42" s="19">
        <f t="shared" si="36"/>
        <v>25561</v>
      </c>
      <c r="T42" s="19">
        <f t="shared" si="36"/>
        <v>65295</v>
      </c>
      <c r="U42" s="20">
        <f t="shared" si="36"/>
        <v>31932</v>
      </c>
      <c r="V42" s="674"/>
      <c r="W42" s="18" t="s">
        <v>42</v>
      </c>
      <c r="X42" s="19">
        <f t="shared" ref="X42:AE42" si="37">SUM(X38:X41)</f>
        <v>81392</v>
      </c>
      <c r="Y42" s="19">
        <f t="shared" si="37"/>
        <v>42524</v>
      </c>
      <c r="Z42" s="19">
        <f t="shared" si="37"/>
        <v>86391</v>
      </c>
      <c r="AA42" s="19">
        <f t="shared" si="37"/>
        <v>47523</v>
      </c>
      <c r="AB42" s="447">
        <f t="shared" si="37"/>
        <v>68232</v>
      </c>
      <c r="AC42" s="19">
        <f t="shared" si="37"/>
        <v>33785</v>
      </c>
      <c r="AD42" s="19">
        <f t="shared" si="37"/>
        <v>73704</v>
      </c>
      <c r="AE42" s="20">
        <f t="shared" si="37"/>
        <v>39257</v>
      </c>
      <c r="AF42" s="674"/>
      <c r="AG42" s="18" t="s">
        <v>42</v>
      </c>
      <c r="AH42" s="19">
        <f t="shared" ref="AH42:AO42" si="38">SUM(AH38:AH41)</f>
        <v>80041</v>
      </c>
      <c r="AI42" s="19">
        <f t="shared" si="38"/>
        <v>43330</v>
      </c>
      <c r="AJ42" s="19">
        <f t="shared" si="38"/>
        <v>85298</v>
      </c>
      <c r="AK42" s="19">
        <f t="shared" si="38"/>
        <v>48587</v>
      </c>
      <c r="AL42" s="19">
        <f t="shared" si="38"/>
        <v>68996</v>
      </c>
      <c r="AM42" s="19">
        <f t="shared" si="38"/>
        <v>35798</v>
      </c>
      <c r="AN42" s="447">
        <f t="shared" si="38"/>
        <v>74098</v>
      </c>
      <c r="AO42" s="20">
        <f t="shared" si="38"/>
        <v>40900</v>
      </c>
      <c r="AP42" s="674"/>
      <c r="AQ42" s="18" t="s">
        <v>42</v>
      </c>
      <c r="AR42" s="19">
        <f t="shared" ref="AR42:AY42" si="39">SUM(AR38:AR41)</f>
        <v>77463</v>
      </c>
      <c r="AS42" s="19">
        <f t="shared" si="39"/>
        <v>45518</v>
      </c>
      <c r="AT42" s="19">
        <f t="shared" si="39"/>
        <v>81843</v>
      </c>
      <c r="AU42" s="19">
        <f t="shared" si="39"/>
        <v>48653</v>
      </c>
      <c r="AV42" s="19">
        <f t="shared" si="39"/>
        <v>66752</v>
      </c>
      <c r="AW42" s="19">
        <f t="shared" si="39"/>
        <v>37632</v>
      </c>
      <c r="AX42" s="19">
        <f t="shared" si="39"/>
        <v>71699</v>
      </c>
      <c r="AY42" s="20">
        <f t="shared" si="39"/>
        <v>41500</v>
      </c>
      <c r="AZ42" s="674"/>
      <c r="BA42" s="18" t="s">
        <v>42</v>
      </c>
      <c r="BB42" s="19">
        <f t="shared" ref="BB42:BI42" si="40">SUM(BB38:BB41)</f>
        <v>88878</v>
      </c>
      <c r="BC42" s="19">
        <f t="shared" si="40"/>
        <v>44959</v>
      </c>
      <c r="BD42" s="19">
        <f t="shared" si="40"/>
        <v>90726</v>
      </c>
      <c r="BE42" s="19">
        <f t="shared" si="40"/>
        <v>46807</v>
      </c>
      <c r="BF42" s="19">
        <f t="shared" si="40"/>
        <v>68968</v>
      </c>
      <c r="BG42" s="19">
        <f t="shared" si="40"/>
        <v>37542</v>
      </c>
      <c r="BH42" s="19">
        <f t="shared" si="40"/>
        <v>72298</v>
      </c>
      <c r="BI42" s="20">
        <f t="shared" si="40"/>
        <v>40872</v>
      </c>
      <c r="BJ42" s="674"/>
      <c r="BK42" s="18" t="s">
        <v>42</v>
      </c>
      <c r="BL42" s="19">
        <f t="shared" ref="BL42:BS42" si="41">SUM(BL38:BL41)</f>
        <v>83543</v>
      </c>
      <c r="BM42" s="19">
        <f t="shared" si="41"/>
        <v>45268</v>
      </c>
      <c r="BN42" s="19">
        <f t="shared" si="41"/>
        <v>82930</v>
      </c>
      <c r="BO42" s="19">
        <f t="shared" si="41"/>
        <v>44655</v>
      </c>
      <c r="BP42" s="19">
        <f t="shared" si="41"/>
        <v>67059</v>
      </c>
      <c r="BQ42" s="19">
        <f t="shared" si="41"/>
        <v>39218</v>
      </c>
      <c r="BR42" s="19">
        <f t="shared" si="41"/>
        <v>67671</v>
      </c>
      <c r="BS42" s="20">
        <f t="shared" si="41"/>
        <v>39830</v>
      </c>
      <c r="BT42" s="232"/>
      <c r="BU42" s="232"/>
      <c r="BV42" s="232"/>
      <c r="BW42" s="232"/>
      <c r="BX42" s="232"/>
      <c r="BY42" s="232"/>
      <c r="BZ42" s="232"/>
      <c r="CA42" s="232"/>
      <c r="CB42" s="232"/>
      <c r="CC42" s="232"/>
      <c r="CD42" s="232"/>
      <c r="CE42" s="232"/>
      <c r="CF42" s="232"/>
      <c r="CG42" s="232"/>
      <c r="CH42" s="232"/>
      <c r="CI42" s="232"/>
      <c r="CJ42" s="232"/>
      <c r="CK42" s="232"/>
      <c r="CL42" s="232"/>
      <c r="CM42" s="232"/>
      <c r="CN42" s="232"/>
      <c r="CO42" s="232"/>
      <c r="CP42" s="232"/>
      <c r="CQ42" s="232"/>
      <c r="CR42" s="232"/>
      <c r="CS42" s="232"/>
      <c r="CT42" s="232"/>
      <c r="CU42" s="232"/>
      <c r="CV42" s="232"/>
      <c r="CW42" s="232"/>
      <c r="CX42" s="232"/>
      <c r="CY42" s="232"/>
      <c r="CZ42" s="232"/>
      <c r="DA42" s="232"/>
      <c r="DB42" s="232"/>
      <c r="DC42" s="232"/>
      <c r="DD42" s="232"/>
      <c r="DE42" s="232"/>
      <c r="DF42" s="232"/>
      <c r="DG42" s="232"/>
      <c r="DH42" s="232"/>
      <c r="DI42" s="232"/>
      <c r="DJ42" s="232"/>
      <c r="DK42" s="232"/>
      <c r="DL42" s="232"/>
      <c r="DM42" s="232"/>
      <c r="DN42" s="232"/>
      <c r="DO42" s="232"/>
      <c r="DP42" s="232"/>
      <c r="DQ42" s="232"/>
      <c r="DR42" s="232"/>
      <c r="DS42" s="232"/>
      <c r="DT42" s="232"/>
      <c r="DU42" s="232"/>
      <c r="DV42" s="232"/>
      <c r="DW42" s="232"/>
      <c r="DX42" s="232"/>
      <c r="DY42" s="232"/>
      <c r="DZ42" s="232"/>
      <c r="EA42" s="232"/>
      <c r="EB42" s="232"/>
      <c r="EC42" s="232"/>
      <c r="ED42" s="232"/>
      <c r="EE42" s="232"/>
      <c r="EF42" s="232"/>
      <c r="EG42" s="232"/>
      <c r="EH42" s="232"/>
      <c r="EI42" s="232"/>
      <c r="EJ42" s="232"/>
      <c r="EK42" s="232"/>
      <c r="EL42" s="232"/>
      <c r="EM42" s="232"/>
      <c r="EN42" s="232"/>
      <c r="EO42" s="232"/>
      <c r="EP42" s="232"/>
      <c r="EQ42" s="232"/>
      <c r="ER42" s="232"/>
      <c r="ES42" s="232"/>
      <c r="ET42" s="232"/>
      <c r="EU42" s="232"/>
      <c r="EV42" s="232"/>
      <c r="EW42" s="232"/>
      <c r="EX42" s="232"/>
      <c r="EY42" s="232"/>
      <c r="EZ42" s="232"/>
      <c r="FA42" s="232"/>
      <c r="FB42" s="232"/>
      <c r="FC42" s="232"/>
      <c r="FD42" s="232"/>
      <c r="FE42" s="232"/>
      <c r="FF42" s="232"/>
      <c r="FG42" s="232"/>
      <c r="FH42" s="232"/>
      <c r="FI42" s="232"/>
      <c r="FJ42" s="232"/>
      <c r="FK42" s="232"/>
      <c r="FL42" s="232"/>
      <c r="FM42" s="232"/>
      <c r="FN42" s="232"/>
      <c r="FO42" s="232"/>
      <c r="FP42" s="232"/>
      <c r="FQ42" s="232"/>
      <c r="FR42" s="232"/>
      <c r="FS42" s="232"/>
      <c r="FT42" s="232"/>
      <c r="FU42" s="232"/>
      <c r="FV42" s="232"/>
      <c r="FW42" s="232"/>
      <c r="FX42" s="232"/>
      <c r="FY42" s="232"/>
      <c r="FZ42" s="232"/>
      <c r="GA42" s="232"/>
      <c r="GB42" s="232"/>
      <c r="GC42" s="232"/>
      <c r="GD42" s="232"/>
      <c r="GE42" s="232"/>
      <c r="GF42" s="232"/>
      <c r="GG42" s="232"/>
      <c r="GH42" s="232"/>
      <c r="GI42" s="232"/>
      <c r="GJ42" s="232"/>
      <c r="GK42" s="232"/>
      <c r="GL42" s="232"/>
      <c r="GM42" s="232"/>
      <c r="GN42" s="232"/>
      <c r="GO42" s="232"/>
      <c r="GP42" s="232"/>
      <c r="GQ42" s="232"/>
      <c r="GR42" s="232"/>
      <c r="GS42" s="232"/>
      <c r="GT42" s="232"/>
      <c r="GU42" s="232"/>
      <c r="GV42" s="232"/>
      <c r="GW42" s="232"/>
      <c r="GX42" s="232"/>
      <c r="GY42" s="232"/>
      <c r="GZ42" s="232"/>
      <c r="HA42" s="232"/>
      <c r="HB42" s="232"/>
      <c r="HC42" s="232"/>
      <c r="HD42" s="232"/>
      <c r="HE42" s="232"/>
      <c r="HF42" s="232"/>
      <c r="HG42" s="232"/>
      <c r="HH42" s="232"/>
      <c r="HI42" s="232"/>
      <c r="HJ42" s="232"/>
      <c r="HK42" s="232"/>
      <c r="HL42" s="232"/>
    </row>
    <row r="43" spans="1:220" ht="17.100000000000001" customHeight="1">
      <c r="A43" s="1"/>
      <c r="B43" s="24" t="s">
        <v>77</v>
      </c>
      <c r="C43" s="18" t="s">
        <v>78</v>
      </c>
      <c r="D43" s="445">
        <v>47373</v>
      </c>
      <c r="E43" s="13">
        <v>18895</v>
      </c>
      <c r="F43" s="13">
        <v>61647</v>
      </c>
      <c r="G43" s="13">
        <v>33169</v>
      </c>
      <c r="H43" s="13">
        <v>44273</v>
      </c>
      <c r="I43" s="13">
        <v>17670</v>
      </c>
      <c r="J43" s="13">
        <v>54265</v>
      </c>
      <c r="K43" s="14">
        <v>27662</v>
      </c>
      <c r="L43" s="24" t="s">
        <v>77</v>
      </c>
      <c r="M43" s="18" t="s">
        <v>78</v>
      </c>
      <c r="N43" s="13">
        <v>77239</v>
      </c>
      <c r="O43" s="13">
        <v>37185</v>
      </c>
      <c r="P43" s="445">
        <v>92851</v>
      </c>
      <c r="Q43" s="13">
        <v>52797</v>
      </c>
      <c r="R43" s="13">
        <v>65371</v>
      </c>
      <c r="S43" s="13">
        <v>29255</v>
      </c>
      <c r="T43" s="13">
        <v>77686</v>
      </c>
      <c r="U43" s="14">
        <v>41570</v>
      </c>
      <c r="V43" s="24" t="s">
        <v>77</v>
      </c>
      <c r="W43" s="18" t="s">
        <v>78</v>
      </c>
      <c r="X43" s="13">
        <v>78496</v>
      </c>
      <c r="Y43" s="13">
        <v>37646</v>
      </c>
      <c r="Z43" s="13">
        <v>93026</v>
      </c>
      <c r="AA43" s="13">
        <v>52176</v>
      </c>
      <c r="AB43" s="445">
        <v>69243</v>
      </c>
      <c r="AC43" s="13">
        <v>31286</v>
      </c>
      <c r="AD43" s="13">
        <v>82417</v>
      </c>
      <c r="AE43" s="14">
        <v>44460</v>
      </c>
      <c r="AF43" s="24" t="s">
        <v>77</v>
      </c>
      <c r="AG43" s="18" t="s">
        <v>78</v>
      </c>
      <c r="AH43" s="13">
        <v>75313</v>
      </c>
      <c r="AI43" s="13">
        <v>36252</v>
      </c>
      <c r="AJ43" s="13">
        <v>87546</v>
      </c>
      <c r="AK43" s="13">
        <v>48485</v>
      </c>
      <c r="AL43" s="13">
        <v>67568</v>
      </c>
      <c r="AM43" s="13">
        <v>30801</v>
      </c>
      <c r="AN43" s="445">
        <v>78791</v>
      </c>
      <c r="AO43" s="14">
        <v>42024</v>
      </c>
      <c r="AP43" s="24" t="s">
        <v>77</v>
      </c>
      <c r="AQ43" s="18" t="s">
        <v>78</v>
      </c>
      <c r="AR43" s="13">
        <v>73877</v>
      </c>
      <c r="AS43" s="13">
        <v>39706</v>
      </c>
      <c r="AT43" s="13">
        <v>83839</v>
      </c>
      <c r="AU43" s="13">
        <v>47228</v>
      </c>
      <c r="AV43" s="13">
        <v>67440</v>
      </c>
      <c r="AW43" s="13">
        <v>34915</v>
      </c>
      <c r="AX43" s="13">
        <v>75923</v>
      </c>
      <c r="AY43" s="14">
        <v>41156</v>
      </c>
      <c r="AZ43" s="24" t="s">
        <v>77</v>
      </c>
      <c r="BA43" s="18" t="s">
        <v>78</v>
      </c>
      <c r="BB43" s="13">
        <v>80421</v>
      </c>
      <c r="BC43" s="13">
        <v>34154</v>
      </c>
      <c r="BD43" s="13">
        <v>88209</v>
      </c>
      <c r="BE43" s="13">
        <v>41942</v>
      </c>
      <c r="BF43" s="13">
        <v>64163</v>
      </c>
      <c r="BG43" s="13">
        <v>29526</v>
      </c>
      <c r="BH43" s="13">
        <v>71414</v>
      </c>
      <c r="BI43" s="14">
        <v>36777</v>
      </c>
      <c r="BJ43" s="24" t="s">
        <v>77</v>
      </c>
      <c r="BK43" s="18" t="s">
        <v>78</v>
      </c>
      <c r="BL43" s="13">
        <v>72845</v>
      </c>
      <c r="BM43" s="13">
        <v>33035</v>
      </c>
      <c r="BN43" s="13">
        <v>80180</v>
      </c>
      <c r="BO43" s="13">
        <v>40370</v>
      </c>
      <c r="BP43" s="13">
        <v>59492</v>
      </c>
      <c r="BQ43" s="13">
        <v>29185</v>
      </c>
      <c r="BR43" s="13">
        <v>66484</v>
      </c>
      <c r="BS43" s="14">
        <v>36177</v>
      </c>
      <c r="BT43" s="232"/>
      <c r="BU43" s="232"/>
      <c r="BV43" s="232"/>
      <c r="BW43" s="232"/>
      <c r="BX43" s="232"/>
      <c r="BY43" s="232"/>
      <c r="BZ43" s="232"/>
      <c r="CA43" s="232"/>
      <c r="CB43" s="232"/>
      <c r="CC43" s="232"/>
      <c r="CD43" s="232"/>
      <c r="CE43" s="232"/>
      <c r="CF43" s="232"/>
      <c r="CG43" s="232"/>
      <c r="CH43" s="232"/>
      <c r="CI43" s="232"/>
      <c r="CJ43" s="232"/>
      <c r="CK43" s="232"/>
      <c r="CL43" s="232"/>
      <c r="CM43" s="232"/>
      <c r="CN43" s="232"/>
      <c r="CO43" s="232"/>
      <c r="CP43" s="232"/>
      <c r="CQ43" s="232"/>
      <c r="CR43" s="232"/>
      <c r="CS43" s="232"/>
      <c r="CT43" s="232"/>
      <c r="CU43" s="232"/>
      <c r="CV43" s="232"/>
      <c r="CW43" s="232"/>
      <c r="CX43" s="232"/>
      <c r="CY43" s="232"/>
      <c r="CZ43" s="232"/>
      <c r="DA43" s="232"/>
      <c r="DB43" s="232"/>
      <c r="DC43" s="232"/>
      <c r="DD43" s="232"/>
      <c r="DE43" s="232"/>
      <c r="DF43" s="232"/>
      <c r="DG43" s="232"/>
      <c r="DH43" s="232"/>
      <c r="DI43" s="232"/>
      <c r="DJ43" s="232"/>
      <c r="DK43" s="232"/>
      <c r="DL43" s="232"/>
      <c r="DM43" s="232"/>
      <c r="DN43" s="232"/>
      <c r="DO43" s="232"/>
      <c r="DP43" s="232"/>
      <c r="DQ43" s="232"/>
      <c r="DR43" s="232"/>
      <c r="DS43" s="232"/>
      <c r="DT43" s="232"/>
      <c r="DU43" s="232"/>
      <c r="DV43" s="232"/>
      <c r="DW43" s="232"/>
      <c r="DX43" s="232"/>
      <c r="DY43" s="232"/>
      <c r="DZ43" s="232"/>
      <c r="EA43" s="232"/>
      <c r="EB43" s="232"/>
      <c r="EC43" s="232"/>
      <c r="ED43" s="232"/>
      <c r="EE43" s="232"/>
      <c r="EF43" s="232"/>
      <c r="EG43" s="232"/>
      <c r="EH43" s="232"/>
      <c r="EI43" s="232"/>
      <c r="EJ43" s="232"/>
      <c r="EK43" s="232"/>
      <c r="EL43" s="232"/>
      <c r="EM43" s="232"/>
      <c r="EN43" s="232"/>
      <c r="EO43" s="232"/>
      <c r="EP43" s="232"/>
      <c r="EQ43" s="232"/>
      <c r="ER43" s="232"/>
      <c r="ES43" s="232"/>
      <c r="ET43" s="232"/>
      <c r="EU43" s="232"/>
      <c r="EV43" s="232"/>
      <c r="EW43" s="232"/>
      <c r="EX43" s="232"/>
      <c r="EY43" s="232"/>
      <c r="EZ43" s="232"/>
      <c r="FA43" s="232"/>
      <c r="FB43" s="232"/>
      <c r="FC43" s="232"/>
      <c r="FD43" s="232"/>
      <c r="FE43" s="232"/>
      <c r="FF43" s="232"/>
      <c r="FG43" s="232"/>
      <c r="FH43" s="232"/>
      <c r="FI43" s="232"/>
      <c r="FJ43" s="232"/>
      <c r="FK43" s="232"/>
      <c r="FL43" s="232"/>
      <c r="FM43" s="232"/>
      <c r="FN43" s="232"/>
      <c r="FO43" s="232"/>
      <c r="FP43" s="232"/>
      <c r="FQ43" s="232"/>
      <c r="FR43" s="232"/>
      <c r="FS43" s="232"/>
      <c r="FT43" s="232"/>
      <c r="FU43" s="232"/>
      <c r="FV43" s="232"/>
      <c r="FW43" s="232"/>
      <c r="FX43" s="232"/>
      <c r="FY43" s="232"/>
      <c r="FZ43" s="232"/>
      <c r="GA43" s="232"/>
      <c r="GB43" s="232"/>
      <c r="GC43" s="232"/>
      <c r="GD43" s="232"/>
      <c r="GE43" s="232"/>
      <c r="GF43" s="232"/>
      <c r="GG43" s="232"/>
      <c r="GH43" s="232"/>
      <c r="GI43" s="232"/>
      <c r="GJ43" s="232"/>
      <c r="GK43" s="232"/>
      <c r="GL43" s="232"/>
      <c r="GM43" s="232"/>
      <c r="GN43" s="232"/>
      <c r="GO43" s="232"/>
      <c r="GP43" s="232"/>
      <c r="GQ43" s="232"/>
      <c r="GR43" s="232"/>
      <c r="GS43" s="232"/>
      <c r="GT43" s="232"/>
      <c r="GU43" s="232"/>
      <c r="GV43" s="232"/>
      <c r="GW43" s="232"/>
      <c r="GX43" s="232"/>
      <c r="GY43" s="232"/>
      <c r="GZ43" s="232"/>
      <c r="HA43" s="232"/>
      <c r="HB43" s="232"/>
      <c r="HC43" s="232"/>
      <c r="HD43" s="232"/>
      <c r="HE43" s="232"/>
      <c r="HF43" s="232"/>
      <c r="HG43" s="232"/>
      <c r="HH43" s="232"/>
      <c r="HI43" s="232"/>
      <c r="HJ43" s="232"/>
      <c r="HK43" s="232"/>
      <c r="HL43" s="232"/>
    </row>
    <row r="44" spans="1:220" ht="17.100000000000001" customHeight="1">
      <c r="A44" s="1"/>
      <c r="B44" s="24" t="s">
        <v>79</v>
      </c>
      <c r="C44" s="18" t="s">
        <v>80</v>
      </c>
      <c r="D44" s="447">
        <v>22929</v>
      </c>
      <c r="E44" s="19">
        <v>4622</v>
      </c>
      <c r="F44" s="19">
        <v>27422</v>
      </c>
      <c r="G44" s="19">
        <v>9115</v>
      </c>
      <c r="H44" s="19">
        <v>20002</v>
      </c>
      <c r="I44" s="19">
        <v>3249</v>
      </c>
      <c r="J44" s="19">
        <v>24179</v>
      </c>
      <c r="K44" s="20">
        <v>7426</v>
      </c>
      <c r="L44" s="24" t="s">
        <v>79</v>
      </c>
      <c r="M44" s="18" t="s">
        <v>80</v>
      </c>
      <c r="N44" s="19">
        <v>27087</v>
      </c>
      <c r="O44" s="19">
        <v>8356</v>
      </c>
      <c r="P44" s="447">
        <v>31059</v>
      </c>
      <c r="Q44" s="19">
        <v>12328</v>
      </c>
      <c r="R44" s="19">
        <v>22944</v>
      </c>
      <c r="S44" s="19">
        <v>5803</v>
      </c>
      <c r="T44" s="19">
        <v>27118</v>
      </c>
      <c r="U44" s="20">
        <v>9977</v>
      </c>
      <c r="V44" s="24" t="s">
        <v>79</v>
      </c>
      <c r="W44" s="18" t="s">
        <v>80</v>
      </c>
      <c r="X44" s="19">
        <v>28789</v>
      </c>
      <c r="Y44" s="19">
        <v>10678</v>
      </c>
      <c r="Z44" s="19">
        <v>32649</v>
      </c>
      <c r="AA44" s="19">
        <v>14538</v>
      </c>
      <c r="AB44" s="447">
        <v>25679</v>
      </c>
      <c r="AC44" s="19">
        <v>8904</v>
      </c>
      <c r="AD44" s="19">
        <v>29008</v>
      </c>
      <c r="AE44" s="20">
        <v>12233</v>
      </c>
      <c r="AF44" s="24" t="s">
        <v>79</v>
      </c>
      <c r="AG44" s="18" t="s">
        <v>80</v>
      </c>
      <c r="AH44" s="19">
        <v>28416</v>
      </c>
      <c r="AI44" s="19">
        <v>11395</v>
      </c>
      <c r="AJ44" s="19">
        <v>31813</v>
      </c>
      <c r="AK44" s="19">
        <v>14792</v>
      </c>
      <c r="AL44" s="19">
        <v>25779</v>
      </c>
      <c r="AM44" s="19">
        <v>9864</v>
      </c>
      <c r="AN44" s="447">
        <v>28549</v>
      </c>
      <c r="AO44" s="20">
        <v>12634</v>
      </c>
      <c r="AP44" s="24" t="s">
        <v>79</v>
      </c>
      <c r="AQ44" s="18" t="s">
        <v>80</v>
      </c>
      <c r="AR44" s="19">
        <v>28952</v>
      </c>
      <c r="AS44" s="19">
        <v>13951</v>
      </c>
      <c r="AT44" s="19">
        <v>30348</v>
      </c>
      <c r="AU44" s="19">
        <v>14875</v>
      </c>
      <c r="AV44" s="19">
        <v>26287</v>
      </c>
      <c r="AW44" s="19">
        <v>12207</v>
      </c>
      <c r="AX44" s="19">
        <v>27381</v>
      </c>
      <c r="AY44" s="20">
        <v>12857</v>
      </c>
      <c r="AZ44" s="24" t="s">
        <v>79</v>
      </c>
      <c r="BA44" s="18" t="s">
        <v>80</v>
      </c>
      <c r="BB44" s="19">
        <v>31720</v>
      </c>
      <c r="BC44" s="19">
        <v>12861</v>
      </c>
      <c r="BD44" s="19">
        <v>33345</v>
      </c>
      <c r="BE44" s="19">
        <v>14486</v>
      </c>
      <c r="BF44" s="19">
        <v>25710</v>
      </c>
      <c r="BG44" s="19">
        <v>11385</v>
      </c>
      <c r="BH44" s="19">
        <v>26855</v>
      </c>
      <c r="BI44" s="20">
        <v>12530</v>
      </c>
      <c r="BJ44" s="24" t="s">
        <v>79</v>
      </c>
      <c r="BK44" s="18" t="s">
        <v>80</v>
      </c>
      <c r="BL44" s="19">
        <v>29632</v>
      </c>
      <c r="BM44" s="19">
        <v>13084</v>
      </c>
      <c r="BN44" s="19">
        <v>30782</v>
      </c>
      <c r="BO44" s="19">
        <v>14234</v>
      </c>
      <c r="BP44" s="19">
        <v>24841</v>
      </c>
      <c r="BQ44" s="19">
        <v>11871</v>
      </c>
      <c r="BR44" s="19">
        <v>25460</v>
      </c>
      <c r="BS44" s="20">
        <v>12490</v>
      </c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2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2"/>
      <c r="FY44" s="232"/>
      <c r="FZ44" s="232"/>
      <c r="GA44" s="232"/>
      <c r="GB44" s="232"/>
      <c r="GC44" s="232"/>
      <c r="GD44" s="232"/>
      <c r="GE44" s="232"/>
      <c r="GF44" s="232"/>
      <c r="GG44" s="232"/>
      <c r="GH44" s="232"/>
      <c r="GI44" s="232"/>
      <c r="GJ44" s="232"/>
      <c r="GK44" s="232"/>
      <c r="GL44" s="232"/>
      <c r="GM44" s="232"/>
      <c r="GN44" s="232"/>
      <c r="GO44" s="232"/>
      <c r="GP44" s="232"/>
      <c r="GQ44" s="232"/>
      <c r="GR44" s="232"/>
      <c r="GS44" s="232"/>
      <c r="GT44" s="232"/>
      <c r="GU44" s="232"/>
      <c r="GV44" s="232"/>
      <c r="GW44" s="232"/>
      <c r="GX44" s="232"/>
      <c r="GY44" s="232"/>
      <c r="GZ44" s="232"/>
      <c r="HA44" s="232"/>
      <c r="HB44" s="232"/>
      <c r="HC44" s="232"/>
      <c r="HD44" s="232"/>
      <c r="HE44" s="232"/>
      <c r="HF44" s="232"/>
      <c r="HG44" s="232"/>
      <c r="HH44" s="232"/>
      <c r="HI44" s="232"/>
      <c r="HJ44" s="232"/>
      <c r="HK44" s="232"/>
      <c r="HL44" s="232"/>
    </row>
    <row r="45" spans="1:220" ht="17.100000000000001" customHeight="1">
      <c r="A45" s="1"/>
      <c r="B45" s="17" t="s">
        <v>81</v>
      </c>
      <c r="C45" s="18" t="s">
        <v>82</v>
      </c>
      <c r="D45" s="447">
        <v>32528</v>
      </c>
      <c r="E45" s="19">
        <v>10392</v>
      </c>
      <c r="F45" s="19">
        <v>45696</v>
      </c>
      <c r="G45" s="19">
        <v>23560</v>
      </c>
      <c r="H45" s="19">
        <v>29384</v>
      </c>
      <c r="I45" s="19">
        <v>8820</v>
      </c>
      <c r="J45" s="19">
        <v>40061</v>
      </c>
      <c r="K45" s="20">
        <v>19497</v>
      </c>
      <c r="L45" s="17" t="s">
        <v>81</v>
      </c>
      <c r="M45" s="18" t="s">
        <v>82</v>
      </c>
      <c r="N45" s="19">
        <v>41054</v>
      </c>
      <c r="O45" s="19">
        <v>16833</v>
      </c>
      <c r="P45" s="447">
        <v>62416</v>
      </c>
      <c r="Q45" s="19">
        <v>38195</v>
      </c>
      <c r="R45" s="19">
        <v>36199</v>
      </c>
      <c r="S45" s="19">
        <v>14166</v>
      </c>
      <c r="T45" s="19">
        <v>52813</v>
      </c>
      <c r="U45" s="20">
        <v>30780</v>
      </c>
      <c r="V45" s="17" t="s">
        <v>81</v>
      </c>
      <c r="W45" s="18" t="s">
        <v>82</v>
      </c>
      <c r="X45" s="19">
        <v>43481</v>
      </c>
      <c r="Y45" s="19">
        <v>19647</v>
      </c>
      <c r="Z45" s="19">
        <v>68849</v>
      </c>
      <c r="AA45" s="19">
        <v>45015</v>
      </c>
      <c r="AB45" s="447">
        <v>39763</v>
      </c>
      <c r="AC45" s="19">
        <v>17734</v>
      </c>
      <c r="AD45" s="19">
        <v>59959</v>
      </c>
      <c r="AE45" s="20">
        <v>37930</v>
      </c>
      <c r="AF45" s="17" t="s">
        <v>81</v>
      </c>
      <c r="AG45" s="18" t="s">
        <v>82</v>
      </c>
      <c r="AH45" s="19">
        <v>42922</v>
      </c>
      <c r="AI45" s="19">
        <v>16828</v>
      </c>
      <c r="AJ45" s="19">
        <v>67176</v>
      </c>
      <c r="AK45" s="19">
        <v>41082</v>
      </c>
      <c r="AL45" s="19">
        <v>39516</v>
      </c>
      <c r="AM45" s="19">
        <v>15245</v>
      </c>
      <c r="AN45" s="447">
        <v>59344</v>
      </c>
      <c r="AO45" s="20">
        <v>35073</v>
      </c>
      <c r="AP45" s="17" t="s">
        <v>81</v>
      </c>
      <c r="AQ45" s="18" t="s">
        <v>82</v>
      </c>
      <c r="AR45" s="19">
        <v>41659</v>
      </c>
      <c r="AS45" s="19">
        <v>19037</v>
      </c>
      <c r="AT45" s="19">
        <v>65484</v>
      </c>
      <c r="AU45" s="19">
        <v>41809</v>
      </c>
      <c r="AV45" s="19">
        <v>38626</v>
      </c>
      <c r="AW45" s="19">
        <v>17221</v>
      </c>
      <c r="AX45" s="19">
        <v>58413</v>
      </c>
      <c r="AY45" s="20">
        <v>36029</v>
      </c>
      <c r="AZ45" s="17" t="s">
        <v>81</v>
      </c>
      <c r="BA45" s="18" t="s">
        <v>82</v>
      </c>
      <c r="BB45" s="19">
        <v>47718</v>
      </c>
      <c r="BC45" s="19">
        <v>15442</v>
      </c>
      <c r="BD45" s="19">
        <v>71398</v>
      </c>
      <c r="BE45" s="19">
        <v>39122</v>
      </c>
      <c r="BF45" s="19">
        <v>36954</v>
      </c>
      <c r="BG45" s="19">
        <v>14118</v>
      </c>
      <c r="BH45" s="19">
        <v>57050</v>
      </c>
      <c r="BI45" s="20">
        <v>34214</v>
      </c>
      <c r="BJ45" s="17" t="s">
        <v>81</v>
      </c>
      <c r="BK45" s="18" t="s">
        <v>82</v>
      </c>
      <c r="BL45" s="19">
        <v>44594</v>
      </c>
      <c r="BM45" s="19">
        <v>15961</v>
      </c>
      <c r="BN45" s="19">
        <v>66726</v>
      </c>
      <c r="BO45" s="19">
        <v>38093</v>
      </c>
      <c r="BP45" s="19">
        <v>35296</v>
      </c>
      <c r="BQ45" s="19">
        <v>14645</v>
      </c>
      <c r="BR45" s="19">
        <v>54712</v>
      </c>
      <c r="BS45" s="20">
        <v>34061</v>
      </c>
      <c r="BT45" s="232"/>
      <c r="BU45" s="232"/>
      <c r="BV45" s="232"/>
      <c r="BW45" s="232"/>
      <c r="BX45" s="232"/>
      <c r="BY45" s="232"/>
      <c r="BZ45" s="232"/>
      <c r="CA45" s="232"/>
      <c r="CB45" s="232"/>
      <c r="CC45" s="232"/>
      <c r="CD45" s="232"/>
      <c r="CE45" s="232"/>
      <c r="CF45" s="232"/>
      <c r="CG45" s="232"/>
      <c r="CH45" s="232"/>
      <c r="CI45" s="232"/>
      <c r="CJ45" s="232"/>
      <c r="CK45" s="232"/>
      <c r="CL45" s="232"/>
      <c r="CM45" s="232"/>
      <c r="CN45" s="232"/>
      <c r="CO45" s="232"/>
      <c r="CP45" s="232"/>
      <c r="CQ45" s="232"/>
      <c r="CR45" s="232"/>
      <c r="CS45" s="232"/>
      <c r="CT45" s="232"/>
      <c r="CU45" s="232"/>
      <c r="CV45" s="232"/>
      <c r="CW45" s="232"/>
      <c r="CX45" s="232"/>
      <c r="CY45" s="232"/>
      <c r="CZ45" s="232"/>
      <c r="DA45" s="232"/>
      <c r="DB45" s="232"/>
      <c r="DC45" s="232"/>
      <c r="DD45" s="232"/>
      <c r="DE45" s="232"/>
      <c r="DF45" s="232"/>
      <c r="DG45" s="232"/>
      <c r="DH45" s="232"/>
      <c r="DI45" s="232"/>
      <c r="DJ45" s="232"/>
      <c r="DK45" s="232"/>
      <c r="DL45" s="232"/>
      <c r="DM45" s="232"/>
      <c r="DN45" s="232"/>
      <c r="DO45" s="232"/>
      <c r="DP45" s="232"/>
      <c r="DQ45" s="232"/>
      <c r="DR45" s="232"/>
      <c r="DS45" s="232"/>
      <c r="DT45" s="232"/>
      <c r="DU45" s="232"/>
      <c r="DV45" s="232"/>
      <c r="DW45" s="232"/>
      <c r="DX45" s="232"/>
      <c r="DY45" s="232"/>
      <c r="DZ45" s="232"/>
      <c r="EA45" s="232"/>
      <c r="EB45" s="232"/>
      <c r="EC45" s="232"/>
      <c r="ED45" s="232"/>
      <c r="EE45" s="232"/>
      <c r="EF45" s="232"/>
      <c r="EG45" s="232"/>
      <c r="EH45" s="232"/>
      <c r="EI45" s="232"/>
      <c r="EJ45" s="232"/>
      <c r="EK45" s="232"/>
      <c r="EL45" s="232"/>
      <c r="EM45" s="232"/>
      <c r="EN45" s="232"/>
      <c r="EO45" s="232"/>
      <c r="EP45" s="232"/>
      <c r="EQ45" s="232"/>
      <c r="ER45" s="232"/>
      <c r="ES45" s="232"/>
      <c r="ET45" s="232"/>
      <c r="EU45" s="232"/>
      <c r="EV45" s="232"/>
      <c r="EW45" s="232"/>
      <c r="EX45" s="232"/>
      <c r="EY45" s="232"/>
      <c r="EZ45" s="232"/>
      <c r="FA45" s="232"/>
      <c r="FB45" s="232"/>
      <c r="FC45" s="232"/>
      <c r="FD45" s="232"/>
      <c r="FE45" s="232"/>
      <c r="FF45" s="232"/>
      <c r="FG45" s="232"/>
      <c r="FH45" s="232"/>
      <c r="FI45" s="232"/>
      <c r="FJ45" s="232"/>
      <c r="FK45" s="232"/>
      <c r="FL45" s="232"/>
      <c r="FM45" s="232"/>
      <c r="FN45" s="232"/>
      <c r="FO45" s="232"/>
      <c r="FP45" s="232"/>
      <c r="FQ45" s="232"/>
      <c r="FR45" s="232"/>
      <c r="FS45" s="232"/>
      <c r="FT45" s="232"/>
      <c r="FU45" s="232"/>
      <c r="FV45" s="232"/>
      <c r="FW45" s="232"/>
      <c r="FX45" s="232"/>
      <c r="FY45" s="232"/>
      <c r="FZ45" s="232"/>
      <c r="GA45" s="232"/>
      <c r="GB45" s="232"/>
      <c r="GC45" s="232"/>
      <c r="GD45" s="232"/>
      <c r="GE45" s="232"/>
      <c r="GF45" s="232"/>
      <c r="GG45" s="232"/>
      <c r="GH45" s="232"/>
      <c r="GI45" s="232"/>
      <c r="GJ45" s="232"/>
      <c r="GK45" s="232"/>
      <c r="GL45" s="232"/>
      <c r="GM45" s="232"/>
      <c r="GN45" s="232"/>
      <c r="GO45" s="232"/>
      <c r="GP45" s="232"/>
      <c r="GQ45" s="232"/>
      <c r="GR45" s="232"/>
      <c r="GS45" s="232"/>
      <c r="GT45" s="232"/>
      <c r="GU45" s="232"/>
      <c r="GV45" s="232"/>
      <c r="GW45" s="232"/>
      <c r="GX45" s="232"/>
      <c r="GY45" s="232"/>
      <c r="GZ45" s="232"/>
      <c r="HA45" s="232"/>
      <c r="HB45" s="232"/>
      <c r="HC45" s="232"/>
      <c r="HD45" s="232"/>
      <c r="HE45" s="232"/>
      <c r="HF45" s="232"/>
      <c r="HG45" s="232"/>
      <c r="HH45" s="232"/>
      <c r="HI45" s="232"/>
      <c r="HJ45" s="232"/>
      <c r="HK45" s="232"/>
      <c r="HL45" s="232"/>
    </row>
    <row r="46" spans="1:220" ht="17.100000000000001" customHeight="1">
      <c r="A46" s="1"/>
      <c r="B46" s="666" t="s">
        <v>83</v>
      </c>
      <c r="C46" s="26" t="s">
        <v>84</v>
      </c>
      <c r="D46" s="449">
        <v>60215</v>
      </c>
      <c r="E46" s="27">
        <v>22128</v>
      </c>
      <c r="F46" s="27">
        <v>83182</v>
      </c>
      <c r="G46" s="27">
        <v>45095</v>
      </c>
      <c r="H46" s="27">
        <v>53108</v>
      </c>
      <c r="I46" s="27">
        <v>18855</v>
      </c>
      <c r="J46" s="27">
        <v>72352</v>
      </c>
      <c r="K46" s="28">
        <v>38099</v>
      </c>
      <c r="L46" s="666" t="s">
        <v>83</v>
      </c>
      <c r="M46" s="26" t="s">
        <v>84</v>
      </c>
      <c r="N46" s="27">
        <v>80952</v>
      </c>
      <c r="O46" s="27">
        <v>33532</v>
      </c>
      <c r="P46" s="449">
        <v>118187</v>
      </c>
      <c r="Q46" s="27">
        <v>70767</v>
      </c>
      <c r="R46" s="27">
        <v>68720</v>
      </c>
      <c r="S46" s="27">
        <v>27417</v>
      </c>
      <c r="T46" s="27">
        <v>99246</v>
      </c>
      <c r="U46" s="28">
        <v>57943</v>
      </c>
      <c r="V46" s="666" t="s">
        <v>83</v>
      </c>
      <c r="W46" s="26" t="s">
        <v>84</v>
      </c>
      <c r="X46" s="27">
        <v>83990</v>
      </c>
      <c r="Y46" s="27">
        <v>35166</v>
      </c>
      <c r="Z46" s="27">
        <v>121994</v>
      </c>
      <c r="AA46" s="27">
        <v>73170</v>
      </c>
      <c r="AB46" s="449">
        <v>75056</v>
      </c>
      <c r="AC46" s="27">
        <v>30330</v>
      </c>
      <c r="AD46" s="27">
        <v>108792</v>
      </c>
      <c r="AE46" s="28">
        <v>64066</v>
      </c>
      <c r="AF46" s="666" t="s">
        <v>83</v>
      </c>
      <c r="AG46" s="26" t="s">
        <v>84</v>
      </c>
      <c r="AH46" s="27">
        <v>84260</v>
      </c>
      <c r="AI46" s="27">
        <v>36210</v>
      </c>
      <c r="AJ46" s="27">
        <v>121431</v>
      </c>
      <c r="AK46" s="27">
        <v>73381</v>
      </c>
      <c r="AL46" s="27">
        <v>76135</v>
      </c>
      <c r="AM46" s="27">
        <v>31546</v>
      </c>
      <c r="AN46" s="449">
        <v>109629</v>
      </c>
      <c r="AO46" s="28">
        <v>65040</v>
      </c>
      <c r="AP46" s="666" t="s">
        <v>83</v>
      </c>
      <c r="AQ46" s="26" t="s">
        <v>84</v>
      </c>
      <c r="AR46" s="27">
        <v>85133</v>
      </c>
      <c r="AS46" s="27">
        <v>43309</v>
      </c>
      <c r="AT46" s="27">
        <v>120935</v>
      </c>
      <c r="AU46" s="27">
        <v>76232</v>
      </c>
      <c r="AV46" s="27">
        <v>77125</v>
      </c>
      <c r="AW46" s="27">
        <v>37865</v>
      </c>
      <c r="AX46" s="27">
        <v>109170</v>
      </c>
      <c r="AY46" s="28">
        <v>67253</v>
      </c>
      <c r="AZ46" s="666" t="s">
        <v>83</v>
      </c>
      <c r="BA46" s="26" t="s">
        <v>84</v>
      </c>
      <c r="BB46" s="27">
        <v>98400</v>
      </c>
      <c r="BC46" s="27">
        <v>34260</v>
      </c>
      <c r="BD46" s="27">
        <v>137388</v>
      </c>
      <c r="BE46" s="27">
        <v>73248</v>
      </c>
      <c r="BF46" s="27">
        <v>74903</v>
      </c>
      <c r="BG46" s="27">
        <v>29770</v>
      </c>
      <c r="BH46" s="27">
        <v>109115</v>
      </c>
      <c r="BI46" s="28">
        <v>63982</v>
      </c>
      <c r="BJ46" s="666" t="s">
        <v>83</v>
      </c>
      <c r="BK46" s="26" t="s">
        <v>84</v>
      </c>
      <c r="BL46" s="27">
        <v>90878</v>
      </c>
      <c r="BM46" s="27">
        <v>34533</v>
      </c>
      <c r="BN46" s="27">
        <v>128158</v>
      </c>
      <c r="BO46" s="27">
        <v>71813</v>
      </c>
      <c r="BP46" s="27">
        <v>70917</v>
      </c>
      <c r="BQ46" s="27">
        <v>30738</v>
      </c>
      <c r="BR46" s="27">
        <v>104417</v>
      </c>
      <c r="BS46" s="28">
        <v>64238</v>
      </c>
      <c r="BT46" s="232"/>
      <c r="BU46" s="232"/>
      <c r="BV46" s="232"/>
      <c r="BW46" s="232"/>
      <c r="BX46" s="232"/>
      <c r="BY46" s="232"/>
      <c r="BZ46" s="232"/>
      <c r="CA46" s="232"/>
      <c r="CB46" s="232"/>
      <c r="CC46" s="232"/>
      <c r="CD46" s="232"/>
      <c r="CE46" s="232"/>
      <c r="CF46" s="232"/>
      <c r="CG46" s="232"/>
      <c r="CH46" s="23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2"/>
      <c r="CS46" s="232"/>
      <c r="CT46" s="232"/>
      <c r="CU46" s="232"/>
      <c r="CV46" s="232"/>
      <c r="CW46" s="232"/>
      <c r="CX46" s="232"/>
      <c r="CY46" s="232"/>
      <c r="CZ46" s="232"/>
      <c r="DA46" s="232"/>
      <c r="DB46" s="232"/>
      <c r="DC46" s="232"/>
      <c r="DD46" s="232"/>
      <c r="DE46" s="232"/>
      <c r="DF46" s="232"/>
      <c r="DG46" s="232"/>
      <c r="DH46" s="232"/>
      <c r="DI46" s="232"/>
      <c r="DJ46" s="232"/>
      <c r="DK46" s="232"/>
      <c r="DL46" s="232"/>
      <c r="DM46" s="232"/>
      <c r="DN46" s="232"/>
      <c r="DO46" s="232"/>
      <c r="DP46" s="232"/>
      <c r="DQ46" s="232"/>
      <c r="DR46" s="232"/>
      <c r="DS46" s="232"/>
      <c r="DT46" s="232"/>
      <c r="DU46" s="232"/>
      <c r="DV46" s="232"/>
      <c r="DW46" s="232"/>
      <c r="DX46" s="232"/>
      <c r="DY46" s="232"/>
      <c r="DZ46" s="232"/>
      <c r="EA46" s="232"/>
      <c r="EB46" s="232"/>
      <c r="EC46" s="232"/>
      <c r="ED46" s="232"/>
      <c r="EE46" s="232"/>
      <c r="EF46" s="232"/>
      <c r="EG46" s="232"/>
      <c r="EH46" s="232"/>
      <c r="EI46" s="232"/>
      <c r="EJ46" s="232"/>
      <c r="EK46" s="232"/>
      <c r="EL46" s="232"/>
      <c r="EM46" s="232"/>
      <c r="EN46" s="232"/>
      <c r="EO46" s="232"/>
      <c r="EP46" s="232"/>
      <c r="EQ46" s="232"/>
      <c r="ER46" s="232"/>
      <c r="ES46" s="232"/>
      <c r="ET46" s="232"/>
      <c r="EU46" s="232"/>
      <c r="EV46" s="232"/>
      <c r="EW46" s="232"/>
      <c r="EX46" s="232"/>
      <c r="EY46" s="232"/>
      <c r="EZ46" s="232"/>
      <c r="FA46" s="232"/>
      <c r="FB46" s="232"/>
      <c r="FC46" s="232"/>
      <c r="FD46" s="232"/>
      <c r="FE46" s="232"/>
      <c r="FF46" s="232"/>
      <c r="FG46" s="232"/>
      <c r="FH46" s="232"/>
      <c r="FI46" s="232"/>
      <c r="FJ46" s="232"/>
      <c r="FK46" s="232"/>
      <c r="FL46" s="232"/>
      <c r="FM46" s="232"/>
      <c r="FN46" s="232"/>
      <c r="FO46" s="232"/>
      <c r="FP46" s="232"/>
      <c r="FQ46" s="232"/>
      <c r="FR46" s="232"/>
      <c r="FS46" s="232"/>
      <c r="FT46" s="232"/>
      <c r="FU46" s="232"/>
      <c r="FV46" s="232"/>
      <c r="FW46" s="232"/>
      <c r="FX46" s="232"/>
      <c r="FY46" s="232"/>
      <c r="FZ46" s="232"/>
      <c r="GA46" s="232"/>
      <c r="GB46" s="232"/>
      <c r="GC46" s="232"/>
      <c r="GD46" s="232"/>
      <c r="GE46" s="232"/>
      <c r="GF46" s="232"/>
      <c r="GG46" s="232"/>
      <c r="GH46" s="232"/>
      <c r="GI46" s="232"/>
      <c r="GJ46" s="232"/>
      <c r="GK46" s="232"/>
      <c r="GL46" s="232"/>
      <c r="GM46" s="232"/>
      <c r="GN46" s="232"/>
      <c r="GO46" s="232"/>
      <c r="GP46" s="232"/>
      <c r="GQ46" s="232"/>
      <c r="GR46" s="232"/>
      <c r="GS46" s="232"/>
      <c r="GT46" s="232"/>
      <c r="GU46" s="232"/>
      <c r="GV46" s="232"/>
      <c r="GW46" s="232"/>
      <c r="GX46" s="232"/>
      <c r="GY46" s="232"/>
      <c r="GZ46" s="232"/>
      <c r="HA46" s="232"/>
      <c r="HB46" s="232"/>
      <c r="HC46" s="232"/>
      <c r="HD46" s="232"/>
      <c r="HE46" s="232"/>
      <c r="HF46" s="232"/>
      <c r="HG46" s="232"/>
      <c r="HH46" s="232"/>
      <c r="HI46" s="232"/>
      <c r="HJ46" s="232"/>
      <c r="HK46" s="232"/>
      <c r="HL46" s="232"/>
    </row>
    <row r="47" spans="1:220" ht="17.100000000000001" customHeight="1">
      <c r="A47" s="1"/>
      <c r="B47" s="667"/>
      <c r="C47" s="26" t="s">
        <v>85</v>
      </c>
      <c r="D47" s="449">
        <v>6722</v>
      </c>
      <c r="E47" s="27">
        <v>2441</v>
      </c>
      <c r="F47" s="27">
        <v>10348</v>
      </c>
      <c r="G47" s="27">
        <v>6067</v>
      </c>
      <c r="H47" s="27">
        <v>6460</v>
      </c>
      <c r="I47" s="27">
        <v>2399</v>
      </c>
      <c r="J47" s="27">
        <v>9193</v>
      </c>
      <c r="K47" s="28">
        <v>5132</v>
      </c>
      <c r="L47" s="667"/>
      <c r="M47" s="26" t="s">
        <v>85</v>
      </c>
      <c r="N47" s="27">
        <v>14877</v>
      </c>
      <c r="O47" s="27">
        <v>8921</v>
      </c>
      <c r="P47" s="449">
        <v>16741</v>
      </c>
      <c r="Q47" s="27">
        <v>10785</v>
      </c>
      <c r="R47" s="27">
        <v>10546</v>
      </c>
      <c r="S47" s="27">
        <v>5249</v>
      </c>
      <c r="T47" s="27">
        <v>13833</v>
      </c>
      <c r="U47" s="28">
        <v>8536</v>
      </c>
      <c r="V47" s="667"/>
      <c r="W47" s="26" t="s">
        <v>85</v>
      </c>
      <c r="X47" s="27">
        <v>18342</v>
      </c>
      <c r="Y47" s="27">
        <v>11831</v>
      </c>
      <c r="Z47" s="27">
        <v>19321</v>
      </c>
      <c r="AA47" s="27">
        <v>12810</v>
      </c>
      <c r="AB47" s="449">
        <v>14122</v>
      </c>
      <c r="AC47" s="27">
        <v>8098</v>
      </c>
      <c r="AD47" s="27">
        <v>17191</v>
      </c>
      <c r="AE47" s="28">
        <v>11167</v>
      </c>
      <c r="AF47" s="667"/>
      <c r="AG47" s="26" t="s">
        <v>85</v>
      </c>
      <c r="AH47" s="27">
        <v>20208</v>
      </c>
      <c r="AI47" s="27">
        <v>13143</v>
      </c>
      <c r="AJ47" s="27">
        <v>20692</v>
      </c>
      <c r="AK47" s="27">
        <v>13627</v>
      </c>
      <c r="AL47" s="27">
        <v>15494</v>
      </c>
      <c r="AM47" s="27">
        <v>9133</v>
      </c>
      <c r="AN47" s="449">
        <v>18633</v>
      </c>
      <c r="AO47" s="28">
        <v>12272</v>
      </c>
      <c r="AP47" s="667"/>
      <c r="AQ47" s="26" t="s">
        <v>85</v>
      </c>
      <c r="AR47" s="27">
        <v>20789</v>
      </c>
      <c r="AS47" s="27">
        <v>13968</v>
      </c>
      <c r="AT47" s="27">
        <v>22580</v>
      </c>
      <c r="AU47" s="27">
        <v>15321</v>
      </c>
      <c r="AV47" s="27">
        <v>15891</v>
      </c>
      <c r="AW47" s="27">
        <v>9724</v>
      </c>
      <c r="AX47" s="27">
        <v>20495</v>
      </c>
      <c r="AY47" s="28">
        <v>13925</v>
      </c>
      <c r="AZ47" s="667"/>
      <c r="BA47" s="26" t="s">
        <v>85</v>
      </c>
      <c r="BB47" s="27">
        <v>26996</v>
      </c>
      <c r="BC47" s="27">
        <v>14571</v>
      </c>
      <c r="BD47" s="27">
        <v>27503</v>
      </c>
      <c r="BE47" s="27">
        <v>15078</v>
      </c>
      <c r="BF47" s="27">
        <v>17199</v>
      </c>
      <c r="BG47" s="27">
        <v>9899</v>
      </c>
      <c r="BH47" s="27">
        <v>20711</v>
      </c>
      <c r="BI47" s="28">
        <v>13411</v>
      </c>
      <c r="BJ47" s="667"/>
      <c r="BK47" s="26" t="s">
        <v>85</v>
      </c>
      <c r="BL47" s="27">
        <v>25227</v>
      </c>
      <c r="BM47" s="27">
        <v>14173</v>
      </c>
      <c r="BN47" s="27">
        <v>26636</v>
      </c>
      <c r="BO47" s="27">
        <v>15582</v>
      </c>
      <c r="BP47" s="27">
        <v>16985</v>
      </c>
      <c r="BQ47" s="27">
        <v>10194</v>
      </c>
      <c r="BR47" s="27">
        <v>20645</v>
      </c>
      <c r="BS47" s="28">
        <v>13854</v>
      </c>
      <c r="BT47" s="232"/>
      <c r="BU47" s="232"/>
      <c r="BV47" s="232"/>
      <c r="BW47" s="232"/>
      <c r="BX47" s="232"/>
      <c r="BY47" s="232"/>
      <c r="BZ47" s="232"/>
      <c r="CA47" s="232"/>
      <c r="CB47" s="232"/>
      <c r="CC47" s="232"/>
      <c r="CD47" s="232"/>
      <c r="CE47" s="232"/>
      <c r="CF47" s="232"/>
      <c r="CG47" s="232"/>
      <c r="CH47" s="232"/>
      <c r="CI47" s="232"/>
      <c r="CJ47" s="232"/>
      <c r="CK47" s="232"/>
      <c r="CL47" s="232"/>
      <c r="CM47" s="232"/>
      <c r="CN47" s="232"/>
      <c r="CO47" s="232"/>
      <c r="CP47" s="232"/>
      <c r="CQ47" s="232"/>
      <c r="CR47" s="232"/>
      <c r="CS47" s="232"/>
      <c r="CT47" s="232"/>
      <c r="CU47" s="232"/>
      <c r="CV47" s="232"/>
      <c r="CW47" s="232"/>
      <c r="CX47" s="232"/>
      <c r="CY47" s="232"/>
      <c r="CZ47" s="232"/>
      <c r="DA47" s="232"/>
      <c r="DB47" s="232"/>
      <c r="DC47" s="232"/>
      <c r="DD47" s="232"/>
      <c r="DE47" s="232"/>
      <c r="DF47" s="232"/>
      <c r="DG47" s="232"/>
      <c r="DH47" s="232"/>
      <c r="DI47" s="232"/>
      <c r="DJ47" s="232"/>
      <c r="DK47" s="232"/>
      <c r="DL47" s="232"/>
      <c r="DM47" s="232"/>
      <c r="DN47" s="232"/>
      <c r="DO47" s="232"/>
      <c r="DP47" s="232"/>
      <c r="DQ47" s="232"/>
      <c r="DR47" s="232"/>
      <c r="DS47" s="232"/>
      <c r="DT47" s="232"/>
      <c r="DU47" s="232"/>
      <c r="DV47" s="232"/>
      <c r="DW47" s="232"/>
      <c r="DX47" s="232"/>
      <c r="DY47" s="232"/>
      <c r="DZ47" s="232"/>
      <c r="EA47" s="232"/>
      <c r="EB47" s="232"/>
      <c r="EC47" s="232"/>
      <c r="ED47" s="232"/>
      <c r="EE47" s="232"/>
      <c r="EF47" s="232"/>
      <c r="EG47" s="232"/>
      <c r="EH47" s="232"/>
      <c r="EI47" s="232"/>
      <c r="EJ47" s="232"/>
      <c r="EK47" s="232"/>
      <c r="EL47" s="232"/>
      <c r="EM47" s="232"/>
      <c r="EN47" s="232"/>
      <c r="EO47" s="232"/>
      <c r="EP47" s="232"/>
      <c r="EQ47" s="232"/>
      <c r="ER47" s="232"/>
      <c r="ES47" s="232"/>
      <c r="ET47" s="232"/>
      <c r="EU47" s="232"/>
      <c r="EV47" s="232"/>
      <c r="EW47" s="232"/>
      <c r="EX47" s="232"/>
      <c r="EY47" s="232"/>
      <c r="EZ47" s="232"/>
      <c r="FA47" s="232"/>
      <c r="FB47" s="232"/>
      <c r="FC47" s="232"/>
      <c r="FD47" s="232"/>
      <c r="FE47" s="232"/>
      <c r="FF47" s="232"/>
      <c r="FG47" s="232"/>
      <c r="FH47" s="232"/>
      <c r="FI47" s="232"/>
      <c r="FJ47" s="232"/>
      <c r="FK47" s="232"/>
      <c r="FL47" s="232"/>
      <c r="FM47" s="232"/>
      <c r="FN47" s="232"/>
      <c r="FO47" s="232"/>
      <c r="FP47" s="232"/>
      <c r="FQ47" s="232"/>
      <c r="FR47" s="232"/>
      <c r="FS47" s="232"/>
      <c r="FT47" s="232"/>
      <c r="FU47" s="232"/>
      <c r="FV47" s="232"/>
      <c r="FW47" s="232"/>
      <c r="FX47" s="232"/>
      <c r="FY47" s="232"/>
      <c r="FZ47" s="232"/>
      <c r="GA47" s="232"/>
      <c r="GB47" s="232"/>
      <c r="GC47" s="232"/>
      <c r="GD47" s="232"/>
      <c r="GE47" s="232"/>
      <c r="GF47" s="232"/>
      <c r="GG47" s="232"/>
      <c r="GH47" s="232"/>
      <c r="GI47" s="232"/>
      <c r="GJ47" s="232"/>
      <c r="GK47" s="232"/>
      <c r="GL47" s="232"/>
      <c r="GM47" s="232"/>
      <c r="GN47" s="232"/>
      <c r="GO47" s="232"/>
      <c r="GP47" s="232"/>
      <c r="GQ47" s="232"/>
      <c r="GR47" s="232"/>
      <c r="GS47" s="232"/>
      <c r="GT47" s="232"/>
      <c r="GU47" s="232"/>
      <c r="GV47" s="232"/>
      <c r="GW47" s="232"/>
      <c r="GX47" s="232"/>
      <c r="GY47" s="232"/>
      <c r="GZ47" s="232"/>
      <c r="HA47" s="232"/>
      <c r="HB47" s="232"/>
      <c r="HC47" s="232"/>
      <c r="HD47" s="232"/>
      <c r="HE47" s="232"/>
      <c r="HF47" s="232"/>
      <c r="HG47" s="232"/>
      <c r="HH47" s="232"/>
      <c r="HI47" s="232"/>
      <c r="HJ47" s="232"/>
      <c r="HK47" s="232"/>
      <c r="HL47" s="232"/>
    </row>
    <row r="48" spans="1:220" ht="17.100000000000001" customHeight="1">
      <c r="A48" s="1"/>
      <c r="B48" s="668"/>
      <c r="C48" s="18" t="s">
        <v>42</v>
      </c>
      <c r="D48" s="447">
        <f t="shared" ref="D48:K48" si="42">SUM(D46:D47)</f>
        <v>66937</v>
      </c>
      <c r="E48" s="19">
        <f t="shared" si="42"/>
        <v>24569</v>
      </c>
      <c r="F48" s="19">
        <f t="shared" si="42"/>
        <v>93530</v>
      </c>
      <c r="G48" s="19">
        <f t="shared" si="42"/>
        <v>51162</v>
      </c>
      <c r="H48" s="19">
        <f t="shared" si="42"/>
        <v>59568</v>
      </c>
      <c r="I48" s="19">
        <f t="shared" si="42"/>
        <v>21254</v>
      </c>
      <c r="J48" s="19">
        <f t="shared" si="42"/>
        <v>81545</v>
      </c>
      <c r="K48" s="20">
        <f t="shared" si="42"/>
        <v>43231</v>
      </c>
      <c r="L48" s="668"/>
      <c r="M48" s="18" t="s">
        <v>42</v>
      </c>
      <c r="N48" s="19">
        <f t="shared" ref="N48:U48" si="43">SUM(N46:N47)</f>
        <v>95829</v>
      </c>
      <c r="O48" s="19">
        <f t="shared" si="43"/>
        <v>42453</v>
      </c>
      <c r="P48" s="447">
        <f t="shared" si="43"/>
        <v>134928</v>
      </c>
      <c r="Q48" s="19">
        <f t="shared" si="43"/>
        <v>81552</v>
      </c>
      <c r="R48" s="19">
        <f t="shared" si="43"/>
        <v>79266</v>
      </c>
      <c r="S48" s="19">
        <f t="shared" si="43"/>
        <v>32666</v>
      </c>
      <c r="T48" s="19">
        <f t="shared" si="43"/>
        <v>113079</v>
      </c>
      <c r="U48" s="20">
        <f t="shared" si="43"/>
        <v>66479</v>
      </c>
      <c r="V48" s="668"/>
      <c r="W48" s="18" t="s">
        <v>42</v>
      </c>
      <c r="X48" s="19">
        <f t="shared" ref="X48:AE48" si="44">SUM(X46:X47)</f>
        <v>102332</v>
      </c>
      <c r="Y48" s="19">
        <f t="shared" si="44"/>
        <v>46997</v>
      </c>
      <c r="Z48" s="19">
        <f t="shared" si="44"/>
        <v>141315</v>
      </c>
      <c r="AA48" s="19">
        <f t="shared" si="44"/>
        <v>85980</v>
      </c>
      <c r="AB48" s="447">
        <f t="shared" si="44"/>
        <v>89178</v>
      </c>
      <c r="AC48" s="19">
        <f t="shared" si="44"/>
        <v>38428</v>
      </c>
      <c r="AD48" s="19">
        <f t="shared" si="44"/>
        <v>125983</v>
      </c>
      <c r="AE48" s="20">
        <f t="shared" si="44"/>
        <v>75233</v>
      </c>
      <c r="AF48" s="668"/>
      <c r="AG48" s="18" t="s">
        <v>42</v>
      </c>
      <c r="AH48" s="19">
        <f t="shared" ref="AH48:AO48" si="45">SUM(AH46:AH47)</f>
        <v>104468</v>
      </c>
      <c r="AI48" s="19">
        <f t="shared" si="45"/>
        <v>49353</v>
      </c>
      <c r="AJ48" s="19">
        <f t="shared" si="45"/>
        <v>142123</v>
      </c>
      <c r="AK48" s="19">
        <f t="shared" si="45"/>
        <v>87008</v>
      </c>
      <c r="AL48" s="19">
        <f t="shared" si="45"/>
        <v>91629</v>
      </c>
      <c r="AM48" s="19">
        <f t="shared" si="45"/>
        <v>40679</v>
      </c>
      <c r="AN48" s="447">
        <f t="shared" si="45"/>
        <v>128262</v>
      </c>
      <c r="AO48" s="20">
        <f t="shared" si="45"/>
        <v>77312</v>
      </c>
      <c r="AP48" s="668"/>
      <c r="AQ48" s="18" t="s">
        <v>42</v>
      </c>
      <c r="AR48" s="19">
        <f t="shared" ref="AR48:AY48" si="46">SUM(AR46:AR47)</f>
        <v>105922</v>
      </c>
      <c r="AS48" s="19">
        <f t="shared" si="46"/>
        <v>57277</v>
      </c>
      <c r="AT48" s="19">
        <f t="shared" si="46"/>
        <v>143515</v>
      </c>
      <c r="AU48" s="19">
        <f t="shared" si="46"/>
        <v>91553</v>
      </c>
      <c r="AV48" s="19">
        <f t="shared" si="46"/>
        <v>93016</v>
      </c>
      <c r="AW48" s="19">
        <f t="shared" si="46"/>
        <v>47589</v>
      </c>
      <c r="AX48" s="19">
        <f t="shared" si="46"/>
        <v>129665</v>
      </c>
      <c r="AY48" s="20">
        <f t="shared" si="46"/>
        <v>81178</v>
      </c>
      <c r="AZ48" s="668"/>
      <c r="BA48" s="18" t="s">
        <v>42</v>
      </c>
      <c r="BB48" s="19">
        <f t="shared" ref="BB48:BI48" si="47">SUM(BB46:BB47)</f>
        <v>125396</v>
      </c>
      <c r="BC48" s="19">
        <f t="shared" si="47"/>
        <v>48831</v>
      </c>
      <c r="BD48" s="19">
        <f t="shared" si="47"/>
        <v>164891</v>
      </c>
      <c r="BE48" s="19">
        <f t="shared" si="47"/>
        <v>88326</v>
      </c>
      <c r="BF48" s="19">
        <f t="shared" si="47"/>
        <v>92102</v>
      </c>
      <c r="BG48" s="19">
        <f t="shared" si="47"/>
        <v>39669</v>
      </c>
      <c r="BH48" s="19">
        <f t="shared" si="47"/>
        <v>129826</v>
      </c>
      <c r="BI48" s="20">
        <f t="shared" si="47"/>
        <v>77393</v>
      </c>
      <c r="BJ48" s="668"/>
      <c r="BK48" s="18" t="s">
        <v>42</v>
      </c>
      <c r="BL48" s="19">
        <f t="shared" ref="BL48:BS48" si="48">SUM(BL46:BL47)</f>
        <v>116105</v>
      </c>
      <c r="BM48" s="19">
        <f t="shared" si="48"/>
        <v>48706</v>
      </c>
      <c r="BN48" s="19">
        <f t="shared" si="48"/>
        <v>154794</v>
      </c>
      <c r="BO48" s="19">
        <f t="shared" si="48"/>
        <v>87395</v>
      </c>
      <c r="BP48" s="19">
        <f t="shared" si="48"/>
        <v>87902</v>
      </c>
      <c r="BQ48" s="19">
        <f t="shared" si="48"/>
        <v>40932</v>
      </c>
      <c r="BR48" s="19">
        <f t="shared" si="48"/>
        <v>125062</v>
      </c>
      <c r="BS48" s="20">
        <f t="shared" si="48"/>
        <v>78092</v>
      </c>
      <c r="BT48" s="232"/>
      <c r="BU48" s="232"/>
      <c r="BV48" s="232"/>
      <c r="BW48" s="232"/>
      <c r="BX48" s="232"/>
      <c r="BY48" s="232"/>
      <c r="BZ48" s="232"/>
      <c r="CA48" s="232"/>
      <c r="CB48" s="232"/>
      <c r="CC48" s="232"/>
      <c r="CD48" s="232"/>
      <c r="CE48" s="232"/>
      <c r="CF48" s="232"/>
      <c r="CG48" s="232"/>
      <c r="CH48" s="232"/>
      <c r="CI48" s="232"/>
      <c r="CJ48" s="232"/>
      <c r="CK48" s="232"/>
      <c r="CL48" s="232"/>
      <c r="CM48" s="232"/>
      <c r="CN48" s="232"/>
      <c r="CO48" s="232"/>
      <c r="CP48" s="232"/>
      <c r="CQ48" s="232"/>
      <c r="CR48" s="232"/>
      <c r="CS48" s="232"/>
      <c r="CT48" s="232"/>
      <c r="CU48" s="232"/>
      <c r="CV48" s="232"/>
      <c r="CW48" s="232"/>
      <c r="CX48" s="232"/>
      <c r="CY48" s="232"/>
      <c r="CZ48" s="232"/>
      <c r="DA48" s="232"/>
      <c r="DB48" s="232"/>
      <c r="DC48" s="232"/>
      <c r="DD48" s="232"/>
      <c r="DE48" s="232"/>
      <c r="DF48" s="232"/>
      <c r="DG48" s="232"/>
      <c r="DH48" s="232"/>
      <c r="DI48" s="232"/>
      <c r="DJ48" s="232"/>
      <c r="DK48" s="232"/>
      <c r="DL48" s="232"/>
      <c r="DM48" s="232"/>
      <c r="DN48" s="232"/>
      <c r="DO48" s="232"/>
      <c r="DP48" s="232"/>
      <c r="DQ48" s="232"/>
      <c r="DR48" s="232"/>
      <c r="DS48" s="232"/>
      <c r="DT48" s="232"/>
      <c r="DU48" s="232"/>
      <c r="DV48" s="232"/>
      <c r="DW48" s="232"/>
      <c r="DX48" s="232"/>
      <c r="DY48" s="232"/>
      <c r="DZ48" s="232"/>
      <c r="EA48" s="232"/>
      <c r="EB48" s="232"/>
      <c r="EC48" s="232"/>
      <c r="ED48" s="232"/>
      <c r="EE48" s="232"/>
      <c r="EF48" s="232"/>
      <c r="EG48" s="232"/>
      <c r="EH48" s="232"/>
      <c r="EI48" s="232"/>
      <c r="EJ48" s="232"/>
      <c r="EK48" s="232"/>
      <c r="EL48" s="232"/>
      <c r="EM48" s="232"/>
      <c r="EN48" s="232"/>
      <c r="EO48" s="232"/>
      <c r="EP48" s="232"/>
      <c r="EQ48" s="232"/>
      <c r="ER48" s="232"/>
      <c r="ES48" s="232"/>
      <c r="ET48" s="232"/>
      <c r="EU48" s="232"/>
      <c r="EV48" s="232"/>
      <c r="EW48" s="232"/>
      <c r="EX48" s="232"/>
      <c r="EY48" s="232"/>
      <c r="EZ48" s="232"/>
      <c r="FA48" s="232"/>
      <c r="FB48" s="232"/>
      <c r="FC48" s="232"/>
      <c r="FD48" s="232"/>
      <c r="FE48" s="232"/>
      <c r="FF48" s="232"/>
      <c r="FG48" s="232"/>
      <c r="FH48" s="232"/>
      <c r="FI48" s="232"/>
      <c r="FJ48" s="232"/>
      <c r="FK48" s="232"/>
      <c r="FL48" s="232"/>
      <c r="FM48" s="232"/>
      <c r="FN48" s="232"/>
      <c r="FO48" s="232"/>
      <c r="FP48" s="232"/>
      <c r="FQ48" s="232"/>
      <c r="FR48" s="232"/>
      <c r="FS48" s="232"/>
      <c r="FT48" s="232"/>
      <c r="FU48" s="232"/>
      <c r="FV48" s="232"/>
      <c r="FW48" s="232"/>
      <c r="FX48" s="232"/>
      <c r="FY48" s="232"/>
      <c r="FZ48" s="232"/>
      <c r="GA48" s="232"/>
      <c r="GB48" s="232"/>
      <c r="GC48" s="232"/>
      <c r="GD48" s="232"/>
      <c r="GE48" s="232"/>
      <c r="GF48" s="232"/>
      <c r="GG48" s="232"/>
      <c r="GH48" s="232"/>
      <c r="GI48" s="232"/>
      <c r="GJ48" s="232"/>
      <c r="GK48" s="232"/>
      <c r="GL48" s="232"/>
      <c r="GM48" s="232"/>
      <c r="GN48" s="232"/>
      <c r="GO48" s="232"/>
      <c r="GP48" s="232"/>
      <c r="GQ48" s="232"/>
      <c r="GR48" s="232"/>
      <c r="GS48" s="232"/>
      <c r="GT48" s="232"/>
      <c r="GU48" s="232"/>
      <c r="GV48" s="232"/>
      <c r="GW48" s="232"/>
      <c r="GX48" s="232"/>
      <c r="GY48" s="232"/>
      <c r="GZ48" s="232"/>
      <c r="HA48" s="232"/>
      <c r="HB48" s="232"/>
      <c r="HC48" s="232"/>
      <c r="HD48" s="232"/>
      <c r="HE48" s="232"/>
      <c r="HF48" s="232"/>
      <c r="HG48" s="232"/>
      <c r="HH48" s="232"/>
      <c r="HI48" s="232"/>
      <c r="HJ48" s="232"/>
      <c r="HK48" s="232"/>
      <c r="HL48" s="232"/>
    </row>
    <row r="49" spans="1:220" ht="17.100000000000001" customHeight="1">
      <c r="A49" s="1"/>
      <c r="B49" s="24" t="s">
        <v>86</v>
      </c>
      <c r="C49" s="18" t="s">
        <v>87</v>
      </c>
      <c r="D49" s="447">
        <v>42045</v>
      </c>
      <c r="E49" s="19">
        <v>15472</v>
      </c>
      <c r="F49" s="19">
        <v>52744</v>
      </c>
      <c r="G49" s="19">
        <v>26171</v>
      </c>
      <c r="H49" s="19">
        <v>35525</v>
      </c>
      <c r="I49" s="19">
        <v>12323</v>
      </c>
      <c r="J49" s="19">
        <v>45029</v>
      </c>
      <c r="K49" s="20">
        <v>21827</v>
      </c>
      <c r="L49" s="24" t="s">
        <v>86</v>
      </c>
      <c r="M49" s="18" t="s">
        <v>87</v>
      </c>
      <c r="N49" s="19">
        <v>58453</v>
      </c>
      <c r="O49" s="19">
        <v>24995</v>
      </c>
      <c r="P49" s="447">
        <v>79675</v>
      </c>
      <c r="Q49" s="19">
        <v>46217</v>
      </c>
      <c r="R49" s="19">
        <v>46879</v>
      </c>
      <c r="S49" s="19">
        <v>18621</v>
      </c>
      <c r="T49" s="19">
        <v>65958</v>
      </c>
      <c r="U49" s="20">
        <v>37700</v>
      </c>
      <c r="V49" s="24" t="s">
        <v>86</v>
      </c>
      <c r="W49" s="18" t="s">
        <v>87</v>
      </c>
      <c r="X49" s="19">
        <v>63369</v>
      </c>
      <c r="Y49" s="19">
        <v>28860</v>
      </c>
      <c r="Z49" s="19">
        <v>84029</v>
      </c>
      <c r="AA49" s="19">
        <v>49520</v>
      </c>
      <c r="AB49" s="447">
        <v>53667</v>
      </c>
      <c r="AC49" s="19">
        <v>23167</v>
      </c>
      <c r="AD49" s="19">
        <v>72491</v>
      </c>
      <c r="AE49" s="20">
        <v>41991</v>
      </c>
      <c r="AF49" s="24" t="s">
        <v>86</v>
      </c>
      <c r="AG49" s="18" t="s">
        <v>87</v>
      </c>
      <c r="AH49" s="19">
        <v>62453</v>
      </c>
      <c r="AI49" s="19">
        <v>28313</v>
      </c>
      <c r="AJ49" s="19">
        <v>83037</v>
      </c>
      <c r="AK49" s="19">
        <v>48897</v>
      </c>
      <c r="AL49" s="19">
        <v>54849</v>
      </c>
      <c r="AM49" s="19">
        <v>23849</v>
      </c>
      <c r="AN49" s="447">
        <v>73240</v>
      </c>
      <c r="AO49" s="20">
        <v>42240</v>
      </c>
      <c r="AP49" s="24" t="s">
        <v>86</v>
      </c>
      <c r="AQ49" s="18" t="s">
        <v>87</v>
      </c>
      <c r="AR49" s="19">
        <v>61855</v>
      </c>
      <c r="AS49" s="19">
        <v>30567</v>
      </c>
      <c r="AT49" s="19">
        <v>81601</v>
      </c>
      <c r="AU49" s="19">
        <v>48125</v>
      </c>
      <c r="AV49" s="19">
        <v>55073</v>
      </c>
      <c r="AW49" s="19">
        <v>26382</v>
      </c>
      <c r="AX49" s="19">
        <v>72392</v>
      </c>
      <c r="AY49" s="20">
        <v>41716</v>
      </c>
      <c r="AZ49" s="24" t="s">
        <v>86</v>
      </c>
      <c r="BA49" s="18" t="s">
        <v>87</v>
      </c>
      <c r="BB49" s="19">
        <v>70549</v>
      </c>
      <c r="BC49" s="19">
        <v>25536</v>
      </c>
      <c r="BD49" s="19">
        <v>90626</v>
      </c>
      <c r="BE49" s="19">
        <v>45613</v>
      </c>
      <c r="BF49" s="19">
        <v>53892</v>
      </c>
      <c r="BG49" s="19">
        <v>22078</v>
      </c>
      <c r="BH49" s="19">
        <v>71508</v>
      </c>
      <c r="BI49" s="20">
        <v>39694</v>
      </c>
      <c r="BJ49" s="24" t="s">
        <v>86</v>
      </c>
      <c r="BK49" s="18" t="s">
        <v>87</v>
      </c>
      <c r="BL49" s="19">
        <v>64423</v>
      </c>
      <c r="BM49" s="19">
        <v>25619</v>
      </c>
      <c r="BN49" s="19">
        <v>80611</v>
      </c>
      <c r="BO49" s="19">
        <v>41807</v>
      </c>
      <c r="BP49" s="19">
        <v>51007</v>
      </c>
      <c r="BQ49" s="19">
        <v>22540</v>
      </c>
      <c r="BR49" s="19">
        <v>65826</v>
      </c>
      <c r="BS49" s="20">
        <v>37359</v>
      </c>
      <c r="BT49" s="232"/>
      <c r="BU49" s="232"/>
      <c r="BV49" s="232"/>
      <c r="BW49" s="232"/>
      <c r="BX49" s="232"/>
      <c r="BY49" s="232"/>
      <c r="BZ49" s="232"/>
      <c r="CA49" s="232"/>
      <c r="CB49" s="232"/>
      <c r="CC49" s="232"/>
      <c r="CD49" s="232"/>
      <c r="CE49" s="232"/>
      <c r="CF49" s="232"/>
      <c r="CG49" s="232"/>
      <c r="CH49" s="23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232"/>
      <c r="DE49" s="232"/>
      <c r="DF49" s="232"/>
      <c r="DG49" s="232"/>
      <c r="DH49" s="232"/>
      <c r="DI49" s="232"/>
      <c r="DJ49" s="232"/>
      <c r="DK49" s="232"/>
      <c r="DL49" s="232"/>
      <c r="DM49" s="232"/>
      <c r="DN49" s="232"/>
      <c r="DO49" s="232"/>
      <c r="DP49" s="232"/>
      <c r="DQ49" s="232"/>
      <c r="DR49" s="232"/>
      <c r="DS49" s="232"/>
      <c r="DT49" s="232"/>
      <c r="DU49" s="232"/>
      <c r="DV49" s="232"/>
      <c r="DW49" s="232"/>
      <c r="DX49" s="232"/>
      <c r="DY49" s="232"/>
      <c r="DZ49" s="232"/>
      <c r="EA49" s="232"/>
      <c r="EB49" s="232"/>
      <c r="EC49" s="232"/>
      <c r="ED49" s="232"/>
      <c r="EE49" s="232"/>
      <c r="EF49" s="232"/>
      <c r="EG49" s="232"/>
      <c r="EH49" s="232"/>
      <c r="EI49" s="232"/>
      <c r="EJ49" s="232"/>
      <c r="EK49" s="232"/>
      <c r="EL49" s="232"/>
      <c r="EM49" s="232"/>
      <c r="EN49" s="232"/>
      <c r="EO49" s="232"/>
      <c r="EP49" s="232"/>
      <c r="EQ49" s="232"/>
      <c r="ER49" s="232"/>
      <c r="ES49" s="232"/>
      <c r="ET49" s="232"/>
      <c r="EU49" s="232"/>
      <c r="EV49" s="232"/>
      <c r="EW49" s="232"/>
      <c r="EX49" s="232"/>
      <c r="EY49" s="232"/>
      <c r="EZ49" s="232"/>
      <c r="FA49" s="232"/>
      <c r="FB49" s="232"/>
      <c r="FC49" s="232"/>
      <c r="FD49" s="232"/>
      <c r="FE49" s="232"/>
      <c r="FF49" s="232"/>
      <c r="FG49" s="232"/>
      <c r="FH49" s="232"/>
      <c r="FI49" s="232"/>
      <c r="FJ49" s="232"/>
      <c r="FK49" s="232"/>
      <c r="FL49" s="232"/>
      <c r="FM49" s="232"/>
      <c r="FN49" s="232"/>
      <c r="FO49" s="232"/>
      <c r="FP49" s="232"/>
      <c r="FQ49" s="232"/>
      <c r="FR49" s="232"/>
      <c r="FS49" s="232"/>
      <c r="FT49" s="232"/>
      <c r="FU49" s="232"/>
      <c r="FV49" s="232"/>
      <c r="FW49" s="232"/>
      <c r="FX49" s="232"/>
      <c r="FY49" s="232"/>
      <c r="FZ49" s="232"/>
      <c r="GA49" s="232"/>
      <c r="GB49" s="232"/>
      <c r="GC49" s="232"/>
      <c r="GD49" s="232"/>
      <c r="GE49" s="232"/>
      <c r="GF49" s="232"/>
      <c r="GG49" s="232"/>
      <c r="GH49" s="232"/>
      <c r="GI49" s="232"/>
      <c r="GJ49" s="232"/>
      <c r="GK49" s="232"/>
      <c r="GL49" s="232"/>
      <c r="GM49" s="232"/>
      <c r="GN49" s="232"/>
      <c r="GO49" s="232"/>
      <c r="GP49" s="232"/>
      <c r="GQ49" s="232"/>
      <c r="GR49" s="232"/>
      <c r="GS49" s="232"/>
      <c r="GT49" s="232"/>
      <c r="GU49" s="232"/>
      <c r="GV49" s="232"/>
      <c r="GW49" s="232"/>
      <c r="GX49" s="232"/>
      <c r="GY49" s="232"/>
      <c r="GZ49" s="232"/>
      <c r="HA49" s="232"/>
      <c r="HB49" s="232"/>
      <c r="HC49" s="232"/>
      <c r="HD49" s="232"/>
      <c r="HE49" s="232"/>
      <c r="HF49" s="232"/>
      <c r="HG49" s="232"/>
      <c r="HH49" s="232"/>
      <c r="HI49" s="232"/>
      <c r="HJ49" s="232"/>
      <c r="HK49" s="232"/>
      <c r="HL49" s="232"/>
    </row>
    <row r="50" spans="1:220" ht="17.100000000000001" customHeight="1">
      <c r="A50" s="1"/>
      <c r="B50" s="24" t="s">
        <v>88</v>
      </c>
      <c r="C50" s="18" t="s">
        <v>89</v>
      </c>
      <c r="D50" s="447">
        <v>18201</v>
      </c>
      <c r="E50" s="19">
        <v>6349</v>
      </c>
      <c r="F50" s="19">
        <v>28505</v>
      </c>
      <c r="G50" s="19">
        <v>16653</v>
      </c>
      <c r="H50" s="19">
        <v>16368</v>
      </c>
      <c r="I50" s="19">
        <v>5607</v>
      </c>
      <c r="J50" s="19">
        <v>24643</v>
      </c>
      <c r="K50" s="20">
        <v>13882</v>
      </c>
      <c r="L50" s="24" t="s">
        <v>88</v>
      </c>
      <c r="M50" s="18" t="s">
        <v>89</v>
      </c>
      <c r="N50" s="19">
        <v>24178</v>
      </c>
      <c r="O50" s="19">
        <v>10212</v>
      </c>
      <c r="P50" s="447">
        <v>41155</v>
      </c>
      <c r="Q50" s="19">
        <v>27189</v>
      </c>
      <c r="R50" s="19">
        <v>20944</v>
      </c>
      <c r="S50" s="19">
        <v>8761</v>
      </c>
      <c r="T50" s="19">
        <v>34699</v>
      </c>
      <c r="U50" s="20">
        <v>22516</v>
      </c>
      <c r="V50" s="24" t="s">
        <v>88</v>
      </c>
      <c r="W50" s="18" t="s">
        <v>89</v>
      </c>
      <c r="X50" s="19">
        <v>27266</v>
      </c>
      <c r="Y50" s="19">
        <v>13405</v>
      </c>
      <c r="Z50" s="19">
        <v>42194</v>
      </c>
      <c r="AA50" s="19">
        <v>28333</v>
      </c>
      <c r="AB50" s="447">
        <v>25003</v>
      </c>
      <c r="AC50" s="19">
        <v>12314</v>
      </c>
      <c r="AD50" s="19">
        <v>37402</v>
      </c>
      <c r="AE50" s="20">
        <v>24713</v>
      </c>
      <c r="AF50" s="24" t="s">
        <v>88</v>
      </c>
      <c r="AG50" s="18" t="s">
        <v>89</v>
      </c>
      <c r="AH50" s="19">
        <v>27382</v>
      </c>
      <c r="AI50" s="19">
        <v>13959</v>
      </c>
      <c r="AJ50" s="19">
        <v>40482</v>
      </c>
      <c r="AK50" s="19">
        <v>27059</v>
      </c>
      <c r="AL50" s="19">
        <v>25448</v>
      </c>
      <c r="AM50" s="19">
        <v>13026</v>
      </c>
      <c r="AN50" s="447">
        <v>36322</v>
      </c>
      <c r="AO50" s="20">
        <v>23900</v>
      </c>
      <c r="AP50" s="24" t="s">
        <v>88</v>
      </c>
      <c r="AQ50" s="18" t="s">
        <v>89</v>
      </c>
      <c r="AR50" s="19">
        <v>28359</v>
      </c>
      <c r="AS50" s="19">
        <v>16629</v>
      </c>
      <c r="AT50" s="19">
        <v>39851</v>
      </c>
      <c r="AU50" s="19">
        <v>27771</v>
      </c>
      <c r="AV50" s="19">
        <v>26486</v>
      </c>
      <c r="AW50" s="19">
        <v>15481</v>
      </c>
      <c r="AX50" s="19">
        <v>35844</v>
      </c>
      <c r="AY50" s="20">
        <v>24510</v>
      </c>
      <c r="AZ50" s="24" t="s">
        <v>88</v>
      </c>
      <c r="BA50" s="18" t="s">
        <v>89</v>
      </c>
      <c r="BB50" s="19">
        <v>33043</v>
      </c>
      <c r="BC50" s="19">
        <v>14558</v>
      </c>
      <c r="BD50" s="19">
        <v>44612</v>
      </c>
      <c r="BE50" s="19">
        <v>26127</v>
      </c>
      <c r="BF50" s="19">
        <v>26051</v>
      </c>
      <c r="BG50" s="19">
        <v>13594</v>
      </c>
      <c r="BH50" s="19">
        <v>35521</v>
      </c>
      <c r="BI50" s="20">
        <v>23064</v>
      </c>
      <c r="BJ50" s="24" t="s">
        <v>88</v>
      </c>
      <c r="BK50" s="18" t="s">
        <v>89</v>
      </c>
      <c r="BL50" s="19">
        <v>31606</v>
      </c>
      <c r="BM50" s="19">
        <v>14776</v>
      </c>
      <c r="BN50" s="19">
        <v>43591</v>
      </c>
      <c r="BO50" s="19">
        <v>26761</v>
      </c>
      <c r="BP50" s="19">
        <v>25283</v>
      </c>
      <c r="BQ50" s="19">
        <v>13793</v>
      </c>
      <c r="BR50" s="19">
        <v>35554</v>
      </c>
      <c r="BS50" s="20">
        <v>24064</v>
      </c>
      <c r="BT50" s="232"/>
      <c r="BU50" s="232"/>
      <c r="BV50" s="232"/>
      <c r="BW50" s="232"/>
      <c r="BX50" s="232"/>
      <c r="BY50" s="232"/>
      <c r="BZ50" s="232"/>
      <c r="CA50" s="232"/>
      <c r="CB50" s="232"/>
      <c r="CC50" s="232"/>
      <c r="CD50" s="232"/>
      <c r="CE50" s="232"/>
      <c r="CF50" s="232"/>
      <c r="CG50" s="232"/>
      <c r="CH50" s="232"/>
      <c r="CI50" s="232"/>
      <c r="CJ50" s="232"/>
      <c r="CK50" s="232"/>
      <c r="CL50" s="232"/>
      <c r="CM50" s="232"/>
      <c r="CN50" s="232"/>
      <c r="CO50" s="232"/>
      <c r="CP50" s="232"/>
      <c r="CQ50" s="232"/>
      <c r="CR50" s="232"/>
      <c r="CS50" s="232"/>
      <c r="CT50" s="232"/>
      <c r="CU50" s="232"/>
      <c r="CV50" s="232"/>
      <c r="CW50" s="232"/>
      <c r="CX50" s="232"/>
      <c r="CY50" s="232"/>
      <c r="CZ50" s="232"/>
      <c r="DA50" s="232"/>
      <c r="DB50" s="232"/>
      <c r="DC50" s="232"/>
      <c r="DD50" s="232"/>
      <c r="DE50" s="232"/>
      <c r="DF50" s="232"/>
      <c r="DG50" s="232"/>
      <c r="DH50" s="232"/>
      <c r="DI50" s="232"/>
      <c r="DJ50" s="232"/>
      <c r="DK50" s="232"/>
      <c r="DL50" s="232"/>
      <c r="DM50" s="232"/>
      <c r="DN50" s="232"/>
      <c r="DO50" s="232"/>
      <c r="DP50" s="232"/>
      <c r="DQ50" s="232"/>
      <c r="DR50" s="232"/>
      <c r="DS50" s="232"/>
      <c r="DT50" s="232"/>
      <c r="DU50" s="232"/>
      <c r="DV50" s="232"/>
      <c r="DW50" s="232"/>
      <c r="DX50" s="232"/>
      <c r="DY50" s="232"/>
      <c r="DZ50" s="232"/>
      <c r="EA50" s="232"/>
      <c r="EB50" s="232"/>
      <c r="EC50" s="232"/>
      <c r="ED50" s="232"/>
      <c r="EE50" s="232"/>
      <c r="EF50" s="232"/>
      <c r="EG50" s="232"/>
      <c r="EH50" s="232"/>
      <c r="EI50" s="232"/>
      <c r="EJ50" s="232"/>
      <c r="EK50" s="232"/>
      <c r="EL50" s="232"/>
      <c r="EM50" s="232"/>
      <c r="EN50" s="232"/>
      <c r="EO50" s="232"/>
      <c r="EP50" s="232"/>
      <c r="EQ50" s="232"/>
      <c r="ER50" s="232"/>
      <c r="ES50" s="232"/>
      <c r="ET50" s="232"/>
      <c r="EU50" s="232"/>
      <c r="EV50" s="232"/>
      <c r="EW50" s="232"/>
      <c r="EX50" s="232"/>
      <c r="EY50" s="232"/>
      <c r="EZ50" s="232"/>
      <c r="FA50" s="232"/>
      <c r="FB50" s="232"/>
      <c r="FC50" s="232"/>
      <c r="FD50" s="232"/>
      <c r="FE50" s="232"/>
      <c r="FF50" s="232"/>
      <c r="FG50" s="232"/>
      <c r="FH50" s="232"/>
      <c r="FI50" s="232"/>
      <c r="FJ50" s="232"/>
      <c r="FK50" s="232"/>
      <c r="FL50" s="232"/>
      <c r="FM50" s="232"/>
      <c r="FN50" s="232"/>
      <c r="FO50" s="232"/>
      <c r="FP50" s="232"/>
      <c r="FQ50" s="232"/>
      <c r="FR50" s="232"/>
      <c r="FS50" s="232"/>
      <c r="FT50" s="232"/>
      <c r="FU50" s="232"/>
      <c r="FV50" s="232"/>
      <c r="FW50" s="232"/>
      <c r="FX50" s="232"/>
      <c r="FY50" s="232"/>
      <c r="FZ50" s="232"/>
      <c r="GA50" s="232"/>
      <c r="GB50" s="232"/>
      <c r="GC50" s="232"/>
      <c r="GD50" s="232"/>
      <c r="GE50" s="232"/>
      <c r="GF50" s="232"/>
      <c r="GG50" s="232"/>
      <c r="GH50" s="232"/>
      <c r="GI50" s="232"/>
      <c r="GJ50" s="232"/>
      <c r="GK50" s="232"/>
      <c r="GL50" s="232"/>
      <c r="GM50" s="232"/>
      <c r="GN50" s="232"/>
      <c r="GO50" s="232"/>
      <c r="GP50" s="232"/>
      <c r="GQ50" s="232"/>
      <c r="GR50" s="232"/>
      <c r="GS50" s="232"/>
      <c r="GT50" s="232"/>
      <c r="GU50" s="232"/>
      <c r="GV50" s="232"/>
      <c r="GW50" s="232"/>
      <c r="GX50" s="232"/>
      <c r="GY50" s="232"/>
      <c r="GZ50" s="232"/>
      <c r="HA50" s="232"/>
      <c r="HB50" s="232"/>
      <c r="HC50" s="232"/>
      <c r="HD50" s="232"/>
      <c r="HE50" s="232"/>
      <c r="HF50" s="232"/>
      <c r="HG50" s="232"/>
      <c r="HH50" s="232"/>
      <c r="HI50" s="232"/>
      <c r="HJ50" s="232"/>
      <c r="HK50" s="232"/>
      <c r="HL50" s="232"/>
    </row>
    <row r="51" spans="1:220" ht="17.100000000000001" customHeight="1">
      <c r="A51" s="1"/>
      <c r="B51" s="17" t="s">
        <v>90</v>
      </c>
      <c r="C51" s="18" t="s">
        <v>91</v>
      </c>
      <c r="D51" s="447">
        <v>40839</v>
      </c>
      <c r="E51" s="19">
        <v>14752</v>
      </c>
      <c r="F51" s="19">
        <v>58620</v>
      </c>
      <c r="G51" s="19">
        <v>32533</v>
      </c>
      <c r="H51" s="19">
        <v>35501</v>
      </c>
      <c r="I51" s="19">
        <v>11562</v>
      </c>
      <c r="J51" s="19">
        <v>51667</v>
      </c>
      <c r="K51" s="20">
        <v>27728</v>
      </c>
      <c r="L51" s="17" t="s">
        <v>90</v>
      </c>
      <c r="M51" s="18" t="s">
        <v>91</v>
      </c>
      <c r="N51" s="19">
        <v>55246</v>
      </c>
      <c r="O51" s="19">
        <v>25997</v>
      </c>
      <c r="P51" s="447">
        <v>80202</v>
      </c>
      <c r="Q51" s="19">
        <v>50953</v>
      </c>
      <c r="R51" s="19">
        <v>47281</v>
      </c>
      <c r="S51" s="19">
        <v>21362</v>
      </c>
      <c r="T51" s="19">
        <v>67835</v>
      </c>
      <c r="U51" s="20">
        <v>41916</v>
      </c>
      <c r="V51" s="17" t="s">
        <v>90</v>
      </c>
      <c r="W51" s="18" t="s">
        <v>91</v>
      </c>
      <c r="X51" s="19">
        <v>61188</v>
      </c>
      <c r="Y51" s="19">
        <v>31946</v>
      </c>
      <c r="Z51" s="19">
        <v>88461</v>
      </c>
      <c r="AA51" s="19">
        <v>59219</v>
      </c>
      <c r="AB51" s="447">
        <v>54392</v>
      </c>
      <c r="AC51" s="19">
        <v>27856</v>
      </c>
      <c r="AD51" s="19">
        <v>76862</v>
      </c>
      <c r="AE51" s="20">
        <v>50326</v>
      </c>
      <c r="AF51" s="17" t="s">
        <v>90</v>
      </c>
      <c r="AG51" s="18" t="s">
        <v>91</v>
      </c>
      <c r="AH51" s="19">
        <v>62275</v>
      </c>
      <c r="AI51" s="19">
        <v>34141</v>
      </c>
      <c r="AJ51" s="19">
        <v>87022</v>
      </c>
      <c r="AK51" s="19">
        <v>58888</v>
      </c>
      <c r="AL51" s="19">
        <v>56106</v>
      </c>
      <c r="AM51" s="19">
        <v>30197</v>
      </c>
      <c r="AN51" s="447">
        <v>76970</v>
      </c>
      <c r="AO51" s="20">
        <v>51061</v>
      </c>
      <c r="AP51" s="17" t="s">
        <v>90</v>
      </c>
      <c r="AQ51" s="18" t="s">
        <v>91</v>
      </c>
      <c r="AR51" s="19">
        <v>64045</v>
      </c>
      <c r="AS51" s="19">
        <v>33424</v>
      </c>
      <c r="AT51" s="19">
        <v>84133</v>
      </c>
      <c r="AU51" s="19">
        <v>52117</v>
      </c>
      <c r="AV51" s="19">
        <v>58015</v>
      </c>
      <c r="AW51" s="19">
        <v>29535</v>
      </c>
      <c r="AX51" s="19">
        <v>75036</v>
      </c>
      <c r="AY51" s="20">
        <v>45268</v>
      </c>
      <c r="AZ51" s="17" t="s">
        <v>90</v>
      </c>
      <c r="BA51" s="18" t="s">
        <v>91</v>
      </c>
      <c r="BB51" s="19">
        <v>78405</v>
      </c>
      <c r="BC51" s="19">
        <v>32677</v>
      </c>
      <c r="BD51" s="19">
        <v>92904</v>
      </c>
      <c r="BE51" s="19">
        <v>47176</v>
      </c>
      <c r="BF51" s="19">
        <v>62787</v>
      </c>
      <c r="BG51" s="19">
        <v>29403</v>
      </c>
      <c r="BH51" s="19">
        <v>74872</v>
      </c>
      <c r="BI51" s="20">
        <v>41488</v>
      </c>
      <c r="BJ51" s="17" t="s">
        <v>90</v>
      </c>
      <c r="BK51" s="18" t="s">
        <v>91</v>
      </c>
      <c r="BL51" s="19">
        <v>73516</v>
      </c>
      <c r="BM51" s="19">
        <v>34853</v>
      </c>
      <c r="BN51" s="19">
        <v>82387</v>
      </c>
      <c r="BO51" s="19">
        <v>43724</v>
      </c>
      <c r="BP51" s="19">
        <v>61005</v>
      </c>
      <c r="BQ51" s="19">
        <v>32129</v>
      </c>
      <c r="BR51" s="19">
        <v>67952</v>
      </c>
      <c r="BS51" s="20">
        <v>39076</v>
      </c>
      <c r="BT51" s="232"/>
      <c r="BU51" s="232"/>
      <c r="BV51" s="232"/>
      <c r="BW51" s="232"/>
      <c r="BX51" s="232"/>
      <c r="BY51" s="232"/>
      <c r="BZ51" s="232"/>
      <c r="CA51" s="232"/>
      <c r="CB51" s="232"/>
      <c r="CC51" s="232"/>
      <c r="CD51" s="232"/>
      <c r="CE51" s="232"/>
      <c r="CF51" s="232"/>
      <c r="CG51" s="232"/>
      <c r="CH51" s="232"/>
      <c r="CI51" s="232"/>
      <c r="CJ51" s="232"/>
      <c r="CK51" s="232"/>
      <c r="CL51" s="232"/>
      <c r="CM51" s="232"/>
      <c r="CN51" s="232"/>
      <c r="CO51" s="232"/>
      <c r="CP51" s="232"/>
      <c r="CQ51" s="232"/>
      <c r="CR51" s="232"/>
      <c r="CS51" s="232"/>
      <c r="CT51" s="232"/>
      <c r="CU51" s="232"/>
      <c r="CV51" s="232"/>
      <c r="CW51" s="232"/>
      <c r="CX51" s="232"/>
      <c r="CY51" s="232"/>
      <c r="CZ51" s="232"/>
      <c r="DA51" s="232"/>
      <c r="DB51" s="232"/>
      <c r="DC51" s="232"/>
      <c r="DD51" s="232"/>
      <c r="DE51" s="232"/>
      <c r="DF51" s="232"/>
      <c r="DG51" s="232"/>
      <c r="DH51" s="232"/>
      <c r="DI51" s="232"/>
      <c r="DJ51" s="232"/>
      <c r="DK51" s="232"/>
      <c r="DL51" s="232"/>
      <c r="DM51" s="232"/>
      <c r="DN51" s="232"/>
      <c r="DO51" s="232"/>
      <c r="DP51" s="232"/>
      <c r="DQ51" s="232"/>
      <c r="DR51" s="232"/>
      <c r="DS51" s="232"/>
      <c r="DT51" s="232"/>
      <c r="DU51" s="232"/>
      <c r="DV51" s="232"/>
      <c r="DW51" s="232"/>
      <c r="DX51" s="232"/>
      <c r="DY51" s="232"/>
      <c r="DZ51" s="232"/>
      <c r="EA51" s="232"/>
      <c r="EB51" s="232"/>
      <c r="EC51" s="232"/>
      <c r="ED51" s="232"/>
      <c r="EE51" s="232"/>
      <c r="EF51" s="232"/>
      <c r="EG51" s="232"/>
      <c r="EH51" s="232"/>
      <c r="EI51" s="232"/>
      <c r="EJ51" s="232"/>
      <c r="EK51" s="232"/>
      <c r="EL51" s="232"/>
      <c r="EM51" s="232"/>
      <c r="EN51" s="232"/>
      <c r="EO51" s="232"/>
      <c r="EP51" s="232"/>
      <c r="EQ51" s="232"/>
      <c r="ER51" s="232"/>
      <c r="ES51" s="232"/>
      <c r="ET51" s="232"/>
      <c r="EU51" s="232"/>
      <c r="EV51" s="232"/>
      <c r="EW51" s="232"/>
      <c r="EX51" s="232"/>
      <c r="EY51" s="232"/>
      <c r="EZ51" s="232"/>
      <c r="FA51" s="232"/>
      <c r="FB51" s="232"/>
      <c r="FC51" s="232"/>
      <c r="FD51" s="232"/>
      <c r="FE51" s="232"/>
      <c r="FF51" s="232"/>
      <c r="FG51" s="232"/>
      <c r="FH51" s="232"/>
      <c r="FI51" s="232"/>
      <c r="FJ51" s="232"/>
      <c r="FK51" s="232"/>
      <c r="FL51" s="232"/>
      <c r="FM51" s="232"/>
      <c r="FN51" s="232"/>
      <c r="FO51" s="232"/>
      <c r="FP51" s="232"/>
      <c r="FQ51" s="232"/>
      <c r="FR51" s="232"/>
      <c r="FS51" s="232"/>
      <c r="FT51" s="232"/>
      <c r="FU51" s="232"/>
      <c r="FV51" s="232"/>
      <c r="FW51" s="232"/>
      <c r="FX51" s="232"/>
      <c r="FY51" s="232"/>
      <c r="FZ51" s="232"/>
      <c r="GA51" s="232"/>
      <c r="GB51" s="232"/>
      <c r="GC51" s="232"/>
      <c r="GD51" s="232"/>
      <c r="GE51" s="232"/>
      <c r="GF51" s="232"/>
      <c r="GG51" s="232"/>
      <c r="GH51" s="232"/>
      <c r="GI51" s="232"/>
      <c r="GJ51" s="232"/>
      <c r="GK51" s="232"/>
      <c r="GL51" s="232"/>
      <c r="GM51" s="232"/>
      <c r="GN51" s="232"/>
      <c r="GO51" s="232"/>
      <c r="GP51" s="232"/>
      <c r="GQ51" s="232"/>
      <c r="GR51" s="232"/>
      <c r="GS51" s="232"/>
      <c r="GT51" s="232"/>
      <c r="GU51" s="232"/>
      <c r="GV51" s="232"/>
      <c r="GW51" s="232"/>
      <c r="GX51" s="232"/>
      <c r="GY51" s="232"/>
      <c r="GZ51" s="232"/>
      <c r="HA51" s="232"/>
      <c r="HB51" s="232"/>
      <c r="HC51" s="232"/>
      <c r="HD51" s="232"/>
      <c r="HE51" s="232"/>
      <c r="HF51" s="232"/>
      <c r="HG51" s="232"/>
      <c r="HH51" s="232"/>
      <c r="HI51" s="232"/>
      <c r="HJ51" s="232"/>
      <c r="HK51" s="232"/>
      <c r="HL51" s="232"/>
    </row>
    <row r="52" spans="1:220" ht="17.100000000000001" customHeight="1">
      <c r="A52" s="1"/>
      <c r="B52" s="24" t="s">
        <v>92</v>
      </c>
      <c r="C52" s="18" t="s">
        <v>93</v>
      </c>
      <c r="D52" s="447">
        <v>14882</v>
      </c>
      <c r="E52" s="19">
        <v>4844</v>
      </c>
      <c r="F52" s="19">
        <v>25202</v>
      </c>
      <c r="G52" s="19">
        <v>15164</v>
      </c>
      <c r="H52" s="19">
        <v>13355</v>
      </c>
      <c r="I52" s="19">
        <v>4372</v>
      </c>
      <c r="J52" s="19">
        <v>22108</v>
      </c>
      <c r="K52" s="20">
        <v>13125</v>
      </c>
      <c r="L52" s="24" t="s">
        <v>92</v>
      </c>
      <c r="M52" s="18" t="s">
        <v>93</v>
      </c>
      <c r="N52" s="19">
        <v>19329</v>
      </c>
      <c r="O52" s="19">
        <v>7338</v>
      </c>
      <c r="P52" s="447">
        <v>37499</v>
      </c>
      <c r="Q52" s="19">
        <v>25508</v>
      </c>
      <c r="R52" s="19">
        <v>17497</v>
      </c>
      <c r="S52" s="19">
        <v>6690</v>
      </c>
      <c r="T52" s="19">
        <v>31409</v>
      </c>
      <c r="U52" s="20">
        <v>20602</v>
      </c>
      <c r="V52" s="24" t="s">
        <v>92</v>
      </c>
      <c r="W52" s="18" t="s">
        <v>93</v>
      </c>
      <c r="X52" s="19">
        <v>22952</v>
      </c>
      <c r="Y52" s="19">
        <v>9540</v>
      </c>
      <c r="Z52" s="19">
        <v>39691</v>
      </c>
      <c r="AA52" s="19">
        <v>26279</v>
      </c>
      <c r="AB52" s="447">
        <v>21304</v>
      </c>
      <c r="AC52" s="19">
        <v>8920</v>
      </c>
      <c r="AD52" s="19">
        <v>34994</v>
      </c>
      <c r="AE52" s="20">
        <v>22610</v>
      </c>
      <c r="AF52" s="24" t="s">
        <v>92</v>
      </c>
      <c r="AG52" s="18" t="s">
        <v>93</v>
      </c>
      <c r="AH52" s="19">
        <v>23737</v>
      </c>
      <c r="AI52" s="19">
        <v>10076</v>
      </c>
      <c r="AJ52" s="19">
        <v>38875</v>
      </c>
      <c r="AK52" s="19">
        <v>25214</v>
      </c>
      <c r="AL52" s="19">
        <v>22135</v>
      </c>
      <c r="AM52" s="19">
        <v>9585</v>
      </c>
      <c r="AN52" s="447">
        <v>34677</v>
      </c>
      <c r="AO52" s="20">
        <v>22127</v>
      </c>
      <c r="AP52" s="24" t="s">
        <v>92</v>
      </c>
      <c r="AQ52" s="18" t="s">
        <v>93</v>
      </c>
      <c r="AR52" s="19">
        <v>22558</v>
      </c>
      <c r="AS52" s="19">
        <v>12300</v>
      </c>
      <c r="AT52" s="19">
        <v>36665</v>
      </c>
      <c r="AU52" s="19">
        <v>25384</v>
      </c>
      <c r="AV52" s="19">
        <v>21155</v>
      </c>
      <c r="AW52" s="19">
        <v>11462</v>
      </c>
      <c r="AX52" s="19">
        <v>32796</v>
      </c>
      <c r="AY52" s="20">
        <v>22168</v>
      </c>
      <c r="AZ52" s="24" t="s">
        <v>92</v>
      </c>
      <c r="BA52" s="18" t="s">
        <v>93</v>
      </c>
      <c r="BB52" s="19">
        <v>27480</v>
      </c>
      <c r="BC52" s="19">
        <v>10329</v>
      </c>
      <c r="BD52" s="19">
        <v>40920</v>
      </c>
      <c r="BE52" s="19">
        <v>23769</v>
      </c>
      <c r="BF52" s="19">
        <v>21867</v>
      </c>
      <c r="BG52" s="19">
        <v>9948</v>
      </c>
      <c r="BH52" s="19">
        <v>32857</v>
      </c>
      <c r="BI52" s="20">
        <v>20938</v>
      </c>
      <c r="BJ52" s="24" t="s">
        <v>92</v>
      </c>
      <c r="BK52" s="18" t="s">
        <v>93</v>
      </c>
      <c r="BL52" s="19">
        <v>24517</v>
      </c>
      <c r="BM52" s="19">
        <v>10814</v>
      </c>
      <c r="BN52" s="19">
        <v>35896</v>
      </c>
      <c r="BO52" s="19">
        <v>22193</v>
      </c>
      <c r="BP52" s="19">
        <v>20135</v>
      </c>
      <c r="BQ52" s="19">
        <v>10380</v>
      </c>
      <c r="BR52" s="19">
        <v>29571</v>
      </c>
      <c r="BS52" s="20">
        <v>19816</v>
      </c>
      <c r="BT52" s="232"/>
      <c r="BU52" s="232"/>
      <c r="BV52" s="232"/>
      <c r="BW52" s="232"/>
      <c r="BX52" s="232"/>
      <c r="BY52" s="232"/>
      <c r="BZ52" s="232"/>
      <c r="CA52" s="232"/>
      <c r="CB52" s="232"/>
      <c r="CC52" s="232"/>
      <c r="CD52" s="232"/>
      <c r="CE52" s="232"/>
      <c r="CF52" s="232"/>
      <c r="CG52" s="232"/>
      <c r="CH52" s="232"/>
      <c r="CI52" s="232"/>
      <c r="CJ52" s="232"/>
      <c r="CK52" s="232"/>
      <c r="CL52" s="232"/>
      <c r="CM52" s="232"/>
      <c r="CN52" s="232"/>
      <c r="CO52" s="232"/>
      <c r="CP52" s="232"/>
      <c r="CQ52" s="232"/>
      <c r="CR52" s="232"/>
      <c r="CS52" s="232"/>
      <c r="CT52" s="232"/>
      <c r="CU52" s="232"/>
      <c r="CV52" s="232"/>
      <c r="CW52" s="232"/>
      <c r="CX52" s="232"/>
      <c r="CY52" s="232"/>
      <c r="CZ52" s="232"/>
      <c r="DA52" s="232"/>
      <c r="DB52" s="232"/>
      <c r="DC52" s="232"/>
      <c r="DD52" s="232"/>
      <c r="DE52" s="232"/>
      <c r="DF52" s="232"/>
      <c r="DG52" s="232"/>
      <c r="DH52" s="232"/>
      <c r="DI52" s="232"/>
      <c r="DJ52" s="232"/>
      <c r="DK52" s="232"/>
      <c r="DL52" s="232"/>
      <c r="DM52" s="232"/>
      <c r="DN52" s="232"/>
      <c r="DO52" s="232"/>
      <c r="DP52" s="232"/>
      <c r="DQ52" s="232"/>
      <c r="DR52" s="232"/>
      <c r="DS52" s="232"/>
      <c r="DT52" s="232"/>
      <c r="DU52" s="232"/>
      <c r="DV52" s="232"/>
      <c r="DW52" s="232"/>
      <c r="DX52" s="232"/>
      <c r="DY52" s="232"/>
      <c r="DZ52" s="232"/>
      <c r="EA52" s="232"/>
      <c r="EB52" s="232"/>
      <c r="EC52" s="232"/>
      <c r="ED52" s="232"/>
      <c r="EE52" s="232"/>
      <c r="EF52" s="232"/>
      <c r="EG52" s="232"/>
      <c r="EH52" s="232"/>
      <c r="EI52" s="232"/>
      <c r="EJ52" s="232"/>
      <c r="EK52" s="232"/>
      <c r="EL52" s="232"/>
      <c r="EM52" s="232"/>
      <c r="EN52" s="232"/>
      <c r="EO52" s="232"/>
      <c r="EP52" s="232"/>
      <c r="EQ52" s="232"/>
      <c r="ER52" s="232"/>
      <c r="ES52" s="232"/>
      <c r="ET52" s="232"/>
      <c r="EU52" s="232"/>
      <c r="EV52" s="232"/>
      <c r="EW52" s="232"/>
      <c r="EX52" s="232"/>
      <c r="EY52" s="232"/>
      <c r="EZ52" s="232"/>
      <c r="FA52" s="232"/>
      <c r="FB52" s="232"/>
      <c r="FC52" s="232"/>
      <c r="FD52" s="232"/>
      <c r="FE52" s="232"/>
      <c r="FF52" s="232"/>
      <c r="FG52" s="232"/>
      <c r="FH52" s="232"/>
      <c r="FI52" s="232"/>
      <c r="FJ52" s="232"/>
      <c r="FK52" s="232"/>
      <c r="FL52" s="232"/>
      <c r="FM52" s="232"/>
      <c r="FN52" s="232"/>
      <c r="FO52" s="232"/>
      <c r="FP52" s="232"/>
      <c r="FQ52" s="232"/>
      <c r="FR52" s="232"/>
      <c r="FS52" s="232"/>
      <c r="FT52" s="232"/>
      <c r="FU52" s="232"/>
      <c r="FV52" s="232"/>
      <c r="FW52" s="232"/>
      <c r="FX52" s="232"/>
      <c r="FY52" s="232"/>
      <c r="FZ52" s="232"/>
      <c r="GA52" s="232"/>
      <c r="GB52" s="232"/>
      <c r="GC52" s="232"/>
      <c r="GD52" s="232"/>
      <c r="GE52" s="232"/>
      <c r="GF52" s="232"/>
      <c r="GG52" s="232"/>
      <c r="GH52" s="232"/>
      <c r="GI52" s="232"/>
      <c r="GJ52" s="232"/>
      <c r="GK52" s="232"/>
      <c r="GL52" s="232"/>
      <c r="GM52" s="232"/>
      <c r="GN52" s="232"/>
      <c r="GO52" s="232"/>
      <c r="GP52" s="232"/>
      <c r="GQ52" s="232"/>
      <c r="GR52" s="232"/>
      <c r="GS52" s="232"/>
      <c r="GT52" s="232"/>
      <c r="GU52" s="232"/>
      <c r="GV52" s="232"/>
      <c r="GW52" s="232"/>
      <c r="GX52" s="232"/>
      <c r="GY52" s="232"/>
      <c r="GZ52" s="232"/>
      <c r="HA52" s="232"/>
      <c r="HB52" s="232"/>
      <c r="HC52" s="232"/>
      <c r="HD52" s="232"/>
      <c r="HE52" s="232"/>
      <c r="HF52" s="232"/>
      <c r="HG52" s="232"/>
      <c r="HH52" s="232"/>
      <c r="HI52" s="232"/>
      <c r="HJ52" s="232"/>
      <c r="HK52" s="232"/>
      <c r="HL52" s="232"/>
    </row>
    <row r="53" spans="1:220" ht="17.100000000000001" customHeight="1">
      <c r="A53" s="1"/>
      <c r="B53" s="666" t="s">
        <v>94</v>
      </c>
      <c r="C53" s="26" t="s">
        <v>95</v>
      </c>
      <c r="D53" s="449">
        <v>14483</v>
      </c>
      <c r="E53" s="27">
        <v>4530</v>
      </c>
      <c r="F53" s="27">
        <v>23458</v>
      </c>
      <c r="G53" s="27">
        <v>13505</v>
      </c>
      <c r="H53" s="27">
        <v>13173</v>
      </c>
      <c r="I53" s="27">
        <v>4149</v>
      </c>
      <c r="J53" s="27">
        <v>20219</v>
      </c>
      <c r="K53" s="28">
        <v>11195</v>
      </c>
      <c r="L53" s="666" t="s">
        <v>94</v>
      </c>
      <c r="M53" s="26" t="s">
        <v>95</v>
      </c>
      <c r="N53" s="27">
        <v>19129</v>
      </c>
      <c r="O53" s="27">
        <v>7748</v>
      </c>
      <c r="P53" s="449">
        <v>35129</v>
      </c>
      <c r="Q53" s="27">
        <v>23748</v>
      </c>
      <c r="R53" s="27">
        <v>17447</v>
      </c>
      <c r="S53" s="27">
        <v>7345</v>
      </c>
      <c r="T53" s="27">
        <v>28865</v>
      </c>
      <c r="U53" s="28">
        <v>18763</v>
      </c>
      <c r="V53" s="666" t="s">
        <v>94</v>
      </c>
      <c r="W53" s="26" t="s">
        <v>95</v>
      </c>
      <c r="X53" s="27">
        <v>20333</v>
      </c>
      <c r="Y53" s="27">
        <v>9394</v>
      </c>
      <c r="Z53" s="27">
        <v>36912</v>
      </c>
      <c r="AA53" s="27">
        <v>25973</v>
      </c>
      <c r="AB53" s="449">
        <v>19152</v>
      </c>
      <c r="AC53" s="27">
        <v>8954</v>
      </c>
      <c r="AD53" s="27">
        <v>32287</v>
      </c>
      <c r="AE53" s="28">
        <v>22089</v>
      </c>
      <c r="AF53" s="666" t="s">
        <v>94</v>
      </c>
      <c r="AG53" s="26" t="s">
        <v>95</v>
      </c>
      <c r="AH53" s="27">
        <v>20714</v>
      </c>
      <c r="AI53" s="27">
        <v>9971</v>
      </c>
      <c r="AJ53" s="27">
        <v>34593</v>
      </c>
      <c r="AK53" s="27">
        <v>23850</v>
      </c>
      <c r="AL53" s="27">
        <v>19826</v>
      </c>
      <c r="AM53" s="27">
        <v>9633</v>
      </c>
      <c r="AN53" s="449">
        <v>31085</v>
      </c>
      <c r="AO53" s="28">
        <v>20892</v>
      </c>
      <c r="AP53" s="666" t="s">
        <v>94</v>
      </c>
      <c r="AQ53" s="26" t="s">
        <v>95</v>
      </c>
      <c r="AR53" s="27">
        <v>20405</v>
      </c>
      <c r="AS53" s="27">
        <v>11301</v>
      </c>
      <c r="AT53" s="27">
        <v>32501</v>
      </c>
      <c r="AU53" s="27">
        <v>22872</v>
      </c>
      <c r="AV53" s="27">
        <v>19509</v>
      </c>
      <c r="AW53" s="27">
        <v>10805</v>
      </c>
      <c r="AX53" s="27">
        <v>29283</v>
      </c>
      <c r="AY53" s="28">
        <v>20082</v>
      </c>
      <c r="AZ53" s="666" t="s">
        <v>94</v>
      </c>
      <c r="BA53" s="26" t="s">
        <v>95</v>
      </c>
      <c r="BB53" s="27">
        <v>25365</v>
      </c>
      <c r="BC53" s="27">
        <v>10939</v>
      </c>
      <c r="BD53" s="27">
        <v>36042</v>
      </c>
      <c r="BE53" s="27">
        <v>21616</v>
      </c>
      <c r="BF53" s="27">
        <v>20137</v>
      </c>
      <c r="BG53" s="27">
        <v>10366</v>
      </c>
      <c r="BH53" s="27">
        <v>28750</v>
      </c>
      <c r="BI53" s="28">
        <v>18979</v>
      </c>
      <c r="BJ53" s="666" t="s">
        <v>94</v>
      </c>
      <c r="BK53" s="26" t="s">
        <v>95</v>
      </c>
      <c r="BL53" s="27">
        <v>24041</v>
      </c>
      <c r="BM53" s="27">
        <v>11208</v>
      </c>
      <c r="BN53" s="27">
        <v>33908</v>
      </c>
      <c r="BO53" s="27">
        <v>21075</v>
      </c>
      <c r="BP53" s="27">
        <v>19464</v>
      </c>
      <c r="BQ53" s="27">
        <v>10643</v>
      </c>
      <c r="BR53" s="27">
        <v>27605</v>
      </c>
      <c r="BS53" s="28">
        <v>18784</v>
      </c>
      <c r="BT53" s="232"/>
      <c r="BU53" s="232"/>
      <c r="BV53" s="232"/>
      <c r="BW53" s="232"/>
      <c r="BX53" s="232"/>
      <c r="BY53" s="232"/>
      <c r="BZ53" s="232"/>
      <c r="CA53" s="232"/>
      <c r="CB53" s="232"/>
      <c r="CC53" s="232"/>
      <c r="CD53" s="232"/>
      <c r="CE53" s="232"/>
      <c r="CF53" s="232"/>
      <c r="CG53" s="232"/>
      <c r="CH53" s="232"/>
      <c r="CI53" s="232"/>
      <c r="CJ53" s="232"/>
      <c r="CK53" s="232"/>
      <c r="CL53" s="232"/>
      <c r="CM53" s="232"/>
      <c r="CN53" s="232"/>
      <c r="CO53" s="232"/>
      <c r="CP53" s="232"/>
      <c r="CQ53" s="232"/>
      <c r="CR53" s="232"/>
      <c r="CS53" s="232"/>
      <c r="CT53" s="232"/>
      <c r="CU53" s="232"/>
      <c r="CV53" s="232"/>
      <c r="CW53" s="232"/>
      <c r="CX53" s="232"/>
      <c r="CY53" s="232"/>
      <c r="CZ53" s="232"/>
      <c r="DA53" s="232"/>
      <c r="DB53" s="232"/>
      <c r="DC53" s="232"/>
      <c r="DD53" s="232"/>
      <c r="DE53" s="232"/>
      <c r="DF53" s="232"/>
      <c r="DG53" s="232"/>
      <c r="DH53" s="232"/>
      <c r="DI53" s="232"/>
      <c r="DJ53" s="232"/>
      <c r="DK53" s="232"/>
      <c r="DL53" s="232"/>
      <c r="DM53" s="232"/>
      <c r="DN53" s="232"/>
      <c r="DO53" s="232"/>
      <c r="DP53" s="232"/>
      <c r="DQ53" s="232"/>
      <c r="DR53" s="232"/>
      <c r="DS53" s="232"/>
      <c r="DT53" s="232"/>
      <c r="DU53" s="232"/>
      <c r="DV53" s="232"/>
      <c r="DW53" s="232"/>
      <c r="DX53" s="232"/>
      <c r="DY53" s="232"/>
      <c r="DZ53" s="232"/>
      <c r="EA53" s="232"/>
      <c r="EB53" s="232"/>
      <c r="EC53" s="232"/>
      <c r="ED53" s="232"/>
      <c r="EE53" s="232"/>
      <c r="EF53" s="232"/>
      <c r="EG53" s="232"/>
      <c r="EH53" s="232"/>
      <c r="EI53" s="232"/>
      <c r="EJ53" s="232"/>
      <c r="EK53" s="232"/>
      <c r="EL53" s="232"/>
      <c r="EM53" s="232"/>
      <c r="EN53" s="232"/>
      <c r="EO53" s="232"/>
      <c r="EP53" s="232"/>
      <c r="EQ53" s="232"/>
      <c r="ER53" s="232"/>
      <c r="ES53" s="232"/>
      <c r="ET53" s="232"/>
      <c r="EU53" s="232"/>
      <c r="EV53" s="232"/>
      <c r="EW53" s="232"/>
      <c r="EX53" s="232"/>
      <c r="EY53" s="232"/>
      <c r="EZ53" s="232"/>
      <c r="FA53" s="232"/>
      <c r="FB53" s="232"/>
      <c r="FC53" s="232"/>
      <c r="FD53" s="232"/>
      <c r="FE53" s="232"/>
      <c r="FF53" s="232"/>
      <c r="FG53" s="232"/>
      <c r="FH53" s="232"/>
      <c r="FI53" s="232"/>
      <c r="FJ53" s="232"/>
      <c r="FK53" s="232"/>
      <c r="FL53" s="232"/>
      <c r="FM53" s="232"/>
      <c r="FN53" s="232"/>
      <c r="FO53" s="232"/>
      <c r="FP53" s="232"/>
      <c r="FQ53" s="232"/>
      <c r="FR53" s="232"/>
      <c r="FS53" s="232"/>
      <c r="FT53" s="232"/>
      <c r="FU53" s="232"/>
      <c r="FV53" s="232"/>
      <c r="FW53" s="232"/>
      <c r="FX53" s="232"/>
      <c r="FY53" s="232"/>
      <c r="FZ53" s="232"/>
      <c r="GA53" s="232"/>
      <c r="GB53" s="232"/>
      <c r="GC53" s="232"/>
      <c r="GD53" s="232"/>
      <c r="GE53" s="232"/>
      <c r="GF53" s="232"/>
      <c r="GG53" s="232"/>
      <c r="GH53" s="232"/>
      <c r="GI53" s="232"/>
      <c r="GJ53" s="232"/>
      <c r="GK53" s="232"/>
      <c r="GL53" s="232"/>
      <c r="GM53" s="232"/>
      <c r="GN53" s="232"/>
      <c r="GO53" s="232"/>
      <c r="GP53" s="232"/>
      <c r="GQ53" s="232"/>
      <c r="GR53" s="232"/>
      <c r="GS53" s="232"/>
      <c r="GT53" s="232"/>
      <c r="GU53" s="232"/>
      <c r="GV53" s="232"/>
      <c r="GW53" s="232"/>
      <c r="GX53" s="232"/>
      <c r="GY53" s="232"/>
      <c r="GZ53" s="232"/>
      <c r="HA53" s="232"/>
      <c r="HB53" s="232"/>
      <c r="HC53" s="232"/>
      <c r="HD53" s="232"/>
      <c r="HE53" s="232"/>
      <c r="HF53" s="232"/>
      <c r="HG53" s="232"/>
      <c r="HH53" s="232"/>
      <c r="HI53" s="232"/>
      <c r="HJ53" s="232"/>
      <c r="HK53" s="232"/>
      <c r="HL53" s="232"/>
    </row>
    <row r="54" spans="1:220" ht="17.100000000000001" customHeight="1">
      <c r="A54" s="1"/>
      <c r="B54" s="667"/>
      <c r="C54" s="26" t="s">
        <v>96</v>
      </c>
      <c r="D54" s="449">
        <v>9014</v>
      </c>
      <c r="E54" s="27">
        <v>2378</v>
      </c>
      <c r="F54" s="27">
        <v>16181</v>
      </c>
      <c r="G54" s="27">
        <v>9545</v>
      </c>
      <c r="H54" s="27">
        <v>7774</v>
      </c>
      <c r="I54" s="27">
        <v>1984</v>
      </c>
      <c r="J54" s="27">
        <v>14199</v>
      </c>
      <c r="K54" s="28">
        <v>8409</v>
      </c>
      <c r="L54" s="667"/>
      <c r="M54" s="26" t="s">
        <v>96</v>
      </c>
      <c r="N54" s="27">
        <v>12267</v>
      </c>
      <c r="O54" s="27">
        <v>4826</v>
      </c>
      <c r="P54" s="449">
        <v>22341</v>
      </c>
      <c r="Q54" s="27">
        <v>14900</v>
      </c>
      <c r="R54" s="27">
        <v>10828</v>
      </c>
      <c r="S54" s="27">
        <v>4283</v>
      </c>
      <c r="T54" s="27">
        <v>18719</v>
      </c>
      <c r="U54" s="28">
        <v>12174</v>
      </c>
      <c r="V54" s="667"/>
      <c r="W54" s="26" t="s">
        <v>96</v>
      </c>
      <c r="X54" s="27">
        <v>14451</v>
      </c>
      <c r="Y54" s="27">
        <v>6643</v>
      </c>
      <c r="Z54" s="27">
        <v>26579</v>
      </c>
      <c r="AA54" s="27">
        <v>18771</v>
      </c>
      <c r="AB54" s="449">
        <v>13406</v>
      </c>
      <c r="AC54" s="27">
        <v>6188</v>
      </c>
      <c r="AD54" s="27">
        <v>23304</v>
      </c>
      <c r="AE54" s="28">
        <v>16086</v>
      </c>
      <c r="AF54" s="667"/>
      <c r="AG54" s="26" t="s">
        <v>96</v>
      </c>
      <c r="AH54" s="27">
        <v>15707</v>
      </c>
      <c r="AI54" s="27">
        <v>7287</v>
      </c>
      <c r="AJ54" s="27">
        <v>26765</v>
      </c>
      <c r="AK54" s="27">
        <v>18345</v>
      </c>
      <c r="AL54" s="27">
        <v>14612</v>
      </c>
      <c r="AM54" s="27">
        <v>6785</v>
      </c>
      <c r="AN54" s="449">
        <v>23816</v>
      </c>
      <c r="AO54" s="28">
        <v>15989</v>
      </c>
      <c r="AP54" s="667"/>
      <c r="AQ54" s="26" t="s">
        <v>96</v>
      </c>
      <c r="AR54" s="27">
        <v>15874</v>
      </c>
      <c r="AS54" s="27">
        <v>8711</v>
      </c>
      <c r="AT54" s="27">
        <v>27333</v>
      </c>
      <c r="AU54" s="27">
        <v>19906</v>
      </c>
      <c r="AV54" s="27">
        <v>14821</v>
      </c>
      <c r="AW54" s="27">
        <v>8035</v>
      </c>
      <c r="AX54" s="27">
        <v>24372</v>
      </c>
      <c r="AY54" s="28">
        <v>17331</v>
      </c>
      <c r="AZ54" s="667"/>
      <c r="BA54" s="26" t="s">
        <v>96</v>
      </c>
      <c r="BB54" s="27">
        <v>19900</v>
      </c>
      <c r="BC54" s="27">
        <v>8372</v>
      </c>
      <c r="BD54" s="27">
        <v>31616</v>
      </c>
      <c r="BE54" s="27">
        <v>20088</v>
      </c>
      <c r="BF54" s="27">
        <v>15397</v>
      </c>
      <c r="BG54" s="27">
        <v>7869</v>
      </c>
      <c r="BH54" s="27">
        <v>25160</v>
      </c>
      <c r="BI54" s="28">
        <v>17632</v>
      </c>
      <c r="BJ54" s="667"/>
      <c r="BK54" s="26" t="s">
        <v>96</v>
      </c>
      <c r="BL54" s="27">
        <v>20270</v>
      </c>
      <c r="BM54" s="27">
        <v>9401</v>
      </c>
      <c r="BN54" s="27">
        <v>30773</v>
      </c>
      <c r="BO54" s="27">
        <v>19904</v>
      </c>
      <c r="BP54" s="27">
        <v>16130</v>
      </c>
      <c r="BQ54" s="27">
        <v>8944</v>
      </c>
      <c r="BR54" s="27">
        <v>25062</v>
      </c>
      <c r="BS54" s="28">
        <v>17876</v>
      </c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2"/>
      <c r="DQ54" s="232"/>
      <c r="DR54" s="232"/>
      <c r="DS54" s="232"/>
      <c r="DT54" s="232"/>
      <c r="DU54" s="232"/>
      <c r="DV54" s="232"/>
      <c r="DW54" s="232"/>
      <c r="DX54" s="232"/>
      <c r="DY54" s="232"/>
      <c r="DZ54" s="232"/>
      <c r="EA54" s="232"/>
      <c r="EB54" s="232"/>
      <c r="EC54" s="232"/>
      <c r="ED54" s="232"/>
      <c r="EE54" s="232"/>
      <c r="EF54" s="232"/>
      <c r="EG54" s="232"/>
      <c r="EH54" s="232"/>
      <c r="EI54" s="232"/>
      <c r="EJ54" s="232"/>
      <c r="EK54" s="232"/>
      <c r="EL54" s="232"/>
      <c r="EM54" s="232"/>
      <c r="EN54" s="232"/>
      <c r="EO54" s="232"/>
      <c r="EP54" s="232"/>
      <c r="EQ54" s="232"/>
      <c r="ER54" s="232"/>
      <c r="ES54" s="232"/>
      <c r="ET54" s="232"/>
      <c r="EU54" s="232"/>
      <c r="EV54" s="232"/>
      <c r="EW54" s="232"/>
      <c r="EX54" s="232"/>
      <c r="EY54" s="232"/>
      <c r="EZ54" s="232"/>
      <c r="FA54" s="232"/>
      <c r="FB54" s="232"/>
      <c r="FC54" s="232"/>
      <c r="FD54" s="232"/>
      <c r="FE54" s="232"/>
      <c r="FF54" s="232"/>
      <c r="FG54" s="232"/>
      <c r="FH54" s="232"/>
      <c r="FI54" s="232"/>
      <c r="FJ54" s="232"/>
      <c r="FK54" s="232"/>
      <c r="FL54" s="232"/>
      <c r="FM54" s="232"/>
      <c r="FN54" s="232"/>
      <c r="FO54" s="232"/>
      <c r="FP54" s="232"/>
      <c r="FQ54" s="232"/>
      <c r="FR54" s="232"/>
      <c r="FS54" s="232"/>
      <c r="FT54" s="232"/>
      <c r="FU54" s="232"/>
      <c r="FV54" s="232"/>
      <c r="FW54" s="232"/>
      <c r="FX54" s="232"/>
      <c r="FY54" s="232"/>
      <c r="FZ54" s="232"/>
      <c r="GA54" s="232"/>
      <c r="GB54" s="232"/>
      <c r="GC54" s="232"/>
      <c r="GD54" s="232"/>
      <c r="GE54" s="232"/>
      <c r="GF54" s="232"/>
      <c r="GG54" s="232"/>
      <c r="GH54" s="232"/>
      <c r="GI54" s="232"/>
      <c r="GJ54" s="232"/>
      <c r="GK54" s="232"/>
      <c r="GL54" s="232"/>
      <c r="GM54" s="232"/>
      <c r="GN54" s="232"/>
      <c r="GO54" s="232"/>
      <c r="GP54" s="232"/>
      <c r="GQ54" s="232"/>
      <c r="GR54" s="232"/>
      <c r="GS54" s="232"/>
      <c r="GT54" s="232"/>
      <c r="GU54" s="232"/>
      <c r="GV54" s="232"/>
      <c r="GW54" s="232"/>
      <c r="GX54" s="232"/>
      <c r="GY54" s="232"/>
      <c r="GZ54" s="232"/>
      <c r="HA54" s="232"/>
      <c r="HB54" s="232"/>
      <c r="HC54" s="232"/>
      <c r="HD54" s="232"/>
      <c r="HE54" s="232"/>
      <c r="HF54" s="232"/>
      <c r="HG54" s="232"/>
      <c r="HH54" s="232"/>
      <c r="HI54" s="232"/>
      <c r="HJ54" s="232"/>
      <c r="HK54" s="232"/>
      <c r="HL54" s="232"/>
    </row>
    <row r="55" spans="1:220" ht="17.100000000000001" customHeight="1">
      <c r="A55" s="1"/>
      <c r="B55" s="668"/>
      <c r="C55" s="18" t="s">
        <v>42</v>
      </c>
      <c r="D55" s="447">
        <f t="shared" ref="D55:K55" si="49">SUM(D53:D54)</f>
        <v>23497</v>
      </c>
      <c r="E55" s="19">
        <f t="shared" si="49"/>
        <v>6908</v>
      </c>
      <c r="F55" s="19">
        <f t="shared" si="49"/>
        <v>39639</v>
      </c>
      <c r="G55" s="19">
        <f t="shared" si="49"/>
        <v>23050</v>
      </c>
      <c r="H55" s="19">
        <f t="shared" si="49"/>
        <v>20947</v>
      </c>
      <c r="I55" s="19">
        <f t="shared" si="49"/>
        <v>6133</v>
      </c>
      <c r="J55" s="19">
        <f t="shared" si="49"/>
        <v>34418</v>
      </c>
      <c r="K55" s="20">
        <f t="shared" si="49"/>
        <v>19604</v>
      </c>
      <c r="L55" s="668"/>
      <c r="M55" s="18" t="s">
        <v>42</v>
      </c>
      <c r="N55" s="19">
        <f t="shared" ref="N55:U55" si="50">SUM(N53:N54)</f>
        <v>31396</v>
      </c>
      <c r="O55" s="19">
        <f t="shared" si="50"/>
        <v>12574</v>
      </c>
      <c r="P55" s="447">
        <f t="shared" si="50"/>
        <v>57470</v>
      </c>
      <c r="Q55" s="19">
        <f t="shared" si="50"/>
        <v>38648</v>
      </c>
      <c r="R55" s="19">
        <f t="shared" si="50"/>
        <v>28275</v>
      </c>
      <c r="S55" s="19">
        <f t="shared" si="50"/>
        <v>11628</v>
      </c>
      <c r="T55" s="19">
        <f t="shared" si="50"/>
        <v>47584</v>
      </c>
      <c r="U55" s="20">
        <f t="shared" si="50"/>
        <v>30937</v>
      </c>
      <c r="V55" s="668"/>
      <c r="W55" s="18" t="s">
        <v>42</v>
      </c>
      <c r="X55" s="19">
        <f t="shared" ref="X55:AE55" si="51">SUM(X53:X54)</f>
        <v>34784</v>
      </c>
      <c r="Y55" s="19">
        <f t="shared" si="51"/>
        <v>16037</v>
      </c>
      <c r="Z55" s="19">
        <f t="shared" si="51"/>
        <v>63491</v>
      </c>
      <c r="AA55" s="19">
        <f t="shared" si="51"/>
        <v>44744</v>
      </c>
      <c r="AB55" s="447">
        <f t="shared" si="51"/>
        <v>32558</v>
      </c>
      <c r="AC55" s="19">
        <f t="shared" si="51"/>
        <v>15142</v>
      </c>
      <c r="AD55" s="19">
        <f t="shared" si="51"/>
        <v>55591</v>
      </c>
      <c r="AE55" s="20">
        <f t="shared" si="51"/>
        <v>38175</v>
      </c>
      <c r="AF55" s="668"/>
      <c r="AG55" s="18" t="s">
        <v>42</v>
      </c>
      <c r="AH55" s="19">
        <f t="shared" ref="AH55:AO55" si="52">SUM(AH53:AH54)</f>
        <v>36421</v>
      </c>
      <c r="AI55" s="19">
        <f t="shared" si="52"/>
        <v>17258</v>
      </c>
      <c r="AJ55" s="19">
        <f t="shared" si="52"/>
        <v>61358</v>
      </c>
      <c r="AK55" s="19">
        <f t="shared" si="52"/>
        <v>42195</v>
      </c>
      <c r="AL55" s="19">
        <f t="shared" si="52"/>
        <v>34438</v>
      </c>
      <c r="AM55" s="19">
        <f t="shared" si="52"/>
        <v>16418</v>
      </c>
      <c r="AN55" s="447">
        <f t="shared" si="52"/>
        <v>54901</v>
      </c>
      <c r="AO55" s="20">
        <f t="shared" si="52"/>
        <v>36881</v>
      </c>
      <c r="AP55" s="668"/>
      <c r="AQ55" s="18" t="s">
        <v>42</v>
      </c>
      <c r="AR55" s="19">
        <f t="shared" ref="AR55:AY55" si="53">SUM(AR53:AR54)</f>
        <v>36279</v>
      </c>
      <c r="AS55" s="19">
        <f t="shared" si="53"/>
        <v>20012</v>
      </c>
      <c r="AT55" s="19">
        <f t="shared" si="53"/>
        <v>59834</v>
      </c>
      <c r="AU55" s="19">
        <f t="shared" si="53"/>
        <v>42778</v>
      </c>
      <c r="AV55" s="19">
        <f t="shared" si="53"/>
        <v>34330</v>
      </c>
      <c r="AW55" s="19">
        <f t="shared" si="53"/>
        <v>18840</v>
      </c>
      <c r="AX55" s="19">
        <f t="shared" si="53"/>
        <v>53655</v>
      </c>
      <c r="AY55" s="20">
        <f t="shared" si="53"/>
        <v>37413</v>
      </c>
      <c r="AZ55" s="668"/>
      <c r="BA55" s="18" t="s">
        <v>42</v>
      </c>
      <c r="BB55" s="19">
        <f t="shared" ref="BB55:BI55" si="54">SUM(BB53:BB54)</f>
        <v>45265</v>
      </c>
      <c r="BC55" s="19">
        <f t="shared" si="54"/>
        <v>19311</v>
      </c>
      <c r="BD55" s="19">
        <f t="shared" si="54"/>
        <v>67658</v>
      </c>
      <c r="BE55" s="19">
        <f t="shared" si="54"/>
        <v>41704</v>
      </c>
      <c r="BF55" s="19">
        <f t="shared" si="54"/>
        <v>35534</v>
      </c>
      <c r="BG55" s="19">
        <f t="shared" si="54"/>
        <v>18235</v>
      </c>
      <c r="BH55" s="19">
        <f t="shared" si="54"/>
        <v>53910</v>
      </c>
      <c r="BI55" s="20">
        <f t="shared" si="54"/>
        <v>36611</v>
      </c>
      <c r="BJ55" s="668"/>
      <c r="BK55" s="18" t="s">
        <v>42</v>
      </c>
      <c r="BL55" s="19">
        <f t="shared" ref="BL55:BS55" si="55">SUM(BL53:BL54)</f>
        <v>44311</v>
      </c>
      <c r="BM55" s="19">
        <f t="shared" si="55"/>
        <v>20609</v>
      </c>
      <c r="BN55" s="19">
        <f t="shared" si="55"/>
        <v>64681</v>
      </c>
      <c r="BO55" s="19">
        <f t="shared" si="55"/>
        <v>40979</v>
      </c>
      <c r="BP55" s="19">
        <f t="shared" si="55"/>
        <v>35594</v>
      </c>
      <c r="BQ55" s="19">
        <f t="shared" si="55"/>
        <v>19587</v>
      </c>
      <c r="BR55" s="19">
        <f t="shared" si="55"/>
        <v>52667</v>
      </c>
      <c r="BS55" s="20">
        <f t="shared" si="55"/>
        <v>36660</v>
      </c>
      <c r="BT55" s="232"/>
      <c r="BU55" s="232"/>
      <c r="BV55" s="232"/>
      <c r="BW55" s="232"/>
      <c r="BX55" s="232"/>
      <c r="BY55" s="232"/>
      <c r="BZ55" s="232"/>
      <c r="CA55" s="232"/>
      <c r="CB55" s="232"/>
      <c r="CC55" s="232"/>
      <c r="CD55" s="232"/>
      <c r="CE55" s="232"/>
      <c r="CF55" s="232"/>
      <c r="CG55" s="232"/>
      <c r="CH55" s="232"/>
      <c r="CI55" s="232"/>
      <c r="CJ55" s="232"/>
      <c r="CK55" s="232"/>
      <c r="CL55" s="232"/>
      <c r="CM55" s="232"/>
      <c r="CN55" s="232"/>
      <c r="CO55" s="232"/>
      <c r="CP55" s="232"/>
      <c r="CQ55" s="232"/>
      <c r="CR55" s="232"/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2"/>
      <c r="DE55" s="232"/>
      <c r="DF55" s="232"/>
      <c r="DG55" s="232"/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2"/>
      <c r="EF55" s="232"/>
      <c r="EG55" s="232"/>
      <c r="EH55" s="232"/>
      <c r="EI55" s="232"/>
      <c r="EJ55" s="232"/>
      <c r="EK55" s="232"/>
      <c r="EL55" s="232"/>
      <c r="EM55" s="232"/>
      <c r="EN55" s="232"/>
      <c r="EO55" s="232"/>
      <c r="EP55" s="232"/>
      <c r="EQ55" s="232"/>
      <c r="ER55" s="232"/>
      <c r="ES55" s="232"/>
      <c r="ET55" s="232"/>
      <c r="EU55" s="232"/>
      <c r="EV55" s="232"/>
      <c r="EW55" s="232"/>
      <c r="EX55" s="232"/>
      <c r="EY55" s="232"/>
      <c r="EZ55" s="232"/>
      <c r="FA55" s="232"/>
      <c r="FB55" s="232"/>
      <c r="FC55" s="232"/>
      <c r="FD55" s="232"/>
      <c r="FE55" s="232"/>
      <c r="FF55" s="232"/>
      <c r="FG55" s="232"/>
      <c r="FH55" s="232"/>
      <c r="FI55" s="232"/>
      <c r="FJ55" s="232"/>
      <c r="FK55" s="232"/>
      <c r="FL55" s="232"/>
      <c r="FM55" s="232"/>
      <c r="FN55" s="232"/>
      <c r="FO55" s="232"/>
      <c r="FP55" s="232"/>
      <c r="FQ55" s="232"/>
      <c r="FR55" s="232"/>
      <c r="FS55" s="232"/>
      <c r="FT55" s="232"/>
      <c r="FU55" s="232"/>
      <c r="FV55" s="232"/>
      <c r="FW55" s="232"/>
      <c r="FX55" s="232"/>
      <c r="FY55" s="232"/>
      <c r="FZ55" s="232"/>
      <c r="GA55" s="232"/>
      <c r="GB55" s="232"/>
      <c r="GC55" s="232"/>
      <c r="GD55" s="232"/>
      <c r="GE55" s="232"/>
      <c r="GF55" s="232"/>
      <c r="GG55" s="232"/>
      <c r="GH55" s="232"/>
      <c r="GI55" s="232"/>
      <c r="GJ55" s="232"/>
      <c r="GK55" s="232"/>
      <c r="GL55" s="232"/>
      <c r="GM55" s="232"/>
      <c r="GN55" s="232"/>
      <c r="GO55" s="232"/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2"/>
      <c r="HB55" s="232"/>
      <c r="HC55" s="232"/>
      <c r="HD55" s="232"/>
      <c r="HE55" s="232"/>
      <c r="HF55" s="232"/>
      <c r="HG55" s="232"/>
      <c r="HH55" s="232"/>
      <c r="HI55" s="232"/>
      <c r="HJ55" s="232"/>
      <c r="HK55" s="232"/>
      <c r="HL55" s="232"/>
    </row>
    <row r="56" spans="1:220" ht="17.100000000000001" customHeight="1">
      <c r="A56" s="1"/>
      <c r="B56" s="666" t="s">
        <v>97</v>
      </c>
      <c r="C56" s="26" t="s">
        <v>98</v>
      </c>
      <c r="D56" s="451">
        <v>32031</v>
      </c>
      <c r="E56" s="34">
        <v>15896</v>
      </c>
      <c r="F56" s="34">
        <v>37600</v>
      </c>
      <c r="G56" s="34">
        <v>21465</v>
      </c>
      <c r="H56" s="34">
        <v>21395</v>
      </c>
      <c r="I56" s="34">
        <v>7752</v>
      </c>
      <c r="J56" s="34">
        <v>32420</v>
      </c>
      <c r="K56" s="35">
        <v>18777</v>
      </c>
      <c r="L56" s="666" t="s">
        <v>97</v>
      </c>
      <c r="M56" s="26" t="s">
        <v>98</v>
      </c>
      <c r="N56" s="34">
        <v>47031</v>
      </c>
      <c r="O56" s="34">
        <v>24955</v>
      </c>
      <c r="P56" s="451">
        <v>57430</v>
      </c>
      <c r="Q56" s="34">
        <v>35354</v>
      </c>
      <c r="R56" s="34">
        <v>32335</v>
      </c>
      <c r="S56" s="34">
        <v>14241</v>
      </c>
      <c r="T56" s="34">
        <v>45785</v>
      </c>
      <c r="U56" s="35">
        <v>27691</v>
      </c>
      <c r="V56" s="666" t="s">
        <v>97</v>
      </c>
      <c r="W56" s="26" t="s">
        <v>98</v>
      </c>
      <c r="X56" s="34">
        <v>47368</v>
      </c>
      <c r="Y56" s="34">
        <v>25522</v>
      </c>
      <c r="Z56" s="34">
        <v>58564</v>
      </c>
      <c r="AA56" s="34">
        <v>36718</v>
      </c>
      <c r="AB56" s="451">
        <v>35273</v>
      </c>
      <c r="AC56" s="34">
        <v>16547</v>
      </c>
      <c r="AD56" s="34">
        <v>49840</v>
      </c>
      <c r="AE56" s="35">
        <v>31114</v>
      </c>
      <c r="AF56" s="666" t="s">
        <v>97</v>
      </c>
      <c r="AG56" s="26" t="s">
        <v>98</v>
      </c>
      <c r="AH56" s="34">
        <v>46819</v>
      </c>
      <c r="AI56" s="34">
        <v>25938</v>
      </c>
      <c r="AJ56" s="34">
        <v>55282</v>
      </c>
      <c r="AK56" s="34">
        <v>34401</v>
      </c>
      <c r="AL56" s="34">
        <v>36030</v>
      </c>
      <c r="AM56" s="34">
        <v>17785</v>
      </c>
      <c r="AN56" s="451">
        <v>48294</v>
      </c>
      <c r="AO56" s="35">
        <v>30049</v>
      </c>
      <c r="AP56" s="666" t="s">
        <v>97</v>
      </c>
      <c r="AQ56" s="26" t="s">
        <v>98</v>
      </c>
      <c r="AR56" s="34">
        <v>46463</v>
      </c>
      <c r="AS56" s="34">
        <v>28173</v>
      </c>
      <c r="AT56" s="34">
        <v>54380</v>
      </c>
      <c r="AU56" s="34">
        <v>34134</v>
      </c>
      <c r="AV56" s="34">
        <v>35611</v>
      </c>
      <c r="AW56" s="34">
        <v>19616</v>
      </c>
      <c r="AX56" s="34">
        <v>47522</v>
      </c>
      <c r="AY56" s="35">
        <v>29846</v>
      </c>
      <c r="AZ56" s="666" t="s">
        <v>97</v>
      </c>
      <c r="BA56" s="26" t="s">
        <v>98</v>
      </c>
      <c r="BB56" s="34">
        <v>52894</v>
      </c>
      <c r="BC56" s="34">
        <v>25099</v>
      </c>
      <c r="BD56" s="34">
        <v>60613</v>
      </c>
      <c r="BE56" s="34">
        <v>32818</v>
      </c>
      <c r="BF56" s="34">
        <v>34772</v>
      </c>
      <c r="BG56" s="34">
        <v>16994</v>
      </c>
      <c r="BH56" s="34">
        <v>46614</v>
      </c>
      <c r="BI56" s="35">
        <v>28836</v>
      </c>
      <c r="BJ56" s="666" t="s">
        <v>97</v>
      </c>
      <c r="BK56" s="26" t="s">
        <v>98</v>
      </c>
      <c r="BL56" s="34">
        <v>46536</v>
      </c>
      <c r="BM56" s="34">
        <v>23368</v>
      </c>
      <c r="BN56" s="34">
        <v>54161</v>
      </c>
      <c r="BO56" s="34">
        <v>30993</v>
      </c>
      <c r="BP56" s="34">
        <v>31837</v>
      </c>
      <c r="BQ56" s="34">
        <v>16710</v>
      </c>
      <c r="BR56" s="34">
        <v>42827</v>
      </c>
      <c r="BS56" s="35">
        <v>27700</v>
      </c>
      <c r="BT56" s="232"/>
      <c r="BU56" s="232"/>
      <c r="BV56" s="232"/>
      <c r="BW56" s="232"/>
      <c r="BX56" s="232"/>
      <c r="BY56" s="232"/>
      <c r="BZ56" s="232"/>
      <c r="CA56" s="232"/>
      <c r="CB56" s="232"/>
      <c r="CC56" s="232"/>
      <c r="CD56" s="232"/>
      <c r="CE56" s="232"/>
      <c r="CF56" s="232"/>
      <c r="CG56" s="232"/>
      <c r="CH56" s="232"/>
      <c r="CI56" s="232"/>
      <c r="CJ56" s="232"/>
      <c r="CK56" s="232"/>
      <c r="CL56" s="232"/>
      <c r="CM56" s="232"/>
      <c r="CN56" s="232"/>
      <c r="CO56" s="232"/>
      <c r="CP56" s="232"/>
      <c r="CQ56" s="232"/>
      <c r="CR56" s="232"/>
      <c r="CS56" s="232"/>
      <c r="CT56" s="232"/>
      <c r="CU56" s="232"/>
      <c r="CV56" s="232"/>
      <c r="CW56" s="232"/>
      <c r="CX56" s="232"/>
      <c r="CY56" s="232"/>
      <c r="CZ56" s="232"/>
      <c r="DA56" s="232"/>
      <c r="DB56" s="232"/>
      <c r="DC56" s="232"/>
      <c r="DD56" s="232"/>
      <c r="DE56" s="232"/>
      <c r="DF56" s="232"/>
      <c r="DG56" s="232"/>
      <c r="DH56" s="232"/>
      <c r="DI56" s="232"/>
      <c r="DJ56" s="232"/>
      <c r="DK56" s="232"/>
      <c r="DL56" s="232"/>
      <c r="DM56" s="232"/>
      <c r="DN56" s="232"/>
      <c r="DO56" s="232"/>
      <c r="DP56" s="232"/>
      <c r="DQ56" s="232"/>
      <c r="DR56" s="232"/>
      <c r="DS56" s="232"/>
      <c r="DT56" s="232"/>
      <c r="DU56" s="232"/>
      <c r="DV56" s="232"/>
      <c r="DW56" s="232"/>
      <c r="DX56" s="232"/>
      <c r="DY56" s="232"/>
      <c r="DZ56" s="232"/>
      <c r="EA56" s="232"/>
      <c r="EB56" s="232"/>
      <c r="EC56" s="232"/>
      <c r="ED56" s="232"/>
      <c r="EE56" s="232"/>
      <c r="EF56" s="232"/>
      <c r="EG56" s="232"/>
      <c r="EH56" s="232"/>
      <c r="EI56" s="232"/>
      <c r="EJ56" s="232"/>
      <c r="EK56" s="232"/>
      <c r="EL56" s="232"/>
      <c r="EM56" s="232"/>
      <c r="EN56" s="232"/>
      <c r="EO56" s="232"/>
      <c r="EP56" s="232"/>
      <c r="EQ56" s="232"/>
      <c r="ER56" s="232"/>
      <c r="ES56" s="232"/>
      <c r="ET56" s="232"/>
      <c r="EU56" s="232"/>
      <c r="EV56" s="232"/>
      <c r="EW56" s="232"/>
      <c r="EX56" s="232"/>
      <c r="EY56" s="232"/>
      <c r="EZ56" s="232"/>
      <c r="FA56" s="232"/>
      <c r="FB56" s="232"/>
      <c r="FC56" s="232"/>
      <c r="FD56" s="232"/>
      <c r="FE56" s="232"/>
      <c r="FF56" s="232"/>
      <c r="FG56" s="232"/>
      <c r="FH56" s="232"/>
      <c r="FI56" s="232"/>
      <c r="FJ56" s="232"/>
      <c r="FK56" s="232"/>
      <c r="FL56" s="232"/>
      <c r="FM56" s="232"/>
      <c r="FN56" s="232"/>
      <c r="FO56" s="232"/>
      <c r="FP56" s="232"/>
      <c r="FQ56" s="232"/>
      <c r="FR56" s="232"/>
      <c r="FS56" s="232"/>
      <c r="FT56" s="232"/>
      <c r="FU56" s="232"/>
      <c r="FV56" s="232"/>
      <c r="FW56" s="232"/>
      <c r="FX56" s="232"/>
      <c r="FY56" s="232"/>
      <c r="FZ56" s="232"/>
      <c r="GA56" s="232"/>
      <c r="GB56" s="232"/>
      <c r="GC56" s="232"/>
      <c r="GD56" s="232"/>
      <c r="GE56" s="232"/>
      <c r="GF56" s="232"/>
      <c r="GG56" s="232"/>
      <c r="GH56" s="232"/>
      <c r="GI56" s="232"/>
      <c r="GJ56" s="232"/>
      <c r="GK56" s="232"/>
      <c r="GL56" s="232"/>
      <c r="GM56" s="232"/>
      <c r="GN56" s="232"/>
      <c r="GO56" s="232"/>
      <c r="GP56" s="232"/>
      <c r="GQ56" s="232"/>
      <c r="GR56" s="232"/>
      <c r="GS56" s="232"/>
      <c r="GT56" s="232"/>
      <c r="GU56" s="232"/>
      <c r="GV56" s="232"/>
      <c r="GW56" s="232"/>
      <c r="GX56" s="232"/>
      <c r="GY56" s="232"/>
      <c r="GZ56" s="232"/>
      <c r="HA56" s="232"/>
      <c r="HB56" s="232"/>
      <c r="HC56" s="232"/>
      <c r="HD56" s="232"/>
      <c r="HE56" s="232"/>
      <c r="HF56" s="232"/>
      <c r="HG56" s="232"/>
      <c r="HH56" s="232"/>
      <c r="HI56" s="232"/>
      <c r="HJ56" s="232"/>
      <c r="HK56" s="232"/>
      <c r="HL56" s="232"/>
    </row>
    <row r="57" spans="1:220" ht="17.100000000000001" customHeight="1">
      <c r="A57" s="1"/>
      <c r="B57" s="667"/>
      <c r="C57" s="26" t="s">
        <v>99</v>
      </c>
      <c r="D57" s="451">
        <v>9800</v>
      </c>
      <c r="E57" s="34">
        <v>3923</v>
      </c>
      <c r="F57" s="34">
        <v>17472</v>
      </c>
      <c r="G57" s="34">
        <v>11595</v>
      </c>
      <c r="H57" s="34">
        <v>9292</v>
      </c>
      <c r="I57" s="34">
        <v>3784</v>
      </c>
      <c r="J57" s="34">
        <v>15039</v>
      </c>
      <c r="K57" s="35">
        <v>9531</v>
      </c>
      <c r="L57" s="667"/>
      <c r="M57" s="26" t="s">
        <v>99</v>
      </c>
      <c r="N57" s="34">
        <v>19622</v>
      </c>
      <c r="O57" s="34">
        <v>9226</v>
      </c>
      <c r="P57" s="451">
        <v>37450</v>
      </c>
      <c r="Q57" s="34">
        <v>27054</v>
      </c>
      <c r="R57" s="34">
        <v>17150</v>
      </c>
      <c r="S57" s="34">
        <v>8141</v>
      </c>
      <c r="T57" s="34">
        <v>30359</v>
      </c>
      <c r="U57" s="35">
        <v>21350</v>
      </c>
      <c r="V57" s="667"/>
      <c r="W57" s="26" t="s">
        <v>99</v>
      </c>
      <c r="X57" s="34">
        <v>22694</v>
      </c>
      <c r="Y57" s="34">
        <v>11536</v>
      </c>
      <c r="Z57" s="34">
        <v>40606</v>
      </c>
      <c r="AA57" s="34">
        <v>29448</v>
      </c>
      <c r="AB57" s="451">
        <v>21081</v>
      </c>
      <c r="AC57" s="34">
        <v>10834</v>
      </c>
      <c r="AD57" s="34">
        <v>34831</v>
      </c>
      <c r="AE57" s="35">
        <v>24584</v>
      </c>
      <c r="AF57" s="667"/>
      <c r="AG57" s="26" t="s">
        <v>99</v>
      </c>
      <c r="AH57" s="34">
        <v>24254</v>
      </c>
      <c r="AI57" s="34">
        <v>12900</v>
      </c>
      <c r="AJ57" s="34">
        <v>40114</v>
      </c>
      <c r="AK57" s="34">
        <v>28760</v>
      </c>
      <c r="AL57" s="34">
        <v>22877</v>
      </c>
      <c r="AM57" s="34">
        <v>12318</v>
      </c>
      <c r="AN57" s="451">
        <v>35310</v>
      </c>
      <c r="AO57" s="35">
        <v>24751</v>
      </c>
      <c r="AP57" s="667"/>
      <c r="AQ57" s="26" t="s">
        <v>99</v>
      </c>
      <c r="AR57" s="34">
        <v>23959</v>
      </c>
      <c r="AS57" s="34">
        <v>14172</v>
      </c>
      <c r="AT57" s="34">
        <v>38733</v>
      </c>
      <c r="AU57" s="34">
        <v>27839</v>
      </c>
      <c r="AV57" s="34">
        <v>22286</v>
      </c>
      <c r="AW57" s="34">
        <v>13109</v>
      </c>
      <c r="AX57" s="34">
        <v>34226</v>
      </c>
      <c r="AY57" s="35">
        <v>24073</v>
      </c>
      <c r="AZ57" s="667"/>
      <c r="BA57" s="26" t="s">
        <v>99</v>
      </c>
      <c r="BB57" s="34">
        <v>29673</v>
      </c>
      <c r="BC57" s="34">
        <v>12801</v>
      </c>
      <c r="BD57" s="34">
        <v>43213</v>
      </c>
      <c r="BE57" s="34">
        <v>26341</v>
      </c>
      <c r="BF57" s="34">
        <v>22849</v>
      </c>
      <c r="BG57" s="34">
        <v>11886</v>
      </c>
      <c r="BH57" s="34">
        <v>33699</v>
      </c>
      <c r="BI57" s="35">
        <v>22736</v>
      </c>
      <c r="BJ57" s="667"/>
      <c r="BK57" s="26" t="s">
        <v>99</v>
      </c>
      <c r="BL57" s="34">
        <v>26500</v>
      </c>
      <c r="BM57" s="34">
        <v>13170</v>
      </c>
      <c r="BN57" s="34">
        <v>37611</v>
      </c>
      <c r="BO57" s="34">
        <v>24281</v>
      </c>
      <c r="BP57" s="34">
        <v>21556</v>
      </c>
      <c r="BQ57" s="34">
        <v>12436</v>
      </c>
      <c r="BR57" s="34">
        <v>30420</v>
      </c>
      <c r="BS57" s="35">
        <v>21300</v>
      </c>
      <c r="BT57" s="232"/>
      <c r="BU57" s="232"/>
      <c r="BV57" s="232"/>
      <c r="BW57" s="232"/>
      <c r="BX57" s="232"/>
      <c r="BY57" s="232"/>
      <c r="BZ57" s="232"/>
      <c r="CA57" s="232"/>
      <c r="CB57" s="232"/>
      <c r="CC57" s="232"/>
      <c r="CD57" s="232"/>
      <c r="CE57" s="232"/>
      <c r="CF57" s="232"/>
      <c r="CG57" s="232"/>
      <c r="CH57" s="232"/>
      <c r="CI57" s="232"/>
      <c r="CJ57" s="232"/>
      <c r="CK57" s="232"/>
      <c r="CL57" s="232"/>
      <c r="CM57" s="232"/>
      <c r="CN57" s="232"/>
      <c r="CO57" s="232"/>
      <c r="CP57" s="232"/>
      <c r="CQ57" s="232"/>
      <c r="CR57" s="232"/>
      <c r="CS57" s="232"/>
      <c r="CT57" s="232"/>
      <c r="CU57" s="232"/>
      <c r="CV57" s="232"/>
      <c r="CW57" s="232"/>
      <c r="CX57" s="232"/>
      <c r="CY57" s="232"/>
      <c r="CZ57" s="232"/>
      <c r="DA57" s="232"/>
      <c r="DB57" s="232"/>
      <c r="DC57" s="232"/>
      <c r="DD57" s="232"/>
      <c r="DE57" s="232"/>
      <c r="DF57" s="232"/>
      <c r="DG57" s="232"/>
      <c r="DH57" s="232"/>
      <c r="DI57" s="232"/>
      <c r="DJ57" s="232"/>
      <c r="DK57" s="232"/>
      <c r="DL57" s="232"/>
      <c r="DM57" s="232"/>
      <c r="DN57" s="232"/>
      <c r="DO57" s="232"/>
      <c r="DP57" s="232"/>
      <c r="DQ57" s="232"/>
      <c r="DR57" s="232"/>
      <c r="DS57" s="232"/>
      <c r="DT57" s="232"/>
      <c r="DU57" s="232"/>
      <c r="DV57" s="232"/>
      <c r="DW57" s="232"/>
      <c r="DX57" s="232"/>
      <c r="DY57" s="232"/>
      <c r="DZ57" s="232"/>
      <c r="EA57" s="232"/>
      <c r="EB57" s="232"/>
      <c r="EC57" s="232"/>
      <c r="ED57" s="232"/>
      <c r="EE57" s="232"/>
      <c r="EF57" s="232"/>
      <c r="EG57" s="232"/>
      <c r="EH57" s="232"/>
      <c r="EI57" s="232"/>
      <c r="EJ57" s="232"/>
      <c r="EK57" s="232"/>
      <c r="EL57" s="232"/>
      <c r="EM57" s="232"/>
      <c r="EN57" s="232"/>
      <c r="EO57" s="232"/>
      <c r="EP57" s="232"/>
      <c r="EQ57" s="232"/>
      <c r="ER57" s="232"/>
      <c r="ES57" s="232"/>
      <c r="ET57" s="232"/>
      <c r="EU57" s="232"/>
      <c r="EV57" s="232"/>
      <c r="EW57" s="232"/>
      <c r="EX57" s="232"/>
      <c r="EY57" s="232"/>
      <c r="EZ57" s="232"/>
      <c r="FA57" s="232"/>
      <c r="FB57" s="232"/>
      <c r="FC57" s="232"/>
      <c r="FD57" s="232"/>
      <c r="FE57" s="232"/>
      <c r="FF57" s="232"/>
      <c r="FG57" s="232"/>
      <c r="FH57" s="232"/>
      <c r="FI57" s="232"/>
      <c r="FJ57" s="232"/>
      <c r="FK57" s="232"/>
      <c r="FL57" s="232"/>
      <c r="FM57" s="232"/>
      <c r="FN57" s="232"/>
      <c r="FO57" s="232"/>
      <c r="FP57" s="232"/>
      <c r="FQ57" s="232"/>
      <c r="FR57" s="232"/>
      <c r="FS57" s="232"/>
      <c r="FT57" s="232"/>
      <c r="FU57" s="232"/>
      <c r="FV57" s="232"/>
      <c r="FW57" s="232"/>
      <c r="FX57" s="232"/>
      <c r="FY57" s="232"/>
      <c r="FZ57" s="232"/>
      <c r="GA57" s="232"/>
      <c r="GB57" s="232"/>
      <c r="GC57" s="232"/>
      <c r="GD57" s="232"/>
      <c r="GE57" s="232"/>
      <c r="GF57" s="232"/>
      <c r="GG57" s="232"/>
      <c r="GH57" s="232"/>
      <c r="GI57" s="232"/>
      <c r="GJ57" s="232"/>
      <c r="GK57" s="232"/>
      <c r="GL57" s="232"/>
      <c r="GM57" s="232"/>
      <c r="GN57" s="232"/>
      <c r="GO57" s="232"/>
      <c r="GP57" s="232"/>
      <c r="GQ57" s="232"/>
      <c r="GR57" s="232"/>
      <c r="GS57" s="232"/>
      <c r="GT57" s="232"/>
      <c r="GU57" s="232"/>
      <c r="GV57" s="232"/>
      <c r="GW57" s="232"/>
      <c r="GX57" s="232"/>
      <c r="GY57" s="232"/>
      <c r="GZ57" s="232"/>
      <c r="HA57" s="232"/>
      <c r="HB57" s="232"/>
      <c r="HC57" s="232"/>
      <c r="HD57" s="232"/>
      <c r="HE57" s="232"/>
      <c r="HF57" s="232"/>
      <c r="HG57" s="232"/>
      <c r="HH57" s="232"/>
      <c r="HI57" s="232"/>
      <c r="HJ57" s="232"/>
      <c r="HK57" s="232"/>
      <c r="HL57" s="232"/>
    </row>
    <row r="58" spans="1:220" ht="17.100000000000001" customHeight="1">
      <c r="A58" s="1"/>
      <c r="B58" s="668"/>
      <c r="C58" s="18" t="s">
        <v>42</v>
      </c>
      <c r="D58" s="447">
        <f t="shared" ref="D58:K58" si="56">SUM(D56:D57)</f>
        <v>41831</v>
      </c>
      <c r="E58" s="19">
        <f t="shared" si="56"/>
        <v>19819</v>
      </c>
      <c r="F58" s="19">
        <f t="shared" si="56"/>
        <v>55072</v>
      </c>
      <c r="G58" s="19">
        <f t="shared" si="56"/>
        <v>33060</v>
      </c>
      <c r="H58" s="19">
        <f t="shared" si="56"/>
        <v>30687</v>
      </c>
      <c r="I58" s="19">
        <f t="shared" si="56"/>
        <v>11536</v>
      </c>
      <c r="J58" s="19">
        <f t="shared" si="56"/>
        <v>47459</v>
      </c>
      <c r="K58" s="20">
        <f t="shared" si="56"/>
        <v>28308</v>
      </c>
      <c r="L58" s="668"/>
      <c r="M58" s="18" t="s">
        <v>42</v>
      </c>
      <c r="N58" s="19">
        <f t="shared" ref="N58:U58" si="57">SUM(N56:N57)</f>
        <v>66653</v>
      </c>
      <c r="O58" s="19">
        <f t="shared" si="57"/>
        <v>34181</v>
      </c>
      <c r="P58" s="447">
        <f t="shared" si="57"/>
        <v>94880</v>
      </c>
      <c r="Q58" s="19">
        <f t="shared" si="57"/>
        <v>62408</v>
      </c>
      <c r="R58" s="19">
        <f t="shared" si="57"/>
        <v>49485</v>
      </c>
      <c r="S58" s="19">
        <f t="shared" si="57"/>
        <v>22382</v>
      </c>
      <c r="T58" s="19">
        <f t="shared" si="57"/>
        <v>76144</v>
      </c>
      <c r="U58" s="20">
        <f t="shared" si="57"/>
        <v>49041</v>
      </c>
      <c r="V58" s="668"/>
      <c r="W58" s="18" t="s">
        <v>42</v>
      </c>
      <c r="X58" s="19">
        <f t="shared" ref="X58:AE58" si="58">SUM(X56:X57)</f>
        <v>70062</v>
      </c>
      <c r="Y58" s="19">
        <f t="shared" si="58"/>
        <v>37058</v>
      </c>
      <c r="Z58" s="19">
        <f t="shared" si="58"/>
        <v>99170</v>
      </c>
      <c r="AA58" s="19">
        <f t="shared" si="58"/>
        <v>66166</v>
      </c>
      <c r="AB58" s="447">
        <f t="shared" si="58"/>
        <v>56354</v>
      </c>
      <c r="AC58" s="19">
        <f t="shared" si="58"/>
        <v>27381</v>
      </c>
      <c r="AD58" s="19">
        <f t="shared" si="58"/>
        <v>84671</v>
      </c>
      <c r="AE58" s="20">
        <f t="shared" si="58"/>
        <v>55698</v>
      </c>
      <c r="AF58" s="668"/>
      <c r="AG58" s="18" t="s">
        <v>42</v>
      </c>
      <c r="AH58" s="19">
        <f t="shared" ref="AH58:AO58" si="59">SUM(AH56:AH57)</f>
        <v>71073</v>
      </c>
      <c r="AI58" s="19">
        <f t="shared" si="59"/>
        <v>38838</v>
      </c>
      <c r="AJ58" s="19">
        <f t="shared" si="59"/>
        <v>95396</v>
      </c>
      <c r="AK58" s="19">
        <f t="shared" si="59"/>
        <v>63161</v>
      </c>
      <c r="AL58" s="19">
        <f t="shared" si="59"/>
        <v>58907</v>
      </c>
      <c r="AM58" s="19">
        <f t="shared" si="59"/>
        <v>30103</v>
      </c>
      <c r="AN58" s="447">
        <f t="shared" si="59"/>
        <v>83604</v>
      </c>
      <c r="AO58" s="20">
        <f t="shared" si="59"/>
        <v>54800</v>
      </c>
      <c r="AP58" s="668"/>
      <c r="AQ58" s="18" t="s">
        <v>42</v>
      </c>
      <c r="AR58" s="19">
        <f t="shared" ref="AR58:AY58" si="60">SUM(AR56:AR57)</f>
        <v>70422</v>
      </c>
      <c r="AS58" s="19">
        <f t="shared" si="60"/>
        <v>42345</v>
      </c>
      <c r="AT58" s="19">
        <f t="shared" si="60"/>
        <v>93113</v>
      </c>
      <c r="AU58" s="19">
        <f t="shared" si="60"/>
        <v>61973</v>
      </c>
      <c r="AV58" s="19">
        <f t="shared" si="60"/>
        <v>57897</v>
      </c>
      <c r="AW58" s="19">
        <f t="shared" si="60"/>
        <v>32725</v>
      </c>
      <c r="AX58" s="19">
        <f t="shared" si="60"/>
        <v>81748</v>
      </c>
      <c r="AY58" s="20">
        <f t="shared" si="60"/>
        <v>53919</v>
      </c>
      <c r="AZ58" s="668"/>
      <c r="BA58" s="18" t="s">
        <v>42</v>
      </c>
      <c r="BB58" s="19">
        <f t="shared" ref="BB58:BI58" si="61">SUM(BB56:BB57)</f>
        <v>82567</v>
      </c>
      <c r="BC58" s="19">
        <f t="shared" si="61"/>
        <v>37900</v>
      </c>
      <c r="BD58" s="19">
        <f t="shared" si="61"/>
        <v>103826</v>
      </c>
      <c r="BE58" s="19">
        <f t="shared" si="61"/>
        <v>59159</v>
      </c>
      <c r="BF58" s="19">
        <f t="shared" si="61"/>
        <v>57621</v>
      </c>
      <c r="BG58" s="19">
        <f t="shared" si="61"/>
        <v>28880</v>
      </c>
      <c r="BH58" s="19">
        <f t="shared" si="61"/>
        <v>80313</v>
      </c>
      <c r="BI58" s="20">
        <f t="shared" si="61"/>
        <v>51572</v>
      </c>
      <c r="BJ58" s="668"/>
      <c r="BK58" s="18" t="s">
        <v>42</v>
      </c>
      <c r="BL58" s="19">
        <f t="shared" ref="BL58:BS58" si="62">SUM(BL56:BL57)</f>
        <v>73036</v>
      </c>
      <c r="BM58" s="19">
        <f t="shared" si="62"/>
        <v>36538</v>
      </c>
      <c r="BN58" s="19">
        <f t="shared" si="62"/>
        <v>91772</v>
      </c>
      <c r="BO58" s="19">
        <f t="shared" si="62"/>
        <v>55274</v>
      </c>
      <c r="BP58" s="19">
        <f t="shared" si="62"/>
        <v>53393</v>
      </c>
      <c r="BQ58" s="19">
        <f t="shared" si="62"/>
        <v>29146</v>
      </c>
      <c r="BR58" s="19">
        <f t="shared" si="62"/>
        <v>73247</v>
      </c>
      <c r="BS58" s="20">
        <f t="shared" si="62"/>
        <v>49000</v>
      </c>
      <c r="BT58" s="232"/>
      <c r="BU58" s="232"/>
      <c r="BV58" s="232"/>
      <c r="BW58" s="232"/>
      <c r="BX58" s="232"/>
      <c r="BY58" s="232"/>
      <c r="BZ58" s="232"/>
      <c r="CA58" s="232"/>
      <c r="CB58" s="232"/>
      <c r="CC58" s="232"/>
      <c r="CD58" s="232"/>
      <c r="CE58" s="232"/>
      <c r="CF58" s="232"/>
      <c r="CG58" s="232"/>
      <c r="CH58" s="232"/>
      <c r="CI58" s="232"/>
      <c r="CJ58" s="232"/>
      <c r="CK58" s="232"/>
      <c r="CL58" s="232"/>
      <c r="CM58" s="232"/>
      <c r="CN58" s="232"/>
      <c r="CO58" s="232"/>
      <c r="CP58" s="232"/>
      <c r="CQ58" s="232"/>
      <c r="CR58" s="232"/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2"/>
      <c r="DE58" s="232"/>
      <c r="DF58" s="232"/>
      <c r="DG58" s="232"/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32"/>
      <c r="DZ58" s="232"/>
      <c r="EA58" s="232"/>
      <c r="EB58" s="232"/>
      <c r="EC58" s="232"/>
      <c r="ED58" s="232"/>
      <c r="EE58" s="232"/>
      <c r="EF58" s="232"/>
      <c r="EG58" s="232"/>
      <c r="EH58" s="232"/>
      <c r="EI58" s="232"/>
      <c r="EJ58" s="232"/>
      <c r="EK58" s="232"/>
      <c r="EL58" s="232"/>
      <c r="EM58" s="232"/>
      <c r="EN58" s="232"/>
      <c r="EO58" s="232"/>
      <c r="EP58" s="232"/>
      <c r="EQ58" s="232"/>
      <c r="ER58" s="232"/>
      <c r="ES58" s="232"/>
      <c r="ET58" s="232"/>
      <c r="EU58" s="232"/>
      <c r="EV58" s="232"/>
      <c r="EW58" s="232"/>
      <c r="EX58" s="232"/>
      <c r="EY58" s="232"/>
      <c r="EZ58" s="232"/>
      <c r="FA58" s="232"/>
      <c r="FB58" s="232"/>
      <c r="FC58" s="232"/>
      <c r="FD58" s="232"/>
      <c r="FE58" s="232"/>
      <c r="FF58" s="232"/>
      <c r="FG58" s="232"/>
      <c r="FH58" s="232"/>
      <c r="FI58" s="232"/>
      <c r="FJ58" s="232"/>
      <c r="FK58" s="232"/>
      <c r="FL58" s="232"/>
      <c r="FM58" s="232"/>
      <c r="FN58" s="232"/>
      <c r="FO58" s="232"/>
      <c r="FP58" s="232"/>
      <c r="FQ58" s="232"/>
      <c r="FR58" s="232"/>
      <c r="FS58" s="232"/>
      <c r="FT58" s="232"/>
      <c r="FU58" s="232"/>
      <c r="FV58" s="232"/>
      <c r="FW58" s="232"/>
      <c r="FX58" s="232"/>
      <c r="FY58" s="232"/>
      <c r="FZ58" s="232"/>
      <c r="GA58" s="232"/>
      <c r="GB58" s="232"/>
      <c r="GC58" s="232"/>
      <c r="GD58" s="232"/>
      <c r="GE58" s="232"/>
      <c r="GF58" s="232"/>
      <c r="GG58" s="232"/>
      <c r="GH58" s="232"/>
      <c r="GI58" s="232"/>
      <c r="GJ58" s="232"/>
      <c r="GK58" s="232"/>
      <c r="GL58" s="232"/>
      <c r="GM58" s="232"/>
      <c r="GN58" s="232"/>
      <c r="GO58" s="232"/>
      <c r="GP58" s="232"/>
      <c r="GQ58" s="232"/>
      <c r="GR58" s="232"/>
      <c r="GS58" s="232"/>
      <c r="GT58" s="232"/>
      <c r="GU58" s="232"/>
      <c r="GV58" s="232"/>
      <c r="GW58" s="232"/>
      <c r="GX58" s="232"/>
      <c r="GY58" s="232"/>
      <c r="GZ58" s="232"/>
      <c r="HA58" s="232"/>
      <c r="HB58" s="232"/>
      <c r="HC58" s="232"/>
      <c r="HD58" s="232"/>
      <c r="HE58" s="232"/>
      <c r="HF58" s="232"/>
      <c r="HG58" s="232"/>
      <c r="HH58" s="232"/>
      <c r="HI58" s="232"/>
      <c r="HJ58" s="232"/>
      <c r="HK58" s="232"/>
      <c r="HL58" s="232"/>
    </row>
    <row r="59" spans="1:220" ht="17.100000000000001" customHeight="1">
      <c r="A59" s="1"/>
      <c r="B59" s="666" t="s">
        <v>100</v>
      </c>
      <c r="C59" s="26" t="s">
        <v>101</v>
      </c>
      <c r="D59" s="449">
        <v>15314</v>
      </c>
      <c r="E59" s="27">
        <v>3762</v>
      </c>
      <c r="F59" s="27">
        <v>24038</v>
      </c>
      <c r="G59" s="27">
        <v>12486</v>
      </c>
      <c r="H59" s="27">
        <v>13559</v>
      </c>
      <c r="I59" s="27">
        <v>2893</v>
      </c>
      <c r="J59" s="27">
        <v>21381</v>
      </c>
      <c r="K59" s="28">
        <v>10715</v>
      </c>
      <c r="L59" s="666" t="s">
        <v>100</v>
      </c>
      <c r="M59" s="26" t="s">
        <v>101</v>
      </c>
      <c r="N59" s="27">
        <v>19479</v>
      </c>
      <c r="O59" s="27">
        <v>6787</v>
      </c>
      <c r="P59" s="449">
        <v>31175</v>
      </c>
      <c r="Q59" s="27">
        <v>18483</v>
      </c>
      <c r="R59" s="27">
        <v>16589</v>
      </c>
      <c r="S59" s="27">
        <v>5503</v>
      </c>
      <c r="T59" s="27">
        <v>26213</v>
      </c>
      <c r="U59" s="28">
        <v>15127</v>
      </c>
      <c r="V59" s="666" t="s">
        <v>100</v>
      </c>
      <c r="W59" s="26" t="s">
        <v>101</v>
      </c>
      <c r="X59" s="27">
        <v>20781</v>
      </c>
      <c r="Y59" s="27">
        <v>8624</v>
      </c>
      <c r="Z59" s="27">
        <v>32665</v>
      </c>
      <c r="AA59" s="27">
        <v>20508</v>
      </c>
      <c r="AB59" s="449">
        <v>18806</v>
      </c>
      <c r="AC59" s="27">
        <v>7663</v>
      </c>
      <c r="AD59" s="27">
        <v>28599</v>
      </c>
      <c r="AE59" s="28">
        <v>17456</v>
      </c>
      <c r="AF59" s="666" t="s">
        <v>100</v>
      </c>
      <c r="AG59" s="26" t="s">
        <v>101</v>
      </c>
      <c r="AH59" s="27">
        <v>19728</v>
      </c>
      <c r="AI59" s="27">
        <v>9042</v>
      </c>
      <c r="AJ59" s="27">
        <v>30105</v>
      </c>
      <c r="AK59" s="27">
        <v>19419</v>
      </c>
      <c r="AL59" s="27">
        <v>18373</v>
      </c>
      <c r="AM59" s="27">
        <v>8369</v>
      </c>
      <c r="AN59" s="449">
        <v>26906</v>
      </c>
      <c r="AO59" s="28">
        <v>16902</v>
      </c>
      <c r="AP59" s="666" t="s">
        <v>100</v>
      </c>
      <c r="AQ59" s="26" t="s">
        <v>101</v>
      </c>
      <c r="AR59" s="27">
        <v>20277</v>
      </c>
      <c r="AS59" s="27">
        <v>10887</v>
      </c>
      <c r="AT59" s="27">
        <v>28546</v>
      </c>
      <c r="AU59" s="27">
        <v>18672</v>
      </c>
      <c r="AV59" s="27">
        <v>18987</v>
      </c>
      <c r="AW59" s="27">
        <v>10039</v>
      </c>
      <c r="AX59" s="27">
        <v>25811</v>
      </c>
      <c r="AY59" s="28">
        <v>16425</v>
      </c>
      <c r="AZ59" s="666" t="s">
        <v>100</v>
      </c>
      <c r="BA59" s="26" t="s">
        <v>101</v>
      </c>
      <c r="BB59" s="27">
        <v>23356</v>
      </c>
      <c r="BC59" s="27">
        <v>9875</v>
      </c>
      <c r="BD59" s="27">
        <v>30547</v>
      </c>
      <c r="BE59" s="27">
        <v>17066</v>
      </c>
      <c r="BF59" s="27">
        <v>18851</v>
      </c>
      <c r="BG59" s="27">
        <v>9104</v>
      </c>
      <c r="BH59" s="27">
        <v>24950</v>
      </c>
      <c r="BI59" s="28">
        <v>15203</v>
      </c>
      <c r="BJ59" s="666" t="s">
        <v>100</v>
      </c>
      <c r="BK59" s="26" t="s">
        <v>101</v>
      </c>
      <c r="BL59" s="27">
        <v>21566</v>
      </c>
      <c r="BM59" s="27">
        <v>10194</v>
      </c>
      <c r="BN59" s="27">
        <v>27056</v>
      </c>
      <c r="BO59" s="27">
        <v>15684</v>
      </c>
      <c r="BP59" s="27">
        <v>17768</v>
      </c>
      <c r="BQ59" s="27">
        <v>9471</v>
      </c>
      <c r="BR59" s="27">
        <v>22512</v>
      </c>
      <c r="BS59" s="28">
        <v>14215</v>
      </c>
      <c r="BT59" s="232"/>
      <c r="BU59" s="232"/>
      <c r="BV59" s="232"/>
      <c r="BW59" s="232"/>
      <c r="BX59" s="232"/>
      <c r="BY59" s="232"/>
      <c r="BZ59" s="232"/>
      <c r="CA59" s="232"/>
      <c r="CB59" s="232"/>
      <c r="CC59" s="232"/>
      <c r="CD59" s="232"/>
      <c r="CE59" s="232"/>
      <c r="CF59" s="232"/>
      <c r="CG59" s="232"/>
      <c r="CH59" s="232"/>
      <c r="CI59" s="232"/>
      <c r="CJ59" s="232"/>
      <c r="CK59" s="232"/>
      <c r="CL59" s="232"/>
      <c r="CM59" s="232"/>
      <c r="CN59" s="232"/>
      <c r="CO59" s="232"/>
      <c r="CP59" s="232"/>
      <c r="CQ59" s="232"/>
      <c r="CR59" s="232"/>
      <c r="CS59" s="232"/>
      <c r="CT59" s="232"/>
      <c r="CU59" s="232"/>
      <c r="CV59" s="232"/>
      <c r="CW59" s="232"/>
      <c r="CX59" s="232"/>
      <c r="CY59" s="232"/>
      <c r="CZ59" s="232"/>
      <c r="DA59" s="232"/>
      <c r="DB59" s="232"/>
      <c r="DC59" s="232"/>
      <c r="DD59" s="232"/>
      <c r="DE59" s="232"/>
      <c r="DF59" s="232"/>
      <c r="DG59" s="232"/>
      <c r="DH59" s="232"/>
      <c r="DI59" s="232"/>
      <c r="DJ59" s="232"/>
      <c r="DK59" s="232"/>
      <c r="DL59" s="232"/>
      <c r="DM59" s="232"/>
      <c r="DN59" s="232"/>
      <c r="DO59" s="232"/>
      <c r="DP59" s="232"/>
      <c r="DQ59" s="232"/>
      <c r="DR59" s="232"/>
      <c r="DS59" s="232"/>
      <c r="DT59" s="232"/>
      <c r="DU59" s="232"/>
      <c r="DV59" s="232"/>
      <c r="DW59" s="232"/>
      <c r="DX59" s="232"/>
      <c r="DY59" s="232"/>
      <c r="DZ59" s="232"/>
      <c r="EA59" s="232"/>
      <c r="EB59" s="232"/>
      <c r="EC59" s="232"/>
      <c r="ED59" s="232"/>
      <c r="EE59" s="232"/>
      <c r="EF59" s="232"/>
      <c r="EG59" s="232"/>
      <c r="EH59" s="232"/>
      <c r="EI59" s="232"/>
      <c r="EJ59" s="232"/>
      <c r="EK59" s="232"/>
      <c r="EL59" s="232"/>
      <c r="EM59" s="232"/>
      <c r="EN59" s="232"/>
      <c r="EO59" s="232"/>
      <c r="EP59" s="232"/>
      <c r="EQ59" s="232"/>
      <c r="ER59" s="232"/>
      <c r="ES59" s="232"/>
      <c r="ET59" s="232"/>
      <c r="EU59" s="232"/>
      <c r="EV59" s="232"/>
      <c r="EW59" s="232"/>
      <c r="EX59" s="232"/>
      <c r="EY59" s="232"/>
      <c r="EZ59" s="232"/>
      <c r="FA59" s="232"/>
      <c r="FB59" s="232"/>
      <c r="FC59" s="232"/>
      <c r="FD59" s="232"/>
      <c r="FE59" s="232"/>
      <c r="FF59" s="232"/>
      <c r="FG59" s="232"/>
      <c r="FH59" s="232"/>
      <c r="FI59" s="232"/>
      <c r="FJ59" s="232"/>
      <c r="FK59" s="232"/>
      <c r="FL59" s="232"/>
      <c r="FM59" s="232"/>
      <c r="FN59" s="232"/>
      <c r="FO59" s="232"/>
      <c r="FP59" s="232"/>
      <c r="FQ59" s="232"/>
      <c r="FR59" s="232"/>
      <c r="FS59" s="232"/>
      <c r="FT59" s="232"/>
      <c r="FU59" s="232"/>
      <c r="FV59" s="232"/>
      <c r="FW59" s="232"/>
      <c r="FX59" s="232"/>
      <c r="FY59" s="232"/>
      <c r="FZ59" s="232"/>
      <c r="GA59" s="232"/>
      <c r="GB59" s="232"/>
      <c r="GC59" s="232"/>
      <c r="GD59" s="232"/>
      <c r="GE59" s="232"/>
      <c r="GF59" s="232"/>
      <c r="GG59" s="232"/>
      <c r="GH59" s="232"/>
      <c r="GI59" s="232"/>
      <c r="GJ59" s="232"/>
      <c r="GK59" s="232"/>
      <c r="GL59" s="232"/>
      <c r="GM59" s="232"/>
      <c r="GN59" s="232"/>
      <c r="GO59" s="232"/>
      <c r="GP59" s="232"/>
      <c r="GQ59" s="232"/>
      <c r="GR59" s="232"/>
      <c r="GS59" s="232"/>
      <c r="GT59" s="232"/>
      <c r="GU59" s="232"/>
      <c r="GV59" s="232"/>
      <c r="GW59" s="232"/>
      <c r="GX59" s="232"/>
      <c r="GY59" s="232"/>
      <c r="GZ59" s="232"/>
      <c r="HA59" s="232"/>
      <c r="HB59" s="232"/>
      <c r="HC59" s="232"/>
      <c r="HD59" s="232"/>
      <c r="HE59" s="232"/>
      <c r="HF59" s="232"/>
      <c r="HG59" s="232"/>
      <c r="HH59" s="232"/>
      <c r="HI59" s="232"/>
      <c r="HJ59" s="232"/>
      <c r="HK59" s="232"/>
      <c r="HL59" s="232"/>
    </row>
    <row r="60" spans="1:220" ht="17.100000000000001" customHeight="1">
      <c r="A60" s="1"/>
      <c r="B60" s="667"/>
      <c r="C60" s="26" t="s">
        <v>102</v>
      </c>
      <c r="D60" s="449">
        <v>8821</v>
      </c>
      <c r="E60" s="27">
        <v>3590</v>
      </c>
      <c r="F60" s="27">
        <v>14761</v>
      </c>
      <c r="G60" s="27">
        <v>9530</v>
      </c>
      <c r="H60" s="27">
        <v>5945</v>
      </c>
      <c r="I60" s="27">
        <v>1746</v>
      </c>
      <c r="J60" s="27">
        <v>12136</v>
      </c>
      <c r="K60" s="28">
        <v>7937</v>
      </c>
      <c r="L60" s="667"/>
      <c r="M60" s="26" t="s">
        <v>102</v>
      </c>
      <c r="N60" s="27">
        <v>11783</v>
      </c>
      <c r="O60" s="27">
        <v>5610</v>
      </c>
      <c r="P60" s="449">
        <v>20168</v>
      </c>
      <c r="Q60" s="27">
        <v>13995</v>
      </c>
      <c r="R60" s="27">
        <v>7229</v>
      </c>
      <c r="S60" s="27">
        <v>2710</v>
      </c>
      <c r="T60" s="27">
        <v>15798</v>
      </c>
      <c r="U60" s="28">
        <v>11279</v>
      </c>
      <c r="V60" s="667"/>
      <c r="W60" s="26" t="s">
        <v>102</v>
      </c>
      <c r="X60" s="27">
        <v>12118</v>
      </c>
      <c r="Y60" s="27">
        <v>5748</v>
      </c>
      <c r="Z60" s="27">
        <v>20850</v>
      </c>
      <c r="AA60" s="27">
        <v>14480</v>
      </c>
      <c r="AB60" s="449">
        <v>7695</v>
      </c>
      <c r="AC60" s="27">
        <v>3146</v>
      </c>
      <c r="AD60" s="27">
        <v>17069</v>
      </c>
      <c r="AE60" s="28">
        <v>12520</v>
      </c>
      <c r="AF60" s="667"/>
      <c r="AG60" s="26" t="s">
        <v>102</v>
      </c>
      <c r="AH60" s="27">
        <v>11779</v>
      </c>
      <c r="AI60" s="27">
        <v>5919</v>
      </c>
      <c r="AJ60" s="27">
        <v>19471</v>
      </c>
      <c r="AK60" s="27">
        <v>13611</v>
      </c>
      <c r="AL60" s="27">
        <v>7759</v>
      </c>
      <c r="AM60" s="27">
        <v>3263</v>
      </c>
      <c r="AN60" s="449">
        <v>16486</v>
      </c>
      <c r="AO60" s="28">
        <v>11990</v>
      </c>
      <c r="AP60" s="667"/>
      <c r="AQ60" s="26" t="s">
        <v>102</v>
      </c>
      <c r="AR60" s="27">
        <v>11453</v>
      </c>
      <c r="AS60" s="27">
        <v>6711</v>
      </c>
      <c r="AT60" s="27">
        <v>18065</v>
      </c>
      <c r="AU60" s="27">
        <v>13038</v>
      </c>
      <c r="AV60" s="27">
        <v>7962</v>
      </c>
      <c r="AW60" s="27">
        <v>4115</v>
      </c>
      <c r="AX60" s="27">
        <v>15679</v>
      </c>
      <c r="AY60" s="28">
        <v>11611</v>
      </c>
      <c r="AZ60" s="667"/>
      <c r="BA60" s="26" t="s">
        <v>102</v>
      </c>
      <c r="BB60" s="27">
        <v>13567</v>
      </c>
      <c r="BC60" s="27">
        <v>6440</v>
      </c>
      <c r="BD60" s="27">
        <v>19591</v>
      </c>
      <c r="BE60" s="27">
        <v>12464</v>
      </c>
      <c r="BF60" s="27">
        <v>8220</v>
      </c>
      <c r="BG60" s="27">
        <v>3825</v>
      </c>
      <c r="BH60" s="27">
        <v>15581</v>
      </c>
      <c r="BI60" s="28">
        <v>11186</v>
      </c>
      <c r="BJ60" s="667"/>
      <c r="BK60" s="26" t="s">
        <v>102</v>
      </c>
      <c r="BL60" s="27">
        <v>12409</v>
      </c>
      <c r="BM60" s="27">
        <v>6222</v>
      </c>
      <c r="BN60" s="27">
        <v>18750</v>
      </c>
      <c r="BO60" s="27">
        <v>12563</v>
      </c>
      <c r="BP60" s="27">
        <v>7927</v>
      </c>
      <c r="BQ60" s="27">
        <v>4112</v>
      </c>
      <c r="BR60" s="27">
        <v>15325</v>
      </c>
      <c r="BS60" s="28">
        <v>11510</v>
      </c>
      <c r="BT60" s="232"/>
      <c r="BU60" s="232"/>
      <c r="BV60" s="232"/>
      <c r="BW60" s="232"/>
      <c r="BX60" s="232"/>
      <c r="BY60" s="232"/>
      <c r="BZ60" s="232"/>
      <c r="CA60" s="232"/>
      <c r="CB60" s="232"/>
      <c r="CC60" s="232"/>
      <c r="CD60" s="232"/>
      <c r="CE60" s="232"/>
      <c r="CF60" s="232"/>
      <c r="CG60" s="232"/>
      <c r="CH60" s="232"/>
      <c r="CI60" s="232"/>
      <c r="CJ60" s="232"/>
      <c r="CK60" s="232"/>
      <c r="CL60" s="232"/>
      <c r="CM60" s="232"/>
      <c r="CN60" s="232"/>
      <c r="CO60" s="232"/>
      <c r="CP60" s="232"/>
      <c r="CQ60" s="232"/>
      <c r="CR60" s="232"/>
      <c r="CS60" s="232"/>
      <c r="CT60" s="232"/>
      <c r="CU60" s="232"/>
      <c r="CV60" s="232"/>
      <c r="CW60" s="232"/>
      <c r="CX60" s="232"/>
      <c r="CY60" s="232"/>
      <c r="CZ60" s="232"/>
      <c r="DA60" s="232"/>
      <c r="DB60" s="232"/>
      <c r="DC60" s="232"/>
      <c r="DD60" s="232"/>
      <c r="DE60" s="232"/>
      <c r="DF60" s="232"/>
      <c r="DG60" s="232"/>
      <c r="DH60" s="232"/>
      <c r="DI60" s="232"/>
      <c r="DJ60" s="232"/>
      <c r="DK60" s="232"/>
      <c r="DL60" s="232"/>
      <c r="DM60" s="232"/>
      <c r="DN60" s="232"/>
      <c r="DO60" s="232"/>
      <c r="DP60" s="232"/>
      <c r="DQ60" s="232"/>
      <c r="DR60" s="232"/>
      <c r="DS60" s="232"/>
      <c r="DT60" s="232"/>
      <c r="DU60" s="232"/>
      <c r="DV60" s="232"/>
      <c r="DW60" s="232"/>
      <c r="DX60" s="232"/>
      <c r="DY60" s="232"/>
      <c r="DZ60" s="232"/>
      <c r="EA60" s="232"/>
      <c r="EB60" s="232"/>
      <c r="EC60" s="232"/>
      <c r="ED60" s="232"/>
      <c r="EE60" s="232"/>
      <c r="EF60" s="232"/>
      <c r="EG60" s="232"/>
      <c r="EH60" s="232"/>
      <c r="EI60" s="232"/>
      <c r="EJ60" s="232"/>
      <c r="EK60" s="232"/>
      <c r="EL60" s="232"/>
      <c r="EM60" s="232"/>
      <c r="EN60" s="232"/>
      <c r="EO60" s="232"/>
      <c r="EP60" s="232"/>
      <c r="EQ60" s="232"/>
      <c r="ER60" s="232"/>
      <c r="ES60" s="232"/>
      <c r="ET60" s="232"/>
      <c r="EU60" s="232"/>
      <c r="EV60" s="232"/>
      <c r="EW60" s="232"/>
      <c r="EX60" s="232"/>
      <c r="EY60" s="232"/>
      <c r="EZ60" s="232"/>
      <c r="FA60" s="232"/>
      <c r="FB60" s="232"/>
      <c r="FC60" s="232"/>
      <c r="FD60" s="232"/>
      <c r="FE60" s="232"/>
      <c r="FF60" s="232"/>
      <c r="FG60" s="232"/>
      <c r="FH60" s="232"/>
      <c r="FI60" s="232"/>
      <c r="FJ60" s="232"/>
      <c r="FK60" s="232"/>
      <c r="FL60" s="232"/>
      <c r="FM60" s="232"/>
      <c r="FN60" s="232"/>
      <c r="FO60" s="232"/>
      <c r="FP60" s="232"/>
      <c r="FQ60" s="232"/>
      <c r="FR60" s="232"/>
      <c r="FS60" s="232"/>
      <c r="FT60" s="232"/>
      <c r="FU60" s="232"/>
      <c r="FV60" s="232"/>
      <c r="FW60" s="232"/>
      <c r="FX60" s="232"/>
      <c r="FY60" s="232"/>
      <c r="FZ60" s="232"/>
      <c r="GA60" s="232"/>
      <c r="GB60" s="232"/>
      <c r="GC60" s="232"/>
      <c r="GD60" s="232"/>
      <c r="GE60" s="232"/>
      <c r="GF60" s="232"/>
      <c r="GG60" s="232"/>
      <c r="GH60" s="232"/>
      <c r="GI60" s="232"/>
      <c r="GJ60" s="232"/>
      <c r="GK60" s="232"/>
      <c r="GL60" s="232"/>
      <c r="GM60" s="232"/>
      <c r="GN60" s="232"/>
      <c r="GO60" s="232"/>
      <c r="GP60" s="232"/>
      <c r="GQ60" s="232"/>
      <c r="GR60" s="232"/>
      <c r="GS60" s="232"/>
      <c r="GT60" s="232"/>
      <c r="GU60" s="232"/>
      <c r="GV60" s="232"/>
      <c r="GW60" s="232"/>
      <c r="GX60" s="232"/>
      <c r="GY60" s="232"/>
      <c r="GZ60" s="232"/>
      <c r="HA60" s="232"/>
      <c r="HB60" s="232"/>
      <c r="HC60" s="232"/>
      <c r="HD60" s="232"/>
      <c r="HE60" s="232"/>
      <c r="HF60" s="232"/>
      <c r="HG60" s="232"/>
      <c r="HH60" s="232"/>
      <c r="HI60" s="232"/>
      <c r="HJ60" s="232"/>
      <c r="HK60" s="232"/>
      <c r="HL60" s="232"/>
    </row>
    <row r="61" spans="1:220" ht="17.100000000000001" customHeight="1">
      <c r="A61" s="1"/>
      <c r="B61" s="667"/>
      <c r="C61" s="26" t="s">
        <v>103</v>
      </c>
      <c r="D61" s="449">
        <v>13980</v>
      </c>
      <c r="E61" s="27">
        <v>5968</v>
      </c>
      <c r="F61" s="27">
        <v>17294</v>
      </c>
      <c r="G61" s="27">
        <v>9282</v>
      </c>
      <c r="H61" s="27">
        <v>10481</v>
      </c>
      <c r="I61" s="27">
        <v>3279</v>
      </c>
      <c r="J61" s="27">
        <v>15016</v>
      </c>
      <c r="K61" s="28">
        <v>7814</v>
      </c>
      <c r="L61" s="667"/>
      <c r="M61" s="26" t="s">
        <v>103</v>
      </c>
      <c r="N61" s="27">
        <v>17824</v>
      </c>
      <c r="O61" s="27">
        <v>9061</v>
      </c>
      <c r="P61" s="449">
        <v>24153</v>
      </c>
      <c r="Q61" s="27">
        <v>15390</v>
      </c>
      <c r="R61" s="27">
        <v>13201</v>
      </c>
      <c r="S61" s="27">
        <v>5343</v>
      </c>
      <c r="T61" s="27">
        <v>20000</v>
      </c>
      <c r="U61" s="28">
        <v>12142</v>
      </c>
      <c r="V61" s="667"/>
      <c r="W61" s="26" t="s">
        <v>103</v>
      </c>
      <c r="X61" s="27">
        <v>17545</v>
      </c>
      <c r="Y61" s="27">
        <v>9100</v>
      </c>
      <c r="Z61" s="27">
        <v>26909</v>
      </c>
      <c r="AA61" s="27">
        <v>18464</v>
      </c>
      <c r="AB61" s="449">
        <v>14170</v>
      </c>
      <c r="AC61" s="27">
        <v>6398</v>
      </c>
      <c r="AD61" s="27">
        <v>23508</v>
      </c>
      <c r="AE61" s="28">
        <v>15736</v>
      </c>
      <c r="AF61" s="667"/>
      <c r="AG61" s="26" t="s">
        <v>103</v>
      </c>
      <c r="AH61" s="27">
        <v>18548</v>
      </c>
      <c r="AI61" s="27">
        <v>10031</v>
      </c>
      <c r="AJ61" s="27">
        <v>25898</v>
      </c>
      <c r="AK61" s="27">
        <v>17381</v>
      </c>
      <c r="AL61" s="27">
        <v>15748</v>
      </c>
      <c r="AM61" s="27">
        <v>7892</v>
      </c>
      <c r="AN61" s="449">
        <v>23003</v>
      </c>
      <c r="AO61" s="28">
        <v>15147</v>
      </c>
      <c r="AP61" s="667"/>
      <c r="AQ61" s="26" t="s">
        <v>103</v>
      </c>
      <c r="AR61" s="27">
        <v>19106</v>
      </c>
      <c r="AS61" s="27">
        <v>11682</v>
      </c>
      <c r="AT61" s="27">
        <v>25055</v>
      </c>
      <c r="AU61" s="27">
        <v>17374</v>
      </c>
      <c r="AV61" s="27">
        <v>16408</v>
      </c>
      <c r="AW61" s="27">
        <v>9400</v>
      </c>
      <c r="AX61" s="27">
        <v>22639</v>
      </c>
      <c r="AY61" s="28">
        <v>15399</v>
      </c>
      <c r="AZ61" s="667"/>
      <c r="BA61" s="26" t="s">
        <v>103</v>
      </c>
      <c r="BB61" s="27">
        <v>22144</v>
      </c>
      <c r="BC61" s="27">
        <v>10601</v>
      </c>
      <c r="BD61" s="27">
        <v>27132</v>
      </c>
      <c r="BE61" s="27">
        <v>15589</v>
      </c>
      <c r="BF61" s="27">
        <v>15935</v>
      </c>
      <c r="BG61" s="27">
        <v>8158</v>
      </c>
      <c r="BH61" s="27">
        <v>21606</v>
      </c>
      <c r="BI61" s="28">
        <v>13829</v>
      </c>
      <c r="BJ61" s="667"/>
      <c r="BK61" s="26" t="s">
        <v>103</v>
      </c>
      <c r="BL61" s="27">
        <v>20932</v>
      </c>
      <c r="BM61" s="27">
        <v>11185</v>
      </c>
      <c r="BN61" s="27">
        <v>24734</v>
      </c>
      <c r="BO61" s="27">
        <v>14987</v>
      </c>
      <c r="BP61" s="27">
        <v>15219</v>
      </c>
      <c r="BQ61" s="27">
        <v>8657</v>
      </c>
      <c r="BR61" s="27">
        <v>20065</v>
      </c>
      <c r="BS61" s="28">
        <v>13503</v>
      </c>
      <c r="BT61" s="232"/>
      <c r="BU61" s="232"/>
      <c r="BV61" s="232"/>
      <c r="BW61" s="232"/>
      <c r="BX61" s="232"/>
      <c r="BY61" s="232"/>
      <c r="BZ61" s="232"/>
      <c r="CA61" s="232"/>
      <c r="CB61" s="232"/>
      <c r="CC61" s="232"/>
      <c r="CD61" s="232"/>
      <c r="CE61" s="232"/>
      <c r="CF61" s="232"/>
      <c r="CG61" s="232"/>
      <c r="CH61" s="232"/>
      <c r="CI61" s="232"/>
      <c r="CJ61" s="232"/>
      <c r="CK61" s="232"/>
      <c r="CL61" s="232"/>
      <c r="CM61" s="232"/>
      <c r="CN61" s="232"/>
      <c r="CO61" s="232"/>
      <c r="CP61" s="232"/>
      <c r="CQ61" s="232"/>
      <c r="CR61" s="232"/>
      <c r="CS61" s="232"/>
      <c r="CT61" s="232"/>
      <c r="CU61" s="232"/>
      <c r="CV61" s="232"/>
      <c r="CW61" s="232"/>
      <c r="CX61" s="232"/>
      <c r="CY61" s="232"/>
      <c r="CZ61" s="232"/>
      <c r="DA61" s="232"/>
      <c r="DB61" s="232"/>
      <c r="DC61" s="232"/>
      <c r="DD61" s="232"/>
      <c r="DE61" s="232"/>
      <c r="DF61" s="232"/>
      <c r="DG61" s="232"/>
      <c r="DH61" s="232"/>
      <c r="DI61" s="232"/>
      <c r="DJ61" s="232"/>
      <c r="DK61" s="232"/>
      <c r="DL61" s="232"/>
      <c r="DM61" s="232"/>
      <c r="DN61" s="232"/>
      <c r="DO61" s="232"/>
      <c r="DP61" s="232"/>
      <c r="DQ61" s="232"/>
      <c r="DR61" s="232"/>
      <c r="DS61" s="232"/>
      <c r="DT61" s="232"/>
      <c r="DU61" s="232"/>
      <c r="DV61" s="232"/>
      <c r="DW61" s="232"/>
      <c r="DX61" s="232"/>
      <c r="DY61" s="232"/>
      <c r="DZ61" s="232"/>
      <c r="EA61" s="232"/>
      <c r="EB61" s="232"/>
      <c r="EC61" s="232"/>
      <c r="ED61" s="232"/>
      <c r="EE61" s="232"/>
      <c r="EF61" s="232"/>
      <c r="EG61" s="232"/>
      <c r="EH61" s="232"/>
      <c r="EI61" s="232"/>
      <c r="EJ61" s="232"/>
      <c r="EK61" s="232"/>
      <c r="EL61" s="232"/>
      <c r="EM61" s="232"/>
      <c r="EN61" s="232"/>
      <c r="EO61" s="232"/>
      <c r="EP61" s="232"/>
      <c r="EQ61" s="232"/>
      <c r="ER61" s="232"/>
      <c r="ES61" s="232"/>
      <c r="ET61" s="232"/>
      <c r="EU61" s="232"/>
      <c r="EV61" s="232"/>
      <c r="EW61" s="232"/>
      <c r="EX61" s="232"/>
      <c r="EY61" s="232"/>
      <c r="EZ61" s="232"/>
      <c r="FA61" s="232"/>
      <c r="FB61" s="232"/>
      <c r="FC61" s="232"/>
      <c r="FD61" s="232"/>
      <c r="FE61" s="232"/>
      <c r="FF61" s="232"/>
      <c r="FG61" s="232"/>
      <c r="FH61" s="232"/>
      <c r="FI61" s="232"/>
      <c r="FJ61" s="232"/>
      <c r="FK61" s="232"/>
      <c r="FL61" s="232"/>
      <c r="FM61" s="232"/>
      <c r="FN61" s="232"/>
      <c r="FO61" s="232"/>
      <c r="FP61" s="232"/>
      <c r="FQ61" s="232"/>
      <c r="FR61" s="232"/>
      <c r="FS61" s="232"/>
      <c r="FT61" s="232"/>
      <c r="FU61" s="232"/>
      <c r="FV61" s="232"/>
      <c r="FW61" s="232"/>
      <c r="FX61" s="232"/>
      <c r="FY61" s="232"/>
      <c r="FZ61" s="232"/>
      <c r="GA61" s="232"/>
      <c r="GB61" s="232"/>
      <c r="GC61" s="232"/>
      <c r="GD61" s="232"/>
      <c r="GE61" s="232"/>
      <c r="GF61" s="232"/>
      <c r="GG61" s="232"/>
      <c r="GH61" s="232"/>
      <c r="GI61" s="232"/>
      <c r="GJ61" s="232"/>
      <c r="GK61" s="232"/>
      <c r="GL61" s="232"/>
      <c r="GM61" s="232"/>
      <c r="GN61" s="232"/>
      <c r="GO61" s="232"/>
      <c r="GP61" s="232"/>
      <c r="GQ61" s="232"/>
      <c r="GR61" s="232"/>
      <c r="GS61" s="232"/>
      <c r="GT61" s="232"/>
      <c r="GU61" s="232"/>
      <c r="GV61" s="232"/>
      <c r="GW61" s="232"/>
      <c r="GX61" s="232"/>
      <c r="GY61" s="232"/>
      <c r="GZ61" s="232"/>
      <c r="HA61" s="232"/>
      <c r="HB61" s="232"/>
      <c r="HC61" s="232"/>
      <c r="HD61" s="232"/>
      <c r="HE61" s="232"/>
      <c r="HF61" s="232"/>
      <c r="HG61" s="232"/>
      <c r="HH61" s="232"/>
      <c r="HI61" s="232"/>
      <c r="HJ61" s="232"/>
      <c r="HK61" s="232"/>
      <c r="HL61" s="232"/>
    </row>
    <row r="62" spans="1:220" ht="17.100000000000001" customHeight="1">
      <c r="A62" s="1"/>
      <c r="B62" s="668"/>
      <c r="C62" s="18" t="s">
        <v>42</v>
      </c>
      <c r="D62" s="447">
        <f t="shared" ref="D62:K62" si="63">SUM(D59:D61)</f>
        <v>38115</v>
      </c>
      <c r="E62" s="19">
        <f t="shared" si="63"/>
        <v>13320</v>
      </c>
      <c r="F62" s="19">
        <f t="shared" si="63"/>
        <v>56093</v>
      </c>
      <c r="G62" s="19">
        <f t="shared" si="63"/>
        <v>31298</v>
      </c>
      <c r="H62" s="19">
        <f t="shared" si="63"/>
        <v>29985</v>
      </c>
      <c r="I62" s="19">
        <f t="shared" si="63"/>
        <v>7918</v>
      </c>
      <c r="J62" s="19">
        <f t="shared" si="63"/>
        <v>48533</v>
      </c>
      <c r="K62" s="20">
        <f t="shared" si="63"/>
        <v>26466</v>
      </c>
      <c r="L62" s="668"/>
      <c r="M62" s="18" t="s">
        <v>42</v>
      </c>
      <c r="N62" s="19">
        <f t="shared" ref="N62:U62" si="64">SUM(N59:N61)</f>
        <v>49086</v>
      </c>
      <c r="O62" s="19">
        <f t="shared" si="64"/>
        <v>21458</v>
      </c>
      <c r="P62" s="447">
        <f t="shared" si="64"/>
        <v>75496</v>
      </c>
      <c r="Q62" s="19">
        <f t="shared" si="64"/>
        <v>47868</v>
      </c>
      <c r="R62" s="19">
        <f t="shared" si="64"/>
        <v>37019</v>
      </c>
      <c r="S62" s="19">
        <f t="shared" si="64"/>
        <v>13556</v>
      </c>
      <c r="T62" s="19">
        <f t="shared" si="64"/>
        <v>62011</v>
      </c>
      <c r="U62" s="20">
        <f t="shared" si="64"/>
        <v>38548</v>
      </c>
      <c r="V62" s="668"/>
      <c r="W62" s="18" t="s">
        <v>42</v>
      </c>
      <c r="X62" s="19">
        <f t="shared" ref="X62:AE62" si="65">SUM(X59:X61)</f>
        <v>50444</v>
      </c>
      <c r="Y62" s="19">
        <f t="shared" si="65"/>
        <v>23472</v>
      </c>
      <c r="Z62" s="19">
        <f t="shared" si="65"/>
        <v>80424</v>
      </c>
      <c r="AA62" s="19">
        <f t="shared" si="65"/>
        <v>53452</v>
      </c>
      <c r="AB62" s="447">
        <f t="shared" si="65"/>
        <v>40671</v>
      </c>
      <c r="AC62" s="19">
        <f t="shared" si="65"/>
        <v>17207</v>
      </c>
      <c r="AD62" s="19">
        <f t="shared" si="65"/>
        <v>69176</v>
      </c>
      <c r="AE62" s="20">
        <f t="shared" si="65"/>
        <v>45712</v>
      </c>
      <c r="AF62" s="668"/>
      <c r="AG62" s="18" t="s">
        <v>42</v>
      </c>
      <c r="AH62" s="19">
        <f t="shared" ref="AH62:AO62" si="66">SUM(AH59:AH61)</f>
        <v>50055</v>
      </c>
      <c r="AI62" s="19">
        <f t="shared" si="66"/>
        <v>24992</v>
      </c>
      <c r="AJ62" s="19">
        <f t="shared" si="66"/>
        <v>75474</v>
      </c>
      <c r="AK62" s="19">
        <f t="shared" si="66"/>
        <v>50411</v>
      </c>
      <c r="AL62" s="19">
        <f t="shared" si="66"/>
        <v>41880</v>
      </c>
      <c r="AM62" s="19">
        <f t="shared" si="66"/>
        <v>19524</v>
      </c>
      <c r="AN62" s="447">
        <f t="shared" si="66"/>
        <v>66395</v>
      </c>
      <c r="AO62" s="20">
        <f t="shared" si="66"/>
        <v>44039</v>
      </c>
      <c r="AP62" s="668"/>
      <c r="AQ62" s="18" t="s">
        <v>42</v>
      </c>
      <c r="AR62" s="19">
        <f t="shared" ref="AR62:AY62" si="67">SUM(AR59:AR61)</f>
        <v>50836</v>
      </c>
      <c r="AS62" s="19">
        <f t="shared" si="67"/>
        <v>29280</v>
      </c>
      <c r="AT62" s="19">
        <f t="shared" si="67"/>
        <v>71666</v>
      </c>
      <c r="AU62" s="19">
        <f t="shared" si="67"/>
        <v>49084</v>
      </c>
      <c r="AV62" s="19">
        <f t="shared" si="67"/>
        <v>43357</v>
      </c>
      <c r="AW62" s="19">
        <f t="shared" si="67"/>
        <v>23554</v>
      </c>
      <c r="AX62" s="19">
        <f t="shared" si="67"/>
        <v>64129</v>
      </c>
      <c r="AY62" s="20">
        <f t="shared" si="67"/>
        <v>43435</v>
      </c>
      <c r="AZ62" s="668"/>
      <c r="BA62" s="18" t="s">
        <v>42</v>
      </c>
      <c r="BB62" s="19">
        <f t="shared" ref="BB62:BI62" si="68">SUM(BB59:BB61)</f>
        <v>59067</v>
      </c>
      <c r="BC62" s="19">
        <f t="shared" si="68"/>
        <v>26916</v>
      </c>
      <c r="BD62" s="19">
        <f t="shared" si="68"/>
        <v>77270</v>
      </c>
      <c r="BE62" s="19">
        <f t="shared" si="68"/>
        <v>45119</v>
      </c>
      <c r="BF62" s="19">
        <f t="shared" si="68"/>
        <v>43006</v>
      </c>
      <c r="BG62" s="19">
        <f t="shared" si="68"/>
        <v>21087</v>
      </c>
      <c r="BH62" s="19">
        <f t="shared" si="68"/>
        <v>62137</v>
      </c>
      <c r="BI62" s="20">
        <f t="shared" si="68"/>
        <v>40218</v>
      </c>
      <c r="BJ62" s="668"/>
      <c r="BK62" s="18" t="s">
        <v>42</v>
      </c>
      <c r="BL62" s="19">
        <f t="shared" ref="BL62:BS62" si="69">SUM(BL59:BL61)</f>
        <v>54907</v>
      </c>
      <c r="BM62" s="19">
        <f t="shared" si="69"/>
        <v>27601</v>
      </c>
      <c r="BN62" s="19">
        <f t="shared" si="69"/>
        <v>70540</v>
      </c>
      <c r="BO62" s="19">
        <f t="shared" si="69"/>
        <v>43234</v>
      </c>
      <c r="BP62" s="19">
        <f t="shared" si="69"/>
        <v>40914</v>
      </c>
      <c r="BQ62" s="19">
        <f t="shared" si="69"/>
        <v>22240</v>
      </c>
      <c r="BR62" s="19">
        <f t="shared" si="69"/>
        <v>57902</v>
      </c>
      <c r="BS62" s="20">
        <f t="shared" si="69"/>
        <v>39228</v>
      </c>
      <c r="BT62" s="232"/>
      <c r="BU62" s="232"/>
      <c r="BV62" s="232"/>
      <c r="BW62" s="232"/>
      <c r="BX62" s="232"/>
      <c r="BY62" s="232"/>
      <c r="BZ62" s="232"/>
      <c r="CA62" s="232"/>
      <c r="CB62" s="232"/>
      <c r="CC62" s="232"/>
      <c r="CD62" s="232"/>
      <c r="CE62" s="232"/>
      <c r="CF62" s="232"/>
      <c r="CG62" s="232"/>
      <c r="CH62" s="232"/>
      <c r="CI62" s="232"/>
      <c r="CJ62" s="232"/>
      <c r="CK62" s="232"/>
      <c r="CL62" s="232"/>
      <c r="CM62" s="232"/>
      <c r="CN62" s="232"/>
      <c r="CO62" s="232"/>
      <c r="CP62" s="232"/>
      <c r="CQ62" s="232"/>
      <c r="CR62" s="232"/>
      <c r="CS62" s="232"/>
      <c r="CT62" s="232"/>
      <c r="CU62" s="232"/>
      <c r="CV62" s="232"/>
      <c r="CW62" s="232"/>
      <c r="CX62" s="232"/>
      <c r="CY62" s="232"/>
      <c r="CZ62" s="232"/>
      <c r="DA62" s="232"/>
      <c r="DB62" s="232"/>
      <c r="DC62" s="232"/>
      <c r="DD62" s="232"/>
      <c r="DE62" s="232"/>
      <c r="DF62" s="232"/>
      <c r="DG62" s="232"/>
      <c r="DH62" s="232"/>
      <c r="DI62" s="232"/>
      <c r="DJ62" s="232"/>
      <c r="DK62" s="232"/>
      <c r="DL62" s="232"/>
      <c r="DM62" s="232"/>
      <c r="DN62" s="232"/>
      <c r="DO62" s="232"/>
      <c r="DP62" s="232"/>
      <c r="DQ62" s="232"/>
      <c r="DR62" s="232"/>
      <c r="DS62" s="232"/>
      <c r="DT62" s="232"/>
      <c r="DU62" s="232"/>
      <c r="DV62" s="232"/>
      <c r="DW62" s="232"/>
      <c r="DX62" s="232"/>
      <c r="DY62" s="232"/>
      <c r="DZ62" s="232"/>
      <c r="EA62" s="232"/>
      <c r="EB62" s="232"/>
      <c r="EC62" s="232"/>
      <c r="ED62" s="232"/>
      <c r="EE62" s="232"/>
      <c r="EF62" s="232"/>
      <c r="EG62" s="232"/>
      <c r="EH62" s="232"/>
      <c r="EI62" s="232"/>
      <c r="EJ62" s="232"/>
      <c r="EK62" s="232"/>
      <c r="EL62" s="232"/>
      <c r="EM62" s="232"/>
      <c r="EN62" s="232"/>
      <c r="EO62" s="232"/>
      <c r="EP62" s="232"/>
      <c r="EQ62" s="232"/>
      <c r="ER62" s="232"/>
      <c r="ES62" s="232"/>
      <c r="ET62" s="232"/>
      <c r="EU62" s="232"/>
      <c r="EV62" s="232"/>
      <c r="EW62" s="232"/>
      <c r="EX62" s="232"/>
      <c r="EY62" s="232"/>
      <c r="EZ62" s="232"/>
      <c r="FA62" s="232"/>
      <c r="FB62" s="232"/>
      <c r="FC62" s="232"/>
      <c r="FD62" s="232"/>
      <c r="FE62" s="232"/>
      <c r="FF62" s="232"/>
      <c r="FG62" s="232"/>
      <c r="FH62" s="232"/>
      <c r="FI62" s="232"/>
      <c r="FJ62" s="232"/>
      <c r="FK62" s="232"/>
      <c r="FL62" s="232"/>
      <c r="FM62" s="232"/>
      <c r="FN62" s="232"/>
      <c r="FO62" s="232"/>
      <c r="FP62" s="232"/>
      <c r="FQ62" s="232"/>
      <c r="FR62" s="232"/>
      <c r="FS62" s="232"/>
      <c r="FT62" s="232"/>
      <c r="FU62" s="232"/>
      <c r="FV62" s="232"/>
      <c r="FW62" s="232"/>
      <c r="FX62" s="232"/>
      <c r="FY62" s="232"/>
      <c r="FZ62" s="232"/>
      <c r="GA62" s="232"/>
      <c r="GB62" s="232"/>
      <c r="GC62" s="232"/>
      <c r="GD62" s="232"/>
      <c r="GE62" s="232"/>
      <c r="GF62" s="232"/>
      <c r="GG62" s="232"/>
      <c r="GH62" s="232"/>
      <c r="GI62" s="232"/>
      <c r="GJ62" s="232"/>
      <c r="GK62" s="232"/>
      <c r="GL62" s="232"/>
      <c r="GM62" s="232"/>
      <c r="GN62" s="232"/>
      <c r="GO62" s="232"/>
      <c r="GP62" s="232"/>
      <c r="GQ62" s="232"/>
      <c r="GR62" s="232"/>
      <c r="GS62" s="232"/>
      <c r="GT62" s="232"/>
      <c r="GU62" s="232"/>
      <c r="GV62" s="232"/>
      <c r="GW62" s="232"/>
      <c r="GX62" s="232"/>
      <c r="GY62" s="232"/>
      <c r="GZ62" s="232"/>
      <c r="HA62" s="232"/>
      <c r="HB62" s="232"/>
      <c r="HC62" s="232"/>
      <c r="HD62" s="232"/>
      <c r="HE62" s="232"/>
      <c r="HF62" s="232"/>
      <c r="HG62" s="232"/>
      <c r="HH62" s="232"/>
      <c r="HI62" s="232"/>
      <c r="HJ62" s="232"/>
      <c r="HK62" s="232"/>
      <c r="HL62" s="232"/>
    </row>
    <row r="63" spans="1:220" ht="17.100000000000001" customHeight="1">
      <c r="A63" s="1"/>
      <c r="B63" s="24" t="s">
        <v>104</v>
      </c>
      <c r="C63" s="51" t="s">
        <v>105</v>
      </c>
      <c r="D63" s="447">
        <v>12939</v>
      </c>
      <c r="E63" s="19">
        <v>3509</v>
      </c>
      <c r="F63" s="19">
        <v>15420</v>
      </c>
      <c r="G63" s="19">
        <v>5990</v>
      </c>
      <c r="H63" s="19">
        <v>11590</v>
      </c>
      <c r="I63" s="19">
        <v>2639</v>
      </c>
      <c r="J63" s="19">
        <v>13632</v>
      </c>
      <c r="K63" s="20">
        <v>4681</v>
      </c>
      <c r="L63" s="24" t="s">
        <v>104</v>
      </c>
      <c r="M63" s="51" t="s">
        <v>105</v>
      </c>
      <c r="N63" s="19">
        <v>13797</v>
      </c>
      <c r="O63" s="19">
        <v>4602</v>
      </c>
      <c r="P63" s="447">
        <v>18911</v>
      </c>
      <c r="Q63" s="19">
        <v>9716</v>
      </c>
      <c r="R63" s="19">
        <v>12257</v>
      </c>
      <c r="S63" s="19">
        <v>3631</v>
      </c>
      <c r="T63" s="19">
        <v>16483</v>
      </c>
      <c r="U63" s="20">
        <v>7857</v>
      </c>
      <c r="V63" s="24" t="s">
        <v>104</v>
      </c>
      <c r="W63" s="51" t="s">
        <v>105</v>
      </c>
      <c r="X63" s="19">
        <v>13478</v>
      </c>
      <c r="Y63" s="19">
        <v>4721</v>
      </c>
      <c r="Z63" s="19">
        <v>21274</v>
      </c>
      <c r="AA63" s="19">
        <v>12517</v>
      </c>
      <c r="AB63" s="447">
        <v>12118</v>
      </c>
      <c r="AC63" s="19">
        <v>4017</v>
      </c>
      <c r="AD63" s="19">
        <v>18370</v>
      </c>
      <c r="AE63" s="20">
        <v>10269</v>
      </c>
      <c r="AF63" s="24" t="s">
        <v>104</v>
      </c>
      <c r="AG63" s="51" t="s">
        <v>105</v>
      </c>
      <c r="AH63" s="19">
        <v>12470</v>
      </c>
      <c r="AI63" s="19">
        <v>4609</v>
      </c>
      <c r="AJ63" s="19">
        <v>20403</v>
      </c>
      <c r="AK63" s="19">
        <v>12542</v>
      </c>
      <c r="AL63" s="19">
        <v>11347</v>
      </c>
      <c r="AM63" s="19">
        <v>3979</v>
      </c>
      <c r="AN63" s="447">
        <v>17737</v>
      </c>
      <c r="AO63" s="20">
        <v>10369</v>
      </c>
      <c r="AP63" s="24" t="s">
        <v>104</v>
      </c>
      <c r="AQ63" s="51" t="s">
        <v>105</v>
      </c>
      <c r="AR63" s="19">
        <v>11484</v>
      </c>
      <c r="AS63" s="19">
        <v>4881</v>
      </c>
      <c r="AT63" s="19">
        <v>18408</v>
      </c>
      <c r="AU63" s="19">
        <v>11758</v>
      </c>
      <c r="AV63" s="19">
        <v>10583</v>
      </c>
      <c r="AW63" s="19">
        <v>4298</v>
      </c>
      <c r="AX63" s="19">
        <v>16358</v>
      </c>
      <c r="AY63" s="20">
        <v>10029</v>
      </c>
      <c r="AZ63" s="24" t="s">
        <v>104</v>
      </c>
      <c r="BA63" s="51" t="s">
        <v>105</v>
      </c>
      <c r="BB63" s="19">
        <v>13109</v>
      </c>
      <c r="BC63" s="19">
        <v>4982</v>
      </c>
      <c r="BD63" s="19">
        <v>18681</v>
      </c>
      <c r="BE63" s="19">
        <v>10554</v>
      </c>
      <c r="BF63" s="19">
        <v>10613</v>
      </c>
      <c r="BG63" s="19">
        <v>4478</v>
      </c>
      <c r="BH63" s="19">
        <v>15455</v>
      </c>
      <c r="BI63" s="20">
        <v>9320</v>
      </c>
      <c r="BJ63" s="24" t="s">
        <v>104</v>
      </c>
      <c r="BK63" s="51" t="s">
        <v>105</v>
      </c>
      <c r="BL63" s="19">
        <v>11809</v>
      </c>
      <c r="BM63" s="19">
        <v>4977</v>
      </c>
      <c r="BN63" s="19">
        <v>16152</v>
      </c>
      <c r="BO63" s="19">
        <v>9320</v>
      </c>
      <c r="BP63" s="19">
        <v>9764</v>
      </c>
      <c r="BQ63" s="19">
        <v>4544</v>
      </c>
      <c r="BR63" s="19">
        <v>13620</v>
      </c>
      <c r="BS63" s="20">
        <v>8400</v>
      </c>
      <c r="BT63" s="232"/>
      <c r="BU63" s="232"/>
      <c r="BV63" s="232"/>
      <c r="BW63" s="232"/>
      <c r="BX63" s="232"/>
      <c r="BY63" s="232"/>
      <c r="BZ63" s="232"/>
      <c r="CA63" s="232"/>
      <c r="CB63" s="232"/>
      <c r="CC63" s="232"/>
      <c r="CD63" s="232"/>
      <c r="CE63" s="232"/>
      <c r="CF63" s="232"/>
      <c r="CG63" s="232"/>
      <c r="CH63" s="232"/>
      <c r="CI63" s="232"/>
      <c r="CJ63" s="232"/>
      <c r="CK63" s="232"/>
      <c r="CL63" s="232"/>
      <c r="CM63" s="232"/>
      <c r="CN63" s="232"/>
      <c r="CO63" s="232"/>
      <c r="CP63" s="232"/>
      <c r="CQ63" s="232"/>
      <c r="CR63" s="232"/>
      <c r="CS63" s="232"/>
      <c r="CT63" s="232"/>
      <c r="CU63" s="232"/>
      <c r="CV63" s="232"/>
      <c r="CW63" s="232"/>
      <c r="CX63" s="232"/>
      <c r="CY63" s="232"/>
      <c r="CZ63" s="232"/>
      <c r="DA63" s="232"/>
      <c r="DB63" s="232"/>
      <c r="DC63" s="232"/>
      <c r="DD63" s="232"/>
      <c r="DE63" s="232"/>
      <c r="DF63" s="232"/>
      <c r="DG63" s="232"/>
      <c r="DH63" s="232"/>
      <c r="DI63" s="232"/>
      <c r="DJ63" s="232"/>
      <c r="DK63" s="232"/>
      <c r="DL63" s="232"/>
      <c r="DM63" s="232"/>
      <c r="DN63" s="232"/>
      <c r="DO63" s="232"/>
      <c r="DP63" s="232"/>
      <c r="DQ63" s="232"/>
      <c r="DR63" s="232"/>
      <c r="DS63" s="232"/>
      <c r="DT63" s="232"/>
      <c r="DU63" s="232"/>
      <c r="DV63" s="232"/>
      <c r="DW63" s="232"/>
      <c r="DX63" s="232"/>
      <c r="DY63" s="232"/>
      <c r="DZ63" s="232"/>
      <c r="EA63" s="232"/>
      <c r="EB63" s="232"/>
      <c r="EC63" s="232"/>
      <c r="ED63" s="232"/>
      <c r="EE63" s="232"/>
      <c r="EF63" s="232"/>
      <c r="EG63" s="232"/>
      <c r="EH63" s="232"/>
      <c r="EI63" s="232"/>
      <c r="EJ63" s="232"/>
      <c r="EK63" s="232"/>
      <c r="EL63" s="232"/>
      <c r="EM63" s="232"/>
      <c r="EN63" s="232"/>
      <c r="EO63" s="232"/>
      <c r="EP63" s="232"/>
      <c r="EQ63" s="232"/>
      <c r="ER63" s="232"/>
      <c r="ES63" s="232"/>
      <c r="ET63" s="232"/>
      <c r="EU63" s="232"/>
      <c r="EV63" s="232"/>
      <c r="EW63" s="232"/>
      <c r="EX63" s="232"/>
      <c r="EY63" s="232"/>
      <c r="EZ63" s="232"/>
      <c r="FA63" s="232"/>
      <c r="FB63" s="232"/>
      <c r="FC63" s="232"/>
      <c r="FD63" s="232"/>
      <c r="FE63" s="232"/>
      <c r="FF63" s="232"/>
      <c r="FG63" s="232"/>
      <c r="FH63" s="232"/>
      <c r="FI63" s="232"/>
      <c r="FJ63" s="232"/>
      <c r="FK63" s="232"/>
      <c r="FL63" s="232"/>
      <c r="FM63" s="232"/>
      <c r="FN63" s="232"/>
      <c r="FO63" s="232"/>
      <c r="FP63" s="232"/>
      <c r="FQ63" s="232"/>
      <c r="FR63" s="232"/>
      <c r="FS63" s="232"/>
      <c r="FT63" s="232"/>
      <c r="FU63" s="232"/>
      <c r="FV63" s="232"/>
      <c r="FW63" s="232"/>
      <c r="FX63" s="232"/>
      <c r="FY63" s="232"/>
      <c r="FZ63" s="232"/>
      <c r="GA63" s="232"/>
      <c r="GB63" s="232"/>
      <c r="GC63" s="232"/>
      <c r="GD63" s="232"/>
      <c r="GE63" s="232"/>
      <c r="GF63" s="232"/>
      <c r="GG63" s="232"/>
      <c r="GH63" s="232"/>
      <c r="GI63" s="232"/>
      <c r="GJ63" s="232"/>
      <c r="GK63" s="232"/>
      <c r="GL63" s="232"/>
      <c r="GM63" s="232"/>
      <c r="GN63" s="232"/>
      <c r="GO63" s="232"/>
      <c r="GP63" s="232"/>
      <c r="GQ63" s="232"/>
      <c r="GR63" s="232"/>
      <c r="GS63" s="232"/>
      <c r="GT63" s="232"/>
      <c r="GU63" s="232"/>
      <c r="GV63" s="232"/>
      <c r="GW63" s="232"/>
      <c r="GX63" s="232"/>
      <c r="GY63" s="232"/>
      <c r="GZ63" s="232"/>
      <c r="HA63" s="232"/>
      <c r="HB63" s="232"/>
      <c r="HC63" s="232"/>
      <c r="HD63" s="232"/>
      <c r="HE63" s="232"/>
      <c r="HF63" s="232"/>
      <c r="HG63" s="232"/>
      <c r="HH63" s="232"/>
      <c r="HI63" s="232"/>
      <c r="HJ63" s="232"/>
      <c r="HK63" s="232"/>
      <c r="HL63" s="232"/>
    </row>
    <row r="64" spans="1:220" ht="17.100000000000001" customHeight="1">
      <c r="A64" s="1"/>
      <c r="B64" s="675" t="s">
        <v>106</v>
      </c>
      <c r="C64" s="26" t="s">
        <v>107</v>
      </c>
      <c r="D64" s="449">
        <v>12108</v>
      </c>
      <c r="E64" s="27">
        <v>3244</v>
      </c>
      <c r="F64" s="27">
        <v>16727</v>
      </c>
      <c r="G64" s="27">
        <v>7863</v>
      </c>
      <c r="H64" s="27">
        <v>10228</v>
      </c>
      <c r="I64" s="27">
        <v>2535</v>
      </c>
      <c r="J64" s="27">
        <v>13618</v>
      </c>
      <c r="K64" s="28">
        <v>5925</v>
      </c>
      <c r="L64" s="675" t="s">
        <v>106</v>
      </c>
      <c r="M64" s="26" t="s">
        <v>107</v>
      </c>
      <c r="N64" s="27">
        <v>17150</v>
      </c>
      <c r="O64" s="27">
        <v>6816</v>
      </c>
      <c r="P64" s="449">
        <v>22958</v>
      </c>
      <c r="Q64" s="27">
        <v>12624</v>
      </c>
      <c r="R64" s="27">
        <v>12731</v>
      </c>
      <c r="S64" s="27">
        <v>4217</v>
      </c>
      <c r="T64" s="27">
        <v>18387</v>
      </c>
      <c r="U64" s="28">
        <v>9873</v>
      </c>
      <c r="V64" s="675" t="s">
        <v>106</v>
      </c>
      <c r="W64" s="26" t="s">
        <v>107</v>
      </c>
      <c r="X64" s="27">
        <v>17047</v>
      </c>
      <c r="Y64" s="27">
        <v>7118</v>
      </c>
      <c r="Z64" s="27">
        <v>22788</v>
      </c>
      <c r="AA64" s="27">
        <v>12859</v>
      </c>
      <c r="AB64" s="449">
        <v>13639</v>
      </c>
      <c r="AC64" s="27">
        <v>5246</v>
      </c>
      <c r="AD64" s="27">
        <v>18993</v>
      </c>
      <c r="AE64" s="28">
        <v>10600</v>
      </c>
      <c r="AF64" s="675" t="s">
        <v>106</v>
      </c>
      <c r="AG64" s="26" t="s">
        <v>107</v>
      </c>
      <c r="AH64" s="27">
        <v>16735</v>
      </c>
      <c r="AI64" s="27">
        <v>7450</v>
      </c>
      <c r="AJ64" s="27">
        <v>21879</v>
      </c>
      <c r="AK64" s="27">
        <v>12594</v>
      </c>
      <c r="AL64" s="27">
        <v>13528</v>
      </c>
      <c r="AM64" s="27">
        <v>5724</v>
      </c>
      <c r="AN64" s="449">
        <v>18335</v>
      </c>
      <c r="AO64" s="28">
        <v>10531</v>
      </c>
      <c r="AP64" s="675" t="s">
        <v>106</v>
      </c>
      <c r="AQ64" s="26" t="s">
        <v>107</v>
      </c>
      <c r="AR64" s="27">
        <v>16313</v>
      </c>
      <c r="AS64" s="27">
        <v>8389</v>
      </c>
      <c r="AT64" s="27">
        <v>20725</v>
      </c>
      <c r="AU64" s="27">
        <v>12072</v>
      </c>
      <c r="AV64" s="27">
        <v>12949</v>
      </c>
      <c r="AW64" s="27">
        <v>6256</v>
      </c>
      <c r="AX64" s="27">
        <v>17215</v>
      </c>
      <c r="AY64" s="28">
        <v>9998</v>
      </c>
      <c r="AZ64" s="675" t="s">
        <v>106</v>
      </c>
      <c r="BA64" s="26" t="s">
        <v>107</v>
      </c>
      <c r="BB64" s="27">
        <v>18648</v>
      </c>
      <c r="BC64" s="27">
        <v>8336</v>
      </c>
      <c r="BD64" s="27">
        <v>21319</v>
      </c>
      <c r="BE64" s="27">
        <v>11007</v>
      </c>
      <c r="BF64" s="27">
        <v>12674</v>
      </c>
      <c r="BG64" s="27">
        <v>5987</v>
      </c>
      <c r="BH64" s="27">
        <v>16181</v>
      </c>
      <c r="BI64" s="28">
        <v>9494</v>
      </c>
      <c r="BJ64" s="675" t="s">
        <v>106</v>
      </c>
      <c r="BK64" s="26" t="s">
        <v>107</v>
      </c>
      <c r="BL64" s="27">
        <v>16866</v>
      </c>
      <c r="BM64" s="27">
        <v>8219</v>
      </c>
      <c r="BN64" s="27">
        <v>18845</v>
      </c>
      <c r="BO64" s="27">
        <v>10198</v>
      </c>
      <c r="BP64" s="27">
        <v>12158</v>
      </c>
      <c r="BQ64" s="27">
        <v>6283</v>
      </c>
      <c r="BR64" s="27">
        <v>14791</v>
      </c>
      <c r="BS64" s="28">
        <v>8916</v>
      </c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  <c r="CV64" s="232"/>
      <c r="CW64" s="232"/>
      <c r="CX64" s="232"/>
      <c r="CY64" s="232"/>
      <c r="CZ64" s="232"/>
      <c r="DA64" s="232"/>
      <c r="DB64" s="232"/>
      <c r="DC64" s="232"/>
      <c r="DD64" s="232"/>
      <c r="DE64" s="232"/>
      <c r="DF64" s="232"/>
      <c r="DG64" s="232"/>
      <c r="DH64" s="232"/>
      <c r="DI64" s="232"/>
      <c r="DJ64" s="232"/>
      <c r="DK64" s="232"/>
      <c r="DL64" s="232"/>
      <c r="DM64" s="232"/>
      <c r="DN64" s="232"/>
      <c r="DO64" s="232"/>
      <c r="DP64" s="232"/>
      <c r="DQ64" s="232"/>
      <c r="DR64" s="232"/>
      <c r="DS64" s="232"/>
      <c r="DT64" s="232"/>
      <c r="DU64" s="232"/>
      <c r="DV64" s="232"/>
      <c r="DW64" s="232"/>
      <c r="DX64" s="232"/>
      <c r="DY64" s="232"/>
      <c r="DZ64" s="232"/>
      <c r="EA64" s="232"/>
      <c r="EB64" s="232"/>
      <c r="EC64" s="232"/>
      <c r="ED64" s="232"/>
      <c r="EE64" s="232"/>
      <c r="EF64" s="232"/>
      <c r="EG64" s="232"/>
      <c r="EH64" s="232"/>
      <c r="EI64" s="232"/>
      <c r="EJ64" s="232"/>
      <c r="EK64" s="232"/>
      <c r="EL64" s="232"/>
      <c r="EM64" s="232"/>
      <c r="EN64" s="232"/>
      <c r="EO64" s="232"/>
      <c r="EP64" s="232"/>
      <c r="EQ64" s="232"/>
      <c r="ER64" s="232"/>
      <c r="ES64" s="232"/>
      <c r="ET64" s="232"/>
      <c r="EU64" s="232"/>
      <c r="EV64" s="232"/>
      <c r="EW64" s="232"/>
      <c r="EX64" s="232"/>
      <c r="EY64" s="232"/>
      <c r="EZ64" s="232"/>
      <c r="FA64" s="232"/>
      <c r="FB64" s="232"/>
      <c r="FC64" s="232"/>
      <c r="FD64" s="232"/>
      <c r="FE64" s="232"/>
      <c r="FF64" s="232"/>
      <c r="FG64" s="232"/>
      <c r="FH64" s="232"/>
      <c r="FI64" s="232"/>
      <c r="FJ64" s="232"/>
      <c r="FK64" s="232"/>
      <c r="FL64" s="232"/>
      <c r="FM64" s="232"/>
      <c r="FN64" s="232"/>
      <c r="FO64" s="232"/>
      <c r="FP64" s="232"/>
      <c r="FQ64" s="232"/>
      <c r="FR64" s="232"/>
      <c r="FS64" s="232"/>
      <c r="FT64" s="232"/>
      <c r="FU64" s="232"/>
      <c r="FV64" s="232"/>
      <c r="FW64" s="232"/>
      <c r="FX64" s="232"/>
      <c r="FY64" s="232"/>
      <c r="FZ64" s="232"/>
      <c r="GA64" s="232"/>
      <c r="GB64" s="232"/>
      <c r="GC64" s="232"/>
      <c r="GD64" s="232"/>
      <c r="GE64" s="232"/>
      <c r="GF64" s="232"/>
      <c r="GG64" s="232"/>
      <c r="GH64" s="232"/>
      <c r="GI64" s="232"/>
      <c r="GJ64" s="232"/>
      <c r="GK64" s="232"/>
      <c r="GL64" s="232"/>
      <c r="GM64" s="232"/>
      <c r="GN64" s="232"/>
      <c r="GO64" s="232"/>
      <c r="GP64" s="232"/>
      <c r="GQ64" s="232"/>
      <c r="GR64" s="232"/>
      <c r="GS64" s="232"/>
      <c r="GT64" s="232"/>
      <c r="GU64" s="232"/>
      <c r="GV64" s="232"/>
      <c r="GW64" s="232"/>
      <c r="GX64" s="232"/>
      <c r="GY64" s="232"/>
      <c r="GZ64" s="232"/>
      <c r="HA64" s="232"/>
      <c r="HB64" s="232"/>
      <c r="HC64" s="232"/>
      <c r="HD64" s="232"/>
      <c r="HE64" s="232"/>
      <c r="HF64" s="232"/>
      <c r="HG64" s="232"/>
      <c r="HH64" s="232"/>
      <c r="HI64" s="232"/>
      <c r="HJ64" s="232"/>
      <c r="HK64" s="232"/>
      <c r="HL64" s="232"/>
    </row>
    <row r="65" spans="1:220" ht="17.100000000000001" customHeight="1">
      <c r="A65" s="1"/>
      <c r="B65" s="676"/>
      <c r="C65" s="26" t="s">
        <v>108</v>
      </c>
      <c r="D65" s="449">
        <v>5714</v>
      </c>
      <c r="E65" s="27">
        <v>2496</v>
      </c>
      <c r="F65" s="27">
        <v>6306</v>
      </c>
      <c r="G65" s="27">
        <v>3088</v>
      </c>
      <c r="H65" s="27">
        <v>3958</v>
      </c>
      <c r="I65" s="27">
        <v>1006</v>
      </c>
      <c r="J65" s="27">
        <v>5532</v>
      </c>
      <c r="K65" s="28">
        <v>2580</v>
      </c>
      <c r="L65" s="676"/>
      <c r="M65" s="26" t="s">
        <v>108</v>
      </c>
      <c r="N65" s="27">
        <v>7635</v>
      </c>
      <c r="O65" s="27">
        <v>4390</v>
      </c>
      <c r="P65" s="449">
        <v>7220</v>
      </c>
      <c r="Q65" s="27">
        <v>3975</v>
      </c>
      <c r="R65" s="27">
        <v>4739</v>
      </c>
      <c r="S65" s="27">
        <v>1766</v>
      </c>
      <c r="T65" s="27">
        <v>6254</v>
      </c>
      <c r="U65" s="28">
        <v>3281</v>
      </c>
      <c r="V65" s="676"/>
      <c r="W65" s="26" t="s">
        <v>108</v>
      </c>
      <c r="X65" s="27">
        <v>6209</v>
      </c>
      <c r="Y65" s="27">
        <v>3304</v>
      </c>
      <c r="Z65" s="27">
        <v>7833</v>
      </c>
      <c r="AA65" s="27">
        <v>4928</v>
      </c>
      <c r="AB65" s="449">
        <v>4447</v>
      </c>
      <c r="AC65" s="27">
        <v>1781</v>
      </c>
      <c r="AD65" s="27">
        <v>6936</v>
      </c>
      <c r="AE65" s="28">
        <v>4270</v>
      </c>
      <c r="AF65" s="676"/>
      <c r="AG65" s="26" t="s">
        <v>108</v>
      </c>
      <c r="AH65" s="27">
        <v>5669</v>
      </c>
      <c r="AI65" s="27">
        <v>2992</v>
      </c>
      <c r="AJ65" s="27">
        <v>7567</v>
      </c>
      <c r="AK65" s="27">
        <v>4890</v>
      </c>
      <c r="AL65" s="27">
        <v>4230</v>
      </c>
      <c r="AM65" s="27">
        <v>1762</v>
      </c>
      <c r="AN65" s="449">
        <v>6782</v>
      </c>
      <c r="AO65" s="28">
        <v>4314</v>
      </c>
      <c r="AP65" s="676"/>
      <c r="AQ65" s="26" t="s">
        <v>108</v>
      </c>
      <c r="AR65" s="27">
        <v>5372</v>
      </c>
      <c r="AS65" s="27">
        <v>3239</v>
      </c>
      <c r="AT65" s="27">
        <v>6927</v>
      </c>
      <c r="AU65" s="27">
        <v>4749</v>
      </c>
      <c r="AV65" s="27">
        <v>3892</v>
      </c>
      <c r="AW65" s="27">
        <v>1911</v>
      </c>
      <c r="AX65" s="27">
        <v>6191</v>
      </c>
      <c r="AY65" s="28">
        <v>4166</v>
      </c>
      <c r="AZ65" s="676"/>
      <c r="BA65" s="26" t="s">
        <v>108</v>
      </c>
      <c r="BB65" s="27">
        <v>5884</v>
      </c>
      <c r="BC65" s="27">
        <v>3003</v>
      </c>
      <c r="BD65" s="27">
        <v>7227</v>
      </c>
      <c r="BE65" s="27">
        <v>4346</v>
      </c>
      <c r="BF65" s="27">
        <v>3760</v>
      </c>
      <c r="BG65" s="27">
        <v>1749</v>
      </c>
      <c r="BH65" s="27">
        <v>5896</v>
      </c>
      <c r="BI65" s="28">
        <v>3885</v>
      </c>
      <c r="BJ65" s="676"/>
      <c r="BK65" s="26" t="s">
        <v>108</v>
      </c>
      <c r="BL65" s="27">
        <v>5333</v>
      </c>
      <c r="BM65" s="27">
        <v>2996</v>
      </c>
      <c r="BN65" s="27">
        <v>6311</v>
      </c>
      <c r="BO65" s="27">
        <v>3974</v>
      </c>
      <c r="BP65" s="27">
        <v>3487</v>
      </c>
      <c r="BQ65" s="27">
        <v>1805</v>
      </c>
      <c r="BR65" s="27">
        <v>5286</v>
      </c>
      <c r="BS65" s="28">
        <v>3604</v>
      </c>
      <c r="BT65" s="232"/>
      <c r="BU65" s="232"/>
      <c r="BV65" s="232"/>
      <c r="BW65" s="232"/>
      <c r="BX65" s="232"/>
      <c r="BY65" s="232"/>
      <c r="BZ65" s="232"/>
      <c r="CA65" s="232"/>
      <c r="CB65" s="232"/>
      <c r="CC65" s="232"/>
      <c r="CD65" s="232"/>
      <c r="CE65" s="232"/>
      <c r="CF65" s="232"/>
      <c r="CG65" s="232"/>
      <c r="CH65" s="232"/>
      <c r="CI65" s="232"/>
      <c r="CJ65" s="232"/>
      <c r="CK65" s="232"/>
      <c r="CL65" s="232"/>
      <c r="CM65" s="232"/>
      <c r="CN65" s="232"/>
      <c r="CO65" s="232"/>
      <c r="CP65" s="232"/>
      <c r="CQ65" s="232"/>
      <c r="CR65" s="232"/>
      <c r="CS65" s="232"/>
      <c r="CT65" s="232"/>
      <c r="CU65" s="232"/>
      <c r="CV65" s="232"/>
      <c r="CW65" s="232"/>
      <c r="CX65" s="232"/>
      <c r="CY65" s="232"/>
      <c r="CZ65" s="232"/>
      <c r="DA65" s="232"/>
      <c r="DB65" s="232"/>
      <c r="DC65" s="232"/>
      <c r="DD65" s="232"/>
      <c r="DE65" s="232"/>
      <c r="DF65" s="232"/>
      <c r="DG65" s="232"/>
      <c r="DH65" s="232"/>
      <c r="DI65" s="232"/>
      <c r="DJ65" s="232"/>
      <c r="DK65" s="232"/>
      <c r="DL65" s="232"/>
      <c r="DM65" s="232"/>
      <c r="DN65" s="232"/>
      <c r="DO65" s="232"/>
      <c r="DP65" s="232"/>
      <c r="DQ65" s="232"/>
      <c r="DR65" s="232"/>
      <c r="DS65" s="232"/>
      <c r="DT65" s="232"/>
      <c r="DU65" s="232"/>
      <c r="DV65" s="232"/>
      <c r="DW65" s="232"/>
      <c r="DX65" s="232"/>
      <c r="DY65" s="232"/>
      <c r="DZ65" s="232"/>
      <c r="EA65" s="232"/>
      <c r="EB65" s="232"/>
      <c r="EC65" s="232"/>
      <c r="ED65" s="232"/>
      <c r="EE65" s="232"/>
      <c r="EF65" s="232"/>
      <c r="EG65" s="232"/>
      <c r="EH65" s="232"/>
      <c r="EI65" s="232"/>
      <c r="EJ65" s="232"/>
      <c r="EK65" s="232"/>
      <c r="EL65" s="232"/>
      <c r="EM65" s="232"/>
      <c r="EN65" s="232"/>
      <c r="EO65" s="232"/>
      <c r="EP65" s="232"/>
      <c r="EQ65" s="232"/>
      <c r="ER65" s="232"/>
      <c r="ES65" s="232"/>
      <c r="ET65" s="232"/>
      <c r="EU65" s="232"/>
      <c r="EV65" s="232"/>
      <c r="EW65" s="232"/>
      <c r="EX65" s="232"/>
      <c r="EY65" s="232"/>
      <c r="EZ65" s="232"/>
      <c r="FA65" s="232"/>
      <c r="FB65" s="232"/>
      <c r="FC65" s="232"/>
      <c r="FD65" s="232"/>
      <c r="FE65" s="232"/>
      <c r="FF65" s="232"/>
      <c r="FG65" s="232"/>
      <c r="FH65" s="232"/>
      <c r="FI65" s="232"/>
      <c r="FJ65" s="232"/>
      <c r="FK65" s="232"/>
      <c r="FL65" s="232"/>
      <c r="FM65" s="232"/>
      <c r="FN65" s="232"/>
      <c r="FO65" s="232"/>
      <c r="FP65" s="232"/>
      <c r="FQ65" s="232"/>
      <c r="FR65" s="232"/>
      <c r="FS65" s="232"/>
      <c r="FT65" s="232"/>
      <c r="FU65" s="232"/>
      <c r="FV65" s="232"/>
      <c r="FW65" s="232"/>
      <c r="FX65" s="232"/>
      <c r="FY65" s="232"/>
      <c r="FZ65" s="232"/>
      <c r="GA65" s="232"/>
      <c r="GB65" s="232"/>
      <c r="GC65" s="232"/>
      <c r="GD65" s="232"/>
      <c r="GE65" s="232"/>
      <c r="GF65" s="232"/>
      <c r="GG65" s="232"/>
      <c r="GH65" s="232"/>
      <c r="GI65" s="232"/>
      <c r="GJ65" s="232"/>
      <c r="GK65" s="232"/>
      <c r="GL65" s="232"/>
      <c r="GM65" s="232"/>
      <c r="GN65" s="232"/>
      <c r="GO65" s="232"/>
      <c r="GP65" s="232"/>
      <c r="GQ65" s="232"/>
      <c r="GR65" s="232"/>
      <c r="GS65" s="232"/>
      <c r="GT65" s="232"/>
      <c r="GU65" s="232"/>
      <c r="GV65" s="232"/>
      <c r="GW65" s="232"/>
      <c r="GX65" s="232"/>
      <c r="GY65" s="232"/>
      <c r="GZ65" s="232"/>
      <c r="HA65" s="232"/>
      <c r="HB65" s="232"/>
      <c r="HC65" s="232"/>
      <c r="HD65" s="232"/>
      <c r="HE65" s="232"/>
      <c r="HF65" s="232"/>
      <c r="HG65" s="232"/>
      <c r="HH65" s="232"/>
      <c r="HI65" s="232"/>
      <c r="HJ65" s="232"/>
      <c r="HK65" s="232"/>
      <c r="HL65" s="232"/>
    </row>
    <row r="66" spans="1:220" ht="17.100000000000001" customHeight="1">
      <c r="A66" s="1"/>
      <c r="B66" s="676"/>
      <c r="C66" s="26" t="s">
        <v>109</v>
      </c>
      <c r="D66" s="449">
        <v>3382</v>
      </c>
      <c r="E66" s="27">
        <v>1773</v>
      </c>
      <c r="F66" s="27">
        <v>4855</v>
      </c>
      <c r="G66" s="27">
        <v>3246</v>
      </c>
      <c r="H66" s="27">
        <v>2031</v>
      </c>
      <c r="I66" s="27">
        <v>493</v>
      </c>
      <c r="J66" s="27">
        <v>4352</v>
      </c>
      <c r="K66" s="28">
        <v>2814</v>
      </c>
      <c r="L66" s="676"/>
      <c r="M66" s="26" t="s">
        <v>109</v>
      </c>
      <c r="N66" s="27">
        <v>6987</v>
      </c>
      <c r="O66" s="27">
        <v>4379</v>
      </c>
      <c r="P66" s="449">
        <v>9067</v>
      </c>
      <c r="Q66" s="27">
        <v>6459</v>
      </c>
      <c r="R66" s="27">
        <v>3824</v>
      </c>
      <c r="S66" s="27">
        <v>1607</v>
      </c>
      <c r="T66" s="27">
        <v>7260</v>
      </c>
      <c r="U66" s="28">
        <v>5043</v>
      </c>
      <c r="V66" s="676"/>
      <c r="W66" s="26" t="s">
        <v>109</v>
      </c>
      <c r="X66" s="27">
        <v>7009</v>
      </c>
      <c r="Y66" s="27">
        <v>4488</v>
      </c>
      <c r="Z66" s="27">
        <v>9767</v>
      </c>
      <c r="AA66" s="27">
        <v>7246</v>
      </c>
      <c r="AB66" s="449">
        <v>4234</v>
      </c>
      <c r="AC66" s="27">
        <v>2011</v>
      </c>
      <c r="AD66" s="27">
        <v>8249</v>
      </c>
      <c r="AE66" s="28">
        <v>6026</v>
      </c>
      <c r="AF66" s="676"/>
      <c r="AG66" s="26" t="s">
        <v>109</v>
      </c>
      <c r="AH66" s="27">
        <v>7096</v>
      </c>
      <c r="AI66" s="27">
        <v>4751</v>
      </c>
      <c r="AJ66" s="27">
        <v>8920</v>
      </c>
      <c r="AK66" s="27">
        <v>6575</v>
      </c>
      <c r="AL66" s="27">
        <v>4319</v>
      </c>
      <c r="AM66" s="27">
        <v>2171</v>
      </c>
      <c r="AN66" s="449">
        <v>7789</v>
      </c>
      <c r="AO66" s="28">
        <v>5641</v>
      </c>
      <c r="AP66" s="676"/>
      <c r="AQ66" s="26" t="s">
        <v>109</v>
      </c>
      <c r="AR66" s="27">
        <v>6443</v>
      </c>
      <c r="AS66" s="27">
        <v>4544</v>
      </c>
      <c r="AT66" s="27">
        <v>7978</v>
      </c>
      <c r="AU66" s="27">
        <v>6050</v>
      </c>
      <c r="AV66" s="27">
        <v>4330</v>
      </c>
      <c r="AW66" s="27">
        <v>2537</v>
      </c>
      <c r="AX66" s="27">
        <v>7161</v>
      </c>
      <c r="AY66" s="28">
        <v>5343</v>
      </c>
      <c r="AZ66" s="676"/>
      <c r="BA66" s="26" t="s">
        <v>109</v>
      </c>
      <c r="BB66" s="27">
        <v>7150</v>
      </c>
      <c r="BC66" s="27">
        <v>4366</v>
      </c>
      <c r="BD66" s="27">
        <v>7786</v>
      </c>
      <c r="BE66" s="27">
        <v>5002</v>
      </c>
      <c r="BF66" s="27">
        <v>4560</v>
      </c>
      <c r="BG66" s="27">
        <v>2659</v>
      </c>
      <c r="BH66" s="27">
        <v>6418</v>
      </c>
      <c r="BI66" s="28">
        <v>4517</v>
      </c>
      <c r="BJ66" s="676"/>
      <c r="BK66" s="26" t="s">
        <v>109</v>
      </c>
      <c r="BL66" s="27">
        <v>6369</v>
      </c>
      <c r="BM66" s="27">
        <v>4044</v>
      </c>
      <c r="BN66" s="27">
        <v>6768</v>
      </c>
      <c r="BO66" s="27">
        <v>4443</v>
      </c>
      <c r="BP66" s="27">
        <v>4513</v>
      </c>
      <c r="BQ66" s="27">
        <v>2803</v>
      </c>
      <c r="BR66" s="27">
        <v>5755</v>
      </c>
      <c r="BS66" s="28">
        <v>4045</v>
      </c>
      <c r="BT66" s="232"/>
      <c r="BU66" s="232"/>
      <c r="BV66" s="232"/>
      <c r="BW66" s="232"/>
      <c r="BX66" s="232"/>
      <c r="BY66" s="232"/>
      <c r="BZ66" s="232"/>
      <c r="CA66" s="232"/>
      <c r="CB66" s="232"/>
      <c r="CC66" s="232"/>
      <c r="CD66" s="232"/>
      <c r="CE66" s="232"/>
      <c r="CF66" s="232"/>
      <c r="CG66" s="232"/>
      <c r="CH66" s="232"/>
      <c r="CI66" s="232"/>
      <c r="CJ66" s="232"/>
      <c r="CK66" s="232"/>
      <c r="CL66" s="232"/>
      <c r="CM66" s="232"/>
      <c r="CN66" s="232"/>
      <c r="CO66" s="232"/>
      <c r="CP66" s="232"/>
      <c r="CQ66" s="232"/>
      <c r="CR66" s="232"/>
      <c r="CS66" s="232"/>
      <c r="CT66" s="232"/>
      <c r="CU66" s="232"/>
      <c r="CV66" s="232"/>
      <c r="CW66" s="232"/>
      <c r="CX66" s="232"/>
      <c r="CY66" s="232"/>
      <c r="CZ66" s="232"/>
      <c r="DA66" s="232"/>
      <c r="DB66" s="232"/>
      <c r="DC66" s="232"/>
      <c r="DD66" s="232"/>
      <c r="DE66" s="232"/>
      <c r="DF66" s="232"/>
      <c r="DG66" s="232"/>
      <c r="DH66" s="232"/>
      <c r="DI66" s="232"/>
      <c r="DJ66" s="232"/>
      <c r="DK66" s="232"/>
      <c r="DL66" s="232"/>
      <c r="DM66" s="232"/>
      <c r="DN66" s="232"/>
      <c r="DO66" s="232"/>
      <c r="DP66" s="232"/>
      <c r="DQ66" s="232"/>
      <c r="DR66" s="232"/>
      <c r="DS66" s="232"/>
      <c r="DT66" s="232"/>
      <c r="DU66" s="232"/>
      <c r="DV66" s="232"/>
      <c r="DW66" s="232"/>
      <c r="DX66" s="232"/>
      <c r="DY66" s="232"/>
      <c r="DZ66" s="232"/>
      <c r="EA66" s="232"/>
      <c r="EB66" s="232"/>
      <c r="EC66" s="232"/>
      <c r="ED66" s="232"/>
      <c r="EE66" s="232"/>
      <c r="EF66" s="232"/>
      <c r="EG66" s="232"/>
      <c r="EH66" s="232"/>
      <c r="EI66" s="232"/>
      <c r="EJ66" s="232"/>
      <c r="EK66" s="232"/>
      <c r="EL66" s="232"/>
      <c r="EM66" s="232"/>
      <c r="EN66" s="232"/>
      <c r="EO66" s="232"/>
      <c r="EP66" s="232"/>
      <c r="EQ66" s="232"/>
      <c r="ER66" s="232"/>
      <c r="ES66" s="232"/>
      <c r="ET66" s="232"/>
      <c r="EU66" s="232"/>
      <c r="EV66" s="232"/>
      <c r="EW66" s="232"/>
      <c r="EX66" s="232"/>
      <c r="EY66" s="232"/>
      <c r="EZ66" s="232"/>
      <c r="FA66" s="232"/>
      <c r="FB66" s="232"/>
      <c r="FC66" s="232"/>
      <c r="FD66" s="232"/>
      <c r="FE66" s="232"/>
      <c r="FF66" s="232"/>
      <c r="FG66" s="232"/>
      <c r="FH66" s="232"/>
      <c r="FI66" s="232"/>
      <c r="FJ66" s="232"/>
      <c r="FK66" s="232"/>
      <c r="FL66" s="232"/>
      <c r="FM66" s="232"/>
      <c r="FN66" s="232"/>
      <c r="FO66" s="232"/>
      <c r="FP66" s="232"/>
      <c r="FQ66" s="232"/>
      <c r="FR66" s="232"/>
      <c r="FS66" s="232"/>
      <c r="FT66" s="232"/>
      <c r="FU66" s="232"/>
      <c r="FV66" s="232"/>
      <c r="FW66" s="232"/>
      <c r="FX66" s="232"/>
      <c r="FY66" s="232"/>
      <c r="FZ66" s="232"/>
      <c r="GA66" s="232"/>
      <c r="GB66" s="232"/>
      <c r="GC66" s="232"/>
      <c r="GD66" s="232"/>
      <c r="GE66" s="232"/>
      <c r="GF66" s="232"/>
      <c r="GG66" s="232"/>
      <c r="GH66" s="232"/>
      <c r="GI66" s="232"/>
      <c r="GJ66" s="232"/>
      <c r="GK66" s="232"/>
      <c r="GL66" s="232"/>
      <c r="GM66" s="232"/>
      <c r="GN66" s="232"/>
      <c r="GO66" s="232"/>
      <c r="GP66" s="232"/>
      <c r="GQ66" s="232"/>
      <c r="GR66" s="232"/>
      <c r="GS66" s="232"/>
      <c r="GT66" s="232"/>
      <c r="GU66" s="232"/>
      <c r="GV66" s="232"/>
      <c r="GW66" s="232"/>
      <c r="GX66" s="232"/>
      <c r="GY66" s="232"/>
      <c r="GZ66" s="232"/>
      <c r="HA66" s="232"/>
      <c r="HB66" s="232"/>
      <c r="HC66" s="232"/>
      <c r="HD66" s="232"/>
      <c r="HE66" s="232"/>
      <c r="HF66" s="232"/>
      <c r="HG66" s="232"/>
      <c r="HH66" s="232"/>
      <c r="HI66" s="232"/>
      <c r="HJ66" s="232"/>
      <c r="HK66" s="232"/>
      <c r="HL66" s="232"/>
    </row>
    <row r="67" spans="1:220" ht="17.100000000000001" customHeight="1">
      <c r="A67" s="1"/>
      <c r="B67" s="677"/>
      <c r="C67" s="18" t="s">
        <v>42</v>
      </c>
      <c r="D67" s="447">
        <f t="shared" ref="D67:K67" si="70">SUM(D64:D66)</f>
        <v>21204</v>
      </c>
      <c r="E67" s="19">
        <f t="shared" si="70"/>
        <v>7513</v>
      </c>
      <c r="F67" s="19">
        <f t="shared" si="70"/>
        <v>27888</v>
      </c>
      <c r="G67" s="19">
        <f t="shared" si="70"/>
        <v>14197</v>
      </c>
      <c r="H67" s="19">
        <f t="shared" si="70"/>
        <v>16217</v>
      </c>
      <c r="I67" s="19">
        <f t="shared" si="70"/>
        <v>4034</v>
      </c>
      <c r="J67" s="19">
        <f t="shared" si="70"/>
        <v>23502</v>
      </c>
      <c r="K67" s="20">
        <f t="shared" si="70"/>
        <v>11319</v>
      </c>
      <c r="L67" s="677"/>
      <c r="M67" s="18" t="s">
        <v>42</v>
      </c>
      <c r="N67" s="19">
        <f t="shared" ref="N67:U67" si="71">SUM(N64:N66)</f>
        <v>31772</v>
      </c>
      <c r="O67" s="19">
        <f t="shared" si="71"/>
        <v>15585</v>
      </c>
      <c r="P67" s="447">
        <f t="shared" si="71"/>
        <v>39245</v>
      </c>
      <c r="Q67" s="19">
        <f t="shared" si="71"/>
        <v>23058</v>
      </c>
      <c r="R67" s="19">
        <f t="shared" si="71"/>
        <v>21294</v>
      </c>
      <c r="S67" s="19">
        <f t="shared" si="71"/>
        <v>7590</v>
      </c>
      <c r="T67" s="19">
        <f t="shared" si="71"/>
        <v>31901</v>
      </c>
      <c r="U67" s="20">
        <f t="shared" si="71"/>
        <v>18197</v>
      </c>
      <c r="V67" s="677"/>
      <c r="W67" s="18" t="s">
        <v>42</v>
      </c>
      <c r="X67" s="19">
        <f t="shared" ref="X67:AE67" si="72">SUM(X64:X66)</f>
        <v>30265</v>
      </c>
      <c r="Y67" s="19">
        <f t="shared" si="72"/>
        <v>14910</v>
      </c>
      <c r="Z67" s="19">
        <f t="shared" si="72"/>
        <v>40388</v>
      </c>
      <c r="AA67" s="19">
        <f t="shared" si="72"/>
        <v>25033</v>
      </c>
      <c r="AB67" s="447">
        <f t="shared" si="72"/>
        <v>22320</v>
      </c>
      <c r="AC67" s="19">
        <f t="shared" si="72"/>
        <v>9038</v>
      </c>
      <c r="AD67" s="19">
        <f t="shared" si="72"/>
        <v>34178</v>
      </c>
      <c r="AE67" s="20">
        <f t="shared" si="72"/>
        <v>20896</v>
      </c>
      <c r="AF67" s="677"/>
      <c r="AG67" s="18" t="s">
        <v>42</v>
      </c>
      <c r="AH67" s="19">
        <f t="shared" ref="AH67:AO67" si="73">SUM(AH64:AH66)</f>
        <v>29500</v>
      </c>
      <c r="AI67" s="19">
        <f t="shared" si="73"/>
        <v>15193</v>
      </c>
      <c r="AJ67" s="19">
        <f t="shared" si="73"/>
        <v>38366</v>
      </c>
      <c r="AK67" s="19">
        <f t="shared" si="73"/>
        <v>24059</v>
      </c>
      <c r="AL67" s="19">
        <f t="shared" si="73"/>
        <v>22077</v>
      </c>
      <c r="AM67" s="19">
        <f t="shared" si="73"/>
        <v>9657</v>
      </c>
      <c r="AN67" s="447">
        <f t="shared" si="73"/>
        <v>32906</v>
      </c>
      <c r="AO67" s="20">
        <f t="shared" si="73"/>
        <v>20486</v>
      </c>
      <c r="AP67" s="677"/>
      <c r="AQ67" s="18" t="s">
        <v>42</v>
      </c>
      <c r="AR67" s="19">
        <f t="shared" ref="AR67:AY67" si="74">SUM(AR64:AR66)</f>
        <v>28128</v>
      </c>
      <c r="AS67" s="19">
        <f t="shared" si="74"/>
        <v>16172</v>
      </c>
      <c r="AT67" s="19">
        <f t="shared" si="74"/>
        <v>35630</v>
      </c>
      <c r="AU67" s="19">
        <f t="shared" si="74"/>
        <v>22871</v>
      </c>
      <c r="AV67" s="19">
        <f t="shared" si="74"/>
        <v>21171</v>
      </c>
      <c r="AW67" s="19">
        <f t="shared" si="74"/>
        <v>10704</v>
      </c>
      <c r="AX67" s="19">
        <f t="shared" si="74"/>
        <v>30567</v>
      </c>
      <c r="AY67" s="20">
        <f t="shared" si="74"/>
        <v>19507</v>
      </c>
      <c r="AZ67" s="677"/>
      <c r="BA67" s="18" t="s">
        <v>42</v>
      </c>
      <c r="BB67" s="19">
        <f t="shared" ref="BB67:BI67" si="75">SUM(BB64:BB66)</f>
        <v>31682</v>
      </c>
      <c r="BC67" s="19">
        <f t="shared" si="75"/>
        <v>15705</v>
      </c>
      <c r="BD67" s="19">
        <f t="shared" si="75"/>
        <v>36332</v>
      </c>
      <c r="BE67" s="19">
        <f t="shared" si="75"/>
        <v>20355</v>
      </c>
      <c r="BF67" s="19">
        <f t="shared" si="75"/>
        <v>20994</v>
      </c>
      <c r="BG67" s="19">
        <f t="shared" si="75"/>
        <v>10395</v>
      </c>
      <c r="BH67" s="19">
        <f t="shared" si="75"/>
        <v>28495</v>
      </c>
      <c r="BI67" s="20">
        <f t="shared" si="75"/>
        <v>17896</v>
      </c>
      <c r="BJ67" s="677"/>
      <c r="BK67" s="18" t="s">
        <v>42</v>
      </c>
      <c r="BL67" s="19">
        <f t="shared" ref="BL67:BS67" si="76">SUM(BL64:BL66)</f>
        <v>28568</v>
      </c>
      <c r="BM67" s="19">
        <f t="shared" si="76"/>
        <v>15259</v>
      </c>
      <c r="BN67" s="19">
        <f t="shared" si="76"/>
        <v>31924</v>
      </c>
      <c r="BO67" s="19">
        <f t="shared" si="76"/>
        <v>18615</v>
      </c>
      <c r="BP67" s="19">
        <f t="shared" si="76"/>
        <v>20158</v>
      </c>
      <c r="BQ67" s="19">
        <f t="shared" si="76"/>
        <v>10891</v>
      </c>
      <c r="BR67" s="19">
        <f t="shared" si="76"/>
        <v>25832</v>
      </c>
      <c r="BS67" s="20">
        <f t="shared" si="76"/>
        <v>16565</v>
      </c>
      <c r="BT67" s="232"/>
      <c r="BU67" s="232"/>
      <c r="BV67" s="232"/>
      <c r="BW67" s="232"/>
      <c r="BX67" s="232"/>
      <c r="BY67" s="232"/>
      <c r="BZ67" s="232"/>
      <c r="CA67" s="232"/>
      <c r="CB67" s="232"/>
      <c r="CC67" s="232"/>
      <c r="CD67" s="232"/>
      <c r="CE67" s="232"/>
      <c r="CF67" s="232"/>
      <c r="CG67" s="232"/>
      <c r="CH67" s="232"/>
      <c r="CI67" s="232"/>
      <c r="CJ67" s="232"/>
      <c r="CK67" s="232"/>
      <c r="CL67" s="232"/>
      <c r="CM67" s="232"/>
      <c r="CN67" s="232"/>
      <c r="CO67" s="232"/>
      <c r="CP67" s="232"/>
      <c r="CQ67" s="232"/>
      <c r="CR67" s="232"/>
      <c r="CS67" s="232"/>
      <c r="CT67" s="232"/>
      <c r="CU67" s="232"/>
      <c r="CV67" s="232"/>
      <c r="CW67" s="232"/>
      <c r="CX67" s="232"/>
      <c r="CY67" s="232"/>
      <c r="CZ67" s="232"/>
      <c r="DA67" s="232"/>
      <c r="DB67" s="232"/>
      <c r="DC67" s="232"/>
      <c r="DD67" s="232"/>
      <c r="DE67" s="232"/>
      <c r="DF67" s="232"/>
      <c r="DG67" s="232"/>
      <c r="DH67" s="232"/>
      <c r="DI67" s="232"/>
      <c r="DJ67" s="232"/>
      <c r="DK67" s="232"/>
      <c r="DL67" s="232"/>
      <c r="DM67" s="232"/>
      <c r="DN67" s="232"/>
      <c r="DO67" s="232"/>
      <c r="DP67" s="232"/>
      <c r="DQ67" s="232"/>
      <c r="DR67" s="232"/>
      <c r="DS67" s="232"/>
      <c r="DT67" s="232"/>
      <c r="DU67" s="232"/>
      <c r="DV67" s="232"/>
      <c r="DW67" s="232"/>
      <c r="DX67" s="232"/>
      <c r="DY67" s="232"/>
      <c r="DZ67" s="232"/>
      <c r="EA67" s="232"/>
      <c r="EB67" s="232"/>
      <c r="EC67" s="232"/>
      <c r="ED67" s="232"/>
      <c r="EE67" s="232"/>
      <c r="EF67" s="232"/>
      <c r="EG67" s="232"/>
      <c r="EH67" s="232"/>
      <c r="EI67" s="232"/>
      <c r="EJ67" s="232"/>
      <c r="EK67" s="232"/>
      <c r="EL67" s="232"/>
      <c r="EM67" s="232"/>
      <c r="EN67" s="232"/>
      <c r="EO67" s="232"/>
      <c r="EP67" s="232"/>
      <c r="EQ67" s="232"/>
      <c r="ER67" s="232"/>
      <c r="ES67" s="232"/>
      <c r="ET67" s="232"/>
      <c r="EU67" s="232"/>
      <c r="EV67" s="232"/>
      <c r="EW67" s="232"/>
      <c r="EX67" s="232"/>
      <c r="EY67" s="232"/>
      <c r="EZ67" s="232"/>
      <c r="FA67" s="232"/>
      <c r="FB67" s="232"/>
      <c r="FC67" s="232"/>
      <c r="FD67" s="232"/>
      <c r="FE67" s="232"/>
      <c r="FF67" s="232"/>
      <c r="FG67" s="232"/>
      <c r="FH67" s="232"/>
      <c r="FI67" s="232"/>
      <c r="FJ67" s="232"/>
      <c r="FK67" s="232"/>
      <c r="FL67" s="232"/>
      <c r="FM67" s="232"/>
      <c r="FN67" s="232"/>
      <c r="FO67" s="232"/>
      <c r="FP67" s="232"/>
      <c r="FQ67" s="232"/>
      <c r="FR67" s="232"/>
      <c r="FS67" s="232"/>
      <c r="FT67" s="232"/>
      <c r="FU67" s="232"/>
      <c r="FV67" s="232"/>
      <c r="FW67" s="232"/>
      <c r="FX67" s="232"/>
      <c r="FY67" s="232"/>
      <c r="FZ67" s="232"/>
      <c r="GA67" s="232"/>
      <c r="GB67" s="232"/>
      <c r="GC67" s="232"/>
      <c r="GD67" s="232"/>
      <c r="GE67" s="232"/>
      <c r="GF67" s="232"/>
      <c r="GG67" s="232"/>
      <c r="GH67" s="232"/>
      <c r="GI67" s="232"/>
      <c r="GJ67" s="232"/>
      <c r="GK67" s="232"/>
      <c r="GL67" s="232"/>
      <c r="GM67" s="232"/>
      <c r="GN67" s="232"/>
      <c r="GO67" s="232"/>
      <c r="GP67" s="232"/>
      <c r="GQ67" s="232"/>
      <c r="GR67" s="232"/>
      <c r="GS67" s="232"/>
      <c r="GT67" s="232"/>
      <c r="GU67" s="232"/>
      <c r="GV67" s="232"/>
      <c r="GW67" s="232"/>
      <c r="GX67" s="232"/>
      <c r="GY67" s="232"/>
      <c r="GZ67" s="232"/>
      <c r="HA67" s="232"/>
      <c r="HB67" s="232"/>
      <c r="HC67" s="232"/>
      <c r="HD67" s="232"/>
      <c r="HE67" s="232"/>
      <c r="HF67" s="232"/>
      <c r="HG67" s="232"/>
      <c r="HH67" s="232"/>
      <c r="HI67" s="232"/>
      <c r="HJ67" s="232"/>
      <c r="HK67" s="232"/>
      <c r="HL67" s="232"/>
    </row>
    <row r="68" spans="1:220" ht="17.100000000000001" customHeight="1">
      <c r="A68" s="1"/>
      <c r="B68" s="52" t="s">
        <v>110</v>
      </c>
      <c r="C68" s="39" t="s">
        <v>111</v>
      </c>
      <c r="D68" s="447">
        <v>5439</v>
      </c>
      <c r="E68" s="19">
        <v>1956</v>
      </c>
      <c r="F68" s="19">
        <v>6481</v>
      </c>
      <c r="G68" s="19">
        <v>2998</v>
      </c>
      <c r="H68" s="19">
        <v>4767</v>
      </c>
      <c r="I68" s="19">
        <v>1420</v>
      </c>
      <c r="J68" s="19">
        <v>5765</v>
      </c>
      <c r="K68" s="20">
        <v>2418</v>
      </c>
      <c r="L68" s="52" t="s">
        <v>110</v>
      </c>
      <c r="M68" s="39" t="s">
        <v>111</v>
      </c>
      <c r="N68" s="19">
        <v>6803</v>
      </c>
      <c r="O68" s="19">
        <v>3240</v>
      </c>
      <c r="P68" s="447">
        <v>7794</v>
      </c>
      <c r="Q68" s="19">
        <v>4231</v>
      </c>
      <c r="R68" s="19">
        <v>5976</v>
      </c>
      <c r="S68" s="19">
        <v>2573</v>
      </c>
      <c r="T68" s="19">
        <v>6887</v>
      </c>
      <c r="U68" s="20">
        <v>3484</v>
      </c>
      <c r="V68" s="52" t="s">
        <v>110</v>
      </c>
      <c r="W68" s="39" t="s">
        <v>111</v>
      </c>
      <c r="X68" s="19">
        <v>6331</v>
      </c>
      <c r="Y68" s="19">
        <v>3408</v>
      </c>
      <c r="Z68" s="19">
        <v>8126</v>
      </c>
      <c r="AA68" s="19">
        <v>5203</v>
      </c>
      <c r="AB68" s="447">
        <v>5762</v>
      </c>
      <c r="AC68" s="19">
        <v>2993</v>
      </c>
      <c r="AD68" s="19">
        <v>7096</v>
      </c>
      <c r="AE68" s="20">
        <v>4327</v>
      </c>
      <c r="AF68" s="52" t="s">
        <v>110</v>
      </c>
      <c r="AG68" s="39" t="s">
        <v>111</v>
      </c>
      <c r="AH68" s="19">
        <v>6158</v>
      </c>
      <c r="AI68" s="19">
        <v>3419</v>
      </c>
      <c r="AJ68" s="19">
        <v>7916</v>
      </c>
      <c r="AK68" s="19">
        <v>5177</v>
      </c>
      <c r="AL68" s="19">
        <v>5739</v>
      </c>
      <c r="AM68" s="19">
        <v>3132</v>
      </c>
      <c r="AN68" s="447">
        <v>7045</v>
      </c>
      <c r="AO68" s="20">
        <v>4438</v>
      </c>
      <c r="AP68" s="52" t="s">
        <v>110</v>
      </c>
      <c r="AQ68" s="39" t="s">
        <v>111</v>
      </c>
      <c r="AR68" s="19">
        <v>5514</v>
      </c>
      <c r="AS68" s="19">
        <v>2929</v>
      </c>
      <c r="AT68" s="19">
        <v>7102</v>
      </c>
      <c r="AU68" s="19">
        <v>4506</v>
      </c>
      <c r="AV68" s="19">
        <v>5204</v>
      </c>
      <c r="AW68" s="19">
        <v>2704</v>
      </c>
      <c r="AX68" s="19">
        <v>6403</v>
      </c>
      <c r="AY68" s="20">
        <v>3893</v>
      </c>
      <c r="AZ68" s="52" t="s">
        <v>110</v>
      </c>
      <c r="BA68" s="39" t="s">
        <v>111</v>
      </c>
      <c r="BB68" s="19">
        <v>5910</v>
      </c>
      <c r="BC68" s="19">
        <v>2821</v>
      </c>
      <c r="BD68" s="19">
        <v>7086</v>
      </c>
      <c r="BE68" s="19">
        <v>3997</v>
      </c>
      <c r="BF68" s="19">
        <v>5199</v>
      </c>
      <c r="BG68" s="19">
        <v>2815</v>
      </c>
      <c r="BH68" s="19">
        <v>5898</v>
      </c>
      <c r="BI68" s="20">
        <v>3514</v>
      </c>
      <c r="BJ68" s="52" t="s">
        <v>110</v>
      </c>
      <c r="BK68" s="39" t="s">
        <v>111</v>
      </c>
      <c r="BL68" s="19">
        <v>5490</v>
      </c>
      <c r="BM68" s="19">
        <v>2738</v>
      </c>
      <c r="BN68" s="19">
        <v>6219</v>
      </c>
      <c r="BO68" s="19">
        <v>3467</v>
      </c>
      <c r="BP68" s="19">
        <v>4897</v>
      </c>
      <c r="BQ68" s="19">
        <v>2722</v>
      </c>
      <c r="BR68" s="19">
        <v>5309</v>
      </c>
      <c r="BS68" s="20">
        <v>3134</v>
      </c>
      <c r="BT68" s="232"/>
      <c r="BU68" s="232"/>
      <c r="BV68" s="232"/>
      <c r="BW68" s="232"/>
      <c r="BX68" s="232"/>
      <c r="BY68" s="232"/>
      <c r="BZ68" s="232"/>
      <c r="CA68" s="232"/>
      <c r="CB68" s="232"/>
      <c r="CC68" s="232"/>
      <c r="CD68" s="232"/>
      <c r="CE68" s="232"/>
      <c r="CF68" s="232"/>
      <c r="CG68" s="232"/>
      <c r="CH68" s="232"/>
      <c r="CI68" s="232"/>
      <c r="CJ68" s="232"/>
      <c r="CK68" s="232"/>
      <c r="CL68" s="232"/>
      <c r="CM68" s="232"/>
      <c r="CN68" s="232"/>
      <c r="CO68" s="232"/>
      <c r="CP68" s="232"/>
      <c r="CQ68" s="232"/>
      <c r="CR68" s="232"/>
      <c r="CS68" s="232"/>
      <c r="CT68" s="232"/>
      <c r="CU68" s="232"/>
      <c r="CV68" s="232"/>
      <c r="CW68" s="232"/>
      <c r="CX68" s="232"/>
      <c r="CY68" s="232"/>
      <c r="CZ68" s="232"/>
      <c r="DA68" s="232"/>
      <c r="DB68" s="232"/>
      <c r="DC68" s="232"/>
      <c r="DD68" s="232"/>
      <c r="DE68" s="232"/>
      <c r="DF68" s="232"/>
      <c r="DG68" s="232"/>
      <c r="DH68" s="232"/>
      <c r="DI68" s="232"/>
      <c r="DJ68" s="232"/>
      <c r="DK68" s="232"/>
      <c r="DL68" s="232"/>
      <c r="DM68" s="232"/>
      <c r="DN68" s="232"/>
      <c r="DO68" s="232"/>
      <c r="DP68" s="232"/>
      <c r="DQ68" s="232"/>
      <c r="DR68" s="232"/>
      <c r="DS68" s="232"/>
      <c r="DT68" s="232"/>
      <c r="DU68" s="232"/>
      <c r="DV68" s="232"/>
      <c r="DW68" s="232"/>
      <c r="DX68" s="232"/>
      <c r="DY68" s="232"/>
      <c r="DZ68" s="232"/>
      <c r="EA68" s="232"/>
      <c r="EB68" s="232"/>
      <c r="EC68" s="232"/>
      <c r="ED68" s="232"/>
      <c r="EE68" s="232"/>
      <c r="EF68" s="232"/>
      <c r="EG68" s="232"/>
      <c r="EH68" s="232"/>
      <c r="EI68" s="232"/>
      <c r="EJ68" s="232"/>
      <c r="EK68" s="232"/>
      <c r="EL68" s="232"/>
      <c r="EM68" s="232"/>
      <c r="EN68" s="232"/>
      <c r="EO68" s="232"/>
      <c r="EP68" s="232"/>
      <c r="EQ68" s="232"/>
      <c r="ER68" s="232"/>
      <c r="ES68" s="232"/>
      <c r="ET68" s="232"/>
      <c r="EU68" s="232"/>
      <c r="EV68" s="232"/>
      <c r="EW68" s="232"/>
      <c r="EX68" s="232"/>
      <c r="EY68" s="232"/>
      <c r="EZ68" s="232"/>
      <c r="FA68" s="232"/>
      <c r="FB68" s="232"/>
      <c r="FC68" s="232"/>
      <c r="FD68" s="232"/>
      <c r="FE68" s="232"/>
      <c r="FF68" s="232"/>
      <c r="FG68" s="232"/>
      <c r="FH68" s="232"/>
      <c r="FI68" s="232"/>
      <c r="FJ68" s="232"/>
      <c r="FK68" s="232"/>
      <c r="FL68" s="232"/>
      <c r="FM68" s="232"/>
      <c r="FN68" s="232"/>
      <c r="FO68" s="232"/>
      <c r="FP68" s="232"/>
      <c r="FQ68" s="232"/>
      <c r="FR68" s="232"/>
      <c r="FS68" s="232"/>
      <c r="FT68" s="232"/>
      <c r="FU68" s="232"/>
      <c r="FV68" s="232"/>
      <c r="FW68" s="232"/>
      <c r="FX68" s="232"/>
      <c r="FY68" s="232"/>
      <c r="FZ68" s="232"/>
      <c r="GA68" s="232"/>
      <c r="GB68" s="232"/>
      <c r="GC68" s="232"/>
      <c r="GD68" s="232"/>
      <c r="GE68" s="232"/>
      <c r="GF68" s="232"/>
      <c r="GG68" s="232"/>
      <c r="GH68" s="232"/>
      <c r="GI68" s="232"/>
      <c r="GJ68" s="232"/>
      <c r="GK68" s="232"/>
      <c r="GL68" s="232"/>
      <c r="GM68" s="232"/>
      <c r="GN68" s="232"/>
      <c r="GO68" s="232"/>
      <c r="GP68" s="232"/>
      <c r="GQ68" s="232"/>
      <c r="GR68" s="232"/>
      <c r="GS68" s="232"/>
      <c r="GT68" s="232"/>
      <c r="GU68" s="232"/>
      <c r="GV68" s="232"/>
      <c r="GW68" s="232"/>
      <c r="GX68" s="232"/>
      <c r="GY68" s="232"/>
      <c r="GZ68" s="232"/>
      <c r="HA68" s="232"/>
      <c r="HB68" s="232"/>
      <c r="HC68" s="232"/>
      <c r="HD68" s="232"/>
      <c r="HE68" s="232"/>
      <c r="HF68" s="232"/>
      <c r="HG68" s="232"/>
      <c r="HH68" s="232"/>
      <c r="HI68" s="232"/>
      <c r="HJ68" s="232"/>
      <c r="HK68" s="232"/>
      <c r="HL68" s="232"/>
    </row>
    <row r="69" spans="1:220" ht="17.100000000000001" customHeight="1" thickBot="1">
      <c r="A69" s="1"/>
      <c r="B69" s="669" t="s">
        <v>112</v>
      </c>
      <c r="C69" s="670"/>
      <c r="D69" s="453">
        <f t="shared" ref="D69:K69" si="77">SUM(D33:D37,D42:D45,D48:D52,D55,D58,D62:D63,D67:D68)</f>
        <v>720527</v>
      </c>
      <c r="E69" s="40">
        <f t="shared" si="77"/>
        <v>247618</v>
      </c>
      <c r="F69" s="40">
        <f t="shared" si="77"/>
        <v>942716</v>
      </c>
      <c r="G69" s="40">
        <f t="shared" si="77"/>
        <v>469807</v>
      </c>
      <c r="H69" s="40">
        <f t="shared" si="77"/>
        <v>616018</v>
      </c>
      <c r="I69" s="40">
        <f t="shared" si="77"/>
        <v>188639</v>
      </c>
      <c r="J69" s="40">
        <f t="shared" si="77"/>
        <v>819441</v>
      </c>
      <c r="K69" s="41">
        <f t="shared" si="77"/>
        <v>392062</v>
      </c>
      <c r="L69" s="669" t="s">
        <v>112</v>
      </c>
      <c r="M69" s="670"/>
      <c r="N69" s="40">
        <f t="shared" ref="N69:U69" si="78">SUM(N33:N37,N42:N45,N48:N52,N55,N58,N62:N63,N67:N68)</f>
        <v>982939</v>
      </c>
      <c r="O69" s="40">
        <f t="shared" si="78"/>
        <v>426841</v>
      </c>
      <c r="P69" s="453">
        <f t="shared" si="78"/>
        <v>1311356</v>
      </c>
      <c r="Q69" s="40">
        <f t="shared" si="78"/>
        <v>755258</v>
      </c>
      <c r="R69" s="40">
        <f t="shared" si="78"/>
        <v>807574</v>
      </c>
      <c r="S69" s="40">
        <f t="shared" si="78"/>
        <v>317480</v>
      </c>
      <c r="T69" s="40">
        <f t="shared" si="78"/>
        <v>1097494</v>
      </c>
      <c r="U69" s="41">
        <f t="shared" si="78"/>
        <v>607400</v>
      </c>
      <c r="V69" s="669" t="s">
        <v>112</v>
      </c>
      <c r="W69" s="670"/>
      <c r="X69" s="40">
        <f t="shared" ref="X69:AE69" si="79">SUM(X33:X37,X42:X45,X48:X52,X55,X58,X62:X63,X67:X68)</f>
        <v>1051091</v>
      </c>
      <c r="Y69" s="40">
        <f t="shared" si="79"/>
        <v>488309</v>
      </c>
      <c r="Z69" s="40">
        <f t="shared" si="79"/>
        <v>1394626</v>
      </c>
      <c r="AA69" s="40">
        <f t="shared" si="79"/>
        <v>831844</v>
      </c>
      <c r="AB69" s="453">
        <f t="shared" si="79"/>
        <v>905510</v>
      </c>
      <c r="AC69" s="40">
        <f t="shared" si="79"/>
        <v>396073</v>
      </c>
      <c r="AD69" s="40">
        <f t="shared" si="79"/>
        <v>1216453</v>
      </c>
      <c r="AE69" s="41">
        <f t="shared" si="79"/>
        <v>707016</v>
      </c>
      <c r="AF69" s="669" t="s">
        <v>112</v>
      </c>
      <c r="AG69" s="670"/>
      <c r="AH69" s="40">
        <f t="shared" ref="AH69:AO69" si="80">SUM(AH33:AH37,AH42:AH45,AH48:AH52,AH55,AH58,AH62:AH63,AH67:AH68)</f>
        <v>1049208</v>
      </c>
      <c r="AI69" s="40">
        <f t="shared" si="80"/>
        <v>501288</v>
      </c>
      <c r="AJ69" s="40">
        <f t="shared" si="80"/>
        <v>1354779</v>
      </c>
      <c r="AK69" s="40">
        <f t="shared" si="80"/>
        <v>806859</v>
      </c>
      <c r="AL69" s="40">
        <f t="shared" si="80"/>
        <v>920953</v>
      </c>
      <c r="AM69" s="40">
        <f t="shared" si="80"/>
        <v>418348</v>
      </c>
      <c r="AN69" s="453">
        <f t="shared" si="80"/>
        <v>1201535</v>
      </c>
      <c r="AO69" s="41">
        <f t="shared" si="80"/>
        <v>698930</v>
      </c>
      <c r="AP69" s="669" t="s">
        <v>112</v>
      </c>
      <c r="AQ69" s="670"/>
      <c r="AR69" s="40">
        <f t="shared" ref="AR69:AY69" si="81">SUM(AR33:AR37,AR42:AR45,AR48:AR52,AR55,AR58,AR62:AR63,AR67:AR68)</f>
        <v>1042163</v>
      </c>
      <c r="AS69" s="40">
        <f t="shared" si="81"/>
        <v>555437</v>
      </c>
      <c r="AT69" s="40">
        <f t="shared" si="81"/>
        <v>1314640</v>
      </c>
      <c r="AU69" s="40">
        <f t="shared" si="81"/>
        <v>797317</v>
      </c>
      <c r="AV69" s="40">
        <f t="shared" si="81"/>
        <v>919432</v>
      </c>
      <c r="AW69" s="40">
        <f t="shared" si="81"/>
        <v>467946</v>
      </c>
      <c r="AX69" s="40">
        <f t="shared" si="81"/>
        <v>1172470</v>
      </c>
      <c r="AY69" s="41">
        <f t="shared" si="81"/>
        <v>693431</v>
      </c>
      <c r="AZ69" s="669" t="s">
        <v>112</v>
      </c>
      <c r="BA69" s="670"/>
      <c r="BB69" s="40">
        <f t="shared" ref="BB69:BI69" si="82">SUM(BB33:BB37,BB42:BB45,BB48:BB52,BB55,BB58,BB62:BB63,BB67:BB68)</f>
        <v>1206177</v>
      </c>
      <c r="BC69" s="40">
        <f t="shared" si="82"/>
        <v>500335</v>
      </c>
      <c r="BD69" s="40">
        <f t="shared" si="82"/>
        <v>1452880</v>
      </c>
      <c r="BE69" s="40">
        <f t="shared" si="82"/>
        <v>747038</v>
      </c>
      <c r="BF69" s="40">
        <f t="shared" si="82"/>
        <v>923288</v>
      </c>
      <c r="BG69" s="40">
        <f t="shared" si="82"/>
        <v>420269</v>
      </c>
      <c r="BH69" s="40">
        <f t="shared" si="82"/>
        <v>1156744</v>
      </c>
      <c r="BI69" s="41">
        <f t="shared" si="82"/>
        <v>653725</v>
      </c>
      <c r="BJ69" s="669" t="s">
        <v>113</v>
      </c>
      <c r="BK69" s="670"/>
      <c r="BL69" s="40">
        <f t="shared" ref="BL69:BS69" si="83">SUM(BL33:BL37,BL42:BL45,BL48:BL52,BL55,BL58,BL62:BL63,BL67:BL68)</f>
        <v>1112391</v>
      </c>
      <c r="BM69" s="40">
        <f t="shared" si="83"/>
        <v>504694</v>
      </c>
      <c r="BN69" s="40">
        <f t="shared" si="83"/>
        <v>1321247</v>
      </c>
      <c r="BO69" s="40">
        <f t="shared" si="83"/>
        <v>713550</v>
      </c>
      <c r="BP69" s="40">
        <f t="shared" si="83"/>
        <v>876443</v>
      </c>
      <c r="BQ69" s="40">
        <f t="shared" si="83"/>
        <v>435422</v>
      </c>
      <c r="BR69" s="40">
        <f t="shared" si="83"/>
        <v>1078572</v>
      </c>
      <c r="BS69" s="41">
        <f t="shared" si="83"/>
        <v>637551</v>
      </c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32"/>
      <c r="CE69" s="232"/>
      <c r="CF69" s="232"/>
      <c r="CG69" s="232"/>
      <c r="CH69" s="232"/>
      <c r="CI69" s="232"/>
      <c r="CJ69" s="232"/>
      <c r="CK69" s="232"/>
      <c r="CL69" s="232"/>
      <c r="CM69" s="232"/>
      <c r="CN69" s="232"/>
      <c r="CO69" s="232"/>
      <c r="CP69" s="232"/>
      <c r="CQ69" s="232"/>
      <c r="CR69" s="232"/>
      <c r="CS69" s="232"/>
      <c r="CT69" s="232"/>
      <c r="CU69" s="232"/>
      <c r="CV69" s="232"/>
      <c r="CW69" s="232"/>
      <c r="CX69" s="232"/>
      <c r="CY69" s="232"/>
      <c r="CZ69" s="232"/>
      <c r="DA69" s="232"/>
      <c r="DB69" s="232"/>
      <c r="DC69" s="232"/>
      <c r="DD69" s="232"/>
      <c r="DE69" s="232"/>
      <c r="DF69" s="232"/>
      <c r="DG69" s="232"/>
      <c r="DH69" s="232"/>
      <c r="DI69" s="232"/>
      <c r="DJ69" s="232"/>
      <c r="DK69" s="232"/>
      <c r="DL69" s="232"/>
      <c r="DM69" s="232"/>
      <c r="DN69" s="232"/>
      <c r="DO69" s="232"/>
      <c r="DP69" s="232"/>
      <c r="DQ69" s="232"/>
      <c r="DR69" s="232"/>
      <c r="DS69" s="232"/>
      <c r="DT69" s="232"/>
      <c r="DU69" s="232"/>
      <c r="DV69" s="232"/>
      <c r="DW69" s="232"/>
      <c r="DX69" s="232"/>
      <c r="DY69" s="232"/>
      <c r="DZ69" s="232"/>
      <c r="EA69" s="232"/>
      <c r="EB69" s="232"/>
      <c r="EC69" s="232"/>
      <c r="ED69" s="232"/>
      <c r="EE69" s="232"/>
      <c r="EF69" s="232"/>
      <c r="EG69" s="232"/>
      <c r="EH69" s="232"/>
      <c r="EI69" s="232"/>
      <c r="EJ69" s="232"/>
      <c r="EK69" s="232"/>
      <c r="EL69" s="232"/>
      <c r="EM69" s="232"/>
      <c r="EN69" s="232"/>
      <c r="EO69" s="232"/>
      <c r="EP69" s="232"/>
      <c r="EQ69" s="232"/>
      <c r="ER69" s="232"/>
      <c r="ES69" s="232"/>
      <c r="ET69" s="232"/>
      <c r="EU69" s="232"/>
      <c r="EV69" s="232"/>
      <c r="EW69" s="232"/>
      <c r="EX69" s="232"/>
      <c r="EY69" s="232"/>
      <c r="EZ69" s="232"/>
      <c r="FA69" s="232"/>
      <c r="FB69" s="232"/>
      <c r="FC69" s="232"/>
      <c r="FD69" s="232"/>
      <c r="FE69" s="232"/>
      <c r="FF69" s="232"/>
      <c r="FG69" s="232"/>
      <c r="FH69" s="232"/>
      <c r="FI69" s="232"/>
      <c r="FJ69" s="232"/>
      <c r="FK69" s="232"/>
      <c r="FL69" s="232"/>
      <c r="FM69" s="232"/>
      <c r="FN69" s="232"/>
      <c r="FO69" s="232"/>
      <c r="FP69" s="232"/>
      <c r="FQ69" s="232"/>
      <c r="FR69" s="232"/>
      <c r="FS69" s="232"/>
      <c r="FT69" s="232"/>
      <c r="FU69" s="232"/>
      <c r="FV69" s="232"/>
      <c r="FW69" s="232"/>
      <c r="FX69" s="232"/>
      <c r="FY69" s="232"/>
      <c r="FZ69" s="232"/>
      <c r="GA69" s="232"/>
      <c r="GB69" s="232"/>
      <c r="GC69" s="232"/>
      <c r="GD69" s="232"/>
      <c r="GE69" s="232"/>
      <c r="GF69" s="232"/>
      <c r="GG69" s="232"/>
      <c r="GH69" s="232"/>
      <c r="GI69" s="232"/>
      <c r="GJ69" s="232"/>
      <c r="GK69" s="232"/>
      <c r="GL69" s="232"/>
      <c r="GM69" s="232"/>
      <c r="GN69" s="232"/>
      <c r="GO69" s="232"/>
      <c r="GP69" s="232"/>
      <c r="GQ69" s="232"/>
      <c r="GR69" s="232"/>
      <c r="GS69" s="232"/>
      <c r="GT69" s="232"/>
      <c r="GU69" s="232"/>
      <c r="GV69" s="232"/>
      <c r="GW69" s="232"/>
      <c r="GX69" s="232"/>
      <c r="GY69" s="232"/>
      <c r="GZ69" s="232"/>
      <c r="HA69" s="232"/>
      <c r="HB69" s="232"/>
      <c r="HC69" s="232"/>
      <c r="HD69" s="232"/>
      <c r="HE69" s="232"/>
      <c r="HF69" s="232"/>
      <c r="HG69" s="232"/>
      <c r="HH69" s="232"/>
      <c r="HI69" s="232"/>
      <c r="HJ69" s="232"/>
      <c r="HK69" s="232"/>
      <c r="HL69" s="232"/>
    </row>
    <row r="70" spans="1:220" s="490" customFormat="1" ht="17.100000000000001" customHeight="1">
      <c r="A70" s="461"/>
      <c r="B70" s="55" t="s">
        <v>114</v>
      </c>
      <c r="C70" s="56" t="s">
        <v>115</v>
      </c>
      <c r="D70" s="462">
        <v>97092</v>
      </c>
      <c r="E70" s="57">
        <v>32125</v>
      </c>
      <c r="F70" s="57">
        <v>99121</v>
      </c>
      <c r="G70" s="57">
        <v>34154</v>
      </c>
      <c r="H70" s="57">
        <v>84422</v>
      </c>
      <c r="I70" s="57">
        <v>25707</v>
      </c>
      <c r="J70" s="57">
        <v>86048</v>
      </c>
      <c r="K70" s="58">
        <v>27333</v>
      </c>
      <c r="L70" s="55" t="s">
        <v>114</v>
      </c>
      <c r="M70" s="56" t="s">
        <v>115</v>
      </c>
      <c r="N70" s="57">
        <v>115753</v>
      </c>
      <c r="O70" s="57">
        <v>48030</v>
      </c>
      <c r="P70" s="462">
        <v>117134</v>
      </c>
      <c r="Q70" s="57">
        <v>49401</v>
      </c>
      <c r="R70" s="57">
        <v>99124</v>
      </c>
      <c r="S70" s="57">
        <v>38526</v>
      </c>
      <c r="T70" s="57">
        <v>100539</v>
      </c>
      <c r="U70" s="58">
        <v>39941</v>
      </c>
      <c r="V70" s="55" t="s">
        <v>114</v>
      </c>
      <c r="W70" s="56" t="s">
        <v>115</v>
      </c>
      <c r="X70" s="57">
        <v>117264</v>
      </c>
      <c r="Y70" s="57">
        <v>54653</v>
      </c>
      <c r="Z70" s="57">
        <v>118990</v>
      </c>
      <c r="AA70" s="57">
        <v>56379</v>
      </c>
      <c r="AB70" s="462">
        <v>102728</v>
      </c>
      <c r="AC70" s="57">
        <v>45841</v>
      </c>
      <c r="AD70" s="57">
        <v>103981</v>
      </c>
      <c r="AE70" s="58">
        <v>47094</v>
      </c>
      <c r="AF70" s="55" t="s">
        <v>114</v>
      </c>
      <c r="AG70" s="56" t="s">
        <v>115</v>
      </c>
      <c r="AH70" s="57">
        <v>113860</v>
      </c>
      <c r="AI70" s="57">
        <v>49544</v>
      </c>
      <c r="AJ70" s="57">
        <v>114484</v>
      </c>
      <c r="AK70" s="57">
        <v>50168</v>
      </c>
      <c r="AL70" s="57">
        <v>101823</v>
      </c>
      <c r="AM70" s="57">
        <v>42592</v>
      </c>
      <c r="AN70" s="462">
        <v>101351</v>
      </c>
      <c r="AO70" s="58">
        <v>42120</v>
      </c>
      <c r="AP70" s="55" t="s">
        <v>114</v>
      </c>
      <c r="AQ70" s="56" t="s">
        <v>115</v>
      </c>
      <c r="AR70" s="57">
        <v>106985</v>
      </c>
      <c r="AS70" s="57">
        <v>47884</v>
      </c>
      <c r="AT70" s="57">
        <v>109558</v>
      </c>
      <c r="AU70" s="57">
        <v>47504</v>
      </c>
      <c r="AV70" s="57">
        <v>96509</v>
      </c>
      <c r="AW70" s="57">
        <v>41773</v>
      </c>
      <c r="AX70" s="57">
        <v>97671</v>
      </c>
      <c r="AY70" s="58">
        <v>40289</v>
      </c>
      <c r="AZ70" s="55" t="s">
        <v>114</v>
      </c>
      <c r="BA70" s="56" t="s">
        <v>115</v>
      </c>
      <c r="BB70" s="57">
        <v>115654</v>
      </c>
      <c r="BC70" s="57">
        <v>41927</v>
      </c>
      <c r="BD70" s="57">
        <v>119818</v>
      </c>
      <c r="BE70" s="57">
        <v>46091</v>
      </c>
      <c r="BF70" s="57">
        <v>92413</v>
      </c>
      <c r="BG70" s="57">
        <v>36649</v>
      </c>
      <c r="BH70" s="57">
        <v>95450</v>
      </c>
      <c r="BI70" s="58">
        <v>39686</v>
      </c>
      <c r="BJ70" s="55" t="s">
        <v>114</v>
      </c>
      <c r="BK70" s="56" t="s">
        <v>115</v>
      </c>
      <c r="BL70" s="57">
        <v>105969</v>
      </c>
      <c r="BM70" s="57">
        <v>40529</v>
      </c>
      <c r="BN70" s="57">
        <v>110918</v>
      </c>
      <c r="BO70" s="57">
        <v>45478</v>
      </c>
      <c r="BP70" s="57">
        <v>86851</v>
      </c>
      <c r="BQ70" s="57">
        <v>36213</v>
      </c>
      <c r="BR70" s="57">
        <v>90621</v>
      </c>
      <c r="BS70" s="58">
        <v>39983</v>
      </c>
      <c r="BT70" s="489"/>
      <c r="BU70" s="489"/>
      <c r="BV70" s="489"/>
      <c r="BW70" s="489"/>
      <c r="BX70" s="489"/>
      <c r="BY70" s="489"/>
      <c r="BZ70" s="489"/>
      <c r="CA70" s="489"/>
      <c r="CB70" s="489"/>
      <c r="CC70" s="489"/>
      <c r="CD70" s="489"/>
      <c r="CE70" s="489"/>
      <c r="CF70" s="489"/>
      <c r="CG70" s="489"/>
      <c r="CH70" s="489"/>
      <c r="CI70" s="489"/>
      <c r="CJ70" s="489"/>
      <c r="CK70" s="489"/>
      <c r="CL70" s="489"/>
      <c r="CM70" s="489"/>
      <c r="CN70" s="489"/>
      <c r="CO70" s="489"/>
      <c r="CP70" s="489"/>
      <c r="CQ70" s="489"/>
      <c r="CR70" s="489"/>
      <c r="CS70" s="489"/>
      <c r="CT70" s="489"/>
      <c r="CU70" s="489"/>
      <c r="CV70" s="489"/>
      <c r="CW70" s="489"/>
      <c r="CX70" s="489"/>
      <c r="CY70" s="489"/>
      <c r="CZ70" s="489"/>
      <c r="DA70" s="489"/>
      <c r="DB70" s="489"/>
      <c r="DC70" s="489"/>
      <c r="DD70" s="489"/>
      <c r="DE70" s="489"/>
      <c r="DF70" s="489"/>
      <c r="DG70" s="489"/>
      <c r="DH70" s="489"/>
      <c r="DI70" s="489"/>
      <c r="DJ70" s="489"/>
      <c r="DK70" s="489"/>
      <c r="DL70" s="489"/>
      <c r="DM70" s="489"/>
      <c r="DN70" s="489"/>
      <c r="DO70" s="489"/>
      <c r="DP70" s="489"/>
      <c r="DQ70" s="489"/>
      <c r="DR70" s="489"/>
      <c r="DS70" s="489"/>
      <c r="DT70" s="489"/>
      <c r="DU70" s="489"/>
      <c r="DV70" s="489"/>
      <c r="DW70" s="489"/>
      <c r="DX70" s="489"/>
      <c r="DY70" s="489"/>
      <c r="DZ70" s="489"/>
      <c r="EA70" s="489"/>
      <c r="EB70" s="489"/>
      <c r="EC70" s="489"/>
      <c r="ED70" s="489"/>
      <c r="EE70" s="489"/>
      <c r="EF70" s="489"/>
      <c r="EG70" s="489"/>
      <c r="EH70" s="489"/>
      <c r="EI70" s="489"/>
      <c r="EJ70" s="489"/>
      <c r="EK70" s="489"/>
      <c r="EL70" s="489"/>
      <c r="EM70" s="489"/>
      <c r="EN70" s="489"/>
      <c r="EO70" s="489"/>
      <c r="EP70" s="489"/>
      <c r="EQ70" s="489"/>
      <c r="ER70" s="489"/>
      <c r="ES70" s="489"/>
      <c r="ET70" s="489"/>
      <c r="EU70" s="489"/>
      <c r="EV70" s="489"/>
      <c r="EW70" s="489"/>
      <c r="EX70" s="489"/>
      <c r="EY70" s="489"/>
      <c r="EZ70" s="489"/>
      <c r="FA70" s="489"/>
      <c r="FB70" s="489"/>
      <c r="FC70" s="489"/>
      <c r="FD70" s="489"/>
      <c r="FE70" s="489"/>
      <c r="FF70" s="489"/>
      <c r="FG70" s="489"/>
      <c r="FH70" s="489"/>
      <c r="FI70" s="489"/>
      <c r="FJ70" s="489"/>
      <c r="FK70" s="489"/>
      <c r="FL70" s="489"/>
      <c r="FM70" s="489"/>
      <c r="FN70" s="489"/>
      <c r="FO70" s="489"/>
      <c r="FP70" s="489"/>
      <c r="FQ70" s="489"/>
      <c r="FR70" s="489"/>
      <c r="FS70" s="489"/>
      <c r="FT70" s="489"/>
      <c r="FU70" s="489"/>
      <c r="FV70" s="489"/>
      <c r="FW70" s="489"/>
      <c r="FX70" s="489"/>
      <c r="FY70" s="489"/>
      <c r="FZ70" s="489"/>
      <c r="GA70" s="489"/>
      <c r="GB70" s="489"/>
      <c r="GC70" s="489"/>
      <c r="GD70" s="489"/>
      <c r="GE70" s="489"/>
      <c r="GF70" s="489"/>
      <c r="GG70" s="489"/>
      <c r="GH70" s="489"/>
      <c r="GI70" s="489"/>
      <c r="GJ70" s="489"/>
      <c r="GK70" s="489"/>
      <c r="GL70" s="489"/>
      <c r="GM70" s="489"/>
      <c r="GN70" s="489"/>
      <c r="GO70" s="489"/>
      <c r="GP70" s="489"/>
      <c r="GQ70" s="489"/>
      <c r="GR70" s="489"/>
      <c r="GS70" s="489"/>
      <c r="GT70" s="489"/>
      <c r="GU70" s="489"/>
      <c r="GV70" s="489"/>
      <c r="GW70" s="489"/>
      <c r="GX70" s="489"/>
      <c r="GY70" s="489"/>
      <c r="GZ70" s="489"/>
      <c r="HA70" s="489"/>
      <c r="HB70" s="489"/>
      <c r="HC70" s="489"/>
      <c r="HD70" s="489"/>
      <c r="HE70" s="489"/>
      <c r="HF70" s="489"/>
      <c r="HG70" s="489"/>
      <c r="HH70" s="489"/>
      <c r="HI70" s="489"/>
      <c r="HJ70" s="489"/>
      <c r="HK70" s="489"/>
      <c r="HL70" s="489"/>
    </row>
    <row r="71" spans="1:220" ht="17.100000000000001" customHeight="1">
      <c r="A71" s="1"/>
      <c r="B71" s="63"/>
      <c r="C71" s="64" t="s">
        <v>116</v>
      </c>
      <c r="D71" s="451">
        <v>40775</v>
      </c>
      <c r="E71" s="34">
        <v>12303</v>
      </c>
      <c r="F71" s="34">
        <v>40228</v>
      </c>
      <c r="G71" s="34">
        <v>11756</v>
      </c>
      <c r="H71" s="34">
        <v>34900</v>
      </c>
      <c r="I71" s="34">
        <v>8745</v>
      </c>
      <c r="J71" s="34">
        <v>35789</v>
      </c>
      <c r="K71" s="35">
        <v>9631</v>
      </c>
      <c r="L71" s="63"/>
      <c r="M71" s="64" t="s">
        <v>116</v>
      </c>
      <c r="N71" s="34">
        <v>48030</v>
      </c>
      <c r="O71" s="34">
        <v>20227</v>
      </c>
      <c r="P71" s="451">
        <v>46054</v>
      </c>
      <c r="Q71" s="34">
        <v>18251</v>
      </c>
      <c r="R71" s="34">
        <v>39169</v>
      </c>
      <c r="S71" s="34">
        <v>14139</v>
      </c>
      <c r="T71" s="34">
        <v>40226</v>
      </c>
      <c r="U71" s="35">
        <v>15196</v>
      </c>
      <c r="V71" s="63"/>
      <c r="W71" s="64" t="s">
        <v>116</v>
      </c>
      <c r="X71" s="34">
        <v>47030</v>
      </c>
      <c r="Y71" s="34">
        <v>22373</v>
      </c>
      <c r="Z71" s="34">
        <v>45972</v>
      </c>
      <c r="AA71" s="34">
        <v>21315</v>
      </c>
      <c r="AB71" s="451">
        <v>39831</v>
      </c>
      <c r="AC71" s="34">
        <v>17312</v>
      </c>
      <c r="AD71" s="34">
        <v>41203</v>
      </c>
      <c r="AE71" s="35">
        <v>18684</v>
      </c>
      <c r="AF71" s="63"/>
      <c r="AG71" s="64" t="s">
        <v>116</v>
      </c>
      <c r="AH71" s="34">
        <v>46024</v>
      </c>
      <c r="AI71" s="34">
        <v>22882</v>
      </c>
      <c r="AJ71" s="34">
        <v>45104</v>
      </c>
      <c r="AK71" s="34">
        <v>21962</v>
      </c>
      <c r="AL71" s="34">
        <v>39683</v>
      </c>
      <c r="AM71" s="34">
        <v>18410</v>
      </c>
      <c r="AN71" s="451">
        <v>40692</v>
      </c>
      <c r="AO71" s="35">
        <v>19419</v>
      </c>
      <c r="AP71" s="63"/>
      <c r="AQ71" s="64" t="s">
        <v>116</v>
      </c>
      <c r="AR71" s="34">
        <v>44710</v>
      </c>
      <c r="AS71" s="34">
        <v>22082</v>
      </c>
      <c r="AT71" s="34">
        <v>44287</v>
      </c>
      <c r="AU71" s="34">
        <v>20417</v>
      </c>
      <c r="AV71" s="34">
        <v>38537</v>
      </c>
      <c r="AW71" s="34">
        <v>17680</v>
      </c>
      <c r="AX71" s="34">
        <v>39992</v>
      </c>
      <c r="AY71" s="35">
        <v>17983</v>
      </c>
      <c r="AZ71" s="63"/>
      <c r="BA71" s="64" t="s">
        <v>116</v>
      </c>
      <c r="BB71" s="34">
        <v>48892</v>
      </c>
      <c r="BC71" s="34">
        <v>20745</v>
      </c>
      <c r="BD71" s="34">
        <v>46708</v>
      </c>
      <c r="BE71" s="34">
        <v>18561</v>
      </c>
      <c r="BF71" s="34">
        <v>37405</v>
      </c>
      <c r="BG71" s="34">
        <v>16279</v>
      </c>
      <c r="BH71" s="34">
        <v>37555</v>
      </c>
      <c r="BI71" s="35">
        <v>16429</v>
      </c>
      <c r="BJ71" s="63"/>
      <c r="BK71" s="64"/>
      <c r="BL71" s="491" t="s">
        <v>412</v>
      </c>
      <c r="BM71" s="491" t="s">
        <v>412</v>
      </c>
      <c r="BN71" s="491" t="s">
        <v>412</v>
      </c>
      <c r="BO71" s="491" t="s">
        <v>412</v>
      </c>
      <c r="BP71" s="491" t="s">
        <v>412</v>
      </c>
      <c r="BQ71" s="491" t="s">
        <v>412</v>
      </c>
      <c r="BR71" s="491" t="s">
        <v>412</v>
      </c>
      <c r="BS71" s="492" t="s">
        <v>412</v>
      </c>
      <c r="BT71" s="232"/>
      <c r="BU71" s="232"/>
      <c r="BV71" s="232"/>
      <c r="BW71" s="232"/>
      <c r="BX71" s="232"/>
      <c r="BY71" s="232"/>
      <c r="BZ71" s="232"/>
      <c r="CA71" s="232"/>
      <c r="CB71" s="232"/>
      <c r="CC71" s="232"/>
      <c r="CD71" s="232"/>
      <c r="CE71" s="232"/>
      <c r="CF71" s="232"/>
      <c r="CG71" s="232"/>
      <c r="CH71" s="232"/>
      <c r="CI71" s="232"/>
      <c r="CJ71" s="232"/>
      <c r="CK71" s="232"/>
      <c r="CL71" s="232"/>
      <c r="CM71" s="232"/>
      <c r="CN71" s="232"/>
      <c r="CO71" s="232"/>
      <c r="CP71" s="232"/>
      <c r="CQ71" s="232"/>
      <c r="CR71" s="232"/>
      <c r="CS71" s="232"/>
      <c r="CT71" s="232"/>
      <c r="CU71" s="232"/>
      <c r="CV71" s="232"/>
      <c r="CW71" s="232"/>
      <c r="CX71" s="232"/>
      <c r="CY71" s="232"/>
      <c r="CZ71" s="232"/>
      <c r="DA71" s="232"/>
      <c r="DB71" s="232"/>
      <c r="DC71" s="232"/>
      <c r="DD71" s="232"/>
      <c r="DE71" s="232"/>
      <c r="DF71" s="232"/>
      <c r="DG71" s="232"/>
      <c r="DH71" s="232"/>
      <c r="DI71" s="232"/>
      <c r="DJ71" s="232"/>
      <c r="DK71" s="232"/>
      <c r="DL71" s="232"/>
      <c r="DM71" s="232"/>
      <c r="DN71" s="232"/>
      <c r="DO71" s="232"/>
      <c r="DP71" s="232"/>
      <c r="DQ71" s="232"/>
      <c r="DR71" s="232"/>
      <c r="DS71" s="232"/>
      <c r="DT71" s="232"/>
      <c r="DU71" s="232"/>
      <c r="DV71" s="232"/>
      <c r="DW71" s="232"/>
      <c r="DX71" s="232"/>
      <c r="DY71" s="232"/>
      <c r="DZ71" s="232"/>
      <c r="EA71" s="232"/>
      <c r="EB71" s="232"/>
      <c r="EC71" s="232"/>
      <c r="ED71" s="232"/>
      <c r="EE71" s="232"/>
      <c r="EF71" s="232"/>
      <c r="EG71" s="232"/>
      <c r="EH71" s="232"/>
      <c r="EI71" s="232"/>
      <c r="EJ71" s="232"/>
      <c r="EK71" s="232"/>
      <c r="EL71" s="232"/>
      <c r="EM71" s="232"/>
      <c r="EN71" s="232"/>
      <c r="EO71" s="232"/>
      <c r="EP71" s="232"/>
      <c r="EQ71" s="232"/>
      <c r="ER71" s="232"/>
      <c r="ES71" s="232"/>
      <c r="ET71" s="232"/>
      <c r="EU71" s="232"/>
      <c r="EV71" s="232"/>
      <c r="EW71" s="232"/>
      <c r="EX71" s="232"/>
      <c r="EY71" s="232"/>
      <c r="EZ71" s="232"/>
      <c r="FA71" s="232"/>
      <c r="FB71" s="232"/>
      <c r="FC71" s="232"/>
      <c r="FD71" s="232"/>
      <c r="FE71" s="232"/>
      <c r="FF71" s="232"/>
      <c r="FG71" s="232"/>
      <c r="FH71" s="232"/>
      <c r="FI71" s="232"/>
      <c r="FJ71" s="232"/>
      <c r="FK71" s="232"/>
      <c r="FL71" s="232"/>
      <c r="FM71" s="232"/>
      <c r="FN71" s="232"/>
      <c r="FO71" s="232"/>
      <c r="FP71" s="232"/>
      <c r="FQ71" s="232"/>
      <c r="FR71" s="232"/>
      <c r="FS71" s="232"/>
      <c r="FT71" s="232"/>
      <c r="FU71" s="232"/>
      <c r="FV71" s="232"/>
      <c r="FW71" s="232"/>
      <c r="FX71" s="232"/>
      <c r="FY71" s="232"/>
      <c r="FZ71" s="232"/>
      <c r="GA71" s="232"/>
      <c r="GB71" s="232"/>
      <c r="GC71" s="232"/>
      <c r="GD71" s="232"/>
      <c r="GE71" s="232"/>
      <c r="GF71" s="232"/>
      <c r="GG71" s="232"/>
      <c r="GH71" s="232"/>
      <c r="GI71" s="232"/>
      <c r="GJ71" s="232"/>
      <c r="GK71" s="232"/>
      <c r="GL71" s="232"/>
      <c r="GM71" s="232"/>
      <c r="GN71" s="232"/>
      <c r="GO71" s="232"/>
      <c r="GP71" s="232"/>
      <c r="GQ71" s="232"/>
      <c r="GR71" s="232"/>
      <c r="GS71" s="232"/>
      <c r="GT71" s="232"/>
      <c r="GU71" s="232"/>
      <c r="GV71" s="232"/>
      <c r="GW71" s="232"/>
      <c r="GX71" s="232"/>
      <c r="GY71" s="232"/>
      <c r="GZ71" s="232"/>
      <c r="HA71" s="232"/>
      <c r="HB71" s="232"/>
      <c r="HC71" s="232"/>
      <c r="HD71" s="232"/>
      <c r="HE71" s="232"/>
      <c r="HF71" s="232"/>
      <c r="HG71" s="232"/>
      <c r="HH71" s="232"/>
      <c r="HI71" s="232"/>
      <c r="HJ71" s="232"/>
      <c r="HK71" s="232"/>
      <c r="HL71" s="232"/>
    </row>
    <row r="72" spans="1:220" s="289" customFormat="1" ht="17.100000000000001" customHeight="1">
      <c r="A72" s="70"/>
      <c r="B72" s="105" t="s">
        <v>117</v>
      </c>
      <c r="C72" s="46" t="s">
        <v>118</v>
      </c>
      <c r="D72" s="456">
        <v>30899</v>
      </c>
      <c r="E72" s="103">
        <v>9936</v>
      </c>
      <c r="F72" s="103">
        <v>29562</v>
      </c>
      <c r="G72" s="103">
        <v>8599</v>
      </c>
      <c r="H72" s="103">
        <v>26621</v>
      </c>
      <c r="I72" s="103">
        <v>7419</v>
      </c>
      <c r="J72" s="103">
        <v>26160</v>
      </c>
      <c r="K72" s="104">
        <v>6958</v>
      </c>
      <c r="L72" s="105" t="s">
        <v>117</v>
      </c>
      <c r="M72" s="46" t="s">
        <v>118</v>
      </c>
      <c r="N72" s="103">
        <v>36552</v>
      </c>
      <c r="O72" s="103">
        <v>15382</v>
      </c>
      <c r="P72" s="456">
        <v>34884</v>
      </c>
      <c r="Q72" s="103">
        <v>13714</v>
      </c>
      <c r="R72" s="103">
        <v>29441</v>
      </c>
      <c r="S72" s="103">
        <v>10503</v>
      </c>
      <c r="T72" s="103">
        <v>30328</v>
      </c>
      <c r="U72" s="104">
        <v>11390</v>
      </c>
      <c r="V72" s="105" t="s">
        <v>117</v>
      </c>
      <c r="W72" s="46" t="s">
        <v>118</v>
      </c>
      <c r="X72" s="103">
        <v>34704</v>
      </c>
      <c r="Y72" s="103">
        <v>16243</v>
      </c>
      <c r="Z72" s="103">
        <v>34055</v>
      </c>
      <c r="AA72" s="103">
        <v>15594</v>
      </c>
      <c r="AB72" s="456">
        <v>28908</v>
      </c>
      <c r="AC72" s="103">
        <v>11996</v>
      </c>
      <c r="AD72" s="103">
        <v>30553</v>
      </c>
      <c r="AE72" s="104">
        <v>13641</v>
      </c>
      <c r="AF72" s="105" t="s">
        <v>117</v>
      </c>
      <c r="AG72" s="46" t="s">
        <v>118</v>
      </c>
      <c r="AH72" s="103">
        <v>34033</v>
      </c>
      <c r="AI72" s="103">
        <v>16666</v>
      </c>
      <c r="AJ72" s="103">
        <v>33150</v>
      </c>
      <c r="AK72" s="103">
        <v>15783</v>
      </c>
      <c r="AL72" s="103">
        <v>28764</v>
      </c>
      <c r="AM72" s="103">
        <v>12795</v>
      </c>
      <c r="AN72" s="456">
        <v>29890</v>
      </c>
      <c r="AO72" s="104">
        <v>13921</v>
      </c>
      <c r="AP72" s="105" t="s">
        <v>117</v>
      </c>
      <c r="AQ72" s="46" t="s">
        <v>118</v>
      </c>
      <c r="AR72" s="103"/>
      <c r="AS72" s="103"/>
      <c r="AT72" s="103"/>
      <c r="AU72" s="103"/>
      <c r="AV72" s="103"/>
      <c r="AW72" s="103"/>
      <c r="AX72" s="103"/>
      <c r="AY72" s="104"/>
      <c r="AZ72" s="105" t="s">
        <v>117</v>
      </c>
      <c r="BA72" s="46" t="s">
        <v>118</v>
      </c>
      <c r="BB72" s="103"/>
      <c r="BC72" s="103"/>
      <c r="BD72" s="103"/>
      <c r="BE72" s="103"/>
      <c r="BF72" s="103"/>
      <c r="BG72" s="103"/>
      <c r="BH72" s="103"/>
      <c r="BI72" s="104"/>
      <c r="BJ72" s="105" t="s">
        <v>407</v>
      </c>
      <c r="BK72" s="46" t="s">
        <v>439</v>
      </c>
      <c r="BL72" s="103">
        <v>46170</v>
      </c>
      <c r="BM72" s="103">
        <v>20537</v>
      </c>
      <c r="BN72" s="103">
        <v>44861</v>
      </c>
      <c r="BO72" s="103">
        <v>19228</v>
      </c>
      <c r="BP72" s="103">
        <v>36330</v>
      </c>
      <c r="BQ72" s="103">
        <v>16729</v>
      </c>
      <c r="BR72" s="103">
        <v>36918</v>
      </c>
      <c r="BS72" s="104">
        <v>17317</v>
      </c>
      <c r="BT72" s="459"/>
      <c r="BU72" s="459"/>
      <c r="BV72" s="459"/>
      <c r="BW72" s="459"/>
      <c r="BX72" s="459"/>
      <c r="BY72" s="459"/>
      <c r="BZ72" s="459"/>
      <c r="CA72" s="459"/>
      <c r="CB72" s="459"/>
      <c r="CC72" s="459"/>
      <c r="CD72" s="459"/>
      <c r="CE72" s="459"/>
      <c r="CF72" s="459"/>
      <c r="CG72" s="459"/>
      <c r="CH72" s="459"/>
      <c r="CI72" s="459"/>
      <c r="CJ72" s="459"/>
      <c r="CK72" s="459"/>
      <c r="CL72" s="459"/>
      <c r="CM72" s="459"/>
      <c r="CN72" s="459"/>
      <c r="CO72" s="459"/>
      <c r="CP72" s="459"/>
      <c r="CQ72" s="459"/>
      <c r="CR72" s="459"/>
      <c r="CS72" s="459"/>
      <c r="CT72" s="459"/>
      <c r="CU72" s="459"/>
      <c r="CV72" s="459"/>
      <c r="CW72" s="459"/>
      <c r="CX72" s="459"/>
      <c r="CY72" s="459"/>
      <c r="CZ72" s="459"/>
      <c r="DA72" s="459"/>
      <c r="DB72" s="459"/>
      <c r="DC72" s="459"/>
      <c r="DD72" s="459"/>
      <c r="DE72" s="459"/>
      <c r="DF72" s="459"/>
      <c r="DG72" s="459"/>
      <c r="DH72" s="459"/>
      <c r="DI72" s="459"/>
      <c r="DJ72" s="459"/>
      <c r="DK72" s="459"/>
      <c r="DL72" s="459"/>
      <c r="DM72" s="459"/>
      <c r="DN72" s="459"/>
      <c r="DO72" s="459"/>
      <c r="DP72" s="459"/>
      <c r="DQ72" s="459"/>
      <c r="DR72" s="459"/>
      <c r="DS72" s="459"/>
      <c r="DT72" s="459"/>
      <c r="DU72" s="459"/>
      <c r="DV72" s="459"/>
      <c r="DW72" s="459"/>
      <c r="DX72" s="459"/>
      <c r="DY72" s="459"/>
      <c r="DZ72" s="459"/>
      <c r="EA72" s="459"/>
      <c r="EB72" s="459"/>
      <c r="EC72" s="459"/>
      <c r="ED72" s="459"/>
      <c r="EE72" s="459"/>
      <c r="EF72" s="459"/>
      <c r="EG72" s="459"/>
      <c r="EH72" s="459"/>
      <c r="EI72" s="459"/>
      <c r="EJ72" s="459"/>
      <c r="EK72" s="459"/>
      <c r="EL72" s="459"/>
      <c r="EM72" s="459"/>
      <c r="EN72" s="459"/>
      <c r="EO72" s="459"/>
      <c r="EP72" s="459"/>
      <c r="EQ72" s="459"/>
      <c r="ER72" s="459"/>
      <c r="ES72" s="459"/>
      <c r="ET72" s="459"/>
      <c r="EU72" s="459"/>
      <c r="EV72" s="459"/>
      <c r="EW72" s="459"/>
      <c r="EX72" s="459"/>
      <c r="EY72" s="459"/>
      <c r="EZ72" s="459"/>
      <c r="FA72" s="459"/>
      <c r="FB72" s="459"/>
      <c r="FC72" s="459"/>
      <c r="FD72" s="459"/>
      <c r="FE72" s="459"/>
      <c r="FF72" s="459"/>
      <c r="FG72" s="459"/>
      <c r="FH72" s="459"/>
      <c r="FI72" s="459"/>
      <c r="FJ72" s="459"/>
      <c r="FK72" s="459"/>
      <c r="FL72" s="459"/>
      <c r="FM72" s="459"/>
      <c r="FN72" s="459"/>
      <c r="FO72" s="459"/>
      <c r="FP72" s="459"/>
      <c r="FQ72" s="459"/>
      <c r="FR72" s="459"/>
      <c r="FS72" s="459"/>
      <c r="FT72" s="459"/>
      <c r="FU72" s="459"/>
      <c r="FV72" s="459"/>
      <c r="FW72" s="459"/>
      <c r="FX72" s="459"/>
      <c r="FY72" s="459"/>
      <c r="FZ72" s="459"/>
      <c r="GA72" s="459"/>
      <c r="GB72" s="459"/>
      <c r="GC72" s="459"/>
      <c r="GD72" s="459"/>
      <c r="GE72" s="459"/>
      <c r="GF72" s="459"/>
      <c r="GG72" s="459"/>
      <c r="GH72" s="459"/>
      <c r="GI72" s="459"/>
      <c r="GJ72" s="459"/>
      <c r="GK72" s="459"/>
      <c r="GL72" s="459"/>
      <c r="GM72" s="459"/>
      <c r="GN72" s="459"/>
      <c r="GO72" s="459"/>
      <c r="GP72" s="459"/>
      <c r="GQ72" s="459"/>
      <c r="GR72" s="459"/>
      <c r="GS72" s="459"/>
      <c r="GT72" s="459"/>
      <c r="GU72" s="459"/>
      <c r="GV72" s="459"/>
      <c r="GW72" s="459"/>
      <c r="GX72" s="459"/>
      <c r="GY72" s="459"/>
      <c r="GZ72" s="459"/>
      <c r="HA72" s="459"/>
      <c r="HB72" s="459"/>
      <c r="HC72" s="459"/>
      <c r="HD72" s="459"/>
      <c r="HE72" s="459"/>
      <c r="HF72" s="459"/>
      <c r="HG72" s="459"/>
      <c r="HH72" s="459"/>
      <c r="HI72" s="459"/>
      <c r="HJ72" s="459"/>
      <c r="HK72" s="459"/>
      <c r="HL72" s="459"/>
    </row>
    <row r="73" spans="1:220" ht="17.100000000000001" customHeight="1">
      <c r="A73" s="1"/>
      <c r="B73" s="63"/>
      <c r="C73" s="64" t="s">
        <v>119</v>
      </c>
      <c r="D73" s="451">
        <v>61894</v>
      </c>
      <c r="E73" s="34">
        <v>16344</v>
      </c>
      <c r="F73" s="34">
        <v>67304</v>
      </c>
      <c r="G73" s="34">
        <v>21754</v>
      </c>
      <c r="H73" s="34">
        <v>54023</v>
      </c>
      <c r="I73" s="34">
        <v>11451</v>
      </c>
      <c r="J73" s="34">
        <v>59928</v>
      </c>
      <c r="K73" s="35">
        <v>17396</v>
      </c>
      <c r="L73" s="63"/>
      <c r="M73" s="64" t="s">
        <v>119</v>
      </c>
      <c r="N73" s="34">
        <v>73631</v>
      </c>
      <c r="O73" s="34">
        <v>26552</v>
      </c>
      <c r="P73" s="451">
        <v>80847</v>
      </c>
      <c r="Q73" s="34">
        <v>33768</v>
      </c>
      <c r="R73" s="34">
        <v>63670</v>
      </c>
      <c r="S73" s="34">
        <v>20084</v>
      </c>
      <c r="T73" s="34">
        <v>69935</v>
      </c>
      <c r="U73" s="35">
        <v>26349</v>
      </c>
      <c r="V73" s="63"/>
      <c r="W73" s="64" t="s">
        <v>119</v>
      </c>
      <c r="X73" s="34">
        <v>76859</v>
      </c>
      <c r="Y73" s="34">
        <v>31479</v>
      </c>
      <c r="Z73" s="34">
        <v>85569</v>
      </c>
      <c r="AA73" s="34">
        <v>40189</v>
      </c>
      <c r="AB73" s="451">
        <v>68861</v>
      </c>
      <c r="AC73" s="34">
        <v>26429</v>
      </c>
      <c r="AD73" s="34">
        <v>76146</v>
      </c>
      <c r="AE73" s="35">
        <v>33714</v>
      </c>
      <c r="AF73" s="63"/>
      <c r="AG73" s="64" t="s">
        <v>119</v>
      </c>
      <c r="AH73" s="34">
        <v>73033</v>
      </c>
      <c r="AI73" s="34">
        <v>31502</v>
      </c>
      <c r="AJ73" s="34">
        <v>82488</v>
      </c>
      <c r="AK73" s="34">
        <v>40957</v>
      </c>
      <c r="AL73" s="34">
        <v>66157</v>
      </c>
      <c r="AM73" s="34">
        <v>27230</v>
      </c>
      <c r="AN73" s="451">
        <v>74065</v>
      </c>
      <c r="AO73" s="35">
        <v>35138</v>
      </c>
      <c r="AP73" s="63"/>
      <c r="AQ73" s="64" t="s">
        <v>119</v>
      </c>
      <c r="AR73" s="34">
        <v>70984</v>
      </c>
      <c r="AS73" s="34">
        <v>28470</v>
      </c>
      <c r="AT73" s="34">
        <v>78062</v>
      </c>
      <c r="AU73" s="34">
        <v>33942</v>
      </c>
      <c r="AV73" s="34">
        <v>63875</v>
      </c>
      <c r="AW73" s="34">
        <v>24062</v>
      </c>
      <c r="AX73" s="34">
        <v>70132</v>
      </c>
      <c r="AY73" s="35">
        <v>28865</v>
      </c>
      <c r="AZ73" s="63"/>
      <c r="BA73" s="64" t="s">
        <v>119</v>
      </c>
      <c r="BB73" s="34">
        <v>80316</v>
      </c>
      <c r="BC73" s="34">
        <v>25233</v>
      </c>
      <c r="BD73" s="34">
        <v>88818</v>
      </c>
      <c r="BE73" s="34">
        <v>33735</v>
      </c>
      <c r="BF73" s="34">
        <v>62549</v>
      </c>
      <c r="BG73" s="34">
        <v>21189</v>
      </c>
      <c r="BH73" s="34">
        <v>70411</v>
      </c>
      <c r="BI73" s="35">
        <v>29051</v>
      </c>
      <c r="BJ73" s="63"/>
      <c r="BK73" s="64"/>
      <c r="BL73" s="491" t="s">
        <v>412</v>
      </c>
      <c r="BM73" s="491" t="s">
        <v>412</v>
      </c>
      <c r="BN73" s="491" t="s">
        <v>412</v>
      </c>
      <c r="BO73" s="491" t="s">
        <v>412</v>
      </c>
      <c r="BP73" s="491" t="s">
        <v>412</v>
      </c>
      <c r="BQ73" s="491" t="s">
        <v>412</v>
      </c>
      <c r="BR73" s="491" t="s">
        <v>412</v>
      </c>
      <c r="BS73" s="492" t="s">
        <v>412</v>
      </c>
      <c r="BT73" s="232"/>
      <c r="BU73" s="232"/>
      <c r="BV73" s="232"/>
      <c r="BW73" s="232"/>
      <c r="BX73" s="232"/>
      <c r="BY73" s="232"/>
      <c r="BZ73" s="232"/>
      <c r="CA73" s="232"/>
      <c r="CB73" s="232"/>
      <c r="CC73" s="232"/>
      <c r="CD73" s="232"/>
      <c r="CE73" s="232"/>
      <c r="CF73" s="232"/>
      <c r="CG73" s="232"/>
      <c r="CH73" s="232"/>
      <c r="CI73" s="232"/>
      <c r="CJ73" s="232"/>
      <c r="CK73" s="232"/>
      <c r="CL73" s="232"/>
      <c r="CM73" s="232"/>
      <c r="CN73" s="232"/>
      <c r="CO73" s="232"/>
      <c r="CP73" s="232"/>
      <c r="CQ73" s="232"/>
      <c r="CR73" s="232"/>
      <c r="CS73" s="232"/>
      <c r="CT73" s="232"/>
      <c r="CU73" s="232"/>
      <c r="CV73" s="232"/>
      <c r="CW73" s="232"/>
      <c r="CX73" s="232"/>
      <c r="CY73" s="232"/>
      <c r="CZ73" s="232"/>
      <c r="DA73" s="232"/>
      <c r="DB73" s="232"/>
      <c r="DC73" s="232"/>
      <c r="DD73" s="232"/>
      <c r="DE73" s="232"/>
      <c r="DF73" s="232"/>
      <c r="DG73" s="232"/>
      <c r="DH73" s="232"/>
      <c r="DI73" s="232"/>
      <c r="DJ73" s="232"/>
      <c r="DK73" s="232"/>
      <c r="DL73" s="232"/>
      <c r="DM73" s="232"/>
      <c r="DN73" s="232"/>
      <c r="DO73" s="232"/>
      <c r="DP73" s="232"/>
      <c r="DQ73" s="232"/>
      <c r="DR73" s="232"/>
      <c r="DS73" s="232"/>
      <c r="DT73" s="232"/>
      <c r="DU73" s="232"/>
      <c r="DV73" s="232"/>
      <c r="DW73" s="232"/>
      <c r="DX73" s="232"/>
      <c r="DY73" s="232"/>
      <c r="DZ73" s="232"/>
      <c r="EA73" s="232"/>
      <c r="EB73" s="232"/>
      <c r="EC73" s="232"/>
      <c r="ED73" s="232"/>
      <c r="EE73" s="232"/>
      <c r="EF73" s="232"/>
      <c r="EG73" s="232"/>
      <c r="EH73" s="232"/>
      <c r="EI73" s="232"/>
      <c r="EJ73" s="232"/>
      <c r="EK73" s="232"/>
      <c r="EL73" s="232"/>
      <c r="EM73" s="232"/>
      <c r="EN73" s="232"/>
      <c r="EO73" s="232"/>
      <c r="EP73" s="232"/>
      <c r="EQ73" s="232"/>
      <c r="ER73" s="232"/>
      <c r="ES73" s="232"/>
      <c r="ET73" s="232"/>
      <c r="EU73" s="232"/>
      <c r="EV73" s="232"/>
      <c r="EW73" s="232"/>
      <c r="EX73" s="232"/>
      <c r="EY73" s="232"/>
      <c r="EZ73" s="232"/>
      <c r="FA73" s="232"/>
      <c r="FB73" s="232"/>
      <c r="FC73" s="232"/>
      <c r="FD73" s="232"/>
      <c r="FE73" s="232"/>
      <c r="FF73" s="232"/>
      <c r="FG73" s="232"/>
      <c r="FH73" s="232"/>
      <c r="FI73" s="232"/>
      <c r="FJ73" s="232"/>
      <c r="FK73" s="232"/>
      <c r="FL73" s="232"/>
      <c r="FM73" s="232"/>
      <c r="FN73" s="232"/>
      <c r="FO73" s="232"/>
      <c r="FP73" s="232"/>
      <c r="FQ73" s="232"/>
      <c r="FR73" s="232"/>
      <c r="FS73" s="232"/>
      <c r="FT73" s="232"/>
      <c r="FU73" s="232"/>
      <c r="FV73" s="232"/>
      <c r="FW73" s="232"/>
      <c r="FX73" s="232"/>
      <c r="FY73" s="232"/>
      <c r="FZ73" s="232"/>
      <c r="GA73" s="232"/>
      <c r="GB73" s="232"/>
      <c r="GC73" s="232"/>
      <c r="GD73" s="232"/>
      <c r="GE73" s="232"/>
      <c r="GF73" s="232"/>
      <c r="GG73" s="232"/>
      <c r="GH73" s="232"/>
      <c r="GI73" s="232"/>
      <c r="GJ73" s="232"/>
      <c r="GK73" s="232"/>
      <c r="GL73" s="232"/>
      <c r="GM73" s="232"/>
      <c r="GN73" s="232"/>
      <c r="GO73" s="232"/>
      <c r="GP73" s="232"/>
      <c r="GQ73" s="232"/>
      <c r="GR73" s="232"/>
      <c r="GS73" s="232"/>
      <c r="GT73" s="232"/>
      <c r="GU73" s="232"/>
      <c r="GV73" s="232"/>
      <c r="GW73" s="232"/>
      <c r="GX73" s="232"/>
      <c r="GY73" s="232"/>
      <c r="GZ73" s="232"/>
      <c r="HA73" s="232"/>
      <c r="HB73" s="232"/>
      <c r="HC73" s="232"/>
      <c r="HD73" s="232"/>
      <c r="HE73" s="232"/>
      <c r="HF73" s="232"/>
      <c r="HG73" s="232"/>
      <c r="HH73" s="232"/>
      <c r="HI73" s="232"/>
      <c r="HJ73" s="232"/>
      <c r="HK73" s="232"/>
      <c r="HL73" s="232"/>
    </row>
    <row r="74" spans="1:220" s="289" customFormat="1" ht="17.100000000000001" customHeight="1">
      <c r="A74" s="70"/>
      <c r="B74" s="105" t="s">
        <v>121</v>
      </c>
      <c r="C74" s="46" t="s">
        <v>122</v>
      </c>
      <c r="D74" s="456">
        <v>57814</v>
      </c>
      <c r="E74" s="103">
        <v>15398</v>
      </c>
      <c r="F74" s="103">
        <v>61776</v>
      </c>
      <c r="G74" s="103">
        <v>19360</v>
      </c>
      <c r="H74" s="103">
        <v>50038</v>
      </c>
      <c r="I74" s="103">
        <v>10513</v>
      </c>
      <c r="J74" s="103">
        <v>55002</v>
      </c>
      <c r="K74" s="104">
        <v>15517</v>
      </c>
      <c r="L74" s="105" t="s">
        <v>121</v>
      </c>
      <c r="M74" s="46" t="s">
        <v>122</v>
      </c>
      <c r="N74" s="103">
        <v>68622</v>
      </c>
      <c r="O74" s="103">
        <v>24548</v>
      </c>
      <c r="P74" s="456">
        <v>74009</v>
      </c>
      <c r="Q74" s="103">
        <v>29935</v>
      </c>
      <c r="R74" s="103">
        <v>58778</v>
      </c>
      <c r="S74" s="103">
        <v>18090</v>
      </c>
      <c r="T74" s="103">
        <v>63946</v>
      </c>
      <c r="U74" s="104">
        <v>23258</v>
      </c>
      <c r="V74" s="105" t="s">
        <v>121</v>
      </c>
      <c r="W74" s="46" t="s">
        <v>122</v>
      </c>
      <c r="X74" s="103">
        <v>71404</v>
      </c>
      <c r="Y74" s="103">
        <v>28808</v>
      </c>
      <c r="Z74" s="103">
        <v>78288</v>
      </c>
      <c r="AA74" s="103">
        <v>35692</v>
      </c>
      <c r="AB74" s="456">
        <v>63531</v>
      </c>
      <c r="AC74" s="103">
        <v>23769</v>
      </c>
      <c r="AD74" s="103">
        <v>69711</v>
      </c>
      <c r="AE74" s="104">
        <v>29949</v>
      </c>
      <c r="AF74" s="105" t="s">
        <v>121</v>
      </c>
      <c r="AG74" s="46" t="s">
        <v>122</v>
      </c>
      <c r="AH74" s="103">
        <v>67345</v>
      </c>
      <c r="AI74" s="103">
        <v>28475</v>
      </c>
      <c r="AJ74" s="103">
        <v>75222</v>
      </c>
      <c r="AK74" s="103">
        <v>36352</v>
      </c>
      <c r="AL74" s="103">
        <v>60565</v>
      </c>
      <c r="AM74" s="103">
        <v>24205</v>
      </c>
      <c r="AN74" s="456">
        <v>67526</v>
      </c>
      <c r="AO74" s="104">
        <v>31166</v>
      </c>
      <c r="AP74" s="105" t="s">
        <v>121</v>
      </c>
      <c r="AQ74" s="46" t="s">
        <v>122</v>
      </c>
      <c r="AR74" s="103"/>
      <c r="AS74" s="103"/>
      <c r="AT74" s="103"/>
      <c r="AU74" s="103"/>
      <c r="AV74" s="103"/>
      <c r="AW74" s="103"/>
      <c r="AX74" s="103"/>
      <c r="AY74" s="104"/>
      <c r="AZ74" s="105" t="s">
        <v>121</v>
      </c>
      <c r="BA74" s="46" t="s">
        <v>122</v>
      </c>
      <c r="BB74" s="103"/>
      <c r="BC74" s="103"/>
      <c r="BD74" s="103"/>
      <c r="BE74" s="103"/>
      <c r="BF74" s="103"/>
      <c r="BG74" s="103"/>
      <c r="BH74" s="103"/>
      <c r="BI74" s="104"/>
      <c r="BJ74" s="105" t="s">
        <v>410</v>
      </c>
      <c r="BK74" s="46" t="s">
        <v>440</v>
      </c>
      <c r="BL74" s="103">
        <v>75766</v>
      </c>
      <c r="BM74" s="103">
        <v>26003</v>
      </c>
      <c r="BN74" s="103">
        <v>83439</v>
      </c>
      <c r="BO74" s="103">
        <v>33676</v>
      </c>
      <c r="BP74" s="103">
        <v>60185</v>
      </c>
      <c r="BQ74" s="103">
        <v>22041</v>
      </c>
      <c r="BR74" s="103">
        <v>67805</v>
      </c>
      <c r="BS74" s="104">
        <v>29661</v>
      </c>
      <c r="BT74" s="459"/>
      <c r="BU74" s="459"/>
      <c r="BV74" s="459"/>
      <c r="BW74" s="459"/>
      <c r="BX74" s="459"/>
      <c r="BY74" s="459"/>
      <c r="BZ74" s="459"/>
      <c r="CA74" s="459"/>
      <c r="CB74" s="459"/>
      <c r="CC74" s="459"/>
      <c r="CD74" s="459"/>
      <c r="CE74" s="459"/>
      <c r="CF74" s="459"/>
      <c r="CG74" s="459"/>
      <c r="CH74" s="459"/>
      <c r="CI74" s="459"/>
      <c r="CJ74" s="459"/>
      <c r="CK74" s="459"/>
      <c r="CL74" s="459"/>
      <c r="CM74" s="459"/>
      <c r="CN74" s="459"/>
      <c r="CO74" s="459"/>
      <c r="CP74" s="459"/>
      <c r="CQ74" s="459"/>
      <c r="CR74" s="459"/>
      <c r="CS74" s="459"/>
      <c r="CT74" s="459"/>
      <c r="CU74" s="459"/>
      <c r="CV74" s="459"/>
      <c r="CW74" s="459"/>
      <c r="CX74" s="459"/>
      <c r="CY74" s="459"/>
      <c r="CZ74" s="459"/>
      <c r="DA74" s="459"/>
      <c r="DB74" s="459"/>
      <c r="DC74" s="459"/>
      <c r="DD74" s="459"/>
      <c r="DE74" s="459"/>
      <c r="DF74" s="459"/>
      <c r="DG74" s="459"/>
      <c r="DH74" s="459"/>
      <c r="DI74" s="459"/>
      <c r="DJ74" s="459"/>
      <c r="DK74" s="459"/>
      <c r="DL74" s="459"/>
      <c r="DM74" s="459"/>
      <c r="DN74" s="459"/>
      <c r="DO74" s="459"/>
      <c r="DP74" s="459"/>
      <c r="DQ74" s="459"/>
      <c r="DR74" s="459"/>
      <c r="DS74" s="459"/>
      <c r="DT74" s="459"/>
      <c r="DU74" s="459"/>
      <c r="DV74" s="459"/>
      <c r="DW74" s="459"/>
      <c r="DX74" s="459"/>
      <c r="DY74" s="459"/>
      <c r="DZ74" s="459"/>
      <c r="EA74" s="459"/>
      <c r="EB74" s="459"/>
      <c r="EC74" s="459"/>
      <c r="ED74" s="459"/>
      <c r="EE74" s="459"/>
      <c r="EF74" s="459"/>
      <c r="EG74" s="459"/>
      <c r="EH74" s="459"/>
      <c r="EI74" s="459"/>
      <c r="EJ74" s="459"/>
      <c r="EK74" s="459"/>
      <c r="EL74" s="459"/>
      <c r="EM74" s="459"/>
      <c r="EN74" s="459"/>
      <c r="EO74" s="459"/>
      <c r="EP74" s="459"/>
      <c r="EQ74" s="459"/>
      <c r="ER74" s="459"/>
      <c r="ES74" s="459"/>
      <c r="ET74" s="459"/>
      <c r="EU74" s="459"/>
      <c r="EV74" s="459"/>
      <c r="EW74" s="459"/>
      <c r="EX74" s="459"/>
      <c r="EY74" s="459"/>
      <c r="EZ74" s="459"/>
      <c r="FA74" s="459"/>
      <c r="FB74" s="459"/>
      <c r="FC74" s="459"/>
      <c r="FD74" s="459"/>
      <c r="FE74" s="459"/>
      <c r="FF74" s="459"/>
      <c r="FG74" s="459"/>
      <c r="FH74" s="459"/>
      <c r="FI74" s="459"/>
      <c r="FJ74" s="459"/>
      <c r="FK74" s="459"/>
      <c r="FL74" s="459"/>
      <c r="FM74" s="459"/>
      <c r="FN74" s="459"/>
      <c r="FO74" s="459"/>
      <c r="FP74" s="459"/>
      <c r="FQ74" s="459"/>
      <c r="FR74" s="459"/>
      <c r="FS74" s="459"/>
      <c r="FT74" s="459"/>
      <c r="FU74" s="459"/>
      <c r="FV74" s="459"/>
      <c r="FW74" s="459"/>
      <c r="FX74" s="459"/>
      <c r="FY74" s="459"/>
      <c r="FZ74" s="459"/>
      <c r="GA74" s="459"/>
      <c r="GB74" s="459"/>
      <c r="GC74" s="459"/>
      <c r="GD74" s="459"/>
      <c r="GE74" s="459"/>
      <c r="GF74" s="459"/>
      <c r="GG74" s="459"/>
      <c r="GH74" s="459"/>
      <c r="GI74" s="459"/>
      <c r="GJ74" s="459"/>
      <c r="GK74" s="459"/>
      <c r="GL74" s="459"/>
      <c r="GM74" s="459"/>
      <c r="GN74" s="459"/>
      <c r="GO74" s="459"/>
      <c r="GP74" s="459"/>
      <c r="GQ74" s="459"/>
      <c r="GR74" s="459"/>
      <c r="GS74" s="459"/>
      <c r="GT74" s="459"/>
      <c r="GU74" s="459"/>
      <c r="GV74" s="459"/>
      <c r="GW74" s="459"/>
      <c r="GX74" s="459"/>
      <c r="GY74" s="459"/>
      <c r="GZ74" s="459"/>
      <c r="HA74" s="459"/>
      <c r="HB74" s="459"/>
      <c r="HC74" s="459"/>
      <c r="HD74" s="459"/>
      <c r="HE74" s="459"/>
      <c r="HF74" s="459"/>
      <c r="HG74" s="459"/>
      <c r="HH74" s="459"/>
      <c r="HI74" s="459"/>
      <c r="HJ74" s="459"/>
      <c r="HK74" s="459"/>
      <c r="HL74" s="459"/>
    </row>
    <row r="75" spans="1:220" s="289" customFormat="1" ht="17.100000000000001" customHeight="1">
      <c r="A75" s="70"/>
      <c r="B75" s="666" t="s">
        <v>123</v>
      </c>
      <c r="C75" s="71" t="s">
        <v>124</v>
      </c>
      <c r="D75" s="471">
        <v>9876</v>
      </c>
      <c r="E75" s="72">
        <v>2367</v>
      </c>
      <c r="F75" s="72">
        <v>10666</v>
      </c>
      <c r="G75" s="72">
        <v>3157</v>
      </c>
      <c r="H75" s="72">
        <v>8279</v>
      </c>
      <c r="I75" s="72">
        <v>1326</v>
      </c>
      <c r="J75" s="72">
        <v>9629</v>
      </c>
      <c r="K75" s="73">
        <v>2673</v>
      </c>
      <c r="L75" s="666" t="s">
        <v>123</v>
      </c>
      <c r="M75" s="71" t="s">
        <v>124</v>
      </c>
      <c r="N75" s="72">
        <v>11478</v>
      </c>
      <c r="O75" s="72">
        <v>4845</v>
      </c>
      <c r="P75" s="471">
        <v>11170</v>
      </c>
      <c r="Q75" s="72">
        <v>4537</v>
      </c>
      <c r="R75" s="72">
        <v>9728</v>
      </c>
      <c r="S75" s="72">
        <v>3636</v>
      </c>
      <c r="T75" s="72">
        <v>9898</v>
      </c>
      <c r="U75" s="73">
        <v>3806</v>
      </c>
      <c r="V75" s="666" t="s">
        <v>123</v>
      </c>
      <c r="W75" s="71" t="s">
        <v>124</v>
      </c>
      <c r="X75" s="72">
        <v>12326</v>
      </c>
      <c r="Y75" s="72">
        <v>6130</v>
      </c>
      <c r="Z75" s="72">
        <v>11917</v>
      </c>
      <c r="AA75" s="72">
        <v>5721</v>
      </c>
      <c r="AB75" s="471">
        <v>10923</v>
      </c>
      <c r="AC75" s="72">
        <v>5316</v>
      </c>
      <c r="AD75" s="72">
        <v>10650</v>
      </c>
      <c r="AE75" s="73">
        <v>5043</v>
      </c>
      <c r="AF75" s="666" t="s">
        <v>123</v>
      </c>
      <c r="AG75" s="71" t="s">
        <v>124</v>
      </c>
      <c r="AH75" s="72">
        <v>11991</v>
      </c>
      <c r="AI75" s="72">
        <v>6216</v>
      </c>
      <c r="AJ75" s="72">
        <v>11954</v>
      </c>
      <c r="AK75" s="72">
        <v>6179</v>
      </c>
      <c r="AL75" s="72">
        <v>10919</v>
      </c>
      <c r="AM75" s="72">
        <v>5615</v>
      </c>
      <c r="AN75" s="471">
        <v>10802</v>
      </c>
      <c r="AO75" s="73">
        <v>5498</v>
      </c>
      <c r="AP75" s="666" t="s">
        <v>123</v>
      </c>
      <c r="AQ75" s="71" t="s">
        <v>124</v>
      </c>
      <c r="AR75" s="72"/>
      <c r="AS75" s="72"/>
      <c r="AT75" s="72"/>
      <c r="AU75" s="72"/>
      <c r="AV75" s="72"/>
      <c r="AW75" s="72"/>
      <c r="AX75" s="72"/>
      <c r="AY75" s="73"/>
      <c r="AZ75" s="666" t="s">
        <v>123</v>
      </c>
      <c r="BA75" s="71" t="s">
        <v>124</v>
      </c>
      <c r="BB75" s="72"/>
      <c r="BC75" s="72"/>
      <c r="BD75" s="72"/>
      <c r="BE75" s="72"/>
      <c r="BF75" s="72"/>
      <c r="BG75" s="72"/>
      <c r="BH75" s="72"/>
      <c r="BI75" s="73"/>
      <c r="BJ75" s="666" t="s">
        <v>123</v>
      </c>
      <c r="BK75" s="71" t="s">
        <v>413</v>
      </c>
      <c r="BL75" s="473" t="s">
        <v>388</v>
      </c>
      <c r="BM75" s="473" t="s">
        <v>412</v>
      </c>
      <c r="BN75" s="473" t="s">
        <v>412</v>
      </c>
      <c r="BO75" s="473" t="s">
        <v>412</v>
      </c>
      <c r="BP75" s="473" t="s">
        <v>412</v>
      </c>
      <c r="BQ75" s="473" t="s">
        <v>412</v>
      </c>
      <c r="BR75" s="473" t="s">
        <v>412</v>
      </c>
      <c r="BS75" s="475" t="s">
        <v>412</v>
      </c>
      <c r="BT75" s="459"/>
      <c r="BU75" s="459"/>
      <c r="BV75" s="459"/>
      <c r="BW75" s="459"/>
      <c r="BX75" s="459"/>
      <c r="BY75" s="459"/>
      <c r="BZ75" s="459"/>
      <c r="CA75" s="459"/>
      <c r="CB75" s="459"/>
      <c r="CC75" s="459"/>
      <c r="CD75" s="459"/>
      <c r="CE75" s="459"/>
      <c r="CF75" s="459"/>
      <c r="CG75" s="459"/>
      <c r="CH75" s="459"/>
      <c r="CI75" s="459"/>
      <c r="CJ75" s="459"/>
      <c r="CK75" s="459"/>
      <c r="CL75" s="459"/>
      <c r="CM75" s="459"/>
      <c r="CN75" s="459"/>
      <c r="CO75" s="459"/>
      <c r="CP75" s="459"/>
      <c r="CQ75" s="459"/>
      <c r="CR75" s="459"/>
      <c r="CS75" s="459"/>
      <c r="CT75" s="459"/>
      <c r="CU75" s="459"/>
      <c r="CV75" s="459"/>
      <c r="CW75" s="459"/>
      <c r="CX75" s="459"/>
      <c r="CY75" s="459"/>
      <c r="CZ75" s="459"/>
      <c r="DA75" s="459"/>
      <c r="DB75" s="459"/>
      <c r="DC75" s="459"/>
      <c r="DD75" s="459"/>
      <c r="DE75" s="459"/>
      <c r="DF75" s="459"/>
      <c r="DG75" s="459"/>
      <c r="DH75" s="459"/>
      <c r="DI75" s="459"/>
      <c r="DJ75" s="459"/>
      <c r="DK75" s="459"/>
      <c r="DL75" s="459"/>
      <c r="DM75" s="459"/>
      <c r="DN75" s="459"/>
      <c r="DO75" s="459"/>
      <c r="DP75" s="459"/>
      <c r="DQ75" s="459"/>
      <c r="DR75" s="459"/>
      <c r="DS75" s="459"/>
      <c r="DT75" s="459"/>
      <c r="DU75" s="459"/>
      <c r="DV75" s="459"/>
      <c r="DW75" s="459"/>
      <c r="DX75" s="459"/>
      <c r="DY75" s="459"/>
      <c r="DZ75" s="459"/>
      <c r="EA75" s="459"/>
      <c r="EB75" s="459"/>
      <c r="EC75" s="459"/>
      <c r="ED75" s="459"/>
      <c r="EE75" s="459"/>
      <c r="EF75" s="459"/>
      <c r="EG75" s="459"/>
      <c r="EH75" s="459"/>
      <c r="EI75" s="459"/>
      <c r="EJ75" s="459"/>
      <c r="EK75" s="459"/>
      <c r="EL75" s="459"/>
      <c r="EM75" s="459"/>
      <c r="EN75" s="459"/>
      <c r="EO75" s="459"/>
      <c r="EP75" s="459"/>
      <c r="EQ75" s="459"/>
      <c r="ER75" s="459"/>
      <c r="ES75" s="459"/>
      <c r="ET75" s="459"/>
      <c r="EU75" s="459"/>
      <c r="EV75" s="459"/>
      <c r="EW75" s="459"/>
      <c r="EX75" s="459"/>
      <c r="EY75" s="459"/>
      <c r="EZ75" s="459"/>
      <c r="FA75" s="459"/>
      <c r="FB75" s="459"/>
      <c r="FC75" s="459"/>
      <c r="FD75" s="459"/>
      <c r="FE75" s="459"/>
      <c r="FF75" s="459"/>
      <c r="FG75" s="459"/>
      <c r="FH75" s="459"/>
      <c r="FI75" s="459"/>
      <c r="FJ75" s="459"/>
      <c r="FK75" s="459"/>
      <c r="FL75" s="459"/>
      <c r="FM75" s="459"/>
      <c r="FN75" s="459"/>
      <c r="FO75" s="459"/>
      <c r="FP75" s="459"/>
      <c r="FQ75" s="459"/>
      <c r="FR75" s="459"/>
      <c r="FS75" s="459"/>
      <c r="FT75" s="459"/>
      <c r="FU75" s="459"/>
      <c r="FV75" s="459"/>
      <c r="FW75" s="459"/>
      <c r="FX75" s="459"/>
      <c r="FY75" s="459"/>
      <c r="FZ75" s="459"/>
      <c r="GA75" s="459"/>
      <c r="GB75" s="459"/>
      <c r="GC75" s="459"/>
      <c r="GD75" s="459"/>
      <c r="GE75" s="459"/>
      <c r="GF75" s="459"/>
      <c r="GG75" s="459"/>
      <c r="GH75" s="459"/>
      <c r="GI75" s="459"/>
      <c r="GJ75" s="459"/>
      <c r="GK75" s="459"/>
      <c r="GL75" s="459"/>
      <c r="GM75" s="459"/>
      <c r="GN75" s="459"/>
      <c r="GO75" s="459"/>
      <c r="GP75" s="459"/>
      <c r="GQ75" s="459"/>
      <c r="GR75" s="459"/>
      <c r="GS75" s="459"/>
      <c r="GT75" s="459"/>
      <c r="GU75" s="459"/>
      <c r="GV75" s="459"/>
      <c r="GW75" s="459"/>
      <c r="GX75" s="459"/>
      <c r="GY75" s="459"/>
      <c r="GZ75" s="459"/>
      <c r="HA75" s="459"/>
      <c r="HB75" s="459"/>
      <c r="HC75" s="459"/>
      <c r="HD75" s="459"/>
      <c r="HE75" s="459"/>
      <c r="HF75" s="459"/>
      <c r="HG75" s="459"/>
      <c r="HH75" s="459"/>
      <c r="HI75" s="459"/>
      <c r="HJ75" s="459"/>
      <c r="HK75" s="459"/>
      <c r="HL75" s="459"/>
    </row>
    <row r="76" spans="1:220" ht="17.100000000000001" customHeight="1">
      <c r="A76" s="1"/>
      <c r="B76" s="667"/>
      <c r="C76" s="77" t="s">
        <v>125</v>
      </c>
      <c r="D76" s="449">
        <v>4409</v>
      </c>
      <c r="E76" s="27">
        <v>670</v>
      </c>
      <c r="F76" s="27">
        <v>6348</v>
      </c>
      <c r="G76" s="27">
        <v>2609</v>
      </c>
      <c r="H76" s="27">
        <v>4296</v>
      </c>
      <c r="I76" s="27">
        <v>668</v>
      </c>
      <c r="J76" s="27">
        <v>5718</v>
      </c>
      <c r="K76" s="28">
        <v>2090</v>
      </c>
      <c r="L76" s="667"/>
      <c r="M76" s="77" t="s">
        <v>125</v>
      </c>
      <c r="N76" s="27">
        <v>5961</v>
      </c>
      <c r="O76" s="27">
        <v>2639</v>
      </c>
      <c r="P76" s="449">
        <v>6803</v>
      </c>
      <c r="Q76" s="27">
        <v>3481</v>
      </c>
      <c r="R76" s="27">
        <v>5820</v>
      </c>
      <c r="S76" s="27">
        <v>2605</v>
      </c>
      <c r="T76" s="27">
        <v>5893</v>
      </c>
      <c r="U76" s="28">
        <v>2678</v>
      </c>
      <c r="V76" s="667"/>
      <c r="W76" s="77" t="s">
        <v>125</v>
      </c>
      <c r="X76" s="27">
        <v>6764</v>
      </c>
      <c r="Y76" s="27">
        <v>3714</v>
      </c>
      <c r="Z76" s="27">
        <v>7014</v>
      </c>
      <c r="AA76" s="27">
        <v>3964</v>
      </c>
      <c r="AB76" s="449">
        <v>6625</v>
      </c>
      <c r="AC76" s="27">
        <v>3709</v>
      </c>
      <c r="AD76" s="27">
        <v>6184</v>
      </c>
      <c r="AE76" s="28">
        <v>3268</v>
      </c>
      <c r="AF76" s="667"/>
      <c r="AG76" s="77" t="s">
        <v>125</v>
      </c>
      <c r="AH76" s="27">
        <v>6872</v>
      </c>
      <c r="AI76" s="27">
        <v>3964</v>
      </c>
      <c r="AJ76" s="27">
        <v>6937</v>
      </c>
      <c r="AK76" s="27">
        <v>4029</v>
      </c>
      <c r="AL76" s="27">
        <v>6748</v>
      </c>
      <c r="AM76" s="27">
        <v>3954</v>
      </c>
      <c r="AN76" s="449">
        <v>6210</v>
      </c>
      <c r="AO76" s="28">
        <v>3416</v>
      </c>
      <c r="AP76" s="667"/>
      <c r="AQ76" s="77" t="s">
        <v>125</v>
      </c>
      <c r="AR76" s="27">
        <v>6519</v>
      </c>
      <c r="AS76" s="27">
        <v>4096</v>
      </c>
      <c r="AT76" s="27">
        <v>6418</v>
      </c>
      <c r="AU76" s="27">
        <v>3963</v>
      </c>
      <c r="AV76" s="27">
        <v>6398</v>
      </c>
      <c r="AW76" s="27">
        <v>4057</v>
      </c>
      <c r="AX76" s="27">
        <v>5710</v>
      </c>
      <c r="AY76" s="28">
        <v>3341</v>
      </c>
      <c r="AZ76" s="667"/>
      <c r="BA76" s="77" t="s">
        <v>125</v>
      </c>
      <c r="BB76" s="27">
        <v>7493</v>
      </c>
      <c r="BC76" s="27">
        <v>4136</v>
      </c>
      <c r="BD76" s="27">
        <v>6949</v>
      </c>
      <c r="BE76" s="27">
        <v>3592</v>
      </c>
      <c r="BF76" s="27">
        <v>6623</v>
      </c>
      <c r="BG76" s="27">
        <v>4133</v>
      </c>
      <c r="BH76" s="27">
        <v>5634</v>
      </c>
      <c r="BI76" s="28">
        <v>3144</v>
      </c>
      <c r="BJ76" s="667"/>
      <c r="BK76" s="77" t="s">
        <v>125</v>
      </c>
      <c r="BL76" s="27">
        <v>7084</v>
      </c>
      <c r="BM76" s="27">
        <v>4388</v>
      </c>
      <c r="BN76" s="27">
        <v>6345</v>
      </c>
      <c r="BO76" s="27">
        <v>3649</v>
      </c>
      <c r="BP76" s="27">
        <v>6378</v>
      </c>
      <c r="BQ76" s="27">
        <v>4376</v>
      </c>
      <c r="BR76" s="27">
        <v>5225</v>
      </c>
      <c r="BS76" s="28">
        <v>3223</v>
      </c>
      <c r="BT76" s="232"/>
      <c r="BU76" s="232"/>
      <c r="BV76" s="232"/>
      <c r="BW76" s="232"/>
      <c r="BX76" s="232"/>
      <c r="BY76" s="232"/>
      <c r="BZ76" s="232"/>
      <c r="CA76" s="232"/>
      <c r="CB76" s="232"/>
      <c r="CC76" s="232"/>
      <c r="CD76" s="232"/>
      <c r="CE76" s="232"/>
      <c r="CF76" s="232"/>
      <c r="CG76" s="232"/>
      <c r="CH76" s="232"/>
      <c r="CI76" s="232"/>
      <c r="CJ76" s="232"/>
      <c r="CK76" s="232"/>
      <c r="CL76" s="232"/>
      <c r="CM76" s="232"/>
      <c r="CN76" s="232"/>
      <c r="CO76" s="232"/>
      <c r="CP76" s="232"/>
      <c r="CQ76" s="232"/>
      <c r="CR76" s="232"/>
      <c r="CS76" s="232"/>
      <c r="CT76" s="232"/>
      <c r="CU76" s="232"/>
      <c r="CV76" s="232"/>
      <c r="CW76" s="232"/>
      <c r="CX76" s="232"/>
      <c r="CY76" s="232"/>
      <c r="CZ76" s="232"/>
      <c r="DA76" s="232"/>
      <c r="DB76" s="232"/>
      <c r="DC76" s="232"/>
      <c r="DD76" s="232"/>
      <c r="DE76" s="232"/>
      <c r="DF76" s="232"/>
      <c r="DG76" s="232"/>
      <c r="DH76" s="232"/>
      <c r="DI76" s="232"/>
      <c r="DJ76" s="232"/>
      <c r="DK76" s="232"/>
      <c r="DL76" s="232"/>
      <c r="DM76" s="232"/>
      <c r="DN76" s="232"/>
      <c r="DO76" s="232"/>
      <c r="DP76" s="232"/>
      <c r="DQ76" s="232"/>
      <c r="DR76" s="232"/>
      <c r="DS76" s="232"/>
      <c r="DT76" s="232"/>
      <c r="DU76" s="232"/>
      <c r="DV76" s="232"/>
      <c r="DW76" s="232"/>
      <c r="DX76" s="232"/>
      <c r="DY76" s="232"/>
      <c r="DZ76" s="232"/>
      <c r="EA76" s="232"/>
      <c r="EB76" s="232"/>
      <c r="EC76" s="232"/>
      <c r="ED76" s="232"/>
      <c r="EE76" s="232"/>
      <c r="EF76" s="232"/>
      <c r="EG76" s="232"/>
      <c r="EH76" s="232"/>
      <c r="EI76" s="232"/>
      <c r="EJ76" s="232"/>
      <c r="EK76" s="232"/>
      <c r="EL76" s="232"/>
      <c r="EM76" s="232"/>
      <c r="EN76" s="232"/>
      <c r="EO76" s="232"/>
      <c r="EP76" s="232"/>
      <c r="EQ76" s="232"/>
      <c r="ER76" s="232"/>
      <c r="ES76" s="232"/>
      <c r="ET76" s="232"/>
      <c r="EU76" s="232"/>
      <c r="EV76" s="232"/>
      <c r="EW76" s="232"/>
      <c r="EX76" s="232"/>
      <c r="EY76" s="232"/>
      <c r="EZ76" s="232"/>
      <c r="FA76" s="232"/>
      <c r="FB76" s="232"/>
      <c r="FC76" s="232"/>
      <c r="FD76" s="232"/>
      <c r="FE76" s="232"/>
      <c r="FF76" s="232"/>
      <c r="FG76" s="232"/>
      <c r="FH76" s="232"/>
      <c r="FI76" s="232"/>
      <c r="FJ76" s="232"/>
      <c r="FK76" s="232"/>
      <c r="FL76" s="232"/>
      <c r="FM76" s="232"/>
      <c r="FN76" s="232"/>
      <c r="FO76" s="232"/>
      <c r="FP76" s="232"/>
      <c r="FQ76" s="232"/>
      <c r="FR76" s="232"/>
      <c r="FS76" s="232"/>
      <c r="FT76" s="232"/>
      <c r="FU76" s="232"/>
      <c r="FV76" s="232"/>
      <c r="FW76" s="232"/>
      <c r="FX76" s="232"/>
      <c r="FY76" s="232"/>
      <c r="FZ76" s="232"/>
      <c r="GA76" s="232"/>
      <c r="GB76" s="232"/>
      <c r="GC76" s="232"/>
      <c r="GD76" s="232"/>
      <c r="GE76" s="232"/>
      <c r="GF76" s="232"/>
      <c r="GG76" s="232"/>
      <c r="GH76" s="232"/>
      <c r="GI76" s="232"/>
      <c r="GJ76" s="232"/>
      <c r="GK76" s="232"/>
      <c r="GL76" s="232"/>
      <c r="GM76" s="232"/>
      <c r="GN76" s="232"/>
      <c r="GO76" s="232"/>
      <c r="GP76" s="232"/>
      <c r="GQ76" s="232"/>
      <c r="GR76" s="232"/>
      <c r="GS76" s="232"/>
      <c r="GT76" s="232"/>
      <c r="GU76" s="232"/>
      <c r="GV76" s="232"/>
      <c r="GW76" s="232"/>
      <c r="GX76" s="232"/>
      <c r="GY76" s="232"/>
      <c r="GZ76" s="232"/>
      <c r="HA76" s="232"/>
      <c r="HB76" s="232"/>
      <c r="HC76" s="232"/>
      <c r="HD76" s="232"/>
      <c r="HE76" s="232"/>
      <c r="HF76" s="232"/>
      <c r="HG76" s="232"/>
      <c r="HH76" s="232"/>
      <c r="HI76" s="232"/>
      <c r="HJ76" s="232"/>
      <c r="HK76" s="232"/>
      <c r="HL76" s="232"/>
    </row>
    <row r="77" spans="1:220" ht="17.100000000000001" customHeight="1">
      <c r="A77" s="1"/>
      <c r="B77" s="667"/>
      <c r="C77" s="78" t="s">
        <v>126</v>
      </c>
      <c r="D77" s="449">
        <v>5855</v>
      </c>
      <c r="E77" s="27">
        <v>1502</v>
      </c>
      <c r="F77" s="27">
        <v>6774</v>
      </c>
      <c r="G77" s="27">
        <v>2421</v>
      </c>
      <c r="H77" s="27">
        <v>5743</v>
      </c>
      <c r="I77" s="27">
        <v>1495</v>
      </c>
      <c r="J77" s="27">
        <v>6095</v>
      </c>
      <c r="K77" s="28">
        <v>1847</v>
      </c>
      <c r="L77" s="667"/>
      <c r="M77" s="78" t="s">
        <v>126</v>
      </c>
      <c r="N77" s="27">
        <v>6688</v>
      </c>
      <c r="O77" s="27">
        <v>2651</v>
      </c>
      <c r="P77" s="449">
        <v>7817</v>
      </c>
      <c r="Q77" s="27">
        <v>3780</v>
      </c>
      <c r="R77" s="27">
        <v>6580</v>
      </c>
      <c r="S77" s="27">
        <v>2637</v>
      </c>
      <c r="T77" s="27">
        <v>6967</v>
      </c>
      <c r="U77" s="28">
        <v>3034</v>
      </c>
      <c r="V77" s="667"/>
      <c r="W77" s="78" t="s">
        <v>126</v>
      </c>
      <c r="X77" s="27">
        <v>7932</v>
      </c>
      <c r="Y77" s="27">
        <v>4044</v>
      </c>
      <c r="Z77" s="27">
        <v>8527</v>
      </c>
      <c r="AA77" s="27">
        <v>4639</v>
      </c>
      <c r="AB77" s="449">
        <v>7808</v>
      </c>
      <c r="AC77" s="27">
        <v>4040</v>
      </c>
      <c r="AD77" s="27">
        <v>7706</v>
      </c>
      <c r="AE77" s="28">
        <v>3938</v>
      </c>
      <c r="AF77" s="667"/>
      <c r="AG77" s="78" t="s">
        <v>126</v>
      </c>
      <c r="AH77" s="27">
        <v>8129</v>
      </c>
      <c r="AI77" s="27">
        <v>4436</v>
      </c>
      <c r="AJ77" s="27">
        <v>8447</v>
      </c>
      <c r="AK77" s="27">
        <v>4754</v>
      </c>
      <c r="AL77" s="27">
        <v>7952</v>
      </c>
      <c r="AM77" s="27">
        <v>4407</v>
      </c>
      <c r="AN77" s="449">
        <v>7696</v>
      </c>
      <c r="AO77" s="28">
        <v>4151</v>
      </c>
      <c r="AP77" s="667"/>
      <c r="AQ77" s="78" t="s">
        <v>126</v>
      </c>
      <c r="AR77" s="27">
        <v>7061</v>
      </c>
      <c r="AS77" s="27">
        <v>3965</v>
      </c>
      <c r="AT77" s="27">
        <v>7931</v>
      </c>
      <c r="AU77" s="27">
        <v>4724</v>
      </c>
      <c r="AV77" s="27">
        <v>6833</v>
      </c>
      <c r="AW77" s="27">
        <v>3851</v>
      </c>
      <c r="AX77" s="27">
        <v>7128</v>
      </c>
      <c r="AY77" s="28">
        <v>4047</v>
      </c>
      <c r="AZ77" s="667"/>
      <c r="BA77" s="78" t="s">
        <v>126</v>
      </c>
      <c r="BB77" s="27">
        <v>7430</v>
      </c>
      <c r="BC77" s="27">
        <v>3427</v>
      </c>
      <c r="BD77" s="27">
        <v>8589</v>
      </c>
      <c r="BE77" s="27">
        <v>4586</v>
      </c>
      <c r="BF77" s="27">
        <v>6298</v>
      </c>
      <c r="BG77" s="27">
        <v>3310</v>
      </c>
      <c r="BH77" s="27">
        <v>7020</v>
      </c>
      <c r="BI77" s="28">
        <v>4032</v>
      </c>
      <c r="BJ77" s="667"/>
      <c r="BK77" s="78" t="s">
        <v>126</v>
      </c>
      <c r="BL77" s="27">
        <v>6318</v>
      </c>
      <c r="BM77" s="27">
        <v>2991</v>
      </c>
      <c r="BN77" s="27">
        <v>7622</v>
      </c>
      <c r="BO77" s="27">
        <v>4295</v>
      </c>
      <c r="BP77" s="27">
        <v>5435</v>
      </c>
      <c r="BQ77" s="27">
        <v>2931</v>
      </c>
      <c r="BR77" s="27">
        <v>6382</v>
      </c>
      <c r="BS77" s="28">
        <v>3878</v>
      </c>
      <c r="BT77" s="232"/>
      <c r="BU77" s="232"/>
      <c r="BV77" s="232"/>
      <c r="BW77" s="232"/>
      <c r="BX77" s="232"/>
      <c r="BY77" s="232"/>
      <c r="BZ77" s="232"/>
      <c r="CA77" s="232"/>
      <c r="CB77" s="232"/>
      <c r="CC77" s="232"/>
      <c r="CD77" s="232"/>
      <c r="CE77" s="232"/>
      <c r="CF77" s="232"/>
      <c r="CG77" s="232"/>
      <c r="CH77" s="232"/>
      <c r="CI77" s="232"/>
      <c r="CJ77" s="232"/>
      <c r="CK77" s="232"/>
      <c r="CL77" s="232"/>
      <c r="CM77" s="232"/>
      <c r="CN77" s="232"/>
      <c r="CO77" s="232"/>
      <c r="CP77" s="232"/>
      <c r="CQ77" s="232"/>
      <c r="CR77" s="232"/>
      <c r="CS77" s="232"/>
      <c r="CT77" s="232"/>
      <c r="CU77" s="232"/>
      <c r="CV77" s="232"/>
      <c r="CW77" s="232"/>
      <c r="CX77" s="232"/>
      <c r="CY77" s="232"/>
      <c r="CZ77" s="232"/>
      <c r="DA77" s="232"/>
      <c r="DB77" s="232"/>
      <c r="DC77" s="232"/>
      <c r="DD77" s="232"/>
      <c r="DE77" s="232"/>
      <c r="DF77" s="232"/>
      <c r="DG77" s="232"/>
      <c r="DH77" s="232"/>
      <c r="DI77" s="232"/>
      <c r="DJ77" s="232"/>
      <c r="DK77" s="232"/>
      <c r="DL77" s="232"/>
      <c r="DM77" s="232"/>
      <c r="DN77" s="232"/>
      <c r="DO77" s="232"/>
      <c r="DP77" s="232"/>
      <c r="DQ77" s="232"/>
      <c r="DR77" s="232"/>
      <c r="DS77" s="232"/>
      <c r="DT77" s="232"/>
      <c r="DU77" s="232"/>
      <c r="DV77" s="232"/>
      <c r="DW77" s="232"/>
      <c r="DX77" s="232"/>
      <c r="DY77" s="232"/>
      <c r="DZ77" s="232"/>
      <c r="EA77" s="232"/>
      <c r="EB77" s="232"/>
      <c r="EC77" s="232"/>
      <c r="ED77" s="232"/>
      <c r="EE77" s="232"/>
      <c r="EF77" s="232"/>
      <c r="EG77" s="232"/>
      <c r="EH77" s="232"/>
      <c r="EI77" s="232"/>
      <c r="EJ77" s="232"/>
      <c r="EK77" s="232"/>
      <c r="EL77" s="232"/>
      <c r="EM77" s="232"/>
      <c r="EN77" s="232"/>
      <c r="EO77" s="232"/>
      <c r="EP77" s="232"/>
      <c r="EQ77" s="232"/>
      <c r="ER77" s="232"/>
      <c r="ES77" s="232"/>
      <c r="ET77" s="232"/>
      <c r="EU77" s="232"/>
      <c r="EV77" s="232"/>
      <c r="EW77" s="232"/>
      <c r="EX77" s="232"/>
      <c r="EY77" s="232"/>
      <c r="EZ77" s="232"/>
      <c r="FA77" s="232"/>
      <c r="FB77" s="232"/>
      <c r="FC77" s="232"/>
      <c r="FD77" s="232"/>
      <c r="FE77" s="232"/>
      <c r="FF77" s="232"/>
      <c r="FG77" s="232"/>
      <c r="FH77" s="232"/>
      <c r="FI77" s="232"/>
      <c r="FJ77" s="232"/>
      <c r="FK77" s="232"/>
      <c r="FL77" s="232"/>
      <c r="FM77" s="232"/>
      <c r="FN77" s="232"/>
      <c r="FO77" s="232"/>
      <c r="FP77" s="232"/>
      <c r="FQ77" s="232"/>
      <c r="FR77" s="232"/>
      <c r="FS77" s="232"/>
      <c r="FT77" s="232"/>
      <c r="FU77" s="232"/>
      <c r="FV77" s="232"/>
      <c r="FW77" s="232"/>
      <c r="FX77" s="232"/>
      <c r="FY77" s="232"/>
      <c r="FZ77" s="232"/>
      <c r="GA77" s="232"/>
      <c r="GB77" s="232"/>
      <c r="GC77" s="232"/>
      <c r="GD77" s="232"/>
      <c r="GE77" s="232"/>
      <c r="GF77" s="232"/>
      <c r="GG77" s="232"/>
      <c r="GH77" s="232"/>
      <c r="GI77" s="232"/>
      <c r="GJ77" s="232"/>
      <c r="GK77" s="232"/>
      <c r="GL77" s="232"/>
      <c r="GM77" s="232"/>
      <c r="GN77" s="232"/>
      <c r="GO77" s="232"/>
      <c r="GP77" s="232"/>
      <c r="GQ77" s="232"/>
      <c r="GR77" s="232"/>
      <c r="GS77" s="232"/>
      <c r="GT77" s="232"/>
      <c r="GU77" s="232"/>
      <c r="GV77" s="232"/>
      <c r="GW77" s="232"/>
      <c r="GX77" s="232"/>
      <c r="GY77" s="232"/>
      <c r="GZ77" s="232"/>
      <c r="HA77" s="232"/>
      <c r="HB77" s="232"/>
      <c r="HC77" s="232"/>
      <c r="HD77" s="232"/>
      <c r="HE77" s="232"/>
      <c r="HF77" s="232"/>
      <c r="HG77" s="232"/>
      <c r="HH77" s="232"/>
      <c r="HI77" s="232"/>
      <c r="HJ77" s="232"/>
      <c r="HK77" s="232"/>
      <c r="HL77" s="232"/>
    </row>
    <row r="78" spans="1:220" ht="17.100000000000001" customHeight="1">
      <c r="A78" s="1"/>
      <c r="B78" s="667"/>
      <c r="C78" s="77" t="s">
        <v>127</v>
      </c>
      <c r="D78" s="449">
        <v>7463</v>
      </c>
      <c r="E78" s="27">
        <v>1485</v>
      </c>
      <c r="F78" s="27">
        <v>10985</v>
      </c>
      <c r="G78" s="27">
        <v>5007</v>
      </c>
      <c r="H78" s="27">
        <v>7292</v>
      </c>
      <c r="I78" s="27">
        <v>1484</v>
      </c>
      <c r="J78" s="27">
        <v>9894</v>
      </c>
      <c r="K78" s="28">
        <v>4086</v>
      </c>
      <c r="L78" s="667"/>
      <c r="M78" s="77" t="s">
        <v>127</v>
      </c>
      <c r="N78" s="27">
        <v>10391</v>
      </c>
      <c r="O78" s="27">
        <v>3948</v>
      </c>
      <c r="P78" s="449">
        <v>14493</v>
      </c>
      <c r="Q78" s="27">
        <v>8050</v>
      </c>
      <c r="R78" s="27">
        <v>10114</v>
      </c>
      <c r="S78" s="27">
        <v>3943</v>
      </c>
      <c r="T78" s="27">
        <v>12575</v>
      </c>
      <c r="U78" s="28">
        <v>6404</v>
      </c>
      <c r="V78" s="667"/>
      <c r="W78" s="77" t="s">
        <v>127</v>
      </c>
      <c r="X78" s="27">
        <v>12249</v>
      </c>
      <c r="Y78" s="27">
        <v>5268</v>
      </c>
      <c r="Z78" s="27">
        <v>17614</v>
      </c>
      <c r="AA78" s="27">
        <v>10633</v>
      </c>
      <c r="AB78" s="449">
        <v>11898</v>
      </c>
      <c r="AC78" s="27">
        <v>5242</v>
      </c>
      <c r="AD78" s="27">
        <v>15653</v>
      </c>
      <c r="AE78" s="28">
        <v>8997</v>
      </c>
      <c r="AF78" s="667"/>
      <c r="AG78" s="77" t="s">
        <v>127</v>
      </c>
      <c r="AH78" s="27">
        <v>12087</v>
      </c>
      <c r="AI78" s="27">
        <v>5221</v>
      </c>
      <c r="AJ78" s="27">
        <v>17695</v>
      </c>
      <c r="AK78" s="27">
        <v>10829</v>
      </c>
      <c r="AL78" s="27">
        <v>11714</v>
      </c>
      <c r="AM78" s="27">
        <v>5159</v>
      </c>
      <c r="AN78" s="449">
        <v>16007</v>
      </c>
      <c r="AO78" s="28">
        <v>9452</v>
      </c>
      <c r="AP78" s="667"/>
      <c r="AQ78" s="77" t="s">
        <v>127</v>
      </c>
      <c r="AR78" s="27">
        <v>13008</v>
      </c>
      <c r="AS78" s="27">
        <v>6899</v>
      </c>
      <c r="AT78" s="27">
        <v>17199</v>
      </c>
      <c r="AU78" s="27">
        <v>10759</v>
      </c>
      <c r="AV78" s="27">
        <v>12623</v>
      </c>
      <c r="AW78" s="27">
        <v>6725</v>
      </c>
      <c r="AX78" s="27">
        <v>15567</v>
      </c>
      <c r="AY78" s="28">
        <v>9364</v>
      </c>
      <c r="AZ78" s="667"/>
      <c r="BA78" s="77" t="s">
        <v>127</v>
      </c>
      <c r="BB78" s="27">
        <v>14798</v>
      </c>
      <c r="BC78" s="27">
        <v>5767</v>
      </c>
      <c r="BD78" s="27">
        <v>19481</v>
      </c>
      <c r="BE78" s="27">
        <v>10450</v>
      </c>
      <c r="BF78" s="27">
        <v>11894</v>
      </c>
      <c r="BG78" s="27">
        <v>5711</v>
      </c>
      <c r="BH78" s="27">
        <v>15298</v>
      </c>
      <c r="BI78" s="28">
        <v>9115</v>
      </c>
      <c r="BJ78" s="667"/>
      <c r="BK78" s="77" t="s">
        <v>127</v>
      </c>
      <c r="BL78" s="27">
        <v>14063</v>
      </c>
      <c r="BM78" s="27">
        <v>6427</v>
      </c>
      <c r="BN78" s="27">
        <v>17935</v>
      </c>
      <c r="BO78" s="27">
        <v>10299</v>
      </c>
      <c r="BP78" s="27">
        <v>11829</v>
      </c>
      <c r="BQ78" s="27">
        <v>6352</v>
      </c>
      <c r="BR78" s="27">
        <v>14501</v>
      </c>
      <c r="BS78" s="28">
        <v>9024</v>
      </c>
      <c r="BT78" s="232"/>
      <c r="BU78" s="232"/>
      <c r="BV78" s="232"/>
      <c r="BW78" s="232"/>
      <c r="BX78" s="232"/>
      <c r="BY78" s="232"/>
      <c r="BZ78" s="232"/>
      <c r="CA78" s="232"/>
      <c r="CB78" s="232"/>
      <c r="CC78" s="232"/>
      <c r="CD78" s="232"/>
      <c r="CE78" s="232"/>
      <c r="CF78" s="232"/>
      <c r="CG78" s="232"/>
      <c r="CH78" s="232"/>
      <c r="CI78" s="232"/>
      <c r="CJ78" s="232"/>
      <c r="CK78" s="232"/>
      <c r="CL78" s="232"/>
      <c r="CM78" s="232"/>
      <c r="CN78" s="232"/>
      <c r="CO78" s="232"/>
      <c r="CP78" s="232"/>
      <c r="CQ78" s="232"/>
      <c r="CR78" s="232"/>
      <c r="CS78" s="232"/>
      <c r="CT78" s="232"/>
      <c r="CU78" s="232"/>
      <c r="CV78" s="232"/>
      <c r="CW78" s="232"/>
      <c r="CX78" s="232"/>
      <c r="CY78" s="232"/>
      <c r="CZ78" s="232"/>
      <c r="DA78" s="232"/>
      <c r="DB78" s="232"/>
      <c r="DC78" s="232"/>
      <c r="DD78" s="232"/>
      <c r="DE78" s="232"/>
      <c r="DF78" s="232"/>
      <c r="DG78" s="232"/>
      <c r="DH78" s="232"/>
      <c r="DI78" s="232"/>
      <c r="DJ78" s="232"/>
      <c r="DK78" s="232"/>
      <c r="DL78" s="232"/>
      <c r="DM78" s="232"/>
      <c r="DN78" s="232"/>
      <c r="DO78" s="232"/>
      <c r="DP78" s="232"/>
      <c r="DQ78" s="232"/>
      <c r="DR78" s="232"/>
      <c r="DS78" s="232"/>
      <c r="DT78" s="232"/>
      <c r="DU78" s="232"/>
      <c r="DV78" s="232"/>
      <c r="DW78" s="232"/>
      <c r="DX78" s="232"/>
      <c r="DY78" s="232"/>
      <c r="DZ78" s="232"/>
      <c r="EA78" s="232"/>
      <c r="EB78" s="232"/>
      <c r="EC78" s="232"/>
      <c r="ED78" s="232"/>
      <c r="EE78" s="232"/>
      <c r="EF78" s="232"/>
      <c r="EG78" s="232"/>
      <c r="EH78" s="232"/>
      <c r="EI78" s="232"/>
      <c r="EJ78" s="232"/>
      <c r="EK78" s="232"/>
      <c r="EL78" s="232"/>
      <c r="EM78" s="232"/>
      <c r="EN78" s="232"/>
      <c r="EO78" s="232"/>
      <c r="EP78" s="232"/>
      <c r="EQ78" s="232"/>
      <c r="ER78" s="232"/>
      <c r="ES78" s="232"/>
      <c r="ET78" s="232"/>
      <c r="EU78" s="232"/>
      <c r="EV78" s="232"/>
      <c r="EW78" s="232"/>
      <c r="EX78" s="232"/>
      <c r="EY78" s="232"/>
      <c r="EZ78" s="232"/>
      <c r="FA78" s="232"/>
      <c r="FB78" s="232"/>
      <c r="FC78" s="232"/>
      <c r="FD78" s="232"/>
      <c r="FE78" s="232"/>
      <c r="FF78" s="232"/>
      <c r="FG78" s="232"/>
      <c r="FH78" s="232"/>
      <c r="FI78" s="232"/>
      <c r="FJ78" s="232"/>
      <c r="FK78" s="232"/>
      <c r="FL78" s="232"/>
      <c r="FM78" s="232"/>
      <c r="FN78" s="232"/>
      <c r="FO78" s="232"/>
      <c r="FP78" s="232"/>
      <c r="FQ78" s="232"/>
      <c r="FR78" s="232"/>
      <c r="FS78" s="232"/>
      <c r="FT78" s="232"/>
      <c r="FU78" s="232"/>
      <c r="FV78" s="232"/>
      <c r="FW78" s="232"/>
      <c r="FX78" s="232"/>
      <c r="FY78" s="232"/>
      <c r="FZ78" s="232"/>
      <c r="GA78" s="232"/>
      <c r="GB78" s="232"/>
      <c r="GC78" s="232"/>
      <c r="GD78" s="232"/>
      <c r="GE78" s="232"/>
      <c r="GF78" s="232"/>
      <c r="GG78" s="232"/>
      <c r="GH78" s="232"/>
      <c r="GI78" s="232"/>
      <c r="GJ78" s="232"/>
      <c r="GK78" s="232"/>
      <c r="GL78" s="232"/>
      <c r="GM78" s="232"/>
      <c r="GN78" s="232"/>
      <c r="GO78" s="232"/>
      <c r="GP78" s="232"/>
      <c r="GQ78" s="232"/>
      <c r="GR78" s="232"/>
      <c r="GS78" s="232"/>
      <c r="GT78" s="232"/>
      <c r="GU78" s="232"/>
      <c r="GV78" s="232"/>
      <c r="GW78" s="232"/>
      <c r="GX78" s="232"/>
      <c r="GY78" s="232"/>
      <c r="GZ78" s="232"/>
      <c r="HA78" s="232"/>
      <c r="HB78" s="232"/>
      <c r="HC78" s="232"/>
      <c r="HD78" s="232"/>
      <c r="HE78" s="232"/>
      <c r="HF78" s="232"/>
      <c r="HG78" s="232"/>
      <c r="HH78" s="232"/>
      <c r="HI78" s="232"/>
      <c r="HJ78" s="232"/>
      <c r="HK78" s="232"/>
      <c r="HL78" s="232"/>
    </row>
    <row r="79" spans="1:220" ht="17.100000000000001" customHeight="1">
      <c r="A79" s="1"/>
      <c r="B79" s="668"/>
      <c r="C79" s="18" t="s">
        <v>42</v>
      </c>
      <c r="D79" s="447">
        <f t="shared" ref="D79:K79" si="84">SUM(D75:D78)</f>
        <v>27603</v>
      </c>
      <c r="E79" s="19">
        <f t="shared" si="84"/>
        <v>6024</v>
      </c>
      <c r="F79" s="19">
        <f t="shared" si="84"/>
        <v>34773</v>
      </c>
      <c r="G79" s="19">
        <f t="shared" si="84"/>
        <v>13194</v>
      </c>
      <c r="H79" s="19">
        <f t="shared" si="84"/>
        <v>25610</v>
      </c>
      <c r="I79" s="19">
        <f t="shared" si="84"/>
        <v>4973</v>
      </c>
      <c r="J79" s="19">
        <f t="shared" si="84"/>
        <v>31336</v>
      </c>
      <c r="K79" s="20">
        <f t="shared" si="84"/>
        <v>10696</v>
      </c>
      <c r="L79" s="668"/>
      <c r="M79" s="18" t="s">
        <v>42</v>
      </c>
      <c r="N79" s="19">
        <f t="shared" ref="N79:U79" si="85">SUM(N75:N78)</f>
        <v>34518</v>
      </c>
      <c r="O79" s="19">
        <f t="shared" si="85"/>
        <v>14083</v>
      </c>
      <c r="P79" s="447">
        <f t="shared" si="85"/>
        <v>40283</v>
      </c>
      <c r="Q79" s="19">
        <f t="shared" si="85"/>
        <v>19848</v>
      </c>
      <c r="R79" s="19">
        <f t="shared" si="85"/>
        <v>32242</v>
      </c>
      <c r="S79" s="19">
        <f t="shared" si="85"/>
        <v>12821</v>
      </c>
      <c r="T79" s="19">
        <f t="shared" si="85"/>
        <v>35333</v>
      </c>
      <c r="U79" s="20">
        <f t="shared" si="85"/>
        <v>15922</v>
      </c>
      <c r="V79" s="668"/>
      <c r="W79" s="18" t="s">
        <v>42</v>
      </c>
      <c r="X79" s="19">
        <f t="shared" ref="X79:AE79" si="86">SUM(X75:X78)</f>
        <v>39271</v>
      </c>
      <c r="Y79" s="19">
        <f t="shared" si="86"/>
        <v>19156</v>
      </c>
      <c r="Z79" s="19">
        <f t="shared" si="86"/>
        <v>45072</v>
      </c>
      <c r="AA79" s="19">
        <f t="shared" si="86"/>
        <v>24957</v>
      </c>
      <c r="AB79" s="447">
        <f t="shared" si="86"/>
        <v>37254</v>
      </c>
      <c r="AC79" s="19">
        <f t="shared" si="86"/>
        <v>18307</v>
      </c>
      <c r="AD79" s="19">
        <f t="shared" si="86"/>
        <v>40193</v>
      </c>
      <c r="AE79" s="20">
        <f t="shared" si="86"/>
        <v>21246</v>
      </c>
      <c r="AF79" s="668"/>
      <c r="AG79" s="18" t="s">
        <v>42</v>
      </c>
      <c r="AH79" s="19">
        <f t="shared" ref="AH79:AO79" si="87">SUM(AH75:AH78)</f>
        <v>39079</v>
      </c>
      <c r="AI79" s="19">
        <f t="shared" si="87"/>
        <v>19837</v>
      </c>
      <c r="AJ79" s="19">
        <f t="shared" si="87"/>
        <v>45033</v>
      </c>
      <c r="AK79" s="19">
        <f t="shared" si="87"/>
        <v>25791</v>
      </c>
      <c r="AL79" s="19">
        <f t="shared" si="87"/>
        <v>37333</v>
      </c>
      <c r="AM79" s="19">
        <f t="shared" si="87"/>
        <v>19135</v>
      </c>
      <c r="AN79" s="447">
        <f t="shared" si="87"/>
        <v>40715</v>
      </c>
      <c r="AO79" s="20">
        <f t="shared" si="87"/>
        <v>22517</v>
      </c>
      <c r="AP79" s="668"/>
      <c r="AQ79" s="18" t="s">
        <v>42</v>
      </c>
      <c r="AR79" s="19">
        <f t="shared" ref="AR79:AY79" si="88">SUM(AR75:AR78)</f>
        <v>26588</v>
      </c>
      <c r="AS79" s="19">
        <f t="shared" si="88"/>
        <v>14960</v>
      </c>
      <c r="AT79" s="19">
        <f t="shared" si="88"/>
        <v>31548</v>
      </c>
      <c r="AU79" s="19">
        <f t="shared" si="88"/>
        <v>19446</v>
      </c>
      <c r="AV79" s="19">
        <f t="shared" si="88"/>
        <v>25854</v>
      </c>
      <c r="AW79" s="19">
        <f t="shared" si="88"/>
        <v>14633</v>
      </c>
      <c r="AX79" s="19">
        <f t="shared" si="88"/>
        <v>28405</v>
      </c>
      <c r="AY79" s="20">
        <f t="shared" si="88"/>
        <v>16752</v>
      </c>
      <c r="AZ79" s="668"/>
      <c r="BA79" s="18" t="s">
        <v>42</v>
      </c>
      <c r="BB79" s="19">
        <f t="shared" ref="BB79:BI79" si="89">SUM(BB75:BB78)</f>
        <v>29721</v>
      </c>
      <c r="BC79" s="19">
        <f t="shared" si="89"/>
        <v>13330</v>
      </c>
      <c r="BD79" s="19">
        <f t="shared" si="89"/>
        <v>35019</v>
      </c>
      <c r="BE79" s="19">
        <f t="shared" si="89"/>
        <v>18628</v>
      </c>
      <c r="BF79" s="19">
        <f t="shared" si="89"/>
        <v>24815</v>
      </c>
      <c r="BG79" s="19">
        <f t="shared" si="89"/>
        <v>13154</v>
      </c>
      <c r="BH79" s="19">
        <f t="shared" si="89"/>
        <v>27952</v>
      </c>
      <c r="BI79" s="20">
        <f t="shared" si="89"/>
        <v>16291</v>
      </c>
      <c r="BJ79" s="668"/>
      <c r="BK79" s="18" t="s">
        <v>42</v>
      </c>
      <c r="BL79" s="19">
        <f>SUM(BL75:BL78)</f>
        <v>27465</v>
      </c>
      <c r="BM79" s="19">
        <f t="shared" ref="BM79:BS79" si="90">SUM(BM75:BM78)</f>
        <v>13806</v>
      </c>
      <c r="BN79" s="19">
        <f t="shared" si="90"/>
        <v>31902</v>
      </c>
      <c r="BO79" s="19">
        <f t="shared" si="90"/>
        <v>18243</v>
      </c>
      <c r="BP79" s="19">
        <f t="shared" si="90"/>
        <v>23642</v>
      </c>
      <c r="BQ79" s="19">
        <f t="shared" si="90"/>
        <v>13659</v>
      </c>
      <c r="BR79" s="19">
        <f t="shared" si="90"/>
        <v>26108</v>
      </c>
      <c r="BS79" s="20">
        <f t="shared" si="90"/>
        <v>16125</v>
      </c>
      <c r="BT79" s="232"/>
      <c r="BU79" s="232"/>
      <c r="BV79" s="232"/>
      <c r="BW79" s="232"/>
      <c r="BX79" s="232"/>
      <c r="BY79" s="232"/>
      <c r="BZ79" s="232"/>
      <c r="CA79" s="232"/>
      <c r="CB79" s="232"/>
      <c r="CC79" s="232"/>
      <c r="CD79" s="232"/>
      <c r="CE79" s="232"/>
      <c r="CF79" s="232"/>
      <c r="CG79" s="232"/>
      <c r="CH79" s="232"/>
      <c r="CI79" s="232"/>
      <c r="CJ79" s="232"/>
      <c r="CK79" s="232"/>
      <c r="CL79" s="232"/>
      <c r="CM79" s="232"/>
      <c r="CN79" s="232"/>
      <c r="CO79" s="232"/>
      <c r="CP79" s="232"/>
      <c r="CQ79" s="232"/>
      <c r="CR79" s="232"/>
      <c r="CS79" s="232"/>
      <c r="CT79" s="232"/>
      <c r="CU79" s="232"/>
      <c r="CV79" s="232"/>
      <c r="CW79" s="232"/>
      <c r="CX79" s="232"/>
      <c r="CY79" s="232"/>
      <c r="CZ79" s="232"/>
      <c r="DA79" s="232"/>
      <c r="DB79" s="232"/>
      <c r="DC79" s="232"/>
      <c r="DD79" s="232"/>
      <c r="DE79" s="232"/>
      <c r="DF79" s="232"/>
      <c r="DG79" s="232"/>
      <c r="DH79" s="232"/>
      <c r="DI79" s="232"/>
      <c r="DJ79" s="232"/>
      <c r="DK79" s="232"/>
      <c r="DL79" s="232"/>
      <c r="DM79" s="232"/>
      <c r="DN79" s="232"/>
      <c r="DO79" s="232"/>
      <c r="DP79" s="232"/>
      <c r="DQ79" s="232"/>
      <c r="DR79" s="232"/>
      <c r="DS79" s="232"/>
      <c r="DT79" s="232"/>
      <c r="DU79" s="232"/>
      <c r="DV79" s="232"/>
      <c r="DW79" s="232"/>
      <c r="DX79" s="232"/>
      <c r="DY79" s="232"/>
      <c r="DZ79" s="232"/>
      <c r="EA79" s="232"/>
      <c r="EB79" s="232"/>
      <c r="EC79" s="232"/>
      <c r="ED79" s="232"/>
      <c r="EE79" s="232"/>
      <c r="EF79" s="232"/>
      <c r="EG79" s="232"/>
      <c r="EH79" s="232"/>
      <c r="EI79" s="232"/>
      <c r="EJ79" s="232"/>
      <c r="EK79" s="232"/>
      <c r="EL79" s="232"/>
      <c r="EM79" s="232"/>
      <c r="EN79" s="232"/>
      <c r="EO79" s="232"/>
      <c r="EP79" s="232"/>
      <c r="EQ79" s="232"/>
      <c r="ER79" s="232"/>
      <c r="ES79" s="232"/>
      <c r="ET79" s="232"/>
      <c r="EU79" s="232"/>
      <c r="EV79" s="232"/>
      <c r="EW79" s="232"/>
      <c r="EX79" s="232"/>
      <c r="EY79" s="232"/>
      <c r="EZ79" s="232"/>
      <c r="FA79" s="232"/>
      <c r="FB79" s="232"/>
      <c r="FC79" s="232"/>
      <c r="FD79" s="232"/>
      <c r="FE79" s="232"/>
      <c r="FF79" s="232"/>
      <c r="FG79" s="232"/>
      <c r="FH79" s="232"/>
      <c r="FI79" s="232"/>
      <c r="FJ79" s="232"/>
      <c r="FK79" s="232"/>
      <c r="FL79" s="232"/>
      <c r="FM79" s="232"/>
      <c r="FN79" s="232"/>
      <c r="FO79" s="232"/>
      <c r="FP79" s="232"/>
      <c r="FQ79" s="232"/>
      <c r="FR79" s="232"/>
      <c r="FS79" s="232"/>
      <c r="FT79" s="232"/>
      <c r="FU79" s="232"/>
      <c r="FV79" s="232"/>
      <c r="FW79" s="232"/>
      <c r="FX79" s="232"/>
      <c r="FY79" s="232"/>
      <c r="FZ79" s="232"/>
      <c r="GA79" s="232"/>
      <c r="GB79" s="232"/>
      <c r="GC79" s="232"/>
      <c r="GD79" s="232"/>
      <c r="GE79" s="232"/>
      <c r="GF79" s="232"/>
      <c r="GG79" s="232"/>
      <c r="GH79" s="232"/>
      <c r="GI79" s="232"/>
      <c r="GJ79" s="232"/>
      <c r="GK79" s="232"/>
      <c r="GL79" s="232"/>
      <c r="GM79" s="232"/>
      <c r="GN79" s="232"/>
      <c r="GO79" s="232"/>
      <c r="GP79" s="232"/>
      <c r="GQ79" s="232"/>
      <c r="GR79" s="232"/>
      <c r="GS79" s="232"/>
      <c r="GT79" s="232"/>
      <c r="GU79" s="232"/>
      <c r="GV79" s="232"/>
      <c r="GW79" s="232"/>
      <c r="GX79" s="232"/>
      <c r="GY79" s="232"/>
      <c r="GZ79" s="232"/>
      <c r="HA79" s="232"/>
      <c r="HB79" s="232"/>
      <c r="HC79" s="232"/>
      <c r="HD79" s="232"/>
      <c r="HE79" s="232"/>
      <c r="HF79" s="232"/>
      <c r="HG79" s="232"/>
      <c r="HH79" s="232"/>
      <c r="HI79" s="232"/>
      <c r="HJ79" s="232"/>
      <c r="HK79" s="232"/>
      <c r="HL79" s="232"/>
    </row>
    <row r="80" spans="1:220" s="289" customFormat="1" ht="17.100000000000001" customHeight="1">
      <c r="A80" s="70"/>
      <c r="B80" s="666" t="s">
        <v>128</v>
      </c>
      <c r="C80" s="71" t="s">
        <v>129</v>
      </c>
      <c r="D80" s="471">
        <v>4080</v>
      </c>
      <c r="E80" s="72">
        <v>946</v>
      </c>
      <c r="F80" s="72">
        <v>5528</v>
      </c>
      <c r="G80" s="72">
        <v>2394</v>
      </c>
      <c r="H80" s="72">
        <v>3985</v>
      </c>
      <c r="I80" s="72">
        <v>938</v>
      </c>
      <c r="J80" s="72">
        <v>4926</v>
      </c>
      <c r="K80" s="73">
        <v>1879</v>
      </c>
      <c r="L80" s="666" t="s">
        <v>128</v>
      </c>
      <c r="M80" s="71" t="s">
        <v>129</v>
      </c>
      <c r="N80" s="72">
        <v>5009</v>
      </c>
      <c r="O80" s="72">
        <v>2004</v>
      </c>
      <c r="P80" s="471">
        <v>6838</v>
      </c>
      <c r="Q80" s="72">
        <v>3833</v>
      </c>
      <c r="R80" s="72">
        <v>4892</v>
      </c>
      <c r="S80" s="72">
        <v>1994</v>
      </c>
      <c r="T80" s="72">
        <v>5989</v>
      </c>
      <c r="U80" s="73">
        <v>3091</v>
      </c>
      <c r="V80" s="666" t="s">
        <v>128</v>
      </c>
      <c r="W80" s="71" t="s">
        <v>129</v>
      </c>
      <c r="X80" s="72">
        <v>5455</v>
      </c>
      <c r="Y80" s="72">
        <v>2671</v>
      </c>
      <c r="Z80" s="72">
        <v>7281</v>
      </c>
      <c r="AA80" s="72">
        <v>4497</v>
      </c>
      <c r="AB80" s="471">
        <v>5330</v>
      </c>
      <c r="AC80" s="72">
        <v>2660</v>
      </c>
      <c r="AD80" s="72">
        <v>6435</v>
      </c>
      <c r="AE80" s="73">
        <v>3765</v>
      </c>
      <c r="AF80" s="666" t="s">
        <v>128</v>
      </c>
      <c r="AG80" s="71" t="s">
        <v>129</v>
      </c>
      <c r="AH80" s="72">
        <v>5688</v>
      </c>
      <c r="AI80" s="72">
        <v>3027</v>
      </c>
      <c r="AJ80" s="72">
        <v>7266</v>
      </c>
      <c r="AK80" s="72">
        <v>4605</v>
      </c>
      <c r="AL80" s="72">
        <v>5592</v>
      </c>
      <c r="AM80" s="72">
        <v>3025</v>
      </c>
      <c r="AN80" s="471">
        <v>6539</v>
      </c>
      <c r="AO80" s="73">
        <v>3972</v>
      </c>
      <c r="AP80" s="666" t="s">
        <v>128</v>
      </c>
      <c r="AQ80" s="71" t="s">
        <v>129</v>
      </c>
      <c r="AR80" s="72"/>
      <c r="AS80" s="72"/>
      <c r="AT80" s="72"/>
      <c r="AU80" s="72"/>
      <c r="AV80" s="72"/>
      <c r="AW80" s="72"/>
      <c r="AX80" s="72"/>
      <c r="AY80" s="73"/>
      <c r="AZ80" s="666" t="s">
        <v>128</v>
      </c>
      <c r="BA80" s="71" t="s">
        <v>129</v>
      </c>
      <c r="BB80" s="72"/>
      <c r="BC80" s="72"/>
      <c r="BD80" s="72"/>
      <c r="BE80" s="72"/>
      <c r="BF80" s="72"/>
      <c r="BG80" s="72"/>
      <c r="BH80" s="72"/>
      <c r="BI80" s="73"/>
      <c r="BJ80" s="666" t="s">
        <v>128</v>
      </c>
      <c r="BK80" s="71" t="s">
        <v>414</v>
      </c>
      <c r="BL80" s="473" t="s">
        <v>412</v>
      </c>
      <c r="BM80" s="473" t="s">
        <v>412</v>
      </c>
      <c r="BN80" s="473" t="s">
        <v>412</v>
      </c>
      <c r="BO80" s="473" t="s">
        <v>412</v>
      </c>
      <c r="BP80" s="473" t="s">
        <v>412</v>
      </c>
      <c r="BQ80" s="473" t="s">
        <v>412</v>
      </c>
      <c r="BR80" s="473" t="s">
        <v>412</v>
      </c>
      <c r="BS80" s="475" t="s">
        <v>412</v>
      </c>
      <c r="BT80" s="459"/>
      <c r="BU80" s="459"/>
      <c r="BV80" s="459"/>
      <c r="BW80" s="459"/>
      <c r="BX80" s="459"/>
      <c r="BY80" s="459"/>
      <c r="BZ80" s="459"/>
      <c r="CA80" s="459"/>
      <c r="CB80" s="459"/>
      <c r="CC80" s="459"/>
      <c r="CD80" s="459"/>
      <c r="CE80" s="459"/>
      <c r="CF80" s="459"/>
      <c r="CG80" s="459"/>
      <c r="CH80" s="459"/>
      <c r="CI80" s="459"/>
      <c r="CJ80" s="459"/>
      <c r="CK80" s="459"/>
      <c r="CL80" s="459"/>
      <c r="CM80" s="459"/>
      <c r="CN80" s="459"/>
      <c r="CO80" s="459"/>
      <c r="CP80" s="459"/>
      <c r="CQ80" s="459"/>
      <c r="CR80" s="459"/>
      <c r="CS80" s="459"/>
      <c r="CT80" s="459"/>
      <c r="CU80" s="459"/>
      <c r="CV80" s="459"/>
      <c r="CW80" s="459"/>
      <c r="CX80" s="459"/>
      <c r="CY80" s="459"/>
      <c r="CZ80" s="459"/>
      <c r="DA80" s="459"/>
      <c r="DB80" s="459"/>
      <c r="DC80" s="459"/>
      <c r="DD80" s="459"/>
      <c r="DE80" s="459"/>
      <c r="DF80" s="459"/>
      <c r="DG80" s="459"/>
      <c r="DH80" s="459"/>
      <c r="DI80" s="459"/>
      <c r="DJ80" s="459"/>
      <c r="DK80" s="459"/>
      <c r="DL80" s="459"/>
      <c r="DM80" s="459"/>
      <c r="DN80" s="459"/>
      <c r="DO80" s="459"/>
      <c r="DP80" s="459"/>
      <c r="DQ80" s="459"/>
      <c r="DR80" s="459"/>
      <c r="DS80" s="459"/>
      <c r="DT80" s="459"/>
      <c r="DU80" s="459"/>
      <c r="DV80" s="459"/>
      <c r="DW80" s="459"/>
      <c r="DX80" s="459"/>
      <c r="DY80" s="459"/>
      <c r="DZ80" s="459"/>
      <c r="EA80" s="459"/>
      <c r="EB80" s="459"/>
      <c r="EC80" s="459"/>
      <c r="ED80" s="459"/>
      <c r="EE80" s="459"/>
      <c r="EF80" s="459"/>
      <c r="EG80" s="459"/>
      <c r="EH80" s="459"/>
      <c r="EI80" s="459"/>
      <c r="EJ80" s="459"/>
      <c r="EK80" s="459"/>
      <c r="EL80" s="459"/>
      <c r="EM80" s="459"/>
      <c r="EN80" s="459"/>
      <c r="EO80" s="459"/>
      <c r="EP80" s="459"/>
      <c r="EQ80" s="459"/>
      <c r="ER80" s="459"/>
      <c r="ES80" s="459"/>
      <c r="ET80" s="459"/>
      <c r="EU80" s="459"/>
      <c r="EV80" s="459"/>
      <c r="EW80" s="459"/>
      <c r="EX80" s="459"/>
      <c r="EY80" s="459"/>
      <c r="EZ80" s="459"/>
      <c r="FA80" s="459"/>
      <c r="FB80" s="459"/>
      <c r="FC80" s="459"/>
      <c r="FD80" s="459"/>
      <c r="FE80" s="459"/>
      <c r="FF80" s="459"/>
      <c r="FG80" s="459"/>
      <c r="FH80" s="459"/>
      <c r="FI80" s="459"/>
      <c r="FJ80" s="459"/>
      <c r="FK80" s="459"/>
      <c r="FL80" s="459"/>
      <c r="FM80" s="459"/>
      <c r="FN80" s="459"/>
      <c r="FO80" s="459"/>
      <c r="FP80" s="459"/>
      <c r="FQ80" s="459"/>
      <c r="FR80" s="459"/>
      <c r="FS80" s="459"/>
      <c r="FT80" s="459"/>
      <c r="FU80" s="459"/>
      <c r="FV80" s="459"/>
      <c r="FW80" s="459"/>
      <c r="FX80" s="459"/>
      <c r="FY80" s="459"/>
      <c r="FZ80" s="459"/>
      <c r="GA80" s="459"/>
      <c r="GB80" s="459"/>
      <c r="GC80" s="459"/>
      <c r="GD80" s="459"/>
      <c r="GE80" s="459"/>
      <c r="GF80" s="459"/>
      <c r="GG80" s="459"/>
      <c r="GH80" s="459"/>
      <c r="GI80" s="459"/>
      <c r="GJ80" s="459"/>
      <c r="GK80" s="459"/>
      <c r="GL80" s="459"/>
      <c r="GM80" s="459"/>
      <c r="GN80" s="459"/>
      <c r="GO80" s="459"/>
      <c r="GP80" s="459"/>
      <c r="GQ80" s="459"/>
      <c r="GR80" s="459"/>
      <c r="GS80" s="459"/>
      <c r="GT80" s="459"/>
      <c r="GU80" s="459"/>
      <c r="GV80" s="459"/>
      <c r="GW80" s="459"/>
      <c r="GX80" s="459"/>
      <c r="GY80" s="459"/>
      <c r="GZ80" s="459"/>
      <c r="HA80" s="459"/>
      <c r="HB80" s="459"/>
      <c r="HC80" s="459"/>
      <c r="HD80" s="459"/>
      <c r="HE80" s="459"/>
      <c r="HF80" s="459"/>
      <c r="HG80" s="459"/>
      <c r="HH80" s="459"/>
      <c r="HI80" s="459"/>
      <c r="HJ80" s="459"/>
      <c r="HK80" s="459"/>
      <c r="HL80" s="459"/>
    </row>
    <row r="81" spans="1:220" ht="17.100000000000001" customHeight="1">
      <c r="A81" s="1"/>
      <c r="B81" s="667"/>
      <c r="C81" s="26" t="s">
        <v>130</v>
      </c>
      <c r="D81" s="449">
        <v>12487</v>
      </c>
      <c r="E81" s="27">
        <v>2794</v>
      </c>
      <c r="F81" s="27">
        <v>15992</v>
      </c>
      <c r="G81" s="27">
        <v>6299</v>
      </c>
      <c r="H81" s="27">
        <v>11220</v>
      </c>
      <c r="I81" s="27">
        <v>2063</v>
      </c>
      <c r="J81" s="27">
        <v>14243</v>
      </c>
      <c r="K81" s="28">
        <v>5086</v>
      </c>
      <c r="L81" s="667"/>
      <c r="M81" s="26" t="s">
        <v>130</v>
      </c>
      <c r="N81" s="27">
        <v>14295</v>
      </c>
      <c r="O81" s="27">
        <v>4602</v>
      </c>
      <c r="P81" s="449">
        <v>18970</v>
      </c>
      <c r="Q81" s="27">
        <v>9277</v>
      </c>
      <c r="R81" s="27">
        <v>12959</v>
      </c>
      <c r="S81" s="27">
        <v>3857</v>
      </c>
      <c r="T81" s="27">
        <v>16585</v>
      </c>
      <c r="U81" s="28">
        <v>7484</v>
      </c>
      <c r="V81" s="667"/>
      <c r="W81" s="26" t="s">
        <v>130</v>
      </c>
      <c r="X81" s="27">
        <v>15114</v>
      </c>
      <c r="Y81" s="27">
        <v>5819</v>
      </c>
      <c r="Z81" s="27">
        <v>20793</v>
      </c>
      <c r="AA81" s="27">
        <v>11498</v>
      </c>
      <c r="AB81" s="449">
        <v>14006</v>
      </c>
      <c r="AC81" s="27">
        <v>5301</v>
      </c>
      <c r="AD81" s="27">
        <v>18473</v>
      </c>
      <c r="AE81" s="28">
        <v>9768</v>
      </c>
      <c r="AF81" s="667"/>
      <c r="AG81" s="26" t="s">
        <v>130</v>
      </c>
      <c r="AH81" s="27">
        <v>15659</v>
      </c>
      <c r="AI81" s="27">
        <v>6689</v>
      </c>
      <c r="AJ81" s="27">
        <v>20646</v>
      </c>
      <c r="AK81" s="27">
        <v>11676</v>
      </c>
      <c r="AL81" s="27">
        <v>14904</v>
      </c>
      <c r="AM81" s="27">
        <v>6352</v>
      </c>
      <c r="AN81" s="449">
        <v>18479</v>
      </c>
      <c r="AO81" s="28">
        <v>9927</v>
      </c>
      <c r="AP81" s="667"/>
      <c r="AQ81" s="26" t="s">
        <v>130</v>
      </c>
      <c r="AR81" s="27">
        <v>15043</v>
      </c>
      <c r="AS81" s="27">
        <v>7149</v>
      </c>
      <c r="AT81" s="27">
        <v>19176</v>
      </c>
      <c r="AU81" s="27">
        <v>11194</v>
      </c>
      <c r="AV81" s="27">
        <v>14205</v>
      </c>
      <c r="AW81" s="27">
        <v>6706</v>
      </c>
      <c r="AX81" s="27">
        <v>17204</v>
      </c>
      <c r="AY81" s="28">
        <v>9622</v>
      </c>
      <c r="AZ81" s="667"/>
      <c r="BA81" s="26" t="s">
        <v>130</v>
      </c>
      <c r="BB81" s="27">
        <v>19320</v>
      </c>
      <c r="BC81" s="27">
        <v>9072</v>
      </c>
      <c r="BD81" s="27">
        <v>20569</v>
      </c>
      <c r="BE81" s="27">
        <v>10321</v>
      </c>
      <c r="BF81" s="27">
        <v>16449</v>
      </c>
      <c r="BG81" s="27">
        <v>8642</v>
      </c>
      <c r="BH81" s="27">
        <v>16758</v>
      </c>
      <c r="BI81" s="28">
        <v>8951</v>
      </c>
      <c r="BJ81" s="667"/>
      <c r="BK81" s="26" t="s">
        <v>130</v>
      </c>
      <c r="BL81" s="27">
        <v>18564</v>
      </c>
      <c r="BM81" s="27">
        <v>9573</v>
      </c>
      <c r="BN81" s="27">
        <v>18804</v>
      </c>
      <c r="BO81" s="27">
        <v>9813</v>
      </c>
      <c r="BP81" s="27">
        <v>16196</v>
      </c>
      <c r="BQ81" s="27">
        <v>9174</v>
      </c>
      <c r="BR81" s="27">
        <v>15793</v>
      </c>
      <c r="BS81" s="28">
        <v>8771</v>
      </c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32"/>
      <c r="DW81" s="232"/>
      <c r="DX81" s="232"/>
      <c r="DY81" s="232"/>
      <c r="DZ81" s="232"/>
      <c r="EA81" s="232"/>
      <c r="EB81" s="232"/>
      <c r="EC81" s="232"/>
      <c r="ED81" s="232"/>
      <c r="EE81" s="232"/>
      <c r="EF81" s="232"/>
      <c r="EG81" s="232"/>
      <c r="EH81" s="232"/>
      <c r="EI81" s="232"/>
      <c r="EJ81" s="232"/>
      <c r="EK81" s="232"/>
      <c r="EL81" s="232"/>
      <c r="EM81" s="232"/>
      <c r="EN81" s="232"/>
      <c r="EO81" s="232"/>
      <c r="EP81" s="232"/>
      <c r="EQ81" s="232"/>
      <c r="ER81" s="232"/>
      <c r="ES81" s="232"/>
      <c r="ET81" s="232"/>
      <c r="EU81" s="232"/>
      <c r="EV81" s="232"/>
      <c r="EW81" s="232"/>
      <c r="EX81" s="232"/>
      <c r="EY81" s="232"/>
      <c r="EZ81" s="232"/>
      <c r="FA81" s="232"/>
      <c r="FB81" s="232"/>
      <c r="FC81" s="232"/>
      <c r="FD81" s="232"/>
      <c r="FE81" s="232"/>
      <c r="FF81" s="232"/>
      <c r="FG81" s="232"/>
      <c r="FH81" s="232"/>
      <c r="FI81" s="232"/>
      <c r="FJ81" s="232"/>
      <c r="FK81" s="232"/>
      <c r="FL81" s="232"/>
      <c r="FM81" s="232"/>
      <c r="FN81" s="232"/>
      <c r="FO81" s="232"/>
      <c r="FP81" s="232"/>
      <c r="FQ81" s="232"/>
      <c r="FR81" s="232"/>
      <c r="FS81" s="232"/>
      <c r="FT81" s="232"/>
      <c r="FU81" s="232"/>
      <c r="FV81" s="232"/>
      <c r="FW81" s="232"/>
      <c r="FX81" s="232"/>
      <c r="FY81" s="232"/>
      <c r="FZ81" s="232"/>
      <c r="GA81" s="232"/>
      <c r="GB81" s="232"/>
      <c r="GC81" s="232"/>
      <c r="GD81" s="232"/>
      <c r="GE81" s="232"/>
      <c r="GF81" s="232"/>
      <c r="GG81" s="232"/>
      <c r="GH81" s="232"/>
      <c r="GI81" s="232"/>
      <c r="GJ81" s="232"/>
      <c r="GK81" s="232"/>
      <c r="GL81" s="232"/>
      <c r="GM81" s="232"/>
      <c r="GN81" s="232"/>
      <c r="GO81" s="232"/>
      <c r="GP81" s="232"/>
      <c r="GQ81" s="232"/>
      <c r="GR81" s="232"/>
      <c r="GS81" s="232"/>
      <c r="GT81" s="232"/>
      <c r="GU81" s="232"/>
      <c r="GV81" s="232"/>
      <c r="GW81" s="232"/>
      <c r="GX81" s="232"/>
      <c r="GY81" s="232"/>
      <c r="GZ81" s="232"/>
      <c r="HA81" s="232"/>
      <c r="HB81" s="232"/>
      <c r="HC81" s="232"/>
      <c r="HD81" s="232"/>
      <c r="HE81" s="232"/>
      <c r="HF81" s="232"/>
      <c r="HG81" s="232"/>
      <c r="HH81" s="232"/>
      <c r="HI81" s="232"/>
      <c r="HJ81" s="232"/>
      <c r="HK81" s="232"/>
      <c r="HL81" s="232"/>
    </row>
    <row r="82" spans="1:220" ht="17.100000000000001" customHeight="1">
      <c r="A82" s="1"/>
      <c r="B82" s="668"/>
      <c r="C82" s="39" t="s">
        <v>42</v>
      </c>
      <c r="D82" s="447">
        <f t="shared" ref="D82:K82" si="91">SUM(D80:D81)</f>
        <v>16567</v>
      </c>
      <c r="E82" s="19">
        <f t="shared" si="91"/>
        <v>3740</v>
      </c>
      <c r="F82" s="19">
        <f t="shared" si="91"/>
        <v>21520</v>
      </c>
      <c r="G82" s="19">
        <f t="shared" si="91"/>
        <v>8693</v>
      </c>
      <c r="H82" s="19">
        <f t="shared" si="91"/>
        <v>15205</v>
      </c>
      <c r="I82" s="19">
        <f t="shared" si="91"/>
        <v>3001</v>
      </c>
      <c r="J82" s="19">
        <f t="shared" si="91"/>
        <v>19169</v>
      </c>
      <c r="K82" s="20">
        <f t="shared" si="91"/>
        <v>6965</v>
      </c>
      <c r="L82" s="668"/>
      <c r="M82" s="39" t="s">
        <v>42</v>
      </c>
      <c r="N82" s="19">
        <f t="shared" ref="N82:U82" si="92">SUM(N80:N81)</f>
        <v>19304</v>
      </c>
      <c r="O82" s="19">
        <f t="shared" si="92"/>
        <v>6606</v>
      </c>
      <c r="P82" s="447">
        <f t="shared" si="92"/>
        <v>25808</v>
      </c>
      <c r="Q82" s="19">
        <f t="shared" si="92"/>
        <v>13110</v>
      </c>
      <c r="R82" s="19">
        <f t="shared" si="92"/>
        <v>17851</v>
      </c>
      <c r="S82" s="19">
        <f t="shared" si="92"/>
        <v>5851</v>
      </c>
      <c r="T82" s="19">
        <f t="shared" si="92"/>
        <v>22574</v>
      </c>
      <c r="U82" s="20">
        <f t="shared" si="92"/>
        <v>10575</v>
      </c>
      <c r="V82" s="668"/>
      <c r="W82" s="39" t="s">
        <v>42</v>
      </c>
      <c r="X82" s="19">
        <f t="shared" ref="X82:AE82" si="93">SUM(X80:X81)</f>
        <v>20569</v>
      </c>
      <c r="Y82" s="19">
        <f t="shared" si="93"/>
        <v>8490</v>
      </c>
      <c r="Z82" s="19">
        <f t="shared" si="93"/>
        <v>28074</v>
      </c>
      <c r="AA82" s="19">
        <f t="shared" si="93"/>
        <v>15995</v>
      </c>
      <c r="AB82" s="447">
        <f t="shared" si="93"/>
        <v>19336</v>
      </c>
      <c r="AC82" s="19">
        <f t="shared" si="93"/>
        <v>7961</v>
      </c>
      <c r="AD82" s="19">
        <f t="shared" si="93"/>
        <v>24908</v>
      </c>
      <c r="AE82" s="20">
        <f t="shared" si="93"/>
        <v>13533</v>
      </c>
      <c r="AF82" s="668"/>
      <c r="AG82" s="39" t="s">
        <v>42</v>
      </c>
      <c r="AH82" s="19">
        <f t="shared" ref="AH82:AO82" si="94">SUM(AH80:AH81)</f>
        <v>21347</v>
      </c>
      <c r="AI82" s="19">
        <f t="shared" si="94"/>
        <v>9716</v>
      </c>
      <c r="AJ82" s="19">
        <f t="shared" si="94"/>
        <v>27912</v>
      </c>
      <c r="AK82" s="19">
        <f t="shared" si="94"/>
        <v>16281</v>
      </c>
      <c r="AL82" s="19">
        <f t="shared" si="94"/>
        <v>20496</v>
      </c>
      <c r="AM82" s="19">
        <f t="shared" si="94"/>
        <v>9377</v>
      </c>
      <c r="AN82" s="447">
        <f t="shared" si="94"/>
        <v>25018</v>
      </c>
      <c r="AO82" s="20">
        <f t="shared" si="94"/>
        <v>13899</v>
      </c>
      <c r="AP82" s="668"/>
      <c r="AQ82" s="39" t="s">
        <v>42</v>
      </c>
      <c r="AR82" s="19">
        <f t="shared" ref="AR82:AY82" si="95">SUM(AR80:AR81)</f>
        <v>15043</v>
      </c>
      <c r="AS82" s="19">
        <f t="shared" si="95"/>
        <v>7149</v>
      </c>
      <c r="AT82" s="19">
        <f t="shared" si="95"/>
        <v>19176</v>
      </c>
      <c r="AU82" s="19">
        <f t="shared" si="95"/>
        <v>11194</v>
      </c>
      <c r="AV82" s="19">
        <f t="shared" si="95"/>
        <v>14205</v>
      </c>
      <c r="AW82" s="19">
        <f t="shared" si="95"/>
        <v>6706</v>
      </c>
      <c r="AX82" s="19">
        <f t="shared" si="95"/>
        <v>17204</v>
      </c>
      <c r="AY82" s="20">
        <f t="shared" si="95"/>
        <v>9622</v>
      </c>
      <c r="AZ82" s="668"/>
      <c r="BA82" s="39" t="s">
        <v>42</v>
      </c>
      <c r="BB82" s="19">
        <f t="shared" ref="BB82:BI82" si="96">SUM(BB80:BB81)</f>
        <v>19320</v>
      </c>
      <c r="BC82" s="19">
        <f t="shared" si="96"/>
        <v>9072</v>
      </c>
      <c r="BD82" s="19">
        <f t="shared" si="96"/>
        <v>20569</v>
      </c>
      <c r="BE82" s="19">
        <f t="shared" si="96"/>
        <v>10321</v>
      </c>
      <c r="BF82" s="19">
        <f t="shared" si="96"/>
        <v>16449</v>
      </c>
      <c r="BG82" s="19">
        <f t="shared" si="96"/>
        <v>8642</v>
      </c>
      <c r="BH82" s="19">
        <f t="shared" si="96"/>
        <v>16758</v>
      </c>
      <c r="BI82" s="20">
        <f t="shared" si="96"/>
        <v>8951</v>
      </c>
      <c r="BJ82" s="668"/>
      <c r="BK82" s="39" t="s">
        <v>42</v>
      </c>
      <c r="BL82" s="19">
        <f>SUM(BL80:BL81)</f>
        <v>18564</v>
      </c>
      <c r="BM82" s="19">
        <f t="shared" ref="BM82:BS82" si="97">SUM(BM80:BM81)</f>
        <v>9573</v>
      </c>
      <c r="BN82" s="19">
        <f t="shared" si="97"/>
        <v>18804</v>
      </c>
      <c r="BO82" s="19">
        <f t="shared" si="97"/>
        <v>9813</v>
      </c>
      <c r="BP82" s="19">
        <f t="shared" si="97"/>
        <v>16196</v>
      </c>
      <c r="BQ82" s="19">
        <f t="shared" si="97"/>
        <v>9174</v>
      </c>
      <c r="BR82" s="19">
        <f t="shared" si="97"/>
        <v>15793</v>
      </c>
      <c r="BS82" s="20">
        <f t="shared" si="97"/>
        <v>8771</v>
      </c>
      <c r="BT82" s="232"/>
      <c r="BU82" s="232"/>
      <c r="BV82" s="232"/>
      <c r="BW82" s="232"/>
      <c r="BX82" s="232"/>
      <c r="BY82" s="232"/>
      <c r="BZ82" s="232"/>
      <c r="CA82" s="232"/>
      <c r="CB82" s="232"/>
      <c r="CC82" s="232"/>
      <c r="CD82" s="232"/>
      <c r="CE82" s="232"/>
      <c r="CF82" s="232"/>
      <c r="CG82" s="232"/>
      <c r="CH82" s="232"/>
      <c r="CI82" s="232"/>
      <c r="CJ82" s="232"/>
      <c r="CK82" s="232"/>
      <c r="CL82" s="232"/>
      <c r="CM82" s="232"/>
      <c r="CN82" s="232"/>
      <c r="CO82" s="232"/>
      <c r="CP82" s="232"/>
      <c r="CQ82" s="232"/>
      <c r="CR82" s="232"/>
      <c r="CS82" s="232"/>
      <c r="CT82" s="232"/>
      <c r="CU82" s="232"/>
      <c r="CV82" s="232"/>
      <c r="CW82" s="232"/>
      <c r="CX82" s="232"/>
      <c r="CY82" s="232"/>
      <c r="CZ82" s="232"/>
      <c r="DA82" s="232"/>
      <c r="DB82" s="232"/>
      <c r="DC82" s="232"/>
      <c r="DD82" s="232"/>
      <c r="DE82" s="232"/>
      <c r="DF82" s="232"/>
      <c r="DG82" s="232"/>
      <c r="DH82" s="232"/>
      <c r="DI82" s="232"/>
      <c r="DJ82" s="232"/>
      <c r="DK82" s="232"/>
      <c r="DL82" s="232"/>
      <c r="DM82" s="232"/>
      <c r="DN82" s="232"/>
      <c r="DO82" s="232"/>
      <c r="DP82" s="232"/>
      <c r="DQ82" s="232"/>
      <c r="DR82" s="232"/>
      <c r="DS82" s="232"/>
      <c r="DT82" s="232"/>
      <c r="DU82" s="232"/>
      <c r="DV82" s="232"/>
      <c r="DW82" s="232"/>
      <c r="DX82" s="232"/>
      <c r="DY82" s="232"/>
      <c r="DZ82" s="232"/>
      <c r="EA82" s="232"/>
      <c r="EB82" s="232"/>
      <c r="EC82" s="232"/>
      <c r="ED82" s="232"/>
      <c r="EE82" s="232"/>
      <c r="EF82" s="232"/>
      <c r="EG82" s="232"/>
      <c r="EH82" s="232"/>
      <c r="EI82" s="232"/>
      <c r="EJ82" s="232"/>
      <c r="EK82" s="232"/>
      <c r="EL82" s="232"/>
      <c r="EM82" s="232"/>
      <c r="EN82" s="232"/>
      <c r="EO82" s="232"/>
      <c r="EP82" s="232"/>
      <c r="EQ82" s="232"/>
      <c r="ER82" s="232"/>
      <c r="ES82" s="232"/>
      <c r="ET82" s="232"/>
      <c r="EU82" s="232"/>
      <c r="EV82" s="232"/>
      <c r="EW82" s="232"/>
      <c r="EX82" s="232"/>
      <c r="EY82" s="232"/>
      <c r="EZ82" s="232"/>
      <c r="FA82" s="232"/>
      <c r="FB82" s="232"/>
      <c r="FC82" s="232"/>
      <c r="FD82" s="232"/>
      <c r="FE82" s="232"/>
      <c r="FF82" s="232"/>
      <c r="FG82" s="232"/>
      <c r="FH82" s="232"/>
      <c r="FI82" s="232"/>
      <c r="FJ82" s="232"/>
      <c r="FK82" s="232"/>
      <c r="FL82" s="232"/>
      <c r="FM82" s="232"/>
      <c r="FN82" s="232"/>
      <c r="FO82" s="232"/>
      <c r="FP82" s="232"/>
      <c r="FQ82" s="232"/>
      <c r="FR82" s="232"/>
      <c r="FS82" s="232"/>
      <c r="FT82" s="232"/>
      <c r="FU82" s="232"/>
      <c r="FV82" s="232"/>
      <c r="FW82" s="232"/>
      <c r="FX82" s="232"/>
      <c r="FY82" s="232"/>
      <c r="FZ82" s="232"/>
      <c r="GA82" s="232"/>
      <c r="GB82" s="232"/>
      <c r="GC82" s="232"/>
      <c r="GD82" s="232"/>
      <c r="GE82" s="232"/>
      <c r="GF82" s="232"/>
      <c r="GG82" s="232"/>
      <c r="GH82" s="232"/>
      <c r="GI82" s="232"/>
      <c r="GJ82" s="232"/>
      <c r="GK82" s="232"/>
      <c r="GL82" s="232"/>
      <c r="GM82" s="232"/>
      <c r="GN82" s="232"/>
      <c r="GO82" s="232"/>
      <c r="GP82" s="232"/>
      <c r="GQ82" s="232"/>
      <c r="GR82" s="232"/>
      <c r="GS82" s="232"/>
      <c r="GT82" s="232"/>
      <c r="GU82" s="232"/>
      <c r="GV82" s="232"/>
      <c r="GW82" s="232"/>
      <c r="GX82" s="232"/>
      <c r="GY82" s="232"/>
      <c r="GZ82" s="232"/>
      <c r="HA82" s="232"/>
      <c r="HB82" s="232"/>
      <c r="HC82" s="232"/>
      <c r="HD82" s="232"/>
      <c r="HE82" s="232"/>
      <c r="HF82" s="232"/>
      <c r="HG82" s="232"/>
      <c r="HH82" s="232"/>
      <c r="HI82" s="232"/>
      <c r="HJ82" s="232"/>
      <c r="HK82" s="232"/>
      <c r="HL82" s="232"/>
    </row>
    <row r="83" spans="1:220" ht="17.100000000000001" customHeight="1" thickBot="1">
      <c r="A83" s="1"/>
      <c r="B83" s="669" t="s">
        <v>131</v>
      </c>
      <c r="C83" s="670"/>
      <c r="D83" s="453">
        <f t="shared" ref="D83:K83" si="98">SUM(D70,D72,D74,D79,D82)</f>
        <v>229975</v>
      </c>
      <c r="E83" s="40">
        <f t="shared" si="98"/>
        <v>67223</v>
      </c>
      <c r="F83" s="40">
        <f t="shared" si="98"/>
        <v>246752</v>
      </c>
      <c r="G83" s="40">
        <f t="shared" si="98"/>
        <v>84000</v>
      </c>
      <c r="H83" s="40">
        <f t="shared" si="98"/>
        <v>201896</v>
      </c>
      <c r="I83" s="40">
        <f t="shared" si="98"/>
        <v>51613</v>
      </c>
      <c r="J83" s="40">
        <f t="shared" si="98"/>
        <v>217715</v>
      </c>
      <c r="K83" s="41">
        <f t="shared" si="98"/>
        <v>67469</v>
      </c>
      <c r="L83" s="669" t="s">
        <v>131</v>
      </c>
      <c r="M83" s="670"/>
      <c r="N83" s="40">
        <f t="shared" ref="N83:U83" si="99">SUM(N70,N72,N74,N79,N82)</f>
        <v>274749</v>
      </c>
      <c r="O83" s="40">
        <f t="shared" si="99"/>
        <v>108649</v>
      </c>
      <c r="P83" s="453">
        <f t="shared" si="99"/>
        <v>292118</v>
      </c>
      <c r="Q83" s="40">
        <f t="shared" si="99"/>
        <v>126008</v>
      </c>
      <c r="R83" s="40">
        <f t="shared" si="99"/>
        <v>237436</v>
      </c>
      <c r="S83" s="40">
        <f t="shared" si="99"/>
        <v>85791</v>
      </c>
      <c r="T83" s="40">
        <f t="shared" si="99"/>
        <v>252720</v>
      </c>
      <c r="U83" s="41">
        <f t="shared" si="99"/>
        <v>101086</v>
      </c>
      <c r="V83" s="669" t="s">
        <v>131</v>
      </c>
      <c r="W83" s="670"/>
      <c r="X83" s="40">
        <f t="shared" ref="X83:AE83" si="100">SUM(X70,X72,X74,X79,X82)</f>
        <v>283212</v>
      </c>
      <c r="Y83" s="40">
        <f t="shared" si="100"/>
        <v>127350</v>
      </c>
      <c r="Z83" s="40">
        <f t="shared" si="100"/>
        <v>304479</v>
      </c>
      <c r="AA83" s="40">
        <f t="shared" si="100"/>
        <v>148617</v>
      </c>
      <c r="AB83" s="453">
        <f t="shared" si="100"/>
        <v>251757</v>
      </c>
      <c r="AC83" s="40">
        <f t="shared" si="100"/>
        <v>107874</v>
      </c>
      <c r="AD83" s="40">
        <f t="shared" si="100"/>
        <v>269346</v>
      </c>
      <c r="AE83" s="41">
        <f t="shared" si="100"/>
        <v>125463</v>
      </c>
      <c r="AF83" s="669" t="s">
        <v>131</v>
      </c>
      <c r="AG83" s="670"/>
      <c r="AH83" s="40">
        <f t="shared" ref="AH83:AO83" si="101">SUM(AH70,AH72,AH74,AH79,AH82)</f>
        <v>275664</v>
      </c>
      <c r="AI83" s="40">
        <f t="shared" si="101"/>
        <v>124238</v>
      </c>
      <c r="AJ83" s="40">
        <f t="shared" si="101"/>
        <v>295801</v>
      </c>
      <c r="AK83" s="40">
        <f t="shared" si="101"/>
        <v>144375</v>
      </c>
      <c r="AL83" s="40">
        <f t="shared" si="101"/>
        <v>248981</v>
      </c>
      <c r="AM83" s="40">
        <f t="shared" si="101"/>
        <v>108104</v>
      </c>
      <c r="AN83" s="453">
        <f t="shared" si="101"/>
        <v>264500</v>
      </c>
      <c r="AO83" s="41">
        <f t="shared" si="101"/>
        <v>123623</v>
      </c>
      <c r="AP83" s="669" t="s">
        <v>131</v>
      </c>
      <c r="AQ83" s="670"/>
      <c r="AR83" s="40">
        <f>SUM(AR82,AR79,AR73,AR70:AR71)</f>
        <v>264310</v>
      </c>
      <c r="AS83" s="40">
        <f t="shared" ref="AS83:AY83" si="102">SUM(AS82,AS79,AS73,AS70:AS71)</f>
        <v>120545</v>
      </c>
      <c r="AT83" s="40">
        <f t="shared" si="102"/>
        <v>282631</v>
      </c>
      <c r="AU83" s="40">
        <f t="shared" si="102"/>
        <v>132503</v>
      </c>
      <c r="AV83" s="40">
        <f t="shared" si="102"/>
        <v>238980</v>
      </c>
      <c r="AW83" s="40">
        <f t="shared" si="102"/>
        <v>104854</v>
      </c>
      <c r="AX83" s="40">
        <f t="shared" si="102"/>
        <v>253404</v>
      </c>
      <c r="AY83" s="41">
        <f t="shared" si="102"/>
        <v>113511</v>
      </c>
      <c r="AZ83" s="669" t="s">
        <v>131</v>
      </c>
      <c r="BA83" s="670"/>
      <c r="BB83" s="40">
        <f>SUM(BB82,BB79,BB73,BB70:BB71)</f>
        <v>293903</v>
      </c>
      <c r="BC83" s="40">
        <f t="shared" ref="BC83:BI83" si="103">SUM(BC82,BC79,BC73,BC70:BC71)</f>
        <v>110307</v>
      </c>
      <c r="BD83" s="40">
        <f t="shared" si="103"/>
        <v>310932</v>
      </c>
      <c r="BE83" s="40">
        <f t="shared" si="103"/>
        <v>127336</v>
      </c>
      <c r="BF83" s="40">
        <f t="shared" si="103"/>
        <v>233631</v>
      </c>
      <c r="BG83" s="40">
        <f t="shared" si="103"/>
        <v>95913</v>
      </c>
      <c r="BH83" s="40">
        <f t="shared" si="103"/>
        <v>248126</v>
      </c>
      <c r="BI83" s="41">
        <f t="shared" si="103"/>
        <v>110408</v>
      </c>
      <c r="BJ83" s="669" t="s">
        <v>131</v>
      </c>
      <c r="BK83" s="670"/>
      <c r="BL83" s="40">
        <f>SUM(BL82,BL79,BL72,BL74,BL70)</f>
        <v>273934</v>
      </c>
      <c r="BM83" s="40">
        <f t="shared" ref="BM83:BS83" si="104">SUM(BM82,BM79,BM72,BM74,BM70)</f>
        <v>110448</v>
      </c>
      <c r="BN83" s="40">
        <f t="shared" si="104"/>
        <v>289924</v>
      </c>
      <c r="BO83" s="40">
        <f t="shared" si="104"/>
        <v>126438</v>
      </c>
      <c r="BP83" s="40">
        <f t="shared" si="104"/>
        <v>223204</v>
      </c>
      <c r="BQ83" s="40">
        <f t="shared" si="104"/>
        <v>97816</v>
      </c>
      <c r="BR83" s="40">
        <f t="shared" si="104"/>
        <v>237245</v>
      </c>
      <c r="BS83" s="41">
        <f t="shared" si="104"/>
        <v>111857</v>
      </c>
      <c r="BT83" s="232"/>
      <c r="BU83" s="232"/>
      <c r="BV83" s="232"/>
      <c r="BW83" s="232"/>
      <c r="BX83" s="232"/>
      <c r="BY83" s="232"/>
      <c r="BZ83" s="232"/>
      <c r="CA83" s="232"/>
      <c r="CB83" s="232"/>
      <c r="CC83" s="232"/>
      <c r="CD83" s="232"/>
      <c r="CE83" s="232"/>
      <c r="CF83" s="232"/>
      <c r="CG83" s="232"/>
      <c r="CH83" s="232"/>
      <c r="CI83" s="232"/>
      <c r="CJ83" s="232"/>
      <c r="CK83" s="232"/>
      <c r="CL83" s="232"/>
      <c r="CM83" s="232"/>
      <c r="CN83" s="232"/>
      <c r="CO83" s="232"/>
      <c r="CP83" s="232"/>
      <c r="CQ83" s="232"/>
      <c r="CR83" s="232"/>
      <c r="CS83" s="232"/>
      <c r="CT83" s="232"/>
      <c r="CU83" s="232"/>
      <c r="CV83" s="232"/>
      <c r="CW83" s="232"/>
      <c r="CX83" s="232"/>
      <c r="CY83" s="232"/>
      <c r="CZ83" s="232"/>
      <c r="DA83" s="232"/>
      <c r="DB83" s="232"/>
      <c r="DC83" s="232"/>
      <c r="DD83" s="232"/>
      <c r="DE83" s="232"/>
      <c r="DF83" s="232"/>
      <c r="DG83" s="232"/>
      <c r="DH83" s="232"/>
      <c r="DI83" s="232"/>
      <c r="DJ83" s="232"/>
      <c r="DK83" s="232"/>
      <c r="DL83" s="232"/>
      <c r="DM83" s="232"/>
      <c r="DN83" s="232"/>
      <c r="DO83" s="232"/>
      <c r="DP83" s="232"/>
      <c r="DQ83" s="232"/>
      <c r="DR83" s="232"/>
      <c r="DS83" s="232"/>
      <c r="DT83" s="232"/>
      <c r="DU83" s="232"/>
      <c r="DV83" s="232"/>
      <c r="DW83" s="232"/>
      <c r="DX83" s="232"/>
      <c r="DY83" s="232"/>
      <c r="DZ83" s="232"/>
      <c r="EA83" s="232"/>
      <c r="EB83" s="232"/>
      <c r="EC83" s="232"/>
      <c r="ED83" s="232"/>
      <c r="EE83" s="232"/>
      <c r="EF83" s="232"/>
      <c r="EG83" s="232"/>
      <c r="EH83" s="232"/>
      <c r="EI83" s="232"/>
      <c r="EJ83" s="232"/>
      <c r="EK83" s="232"/>
      <c r="EL83" s="232"/>
      <c r="EM83" s="232"/>
      <c r="EN83" s="232"/>
      <c r="EO83" s="232"/>
      <c r="EP83" s="232"/>
      <c r="EQ83" s="232"/>
      <c r="ER83" s="232"/>
      <c r="ES83" s="232"/>
      <c r="ET83" s="232"/>
      <c r="EU83" s="232"/>
      <c r="EV83" s="232"/>
      <c r="EW83" s="232"/>
      <c r="EX83" s="232"/>
      <c r="EY83" s="232"/>
      <c r="EZ83" s="232"/>
      <c r="FA83" s="232"/>
      <c r="FB83" s="232"/>
      <c r="FC83" s="232"/>
      <c r="FD83" s="232"/>
      <c r="FE83" s="232"/>
      <c r="FF83" s="232"/>
      <c r="FG83" s="232"/>
      <c r="FH83" s="232"/>
      <c r="FI83" s="232"/>
      <c r="FJ83" s="232"/>
      <c r="FK83" s="232"/>
      <c r="FL83" s="232"/>
      <c r="FM83" s="232"/>
      <c r="FN83" s="232"/>
      <c r="FO83" s="232"/>
      <c r="FP83" s="232"/>
      <c r="FQ83" s="232"/>
      <c r="FR83" s="232"/>
      <c r="FS83" s="232"/>
      <c r="FT83" s="232"/>
      <c r="FU83" s="232"/>
      <c r="FV83" s="232"/>
      <c r="FW83" s="232"/>
      <c r="FX83" s="232"/>
      <c r="FY83" s="232"/>
      <c r="FZ83" s="232"/>
      <c r="GA83" s="232"/>
      <c r="GB83" s="232"/>
      <c r="GC83" s="232"/>
      <c r="GD83" s="232"/>
      <c r="GE83" s="232"/>
      <c r="GF83" s="232"/>
      <c r="GG83" s="232"/>
      <c r="GH83" s="232"/>
      <c r="GI83" s="232"/>
      <c r="GJ83" s="232"/>
      <c r="GK83" s="232"/>
      <c r="GL83" s="232"/>
      <c r="GM83" s="232"/>
      <c r="GN83" s="232"/>
      <c r="GO83" s="232"/>
      <c r="GP83" s="232"/>
      <c r="GQ83" s="232"/>
      <c r="GR83" s="232"/>
      <c r="GS83" s="232"/>
      <c r="GT83" s="232"/>
      <c r="GU83" s="232"/>
      <c r="GV83" s="232"/>
      <c r="GW83" s="232"/>
      <c r="GX83" s="232"/>
      <c r="GY83" s="232"/>
      <c r="GZ83" s="232"/>
      <c r="HA83" s="232"/>
      <c r="HB83" s="232"/>
      <c r="HC83" s="232"/>
      <c r="HD83" s="232"/>
      <c r="HE83" s="232"/>
      <c r="HF83" s="232"/>
      <c r="HG83" s="232"/>
      <c r="HH83" s="232"/>
      <c r="HI83" s="232"/>
      <c r="HJ83" s="232"/>
      <c r="HK83" s="232"/>
      <c r="HL83" s="232"/>
    </row>
    <row r="84" spans="1:220" ht="17.100000000000001" customHeight="1">
      <c r="A84" s="1"/>
      <c r="B84" s="671" t="s">
        <v>132</v>
      </c>
      <c r="C84" s="26" t="s">
        <v>133</v>
      </c>
      <c r="D84" s="451">
        <v>40038</v>
      </c>
      <c r="E84" s="34">
        <v>8321</v>
      </c>
      <c r="F84" s="34">
        <v>41402</v>
      </c>
      <c r="G84" s="34">
        <v>9685</v>
      </c>
      <c r="H84" s="34">
        <v>35833</v>
      </c>
      <c r="I84" s="34">
        <v>7021</v>
      </c>
      <c r="J84" s="34">
        <v>36693</v>
      </c>
      <c r="K84" s="35">
        <v>7881</v>
      </c>
      <c r="L84" s="671" t="s">
        <v>132</v>
      </c>
      <c r="M84" s="26" t="s">
        <v>133</v>
      </c>
      <c r="N84" s="34">
        <v>39703</v>
      </c>
      <c r="O84" s="34">
        <v>10560</v>
      </c>
      <c r="P84" s="451">
        <v>41707</v>
      </c>
      <c r="Q84" s="34">
        <v>12564</v>
      </c>
      <c r="R84" s="34">
        <v>35535</v>
      </c>
      <c r="S84" s="34">
        <v>8900</v>
      </c>
      <c r="T84" s="34">
        <v>37126</v>
      </c>
      <c r="U84" s="35">
        <v>10491</v>
      </c>
      <c r="V84" s="671" t="s">
        <v>132</v>
      </c>
      <c r="W84" s="26" t="s">
        <v>133</v>
      </c>
      <c r="X84" s="34">
        <v>37085</v>
      </c>
      <c r="Y84" s="34">
        <v>11129</v>
      </c>
      <c r="Z84" s="34">
        <v>38608</v>
      </c>
      <c r="AA84" s="34">
        <v>12652</v>
      </c>
      <c r="AB84" s="451">
        <v>34035</v>
      </c>
      <c r="AC84" s="34">
        <v>9940</v>
      </c>
      <c r="AD84" s="34">
        <v>34698</v>
      </c>
      <c r="AE84" s="35">
        <v>10603</v>
      </c>
      <c r="AF84" s="671" t="s">
        <v>132</v>
      </c>
      <c r="AG84" s="26" t="s">
        <v>133</v>
      </c>
      <c r="AH84" s="34">
        <v>34381</v>
      </c>
      <c r="AI84" s="34">
        <v>7835</v>
      </c>
      <c r="AJ84" s="34">
        <v>36287</v>
      </c>
      <c r="AK84" s="34">
        <v>9741</v>
      </c>
      <c r="AL84" s="34">
        <v>31921</v>
      </c>
      <c r="AM84" s="34">
        <v>7128</v>
      </c>
      <c r="AN84" s="451">
        <v>32781</v>
      </c>
      <c r="AO84" s="35">
        <v>7988</v>
      </c>
      <c r="AP84" s="671" t="s">
        <v>132</v>
      </c>
      <c r="AQ84" s="26" t="s">
        <v>133</v>
      </c>
      <c r="AR84" s="34">
        <v>31393</v>
      </c>
      <c r="AS84" s="34">
        <v>7732</v>
      </c>
      <c r="AT84" s="34">
        <v>33675</v>
      </c>
      <c r="AU84" s="34">
        <v>9911</v>
      </c>
      <c r="AV84" s="34">
        <v>29054</v>
      </c>
      <c r="AW84" s="34">
        <v>7019</v>
      </c>
      <c r="AX84" s="34">
        <v>30232</v>
      </c>
      <c r="AY84" s="35">
        <v>8103</v>
      </c>
      <c r="AZ84" s="671" t="s">
        <v>132</v>
      </c>
      <c r="BA84" s="26" t="s">
        <v>133</v>
      </c>
      <c r="BB84" s="34">
        <v>34786</v>
      </c>
      <c r="BC84" s="34">
        <v>6915</v>
      </c>
      <c r="BD84" s="34">
        <v>37304</v>
      </c>
      <c r="BE84" s="34">
        <v>9433</v>
      </c>
      <c r="BF84" s="34">
        <v>28155</v>
      </c>
      <c r="BG84" s="34">
        <v>6340</v>
      </c>
      <c r="BH84" s="34">
        <v>29658</v>
      </c>
      <c r="BI84" s="35">
        <v>7843</v>
      </c>
      <c r="BJ84" s="671" t="s">
        <v>132</v>
      </c>
      <c r="BK84" s="26" t="s">
        <v>133</v>
      </c>
      <c r="BL84" s="34">
        <v>32227</v>
      </c>
      <c r="BM84" s="34">
        <v>6853</v>
      </c>
      <c r="BN84" s="34">
        <v>34228</v>
      </c>
      <c r="BO84" s="34">
        <v>8854</v>
      </c>
      <c r="BP84" s="34">
        <v>26607</v>
      </c>
      <c r="BQ84" s="34">
        <v>6272</v>
      </c>
      <c r="BR84" s="34">
        <v>27887</v>
      </c>
      <c r="BS84" s="35">
        <v>7552</v>
      </c>
      <c r="BT84" s="232"/>
      <c r="BU84" s="232"/>
      <c r="BV84" s="232"/>
      <c r="BW84" s="232"/>
      <c r="BX84" s="232"/>
      <c r="BY84" s="232"/>
      <c r="BZ84" s="232"/>
      <c r="CA84" s="232"/>
      <c r="CB84" s="232"/>
      <c r="CC84" s="232"/>
      <c r="CD84" s="232"/>
      <c r="CE84" s="232"/>
      <c r="CF84" s="232"/>
      <c r="CG84" s="232"/>
      <c r="CH84" s="232"/>
      <c r="CI84" s="232"/>
      <c r="CJ84" s="232"/>
      <c r="CK84" s="232"/>
      <c r="CL84" s="232"/>
      <c r="CM84" s="232"/>
      <c r="CN84" s="232"/>
      <c r="CO84" s="232"/>
      <c r="CP84" s="232"/>
      <c r="CQ84" s="232"/>
      <c r="CR84" s="232"/>
      <c r="CS84" s="232"/>
      <c r="CT84" s="232"/>
      <c r="CU84" s="232"/>
      <c r="CV84" s="232"/>
      <c r="CW84" s="232"/>
      <c r="CX84" s="232"/>
      <c r="CY84" s="232"/>
      <c r="CZ84" s="232"/>
      <c r="DA84" s="232"/>
      <c r="DB84" s="232"/>
      <c r="DC84" s="232"/>
      <c r="DD84" s="232"/>
      <c r="DE84" s="232"/>
      <c r="DF84" s="232"/>
      <c r="DG84" s="232"/>
      <c r="DH84" s="232"/>
      <c r="DI84" s="232"/>
      <c r="DJ84" s="232"/>
      <c r="DK84" s="232"/>
      <c r="DL84" s="232"/>
      <c r="DM84" s="232"/>
      <c r="DN84" s="232"/>
      <c r="DO84" s="232"/>
      <c r="DP84" s="232"/>
      <c r="DQ84" s="232"/>
      <c r="DR84" s="232"/>
      <c r="DS84" s="232"/>
      <c r="DT84" s="232"/>
      <c r="DU84" s="232"/>
      <c r="DV84" s="232"/>
      <c r="DW84" s="232"/>
      <c r="DX84" s="232"/>
      <c r="DY84" s="232"/>
      <c r="DZ84" s="232"/>
      <c r="EA84" s="232"/>
      <c r="EB84" s="232"/>
      <c r="EC84" s="232"/>
      <c r="ED84" s="232"/>
      <c r="EE84" s="232"/>
      <c r="EF84" s="232"/>
      <c r="EG84" s="232"/>
      <c r="EH84" s="232"/>
      <c r="EI84" s="232"/>
      <c r="EJ84" s="232"/>
      <c r="EK84" s="232"/>
      <c r="EL84" s="232"/>
      <c r="EM84" s="232"/>
      <c r="EN84" s="232"/>
      <c r="EO84" s="232"/>
      <c r="EP84" s="232"/>
      <c r="EQ84" s="232"/>
      <c r="ER84" s="232"/>
      <c r="ES84" s="232"/>
      <c r="ET84" s="232"/>
      <c r="EU84" s="232"/>
      <c r="EV84" s="232"/>
      <c r="EW84" s="232"/>
      <c r="EX84" s="232"/>
      <c r="EY84" s="232"/>
      <c r="EZ84" s="232"/>
      <c r="FA84" s="232"/>
      <c r="FB84" s="232"/>
      <c r="FC84" s="232"/>
      <c r="FD84" s="232"/>
      <c r="FE84" s="232"/>
      <c r="FF84" s="232"/>
      <c r="FG84" s="232"/>
      <c r="FH84" s="232"/>
      <c r="FI84" s="232"/>
      <c r="FJ84" s="232"/>
      <c r="FK84" s="232"/>
      <c r="FL84" s="232"/>
      <c r="FM84" s="232"/>
      <c r="FN84" s="232"/>
      <c r="FO84" s="232"/>
      <c r="FP84" s="232"/>
      <c r="FQ84" s="232"/>
      <c r="FR84" s="232"/>
      <c r="FS84" s="232"/>
      <c r="FT84" s="232"/>
      <c r="FU84" s="232"/>
      <c r="FV84" s="232"/>
      <c r="FW84" s="232"/>
      <c r="FX84" s="232"/>
      <c r="FY84" s="232"/>
      <c r="FZ84" s="232"/>
      <c r="GA84" s="232"/>
      <c r="GB84" s="232"/>
      <c r="GC84" s="232"/>
      <c r="GD84" s="232"/>
      <c r="GE84" s="232"/>
      <c r="GF84" s="232"/>
      <c r="GG84" s="232"/>
      <c r="GH84" s="232"/>
      <c r="GI84" s="232"/>
      <c r="GJ84" s="232"/>
      <c r="GK84" s="232"/>
      <c r="GL84" s="232"/>
      <c r="GM84" s="232"/>
      <c r="GN84" s="232"/>
      <c r="GO84" s="232"/>
      <c r="GP84" s="232"/>
      <c r="GQ84" s="232"/>
      <c r="GR84" s="232"/>
      <c r="GS84" s="232"/>
      <c r="GT84" s="232"/>
      <c r="GU84" s="232"/>
      <c r="GV84" s="232"/>
      <c r="GW84" s="232"/>
      <c r="GX84" s="232"/>
      <c r="GY84" s="232"/>
      <c r="GZ84" s="232"/>
      <c r="HA84" s="232"/>
      <c r="HB84" s="232"/>
      <c r="HC84" s="232"/>
      <c r="HD84" s="232"/>
      <c r="HE84" s="232"/>
      <c r="HF84" s="232"/>
      <c r="HG84" s="232"/>
      <c r="HH84" s="232"/>
      <c r="HI84" s="232"/>
      <c r="HJ84" s="232"/>
      <c r="HK84" s="232"/>
      <c r="HL84" s="232"/>
    </row>
    <row r="85" spans="1:220" ht="17.100000000000001" customHeight="1">
      <c r="A85" s="1"/>
      <c r="B85" s="667"/>
      <c r="C85" s="26" t="s">
        <v>134</v>
      </c>
      <c r="D85" s="449">
        <v>3560</v>
      </c>
      <c r="E85" s="27">
        <v>1020</v>
      </c>
      <c r="F85" s="27">
        <v>4978</v>
      </c>
      <c r="G85" s="27">
        <v>2438</v>
      </c>
      <c r="H85" s="27">
        <v>3460</v>
      </c>
      <c r="I85" s="27">
        <v>1019</v>
      </c>
      <c r="J85" s="27">
        <v>4330</v>
      </c>
      <c r="K85" s="28">
        <v>1889</v>
      </c>
      <c r="L85" s="667"/>
      <c r="M85" s="26" t="s">
        <v>134</v>
      </c>
      <c r="N85" s="27">
        <v>3902</v>
      </c>
      <c r="O85" s="27">
        <v>1352</v>
      </c>
      <c r="P85" s="449">
        <v>5419</v>
      </c>
      <c r="Q85" s="27">
        <v>2869</v>
      </c>
      <c r="R85" s="27">
        <v>3814</v>
      </c>
      <c r="S85" s="27">
        <v>1346</v>
      </c>
      <c r="T85" s="27">
        <v>4865</v>
      </c>
      <c r="U85" s="28">
        <v>2397</v>
      </c>
      <c r="V85" s="667"/>
      <c r="W85" s="26" t="s">
        <v>134</v>
      </c>
      <c r="X85" s="27">
        <v>3406</v>
      </c>
      <c r="Y85" s="27">
        <v>1310</v>
      </c>
      <c r="Z85" s="27">
        <v>5187</v>
      </c>
      <c r="AA85" s="27">
        <v>3091</v>
      </c>
      <c r="AB85" s="449">
        <v>3317</v>
      </c>
      <c r="AC85" s="27">
        <v>1304</v>
      </c>
      <c r="AD85" s="27">
        <v>4575</v>
      </c>
      <c r="AE85" s="28">
        <v>2562</v>
      </c>
      <c r="AF85" s="667"/>
      <c r="AG85" s="26" t="s">
        <v>134</v>
      </c>
      <c r="AH85" s="27">
        <v>3255</v>
      </c>
      <c r="AI85" s="27">
        <v>1312</v>
      </c>
      <c r="AJ85" s="27">
        <v>4977</v>
      </c>
      <c r="AK85" s="27">
        <v>3034</v>
      </c>
      <c r="AL85" s="27">
        <v>3147</v>
      </c>
      <c r="AM85" s="27">
        <v>1308</v>
      </c>
      <c r="AN85" s="449">
        <v>4447</v>
      </c>
      <c r="AO85" s="28">
        <v>2608</v>
      </c>
      <c r="AP85" s="667"/>
      <c r="AQ85" s="26" t="s">
        <v>134</v>
      </c>
      <c r="AR85" s="27">
        <v>2945</v>
      </c>
      <c r="AS85" s="27">
        <v>1296</v>
      </c>
      <c r="AT85" s="27">
        <v>4571</v>
      </c>
      <c r="AU85" s="27">
        <v>2898</v>
      </c>
      <c r="AV85" s="27">
        <v>2872</v>
      </c>
      <c r="AW85" s="27">
        <v>1284</v>
      </c>
      <c r="AX85" s="27">
        <v>4085</v>
      </c>
      <c r="AY85" s="28">
        <v>2481</v>
      </c>
      <c r="AZ85" s="667"/>
      <c r="BA85" s="26" t="s">
        <v>134</v>
      </c>
      <c r="BB85" s="27">
        <v>3602</v>
      </c>
      <c r="BC85" s="27">
        <v>1176</v>
      </c>
      <c r="BD85" s="27">
        <v>5077</v>
      </c>
      <c r="BE85" s="27">
        <v>2651</v>
      </c>
      <c r="BF85" s="27">
        <v>2873</v>
      </c>
      <c r="BG85" s="27">
        <v>1176</v>
      </c>
      <c r="BH85" s="27">
        <v>4032</v>
      </c>
      <c r="BI85" s="28">
        <v>2335</v>
      </c>
      <c r="BJ85" s="667"/>
      <c r="BK85" s="26" t="s">
        <v>134</v>
      </c>
      <c r="BL85" s="27">
        <v>3300</v>
      </c>
      <c r="BM85" s="27">
        <v>1196</v>
      </c>
      <c r="BN85" s="27">
        <v>4681</v>
      </c>
      <c r="BO85" s="27">
        <v>2577</v>
      </c>
      <c r="BP85" s="27">
        <v>2732</v>
      </c>
      <c r="BQ85" s="27">
        <v>1192</v>
      </c>
      <c r="BR85" s="27">
        <v>3818</v>
      </c>
      <c r="BS85" s="28">
        <v>2278</v>
      </c>
      <c r="BT85" s="232"/>
      <c r="BU85" s="232"/>
      <c r="BV85" s="232"/>
      <c r="BW85" s="232"/>
      <c r="BX85" s="232"/>
      <c r="BY85" s="232"/>
      <c r="BZ85" s="232"/>
      <c r="CA85" s="232"/>
      <c r="CB85" s="232"/>
      <c r="CC85" s="232"/>
      <c r="CD85" s="232"/>
      <c r="CE85" s="232"/>
      <c r="CF85" s="232"/>
      <c r="CG85" s="232"/>
      <c r="CH85" s="232"/>
      <c r="CI85" s="232"/>
      <c r="CJ85" s="232"/>
      <c r="CK85" s="232"/>
      <c r="CL85" s="232"/>
      <c r="CM85" s="232"/>
      <c r="CN85" s="232"/>
      <c r="CO85" s="232"/>
      <c r="CP85" s="232"/>
      <c r="CQ85" s="232"/>
      <c r="CR85" s="232"/>
      <c r="CS85" s="232"/>
      <c r="CT85" s="232"/>
      <c r="CU85" s="232"/>
      <c r="CV85" s="232"/>
      <c r="CW85" s="232"/>
      <c r="CX85" s="232"/>
      <c r="CY85" s="232"/>
      <c r="CZ85" s="232"/>
      <c r="DA85" s="232"/>
      <c r="DB85" s="232"/>
      <c r="DC85" s="232"/>
      <c r="DD85" s="232"/>
      <c r="DE85" s="232"/>
      <c r="DF85" s="232"/>
      <c r="DG85" s="232"/>
      <c r="DH85" s="232"/>
      <c r="DI85" s="232"/>
      <c r="DJ85" s="232"/>
      <c r="DK85" s="232"/>
      <c r="DL85" s="232"/>
      <c r="DM85" s="232"/>
      <c r="DN85" s="232"/>
      <c r="DO85" s="232"/>
      <c r="DP85" s="232"/>
      <c r="DQ85" s="232"/>
      <c r="DR85" s="232"/>
      <c r="DS85" s="232"/>
      <c r="DT85" s="232"/>
      <c r="DU85" s="232"/>
      <c r="DV85" s="232"/>
      <c r="DW85" s="232"/>
      <c r="DX85" s="232"/>
      <c r="DY85" s="232"/>
      <c r="DZ85" s="232"/>
      <c r="EA85" s="232"/>
      <c r="EB85" s="232"/>
      <c r="EC85" s="232"/>
      <c r="ED85" s="232"/>
      <c r="EE85" s="232"/>
      <c r="EF85" s="232"/>
      <c r="EG85" s="232"/>
      <c r="EH85" s="232"/>
      <c r="EI85" s="232"/>
      <c r="EJ85" s="232"/>
      <c r="EK85" s="232"/>
      <c r="EL85" s="232"/>
      <c r="EM85" s="232"/>
      <c r="EN85" s="232"/>
      <c r="EO85" s="232"/>
      <c r="EP85" s="232"/>
      <c r="EQ85" s="232"/>
      <c r="ER85" s="232"/>
      <c r="ES85" s="232"/>
      <c r="ET85" s="232"/>
      <c r="EU85" s="232"/>
      <c r="EV85" s="232"/>
      <c r="EW85" s="232"/>
      <c r="EX85" s="232"/>
      <c r="EY85" s="232"/>
      <c r="EZ85" s="232"/>
      <c r="FA85" s="232"/>
      <c r="FB85" s="232"/>
      <c r="FC85" s="232"/>
      <c r="FD85" s="232"/>
      <c r="FE85" s="232"/>
      <c r="FF85" s="232"/>
      <c r="FG85" s="232"/>
      <c r="FH85" s="232"/>
      <c r="FI85" s="232"/>
      <c r="FJ85" s="232"/>
      <c r="FK85" s="232"/>
      <c r="FL85" s="232"/>
      <c r="FM85" s="232"/>
      <c r="FN85" s="232"/>
      <c r="FO85" s="232"/>
      <c r="FP85" s="232"/>
      <c r="FQ85" s="232"/>
      <c r="FR85" s="232"/>
      <c r="FS85" s="232"/>
      <c r="FT85" s="232"/>
      <c r="FU85" s="232"/>
      <c r="FV85" s="232"/>
      <c r="FW85" s="232"/>
      <c r="FX85" s="232"/>
      <c r="FY85" s="232"/>
      <c r="FZ85" s="232"/>
      <c r="GA85" s="232"/>
      <c r="GB85" s="232"/>
      <c r="GC85" s="232"/>
      <c r="GD85" s="232"/>
      <c r="GE85" s="232"/>
      <c r="GF85" s="232"/>
      <c r="GG85" s="232"/>
      <c r="GH85" s="232"/>
      <c r="GI85" s="232"/>
      <c r="GJ85" s="232"/>
      <c r="GK85" s="232"/>
      <c r="GL85" s="232"/>
      <c r="GM85" s="232"/>
      <c r="GN85" s="232"/>
      <c r="GO85" s="232"/>
      <c r="GP85" s="232"/>
      <c r="GQ85" s="232"/>
      <c r="GR85" s="232"/>
      <c r="GS85" s="232"/>
      <c r="GT85" s="232"/>
      <c r="GU85" s="232"/>
      <c r="GV85" s="232"/>
      <c r="GW85" s="232"/>
      <c r="GX85" s="232"/>
      <c r="GY85" s="232"/>
      <c r="GZ85" s="232"/>
      <c r="HA85" s="232"/>
      <c r="HB85" s="232"/>
      <c r="HC85" s="232"/>
      <c r="HD85" s="232"/>
      <c r="HE85" s="232"/>
      <c r="HF85" s="232"/>
      <c r="HG85" s="232"/>
      <c r="HH85" s="232"/>
      <c r="HI85" s="232"/>
      <c r="HJ85" s="232"/>
      <c r="HK85" s="232"/>
      <c r="HL85" s="232"/>
    </row>
    <row r="86" spans="1:220" ht="17.100000000000001" customHeight="1">
      <c r="A86" s="1"/>
      <c r="B86" s="667"/>
      <c r="C86" s="77" t="s">
        <v>135</v>
      </c>
      <c r="D86" s="449">
        <v>7010</v>
      </c>
      <c r="E86" s="27">
        <v>2405</v>
      </c>
      <c r="F86" s="27">
        <v>7061</v>
      </c>
      <c r="G86" s="27">
        <v>2456</v>
      </c>
      <c r="H86" s="27">
        <v>6292</v>
      </c>
      <c r="I86" s="27">
        <v>1925</v>
      </c>
      <c r="J86" s="27">
        <v>6325</v>
      </c>
      <c r="K86" s="28">
        <v>1958</v>
      </c>
      <c r="L86" s="667"/>
      <c r="M86" s="77" t="s">
        <v>135</v>
      </c>
      <c r="N86" s="27">
        <v>6541</v>
      </c>
      <c r="O86" s="27">
        <v>2578</v>
      </c>
      <c r="P86" s="449">
        <v>7104</v>
      </c>
      <c r="Q86" s="27">
        <v>3141</v>
      </c>
      <c r="R86" s="27">
        <v>5775</v>
      </c>
      <c r="S86" s="27">
        <v>2094</v>
      </c>
      <c r="T86" s="27">
        <v>6291</v>
      </c>
      <c r="U86" s="28">
        <v>2610</v>
      </c>
      <c r="V86" s="667"/>
      <c r="W86" s="77" t="s">
        <v>135</v>
      </c>
      <c r="X86" s="27">
        <v>5472</v>
      </c>
      <c r="Y86" s="27">
        <v>2318</v>
      </c>
      <c r="Z86" s="27">
        <v>6543</v>
      </c>
      <c r="AA86" s="27">
        <v>3389</v>
      </c>
      <c r="AB86" s="449">
        <v>4934</v>
      </c>
      <c r="AC86" s="27">
        <v>1991</v>
      </c>
      <c r="AD86" s="27">
        <v>5848</v>
      </c>
      <c r="AE86" s="28">
        <v>2905</v>
      </c>
      <c r="AF86" s="667"/>
      <c r="AG86" s="77" t="s">
        <v>135</v>
      </c>
      <c r="AH86" s="27">
        <v>5143</v>
      </c>
      <c r="AI86" s="27">
        <v>2353</v>
      </c>
      <c r="AJ86" s="27">
        <v>6067</v>
      </c>
      <c r="AK86" s="27">
        <v>3277</v>
      </c>
      <c r="AL86" s="27">
        <v>4736</v>
      </c>
      <c r="AM86" s="27">
        <v>2110</v>
      </c>
      <c r="AN86" s="449">
        <v>5524</v>
      </c>
      <c r="AO86" s="28">
        <v>2898</v>
      </c>
      <c r="AP86" s="667"/>
      <c r="AQ86" s="77" t="s">
        <v>135</v>
      </c>
      <c r="AR86" s="27">
        <v>4731</v>
      </c>
      <c r="AS86" s="27">
        <v>2339</v>
      </c>
      <c r="AT86" s="27">
        <v>5558</v>
      </c>
      <c r="AU86" s="27">
        <v>3164</v>
      </c>
      <c r="AV86" s="27">
        <v>4388</v>
      </c>
      <c r="AW86" s="27">
        <v>2110</v>
      </c>
      <c r="AX86" s="27">
        <v>5089</v>
      </c>
      <c r="AY86" s="28">
        <v>2809</v>
      </c>
      <c r="AZ86" s="667"/>
      <c r="BA86" s="77" t="s">
        <v>135</v>
      </c>
      <c r="BB86" s="27">
        <v>4971</v>
      </c>
      <c r="BC86" s="27">
        <v>2148</v>
      </c>
      <c r="BD86" s="27">
        <v>5830</v>
      </c>
      <c r="BE86" s="27">
        <v>3007</v>
      </c>
      <c r="BF86" s="27">
        <v>4125</v>
      </c>
      <c r="BG86" s="27">
        <v>2037</v>
      </c>
      <c r="BH86" s="27">
        <v>4759</v>
      </c>
      <c r="BI86" s="28">
        <v>2671</v>
      </c>
      <c r="BJ86" s="667"/>
      <c r="BK86" s="77" t="s">
        <v>135</v>
      </c>
      <c r="BL86" s="27">
        <v>4478</v>
      </c>
      <c r="BM86" s="27">
        <v>1992</v>
      </c>
      <c r="BN86" s="27">
        <v>5359</v>
      </c>
      <c r="BO86" s="27">
        <v>2873</v>
      </c>
      <c r="BP86" s="27">
        <v>3785</v>
      </c>
      <c r="BQ86" s="27">
        <v>1942</v>
      </c>
      <c r="BR86" s="27">
        <v>4386</v>
      </c>
      <c r="BS86" s="28">
        <v>2543</v>
      </c>
      <c r="BT86" s="232"/>
      <c r="BU86" s="232"/>
      <c r="BV86" s="232"/>
      <c r="BW86" s="232"/>
      <c r="BX86" s="232"/>
      <c r="BY86" s="232"/>
      <c r="BZ86" s="232"/>
      <c r="CA86" s="232"/>
      <c r="CB86" s="232"/>
      <c r="CC86" s="232"/>
      <c r="CD86" s="232"/>
      <c r="CE86" s="232"/>
      <c r="CF86" s="232"/>
      <c r="CG86" s="232"/>
      <c r="CH86" s="232"/>
      <c r="CI86" s="232"/>
      <c r="CJ86" s="232"/>
      <c r="CK86" s="232"/>
      <c r="CL86" s="232"/>
      <c r="CM86" s="232"/>
      <c r="CN86" s="232"/>
      <c r="CO86" s="232"/>
      <c r="CP86" s="232"/>
      <c r="CQ86" s="232"/>
      <c r="CR86" s="232"/>
      <c r="CS86" s="232"/>
      <c r="CT86" s="232"/>
      <c r="CU86" s="232"/>
      <c r="CV86" s="232"/>
      <c r="CW86" s="232"/>
      <c r="CX86" s="232"/>
      <c r="CY86" s="232"/>
      <c r="CZ86" s="232"/>
      <c r="DA86" s="232"/>
      <c r="DB86" s="232"/>
      <c r="DC86" s="232"/>
      <c r="DD86" s="232"/>
      <c r="DE86" s="232"/>
      <c r="DF86" s="232"/>
      <c r="DG86" s="232"/>
      <c r="DH86" s="232"/>
      <c r="DI86" s="232"/>
      <c r="DJ86" s="232"/>
      <c r="DK86" s="232"/>
      <c r="DL86" s="232"/>
      <c r="DM86" s="232"/>
      <c r="DN86" s="232"/>
      <c r="DO86" s="232"/>
      <c r="DP86" s="232"/>
      <c r="DQ86" s="232"/>
      <c r="DR86" s="232"/>
      <c r="DS86" s="232"/>
      <c r="DT86" s="232"/>
      <c r="DU86" s="232"/>
      <c r="DV86" s="232"/>
      <c r="DW86" s="232"/>
      <c r="DX86" s="232"/>
      <c r="DY86" s="232"/>
      <c r="DZ86" s="232"/>
      <c r="EA86" s="232"/>
      <c r="EB86" s="232"/>
      <c r="EC86" s="232"/>
      <c r="ED86" s="232"/>
      <c r="EE86" s="232"/>
      <c r="EF86" s="232"/>
      <c r="EG86" s="232"/>
      <c r="EH86" s="232"/>
      <c r="EI86" s="232"/>
      <c r="EJ86" s="232"/>
      <c r="EK86" s="232"/>
      <c r="EL86" s="232"/>
      <c r="EM86" s="232"/>
      <c r="EN86" s="232"/>
      <c r="EO86" s="232"/>
      <c r="EP86" s="232"/>
      <c r="EQ86" s="232"/>
      <c r="ER86" s="232"/>
      <c r="ES86" s="232"/>
      <c r="ET86" s="232"/>
      <c r="EU86" s="232"/>
      <c r="EV86" s="232"/>
      <c r="EW86" s="232"/>
      <c r="EX86" s="232"/>
      <c r="EY86" s="232"/>
      <c r="EZ86" s="232"/>
      <c r="FA86" s="232"/>
      <c r="FB86" s="232"/>
      <c r="FC86" s="232"/>
      <c r="FD86" s="232"/>
      <c r="FE86" s="232"/>
      <c r="FF86" s="232"/>
      <c r="FG86" s="232"/>
      <c r="FH86" s="232"/>
      <c r="FI86" s="232"/>
      <c r="FJ86" s="232"/>
      <c r="FK86" s="232"/>
      <c r="FL86" s="232"/>
      <c r="FM86" s="232"/>
      <c r="FN86" s="232"/>
      <c r="FO86" s="232"/>
      <c r="FP86" s="232"/>
      <c r="FQ86" s="232"/>
      <c r="FR86" s="232"/>
      <c r="FS86" s="232"/>
      <c r="FT86" s="232"/>
      <c r="FU86" s="232"/>
      <c r="FV86" s="232"/>
      <c r="FW86" s="232"/>
      <c r="FX86" s="232"/>
      <c r="FY86" s="232"/>
      <c r="FZ86" s="232"/>
      <c r="GA86" s="232"/>
      <c r="GB86" s="232"/>
      <c r="GC86" s="232"/>
      <c r="GD86" s="232"/>
      <c r="GE86" s="232"/>
      <c r="GF86" s="232"/>
      <c r="GG86" s="232"/>
      <c r="GH86" s="232"/>
      <c r="GI86" s="232"/>
      <c r="GJ86" s="232"/>
      <c r="GK86" s="232"/>
      <c r="GL86" s="232"/>
      <c r="GM86" s="232"/>
      <c r="GN86" s="232"/>
      <c r="GO86" s="232"/>
      <c r="GP86" s="232"/>
      <c r="GQ86" s="232"/>
      <c r="GR86" s="232"/>
      <c r="GS86" s="232"/>
      <c r="GT86" s="232"/>
      <c r="GU86" s="232"/>
      <c r="GV86" s="232"/>
      <c r="GW86" s="232"/>
      <c r="GX86" s="232"/>
      <c r="GY86" s="232"/>
      <c r="GZ86" s="232"/>
      <c r="HA86" s="232"/>
      <c r="HB86" s="232"/>
      <c r="HC86" s="232"/>
      <c r="HD86" s="232"/>
      <c r="HE86" s="232"/>
      <c r="HF86" s="232"/>
      <c r="HG86" s="232"/>
      <c r="HH86" s="232"/>
      <c r="HI86" s="232"/>
      <c r="HJ86" s="232"/>
      <c r="HK86" s="232"/>
      <c r="HL86" s="232"/>
    </row>
    <row r="87" spans="1:220" ht="17.100000000000001" customHeight="1">
      <c r="A87" s="1"/>
      <c r="B87" s="668"/>
      <c r="C87" s="18" t="s">
        <v>42</v>
      </c>
      <c r="D87" s="447">
        <f t="shared" ref="D87:K87" si="105">SUM(D84:D86)</f>
        <v>50608</v>
      </c>
      <c r="E87" s="19">
        <f t="shared" si="105"/>
        <v>11746</v>
      </c>
      <c r="F87" s="19">
        <f t="shared" si="105"/>
        <v>53441</v>
      </c>
      <c r="G87" s="19">
        <f t="shared" si="105"/>
        <v>14579</v>
      </c>
      <c r="H87" s="19">
        <f t="shared" si="105"/>
        <v>45585</v>
      </c>
      <c r="I87" s="19">
        <f t="shared" si="105"/>
        <v>9965</v>
      </c>
      <c r="J87" s="19">
        <f t="shared" si="105"/>
        <v>47348</v>
      </c>
      <c r="K87" s="20">
        <f t="shared" si="105"/>
        <v>11728</v>
      </c>
      <c r="L87" s="668"/>
      <c r="M87" s="18" t="s">
        <v>42</v>
      </c>
      <c r="N87" s="19">
        <f t="shared" ref="N87:U87" si="106">SUM(N84:N86)</f>
        <v>50146</v>
      </c>
      <c r="O87" s="19">
        <f t="shared" si="106"/>
        <v>14490</v>
      </c>
      <c r="P87" s="447">
        <f t="shared" si="106"/>
        <v>54230</v>
      </c>
      <c r="Q87" s="19">
        <f t="shared" si="106"/>
        <v>18574</v>
      </c>
      <c r="R87" s="19">
        <f t="shared" si="106"/>
        <v>45124</v>
      </c>
      <c r="S87" s="19">
        <f t="shared" si="106"/>
        <v>12340</v>
      </c>
      <c r="T87" s="19">
        <f t="shared" si="106"/>
        <v>48282</v>
      </c>
      <c r="U87" s="20">
        <f t="shared" si="106"/>
        <v>15498</v>
      </c>
      <c r="V87" s="668"/>
      <c r="W87" s="18" t="s">
        <v>42</v>
      </c>
      <c r="X87" s="19">
        <f t="shared" ref="X87:AE87" si="107">SUM(X84:X86)</f>
        <v>45963</v>
      </c>
      <c r="Y87" s="19">
        <f t="shared" si="107"/>
        <v>14757</v>
      </c>
      <c r="Z87" s="19">
        <f t="shared" si="107"/>
        <v>50338</v>
      </c>
      <c r="AA87" s="19">
        <f t="shared" si="107"/>
        <v>19132</v>
      </c>
      <c r="AB87" s="447">
        <f t="shared" si="107"/>
        <v>42286</v>
      </c>
      <c r="AC87" s="19">
        <f t="shared" si="107"/>
        <v>13235</v>
      </c>
      <c r="AD87" s="19">
        <f t="shared" si="107"/>
        <v>45121</v>
      </c>
      <c r="AE87" s="20">
        <f t="shared" si="107"/>
        <v>16070</v>
      </c>
      <c r="AF87" s="668"/>
      <c r="AG87" s="18" t="s">
        <v>42</v>
      </c>
      <c r="AH87" s="19">
        <f t="shared" ref="AH87:AO87" si="108">SUM(AH84:AH86)</f>
        <v>42779</v>
      </c>
      <c r="AI87" s="19">
        <f t="shared" si="108"/>
        <v>11500</v>
      </c>
      <c r="AJ87" s="19">
        <f t="shared" si="108"/>
        <v>47331</v>
      </c>
      <c r="AK87" s="19">
        <f t="shared" si="108"/>
        <v>16052</v>
      </c>
      <c r="AL87" s="19">
        <f t="shared" si="108"/>
        <v>39804</v>
      </c>
      <c r="AM87" s="19">
        <f t="shared" si="108"/>
        <v>10546</v>
      </c>
      <c r="AN87" s="447">
        <f t="shared" si="108"/>
        <v>42752</v>
      </c>
      <c r="AO87" s="20">
        <f t="shared" si="108"/>
        <v>13494</v>
      </c>
      <c r="AP87" s="668"/>
      <c r="AQ87" s="18" t="s">
        <v>42</v>
      </c>
      <c r="AR87" s="19">
        <f t="shared" ref="AR87:AY87" si="109">SUM(AR84:AR86)</f>
        <v>39069</v>
      </c>
      <c r="AS87" s="19">
        <f t="shared" si="109"/>
        <v>11367</v>
      </c>
      <c r="AT87" s="19">
        <f t="shared" si="109"/>
        <v>43804</v>
      </c>
      <c r="AU87" s="19">
        <f t="shared" si="109"/>
        <v>15973</v>
      </c>
      <c r="AV87" s="19">
        <f t="shared" si="109"/>
        <v>36314</v>
      </c>
      <c r="AW87" s="19">
        <f t="shared" si="109"/>
        <v>10413</v>
      </c>
      <c r="AX87" s="19">
        <f t="shared" si="109"/>
        <v>39406</v>
      </c>
      <c r="AY87" s="20">
        <f t="shared" si="109"/>
        <v>13393</v>
      </c>
      <c r="AZ87" s="668"/>
      <c r="BA87" s="18" t="s">
        <v>42</v>
      </c>
      <c r="BB87" s="19">
        <f t="shared" ref="BB87:BI87" si="110">SUM(BB84:BB86)</f>
        <v>43359</v>
      </c>
      <c r="BC87" s="19">
        <f t="shared" si="110"/>
        <v>10239</v>
      </c>
      <c r="BD87" s="19">
        <f t="shared" si="110"/>
        <v>48211</v>
      </c>
      <c r="BE87" s="19">
        <f t="shared" si="110"/>
        <v>15091</v>
      </c>
      <c r="BF87" s="19">
        <f t="shared" si="110"/>
        <v>35153</v>
      </c>
      <c r="BG87" s="19">
        <f t="shared" si="110"/>
        <v>9553</v>
      </c>
      <c r="BH87" s="19">
        <f t="shared" si="110"/>
        <v>38449</v>
      </c>
      <c r="BI87" s="20">
        <f t="shared" si="110"/>
        <v>12849</v>
      </c>
      <c r="BJ87" s="668"/>
      <c r="BK87" s="18" t="s">
        <v>42</v>
      </c>
      <c r="BL87" s="19">
        <f t="shared" ref="BL87:BS87" si="111">SUM(BL84:BL86)</f>
        <v>40005</v>
      </c>
      <c r="BM87" s="19">
        <f t="shared" si="111"/>
        <v>10041</v>
      </c>
      <c r="BN87" s="19">
        <f t="shared" si="111"/>
        <v>44268</v>
      </c>
      <c r="BO87" s="19">
        <f t="shared" si="111"/>
        <v>14304</v>
      </c>
      <c r="BP87" s="19">
        <f t="shared" si="111"/>
        <v>33124</v>
      </c>
      <c r="BQ87" s="19">
        <f t="shared" si="111"/>
        <v>9406</v>
      </c>
      <c r="BR87" s="19">
        <f t="shared" si="111"/>
        <v>36091</v>
      </c>
      <c r="BS87" s="20">
        <f t="shared" si="111"/>
        <v>12373</v>
      </c>
      <c r="BT87" s="232"/>
      <c r="BU87" s="232"/>
      <c r="BV87" s="232"/>
      <c r="BW87" s="232"/>
      <c r="BX87" s="232"/>
      <c r="BY87" s="232"/>
      <c r="BZ87" s="232"/>
      <c r="CA87" s="232"/>
      <c r="CB87" s="232"/>
      <c r="CC87" s="232"/>
      <c r="CD87" s="232"/>
      <c r="CE87" s="232"/>
      <c r="CF87" s="232"/>
      <c r="CG87" s="232"/>
      <c r="CH87" s="232"/>
      <c r="CI87" s="232"/>
      <c r="CJ87" s="232"/>
      <c r="CK87" s="232"/>
      <c r="CL87" s="232"/>
      <c r="CM87" s="232"/>
      <c r="CN87" s="232"/>
      <c r="CO87" s="232"/>
      <c r="CP87" s="232"/>
      <c r="CQ87" s="232"/>
      <c r="CR87" s="232"/>
      <c r="CS87" s="232"/>
      <c r="CT87" s="232"/>
      <c r="CU87" s="232"/>
      <c r="CV87" s="232"/>
      <c r="CW87" s="232"/>
      <c r="CX87" s="232"/>
      <c r="CY87" s="232"/>
      <c r="CZ87" s="232"/>
      <c r="DA87" s="232"/>
      <c r="DB87" s="232"/>
      <c r="DC87" s="232"/>
      <c r="DD87" s="232"/>
      <c r="DE87" s="232"/>
      <c r="DF87" s="232"/>
      <c r="DG87" s="232"/>
      <c r="DH87" s="232"/>
      <c r="DI87" s="232"/>
      <c r="DJ87" s="232"/>
      <c r="DK87" s="232"/>
      <c r="DL87" s="232"/>
      <c r="DM87" s="232"/>
      <c r="DN87" s="232"/>
      <c r="DO87" s="232"/>
      <c r="DP87" s="232"/>
      <c r="DQ87" s="232"/>
      <c r="DR87" s="232"/>
      <c r="DS87" s="232"/>
      <c r="DT87" s="232"/>
      <c r="DU87" s="232"/>
      <c r="DV87" s="232"/>
      <c r="DW87" s="232"/>
      <c r="DX87" s="232"/>
      <c r="DY87" s="232"/>
      <c r="DZ87" s="232"/>
      <c r="EA87" s="232"/>
      <c r="EB87" s="232"/>
      <c r="EC87" s="232"/>
      <c r="ED87" s="232"/>
      <c r="EE87" s="232"/>
      <c r="EF87" s="232"/>
      <c r="EG87" s="232"/>
      <c r="EH87" s="232"/>
      <c r="EI87" s="232"/>
      <c r="EJ87" s="232"/>
      <c r="EK87" s="232"/>
      <c r="EL87" s="232"/>
      <c r="EM87" s="232"/>
      <c r="EN87" s="232"/>
      <c r="EO87" s="232"/>
      <c r="EP87" s="232"/>
      <c r="EQ87" s="232"/>
      <c r="ER87" s="232"/>
      <c r="ES87" s="232"/>
      <c r="ET87" s="232"/>
      <c r="EU87" s="232"/>
      <c r="EV87" s="232"/>
      <c r="EW87" s="232"/>
      <c r="EX87" s="232"/>
      <c r="EY87" s="232"/>
      <c r="EZ87" s="232"/>
      <c r="FA87" s="232"/>
      <c r="FB87" s="232"/>
      <c r="FC87" s="232"/>
      <c r="FD87" s="232"/>
      <c r="FE87" s="232"/>
      <c r="FF87" s="232"/>
      <c r="FG87" s="232"/>
      <c r="FH87" s="232"/>
      <c r="FI87" s="232"/>
      <c r="FJ87" s="232"/>
      <c r="FK87" s="232"/>
      <c r="FL87" s="232"/>
      <c r="FM87" s="232"/>
      <c r="FN87" s="232"/>
      <c r="FO87" s="232"/>
      <c r="FP87" s="232"/>
      <c r="FQ87" s="232"/>
      <c r="FR87" s="232"/>
      <c r="FS87" s="232"/>
      <c r="FT87" s="232"/>
      <c r="FU87" s="232"/>
      <c r="FV87" s="232"/>
      <c r="FW87" s="232"/>
      <c r="FX87" s="232"/>
      <c r="FY87" s="232"/>
      <c r="FZ87" s="232"/>
      <c r="GA87" s="232"/>
      <c r="GB87" s="232"/>
      <c r="GC87" s="232"/>
      <c r="GD87" s="232"/>
      <c r="GE87" s="232"/>
      <c r="GF87" s="232"/>
      <c r="GG87" s="232"/>
      <c r="GH87" s="232"/>
      <c r="GI87" s="232"/>
      <c r="GJ87" s="232"/>
      <c r="GK87" s="232"/>
      <c r="GL87" s="232"/>
      <c r="GM87" s="232"/>
      <c r="GN87" s="232"/>
      <c r="GO87" s="232"/>
      <c r="GP87" s="232"/>
      <c r="GQ87" s="232"/>
      <c r="GR87" s="232"/>
      <c r="GS87" s="232"/>
      <c r="GT87" s="232"/>
      <c r="GU87" s="232"/>
      <c r="GV87" s="232"/>
      <c r="GW87" s="232"/>
      <c r="GX87" s="232"/>
      <c r="GY87" s="232"/>
      <c r="GZ87" s="232"/>
      <c r="HA87" s="232"/>
      <c r="HB87" s="232"/>
      <c r="HC87" s="232"/>
      <c r="HD87" s="232"/>
      <c r="HE87" s="232"/>
      <c r="HF87" s="232"/>
      <c r="HG87" s="232"/>
      <c r="HH87" s="232"/>
      <c r="HI87" s="232"/>
      <c r="HJ87" s="232"/>
      <c r="HK87" s="232"/>
      <c r="HL87" s="232"/>
    </row>
    <row r="88" spans="1:220" ht="17.100000000000001" customHeight="1">
      <c r="A88" s="1"/>
      <c r="B88" s="84" t="s">
        <v>136</v>
      </c>
      <c r="C88" s="85" t="s">
        <v>137</v>
      </c>
      <c r="D88" s="447">
        <v>8144</v>
      </c>
      <c r="E88" s="19">
        <v>1607</v>
      </c>
      <c r="F88" s="19">
        <v>8728</v>
      </c>
      <c r="G88" s="19">
        <v>2191</v>
      </c>
      <c r="H88" s="19">
        <v>7216</v>
      </c>
      <c r="I88" s="19">
        <v>1192</v>
      </c>
      <c r="J88" s="19">
        <v>7977</v>
      </c>
      <c r="K88" s="20">
        <v>1983</v>
      </c>
      <c r="L88" s="84" t="s">
        <v>136</v>
      </c>
      <c r="M88" s="85" t="s">
        <v>137</v>
      </c>
      <c r="N88" s="19">
        <v>8417</v>
      </c>
      <c r="O88" s="19">
        <v>2574</v>
      </c>
      <c r="P88" s="447">
        <v>8713</v>
      </c>
      <c r="Q88" s="19">
        <v>2870</v>
      </c>
      <c r="R88" s="19">
        <v>7517</v>
      </c>
      <c r="S88" s="19">
        <v>2142</v>
      </c>
      <c r="T88" s="19">
        <v>7840</v>
      </c>
      <c r="U88" s="20">
        <v>2465</v>
      </c>
      <c r="V88" s="84" t="s">
        <v>136</v>
      </c>
      <c r="W88" s="85" t="s">
        <v>137</v>
      </c>
      <c r="X88" s="19">
        <v>7595</v>
      </c>
      <c r="Y88" s="19">
        <v>2543</v>
      </c>
      <c r="Z88" s="19">
        <v>8287</v>
      </c>
      <c r="AA88" s="19">
        <v>3235</v>
      </c>
      <c r="AB88" s="447">
        <v>7030</v>
      </c>
      <c r="AC88" s="19">
        <v>2354</v>
      </c>
      <c r="AD88" s="19">
        <v>7440</v>
      </c>
      <c r="AE88" s="20">
        <v>2764</v>
      </c>
      <c r="AF88" s="84" t="s">
        <v>136</v>
      </c>
      <c r="AG88" s="85" t="s">
        <v>137</v>
      </c>
      <c r="AH88" s="19">
        <v>6897</v>
      </c>
      <c r="AI88" s="19">
        <v>1879</v>
      </c>
      <c r="AJ88" s="19">
        <v>7967</v>
      </c>
      <c r="AK88" s="19">
        <v>2949</v>
      </c>
      <c r="AL88" s="19">
        <v>6442</v>
      </c>
      <c r="AM88" s="19">
        <v>1745</v>
      </c>
      <c r="AN88" s="447">
        <v>7173</v>
      </c>
      <c r="AO88" s="20">
        <v>2476</v>
      </c>
      <c r="AP88" s="84" t="s">
        <v>136</v>
      </c>
      <c r="AQ88" s="85" t="s">
        <v>137</v>
      </c>
      <c r="AR88" s="19">
        <v>5959</v>
      </c>
      <c r="AS88" s="19">
        <v>1810</v>
      </c>
      <c r="AT88" s="19">
        <v>6971</v>
      </c>
      <c r="AU88" s="19">
        <v>2815</v>
      </c>
      <c r="AV88" s="19">
        <v>5615</v>
      </c>
      <c r="AW88" s="19">
        <v>1695</v>
      </c>
      <c r="AX88" s="19">
        <v>6344</v>
      </c>
      <c r="AY88" s="20">
        <v>2417</v>
      </c>
      <c r="AZ88" s="84" t="s">
        <v>136</v>
      </c>
      <c r="BA88" s="85" t="s">
        <v>137</v>
      </c>
      <c r="BB88" s="19">
        <v>6584</v>
      </c>
      <c r="BC88" s="19">
        <v>1779</v>
      </c>
      <c r="BD88" s="19">
        <v>7366</v>
      </c>
      <c r="BE88" s="19">
        <v>2561</v>
      </c>
      <c r="BF88" s="19">
        <v>5453</v>
      </c>
      <c r="BG88" s="19">
        <v>1687</v>
      </c>
      <c r="BH88" s="19">
        <v>5991</v>
      </c>
      <c r="BI88" s="20">
        <v>2225</v>
      </c>
      <c r="BJ88" s="84" t="s">
        <v>136</v>
      </c>
      <c r="BK88" s="85" t="s">
        <v>137</v>
      </c>
      <c r="BL88" s="19">
        <v>6000</v>
      </c>
      <c r="BM88" s="19">
        <v>1826</v>
      </c>
      <c r="BN88" s="19">
        <v>6592</v>
      </c>
      <c r="BO88" s="19">
        <v>2418</v>
      </c>
      <c r="BP88" s="19">
        <v>5070</v>
      </c>
      <c r="BQ88" s="19">
        <v>1749</v>
      </c>
      <c r="BR88" s="19">
        <v>5431</v>
      </c>
      <c r="BS88" s="20">
        <v>2110</v>
      </c>
      <c r="BT88" s="232"/>
      <c r="BU88" s="232"/>
      <c r="BV88" s="232"/>
      <c r="BW88" s="232"/>
      <c r="BX88" s="232"/>
      <c r="BY88" s="232"/>
      <c r="BZ88" s="232"/>
      <c r="CA88" s="232"/>
      <c r="CB88" s="232"/>
      <c r="CC88" s="232"/>
      <c r="CD88" s="232"/>
      <c r="CE88" s="232"/>
      <c r="CF88" s="232"/>
      <c r="CG88" s="232"/>
      <c r="CH88" s="232"/>
      <c r="CI88" s="232"/>
      <c r="CJ88" s="232"/>
      <c r="CK88" s="232"/>
      <c r="CL88" s="232"/>
      <c r="CM88" s="232"/>
      <c r="CN88" s="232"/>
      <c r="CO88" s="232"/>
      <c r="CP88" s="232"/>
      <c r="CQ88" s="232"/>
      <c r="CR88" s="232"/>
      <c r="CS88" s="232"/>
      <c r="CT88" s="232"/>
      <c r="CU88" s="232"/>
      <c r="CV88" s="232"/>
      <c r="CW88" s="232"/>
      <c r="CX88" s="232"/>
      <c r="CY88" s="232"/>
      <c r="CZ88" s="232"/>
      <c r="DA88" s="232"/>
      <c r="DB88" s="232"/>
      <c r="DC88" s="232"/>
      <c r="DD88" s="232"/>
      <c r="DE88" s="232"/>
      <c r="DF88" s="232"/>
      <c r="DG88" s="232"/>
      <c r="DH88" s="232"/>
      <c r="DI88" s="232"/>
      <c r="DJ88" s="232"/>
      <c r="DK88" s="232"/>
      <c r="DL88" s="232"/>
      <c r="DM88" s="232"/>
      <c r="DN88" s="232"/>
      <c r="DO88" s="232"/>
      <c r="DP88" s="232"/>
      <c r="DQ88" s="232"/>
      <c r="DR88" s="232"/>
      <c r="DS88" s="232"/>
      <c r="DT88" s="232"/>
      <c r="DU88" s="232"/>
      <c r="DV88" s="232"/>
      <c r="DW88" s="232"/>
      <c r="DX88" s="232"/>
      <c r="DY88" s="232"/>
      <c r="DZ88" s="232"/>
      <c r="EA88" s="232"/>
      <c r="EB88" s="232"/>
      <c r="EC88" s="232"/>
      <c r="ED88" s="232"/>
      <c r="EE88" s="232"/>
      <c r="EF88" s="232"/>
      <c r="EG88" s="232"/>
      <c r="EH88" s="232"/>
      <c r="EI88" s="232"/>
      <c r="EJ88" s="232"/>
      <c r="EK88" s="232"/>
      <c r="EL88" s="232"/>
      <c r="EM88" s="232"/>
      <c r="EN88" s="232"/>
      <c r="EO88" s="232"/>
      <c r="EP88" s="232"/>
      <c r="EQ88" s="232"/>
      <c r="ER88" s="232"/>
      <c r="ES88" s="232"/>
      <c r="ET88" s="232"/>
      <c r="EU88" s="232"/>
      <c r="EV88" s="232"/>
      <c r="EW88" s="232"/>
      <c r="EX88" s="232"/>
      <c r="EY88" s="232"/>
      <c r="EZ88" s="232"/>
      <c r="FA88" s="232"/>
      <c r="FB88" s="232"/>
      <c r="FC88" s="232"/>
      <c r="FD88" s="232"/>
      <c r="FE88" s="232"/>
      <c r="FF88" s="232"/>
      <c r="FG88" s="232"/>
      <c r="FH88" s="232"/>
      <c r="FI88" s="232"/>
      <c r="FJ88" s="232"/>
      <c r="FK88" s="232"/>
      <c r="FL88" s="232"/>
      <c r="FM88" s="232"/>
      <c r="FN88" s="232"/>
      <c r="FO88" s="232"/>
      <c r="FP88" s="232"/>
      <c r="FQ88" s="232"/>
      <c r="FR88" s="232"/>
      <c r="FS88" s="232"/>
      <c r="FT88" s="232"/>
      <c r="FU88" s="232"/>
      <c r="FV88" s="232"/>
      <c r="FW88" s="232"/>
      <c r="FX88" s="232"/>
      <c r="FY88" s="232"/>
      <c r="FZ88" s="232"/>
      <c r="GA88" s="232"/>
      <c r="GB88" s="232"/>
      <c r="GC88" s="232"/>
      <c r="GD88" s="232"/>
      <c r="GE88" s="232"/>
      <c r="GF88" s="232"/>
      <c r="GG88" s="232"/>
      <c r="GH88" s="232"/>
      <c r="GI88" s="232"/>
      <c r="GJ88" s="232"/>
      <c r="GK88" s="232"/>
      <c r="GL88" s="232"/>
      <c r="GM88" s="232"/>
      <c r="GN88" s="232"/>
      <c r="GO88" s="232"/>
      <c r="GP88" s="232"/>
      <c r="GQ88" s="232"/>
      <c r="GR88" s="232"/>
      <c r="GS88" s="232"/>
      <c r="GT88" s="232"/>
      <c r="GU88" s="232"/>
      <c r="GV88" s="232"/>
      <c r="GW88" s="232"/>
      <c r="GX88" s="232"/>
      <c r="GY88" s="232"/>
      <c r="GZ88" s="232"/>
      <c r="HA88" s="232"/>
      <c r="HB88" s="232"/>
      <c r="HC88" s="232"/>
      <c r="HD88" s="232"/>
      <c r="HE88" s="232"/>
      <c r="HF88" s="232"/>
      <c r="HG88" s="232"/>
      <c r="HH88" s="232"/>
      <c r="HI88" s="232"/>
      <c r="HJ88" s="232"/>
      <c r="HK88" s="232"/>
      <c r="HL88" s="232"/>
    </row>
    <row r="89" spans="1:220" ht="17.100000000000001" customHeight="1" thickBot="1">
      <c r="A89" s="1"/>
      <c r="B89" s="669" t="s">
        <v>138</v>
      </c>
      <c r="C89" s="670"/>
      <c r="D89" s="453">
        <f t="shared" ref="D89:K89" si="112">SUM(D87:D88)</f>
        <v>58752</v>
      </c>
      <c r="E89" s="40">
        <f t="shared" si="112"/>
        <v>13353</v>
      </c>
      <c r="F89" s="40">
        <f t="shared" si="112"/>
        <v>62169</v>
      </c>
      <c r="G89" s="40">
        <f t="shared" si="112"/>
        <v>16770</v>
      </c>
      <c r="H89" s="40">
        <f t="shared" si="112"/>
        <v>52801</v>
      </c>
      <c r="I89" s="40">
        <f t="shared" si="112"/>
        <v>11157</v>
      </c>
      <c r="J89" s="40">
        <f t="shared" si="112"/>
        <v>55325</v>
      </c>
      <c r="K89" s="41">
        <f t="shared" si="112"/>
        <v>13711</v>
      </c>
      <c r="L89" s="669" t="s">
        <v>138</v>
      </c>
      <c r="M89" s="670"/>
      <c r="N89" s="40">
        <f t="shared" ref="N89:U89" si="113">SUM(N87:N88)</f>
        <v>58563</v>
      </c>
      <c r="O89" s="40">
        <f t="shared" si="113"/>
        <v>17064</v>
      </c>
      <c r="P89" s="453">
        <f t="shared" si="113"/>
        <v>62943</v>
      </c>
      <c r="Q89" s="40">
        <f t="shared" si="113"/>
        <v>21444</v>
      </c>
      <c r="R89" s="40">
        <f t="shared" si="113"/>
        <v>52641</v>
      </c>
      <c r="S89" s="40">
        <f t="shared" si="113"/>
        <v>14482</v>
      </c>
      <c r="T89" s="40">
        <f t="shared" si="113"/>
        <v>56122</v>
      </c>
      <c r="U89" s="41">
        <f t="shared" si="113"/>
        <v>17963</v>
      </c>
      <c r="V89" s="669" t="s">
        <v>138</v>
      </c>
      <c r="W89" s="670"/>
      <c r="X89" s="40">
        <f t="shared" ref="X89:AE89" si="114">SUM(X87:X88)</f>
        <v>53558</v>
      </c>
      <c r="Y89" s="40">
        <f t="shared" si="114"/>
        <v>17300</v>
      </c>
      <c r="Z89" s="40">
        <f t="shared" si="114"/>
        <v>58625</v>
      </c>
      <c r="AA89" s="40">
        <f t="shared" si="114"/>
        <v>22367</v>
      </c>
      <c r="AB89" s="453">
        <f t="shared" si="114"/>
        <v>49316</v>
      </c>
      <c r="AC89" s="40">
        <f t="shared" si="114"/>
        <v>15589</v>
      </c>
      <c r="AD89" s="40">
        <f t="shared" si="114"/>
        <v>52561</v>
      </c>
      <c r="AE89" s="41">
        <f t="shared" si="114"/>
        <v>18834</v>
      </c>
      <c r="AF89" s="669" t="s">
        <v>138</v>
      </c>
      <c r="AG89" s="670"/>
      <c r="AH89" s="40">
        <f t="shared" ref="AH89:AO89" si="115">SUM(AH87:AH88)</f>
        <v>49676</v>
      </c>
      <c r="AI89" s="40">
        <f t="shared" si="115"/>
        <v>13379</v>
      </c>
      <c r="AJ89" s="40">
        <f t="shared" si="115"/>
        <v>55298</v>
      </c>
      <c r="AK89" s="40">
        <f t="shared" si="115"/>
        <v>19001</v>
      </c>
      <c r="AL89" s="40">
        <f t="shared" si="115"/>
        <v>46246</v>
      </c>
      <c r="AM89" s="40">
        <f t="shared" si="115"/>
        <v>12291</v>
      </c>
      <c r="AN89" s="453">
        <f t="shared" si="115"/>
        <v>49925</v>
      </c>
      <c r="AO89" s="41">
        <f t="shared" si="115"/>
        <v>15970</v>
      </c>
      <c r="AP89" s="669" t="s">
        <v>138</v>
      </c>
      <c r="AQ89" s="670"/>
      <c r="AR89" s="40">
        <f t="shared" ref="AR89:AY89" si="116">SUM(AR87:AR88)</f>
        <v>45028</v>
      </c>
      <c r="AS89" s="40">
        <f t="shared" si="116"/>
        <v>13177</v>
      </c>
      <c r="AT89" s="40">
        <f t="shared" si="116"/>
        <v>50775</v>
      </c>
      <c r="AU89" s="40">
        <f t="shared" si="116"/>
        <v>18788</v>
      </c>
      <c r="AV89" s="40">
        <f t="shared" si="116"/>
        <v>41929</v>
      </c>
      <c r="AW89" s="40">
        <f t="shared" si="116"/>
        <v>12108</v>
      </c>
      <c r="AX89" s="40">
        <f t="shared" si="116"/>
        <v>45750</v>
      </c>
      <c r="AY89" s="41">
        <f t="shared" si="116"/>
        <v>15810</v>
      </c>
      <c r="AZ89" s="669" t="s">
        <v>138</v>
      </c>
      <c r="BA89" s="670"/>
      <c r="BB89" s="40">
        <f t="shared" ref="BB89:BI89" si="117">SUM(BB87:BB88)</f>
        <v>49943</v>
      </c>
      <c r="BC89" s="40">
        <f t="shared" si="117"/>
        <v>12018</v>
      </c>
      <c r="BD89" s="40">
        <f t="shared" si="117"/>
        <v>55577</v>
      </c>
      <c r="BE89" s="40">
        <f t="shared" si="117"/>
        <v>17652</v>
      </c>
      <c r="BF89" s="40">
        <f t="shared" si="117"/>
        <v>40606</v>
      </c>
      <c r="BG89" s="40">
        <f t="shared" si="117"/>
        <v>11240</v>
      </c>
      <c r="BH89" s="40">
        <f t="shared" si="117"/>
        <v>44440</v>
      </c>
      <c r="BI89" s="41">
        <f t="shared" si="117"/>
        <v>15074</v>
      </c>
      <c r="BJ89" s="669" t="s">
        <v>138</v>
      </c>
      <c r="BK89" s="670"/>
      <c r="BL89" s="40">
        <f t="shared" ref="BL89:BS89" si="118">SUM(BL87:BL88)</f>
        <v>46005</v>
      </c>
      <c r="BM89" s="40">
        <f t="shared" si="118"/>
        <v>11867</v>
      </c>
      <c r="BN89" s="40">
        <f t="shared" si="118"/>
        <v>50860</v>
      </c>
      <c r="BO89" s="40">
        <f t="shared" si="118"/>
        <v>16722</v>
      </c>
      <c r="BP89" s="40">
        <f t="shared" si="118"/>
        <v>38194</v>
      </c>
      <c r="BQ89" s="40">
        <f t="shared" si="118"/>
        <v>11155</v>
      </c>
      <c r="BR89" s="40">
        <f t="shared" si="118"/>
        <v>41522</v>
      </c>
      <c r="BS89" s="41">
        <f t="shared" si="118"/>
        <v>14483</v>
      </c>
      <c r="BT89" s="232"/>
      <c r="BU89" s="232"/>
      <c r="BV89" s="232"/>
      <c r="BW89" s="232"/>
      <c r="BX89" s="232"/>
      <c r="BY89" s="232"/>
      <c r="BZ89" s="232"/>
      <c r="CA89" s="232"/>
      <c r="CB89" s="232"/>
      <c r="CC89" s="232"/>
      <c r="CD89" s="232"/>
      <c r="CE89" s="232"/>
      <c r="CF89" s="232"/>
      <c r="CG89" s="232"/>
      <c r="CH89" s="232"/>
      <c r="CI89" s="232"/>
      <c r="CJ89" s="232"/>
      <c r="CK89" s="232"/>
      <c r="CL89" s="232"/>
      <c r="CM89" s="232"/>
      <c r="CN89" s="232"/>
      <c r="CO89" s="232"/>
      <c r="CP89" s="232"/>
      <c r="CQ89" s="232"/>
      <c r="CR89" s="232"/>
      <c r="CS89" s="232"/>
      <c r="CT89" s="232"/>
      <c r="CU89" s="232"/>
      <c r="CV89" s="232"/>
      <c r="CW89" s="232"/>
      <c r="CX89" s="232"/>
      <c r="CY89" s="232"/>
      <c r="CZ89" s="232"/>
      <c r="DA89" s="232"/>
      <c r="DB89" s="232"/>
      <c r="DC89" s="232"/>
      <c r="DD89" s="232"/>
      <c r="DE89" s="232"/>
      <c r="DF89" s="232"/>
      <c r="DG89" s="232"/>
      <c r="DH89" s="232"/>
      <c r="DI89" s="232"/>
      <c r="DJ89" s="232"/>
      <c r="DK89" s="232"/>
      <c r="DL89" s="232"/>
      <c r="DM89" s="232"/>
      <c r="DN89" s="232"/>
      <c r="DO89" s="232"/>
      <c r="DP89" s="232"/>
      <c r="DQ89" s="232"/>
      <c r="DR89" s="232"/>
      <c r="DS89" s="232"/>
      <c r="DT89" s="232"/>
      <c r="DU89" s="232"/>
      <c r="DV89" s="232"/>
      <c r="DW89" s="232"/>
      <c r="DX89" s="232"/>
      <c r="DY89" s="232"/>
      <c r="DZ89" s="232"/>
      <c r="EA89" s="232"/>
      <c r="EB89" s="232"/>
      <c r="EC89" s="232"/>
      <c r="ED89" s="232"/>
      <c r="EE89" s="232"/>
      <c r="EF89" s="232"/>
      <c r="EG89" s="232"/>
      <c r="EH89" s="232"/>
      <c r="EI89" s="232"/>
      <c r="EJ89" s="232"/>
      <c r="EK89" s="232"/>
      <c r="EL89" s="232"/>
      <c r="EM89" s="232"/>
      <c r="EN89" s="232"/>
      <c r="EO89" s="232"/>
      <c r="EP89" s="232"/>
      <c r="EQ89" s="232"/>
      <c r="ER89" s="232"/>
      <c r="ES89" s="232"/>
      <c r="ET89" s="232"/>
      <c r="EU89" s="232"/>
      <c r="EV89" s="232"/>
      <c r="EW89" s="232"/>
      <c r="EX89" s="232"/>
      <c r="EY89" s="232"/>
      <c r="EZ89" s="232"/>
      <c r="FA89" s="232"/>
      <c r="FB89" s="232"/>
      <c r="FC89" s="232"/>
      <c r="FD89" s="232"/>
      <c r="FE89" s="232"/>
      <c r="FF89" s="232"/>
      <c r="FG89" s="232"/>
      <c r="FH89" s="232"/>
      <c r="FI89" s="232"/>
      <c r="FJ89" s="232"/>
      <c r="FK89" s="232"/>
      <c r="FL89" s="232"/>
      <c r="FM89" s="232"/>
      <c r="FN89" s="232"/>
      <c r="FO89" s="232"/>
      <c r="FP89" s="232"/>
      <c r="FQ89" s="232"/>
      <c r="FR89" s="232"/>
      <c r="FS89" s="232"/>
      <c r="FT89" s="232"/>
      <c r="FU89" s="232"/>
      <c r="FV89" s="232"/>
      <c r="FW89" s="232"/>
      <c r="FX89" s="232"/>
      <c r="FY89" s="232"/>
      <c r="FZ89" s="232"/>
      <c r="GA89" s="232"/>
      <c r="GB89" s="232"/>
      <c r="GC89" s="232"/>
      <c r="GD89" s="232"/>
      <c r="GE89" s="232"/>
      <c r="GF89" s="232"/>
      <c r="GG89" s="232"/>
      <c r="GH89" s="232"/>
      <c r="GI89" s="232"/>
      <c r="GJ89" s="232"/>
      <c r="GK89" s="232"/>
      <c r="GL89" s="232"/>
      <c r="GM89" s="232"/>
      <c r="GN89" s="232"/>
      <c r="GO89" s="232"/>
      <c r="GP89" s="232"/>
      <c r="GQ89" s="232"/>
      <c r="GR89" s="232"/>
      <c r="GS89" s="232"/>
      <c r="GT89" s="232"/>
      <c r="GU89" s="232"/>
      <c r="GV89" s="232"/>
      <c r="GW89" s="232"/>
      <c r="GX89" s="232"/>
      <c r="GY89" s="232"/>
      <c r="GZ89" s="232"/>
      <c r="HA89" s="232"/>
      <c r="HB89" s="232"/>
      <c r="HC89" s="232"/>
      <c r="HD89" s="232"/>
      <c r="HE89" s="232"/>
      <c r="HF89" s="232"/>
      <c r="HG89" s="232"/>
      <c r="HH89" s="232"/>
      <c r="HI89" s="232"/>
      <c r="HJ89" s="232"/>
      <c r="HK89" s="232"/>
      <c r="HL89" s="232"/>
    </row>
    <row r="90" spans="1:220" ht="17.100000000000001" customHeight="1">
      <c r="A90" s="1"/>
      <c r="B90" s="24"/>
      <c r="C90" s="26" t="s">
        <v>139</v>
      </c>
      <c r="D90" s="451">
        <v>3428</v>
      </c>
      <c r="E90" s="34">
        <v>789</v>
      </c>
      <c r="F90" s="34">
        <v>4958</v>
      </c>
      <c r="G90" s="34">
        <v>2319</v>
      </c>
      <c r="H90" s="34">
        <v>3352</v>
      </c>
      <c r="I90" s="34">
        <v>787</v>
      </c>
      <c r="J90" s="34">
        <v>4413</v>
      </c>
      <c r="K90" s="35">
        <v>1848</v>
      </c>
      <c r="L90" s="24"/>
      <c r="M90" s="26" t="s">
        <v>139</v>
      </c>
      <c r="N90" s="34">
        <v>3632</v>
      </c>
      <c r="O90" s="34">
        <v>1073</v>
      </c>
      <c r="P90" s="451">
        <v>5246</v>
      </c>
      <c r="Q90" s="34">
        <v>2687</v>
      </c>
      <c r="R90" s="34">
        <v>3546</v>
      </c>
      <c r="S90" s="34">
        <v>1069</v>
      </c>
      <c r="T90" s="34">
        <v>4658</v>
      </c>
      <c r="U90" s="35">
        <v>2181</v>
      </c>
      <c r="V90" s="24"/>
      <c r="W90" s="26" t="s">
        <v>139</v>
      </c>
      <c r="X90" s="34">
        <v>3478</v>
      </c>
      <c r="Y90" s="34">
        <v>1197</v>
      </c>
      <c r="Z90" s="34">
        <v>4809</v>
      </c>
      <c r="AA90" s="34">
        <v>2528</v>
      </c>
      <c r="AB90" s="451">
        <v>3392</v>
      </c>
      <c r="AC90" s="34">
        <v>1194</v>
      </c>
      <c r="AD90" s="34">
        <v>4352</v>
      </c>
      <c r="AE90" s="35">
        <v>2154</v>
      </c>
      <c r="AF90" s="24"/>
      <c r="AG90" s="26" t="s">
        <v>139</v>
      </c>
      <c r="AH90" s="34">
        <v>3270</v>
      </c>
      <c r="AI90" s="34">
        <v>1297</v>
      </c>
      <c r="AJ90" s="34">
        <v>4499</v>
      </c>
      <c r="AK90" s="34">
        <v>2526</v>
      </c>
      <c r="AL90" s="34">
        <v>3189</v>
      </c>
      <c r="AM90" s="34">
        <v>1295</v>
      </c>
      <c r="AN90" s="451">
        <v>4068</v>
      </c>
      <c r="AO90" s="35">
        <v>2174</v>
      </c>
      <c r="AP90" s="24"/>
      <c r="AQ90" s="26" t="s">
        <v>139</v>
      </c>
      <c r="AR90" s="34">
        <v>3088</v>
      </c>
      <c r="AS90" s="34">
        <v>1448</v>
      </c>
      <c r="AT90" s="34">
        <v>4129</v>
      </c>
      <c r="AU90" s="34">
        <v>2473</v>
      </c>
      <c r="AV90" s="34">
        <v>3023</v>
      </c>
      <c r="AW90" s="34">
        <v>1428</v>
      </c>
      <c r="AX90" s="34">
        <v>3743</v>
      </c>
      <c r="AY90" s="35">
        <v>2132</v>
      </c>
      <c r="AZ90" s="24"/>
      <c r="BA90" s="26" t="s">
        <v>139</v>
      </c>
      <c r="BB90" s="34">
        <v>3397</v>
      </c>
      <c r="BC90" s="34">
        <v>1335</v>
      </c>
      <c r="BD90" s="34">
        <v>4420</v>
      </c>
      <c r="BE90" s="34">
        <v>2358</v>
      </c>
      <c r="BF90" s="34">
        <v>2852</v>
      </c>
      <c r="BG90" s="34">
        <v>1334</v>
      </c>
      <c r="BH90" s="34">
        <v>3588</v>
      </c>
      <c r="BI90" s="35">
        <v>2070</v>
      </c>
      <c r="BJ90" s="24"/>
      <c r="BK90" s="26" t="s">
        <v>139</v>
      </c>
      <c r="BL90" s="34">
        <v>2991</v>
      </c>
      <c r="BM90" s="34">
        <v>1325</v>
      </c>
      <c r="BN90" s="34">
        <v>3838</v>
      </c>
      <c r="BO90" s="34">
        <v>2172</v>
      </c>
      <c r="BP90" s="34">
        <v>2592</v>
      </c>
      <c r="BQ90" s="34">
        <v>1314</v>
      </c>
      <c r="BR90" s="34">
        <v>3185</v>
      </c>
      <c r="BS90" s="35">
        <v>1907</v>
      </c>
      <c r="BT90" s="232"/>
      <c r="BU90" s="232"/>
      <c r="BV90" s="232"/>
      <c r="BW90" s="232"/>
      <c r="BX90" s="232"/>
      <c r="BY90" s="232"/>
      <c r="BZ90" s="232"/>
      <c r="CA90" s="232"/>
      <c r="CB90" s="232"/>
      <c r="CC90" s="232"/>
      <c r="CD90" s="232"/>
      <c r="CE90" s="232"/>
      <c r="CF90" s="232"/>
      <c r="CG90" s="232"/>
      <c r="CH90" s="232"/>
      <c r="CI90" s="232"/>
      <c r="CJ90" s="232"/>
      <c r="CK90" s="232"/>
      <c r="CL90" s="232"/>
      <c r="CM90" s="232"/>
      <c r="CN90" s="232"/>
      <c r="CO90" s="232"/>
      <c r="CP90" s="232"/>
      <c r="CQ90" s="232"/>
      <c r="CR90" s="232"/>
      <c r="CS90" s="232"/>
      <c r="CT90" s="232"/>
      <c r="CU90" s="232"/>
      <c r="CV90" s="232"/>
      <c r="CW90" s="232"/>
      <c r="CX90" s="232"/>
      <c r="CY90" s="232"/>
      <c r="CZ90" s="232"/>
      <c r="DA90" s="232"/>
      <c r="DB90" s="232"/>
      <c r="DC90" s="232"/>
      <c r="DD90" s="232"/>
      <c r="DE90" s="232"/>
      <c r="DF90" s="232"/>
      <c r="DG90" s="232"/>
      <c r="DH90" s="232"/>
      <c r="DI90" s="232"/>
      <c r="DJ90" s="232"/>
      <c r="DK90" s="232"/>
      <c r="DL90" s="232"/>
      <c r="DM90" s="232"/>
      <c r="DN90" s="232"/>
      <c r="DO90" s="232"/>
      <c r="DP90" s="232"/>
      <c r="DQ90" s="232"/>
      <c r="DR90" s="232"/>
      <c r="DS90" s="232"/>
      <c r="DT90" s="232"/>
      <c r="DU90" s="232"/>
      <c r="DV90" s="232"/>
      <c r="DW90" s="232"/>
      <c r="DX90" s="232"/>
      <c r="DY90" s="232"/>
      <c r="DZ90" s="232"/>
      <c r="EA90" s="232"/>
      <c r="EB90" s="232"/>
      <c r="EC90" s="232"/>
      <c r="ED90" s="232"/>
      <c r="EE90" s="232"/>
      <c r="EF90" s="232"/>
      <c r="EG90" s="232"/>
      <c r="EH90" s="232"/>
      <c r="EI90" s="232"/>
      <c r="EJ90" s="232"/>
      <c r="EK90" s="232"/>
      <c r="EL90" s="232"/>
      <c r="EM90" s="232"/>
      <c r="EN90" s="232"/>
      <c r="EO90" s="232"/>
      <c r="EP90" s="232"/>
      <c r="EQ90" s="232"/>
      <c r="ER90" s="232"/>
      <c r="ES90" s="232"/>
      <c r="ET90" s="232"/>
      <c r="EU90" s="232"/>
      <c r="EV90" s="232"/>
      <c r="EW90" s="232"/>
      <c r="EX90" s="232"/>
      <c r="EY90" s="232"/>
      <c r="EZ90" s="232"/>
      <c r="FA90" s="232"/>
      <c r="FB90" s="232"/>
      <c r="FC90" s="232"/>
      <c r="FD90" s="232"/>
      <c r="FE90" s="232"/>
      <c r="FF90" s="232"/>
      <c r="FG90" s="232"/>
      <c r="FH90" s="232"/>
      <c r="FI90" s="232"/>
      <c r="FJ90" s="232"/>
      <c r="FK90" s="232"/>
      <c r="FL90" s="232"/>
      <c r="FM90" s="232"/>
      <c r="FN90" s="232"/>
      <c r="FO90" s="232"/>
      <c r="FP90" s="232"/>
      <c r="FQ90" s="232"/>
      <c r="FR90" s="232"/>
      <c r="FS90" s="232"/>
      <c r="FT90" s="232"/>
      <c r="FU90" s="232"/>
      <c r="FV90" s="232"/>
      <c r="FW90" s="232"/>
      <c r="FX90" s="232"/>
      <c r="FY90" s="232"/>
      <c r="FZ90" s="232"/>
      <c r="GA90" s="232"/>
      <c r="GB90" s="232"/>
      <c r="GC90" s="232"/>
      <c r="GD90" s="232"/>
      <c r="GE90" s="232"/>
      <c r="GF90" s="232"/>
      <c r="GG90" s="232"/>
      <c r="GH90" s="232"/>
      <c r="GI90" s="232"/>
      <c r="GJ90" s="232"/>
      <c r="GK90" s="232"/>
      <c r="GL90" s="232"/>
      <c r="GM90" s="232"/>
      <c r="GN90" s="232"/>
      <c r="GO90" s="232"/>
      <c r="GP90" s="232"/>
      <c r="GQ90" s="232"/>
      <c r="GR90" s="232"/>
      <c r="GS90" s="232"/>
      <c r="GT90" s="232"/>
      <c r="GU90" s="232"/>
      <c r="GV90" s="232"/>
      <c r="GW90" s="232"/>
      <c r="GX90" s="232"/>
      <c r="GY90" s="232"/>
      <c r="GZ90" s="232"/>
      <c r="HA90" s="232"/>
      <c r="HB90" s="232"/>
      <c r="HC90" s="232"/>
      <c r="HD90" s="232"/>
      <c r="HE90" s="232"/>
      <c r="HF90" s="232"/>
      <c r="HG90" s="232"/>
      <c r="HH90" s="232"/>
      <c r="HI90" s="232"/>
      <c r="HJ90" s="232"/>
      <c r="HK90" s="232"/>
      <c r="HL90" s="232"/>
    </row>
    <row r="91" spans="1:220" ht="17.100000000000001" customHeight="1" thickBot="1">
      <c r="A91" s="1"/>
      <c r="B91" s="24"/>
      <c r="C91" s="26" t="s">
        <v>140</v>
      </c>
      <c r="D91" s="476">
        <v>1414</v>
      </c>
      <c r="E91" s="86">
        <v>159</v>
      </c>
      <c r="F91" s="86">
        <v>2547</v>
      </c>
      <c r="G91" s="86">
        <v>1292</v>
      </c>
      <c r="H91" s="86">
        <v>1369</v>
      </c>
      <c r="I91" s="86">
        <v>159</v>
      </c>
      <c r="J91" s="86">
        <v>2299</v>
      </c>
      <c r="K91" s="87">
        <v>1089</v>
      </c>
      <c r="L91" s="24"/>
      <c r="M91" s="26" t="s">
        <v>140</v>
      </c>
      <c r="N91" s="86">
        <v>1136</v>
      </c>
      <c r="O91" s="86">
        <v>189</v>
      </c>
      <c r="P91" s="476">
        <v>2432</v>
      </c>
      <c r="Q91" s="86">
        <v>1485</v>
      </c>
      <c r="R91" s="86">
        <v>1092</v>
      </c>
      <c r="S91" s="86">
        <v>188</v>
      </c>
      <c r="T91" s="86">
        <v>2144</v>
      </c>
      <c r="U91" s="87">
        <v>1240</v>
      </c>
      <c r="V91" s="24"/>
      <c r="W91" s="26" t="s">
        <v>140</v>
      </c>
      <c r="X91" s="86">
        <v>1099</v>
      </c>
      <c r="Y91" s="86">
        <v>292</v>
      </c>
      <c r="Z91" s="86">
        <v>2190</v>
      </c>
      <c r="AA91" s="86">
        <v>1383</v>
      </c>
      <c r="AB91" s="476">
        <v>1057</v>
      </c>
      <c r="AC91" s="86">
        <v>292</v>
      </c>
      <c r="AD91" s="86">
        <v>1927</v>
      </c>
      <c r="AE91" s="87">
        <v>1162</v>
      </c>
      <c r="AF91" s="24"/>
      <c r="AG91" s="26" t="s">
        <v>140</v>
      </c>
      <c r="AH91" s="86">
        <v>992</v>
      </c>
      <c r="AI91" s="86">
        <v>322</v>
      </c>
      <c r="AJ91" s="86">
        <v>2031</v>
      </c>
      <c r="AK91" s="86">
        <v>1361</v>
      </c>
      <c r="AL91" s="86">
        <v>970</v>
      </c>
      <c r="AM91" s="86">
        <v>322</v>
      </c>
      <c r="AN91" s="476">
        <v>1820</v>
      </c>
      <c r="AO91" s="87">
        <v>1172</v>
      </c>
      <c r="AP91" s="24"/>
      <c r="AQ91" s="26" t="s">
        <v>140</v>
      </c>
      <c r="AR91" s="86">
        <v>905</v>
      </c>
      <c r="AS91" s="86">
        <v>373</v>
      </c>
      <c r="AT91" s="86">
        <v>1696</v>
      </c>
      <c r="AU91" s="86">
        <v>1162</v>
      </c>
      <c r="AV91" s="86">
        <v>881</v>
      </c>
      <c r="AW91" s="86">
        <v>369</v>
      </c>
      <c r="AX91" s="86">
        <v>1500</v>
      </c>
      <c r="AY91" s="87">
        <v>986</v>
      </c>
      <c r="AZ91" s="24"/>
      <c r="BA91" s="26" t="s">
        <v>140</v>
      </c>
      <c r="BB91" s="86">
        <v>1081</v>
      </c>
      <c r="BC91" s="86">
        <v>367</v>
      </c>
      <c r="BD91" s="86">
        <v>1679</v>
      </c>
      <c r="BE91" s="86">
        <v>965</v>
      </c>
      <c r="BF91" s="86">
        <v>910</v>
      </c>
      <c r="BG91" s="86">
        <v>365</v>
      </c>
      <c r="BH91" s="86">
        <v>1377</v>
      </c>
      <c r="BI91" s="87">
        <v>832</v>
      </c>
      <c r="BJ91" s="24"/>
      <c r="BK91" s="26" t="s">
        <v>140</v>
      </c>
      <c r="BL91" s="86">
        <v>1079</v>
      </c>
      <c r="BM91" s="86">
        <v>485</v>
      </c>
      <c r="BN91" s="86">
        <v>1427</v>
      </c>
      <c r="BO91" s="86">
        <v>833</v>
      </c>
      <c r="BP91" s="86">
        <v>954</v>
      </c>
      <c r="BQ91" s="86">
        <v>481</v>
      </c>
      <c r="BR91" s="86">
        <v>1229</v>
      </c>
      <c r="BS91" s="87">
        <v>756</v>
      </c>
      <c r="BT91" s="232"/>
      <c r="BU91" s="232"/>
      <c r="BV91" s="232"/>
      <c r="BW91" s="232"/>
      <c r="BX91" s="232"/>
      <c r="BY91" s="232"/>
      <c r="BZ91" s="232"/>
      <c r="CA91" s="232"/>
      <c r="CB91" s="232"/>
      <c r="CC91" s="232"/>
      <c r="CD91" s="232"/>
      <c r="CE91" s="232"/>
      <c r="CF91" s="232"/>
      <c r="CG91" s="232"/>
      <c r="CH91" s="232"/>
      <c r="CI91" s="232"/>
      <c r="CJ91" s="232"/>
      <c r="CK91" s="232"/>
      <c r="CL91" s="232"/>
      <c r="CM91" s="232"/>
      <c r="CN91" s="232"/>
      <c r="CO91" s="232"/>
      <c r="CP91" s="232"/>
      <c r="CQ91" s="232"/>
      <c r="CR91" s="232"/>
      <c r="CS91" s="232"/>
      <c r="CT91" s="232"/>
      <c r="CU91" s="232"/>
      <c r="CV91" s="232"/>
      <c r="CW91" s="232"/>
      <c r="CX91" s="232"/>
      <c r="CY91" s="232"/>
      <c r="CZ91" s="232"/>
      <c r="DA91" s="232"/>
      <c r="DB91" s="232"/>
      <c r="DC91" s="232"/>
      <c r="DD91" s="232"/>
      <c r="DE91" s="232"/>
      <c r="DF91" s="232"/>
      <c r="DG91" s="232"/>
      <c r="DH91" s="232"/>
      <c r="DI91" s="232"/>
      <c r="DJ91" s="232"/>
      <c r="DK91" s="232"/>
      <c r="DL91" s="232"/>
      <c r="DM91" s="232"/>
      <c r="DN91" s="232"/>
      <c r="DO91" s="232"/>
      <c r="DP91" s="232"/>
      <c r="DQ91" s="232"/>
      <c r="DR91" s="232"/>
      <c r="DS91" s="232"/>
      <c r="DT91" s="232"/>
      <c r="DU91" s="232"/>
      <c r="DV91" s="232"/>
      <c r="DW91" s="232"/>
      <c r="DX91" s="232"/>
      <c r="DY91" s="232"/>
      <c r="DZ91" s="232"/>
      <c r="EA91" s="232"/>
      <c r="EB91" s="232"/>
      <c r="EC91" s="232"/>
      <c r="ED91" s="232"/>
      <c r="EE91" s="232"/>
      <c r="EF91" s="232"/>
      <c r="EG91" s="232"/>
      <c r="EH91" s="232"/>
      <c r="EI91" s="232"/>
      <c r="EJ91" s="232"/>
      <c r="EK91" s="232"/>
      <c r="EL91" s="232"/>
      <c r="EM91" s="232"/>
      <c r="EN91" s="232"/>
      <c r="EO91" s="232"/>
      <c r="EP91" s="232"/>
      <c r="EQ91" s="232"/>
      <c r="ER91" s="232"/>
      <c r="ES91" s="232"/>
      <c r="ET91" s="232"/>
      <c r="EU91" s="232"/>
      <c r="EV91" s="232"/>
      <c r="EW91" s="232"/>
      <c r="EX91" s="232"/>
      <c r="EY91" s="232"/>
      <c r="EZ91" s="232"/>
      <c r="FA91" s="232"/>
      <c r="FB91" s="232"/>
      <c r="FC91" s="232"/>
      <c r="FD91" s="232"/>
      <c r="FE91" s="232"/>
      <c r="FF91" s="232"/>
      <c r="FG91" s="232"/>
      <c r="FH91" s="232"/>
      <c r="FI91" s="232"/>
      <c r="FJ91" s="232"/>
      <c r="FK91" s="232"/>
      <c r="FL91" s="232"/>
      <c r="FM91" s="232"/>
      <c r="FN91" s="232"/>
      <c r="FO91" s="232"/>
      <c r="FP91" s="232"/>
      <c r="FQ91" s="232"/>
      <c r="FR91" s="232"/>
      <c r="FS91" s="232"/>
      <c r="FT91" s="232"/>
      <c r="FU91" s="232"/>
      <c r="FV91" s="232"/>
      <c r="FW91" s="232"/>
      <c r="FX91" s="232"/>
      <c r="FY91" s="232"/>
      <c r="FZ91" s="232"/>
      <c r="GA91" s="232"/>
      <c r="GB91" s="232"/>
      <c r="GC91" s="232"/>
      <c r="GD91" s="232"/>
      <c r="GE91" s="232"/>
      <c r="GF91" s="232"/>
      <c r="GG91" s="232"/>
      <c r="GH91" s="232"/>
      <c r="GI91" s="232"/>
      <c r="GJ91" s="232"/>
      <c r="GK91" s="232"/>
      <c r="GL91" s="232"/>
      <c r="GM91" s="232"/>
      <c r="GN91" s="232"/>
      <c r="GO91" s="232"/>
      <c r="GP91" s="232"/>
      <c r="GQ91" s="232"/>
      <c r="GR91" s="232"/>
      <c r="GS91" s="232"/>
      <c r="GT91" s="232"/>
      <c r="GU91" s="232"/>
      <c r="GV91" s="232"/>
      <c r="GW91" s="232"/>
      <c r="GX91" s="232"/>
      <c r="GY91" s="232"/>
      <c r="GZ91" s="232"/>
      <c r="HA91" s="232"/>
      <c r="HB91" s="232"/>
      <c r="HC91" s="232"/>
      <c r="HD91" s="232"/>
      <c r="HE91" s="232"/>
      <c r="HF91" s="232"/>
      <c r="HG91" s="232"/>
      <c r="HH91" s="232"/>
      <c r="HI91" s="232"/>
      <c r="HJ91" s="232"/>
      <c r="HK91" s="232"/>
      <c r="HL91" s="232"/>
    </row>
    <row r="92" spans="1:220" ht="17.100000000000001" customHeight="1" thickTop="1">
      <c r="A92" s="1"/>
      <c r="B92" s="678" t="s">
        <v>141</v>
      </c>
      <c r="C92" s="679"/>
      <c r="D92" s="451"/>
      <c r="E92" s="34"/>
      <c r="F92" s="34"/>
      <c r="G92" s="34"/>
      <c r="H92" s="34"/>
      <c r="I92" s="34"/>
      <c r="J92" s="34"/>
      <c r="K92" s="35"/>
      <c r="L92" s="678" t="s">
        <v>141</v>
      </c>
      <c r="M92" s="679"/>
      <c r="N92" s="34"/>
      <c r="O92" s="34"/>
      <c r="P92" s="451"/>
      <c r="Q92" s="34"/>
      <c r="R92" s="34"/>
      <c r="S92" s="34"/>
      <c r="T92" s="34"/>
      <c r="U92" s="35"/>
      <c r="V92" s="678" t="s">
        <v>141</v>
      </c>
      <c r="W92" s="679"/>
      <c r="X92" s="34"/>
      <c r="Y92" s="34"/>
      <c r="Z92" s="34"/>
      <c r="AA92" s="34"/>
      <c r="AB92" s="451"/>
      <c r="AC92" s="34"/>
      <c r="AD92" s="34"/>
      <c r="AE92" s="35"/>
      <c r="AF92" s="678" t="s">
        <v>141</v>
      </c>
      <c r="AG92" s="679"/>
      <c r="AH92" s="34"/>
      <c r="AI92" s="34"/>
      <c r="AJ92" s="34"/>
      <c r="AK92" s="34"/>
      <c r="AL92" s="34"/>
      <c r="AM92" s="34"/>
      <c r="AN92" s="451"/>
      <c r="AO92" s="35"/>
      <c r="AP92" s="678" t="s">
        <v>141</v>
      </c>
      <c r="AQ92" s="679"/>
      <c r="AR92" s="34"/>
      <c r="AS92" s="34"/>
      <c r="AT92" s="34"/>
      <c r="AU92" s="34"/>
      <c r="AV92" s="34"/>
      <c r="AW92" s="34"/>
      <c r="AX92" s="34"/>
      <c r="AY92" s="35"/>
      <c r="AZ92" s="678" t="s">
        <v>141</v>
      </c>
      <c r="BA92" s="679"/>
      <c r="BB92" s="34"/>
      <c r="BC92" s="34"/>
      <c r="BD92" s="34"/>
      <c r="BE92" s="34"/>
      <c r="BF92" s="34"/>
      <c r="BG92" s="34"/>
      <c r="BH92" s="34"/>
      <c r="BI92" s="35"/>
      <c r="BJ92" s="678" t="s">
        <v>141</v>
      </c>
      <c r="BK92" s="679"/>
      <c r="BL92" s="34"/>
      <c r="BM92" s="34"/>
      <c r="BN92" s="34"/>
      <c r="BO92" s="34"/>
      <c r="BP92" s="34"/>
      <c r="BQ92" s="34"/>
      <c r="BR92" s="34"/>
      <c r="BS92" s="35"/>
      <c r="BT92" s="232"/>
      <c r="BU92" s="232"/>
      <c r="BV92" s="232"/>
      <c r="BW92" s="232"/>
      <c r="BX92" s="232"/>
      <c r="BY92" s="232"/>
      <c r="BZ92" s="232"/>
      <c r="CA92" s="232"/>
      <c r="CB92" s="232"/>
      <c r="CC92" s="232"/>
      <c r="CD92" s="232"/>
      <c r="CE92" s="232"/>
      <c r="CF92" s="232"/>
      <c r="CG92" s="232"/>
      <c r="CH92" s="232"/>
      <c r="CI92" s="232"/>
      <c r="CJ92" s="232"/>
      <c r="CK92" s="232"/>
      <c r="CL92" s="232"/>
      <c r="CM92" s="232"/>
      <c r="CN92" s="232"/>
      <c r="CO92" s="232"/>
      <c r="CP92" s="232"/>
      <c r="CQ92" s="232"/>
      <c r="CR92" s="232"/>
      <c r="CS92" s="232"/>
      <c r="CT92" s="232"/>
      <c r="CU92" s="232"/>
      <c r="CV92" s="232"/>
      <c r="CW92" s="232"/>
      <c r="CX92" s="232"/>
      <c r="CY92" s="232"/>
      <c r="CZ92" s="232"/>
      <c r="DA92" s="232"/>
      <c r="DB92" s="232"/>
      <c r="DC92" s="232"/>
      <c r="DD92" s="232"/>
      <c r="DE92" s="232"/>
      <c r="DF92" s="232"/>
      <c r="DG92" s="232"/>
      <c r="DH92" s="232"/>
      <c r="DI92" s="232"/>
      <c r="DJ92" s="232"/>
      <c r="DK92" s="232"/>
      <c r="DL92" s="232"/>
      <c r="DM92" s="232"/>
      <c r="DN92" s="232"/>
      <c r="DO92" s="232"/>
      <c r="DP92" s="232"/>
      <c r="DQ92" s="232"/>
      <c r="DR92" s="232"/>
      <c r="DS92" s="232"/>
      <c r="DT92" s="232"/>
      <c r="DU92" s="232"/>
      <c r="DV92" s="232"/>
      <c r="DW92" s="232"/>
      <c r="DX92" s="232"/>
      <c r="DY92" s="232"/>
      <c r="DZ92" s="232"/>
      <c r="EA92" s="232"/>
      <c r="EB92" s="232"/>
      <c r="EC92" s="232"/>
      <c r="ED92" s="232"/>
      <c r="EE92" s="232"/>
      <c r="EF92" s="232"/>
      <c r="EG92" s="232"/>
      <c r="EH92" s="232"/>
      <c r="EI92" s="232"/>
      <c r="EJ92" s="232"/>
      <c r="EK92" s="232"/>
      <c r="EL92" s="232"/>
      <c r="EM92" s="232"/>
      <c r="EN92" s="232"/>
      <c r="EO92" s="232"/>
      <c r="EP92" s="232"/>
      <c r="EQ92" s="232"/>
      <c r="ER92" s="232"/>
      <c r="ES92" s="232"/>
      <c r="ET92" s="232"/>
      <c r="EU92" s="232"/>
      <c r="EV92" s="232"/>
      <c r="EW92" s="232"/>
      <c r="EX92" s="232"/>
      <c r="EY92" s="232"/>
      <c r="EZ92" s="232"/>
      <c r="FA92" s="232"/>
      <c r="FB92" s="232"/>
      <c r="FC92" s="232"/>
      <c r="FD92" s="232"/>
      <c r="FE92" s="232"/>
      <c r="FF92" s="232"/>
      <c r="FG92" s="232"/>
      <c r="FH92" s="232"/>
      <c r="FI92" s="232"/>
      <c r="FJ92" s="232"/>
      <c r="FK92" s="232"/>
      <c r="FL92" s="232"/>
      <c r="FM92" s="232"/>
      <c r="FN92" s="232"/>
      <c r="FO92" s="232"/>
      <c r="FP92" s="232"/>
      <c r="FQ92" s="232"/>
      <c r="FR92" s="232"/>
      <c r="FS92" s="232"/>
      <c r="FT92" s="232"/>
      <c r="FU92" s="232"/>
      <c r="FV92" s="232"/>
      <c r="FW92" s="232"/>
      <c r="FX92" s="232"/>
      <c r="FY92" s="232"/>
      <c r="FZ92" s="232"/>
      <c r="GA92" s="232"/>
      <c r="GB92" s="232"/>
      <c r="GC92" s="232"/>
      <c r="GD92" s="232"/>
      <c r="GE92" s="232"/>
      <c r="GF92" s="232"/>
      <c r="GG92" s="232"/>
      <c r="GH92" s="232"/>
      <c r="GI92" s="232"/>
      <c r="GJ92" s="232"/>
      <c r="GK92" s="232"/>
      <c r="GL92" s="232"/>
      <c r="GM92" s="232"/>
      <c r="GN92" s="232"/>
      <c r="GO92" s="232"/>
      <c r="GP92" s="232"/>
      <c r="GQ92" s="232"/>
      <c r="GR92" s="232"/>
      <c r="GS92" s="232"/>
      <c r="GT92" s="232"/>
      <c r="GU92" s="232"/>
      <c r="GV92" s="232"/>
      <c r="GW92" s="232"/>
      <c r="GX92" s="232"/>
      <c r="GY92" s="232"/>
      <c r="GZ92" s="232"/>
      <c r="HA92" s="232"/>
      <c r="HB92" s="232"/>
      <c r="HC92" s="232"/>
      <c r="HD92" s="232"/>
      <c r="HE92" s="232"/>
      <c r="HF92" s="232"/>
      <c r="HG92" s="232"/>
      <c r="HH92" s="232"/>
      <c r="HI92" s="232"/>
      <c r="HJ92" s="232"/>
      <c r="HK92" s="232"/>
      <c r="HL92" s="232"/>
    </row>
    <row r="93" spans="1:220" ht="17.100000000000001" customHeight="1">
      <c r="A93" s="1"/>
      <c r="B93" s="680" t="s">
        <v>142</v>
      </c>
      <c r="C93" s="681"/>
      <c r="D93" s="449"/>
      <c r="E93" s="27"/>
      <c r="F93" s="27"/>
      <c r="G93" s="27"/>
      <c r="H93" s="27"/>
      <c r="I93" s="27"/>
      <c r="J93" s="27"/>
      <c r="K93" s="28"/>
      <c r="L93" s="680" t="s">
        <v>142</v>
      </c>
      <c r="M93" s="681"/>
      <c r="N93" s="27"/>
      <c r="O93" s="27"/>
      <c r="P93" s="449"/>
      <c r="Q93" s="27"/>
      <c r="R93" s="27"/>
      <c r="S93" s="27"/>
      <c r="T93" s="27"/>
      <c r="U93" s="28"/>
      <c r="V93" s="680" t="s">
        <v>142</v>
      </c>
      <c r="W93" s="681"/>
      <c r="X93" s="27"/>
      <c r="Y93" s="27"/>
      <c r="Z93" s="27"/>
      <c r="AA93" s="27"/>
      <c r="AB93" s="449"/>
      <c r="AC93" s="27"/>
      <c r="AD93" s="27"/>
      <c r="AE93" s="28"/>
      <c r="AF93" s="680" t="s">
        <v>142</v>
      </c>
      <c r="AG93" s="681"/>
      <c r="AH93" s="27"/>
      <c r="AI93" s="27"/>
      <c r="AJ93" s="27"/>
      <c r="AK93" s="27"/>
      <c r="AL93" s="27"/>
      <c r="AM93" s="27"/>
      <c r="AN93" s="449"/>
      <c r="AO93" s="28"/>
      <c r="AP93" s="680" t="s">
        <v>142</v>
      </c>
      <c r="AQ93" s="681"/>
      <c r="AR93" s="27"/>
      <c r="AS93" s="27"/>
      <c r="AT93" s="27"/>
      <c r="AU93" s="27"/>
      <c r="AV93" s="27"/>
      <c r="AW93" s="27"/>
      <c r="AX93" s="27"/>
      <c r="AY93" s="28"/>
      <c r="AZ93" s="680" t="s">
        <v>142</v>
      </c>
      <c r="BA93" s="681"/>
      <c r="BB93" s="27"/>
      <c r="BC93" s="27"/>
      <c r="BD93" s="27"/>
      <c r="BE93" s="27"/>
      <c r="BF93" s="27"/>
      <c r="BG93" s="27"/>
      <c r="BH93" s="27"/>
      <c r="BI93" s="28"/>
      <c r="BJ93" s="680" t="s">
        <v>142</v>
      </c>
      <c r="BK93" s="681"/>
      <c r="BL93" s="27"/>
      <c r="BM93" s="27"/>
      <c r="BN93" s="27"/>
      <c r="BO93" s="27"/>
      <c r="BP93" s="27"/>
      <c r="BQ93" s="27"/>
      <c r="BR93" s="27"/>
      <c r="BS93" s="28"/>
      <c r="BT93" s="232"/>
      <c r="BU93" s="232"/>
      <c r="BV93" s="232"/>
      <c r="BW93" s="232"/>
      <c r="BX93" s="232"/>
      <c r="BY93" s="232"/>
      <c r="BZ93" s="232"/>
      <c r="CA93" s="232"/>
      <c r="CB93" s="232"/>
      <c r="CC93" s="232"/>
      <c r="CD93" s="232"/>
      <c r="CE93" s="232"/>
      <c r="CF93" s="232"/>
      <c r="CG93" s="232"/>
      <c r="CH93" s="232"/>
      <c r="CI93" s="232"/>
      <c r="CJ93" s="232"/>
      <c r="CK93" s="232"/>
      <c r="CL93" s="232"/>
      <c r="CM93" s="232"/>
      <c r="CN93" s="232"/>
      <c r="CO93" s="232"/>
      <c r="CP93" s="232"/>
      <c r="CQ93" s="232"/>
      <c r="CR93" s="232"/>
      <c r="CS93" s="232"/>
      <c r="CT93" s="232"/>
      <c r="CU93" s="232"/>
      <c r="CV93" s="232"/>
      <c r="CW93" s="232"/>
      <c r="CX93" s="232"/>
      <c r="CY93" s="232"/>
      <c r="CZ93" s="232"/>
      <c r="DA93" s="232"/>
      <c r="DB93" s="232"/>
      <c r="DC93" s="232"/>
      <c r="DD93" s="232"/>
      <c r="DE93" s="232"/>
      <c r="DF93" s="232"/>
      <c r="DG93" s="232"/>
      <c r="DH93" s="232"/>
      <c r="DI93" s="232"/>
      <c r="DJ93" s="232"/>
      <c r="DK93" s="232"/>
      <c r="DL93" s="232"/>
      <c r="DM93" s="232"/>
      <c r="DN93" s="232"/>
      <c r="DO93" s="232"/>
      <c r="DP93" s="232"/>
      <c r="DQ93" s="232"/>
      <c r="DR93" s="232"/>
      <c r="DS93" s="232"/>
      <c r="DT93" s="232"/>
      <c r="DU93" s="232"/>
      <c r="DV93" s="232"/>
      <c r="DW93" s="232"/>
      <c r="DX93" s="232"/>
      <c r="DY93" s="232"/>
      <c r="DZ93" s="232"/>
      <c r="EA93" s="232"/>
      <c r="EB93" s="232"/>
      <c r="EC93" s="232"/>
      <c r="ED93" s="232"/>
      <c r="EE93" s="232"/>
      <c r="EF93" s="232"/>
      <c r="EG93" s="232"/>
      <c r="EH93" s="232"/>
      <c r="EI93" s="232"/>
      <c r="EJ93" s="232"/>
      <c r="EK93" s="232"/>
      <c r="EL93" s="232"/>
      <c r="EM93" s="232"/>
      <c r="EN93" s="232"/>
      <c r="EO93" s="232"/>
      <c r="EP93" s="232"/>
      <c r="EQ93" s="232"/>
      <c r="ER93" s="232"/>
      <c r="ES93" s="232"/>
      <c r="ET93" s="232"/>
      <c r="EU93" s="232"/>
      <c r="EV93" s="232"/>
      <c r="EW93" s="232"/>
      <c r="EX93" s="232"/>
      <c r="EY93" s="232"/>
      <c r="EZ93" s="232"/>
      <c r="FA93" s="232"/>
      <c r="FB93" s="232"/>
      <c r="FC93" s="232"/>
      <c r="FD93" s="232"/>
      <c r="FE93" s="232"/>
      <c r="FF93" s="232"/>
      <c r="FG93" s="232"/>
      <c r="FH93" s="232"/>
      <c r="FI93" s="232"/>
      <c r="FJ93" s="232"/>
      <c r="FK93" s="232"/>
      <c r="FL93" s="232"/>
      <c r="FM93" s="232"/>
      <c r="FN93" s="232"/>
      <c r="FO93" s="232"/>
      <c r="FP93" s="232"/>
      <c r="FQ93" s="232"/>
      <c r="FR93" s="232"/>
      <c r="FS93" s="232"/>
      <c r="FT93" s="232"/>
      <c r="FU93" s="232"/>
      <c r="FV93" s="232"/>
      <c r="FW93" s="232"/>
      <c r="FX93" s="232"/>
      <c r="FY93" s="232"/>
      <c r="FZ93" s="232"/>
      <c r="GA93" s="232"/>
      <c r="GB93" s="232"/>
      <c r="GC93" s="232"/>
      <c r="GD93" s="232"/>
      <c r="GE93" s="232"/>
      <c r="GF93" s="232"/>
      <c r="GG93" s="232"/>
      <c r="GH93" s="232"/>
      <c r="GI93" s="232"/>
      <c r="GJ93" s="232"/>
      <c r="GK93" s="232"/>
      <c r="GL93" s="232"/>
      <c r="GM93" s="232"/>
      <c r="GN93" s="232"/>
      <c r="GO93" s="232"/>
      <c r="GP93" s="232"/>
      <c r="GQ93" s="232"/>
      <c r="GR93" s="232"/>
      <c r="GS93" s="232"/>
      <c r="GT93" s="232"/>
      <c r="GU93" s="232"/>
      <c r="GV93" s="232"/>
      <c r="GW93" s="232"/>
      <c r="GX93" s="232"/>
      <c r="GY93" s="232"/>
      <c r="GZ93" s="232"/>
      <c r="HA93" s="232"/>
      <c r="HB93" s="232"/>
      <c r="HC93" s="232"/>
      <c r="HD93" s="232"/>
      <c r="HE93" s="232"/>
      <c r="HF93" s="232"/>
      <c r="HG93" s="232"/>
      <c r="HH93" s="232"/>
      <c r="HI93" s="232"/>
      <c r="HJ93" s="232"/>
      <c r="HK93" s="232"/>
      <c r="HL93" s="232"/>
    </row>
    <row r="94" spans="1:220" ht="17.100000000000001" customHeight="1">
      <c r="A94" s="1"/>
      <c r="B94" s="682" t="s">
        <v>143</v>
      </c>
      <c r="C94" s="683"/>
      <c r="D94" s="449"/>
      <c r="E94" s="27"/>
      <c r="F94" s="27"/>
      <c r="G94" s="27"/>
      <c r="H94" s="27"/>
      <c r="I94" s="27"/>
      <c r="J94" s="27"/>
      <c r="K94" s="28"/>
      <c r="L94" s="682" t="s">
        <v>143</v>
      </c>
      <c r="M94" s="683"/>
      <c r="N94" s="27"/>
      <c r="O94" s="27"/>
      <c r="P94" s="449"/>
      <c r="Q94" s="27"/>
      <c r="R94" s="27"/>
      <c r="S94" s="27"/>
      <c r="T94" s="27"/>
      <c r="U94" s="28"/>
      <c r="V94" s="682" t="s">
        <v>143</v>
      </c>
      <c r="W94" s="683"/>
      <c r="X94" s="27"/>
      <c r="Y94" s="27"/>
      <c r="Z94" s="27"/>
      <c r="AA94" s="27"/>
      <c r="AB94" s="449"/>
      <c r="AC94" s="27"/>
      <c r="AD94" s="27"/>
      <c r="AE94" s="28"/>
      <c r="AF94" s="682" t="s">
        <v>143</v>
      </c>
      <c r="AG94" s="683"/>
      <c r="AH94" s="27"/>
      <c r="AI94" s="27"/>
      <c r="AJ94" s="27"/>
      <c r="AK94" s="27"/>
      <c r="AL94" s="27"/>
      <c r="AM94" s="27"/>
      <c r="AN94" s="449"/>
      <c r="AO94" s="28"/>
      <c r="AP94" s="682" t="s">
        <v>143</v>
      </c>
      <c r="AQ94" s="683"/>
      <c r="AR94" s="27"/>
      <c r="AS94" s="27"/>
      <c r="AT94" s="27"/>
      <c r="AU94" s="27"/>
      <c r="AV94" s="27"/>
      <c r="AW94" s="27"/>
      <c r="AX94" s="27"/>
      <c r="AY94" s="28"/>
      <c r="AZ94" s="682" t="s">
        <v>143</v>
      </c>
      <c r="BA94" s="683"/>
      <c r="BB94" s="27"/>
      <c r="BC94" s="27"/>
      <c r="BD94" s="27"/>
      <c r="BE94" s="27"/>
      <c r="BF94" s="27"/>
      <c r="BG94" s="27"/>
      <c r="BH94" s="27"/>
      <c r="BI94" s="28"/>
      <c r="BJ94" s="682" t="s">
        <v>143</v>
      </c>
      <c r="BK94" s="683"/>
      <c r="BL94" s="27"/>
      <c r="BM94" s="27"/>
      <c r="BN94" s="27"/>
      <c r="BO94" s="27"/>
      <c r="BP94" s="27"/>
      <c r="BQ94" s="27"/>
      <c r="BR94" s="27"/>
      <c r="BS94" s="28"/>
      <c r="BT94" s="232"/>
      <c r="BU94" s="232"/>
      <c r="BV94" s="232"/>
      <c r="BW94" s="232"/>
      <c r="BX94" s="232"/>
      <c r="BY94" s="232"/>
      <c r="BZ94" s="232"/>
      <c r="CA94" s="232"/>
      <c r="CB94" s="232"/>
      <c r="CC94" s="232"/>
      <c r="CD94" s="232"/>
      <c r="CE94" s="232"/>
      <c r="CF94" s="232"/>
      <c r="CG94" s="232"/>
      <c r="CH94" s="232"/>
      <c r="CI94" s="232"/>
      <c r="CJ94" s="232"/>
      <c r="CK94" s="232"/>
      <c r="CL94" s="232"/>
      <c r="CM94" s="232"/>
      <c r="CN94" s="232"/>
      <c r="CO94" s="232"/>
      <c r="CP94" s="232"/>
      <c r="CQ94" s="232"/>
      <c r="CR94" s="232"/>
      <c r="CS94" s="232"/>
      <c r="CT94" s="232"/>
      <c r="CU94" s="232"/>
      <c r="CV94" s="232"/>
      <c r="CW94" s="232"/>
      <c r="CX94" s="232"/>
      <c r="CY94" s="232"/>
      <c r="CZ94" s="232"/>
      <c r="DA94" s="232"/>
      <c r="DB94" s="232"/>
      <c r="DC94" s="232"/>
      <c r="DD94" s="232"/>
      <c r="DE94" s="232"/>
      <c r="DF94" s="232"/>
      <c r="DG94" s="232"/>
      <c r="DH94" s="232"/>
      <c r="DI94" s="232"/>
      <c r="DJ94" s="232"/>
      <c r="DK94" s="232"/>
      <c r="DL94" s="232"/>
      <c r="DM94" s="232"/>
      <c r="DN94" s="232"/>
      <c r="DO94" s="232"/>
      <c r="DP94" s="232"/>
      <c r="DQ94" s="232"/>
      <c r="DR94" s="232"/>
      <c r="DS94" s="232"/>
      <c r="DT94" s="232"/>
      <c r="DU94" s="232"/>
      <c r="DV94" s="232"/>
      <c r="DW94" s="232"/>
      <c r="DX94" s="232"/>
      <c r="DY94" s="232"/>
      <c r="DZ94" s="232"/>
      <c r="EA94" s="232"/>
      <c r="EB94" s="232"/>
      <c r="EC94" s="232"/>
      <c r="ED94" s="232"/>
      <c r="EE94" s="232"/>
      <c r="EF94" s="232"/>
      <c r="EG94" s="232"/>
      <c r="EH94" s="232"/>
      <c r="EI94" s="232"/>
      <c r="EJ94" s="232"/>
      <c r="EK94" s="232"/>
      <c r="EL94" s="232"/>
      <c r="EM94" s="232"/>
      <c r="EN94" s="232"/>
      <c r="EO94" s="232"/>
      <c r="EP94" s="232"/>
      <c r="EQ94" s="232"/>
      <c r="ER94" s="232"/>
      <c r="ES94" s="232"/>
      <c r="ET94" s="232"/>
      <c r="EU94" s="232"/>
      <c r="EV94" s="232"/>
      <c r="EW94" s="232"/>
      <c r="EX94" s="232"/>
      <c r="EY94" s="232"/>
      <c r="EZ94" s="232"/>
      <c r="FA94" s="232"/>
      <c r="FB94" s="232"/>
      <c r="FC94" s="232"/>
      <c r="FD94" s="232"/>
      <c r="FE94" s="232"/>
      <c r="FF94" s="232"/>
      <c r="FG94" s="232"/>
      <c r="FH94" s="232"/>
      <c r="FI94" s="232"/>
      <c r="FJ94" s="232"/>
      <c r="FK94" s="232"/>
      <c r="FL94" s="232"/>
      <c r="FM94" s="232"/>
      <c r="FN94" s="232"/>
      <c r="FO94" s="232"/>
      <c r="FP94" s="232"/>
      <c r="FQ94" s="232"/>
      <c r="FR94" s="232"/>
      <c r="FS94" s="232"/>
      <c r="FT94" s="232"/>
      <c r="FU94" s="232"/>
      <c r="FV94" s="232"/>
      <c r="FW94" s="232"/>
      <c r="FX94" s="232"/>
      <c r="FY94" s="232"/>
      <c r="FZ94" s="232"/>
      <c r="GA94" s="232"/>
      <c r="GB94" s="232"/>
      <c r="GC94" s="232"/>
      <c r="GD94" s="232"/>
      <c r="GE94" s="232"/>
      <c r="GF94" s="232"/>
      <c r="GG94" s="232"/>
      <c r="GH94" s="232"/>
      <c r="GI94" s="232"/>
      <c r="GJ94" s="232"/>
      <c r="GK94" s="232"/>
      <c r="GL94" s="232"/>
      <c r="GM94" s="232"/>
      <c r="GN94" s="232"/>
      <c r="GO94" s="232"/>
      <c r="GP94" s="232"/>
      <c r="GQ94" s="232"/>
      <c r="GR94" s="232"/>
      <c r="GS94" s="232"/>
      <c r="GT94" s="232"/>
      <c r="GU94" s="232"/>
      <c r="GV94" s="232"/>
      <c r="GW94" s="232"/>
      <c r="GX94" s="232"/>
      <c r="GY94" s="232"/>
      <c r="GZ94" s="232"/>
      <c r="HA94" s="232"/>
      <c r="HB94" s="232"/>
      <c r="HC94" s="232"/>
      <c r="HD94" s="232"/>
      <c r="HE94" s="232"/>
      <c r="HF94" s="232"/>
      <c r="HG94" s="232"/>
      <c r="HH94" s="232"/>
      <c r="HI94" s="232"/>
      <c r="HJ94" s="232"/>
      <c r="HK94" s="232"/>
      <c r="HL94" s="232"/>
    </row>
    <row r="95" spans="1:220" ht="17.100000000000001" customHeight="1" thickBot="1">
      <c r="A95" s="1"/>
      <c r="B95" s="684" t="s">
        <v>144</v>
      </c>
      <c r="C95" s="685"/>
      <c r="D95" s="478">
        <f>SUM(D89:D91,D83,D69,D29)</f>
        <v>2171291</v>
      </c>
      <c r="E95" s="90">
        <f t="shared" ref="E95:K95" si="119">SUM(E89:E91,E83,E69,E29)</f>
        <v>785477</v>
      </c>
      <c r="F95" s="90">
        <f t="shared" si="119"/>
        <v>2830744</v>
      </c>
      <c r="G95" s="90">
        <f t="shared" si="119"/>
        <v>1444930</v>
      </c>
      <c r="H95" s="90">
        <f t="shared" si="119"/>
        <v>1887483</v>
      </c>
      <c r="I95" s="90">
        <f t="shared" si="119"/>
        <v>632566</v>
      </c>
      <c r="J95" s="90">
        <f t="shared" si="119"/>
        <v>2459246</v>
      </c>
      <c r="K95" s="91">
        <f t="shared" si="119"/>
        <v>1304396</v>
      </c>
      <c r="L95" s="684" t="s">
        <v>144</v>
      </c>
      <c r="M95" s="685"/>
      <c r="N95" s="478">
        <f>SUM(N89:N91,N83,N69,N29)</f>
        <v>2859125</v>
      </c>
      <c r="O95" s="90">
        <f t="shared" ref="O95:U95" si="120">SUM(O89:O91,O83,O69,O29)</f>
        <v>1246263</v>
      </c>
      <c r="P95" s="90">
        <f t="shared" si="120"/>
        <v>3812730</v>
      </c>
      <c r="Q95" s="90">
        <f t="shared" si="120"/>
        <v>2199858</v>
      </c>
      <c r="R95" s="90">
        <f t="shared" si="120"/>
        <v>2416963</v>
      </c>
      <c r="S95" s="90">
        <f t="shared" si="120"/>
        <v>980899</v>
      </c>
      <c r="T95" s="90">
        <f t="shared" si="120"/>
        <v>3231551</v>
      </c>
      <c r="U95" s="91">
        <f t="shared" si="120"/>
        <v>1795498</v>
      </c>
      <c r="V95" s="684" t="s">
        <v>144</v>
      </c>
      <c r="W95" s="685"/>
      <c r="X95" s="478">
        <f>SUM(X89:X91,X83,X69,X29)</f>
        <v>3056264</v>
      </c>
      <c r="Y95" s="90">
        <f t="shared" ref="Y95:AE95" si="121">SUM(Y89:Y91,Y83,Y69,Y29)</f>
        <v>1395122</v>
      </c>
      <c r="Z95" s="90">
        <f t="shared" si="121"/>
        <v>3987136</v>
      </c>
      <c r="AA95" s="90">
        <f t="shared" si="121"/>
        <v>2325994</v>
      </c>
      <c r="AB95" s="90">
        <f t="shared" si="121"/>
        <v>2694882</v>
      </c>
      <c r="AC95" s="90">
        <f t="shared" si="121"/>
        <v>1178631</v>
      </c>
      <c r="AD95" s="90">
        <f t="shared" si="121"/>
        <v>3528376</v>
      </c>
      <c r="AE95" s="91">
        <f t="shared" si="121"/>
        <v>2012125</v>
      </c>
      <c r="AF95" s="684" t="s">
        <v>144</v>
      </c>
      <c r="AG95" s="685"/>
      <c r="AH95" s="478">
        <f>SUM(AH89:AH91,AH83,AH69,AH29)</f>
        <v>3041785</v>
      </c>
      <c r="AI95" s="90">
        <f t="shared" ref="AI95:AO95" si="122">SUM(AI89:AI91,AI83,AI69,AI29)</f>
        <v>1337376</v>
      </c>
      <c r="AJ95" s="90">
        <f t="shared" si="122"/>
        <v>3910900</v>
      </c>
      <c r="AK95" s="90">
        <f t="shared" si="122"/>
        <v>2206491</v>
      </c>
      <c r="AL95" s="90">
        <f t="shared" si="122"/>
        <v>2726534</v>
      </c>
      <c r="AM95" s="90">
        <f t="shared" si="122"/>
        <v>1157353</v>
      </c>
      <c r="AN95" s="90">
        <f t="shared" si="122"/>
        <v>3509189</v>
      </c>
      <c r="AO95" s="91">
        <f t="shared" si="122"/>
        <v>1940008</v>
      </c>
      <c r="AP95" s="684" t="s">
        <v>144</v>
      </c>
      <c r="AQ95" s="685"/>
      <c r="AR95" s="478">
        <f>SUM(AR89:AR91,AR83,AR69,AR29)</f>
        <v>3065041</v>
      </c>
      <c r="AS95" s="90">
        <f t="shared" ref="AS95:AY95" si="123">SUM(AS89:AS91,AS83,AS69,AS29)</f>
        <v>1563369</v>
      </c>
      <c r="AT95" s="90">
        <f t="shared" si="123"/>
        <v>3879297</v>
      </c>
      <c r="AU95" s="90">
        <f t="shared" si="123"/>
        <v>2253355</v>
      </c>
      <c r="AV95" s="90">
        <f t="shared" si="123"/>
        <v>2750078</v>
      </c>
      <c r="AW95" s="90">
        <f t="shared" si="123"/>
        <v>1356826</v>
      </c>
      <c r="AX95" s="90">
        <f t="shared" si="123"/>
        <v>3482305</v>
      </c>
      <c r="AY95" s="91">
        <f t="shared" si="123"/>
        <v>1975738</v>
      </c>
      <c r="AZ95" s="684" t="s">
        <v>144</v>
      </c>
      <c r="BA95" s="685"/>
      <c r="BB95" s="478">
        <f>SUM(BB89:BB91,BB83,BB69,BB29)</f>
        <v>3557182</v>
      </c>
      <c r="BC95" s="90">
        <f t="shared" ref="BC95:BI95" si="124">SUM(BC89:BC91,BC83,BC69,BC29)</f>
        <v>1320592</v>
      </c>
      <c r="BD95" s="90">
        <f t="shared" si="124"/>
        <v>4367264</v>
      </c>
      <c r="BE95" s="90">
        <f t="shared" si="124"/>
        <v>2130674</v>
      </c>
      <c r="BF95" s="90">
        <f t="shared" si="124"/>
        <v>2753677</v>
      </c>
      <c r="BG95" s="90">
        <f t="shared" si="124"/>
        <v>1138590</v>
      </c>
      <c r="BH95" s="90">
        <f t="shared" si="124"/>
        <v>3484668</v>
      </c>
      <c r="BI95" s="91">
        <f t="shared" si="124"/>
        <v>1869581</v>
      </c>
      <c r="BJ95" s="684" t="s">
        <v>144</v>
      </c>
      <c r="BK95" s="685"/>
      <c r="BL95" s="478">
        <f>SUM(BL89:BL91,BL83,BL69,BL29)</f>
        <v>3267838</v>
      </c>
      <c r="BM95" s="90">
        <f t="shared" ref="BM95:BS95" si="125">SUM(BM89:BM91,BM83,BM69,BM29)</f>
        <v>1460952</v>
      </c>
      <c r="BN95" s="90">
        <f t="shared" si="125"/>
        <v>4031025</v>
      </c>
      <c r="BO95" s="90">
        <f t="shared" si="125"/>
        <v>2224139</v>
      </c>
      <c r="BP95" s="90">
        <f t="shared" si="125"/>
        <v>2593849</v>
      </c>
      <c r="BQ95" s="90">
        <f t="shared" si="125"/>
        <v>1285175</v>
      </c>
      <c r="BR95" s="90">
        <f t="shared" si="125"/>
        <v>3297695</v>
      </c>
      <c r="BS95" s="91">
        <f t="shared" si="125"/>
        <v>1989021</v>
      </c>
      <c r="BT95" s="232"/>
      <c r="BU95" s="232"/>
      <c r="BV95" s="232"/>
      <c r="BW95" s="232"/>
      <c r="BX95" s="232"/>
      <c r="BY95" s="232"/>
      <c r="BZ95" s="232"/>
      <c r="CA95" s="232"/>
      <c r="CB95" s="232"/>
      <c r="CC95" s="232"/>
      <c r="CD95" s="232"/>
      <c r="CE95" s="232"/>
      <c r="CF95" s="232"/>
      <c r="CG95" s="232"/>
      <c r="CH95" s="232"/>
      <c r="CI95" s="232"/>
      <c r="CJ95" s="232"/>
      <c r="CK95" s="232"/>
      <c r="CL95" s="232"/>
      <c r="CM95" s="232"/>
      <c r="CN95" s="232"/>
      <c r="CO95" s="232"/>
      <c r="CP95" s="232"/>
      <c r="CQ95" s="232"/>
      <c r="CR95" s="232"/>
      <c r="CS95" s="232"/>
      <c r="CT95" s="232"/>
      <c r="CU95" s="232"/>
      <c r="CV95" s="232"/>
      <c r="CW95" s="232"/>
      <c r="CX95" s="232"/>
      <c r="CY95" s="232"/>
      <c r="CZ95" s="232"/>
      <c r="DA95" s="232"/>
      <c r="DB95" s="232"/>
      <c r="DC95" s="232"/>
      <c r="DD95" s="232"/>
      <c r="DE95" s="232"/>
      <c r="DF95" s="232"/>
      <c r="DG95" s="232"/>
      <c r="DH95" s="232"/>
      <c r="DI95" s="232"/>
      <c r="DJ95" s="232"/>
      <c r="DK95" s="232"/>
      <c r="DL95" s="232"/>
      <c r="DM95" s="232"/>
      <c r="DN95" s="232"/>
      <c r="DO95" s="232"/>
      <c r="DP95" s="232"/>
      <c r="DQ95" s="232"/>
      <c r="DR95" s="232"/>
      <c r="DS95" s="232"/>
      <c r="DT95" s="232"/>
      <c r="DU95" s="232"/>
      <c r="DV95" s="232"/>
      <c r="DW95" s="232"/>
      <c r="DX95" s="232"/>
      <c r="DY95" s="232"/>
      <c r="DZ95" s="232"/>
      <c r="EA95" s="232"/>
      <c r="EB95" s="232"/>
      <c r="EC95" s="232"/>
      <c r="ED95" s="232"/>
      <c r="EE95" s="232"/>
      <c r="EF95" s="232"/>
      <c r="EG95" s="232"/>
      <c r="EH95" s="232"/>
      <c r="EI95" s="232"/>
      <c r="EJ95" s="232"/>
      <c r="EK95" s="232"/>
      <c r="EL95" s="232"/>
      <c r="EM95" s="232"/>
      <c r="EN95" s="232"/>
      <c r="EO95" s="232"/>
      <c r="EP95" s="232"/>
      <c r="EQ95" s="232"/>
      <c r="ER95" s="232"/>
      <c r="ES95" s="232"/>
      <c r="ET95" s="232"/>
      <c r="EU95" s="232"/>
      <c r="EV95" s="232"/>
      <c r="EW95" s="232"/>
      <c r="EX95" s="232"/>
      <c r="EY95" s="232"/>
      <c r="EZ95" s="232"/>
      <c r="FA95" s="232"/>
      <c r="FB95" s="232"/>
      <c r="FC95" s="232"/>
      <c r="FD95" s="232"/>
      <c r="FE95" s="232"/>
      <c r="FF95" s="232"/>
      <c r="FG95" s="232"/>
      <c r="FH95" s="232"/>
      <c r="FI95" s="232"/>
      <c r="FJ95" s="232"/>
      <c r="FK95" s="232"/>
      <c r="FL95" s="232"/>
      <c r="FM95" s="232"/>
      <c r="FN95" s="232"/>
      <c r="FO95" s="232"/>
      <c r="FP95" s="232"/>
      <c r="FQ95" s="232"/>
      <c r="FR95" s="232"/>
      <c r="FS95" s="232"/>
      <c r="FT95" s="232"/>
      <c r="FU95" s="232"/>
      <c r="FV95" s="232"/>
      <c r="FW95" s="232"/>
      <c r="FX95" s="232"/>
      <c r="FY95" s="232"/>
      <c r="FZ95" s="232"/>
      <c r="GA95" s="232"/>
      <c r="GB95" s="232"/>
      <c r="GC95" s="232"/>
      <c r="GD95" s="232"/>
      <c r="GE95" s="232"/>
      <c r="GF95" s="232"/>
      <c r="GG95" s="232"/>
      <c r="GH95" s="232"/>
      <c r="GI95" s="232"/>
      <c r="GJ95" s="232"/>
      <c r="GK95" s="232"/>
      <c r="GL95" s="232"/>
      <c r="GM95" s="232"/>
      <c r="GN95" s="232"/>
      <c r="GO95" s="232"/>
      <c r="GP95" s="232"/>
      <c r="GQ95" s="232"/>
      <c r="GR95" s="232"/>
      <c r="GS95" s="232"/>
      <c r="GT95" s="232"/>
      <c r="GU95" s="232"/>
      <c r="GV95" s="232"/>
      <c r="GW95" s="232"/>
      <c r="GX95" s="232"/>
      <c r="GY95" s="232"/>
      <c r="GZ95" s="232"/>
      <c r="HA95" s="232"/>
      <c r="HB95" s="232"/>
      <c r="HC95" s="232"/>
      <c r="HD95" s="232"/>
      <c r="HE95" s="232"/>
      <c r="HF95" s="232"/>
      <c r="HG95" s="232"/>
      <c r="HH95" s="232"/>
      <c r="HI95" s="232"/>
      <c r="HJ95" s="232"/>
      <c r="HK95" s="232"/>
      <c r="HL95" s="232"/>
    </row>
    <row r="96" spans="1:220" ht="16.899999999999999" customHeight="1">
      <c r="A96" s="1"/>
      <c r="B96" s="304" t="s">
        <v>145</v>
      </c>
      <c r="C96" s="1"/>
      <c r="D96" s="493"/>
      <c r="E96" s="306"/>
      <c r="F96" s="306"/>
      <c r="G96" s="306"/>
      <c r="H96" s="306"/>
      <c r="I96" s="306"/>
      <c r="J96" s="494"/>
      <c r="K96" s="305"/>
      <c r="L96" s="304" t="s">
        <v>145</v>
      </c>
      <c r="M96" s="1"/>
      <c r="N96" s="306"/>
      <c r="O96" s="495"/>
      <c r="P96" s="493"/>
      <c r="Q96" s="306"/>
      <c r="R96" s="306"/>
      <c r="S96" s="306"/>
      <c r="T96" s="494"/>
      <c r="U96" s="305"/>
      <c r="V96" s="304" t="s">
        <v>145</v>
      </c>
      <c r="W96" s="1"/>
      <c r="X96" s="306"/>
      <c r="Y96" s="306"/>
      <c r="Z96" s="306"/>
      <c r="AA96" s="306"/>
      <c r="AB96" s="306"/>
      <c r="AC96" s="306"/>
      <c r="AD96" s="306"/>
      <c r="AE96" s="306"/>
      <c r="AF96" s="304" t="s">
        <v>145</v>
      </c>
      <c r="AG96" s="1"/>
      <c r="AH96" s="306"/>
      <c r="AI96" s="306"/>
      <c r="AJ96" s="306"/>
      <c r="AK96" s="306"/>
      <c r="AL96" s="306"/>
      <c r="AM96" s="306"/>
      <c r="AN96" s="306"/>
      <c r="AO96" s="306"/>
      <c r="AP96" s="304" t="s">
        <v>145</v>
      </c>
      <c r="AQ96" s="1"/>
      <c r="AR96" s="496"/>
      <c r="AS96" s="496"/>
      <c r="AT96" s="496"/>
      <c r="AU96" s="496"/>
      <c r="AV96" s="496"/>
      <c r="AW96" s="496"/>
      <c r="AX96" s="496"/>
      <c r="AY96" s="496"/>
      <c r="AZ96" s="304" t="s">
        <v>145</v>
      </c>
      <c r="BA96" s="1"/>
      <c r="BB96" s="480"/>
      <c r="BC96" s="480"/>
      <c r="BD96" s="480"/>
      <c r="BE96" s="480"/>
      <c r="BF96" s="480"/>
      <c r="BG96" s="480"/>
      <c r="BH96" s="480"/>
      <c r="BI96" s="480"/>
      <c r="BJ96" s="304" t="s">
        <v>145</v>
      </c>
      <c r="BK96" s="1"/>
      <c r="BL96" s="480"/>
      <c r="BM96" s="480"/>
      <c r="BN96" s="480"/>
      <c r="BO96" s="480"/>
      <c r="BP96" s="480"/>
      <c r="BQ96" s="480"/>
      <c r="BR96" s="480"/>
      <c r="BS96" s="480"/>
      <c r="BT96" s="232"/>
      <c r="BU96" s="232"/>
      <c r="BV96" s="232"/>
      <c r="BW96" s="232"/>
      <c r="BX96" s="232"/>
      <c r="BY96" s="232"/>
      <c r="BZ96" s="232"/>
      <c r="CA96" s="232"/>
      <c r="CB96" s="232"/>
      <c r="CC96" s="232"/>
      <c r="CD96" s="232"/>
      <c r="CE96" s="232"/>
      <c r="CF96" s="232"/>
      <c r="CG96" s="232"/>
      <c r="CH96" s="232"/>
      <c r="CI96" s="232"/>
      <c r="CJ96" s="232"/>
      <c r="CK96" s="232"/>
      <c r="CL96" s="232"/>
      <c r="CM96" s="232"/>
      <c r="CN96" s="232"/>
      <c r="CO96" s="232"/>
      <c r="CP96" s="232"/>
      <c r="CQ96" s="232"/>
      <c r="CR96" s="232"/>
      <c r="CS96" s="232"/>
      <c r="CT96" s="232"/>
      <c r="CU96" s="232"/>
      <c r="CV96" s="232"/>
      <c r="CW96" s="232"/>
      <c r="CX96" s="232"/>
      <c r="CY96" s="232"/>
      <c r="CZ96" s="232"/>
      <c r="DA96" s="232"/>
      <c r="DB96" s="232"/>
      <c r="DC96" s="232"/>
      <c r="DD96" s="232"/>
      <c r="DE96" s="232"/>
      <c r="DF96" s="232"/>
      <c r="DG96" s="232"/>
      <c r="DH96" s="232"/>
      <c r="DI96" s="232"/>
      <c r="DJ96" s="232"/>
      <c r="DK96" s="232"/>
      <c r="DL96" s="232"/>
      <c r="DM96" s="232"/>
      <c r="DN96" s="232"/>
      <c r="DQ96" s="232"/>
      <c r="DR96" s="232"/>
      <c r="DS96" s="232"/>
      <c r="DT96" s="232"/>
      <c r="DU96" s="232"/>
      <c r="DV96" s="232"/>
      <c r="DW96" s="232"/>
      <c r="DX96" s="232"/>
      <c r="DY96" s="232"/>
      <c r="DZ96" s="232"/>
      <c r="EA96" s="232"/>
      <c r="EB96" s="232"/>
      <c r="EC96" s="232"/>
      <c r="ED96" s="232"/>
      <c r="EE96" s="232"/>
      <c r="EF96" s="232"/>
      <c r="EG96" s="232"/>
      <c r="EH96" s="232"/>
      <c r="EI96" s="232"/>
      <c r="EJ96" s="232"/>
      <c r="EK96" s="232"/>
      <c r="EL96" s="232"/>
      <c r="EM96" s="232"/>
      <c r="EN96" s="232"/>
      <c r="EO96" s="232"/>
      <c r="EP96" s="232"/>
      <c r="EQ96" s="232"/>
      <c r="ER96" s="232"/>
      <c r="ES96" s="232"/>
      <c r="ET96" s="232"/>
      <c r="EU96" s="232"/>
      <c r="EV96" s="232"/>
      <c r="EW96" s="232"/>
      <c r="EX96" s="232"/>
      <c r="EY96" s="232"/>
      <c r="EZ96" s="232"/>
      <c r="FA96" s="232"/>
      <c r="FB96" s="232"/>
      <c r="FC96" s="232"/>
      <c r="FD96" s="232"/>
      <c r="FE96" s="232"/>
      <c r="FF96" s="232"/>
      <c r="FG96" s="232"/>
      <c r="FH96" s="232"/>
      <c r="FI96" s="232"/>
      <c r="FJ96" s="232"/>
      <c r="FK96" s="232"/>
      <c r="FL96" s="232"/>
      <c r="FM96" s="232"/>
      <c r="FN96" s="232"/>
      <c r="FO96" s="232"/>
      <c r="FP96" s="232"/>
      <c r="FQ96" s="232"/>
      <c r="FR96" s="232"/>
      <c r="FS96" s="232"/>
      <c r="FT96" s="232"/>
      <c r="FU96" s="232"/>
      <c r="FV96" s="232"/>
      <c r="FW96" s="232"/>
      <c r="FX96" s="232"/>
      <c r="FY96" s="232"/>
      <c r="FZ96" s="232"/>
      <c r="GA96" s="232"/>
      <c r="GB96" s="232"/>
      <c r="GC96" s="232"/>
      <c r="GD96" s="232"/>
      <c r="GE96" s="232"/>
      <c r="GF96" s="232"/>
      <c r="GG96" s="232"/>
      <c r="GH96" s="232"/>
      <c r="GI96" s="232"/>
      <c r="GJ96" s="232"/>
      <c r="GK96" s="232"/>
      <c r="GL96" s="232"/>
      <c r="GM96" s="232"/>
      <c r="GN96" s="232"/>
      <c r="GO96" s="232"/>
      <c r="GP96" s="232"/>
      <c r="GQ96" s="232"/>
      <c r="GR96" s="232"/>
      <c r="GS96" s="232"/>
      <c r="GT96" s="232"/>
      <c r="GU96" s="232"/>
      <c r="GV96" s="232"/>
      <c r="GW96" s="232"/>
      <c r="GX96" s="232"/>
      <c r="GY96" s="232"/>
      <c r="GZ96" s="232"/>
      <c r="HA96" s="232"/>
      <c r="HB96" s="232"/>
      <c r="HC96" s="232"/>
      <c r="HD96" s="232"/>
      <c r="HE96" s="232"/>
      <c r="HF96" s="232"/>
      <c r="HG96" s="232"/>
      <c r="HH96" s="232"/>
      <c r="HI96" s="232"/>
      <c r="HJ96" s="232"/>
      <c r="HK96" s="232"/>
      <c r="HL96" s="232"/>
    </row>
    <row r="97" spans="1:220" ht="16.899999999999999" customHeight="1">
      <c r="A97" s="1"/>
      <c r="B97" s="304" t="s">
        <v>146</v>
      </c>
      <c r="C97" s="1"/>
      <c r="D97" s="310"/>
      <c r="E97" s="310"/>
      <c r="F97" s="310"/>
      <c r="G97" s="310"/>
      <c r="H97" s="310"/>
      <c r="I97" s="310"/>
      <c r="J97" s="94"/>
      <c r="K97" s="4"/>
      <c r="L97" s="304" t="s">
        <v>146</v>
      </c>
      <c r="M97" s="1"/>
      <c r="N97" s="310"/>
      <c r="O97" s="310"/>
      <c r="P97" s="310"/>
      <c r="Q97" s="310"/>
      <c r="R97" s="310"/>
      <c r="S97" s="310"/>
      <c r="T97" s="94"/>
      <c r="U97" s="4"/>
      <c r="V97" s="304" t="s">
        <v>146</v>
      </c>
      <c r="W97" s="1"/>
      <c r="X97" s="310"/>
      <c r="Y97" s="310"/>
      <c r="Z97" s="310"/>
      <c r="AA97" s="310"/>
      <c r="AB97" s="310"/>
      <c r="AC97" s="310"/>
      <c r="AD97" s="310"/>
      <c r="AE97" s="310"/>
      <c r="AF97" s="304" t="s">
        <v>146</v>
      </c>
      <c r="AG97" s="1"/>
      <c r="AH97" s="310"/>
      <c r="AI97" s="310"/>
      <c r="AJ97" s="310"/>
      <c r="AK97" s="310"/>
      <c r="AL97" s="310"/>
      <c r="AM97" s="310"/>
      <c r="AN97" s="310"/>
      <c r="AO97" s="310"/>
      <c r="AP97" s="304" t="s">
        <v>146</v>
      </c>
      <c r="AQ97" s="1"/>
      <c r="AR97" s="480"/>
      <c r="AS97" s="480"/>
      <c r="AT97" s="480"/>
      <c r="AU97" s="480"/>
      <c r="AV97" s="480"/>
      <c r="AW97" s="480"/>
      <c r="AX97" s="480"/>
      <c r="AY97" s="480"/>
      <c r="AZ97" s="304" t="s">
        <v>146</v>
      </c>
      <c r="BA97" s="1"/>
      <c r="BB97" s="480"/>
      <c r="BC97" s="480"/>
      <c r="BD97" s="480"/>
      <c r="BE97" s="480"/>
      <c r="BF97" s="480"/>
      <c r="BG97" s="480"/>
      <c r="BH97" s="480"/>
      <c r="BI97" s="480"/>
      <c r="BJ97" s="304" t="s">
        <v>441</v>
      </c>
      <c r="BK97" s="1"/>
      <c r="BL97" s="480"/>
      <c r="BM97" s="480"/>
      <c r="BN97" s="480"/>
      <c r="BO97" s="480"/>
      <c r="BP97" s="480"/>
      <c r="BQ97" s="480"/>
      <c r="BR97" s="480"/>
      <c r="BS97" s="480"/>
      <c r="BT97" s="232"/>
      <c r="BU97" s="232"/>
      <c r="BV97" s="232"/>
      <c r="BW97" s="232"/>
      <c r="BX97" s="232"/>
      <c r="BY97" s="232"/>
      <c r="BZ97" s="232"/>
      <c r="CA97" s="232"/>
      <c r="CB97" s="232"/>
      <c r="CC97" s="232"/>
      <c r="CD97" s="232"/>
      <c r="CE97" s="232"/>
      <c r="CF97" s="232"/>
      <c r="CG97" s="232"/>
      <c r="CH97" s="232"/>
      <c r="CI97" s="232"/>
      <c r="CJ97" s="232"/>
      <c r="CK97" s="232"/>
      <c r="CL97" s="232"/>
      <c r="CM97" s="232"/>
      <c r="CN97" s="232"/>
      <c r="CO97" s="232"/>
      <c r="CP97" s="232"/>
      <c r="CQ97" s="232"/>
      <c r="CR97" s="232"/>
      <c r="CS97" s="232"/>
      <c r="CT97" s="232"/>
      <c r="CU97" s="232"/>
      <c r="CV97" s="232"/>
      <c r="CW97" s="232"/>
      <c r="CX97" s="232"/>
      <c r="CY97" s="232"/>
      <c r="CZ97" s="232"/>
      <c r="DA97" s="232"/>
      <c r="DB97" s="232"/>
      <c r="DC97" s="232"/>
      <c r="DD97" s="232"/>
      <c r="DE97" s="232"/>
      <c r="DF97" s="232"/>
      <c r="DG97" s="232"/>
      <c r="DH97" s="232"/>
      <c r="DI97" s="232"/>
      <c r="DJ97" s="232"/>
      <c r="DK97" s="232"/>
      <c r="DL97" s="232"/>
      <c r="DM97" s="232"/>
      <c r="DN97" s="232"/>
      <c r="DQ97" s="232"/>
      <c r="DR97" s="232"/>
      <c r="DS97" s="232"/>
      <c r="DT97" s="232"/>
      <c r="DU97" s="232"/>
      <c r="DV97" s="232"/>
      <c r="DW97" s="232"/>
      <c r="DX97" s="232"/>
      <c r="DY97" s="232"/>
      <c r="DZ97" s="232"/>
      <c r="EA97" s="232"/>
      <c r="EB97" s="232"/>
      <c r="EC97" s="232"/>
      <c r="ED97" s="232"/>
      <c r="EE97" s="232"/>
      <c r="EF97" s="232"/>
      <c r="EG97" s="232"/>
      <c r="EH97" s="232"/>
      <c r="EI97" s="232"/>
      <c r="EJ97" s="232"/>
      <c r="EK97" s="232"/>
      <c r="EL97" s="232"/>
      <c r="EM97" s="232"/>
      <c r="EN97" s="232"/>
      <c r="EO97" s="232"/>
      <c r="EP97" s="232"/>
      <c r="EQ97" s="232"/>
      <c r="ER97" s="232"/>
      <c r="ES97" s="232"/>
      <c r="ET97" s="232"/>
      <c r="EU97" s="232"/>
      <c r="EV97" s="232"/>
      <c r="EW97" s="232"/>
      <c r="EX97" s="232"/>
      <c r="EY97" s="232"/>
      <c r="EZ97" s="232"/>
      <c r="FA97" s="232"/>
      <c r="FB97" s="232"/>
      <c r="FC97" s="232"/>
      <c r="FD97" s="232"/>
      <c r="FE97" s="232"/>
      <c r="FF97" s="232"/>
      <c r="FG97" s="232"/>
      <c r="FH97" s="232"/>
      <c r="FI97" s="232"/>
      <c r="FJ97" s="232"/>
      <c r="FK97" s="232"/>
      <c r="FL97" s="232"/>
      <c r="FM97" s="232"/>
      <c r="FN97" s="232"/>
      <c r="FO97" s="232"/>
      <c r="FP97" s="232"/>
      <c r="FQ97" s="232"/>
      <c r="FR97" s="232"/>
      <c r="FS97" s="232"/>
      <c r="FT97" s="232"/>
      <c r="FU97" s="232"/>
      <c r="FV97" s="232"/>
      <c r="FW97" s="232"/>
      <c r="FX97" s="232"/>
      <c r="FY97" s="232"/>
      <c r="FZ97" s="232"/>
      <c r="GA97" s="232"/>
      <c r="GB97" s="232"/>
      <c r="GC97" s="232"/>
      <c r="GD97" s="232"/>
      <c r="GE97" s="232"/>
      <c r="GF97" s="232"/>
      <c r="GG97" s="232"/>
      <c r="GH97" s="232"/>
      <c r="GI97" s="232"/>
      <c r="GJ97" s="232"/>
      <c r="GK97" s="232"/>
      <c r="GL97" s="232"/>
      <c r="GM97" s="232"/>
      <c r="GN97" s="232"/>
      <c r="GO97" s="232"/>
      <c r="GP97" s="232"/>
      <c r="GQ97" s="232"/>
      <c r="GR97" s="232"/>
      <c r="GS97" s="232"/>
      <c r="GT97" s="232"/>
      <c r="GU97" s="232"/>
      <c r="GV97" s="232"/>
      <c r="GW97" s="232"/>
      <c r="GX97" s="232"/>
      <c r="GY97" s="232"/>
      <c r="GZ97" s="232"/>
      <c r="HA97" s="232"/>
      <c r="HB97" s="232"/>
      <c r="HC97" s="232"/>
      <c r="HD97" s="232"/>
      <c r="HE97" s="232"/>
      <c r="HF97" s="232"/>
      <c r="HG97" s="232"/>
      <c r="HH97" s="232"/>
      <c r="HI97" s="232"/>
      <c r="HJ97" s="232"/>
      <c r="HK97" s="232"/>
      <c r="HL97" s="232"/>
    </row>
    <row r="98" spans="1:220" ht="16.899999999999999" customHeight="1">
      <c r="A98" s="1"/>
      <c r="B98" s="2" t="s">
        <v>147</v>
      </c>
      <c r="C98" s="1"/>
      <c r="D98" s="310"/>
      <c r="E98" s="310"/>
      <c r="F98" s="310"/>
      <c r="G98" s="310"/>
      <c r="H98" s="310"/>
      <c r="I98" s="310"/>
      <c r="J98" s="94"/>
      <c r="K98" s="4"/>
      <c r="L98" s="2" t="s">
        <v>147</v>
      </c>
      <c r="M98" s="1"/>
      <c r="N98" s="310"/>
      <c r="O98" s="310"/>
      <c r="P98" s="310"/>
      <c r="Q98" s="310"/>
      <c r="R98" s="310"/>
      <c r="S98" s="310"/>
      <c r="T98" s="94"/>
      <c r="U98" s="4"/>
      <c r="V98" s="2" t="s">
        <v>147</v>
      </c>
      <c r="W98" s="1"/>
      <c r="X98" s="310"/>
      <c r="Y98" s="310"/>
      <c r="Z98" s="310"/>
      <c r="AA98" s="310"/>
      <c r="AB98" s="310"/>
      <c r="AC98" s="310"/>
      <c r="AD98" s="310"/>
      <c r="AE98" s="310"/>
      <c r="AF98" s="2" t="s">
        <v>147</v>
      </c>
      <c r="AG98" s="1"/>
      <c r="AH98" s="310"/>
      <c r="AI98" s="310"/>
      <c r="AJ98" s="310"/>
      <c r="AK98" s="310"/>
      <c r="AL98" s="310"/>
      <c r="AM98" s="310"/>
      <c r="AN98" s="310"/>
      <c r="AO98" s="310"/>
      <c r="AP98" s="2" t="s">
        <v>147</v>
      </c>
      <c r="AQ98" s="1"/>
      <c r="AR98" s="480"/>
      <c r="AS98" s="480"/>
      <c r="AT98" s="480"/>
      <c r="AU98" s="480"/>
      <c r="AV98" s="480"/>
      <c r="AW98" s="480"/>
      <c r="AX98" s="480"/>
      <c r="AY98" s="480"/>
      <c r="AZ98" s="2" t="s">
        <v>147</v>
      </c>
      <c r="BA98" s="1"/>
      <c r="BB98" s="480"/>
      <c r="BC98" s="480"/>
      <c r="BD98" s="480"/>
      <c r="BE98" s="480"/>
      <c r="BF98" s="480"/>
      <c r="BG98" s="480"/>
      <c r="BH98" s="480"/>
      <c r="BI98" s="480"/>
      <c r="BJ98" s="2" t="s">
        <v>442</v>
      </c>
      <c r="BK98" s="1"/>
      <c r="BL98" s="480"/>
      <c r="BM98" s="480"/>
      <c r="BN98" s="480"/>
      <c r="BO98" s="480"/>
      <c r="BP98" s="480"/>
      <c r="BQ98" s="480"/>
      <c r="BR98" s="480"/>
      <c r="BS98" s="480"/>
      <c r="BT98" s="232"/>
      <c r="BU98" s="232"/>
      <c r="BV98" s="232"/>
      <c r="BW98" s="232"/>
      <c r="BX98" s="232"/>
      <c r="BY98" s="232"/>
      <c r="BZ98" s="232"/>
      <c r="CA98" s="232"/>
      <c r="CB98" s="232"/>
      <c r="CC98" s="232"/>
      <c r="CD98" s="232"/>
      <c r="CE98" s="232"/>
      <c r="CF98" s="232"/>
      <c r="CG98" s="232"/>
      <c r="CH98" s="232"/>
      <c r="CI98" s="232"/>
      <c r="CJ98" s="232"/>
      <c r="CK98" s="232"/>
      <c r="CL98" s="232"/>
      <c r="CM98" s="232"/>
      <c r="CN98" s="232"/>
      <c r="CO98" s="232"/>
      <c r="CP98" s="232"/>
      <c r="CQ98" s="232"/>
      <c r="CR98" s="232"/>
      <c r="CS98" s="232"/>
      <c r="CT98" s="232"/>
      <c r="CU98" s="232"/>
      <c r="CV98" s="232"/>
      <c r="CW98" s="232"/>
      <c r="CX98" s="232"/>
      <c r="CY98" s="232"/>
      <c r="CZ98" s="232"/>
      <c r="DA98" s="232"/>
      <c r="DB98" s="232"/>
      <c r="DC98" s="232"/>
      <c r="DD98" s="232"/>
      <c r="DE98" s="232"/>
      <c r="DF98" s="232"/>
      <c r="DG98" s="232"/>
      <c r="DH98" s="232"/>
      <c r="DI98" s="232"/>
      <c r="DJ98" s="232"/>
      <c r="DK98" s="232"/>
      <c r="DL98" s="232"/>
      <c r="DM98" s="232"/>
      <c r="DN98" s="232"/>
      <c r="DQ98" s="232"/>
      <c r="DR98" s="232"/>
      <c r="DS98" s="232"/>
      <c r="DT98" s="232"/>
      <c r="DU98" s="232"/>
      <c r="DV98" s="232"/>
      <c r="DW98" s="232"/>
      <c r="DX98" s="232"/>
      <c r="DY98" s="232"/>
      <c r="DZ98" s="232"/>
      <c r="EA98" s="232"/>
      <c r="EB98" s="232"/>
      <c r="EC98" s="232"/>
      <c r="ED98" s="232"/>
      <c r="EE98" s="232"/>
      <c r="EF98" s="232"/>
      <c r="EG98" s="232"/>
      <c r="EH98" s="232"/>
      <c r="EI98" s="232"/>
      <c r="EJ98" s="232"/>
      <c r="EK98" s="232"/>
      <c r="EL98" s="232"/>
      <c r="EM98" s="232"/>
      <c r="EN98" s="232"/>
      <c r="EO98" s="232"/>
      <c r="EP98" s="232"/>
      <c r="EQ98" s="232"/>
      <c r="ER98" s="232"/>
      <c r="ES98" s="232"/>
      <c r="ET98" s="232"/>
      <c r="EU98" s="232"/>
      <c r="EV98" s="232"/>
      <c r="EW98" s="232"/>
      <c r="EX98" s="232"/>
      <c r="EY98" s="232"/>
      <c r="EZ98" s="232"/>
      <c r="FA98" s="232"/>
      <c r="FB98" s="232"/>
      <c r="FC98" s="232"/>
      <c r="FD98" s="232"/>
      <c r="FE98" s="232"/>
      <c r="FF98" s="232"/>
      <c r="FG98" s="232"/>
      <c r="FH98" s="232"/>
      <c r="FI98" s="232"/>
      <c r="FJ98" s="232"/>
      <c r="FK98" s="232"/>
      <c r="FL98" s="232"/>
      <c r="FM98" s="232"/>
      <c r="FN98" s="232"/>
      <c r="FO98" s="232"/>
      <c r="FP98" s="232"/>
      <c r="FQ98" s="232"/>
      <c r="FR98" s="232"/>
      <c r="FS98" s="232"/>
      <c r="FT98" s="232"/>
      <c r="FU98" s="232"/>
      <c r="FV98" s="232"/>
      <c r="FW98" s="232"/>
      <c r="FX98" s="232"/>
      <c r="FY98" s="232"/>
      <c r="FZ98" s="232"/>
      <c r="GA98" s="232"/>
      <c r="GB98" s="232"/>
      <c r="GC98" s="232"/>
      <c r="GD98" s="232"/>
      <c r="GE98" s="232"/>
      <c r="GF98" s="232"/>
      <c r="GG98" s="232"/>
      <c r="GH98" s="232"/>
      <c r="GI98" s="232"/>
      <c r="GJ98" s="232"/>
      <c r="GK98" s="232"/>
      <c r="GL98" s="232"/>
      <c r="GM98" s="232"/>
      <c r="GN98" s="232"/>
      <c r="GO98" s="232"/>
      <c r="GP98" s="232"/>
      <c r="GQ98" s="232"/>
      <c r="GR98" s="232"/>
      <c r="GS98" s="232"/>
      <c r="GT98" s="232"/>
      <c r="GU98" s="232"/>
      <c r="GV98" s="232"/>
      <c r="GW98" s="232"/>
      <c r="GX98" s="232"/>
      <c r="GY98" s="232"/>
      <c r="GZ98" s="232"/>
      <c r="HA98" s="232"/>
      <c r="HB98" s="232"/>
      <c r="HC98" s="232"/>
      <c r="HD98" s="232"/>
      <c r="HE98" s="232"/>
      <c r="HF98" s="232"/>
      <c r="HG98" s="232"/>
      <c r="HH98" s="232"/>
      <c r="HI98" s="232"/>
      <c r="HJ98" s="232"/>
      <c r="HK98" s="232"/>
      <c r="HL98" s="232"/>
    </row>
    <row r="99" spans="1:220" ht="16.899999999999999" customHeight="1">
      <c r="A99" s="1"/>
      <c r="B99" s="2" t="s">
        <v>148</v>
      </c>
      <c r="C99" s="1"/>
      <c r="D99" s="310"/>
      <c r="E99" s="310"/>
      <c r="F99" s="310"/>
      <c r="G99" s="310"/>
      <c r="H99" s="310"/>
      <c r="I99" s="310"/>
      <c r="J99" s="94"/>
      <c r="K99" s="4"/>
      <c r="L99" s="2" t="s">
        <v>148</v>
      </c>
      <c r="M99" s="1"/>
      <c r="N99" s="310"/>
      <c r="O99" s="310"/>
      <c r="P99" s="310"/>
      <c r="Q99" s="310"/>
      <c r="R99" s="310"/>
      <c r="S99" s="310"/>
      <c r="T99" s="94"/>
      <c r="U99" s="4"/>
      <c r="V99" s="2" t="s">
        <v>148</v>
      </c>
      <c r="W99" s="1"/>
      <c r="X99" s="310"/>
      <c r="Y99" s="310"/>
      <c r="Z99" s="310"/>
      <c r="AA99" s="310"/>
      <c r="AB99" s="310"/>
      <c r="AC99" s="310"/>
      <c r="AD99" s="310"/>
      <c r="AE99" s="310"/>
      <c r="AF99" s="2" t="s">
        <v>148</v>
      </c>
      <c r="AG99" s="1"/>
      <c r="AH99" s="310"/>
      <c r="AI99" s="310"/>
      <c r="AJ99" s="310"/>
      <c r="AK99" s="310"/>
      <c r="AL99" s="310"/>
      <c r="AM99" s="310"/>
      <c r="AN99" s="310"/>
      <c r="AO99" s="310"/>
      <c r="AP99" s="2" t="s">
        <v>148</v>
      </c>
      <c r="AQ99" s="1"/>
      <c r="AR99" s="480"/>
      <c r="AS99" s="480"/>
      <c r="AT99" s="480"/>
      <c r="AU99" s="480"/>
      <c r="AV99" s="480"/>
      <c r="AW99" s="480"/>
      <c r="AX99" s="480"/>
      <c r="AY99" s="480"/>
      <c r="AZ99" s="2" t="s">
        <v>148</v>
      </c>
      <c r="BA99" s="1"/>
      <c r="BB99" s="480"/>
      <c r="BC99" s="480"/>
      <c r="BD99" s="480"/>
      <c r="BE99" s="480"/>
      <c r="BF99" s="480"/>
      <c r="BG99" s="480"/>
      <c r="BH99" s="480"/>
      <c r="BI99" s="480"/>
      <c r="BJ99" s="2" t="s">
        <v>443</v>
      </c>
      <c r="BK99" s="1"/>
      <c r="BL99" s="480"/>
      <c r="BM99" s="480"/>
      <c r="BN99" s="480"/>
      <c r="BO99" s="480"/>
      <c r="BP99" s="480"/>
      <c r="BQ99" s="480"/>
      <c r="BR99" s="480"/>
      <c r="BS99" s="480"/>
      <c r="BT99" s="232"/>
      <c r="BU99" s="232"/>
      <c r="BV99" s="232"/>
      <c r="BW99" s="232"/>
      <c r="BX99" s="232"/>
      <c r="BY99" s="232"/>
      <c r="BZ99" s="232"/>
      <c r="CA99" s="232"/>
      <c r="CB99" s="232"/>
      <c r="CC99" s="232"/>
      <c r="CD99" s="232"/>
      <c r="CE99" s="232"/>
      <c r="CF99" s="232"/>
      <c r="CG99" s="232"/>
      <c r="CH99" s="232"/>
      <c r="CI99" s="232"/>
      <c r="CJ99" s="232"/>
      <c r="CK99" s="232"/>
      <c r="CL99" s="232"/>
      <c r="CM99" s="232"/>
      <c r="CN99" s="232"/>
      <c r="CO99" s="232"/>
      <c r="CP99" s="232"/>
      <c r="CQ99" s="232"/>
      <c r="CR99" s="232"/>
      <c r="CS99" s="232"/>
      <c r="CT99" s="232"/>
      <c r="CU99" s="232"/>
      <c r="CV99" s="232"/>
      <c r="CW99" s="232"/>
      <c r="CX99" s="232"/>
      <c r="CY99" s="232"/>
      <c r="CZ99" s="232"/>
      <c r="DA99" s="232"/>
      <c r="DB99" s="232"/>
      <c r="DC99" s="232"/>
      <c r="DD99" s="232"/>
      <c r="DE99" s="232"/>
      <c r="DF99" s="232"/>
      <c r="DG99" s="232"/>
      <c r="DH99" s="232"/>
      <c r="DI99" s="232"/>
      <c r="DJ99" s="232"/>
      <c r="DK99" s="232"/>
      <c r="DL99" s="232"/>
      <c r="DM99" s="232"/>
      <c r="DN99" s="232"/>
      <c r="DQ99" s="232"/>
      <c r="DR99" s="232"/>
      <c r="DS99" s="232"/>
      <c r="DT99" s="232"/>
      <c r="DU99" s="232"/>
      <c r="DV99" s="232"/>
      <c r="DW99" s="232"/>
      <c r="DX99" s="232"/>
      <c r="DY99" s="232"/>
      <c r="DZ99" s="232"/>
      <c r="EA99" s="232"/>
      <c r="EB99" s="232"/>
      <c r="EC99" s="232"/>
      <c r="ED99" s="232"/>
      <c r="EE99" s="232"/>
      <c r="EF99" s="232"/>
      <c r="EG99" s="232"/>
      <c r="EH99" s="232"/>
      <c r="EI99" s="232"/>
      <c r="EJ99" s="232"/>
      <c r="EK99" s="232"/>
      <c r="EL99" s="232"/>
      <c r="EM99" s="232"/>
      <c r="EN99" s="232"/>
      <c r="EO99" s="232"/>
      <c r="EP99" s="232"/>
      <c r="EQ99" s="232"/>
      <c r="ER99" s="232"/>
      <c r="ES99" s="232"/>
      <c r="ET99" s="232"/>
      <c r="EU99" s="232"/>
      <c r="EV99" s="232"/>
      <c r="EW99" s="232"/>
      <c r="EX99" s="232"/>
      <c r="EY99" s="232"/>
      <c r="EZ99" s="232"/>
      <c r="FA99" s="232"/>
      <c r="FB99" s="232"/>
      <c r="FC99" s="232"/>
      <c r="FD99" s="232"/>
      <c r="FE99" s="232"/>
      <c r="FF99" s="232"/>
      <c r="FG99" s="232"/>
      <c r="FH99" s="232"/>
      <c r="FI99" s="232"/>
      <c r="FJ99" s="232"/>
      <c r="FK99" s="232"/>
      <c r="FL99" s="232"/>
      <c r="FM99" s="232"/>
      <c r="FN99" s="232"/>
      <c r="FO99" s="232"/>
      <c r="FP99" s="232"/>
      <c r="FQ99" s="232"/>
      <c r="FR99" s="232"/>
      <c r="FS99" s="232"/>
      <c r="FT99" s="232"/>
      <c r="FU99" s="232"/>
      <c r="FV99" s="232"/>
      <c r="FW99" s="232"/>
      <c r="FX99" s="232"/>
      <c r="FY99" s="232"/>
      <c r="FZ99" s="232"/>
      <c r="GA99" s="232"/>
      <c r="GB99" s="232"/>
      <c r="GC99" s="232"/>
      <c r="GD99" s="232"/>
      <c r="GE99" s="232"/>
      <c r="GF99" s="232"/>
      <c r="GG99" s="232"/>
      <c r="GH99" s="232"/>
      <c r="GI99" s="232"/>
      <c r="GJ99" s="232"/>
      <c r="GK99" s="232"/>
      <c r="GL99" s="232"/>
      <c r="GM99" s="232"/>
      <c r="GN99" s="232"/>
      <c r="GO99" s="232"/>
      <c r="GP99" s="232"/>
      <c r="GQ99" s="232"/>
      <c r="GR99" s="232"/>
      <c r="GS99" s="232"/>
      <c r="GT99" s="232"/>
      <c r="GU99" s="232"/>
      <c r="GV99" s="232"/>
      <c r="GW99" s="232"/>
      <c r="GX99" s="232"/>
      <c r="GY99" s="232"/>
      <c r="GZ99" s="232"/>
      <c r="HA99" s="232"/>
      <c r="HB99" s="232"/>
      <c r="HC99" s="232"/>
      <c r="HD99" s="232"/>
      <c r="HE99" s="232"/>
      <c r="HF99" s="232"/>
      <c r="HG99" s="232"/>
      <c r="HH99" s="232"/>
      <c r="HI99" s="232"/>
      <c r="HJ99" s="232"/>
      <c r="HK99" s="232"/>
      <c r="HL99" s="232"/>
    </row>
    <row r="100" spans="1:220" ht="16.899999999999999" customHeight="1">
      <c r="A100" s="1"/>
      <c r="B100" s="2" t="s">
        <v>149</v>
      </c>
      <c r="C100" s="1"/>
      <c r="D100" s="310"/>
      <c r="E100" s="310"/>
      <c r="F100" s="310"/>
      <c r="G100" s="310"/>
      <c r="H100" s="310"/>
      <c r="I100" s="310"/>
      <c r="J100" s="94"/>
      <c r="K100" s="4"/>
      <c r="L100" s="2" t="s">
        <v>149</v>
      </c>
      <c r="M100" s="1"/>
      <c r="N100" s="310"/>
      <c r="O100" s="310"/>
      <c r="P100" s="310"/>
      <c r="Q100" s="310"/>
      <c r="R100" s="310"/>
      <c r="S100" s="310"/>
      <c r="T100" s="94"/>
      <c r="U100" s="4"/>
      <c r="V100" s="2" t="s">
        <v>149</v>
      </c>
      <c r="W100" s="1"/>
      <c r="X100" s="310"/>
      <c r="Y100" s="310"/>
      <c r="Z100" s="310"/>
      <c r="AA100" s="310"/>
      <c r="AB100" s="310"/>
      <c r="AC100" s="310"/>
      <c r="AD100" s="310"/>
      <c r="AE100" s="310"/>
      <c r="AF100" s="2" t="s">
        <v>149</v>
      </c>
      <c r="AG100" s="1"/>
      <c r="AH100" s="310"/>
      <c r="AI100" s="310"/>
      <c r="AJ100" s="310"/>
      <c r="AK100" s="310"/>
      <c r="AL100" s="310"/>
      <c r="AM100" s="310"/>
      <c r="AN100" s="310"/>
      <c r="AO100" s="310"/>
      <c r="AP100" s="2" t="s">
        <v>149</v>
      </c>
      <c r="AQ100" s="1"/>
      <c r="AR100" s="480"/>
      <c r="AS100" s="480"/>
      <c r="AT100" s="480"/>
      <c r="AU100" s="480"/>
      <c r="AV100" s="480"/>
      <c r="AW100" s="480"/>
      <c r="AX100" s="480"/>
      <c r="AY100" s="480"/>
      <c r="AZ100" s="2" t="s">
        <v>149</v>
      </c>
      <c r="BA100" s="1"/>
      <c r="BB100" s="480"/>
      <c r="BC100" s="480"/>
      <c r="BD100" s="480"/>
      <c r="BE100" s="480"/>
      <c r="BF100" s="480"/>
      <c r="BG100" s="480"/>
      <c r="BH100" s="480"/>
      <c r="BI100" s="480"/>
      <c r="BJ100" s="2" t="s">
        <v>444</v>
      </c>
      <c r="BK100" s="1"/>
      <c r="BL100" s="480"/>
      <c r="BM100" s="480"/>
      <c r="BN100" s="480"/>
      <c r="BO100" s="480"/>
      <c r="BP100" s="480"/>
      <c r="BQ100" s="480"/>
      <c r="BR100" s="480"/>
      <c r="BS100" s="480"/>
      <c r="BT100" s="232"/>
      <c r="BU100" s="232"/>
      <c r="BV100" s="232"/>
      <c r="BW100" s="232"/>
      <c r="BX100" s="232"/>
      <c r="BY100" s="232"/>
      <c r="BZ100" s="232"/>
      <c r="CA100" s="232"/>
      <c r="CB100" s="232"/>
      <c r="CC100" s="232"/>
      <c r="CD100" s="232"/>
      <c r="CE100" s="232"/>
      <c r="CF100" s="232"/>
      <c r="CG100" s="232"/>
      <c r="CH100" s="232"/>
      <c r="CI100" s="232"/>
      <c r="CJ100" s="232"/>
      <c r="CK100" s="232"/>
      <c r="CL100" s="232"/>
      <c r="CM100" s="232"/>
      <c r="CN100" s="232"/>
      <c r="CO100" s="232"/>
      <c r="CP100" s="232"/>
      <c r="CQ100" s="232"/>
      <c r="CR100" s="232"/>
      <c r="CS100" s="232"/>
      <c r="CT100" s="232"/>
      <c r="CU100" s="232"/>
      <c r="CV100" s="232"/>
      <c r="CW100" s="232"/>
      <c r="CX100" s="232"/>
      <c r="CY100" s="232"/>
      <c r="CZ100" s="232"/>
      <c r="DA100" s="232"/>
      <c r="DB100" s="232"/>
      <c r="DC100" s="232"/>
      <c r="DD100" s="232"/>
      <c r="DE100" s="232"/>
      <c r="DF100" s="232"/>
      <c r="DG100" s="232"/>
      <c r="DH100" s="232"/>
      <c r="DI100" s="232"/>
      <c r="DJ100" s="232"/>
      <c r="DK100" s="232"/>
      <c r="DL100" s="232"/>
      <c r="DM100" s="232"/>
      <c r="DN100" s="232"/>
      <c r="DQ100" s="232"/>
      <c r="DR100" s="232"/>
      <c r="DS100" s="232"/>
      <c r="DT100" s="232"/>
      <c r="DU100" s="232"/>
      <c r="DV100" s="232"/>
      <c r="DW100" s="232"/>
      <c r="DX100" s="232"/>
      <c r="DY100" s="232"/>
      <c r="DZ100" s="232"/>
      <c r="EA100" s="232"/>
      <c r="EB100" s="232"/>
      <c r="EC100" s="232"/>
      <c r="ED100" s="232"/>
      <c r="EE100" s="232"/>
      <c r="EF100" s="232"/>
      <c r="EG100" s="232"/>
      <c r="EH100" s="232"/>
      <c r="EI100" s="232"/>
      <c r="EJ100" s="232"/>
      <c r="EK100" s="232"/>
      <c r="EL100" s="232"/>
      <c r="EM100" s="232"/>
      <c r="EN100" s="232"/>
      <c r="EO100" s="232"/>
      <c r="EP100" s="232"/>
      <c r="EQ100" s="232"/>
      <c r="ER100" s="232"/>
      <c r="ES100" s="232"/>
      <c r="ET100" s="232"/>
      <c r="EU100" s="232"/>
      <c r="EV100" s="232"/>
      <c r="EW100" s="232"/>
      <c r="EX100" s="232"/>
      <c r="EY100" s="232"/>
      <c r="EZ100" s="232"/>
      <c r="FA100" s="232"/>
      <c r="FB100" s="232"/>
      <c r="FC100" s="232"/>
      <c r="FD100" s="232"/>
      <c r="FE100" s="232"/>
      <c r="FF100" s="232"/>
      <c r="FG100" s="232"/>
      <c r="FH100" s="232"/>
      <c r="FI100" s="232"/>
      <c r="FJ100" s="232"/>
      <c r="FK100" s="232"/>
      <c r="FL100" s="232"/>
      <c r="FM100" s="232"/>
      <c r="FN100" s="232"/>
      <c r="FO100" s="232"/>
      <c r="FP100" s="232"/>
      <c r="FQ100" s="232"/>
      <c r="FR100" s="232"/>
      <c r="FS100" s="232"/>
      <c r="FT100" s="232"/>
      <c r="FU100" s="232"/>
      <c r="FV100" s="232"/>
      <c r="FW100" s="232"/>
      <c r="FX100" s="232"/>
      <c r="FY100" s="232"/>
      <c r="FZ100" s="232"/>
      <c r="GA100" s="232"/>
      <c r="GB100" s="232"/>
      <c r="GC100" s="232"/>
      <c r="GD100" s="232"/>
      <c r="GE100" s="232"/>
      <c r="GF100" s="232"/>
      <c r="GG100" s="232"/>
      <c r="GH100" s="232"/>
      <c r="GI100" s="232"/>
      <c r="GJ100" s="232"/>
      <c r="GK100" s="232"/>
      <c r="GL100" s="232"/>
      <c r="GM100" s="232"/>
      <c r="GN100" s="232"/>
      <c r="GO100" s="232"/>
      <c r="GP100" s="232"/>
      <c r="GQ100" s="232"/>
      <c r="GR100" s="232"/>
      <c r="GS100" s="232"/>
      <c r="GT100" s="232"/>
      <c r="GU100" s="232"/>
      <c r="GV100" s="232"/>
      <c r="GW100" s="232"/>
      <c r="GX100" s="232"/>
      <c r="GY100" s="232"/>
      <c r="GZ100" s="232"/>
      <c r="HA100" s="232"/>
      <c r="HB100" s="232"/>
      <c r="HC100" s="232"/>
      <c r="HD100" s="232"/>
      <c r="HE100" s="232"/>
      <c r="HF100" s="232"/>
      <c r="HG100" s="232"/>
      <c r="HH100" s="232"/>
      <c r="HI100" s="232"/>
      <c r="HJ100" s="232"/>
      <c r="HK100" s="232"/>
      <c r="HL100" s="232"/>
    </row>
    <row r="101" spans="1:220" ht="16.899999999999999" customHeight="1">
      <c r="A101" s="1"/>
      <c r="B101" s="2" t="s">
        <v>150</v>
      </c>
      <c r="C101" s="1"/>
      <c r="D101" s="310"/>
      <c r="E101" s="310"/>
      <c r="F101" s="310"/>
      <c r="G101" s="310"/>
      <c r="H101" s="310"/>
      <c r="I101" s="310"/>
      <c r="J101" s="94"/>
      <c r="K101" s="4"/>
      <c r="L101" s="2" t="s">
        <v>150</v>
      </c>
      <c r="M101" s="1"/>
      <c r="N101" s="310"/>
      <c r="O101" s="310"/>
      <c r="P101" s="310"/>
      <c r="Q101" s="310"/>
      <c r="R101" s="310"/>
      <c r="S101" s="310"/>
      <c r="T101" s="94"/>
      <c r="U101" s="4"/>
      <c r="V101" s="2" t="s">
        <v>150</v>
      </c>
      <c r="W101" s="1"/>
      <c r="X101" s="310"/>
      <c r="Y101" s="310"/>
      <c r="Z101" s="310"/>
      <c r="AA101" s="310"/>
      <c r="AB101" s="310"/>
      <c r="AC101" s="310"/>
      <c r="AD101" s="310"/>
      <c r="AE101" s="310"/>
      <c r="AF101" s="2" t="s">
        <v>150</v>
      </c>
      <c r="AG101" s="1"/>
      <c r="AH101" s="310"/>
      <c r="AI101" s="310"/>
      <c r="AJ101" s="310"/>
      <c r="AK101" s="310"/>
      <c r="AL101" s="310"/>
      <c r="AM101" s="310"/>
      <c r="AN101" s="310"/>
      <c r="AO101" s="310"/>
      <c r="AP101" s="2" t="s">
        <v>150</v>
      </c>
      <c r="AQ101" s="1"/>
      <c r="AR101" s="480"/>
      <c r="AS101" s="480"/>
      <c r="AT101" s="480"/>
      <c r="AU101" s="480"/>
      <c r="AV101" s="480"/>
      <c r="AW101" s="480"/>
      <c r="AX101" s="480"/>
      <c r="AY101" s="480"/>
      <c r="AZ101" s="2" t="s">
        <v>150</v>
      </c>
      <c r="BA101" s="1"/>
      <c r="BB101" s="480"/>
      <c r="BC101" s="480"/>
      <c r="BD101" s="480"/>
      <c r="BE101" s="480"/>
      <c r="BF101" s="480"/>
      <c r="BG101" s="480"/>
      <c r="BH101" s="480"/>
      <c r="BI101" s="480"/>
      <c r="BJ101" s="2" t="s">
        <v>445</v>
      </c>
      <c r="BK101" s="1"/>
      <c r="BL101" s="480"/>
      <c r="BM101" s="480"/>
      <c r="BN101" s="480"/>
      <c r="BO101" s="480"/>
      <c r="BP101" s="480"/>
      <c r="BQ101" s="480"/>
      <c r="BR101" s="480"/>
      <c r="BS101" s="480"/>
      <c r="BT101" s="232"/>
      <c r="BU101" s="232"/>
      <c r="BV101" s="232"/>
      <c r="BW101" s="232"/>
      <c r="BX101" s="232"/>
      <c r="BY101" s="232"/>
      <c r="BZ101" s="232"/>
      <c r="CA101" s="232"/>
      <c r="CB101" s="232"/>
      <c r="CC101" s="232"/>
      <c r="CD101" s="232"/>
      <c r="CE101" s="232"/>
      <c r="CF101" s="232"/>
      <c r="CG101" s="232"/>
      <c r="CH101" s="232"/>
      <c r="CI101" s="232"/>
      <c r="CJ101" s="232"/>
      <c r="CK101" s="232"/>
      <c r="CL101" s="232"/>
      <c r="CM101" s="232"/>
      <c r="CN101" s="232"/>
      <c r="CO101" s="232"/>
      <c r="CP101" s="232"/>
      <c r="CQ101" s="232"/>
      <c r="CR101" s="232"/>
      <c r="CS101" s="232"/>
      <c r="CT101" s="232"/>
      <c r="CU101" s="232"/>
      <c r="CV101" s="232"/>
      <c r="CW101" s="232"/>
      <c r="CX101" s="232"/>
      <c r="CY101" s="232"/>
      <c r="CZ101" s="232"/>
      <c r="DA101" s="232"/>
      <c r="DB101" s="232"/>
      <c r="DC101" s="232"/>
      <c r="DD101" s="232"/>
      <c r="DE101" s="232"/>
      <c r="DF101" s="232"/>
      <c r="DG101" s="232"/>
      <c r="DH101" s="232"/>
      <c r="DI101" s="232"/>
      <c r="DJ101" s="232"/>
      <c r="DK101" s="232"/>
      <c r="DL101" s="232"/>
      <c r="DM101" s="232"/>
      <c r="DN101" s="232"/>
      <c r="DQ101" s="232"/>
      <c r="DR101" s="232"/>
      <c r="DS101" s="232"/>
      <c r="DT101" s="232"/>
      <c r="DU101" s="232"/>
      <c r="DV101" s="232"/>
      <c r="DW101" s="232"/>
      <c r="DX101" s="232"/>
      <c r="DY101" s="232"/>
      <c r="DZ101" s="232"/>
      <c r="EA101" s="232"/>
      <c r="EB101" s="232"/>
      <c r="EC101" s="232"/>
      <c r="ED101" s="232"/>
      <c r="EE101" s="232"/>
      <c r="EF101" s="232"/>
      <c r="EG101" s="232"/>
      <c r="EH101" s="232"/>
      <c r="EI101" s="232"/>
      <c r="EJ101" s="232"/>
      <c r="EK101" s="232"/>
      <c r="EL101" s="232"/>
      <c r="EM101" s="232"/>
      <c r="EN101" s="232"/>
      <c r="EO101" s="232"/>
      <c r="EP101" s="232"/>
      <c r="EQ101" s="232"/>
      <c r="ER101" s="232"/>
      <c r="ES101" s="232"/>
      <c r="ET101" s="232"/>
      <c r="EU101" s="232"/>
      <c r="EV101" s="232"/>
      <c r="EW101" s="232"/>
      <c r="EX101" s="232"/>
      <c r="EY101" s="232"/>
      <c r="EZ101" s="232"/>
      <c r="FA101" s="232"/>
      <c r="FB101" s="232"/>
      <c r="FC101" s="232"/>
      <c r="FD101" s="232"/>
      <c r="FE101" s="232"/>
      <c r="FF101" s="232"/>
      <c r="FG101" s="232"/>
      <c r="FH101" s="232"/>
      <c r="FI101" s="232"/>
      <c r="FJ101" s="232"/>
      <c r="FK101" s="232"/>
      <c r="FL101" s="232"/>
      <c r="FM101" s="232"/>
      <c r="FN101" s="232"/>
      <c r="FO101" s="232"/>
      <c r="FP101" s="232"/>
      <c r="FQ101" s="232"/>
      <c r="FR101" s="232"/>
      <c r="FS101" s="232"/>
      <c r="FT101" s="232"/>
      <c r="FU101" s="232"/>
      <c r="FV101" s="232"/>
      <c r="FW101" s="232"/>
      <c r="FX101" s="232"/>
      <c r="FY101" s="232"/>
      <c r="FZ101" s="232"/>
      <c r="GA101" s="232"/>
      <c r="GB101" s="232"/>
      <c r="GC101" s="232"/>
      <c r="GD101" s="232"/>
      <c r="GE101" s="232"/>
      <c r="GF101" s="232"/>
      <c r="GG101" s="232"/>
      <c r="GH101" s="232"/>
      <c r="GI101" s="232"/>
      <c r="GJ101" s="232"/>
      <c r="GK101" s="232"/>
      <c r="GL101" s="232"/>
      <c r="GM101" s="232"/>
      <c r="GN101" s="232"/>
      <c r="GO101" s="232"/>
      <c r="GP101" s="232"/>
      <c r="GQ101" s="232"/>
      <c r="GR101" s="232"/>
      <c r="GS101" s="232"/>
      <c r="GT101" s="232"/>
      <c r="GU101" s="232"/>
      <c r="GV101" s="232"/>
      <c r="GW101" s="232"/>
      <c r="GX101" s="232"/>
      <c r="GY101" s="232"/>
      <c r="GZ101" s="232"/>
      <c r="HA101" s="232"/>
      <c r="HB101" s="232"/>
      <c r="HC101" s="232"/>
      <c r="HD101" s="232"/>
      <c r="HE101" s="232"/>
      <c r="HF101" s="232"/>
      <c r="HG101" s="232"/>
      <c r="HH101" s="232"/>
      <c r="HI101" s="232"/>
      <c r="HJ101" s="232"/>
      <c r="HK101" s="232"/>
      <c r="HL101" s="232"/>
    </row>
    <row r="102" spans="1:220" s="316" customFormat="1" ht="16.899999999999999" customHeight="1">
      <c r="A102" s="109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  <c r="BK102" s="108"/>
      <c r="BL102" s="108"/>
      <c r="BM102" s="108"/>
      <c r="BN102" s="108"/>
      <c r="BO102" s="108"/>
      <c r="BP102" s="108"/>
      <c r="BQ102" s="108"/>
      <c r="BR102" s="108"/>
      <c r="BS102" s="108"/>
      <c r="BT102" s="481"/>
      <c r="BU102" s="481"/>
      <c r="BV102" s="481"/>
      <c r="BW102" s="481"/>
      <c r="BX102" s="481"/>
      <c r="BY102" s="481"/>
      <c r="BZ102" s="481"/>
      <c r="CA102" s="481"/>
      <c r="CB102" s="481"/>
      <c r="CC102" s="481"/>
      <c r="CD102" s="481"/>
      <c r="CE102" s="481"/>
      <c r="CF102" s="481"/>
      <c r="CG102" s="481"/>
      <c r="CH102" s="481"/>
      <c r="CI102" s="481"/>
      <c r="CJ102" s="481"/>
      <c r="CK102" s="481"/>
      <c r="CL102" s="481"/>
      <c r="CM102" s="481"/>
      <c r="CN102" s="481"/>
      <c r="CO102" s="481"/>
      <c r="CP102" s="481"/>
      <c r="CQ102" s="481"/>
      <c r="CR102" s="481"/>
      <c r="CS102" s="481"/>
      <c r="CT102" s="481"/>
      <c r="CU102" s="481"/>
      <c r="CV102" s="481"/>
      <c r="CW102" s="481"/>
      <c r="CX102" s="481"/>
      <c r="CY102" s="481"/>
      <c r="CZ102" s="481"/>
      <c r="DA102" s="481"/>
      <c r="DB102" s="481"/>
      <c r="DC102" s="481"/>
      <c r="DD102" s="481"/>
      <c r="DE102" s="481"/>
      <c r="DF102" s="481"/>
      <c r="DG102" s="481"/>
      <c r="DH102" s="481"/>
      <c r="DI102" s="481"/>
      <c r="DJ102" s="481"/>
      <c r="DK102" s="481"/>
      <c r="DL102" s="481"/>
      <c r="DM102" s="481"/>
      <c r="DN102" s="481"/>
      <c r="DQ102" s="481"/>
      <c r="DR102" s="481"/>
      <c r="DS102" s="481"/>
      <c r="DT102" s="481"/>
      <c r="DU102" s="481"/>
      <c r="DV102" s="481"/>
      <c r="DW102" s="481"/>
      <c r="DX102" s="481"/>
      <c r="DY102" s="481"/>
      <c r="DZ102" s="481"/>
      <c r="EA102" s="481"/>
      <c r="EB102" s="481"/>
      <c r="EC102" s="481"/>
      <c r="ED102" s="481"/>
      <c r="EE102" s="481"/>
      <c r="EF102" s="481"/>
      <c r="EG102" s="481"/>
      <c r="EH102" s="481"/>
      <c r="EI102" s="481"/>
      <c r="EJ102" s="481"/>
      <c r="EK102" s="481"/>
      <c r="EL102" s="481"/>
      <c r="EM102" s="481"/>
      <c r="EN102" s="481"/>
      <c r="EO102" s="481"/>
      <c r="EP102" s="481"/>
      <c r="EQ102" s="481"/>
      <c r="ER102" s="481"/>
      <c r="ES102" s="481"/>
      <c r="ET102" s="481"/>
      <c r="EU102" s="481"/>
      <c r="EV102" s="481"/>
      <c r="EW102" s="481"/>
      <c r="EX102" s="481"/>
      <c r="EY102" s="481"/>
      <c r="EZ102" s="481"/>
      <c r="FA102" s="481"/>
      <c r="FB102" s="481"/>
      <c r="FC102" s="481"/>
      <c r="FD102" s="481"/>
      <c r="FE102" s="481"/>
      <c r="FF102" s="481"/>
      <c r="FG102" s="481"/>
      <c r="FH102" s="481"/>
      <c r="FI102" s="481"/>
      <c r="FJ102" s="481"/>
      <c r="FK102" s="481"/>
      <c r="FL102" s="481"/>
      <c r="FM102" s="481"/>
      <c r="FN102" s="481"/>
      <c r="FO102" s="481"/>
      <c r="FP102" s="481"/>
      <c r="FQ102" s="481"/>
      <c r="FR102" s="481"/>
      <c r="FS102" s="481"/>
      <c r="FT102" s="481"/>
      <c r="FU102" s="481"/>
      <c r="FV102" s="481"/>
      <c r="FW102" s="481"/>
      <c r="FX102" s="481"/>
      <c r="FY102" s="481"/>
      <c r="FZ102" s="481"/>
      <c r="GA102" s="481"/>
      <c r="GB102" s="481"/>
      <c r="GC102" s="481"/>
      <c r="GD102" s="481"/>
      <c r="GE102" s="481"/>
      <c r="GF102" s="481"/>
      <c r="GG102" s="481"/>
      <c r="GH102" s="481"/>
      <c r="GI102" s="481"/>
      <c r="GJ102" s="481"/>
      <c r="GK102" s="481"/>
      <c r="GL102" s="481"/>
      <c r="GM102" s="481"/>
      <c r="GN102" s="481"/>
      <c r="GO102" s="481"/>
      <c r="GP102" s="481"/>
      <c r="GQ102" s="481"/>
      <c r="GR102" s="481"/>
      <c r="GS102" s="481"/>
      <c r="GT102" s="481"/>
      <c r="GU102" s="481"/>
      <c r="GV102" s="481"/>
      <c r="GW102" s="481"/>
      <c r="GX102" s="481"/>
      <c r="GY102" s="481"/>
      <c r="GZ102" s="481"/>
      <c r="HA102" s="481"/>
      <c r="HB102" s="481"/>
      <c r="HC102" s="481"/>
      <c r="HD102" s="481"/>
      <c r="HE102" s="481"/>
      <c r="HF102" s="481"/>
      <c r="HG102" s="481"/>
      <c r="HH102" s="481"/>
      <c r="HI102" s="481"/>
      <c r="HJ102" s="481"/>
      <c r="HK102" s="481"/>
      <c r="HL102" s="481"/>
    </row>
    <row r="103" spans="1:220" s="316" customFormat="1" ht="16.899999999999999" customHeight="1">
      <c r="A103" s="108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  <c r="BH103" s="108"/>
      <c r="BI103" s="108"/>
      <c r="BK103" s="108"/>
      <c r="BL103" s="108"/>
      <c r="BM103" s="108"/>
      <c r="BN103" s="108"/>
      <c r="BO103" s="108"/>
      <c r="BP103" s="108"/>
      <c r="BQ103" s="108"/>
      <c r="BR103" s="108"/>
      <c r="BS103" s="108"/>
      <c r="BT103" s="481"/>
      <c r="BU103" s="481"/>
      <c r="BV103" s="481"/>
      <c r="BW103" s="481"/>
      <c r="BX103" s="481"/>
      <c r="BY103" s="481"/>
      <c r="BZ103" s="481"/>
      <c r="CA103" s="481"/>
      <c r="CB103" s="481"/>
      <c r="CC103" s="481"/>
      <c r="CD103" s="481"/>
      <c r="CE103" s="481"/>
      <c r="CF103" s="481"/>
      <c r="CG103" s="481"/>
      <c r="CH103" s="481"/>
      <c r="CI103" s="481"/>
      <c r="CJ103" s="481"/>
      <c r="CK103" s="481"/>
      <c r="CL103" s="481"/>
      <c r="CM103" s="481"/>
      <c r="CN103" s="481"/>
      <c r="CO103" s="481"/>
      <c r="CP103" s="481"/>
      <c r="CQ103" s="481"/>
      <c r="CR103" s="481"/>
      <c r="CS103" s="481"/>
      <c r="CT103" s="481"/>
      <c r="CU103" s="481"/>
      <c r="CV103" s="481"/>
      <c r="CW103" s="481"/>
      <c r="CX103" s="481"/>
      <c r="CY103" s="481"/>
      <c r="CZ103" s="481"/>
      <c r="DA103" s="481"/>
      <c r="DB103" s="481"/>
      <c r="DC103" s="481"/>
      <c r="DD103" s="481"/>
      <c r="DE103" s="481"/>
      <c r="DF103" s="481"/>
      <c r="DG103" s="481"/>
      <c r="DH103" s="481"/>
      <c r="DI103" s="481"/>
      <c r="DJ103" s="481"/>
      <c r="DK103" s="481"/>
      <c r="DL103" s="481"/>
      <c r="DM103" s="481"/>
      <c r="DN103" s="481"/>
      <c r="DQ103" s="481"/>
      <c r="DR103" s="481"/>
      <c r="DS103" s="481"/>
      <c r="DT103" s="481"/>
      <c r="DU103" s="481"/>
      <c r="DV103" s="481"/>
      <c r="DW103" s="481"/>
      <c r="DX103" s="481"/>
      <c r="DY103" s="481"/>
      <c r="DZ103" s="481"/>
      <c r="EA103" s="481"/>
      <c r="EB103" s="481"/>
      <c r="EC103" s="481"/>
      <c r="ED103" s="481"/>
      <c r="EE103" s="481"/>
      <c r="EF103" s="481"/>
      <c r="EG103" s="481"/>
      <c r="EH103" s="481"/>
      <c r="EI103" s="481"/>
      <c r="EJ103" s="481"/>
      <c r="EK103" s="481"/>
      <c r="EL103" s="481"/>
      <c r="EM103" s="481"/>
      <c r="EN103" s="481"/>
      <c r="EO103" s="481"/>
      <c r="EP103" s="481"/>
      <c r="EQ103" s="481"/>
      <c r="ER103" s="481"/>
      <c r="ES103" s="481"/>
      <c r="ET103" s="481"/>
      <c r="EU103" s="481"/>
      <c r="EV103" s="481"/>
      <c r="EW103" s="481"/>
      <c r="EX103" s="481"/>
      <c r="EY103" s="481"/>
      <c r="EZ103" s="481"/>
      <c r="FA103" s="481"/>
      <c r="FB103" s="481"/>
      <c r="FC103" s="481"/>
      <c r="FD103" s="481"/>
      <c r="FE103" s="481"/>
      <c r="FF103" s="481"/>
      <c r="FG103" s="481"/>
      <c r="FH103" s="481"/>
      <c r="FI103" s="481"/>
      <c r="FJ103" s="481"/>
      <c r="FK103" s="481"/>
      <c r="FL103" s="481"/>
      <c r="FM103" s="481"/>
      <c r="FN103" s="481"/>
      <c r="FO103" s="481"/>
      <c r="FP103" s="481"/>
      <c r="FQ103" s="481"/>
      <c r="FR103" s="481"/>
      <c r="FS103" s="481"/>
      <c r="FT103" s="481"/>
      <c r="FU103" s="481"/>
      <c r="FV103" s="481"/>
      <c r="FW103" s="481"/>
      <c r="FX103" s="481"/>
      <c r="FY103" s="481"/>
      <c r="FZ103" s="481"/>
      <c r="GA103" s="481"/>
      <c r="GB103" s="481"/>
      <c r="GC103" s="481"/>
      <c r="GD103" s="481"/>
      <c r="GE103" s="481"/>
      <c r="GF103" s="481"/>
      <c r="GG103" s="481"/>
      <c r="GH103" s="481"/>
      <c r="GI103" s="481"/>
      <c r="GJ103" s="481"/>
      <c r="GK103" s="481"/>
      <c r="GL103" s="481"/>
      <c r="GM103" s="481"/>
      <c r="GN103" s="481"/>
      <c r="GO103" s="481"/>
      <c r="GP103" s="481"/>
      <c r="GQ103" s="481"/>
      <c r="GR103" s="481"/>
      <c r="GS103" s="481"/>
      <c r="GT103" s="481"/>
      <c r="GU103" s="481"/>
      <c r="GV103" s="481"/>
      <c r="GW103" s="481"/>
      <c r="GX103" s="481"/>
      <c r="GY103" s="481"/>
      <c r="GZ103" s="481"/>
      <c r="HA103" s="481"/>
      <c r="HB103" s="481"/>
      <c r="HC103" s="481"/>
      <c r="HD103" s="481"/>
      <c r="HE103" s="481"/>
      <c r="HF103" s="481"/>
      <c r="HG103" s="481"/>
      <c r="HH103" s="481"/>
      <c r="HI103" s="481"/>
      <c r="HJ103" s="481"/>
      <c r="HK103" s="481"/>
      <c r="HL103" s="481"/>
    </row>
    <row r="104" spans="1:220" s="316" customFormat="1" ht="16.5" customHeight="1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  <c r="BH104" s="108"/>
      <c r="BI104" s="108"/>
      <c r="BK104" s="108"/>
      <c r="BL104" s="108"/>
      <c r="BM104" s="108"/>
      <c r="BN104" s="108"/>
      <c r="BO104" s="108"/>
      <c r="BP104" s="108"/>
      <c r="BQ104" s="108"/>
      <c r="BR104" s="108"/>
      <c r="BS104" s="108"/>
      <c r="BT104" s="481"/>
      <c r="BU104" s="481"/>
      <c r="BV104" s="481"/>
      <c r="BW104" s="481"/>
      <c r="BX104" s="481"/>
      <c r="BY104" s="481"/>
      <c r="BZ104" s="481"/>
      <c r="CA104" s="481"/>
      <c r="CB104" s="481"/>
      <c r="CC104" s="481"/>
      <c r="CD104" s="481"/>
      <c r="CE104" s="481"/>
      <c r="CF104" s="481"/>
      <c r="CG104" s="481"/>
      <c r="CH104" s="481"/>
      <c r="CI104" s="481"/>
      <c r="CJ104" s="481"/>
      <c r="CK104" s="481"/>
      <c r="CL104" s="481"/>
      <c r="CM104" s="481"/>
      <c r="CN104" s="481"/>
      <c r="CO104" s="481"/>
      <c r="CP104" s="481"/>
      <c r="CQ104" s="481"/>
      <c r="CR104" s="481"/>
      <c r="CS104" s="481"/>
      <c r="CT104" s="481"/>
      <c r="CU104" s="481"/>
      <c r="CV104" s="481"/>
      <c r="CW104" s="481"/>
      <c r="CX104" s="481"/>
      <c r="CY104" s="481"/>
      <c r="CZ104" s="481"/>
      <c r="DA104" s="481"/>
      <c r="DB104" s="481"/>
      <c r="DC104" s="481"/>
      <c r="DD104" s="481"/>
      <c r="DE104" s="481"/>
      <c r="DF104" s="481"/>
      <c r="DG104" s="481"/>
      <c r="DH104" s="481"/>
      <c r="DI104" s="481"/>
      <c r="DJ104" s="481"/>
      <c r="DK104" s="481"/>
      <c r="DL104" s="481"/>
      <c r="DM104" s="481"/>
      <c r="DN104" s="481"/>
      <c r="DO104" s="481"/>
      <c r="DP104" s="481"/>
      <c r="DQ104" s="481"/>
      <c r="DR104" s="481"/>
      <c r="DS104" s="481"/>
      <c r="DT104" s="481"/>
      <c r="DU104" s="481"/>
      <c r="DV104" s="481"/>
      <c r="DW104" s="481"/>
      <c r="DX104" s="481"/>
      <c r="DY104" s="481"/>
      <c r="DZ104" s="481"/>
      <c r="EA104" s="481"/>
      <c r="EB104" s="481"/>
      <c r="EC104" s="481"/>
      <c r="ED104" s="481"/>
      <c r="EE104" s="481"/>
      <c r="EF104" s="481"/>
      <c r="EG104" s="481"/>
      <c r="EH104" s="481"/>
      <c r="EI104" s="481"/>
      <c r="EJ104" s="481"/>
      <c r="EK104" s="481"/>
      <c r="EL104" s="481"/>
      <c r="EM104" s="481"/>
      <c r="EN104" s="481"/>
      <c r="EO104" s="481"/>
      <c r="EP104" s="481"/>
      <c r="EQ104" s="481"/>
      <c r="ER104" s="481"/>
      <c r="ES104" s="481"/>
      <c r="ET104" s="481"/>
      <c r="EU104" s="481"/>
      <c r="EV104" s="481"/>
      <c r="EW104" s="481"/>
      <c r="EX104" s="481"/>
      <c r="EY104" s="481"/>
      <c r="EZ104" s="481"/>
      <c r="FA104" s="481"/>
      <c r="FB104" s="481"/>
      <c r="FC104" s="481"/>
      <c r="FD104" s="481"/>
      <c r="FE104" s="481"/>
      <c r="FF104" s="481"/>
      <c r="FG104" s="481"/>
      <c r="FH104" s="481"/>
      <c r="FI104" s="481"/>
      <c r="FJ104" s="481"/>
      <c r="FK104" s="481"/>
      <c r="FL104" s="481"/>
      <c r="FM104" s="481"/>
      <c r="FN104" s="481"/>
      <c r="FO104" s="481"/>
      <c r="FP104" s="481"/>
      <c r="FQ104" s="481"/>
      <c r="FR104" s="481"/>
      <c r="FS104" s="481"/>
      <c r="FT104" s="481"/>
      <c r="FU104" s="481"/>
      <c r="FV104" s="481"/>
      <c r="FW104" s="481"/>
      <c r="FX104" s="481"/>
      <c r="FY104" s="481"/>
      <c r="FZ104" s="481"/>
      <c r="GA104" s="481"/>
      <c r="GB104" s="481"/>
      <c r="GC104" s="481"/>
      <c r="GD104" s="481"/>
      <c r="GE104" s="481"/>
      <c r="GF104" s="481"/>
      <c r="GG104" s="481"/>
      <c r="GH104" s="481"/>
      <c r="GI104" s="481"/>
      <c r="GJ104" s="481"/>
      <c r="GK104" s="481"/>
      <c r="GL104" s="481"/>
      <c r="GM104" s="481"/>
      <c r="GN104" s="481"/>
      <c r="GO104" s="481"/>
      <c r="GP104" s="481"/>
      <c r="GQ104" s="481"/>
      <c r="GR104" s="481"/>
      <c r="GS104" s="481"/>
      <c r="GT104" s="481"/>
      <c r="GU104" s="481"/>
      <c r="GV104" s="481"/>
      <c r="GW104" s="481"/>
      <c r="GX104" s="481"/>
      <c r="GY104" s="481"/>
      <c r="GZ104" s="481"/>
      <c r="HA104" s="481"/>
      <c r="HB104" s="481"/>
      <c r="HC104" s="481"/>
      <c r="HD104" s="481"/>
      <c r="HE104" s="481"/>
      <c r="HF104" s="481"/>
      <c r="HG104" s="481"/>
      <c r="HH104" s="481"/>
      <c r="HI104" s="481"/>
      <c r="HJ104" s="481"/>
      <c r="HK104" s="481"/>
      <c r="HL104" s="481"/>
    </row>
    <row r="105" spans="1:220" s="316" customFormat="1" ht="16.899999999999999" customHeight="1">
      <c r="A105" s="108"/>
      <c r="B105" s="497"/>
      <c r="C105" s="109"/>
      <c r="D105" s="498"/>
      <c r="E105" s="498"/>
      <c r="F105" s="498"/>
      <c r="G105" s="498"/>
      <c r="H105" s="498"/>
      <c r="I105" s="498"/>
      <c r="J105" s="498"/>
      <c r="K105" s="498"/>
      <c r="L105" s="497"/>
      <c r="M105" s="109"/>
      <c r="N105" s="498"/>
      <c r="O105" s="498"/>
      <c r="P105" s="498"/>
      <c r="Q105" s="498"/>
      <c r="R105" s="498"/>
      <c r="S105" s="498"/>
      <c r="T105" s="498"/>
      <c r="U105" s="498"/>
      <c r="V105" s="497"/>
      <c r="W105" s="109"/>
      <c r="X105" s="498"/>
      <c r="Y105" s="498"/>
      <c r="Z105" s="498"/>
      <c r="AA105" s="498"/>
      <c r="AB105" s="498"/>
      <c r="AC105" s="498"/>
      <c r="AD105" s="498"/>
      <c r="AE105" s="498"/>
      <c r="AF105" s="497"/>
      <c r="AG105" s="109"/>
      <c r="AH105" s="498"/>
      <c r="AI105" s="498"/>
      <c r="AJ105" s="498"/>
      <c r="AK105" s="499"/>
      <c r="AL105" s="499"/>
      <c r="AM105" s="499"/>
      <c r="AN105" s="499"/>
      <c r="AO105" s="499"/>
      <c r="AP105" s="500"/>
      <c r="AQ105" s="109"/>
      <c r="AR105" s="501"/>
      <c r="AS105" s="501"/>
      <c r="AT105" s="501"/>
      <c r="AU105" s="501"/>
      <c r="AV105" s="501"/>
      <c r="AW105" s="501"/>
      <c r="AX105" s="501"/>
      <c r="AY105" s="501"/>
      <c r="AZ105" s="500"/>
      <c r="BA105" s="109"/>
      <c r="BB105" s="501"/>
      <c r="BC105" s="501"/>
      <c r="BD105" s="501"/>
      <c r="BE105" s="501"/>
      <c r="BF105" s="501"/>
      <c r="BG105" s="501"/>
      <c r="BH105" s="501"/>
      <c r="BI105" s="501"/>
      <c r="BK105" s="109"/>
      <c r="BL105" s="501"/>
      <c r="BM105" s="501"/>
      <c r="BN105" s="501"/>
      <c r="BO105" s="501"/>
      <c r="BP105" s="501"/>
      <c r="BQ105" s="501"/>
      <c r="BR105" s="501"/>
      <c r="BS105" s="501"/>
      <c r="BT105" s="481"/>
      <c r="BU105" s="481"/>
      <c r="BV105" s="481"/>
      <c r="BW105" s="481"/>
      <c r="BX105" s="481"/>
      <c r="BY105" s="481"/>
      <c r="BZ105" s="481"/>
      <c r="CA105" s="481"/>
      <c r="CB105" s="481"/>
      <c r="CC105" s="481"/>
      <c r="CD105" s="481"/>
      <c r="CE105" s="481"/>
      <c r="CF105" s="481"/>
      <c r="CG105" s="481"/>
      <c r="CH105" s="481"/>
      <c r="CI105" s="481"/>
      <c r="CJ105" s="481"/>
      <c r="CK105" s="481"/>
      <c r="CL105" s="481"/>
      <c r="CM105" s="481"/>
      <c r="CN105" s="481"/>
      <c r="CO105" s="481"/>
      <c r="CP105" s="481"/>
      <c r="CQ105" s="481"/>
      <c r="CR105" s="481"/>
      <c r="CS105" s="481"/>
      <c r="CT105" s="481"/>
      <c r="CU105" s="481"/>
      <c r="CV105" s="481"/>
      <c r="CW105" s="481"/>
      <c r="CX105" s="481"/>
      <c r="CY105" s="481"/>
      <c r="CZ105" s="481"/>
      <c r="DA105" s="481"/>
      <c r="DB105" s="481"/>
      <c r="DC105" s="481"/>
      <c r="DD105" s="481"/>
      <c r="DE105" s="481"/>
      <c r="DF105" s="481"/>
      <c r="DG105" s="481"/>
      <c r="DH105" s="481"/>
      <c r="DI105" s="481"/>
      <c r="DJ105" s="481"/>
      <c r="DK105" s="481"/>
      <c r="DL105" s="481"/>
      <c r="DM105" s="481"/>
      <c r="DN105" s="481"/>
      <c r="DO105" s="481"/>
      <c r="DP105" s="481"/>
      <c r="DQ105" s="481"/>
      <c r="DR105" s="481"/>
      <c r="DS105" s="481"/>
      <c r="DT105" s="481"/>
      <c r="DU105" s="481"/>
      <c r="DV105" s="481"/>
      <c r="DW105" s="481"/>
      <c r="DX105" s="481"/>
      <c r="DY105" s="481"/>
      <c r="DZ105" s="481"/>
      <c r="EA105" s="481"/>
      <c r="EB105" s="481"/>
      <c r="EC105" s="481"/>
      <c r="ED105" s="481"/>
      <c r="EE105" s="481"/>
      <c r="EF105" s="481"/>
      <c r="EG105" s="481"/>
      <c r="EH105" s="481"/>
      <c r="EI105" s="481"/>
      <c r="EJ105" s="481"/>
      <c r="EK105" s="481"/>
      <c r="EL105" s="481"/>
      <c r="EM105" s="481"/>
      <c r="EN105" s="481"/>
      <c r="EO105" s="481"/>
      <c r="EP105" s="481"/>
      <c r="EQ105" s="481"/>
      <c r="ER105" s="481"/>
      <c r="ES105" s="481"/>
      <c r="ET105" s="481"/>
      <c r="EU105" s="481"/>
      <c r="EV105" s="481"/>
      <c r="EW105" s="481"/>
      <c r="EX105" s="481"/>
      <c r="EY105" s="481"/>
      <c r="EZ105" s="481"/>
      <c r="FA105" s="481"/>
      <c r="FB105" s="481"/>
      <c r="FC105" s="481"/>
      <c r="FD105" s="481"/>
      <c r="FE105" s="481"/>
      <c r="FF105" s="481"/>
      <c r="FG105" s="481"/>
      <c r="FH105" s="481"/>
      <c r="FI105" s="481"/>
      <c r="FJ105" s="481"/>
      <c r="FK105" s="481"/>
      <c r="FL105" s="481"/>
      <c r="FM105" s="481"/>
      <c r="FN105" s="481"/>
      <c r="FO105" s="481"/>
      <c r="FP105" s="481"/>
      <c r="FQ105" s="481"/>
      <c r="FR105" s="481"/>
      <c r="FS105" s="481"/>
      <c r="FT105" s="481"/>
      <c r="FU105" s="481"/>
      <c r="FV105" s="481"/>
      <c r="FW105" s="481"/>
      <c r="FX105" s="481"/>
      <c r="FY105" s="481"/>
      <c r="FZ105" s="481"/>
      <c r="GA105" s="481"/>
      <c r="GB105" s="481"/>
      <c r="GC105" s="481"/>
      <c r="GD105" s="481"/>
      <c r="GE105" s="481"/>
      <c r="GF105" s="481"/>
      <c r="GG105" s="481"/>
      <c r="GH105" s="481"/>
      <c r="GI105" s="481"/>
      <c r="GJ105" s="481"/>
      <c r="GK105" s="481"/>
      <c r="GL105" s="481"/>
      <c r="GM105" s="481"/>
      <c r="GN105" s="481"/>
      <c r="GO105" s="481"/>
      <c r="GP105" s="481"/>
      <c r="GQ105" s="481"/>
      <c r="GR105" s="481"/>
      <c r="GS105" s="481"/>
      <c r="GT105" s="481"/>
      <c r="GU105" s="481"/>
      <c r="GV105" s="481"/>
      <c r="GW105" s="481"/>
      <c r="GX105" s="481"/>
      <c r="GY105" s="481"/>
      <c r="GZ105" s="481"/>
      <c r="HA105" s="481"/>
      <c r="HB105" s="481"/>
      <c r="HC105" s="481"/>
      <c r="HD105" s="481"/>
      <c r="HE105" s="481"/>
      <c r="HF105" s="481"/>
      <c r="HG105" s="481"/>
      <c r="HH105" s="481"/>
      <c r="HI105" s="481"/>
      <c r="HJ105" s="481"/>
      <c r="HK105" s="481"/>
      <c r="HL105" s="481"/>
    </row>
    <row r="106" spans="1:220" ht="16.5" customHeight="1">
      <c r="A106" s="4"/>
      <c r="AP106" s="2"/>
      <c r="AQ106" s="1"/>
      <c r="AZ106" s="2"/>
      <c r="BA106" s="1"/>
      <c r="BJ106" s="2"/>
      <c r="BK106" s="1"/>
    </row>
    <row r="107" spans="1:220" ht="16.5" customHeight="1">
      <c r="A107" s="4"/>
      <c r="AP107" s="94"/>
      <c r="AQ107" s="1"/>
      <c r="AZ107" s="94"/>
      <c r="BA107" s="1"/>
      <c r="BJ107" s="94"/>
      <c r="BK107" s="1"/>
    </row>
    <row r="108" spans="1:220" ht="16.5" customHeight="1">
      <c r="A108" s="1"/>
      <c r="AP108" s="2"/>
      <c r="AQ108" s="1"/>
      <c r="AZ108" s="2"/>
      <c r="BA108" s="1"/>
      <c r="BJ108" s="2"/>
      <c r="BK108" s="1"/>
    </row>
    <row r="109" spans="1:220">
      <c r="B109" s="2"/>
      <c r="C109" s="1"/>
      <c r="L109" s="2"/>
      <c r="M109" s="1"/>
      <c r="V109" s="2"/>
      <c r="W109" s="1"/>
      <c r="AF109" s="2"/>
      <c r="AG109" s="1"/>
      <c r="AP109" s="2"/>
      <c r="AQ109" s="1"/>
      <c r="AZ109" s="2"/>
      <c r="BA109" s="1"/>
      <c r="BJ109" s="2"/>
      <c r="BK109" s="1"/>
    </row>
    <row r="113" spans="2:71">
      <c r="B113" s="225"/>
      <c r="C113" s="225"/>
      <c r="D113" s="225"/>
      <c r="E113" s="225"/>
      <c r="F113" s="225"/>
      <c r="G113" s="225"/>
      <c r="H113" s="225"/>
      <c r="I113" s="225"/>
      <c r="J113" s="225"/>
      <c r="K113" s="225"/>
      <c r="L113" s="225"/>
      <c r="M113" s="225"/>
      <c r="N113" s="225"/>
      <c r="O113" s="225"/>
      <c r="P113" s="225"/>
      <c r="Q113" s="225"/>
      <c r="R113" s="225"/>
      <c r="S113" s="225"/>
      <c r="T113" s="225"/>
      <c r="U113" s="225"/>
      <c r="V113" s="225"/>
      <c r="W113" s="225"/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5"/>
      <c r="AP113" s="225"/>
      <c r="AQ113" s="225"/>
      <c r="AR113" s="225"/>
      <c r="AS113" s="225"/>
      <c r="AT113" s="225"/>
      <c r="AU113" s="225"/>
      <c r="AV113" s="225"/>
      <c r="AW113" s="225"/>
      <c r="AX113" s="225"/>
      <c r="AY113" s="225"/>
      <c r="AZ113" s="225"/>
      <c r="BA113" s="225"/>
      <c r="BB113" s="225"/>
      <c r="BC113" s="225"/>
      <c r="BD113" s="225"/>
      <c r="BE113" s="225"/>
      <c r="BF113" s="225"/>
      <c r="BG113" s="225"/>
      <c r="BH113" s="225"/>
      <c r="BI113" s="225"/>
      <c r="BJ113" s="225"/>
      <c r="BK113" s="225"/>
      <c r="BL113" s="225"/>
      <c r="BM113" s="225"/>
      <c r="BN113" s="225"/>
      <c r="BO113" s="225"/>
      <c r="BP113" s="225"/>
      <c r="BQ113" s="225"/>
      <c r="BR113" s="225"/>
      <c r="BS113" s="225"/>
    </row>
  </sheetData>
  <mergeCells count="224">
    <mergeCell ref="BJ94:BK94"/>
    <mergeCell ref="B95:C95"/>
    <mergeCell ref="L95:M95"/>
    <mergeCell ref="V95:W95"/>
    <mergeCell ref="AF95:AG95"/>
    <mergeCell ref="AP95:AQ95"/>
    <mergeCell ref="AZ95:BA95"/>
    <mergeCell ref="BJ95:BK95"/>
    <mergeCell ref="B94:C94"/>
    <mergeCell ref="L94:M94"/>
    <mergeCell ref="V94:W94"/>
    <mergeCell ref="AF94:AG94"/>
    <mergeCell ref="AP94:AQ94"/>
    <mergeCell ref="AZ94:BA94"/>
    <mergeCell ref="BJ92:BK92"/>
    <mergeCell ref="B93:C93"/>
    <mergeCell ref="L93:M93"/>
    <mergeCell ref="V93:W93"/>
    <mergeCell ref="AF93:AG93"/>
    <mergeCell ref="AP93:AQ93"/>
    <mergeCell ref="AZ93:BA93"/>
    <mergeCell ref="BJ93:BK93"/>
    <mergeCell ref="B92:C92"/>
    <mergeCell ref="L92:M92"/>
    <mergeCell ref="V92:W92"/>
    <mergeCell ref="AF92:AG92"/>
    <mergeCell ref="AP92:AQ92"/>
    <mergeCell ref="AZ92:BA92"/>
    <mergeCell ref="BJ84:BJ87"/>
    <mergeCell ref="B89:C89"/>
    <mergeCell ref="L89:M89"/>
    <mergeCell ref="V89:W89"/>
    <mergeCell ref="AF89:AG89"/>
    <mergeCell ref="AP89:AQ89"/>
    <mergeCell ref="AZ89:BA89"/>
    <mergeCell ref="BJ89:BK89"/>
    <mergeCell ref="B84:B87"/>
    <mergeCell ref="L84:L87"/>
    <mergeCell ref="V84:V87"/>
    <mergeCell ref="AF84:AF87"/>
    <mergeCell ref="AP84:AP87"/>
    <mergeCell ref="AZ84:AZ87"/>
    <mergeCell ref="BJ80:BJ82"/>
    <mergeCell ref="B83:C83"/>
    <mergeCell ref="L83:M83"/>
    <mergeCell ref="V83:W83"/>
    <mergeCell ref="AF83:AG83"/>
    <mergeCell ref="AP83:AQ83"/>
    <mergeCell ref="AZ83:BA83"/>
    <mergeCell ref="BJ83:BK83"/>
    <mergeCell ref="B80:B82"/>
    <mergeCell ref="L80:L82"/>
    <mergeCell ref="V80:V82"/>
    <mergeCell ref="AF80:AF82"/>
    <mergeCell ref="AP80:AP82"/>
    <mergeCell ref="AZ80:AZ82"/>
    <mergeCell ref="BJ69:BK69"/>
    <mergeCell ref="B75:B79"/>
    <mergeCell ref="L75:L79"/>
    <mergeCell ref="V75:V79"/>
    <mergeCell ref="AF75:AF79"/>
    <mergeCell ref="AP75:AP79"/>
    <mergeCell ref="AZ75:AZ79"/>
    <mergeCell ref="BJ75:BJ79"/>
    <mergeCell ref="B69:C69"/>
    <mergeCell ref="L69:M69"/>
    <mergeCell ref="V69:W69"/>
    <mergeCell ref="AF69:AG69"/>
    <mergeCell ref="AP69:AQ69"/>
    <mergeCell ref="AZ69:BA69"/>
    <mergeCell ref="BJ59:BJ62"/>
    <mergeCell ref="B64:B67"/>
    <mergeCell ref="L64:L67"/>
    <mergeCell ref="V64:V67"/>
    <mergeCell ref="AF64:AF67"/>
    <mergeCell ref="AP64:AP67"/>
    <mergeCell ref="AZ64:AZ67"/>
    <mergeCell ref="BJ64:BJ67"/>
    <mergeCell ref="B59:B62"/>
    <mergeCell ref="L59:L62"/>
    <mergeCell ref="V59:V62"/>
    <mergeCell ref="AF59:AF62"/>
    <mergeCell ref="AP59:AP62"/>
    <mergeCell ref="AZ59:AZ62"/>
    <mergeCell ref="BJ53:BJ55"/>
    <mergeCell ref="B56:B58"/>
    <mergeCell ref="L56:L58"/>
    <mergeCell ref="V56:V58"/>
    <mergeCell ref="AF56:AF58"/>
    <mergeCell ref="AP56:AP58"/>
    <mergeCell ref="AZ56:AZ58"/>
    <mergeCell ref="BJ56:BJ58"/>
    <mergeCell ref="B53:B55"/>
    <mergeCell ref="L53:L55"/>
    <mergeCell ref="V53:V55"/>
    <mergeCell ref="AF53:AF55"/>
    <mergeCell ref="AP53:AP55"/>
    <mergeCell ref="AZ53:AZ55"/>
    <mergeCell ref="BJ38:BJ42"/>
    <mergeCell ref="B46:B48"/>
    <mergeCell ref="L46:L48"/>
    <mergeCell ref="V46:V48"/>
    <mergeCell ref="AF46:AF48"/>
    <mergeCell ref="AP46:AP48"/>
    <mergeCell ref="AZ46:AZ48"/>
    <mergeCell ref="BJ46:BJ48"/>
    <mergeCell ref="B38:B42"/>
    <mergeCell ref="L38:L42"/>
    <mergeCell ref="V38:V42"/>
    <mergeCell ref="AF38:AF42"/>
    <mergeCell ref="AP38:AP42"/>
    <mergeCell ref="AZ38:AZ42"/>
    <mergeCell ref="BJ29:BK29"/>
    <mergeCell ref="B30:B33"/>
    <mergeCell ref="L30:L33"/>
    <mergeCell ref="V30:V33"/>
    <mergeCell ref="AF30:AF33"/>
    <mergeCell ref="AP30:AP33"/>
    <mergeCell ref="AZ30:AZ33"/>
    <mergeCell ref="BJ30:BJ33"/>
    <mergeCell ref="B29:C29"/>
    <mergeCell ref="L29:M29"/>
    <mergeCell ref="V29:W29"/>
    <mergeCell ref="AF29:AG29"/>
    <mergeCell ref="AP29:AQ29"/>
    <mergeCell ref="AZ29:BA29"/>
    <mergeCell ref="BJ15:BJ18"/>
    <mergeCell ref="B25:B28"/>
    <mergeCell ref="L25:L28"/>
    <mergeCell ref="V25:V28"/>
    <mergeCell ref="AF25:AF28"/>
    <mergeCell ref="AP25:AP28"/>
    <mergeCell ref="AZ25:AZ28"/>
    <mergeCell ref="BJ25:BJ28"/>
    <mergeCell ref="B15:B18"/>
    <mergeCell ref="L15:L18"/>
    <mergeCell ref="V15:V18"/>
    <mergeCell ref="AF15:AF18"/>
    <mergeCell ref="AP15:AP18"/>
    <mergeCell ref="AZ15:AZ18"/>
    <mergeCell ref="BF4:BG4"/>
    <mergeCell ref="BR5:BS5"/>
    <mergeCell ref="B11:B14"/>
    <mergeCell ref="L11:L14"/>
    <mergeCell ref="V11:V14"/>
    <mergeCell ref="AF11:AF14"/>
    <mergeCell ref="AP11:AP14"/>
    <mergeCell ref="AZ11:AZ14"/>
    <mergeCell ref="BJ11:BJ14"/>
    <mergeCell ref="BD5:BE5"/>
    <mergeCell ref="BF5:BG5"/>
    <mergeCell ref="BH5:BI5"/>
    <mergeCell ref="BL5:BM5"/>
    <mergeCell ref="BN5:BO5"/>
    <mergeCell ref="BP5:BQ5"/>
    <mergeCell ref="AN5:AO5"/>
    <mergeCell ref="AR5:AS5"/>
    <mergeCell ref="AT5:AU5"/>
    <mergeCell ref="AV5:AW5"/>
    <mergeCell ref="AX5:AY5"/>
    <mergeCell ref="BB5:BC5"/>
    <mergeCell ref="Z5:AA5"/>
    <mergeCell ref="AB5:AC5"/>
    <mergeCell ref="AD5:AE5"/>
    <mergeCell ref="BH4:BI4"/>
    <mergeCell ref="BL4:BM4"/>
    <mergeCell ref="BN4:BO4"/>
    <mergeCell ref="BP4:BQ4"/>
    <mergeCell ref="BR4:BS4"/>
    <mergeCell ref="AH4:AI4"/>
    <mergeCell ref="AJ4:AK4"/>
    <mergeCell ref="AL4:AM4"/>
    <mergeCell ref="AN4:AO4"/>
    <mergeCell ref="AR4:AS4"/>
    <mergeCell ref="AT4:AU4"/>
    <mergeCell ref="BJ3:BJ6"/>
    <mergeCell ref="BK3:BK6"/>
    <mergeCell ref="BL3:BS3"/>
    <mergeCell ref="AR3:AY3"/>
    <mergeCell ref="AZ3:AZ6"/>
    <mergeCell ref="BA3:BA6"/>
    <mergeCell ref="BB3:BI3"/>
    <mergeCell ref="AV4:AW4"/>
    <mergeCell ref="AX4:AY4"/>
    <mergeCell ref="BB4:BC4"/>
    <mergeCell ref="BD4:BE4"/>
    <mergeCell ref="AJ5:AK5"/>
    <mergeCell ref="AL5:AM5"/>
    <mergeCell ref="AP3:AP6"/>
    <mergeCell ref="AQ3:AQ6"/>
    <mergeCell ref="V3:V6"/>
    <mergeCell ref="W3:W6"/>
    <mergeCell ref="X3:AE3"/>
    <mergeCell ref="AF3:AF6"/>
    <mergeCell ref="AG3:AG6"/>
    <mergeCell ref="AH3:AO3"/>
    <mergeCell ref="X4:Y4"/>
    <mergeCell ref="Z4:AA4"/>
    <mergeCell ref="AB4:AC4"/>
    <mergeCell ref="AD4:AE4"/>
    <mergeCell ref="X5:Y5"/>
    <mergeCell ref="AH5:AI5"/>
    <mergeCell ref="B3:B6"/>
    <mergeCell ref="C3:C6"/>
    <mergeCell ref="D3:K3"/>
    <mergeCell ref="L3:L6"/>
    <mergeCell ref="M3:M6"/>
    <mergeCell ref="N3:U3"/>
    <mergeCell ref="T4:U4"/>
    <mergeCell ref="D5:E5"/>
    <mergeCell ref="F5:G5"/>
    <mergeCell ref="H5:I5"/>
    <mergeCell ref="D4:E4"/>
    <mergeCell ref="F4:G4"/>
    <mergeCell ref="H4:I4"/>
    <mergeCell ref="J4:K4"/>
    <mergeCell ref="N4:O4"/>
    <mergeCell ref="P4:Q4"/>
    <mergeCell ref="R4:S4"/>
    <mergeCell ref="J5:K5"/>
    <mergeCell ref="N5:O5"/>
    <mergeCell ref="P5:Q5"/>
    <mergeCell ref="R5:S5"/>
    <mergeCell ref="T5:U5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69" min="1" max="70" man="1"/>
  </rowBreaks>
  <colBreaks count="10" manualBreakCount="10">
    <brk id="1" max="1048575" man="1"/>
    <brk id="11" max="1048575" man="1"/>
    <brk id="21" max="1048575" man="1"/>
    <brk id="31" max="100" man="1"/>
    <brk id="41" max="100" man="1"/>
    <brk id="51" max="1048575" man="1"/>
    <brk id="61" max="1048575" man="1"/>
    <brk id="72" max="1048575" man="1"/>
    <brk id="152" max="100" man="1"/>
    <brk id="173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00B0F0"/>
  </sheetPr>
  <dimension ref="B1:I77"/>
  <sheetViews>
    <sheetView view="pageBreakPreview" zoomScaleNormal="100" zoomScaleSheetLayoutView="100" workbookViewId="0">
      <pane ySplit="4" topLeftCell="A5" activePane="bottomLeft" state="frozen"/>
      <selection activeCell="H77" sqref="H77"/>
      <selection pane="bottomLeft"/>
    </sheetView>
  </sheetViews>
  <sheetFormatPr defaultRowHeight="13.5"/>
  <cols>
    <col min="1" max="1" width="2.5" style="502" customWidth="1"/>
    <col min="2" max="2" width="10.25" style="502" customWidth="1"/>
    <col min="3" max="5" width="12.75" style="502" customWidth="1"/>
    <col min="6" max="6" width="14.25" style="502" bestFit="1" customWidth="1"/>
    <col min="7" max="9" width="12.75" style="502" customWidth="1"/>
    <col min="10" max="49" width="9" style="502"/>
    <col min="50" max="50" width="10.25" style="502" customWidth="1"/>
    <col min="51" max="16384" width="9" style="502"/>
  </cols>
  <sheetData>
    <row r="1" spans="2:9" ht="15" customHeight="1"/>
    <row r="2" spans="2:9" ht="17.25">
      <c r="B2" s="503" t="s">
        <v>446</v>
      </c>
    </row>
    <row r="3" spans="2:9" ht="13.5" customHeight="1" thickBot="1">
      <c r="B3" s="504"/>
    </row>
    <row r="4" spans="2:9" ht="24">
      <c r="B4" s="505" t="s">
        <v>6</v>
      </c>
      <c r="C4" s="506" t="s">
        <v>447</v>
      </c>
      <c r="D4" s="507" t="s">
        <v>448</v>
      </c>
      <c r="E4" s="506" t="s">
        <v>449</v>
      </c>
      <c r="F4" s="507" t="s">
        <v>450</v>
      </c>
      <c r="G4" s="506" t="s">
        <v>451</v>
      </c>
      <c r="H4" s="506" t="s">
        <v>452</v>
      </c>
      <c r="I4" s="508" t="s">
        <v>453</v>
      </c>
    </row>
    <row r="5" spans="2:9">
      <c r="B5" s="509" t="s">
        <v>454</v>
      </c>
      <c r="C5" s="510">
        <v>3157627</v>
      </c>
      <c r="D5" s="511">
        <v>3127077</v>
      </c>
      <c r="E5" s="511">
        <v>2060276</v>
      </c>
      <c r="F5" s="510">
        <v>105720</v>
      </c>
      <c r="G5" s="511">
        <v>849496</v>
      </c>
      <c r="H5" s="511">
        <v>71752</v>
      </c>
      <c r="I5" s="512">
        <v>39833</v>
      </c>
    </row>
    <row r="6" spans="2:9">
      <c r="B6" s="509"/>
      <c r="C6" s="511"/>
      <c r="D6" s="511"/>
      <c r="E6" s="511"/>
      <c r="F6" s="511"/>
      <c r="G6" s="511"/>
      <c r="H6" s="511"/>
      <c r="I6" s="512"/>
    </row>
    <row r="7" spans="2:9">
      <c r="B7" s="509" t="s">
        <v>26</v>
      </c>
      <c r="C7" s="511">
        <v>581501</v>
      </c>
      <c r="D7" s="511">
        <v>575110</v>
      </c>
      <c r="E7" s="511">
        <v>349669</v>
      </c>
      <c r="F7" s="511">
        <v>17123</v>
      </c>
      <c r="G7" s="511">
        <v>181019</v>
      </c>
      <c r="H7" s="511">
        <v>19735</v>
      </c>
      <c r="I7" s="512">
        <v>7564</v>
      </c>
    </row>
    <row r="8" spans="2:9">
      <c r="B8" s="513" t="s">
        <v>61</v>
      </c>
      <c r="C8" s="514">
        <v>153192</v>
      </c>
      <c r="D8" s="514">
        <v>152025</v>
      </c>
      <c r="E8" s="514">
        <v>104862</v>
      </c>
      <c r="F8" s="514">
        <v>2388</v>
      </c>
      <c r="G8" s="514">
        <v>39961</v>
      </c>
      <c r="H8" s="514">
        <v>2991</v>
      </c>
      <c r="I8" s="515">
        <v>1823</v>
      </c>
    </row>
    <row r="9" spans="2:9">
      <c r="B9" s="509" t="s">
        <v>455</v>
      </c>
      <c r="C9" s="511">
        <v>79976</v>
      </c>
      <c r="D9" s="511">
        <v>79106</v>
      </c>
      <c r="E9" s="511">
        <v>58189</v>
      </c>
      <c r="F9" s="511">
        <v>1518</v>
      </c>
      <c r="G9" s="511">
        <v>16511</v>
      </c>
      <c r="H9" s="511">
        <v>2077</v>
      </c>
      <c r="I9" s="512">
        <v>811</v>
      </c>
    </row>
    <row r="10" spans="2:9">
      <c r="B10" s="509" t="s">
        <v>456</v>
      </c>
      <c r="C10" s="511">
        <v>266756</v>
      </c>
      <c r="D10" s="511">
        <v>264257</v>
      </c>
      <c r="E10" s="511">
        <v>153819</v>
      </c>
      <c r="F10" s="511">
        <v>7429</v>
      </c>
      <c r="G10" s="511">
        <v>93912</v>
      </c>
      <c r="H10" s="511">
        <v>5514</v>
      </c>
      <c r="I10" s="512">
        <v>3583</v>
      </c>
    </row>
    <row r="11" spans="2:9">
      <c r="B11" s="509" t="s">
        <v>457</v>
      </c>
      <c r="C11" s="511">
        <v>31821</v>
      </c>
      <c r="D11" s="511">
        <v>31464</v>
      </c>
      <c r="E11" s="511">
        <v>24500</v>
      </c>
      <c r="F11" s="511">
        <v>625</v>
      </c>
      <c r="G11" s="511">
        <v>5590</v>
      </c>
      <c r="H11" s="511">
        <v>437</v>
      </c>
      <c r="I11" s="512">
        <v>312</v>
      </c>
    </row>
    <row r="12" spans="2:9">
      <c r="B12" s="509" t="s">
        <v>458</v>
      </c>
      <c r="C12" s="511">
        <v>23872</v>
      </c>
      <c r="D12" s="511">
        <v>23661</v>
      </c>
      <c r="E12" s="511">
        <v>18962</v>
      </c>
      <c r="F12" s="511">
        <v>719</v>
      </c>
      <c r="G12" s="511">
        <v>3510</v>
      </c>
      <c r="H12" s="511">
        <v>309</v>
      </c>
      <c r="I12" s="512">
        <v>161</v>
      </c>
    </row>
    <row r="13" spans="2:9">
      <c r="B13" s="509" t="s">
        <v>459</v>
      </c>
      <c r="C13" s="511">
        <v>152510</v>
      </c>
      <c r="D13" s="511">
        <v>151670</v>
      </c>
      <c r="E13" s="511">
        <v>96475</v>
      </c>
      <c r="F13" s="511">
        <v>5743</v>
      </c>
      <c r="G13" s="511">
        <v>44903</v>
      </c>
      <c r="H13" s="511">
        <v>3338</v>
      </c>
      <c r="I13" s="512">
        <v>1211</v>
      </c>
    </row>
    <row r="14" spans="2:9">
      <c r="B14" s="509" t="s">
        <v>460</v>
      </c>
      <c r="C14" s="511">
        <v>33516</v>
      </c>
      <c r="D14" s="511">
        <v>33292</v>
      </c>
      <c r="E14" s="511">
        <v>25297</v>
      </c>
      <c r="F14" s="511">
        <v>569</v>
      </c>
      <c r="G14" s="511">
        <v>6507</v>
      </c>
      <c r="H14" s="511">
        <v>521</v>
      </c>
      <c r="I14" s="512">
        <v>398</v>
      </c>
    </row>
    <row r="15" spans="2:9">
      <c r="B15" s="509" t="s">
        <v>461</v>
      </c>
      <c r="C15" s="511">
        <v>44204</v>
      </c>
      <c r="D15" s="511">
        <v>43727</v>
      </c>
      <c r="E15" s="511">
        <v>34692</v>
      </c>
      <c r="F15" s="511">
        <v>358</v>
      </c>
      <c r="G15" s="511">
        <v>7507</v>
      </c>
      <c r="H15" s="511">
        <v>605</v>
      </c>
      <c r="I15" s="512">
        <v>565</v>
      </c>
    </row>
    <row r="16" spans="2:9">
      <c r="B16" s="509" t="s">
        <v>462</v>
      </c>
      <c r="C16" s="511">
        <v>32949</v>
      </c>
      <c r="D16" s="511">
        <v>32614</v>
      </c>
      <c r="E16" s="511">
        <v>22611</v>
      </c>
      <c r="F16" s="511">
        <v>789</v>
      </c>
      <c r="G16" s="511">
        <v>7960</v>
      </c>
      <c r="H16" s="511">
        <v>789</v>
      </c>
      <c r="I16" s="512">
        <v>465</v>
      </c>
    </row>
    <row r="17" spans="2:9">
      <c r="B17" s="509" t="s">
        <v>463</v>
      </c>
      <c r="C17" s="511">
        <v>39647</v>
      </c>
      <c r="D17" s="511">
        <v>39328</v>
      </c>
      <c r="E17" s="511">
        <v>26957</v>
      </c>
      <c r="F17" s="511">
        <v>546</v>
      </c>
      <c r="G17" s="511">
        <v>10633</v>
      </c>
      <c r="H17" s="511">
        <v>741</v>
      </c>
      <c r="I17" s="512">
        <v>451</v>
      </c>
    </row>
    <row r="18" spans="2:9">
      <c r="B18" s="509" t="s">
        <v>464</v>
      </c>
      <c r="C18" s="511">
        <v>97528</v>
      </c>
      <c r="D18" s="511">
        <v>96973</v>
      </c>
      <c r="E18" s="511">
        <v>67766</v>
      </c>
      <c r="F18" s="511">
        <v>5701</v>
      </c>
      <c r="G18" s="511">
        <v>21159</v>
      </c>
      <c r="H18" s="511">
        <v>1228</v>
      </c>
      <c r="I18" s="512">
        <v>1119</v>
      </c>
    </row>
    <row r="19" spans="2:9">
      <c r="B19" s="509" t="s">
        <v>465</v>
      </c>
      <c r="C19" s="511">
        <v>63702</v>
      </c>
      <c r="D19" s="511">
        <v>62834</v>
      </c>
      <c r="E19" s="511">
        <v>44994</v>
      </c>
      <c r="F19" s="511">
        <v>2469</v>
      </c>
      <c r="G19" s="511">
        <v>13158</v>
      </c>
      <c r="H19" s="511">
        <v>1484</v>
      </c>
      <c r="I19" s="512">
        <v>729</v>
      </c>
    </row>
    <row r="20" spans="2:9">
      <c r="B20" s="509" t="s">
        <v>466</v>
      </c>
      <c r="C20" s="511">
        <v>21094</v>
      </c>
      <c r="D20" s="511">
        <v>20773</v>
      </c>
      <c r="E20" s="511">
        <v>16074</v>
      </c>
      <c r="F20" s="511">
        <v>319</v>
      </c>
      <c r="G20" s="511">
        <v>3719</v>
      </c>
      <c r="H20" s="511">
        <v>471</v>
      </c>
      <c r="I20" s="512">
        <v>190</v>
      </c>
    </row>
    <row r="21" spans="2:9">
      <c r="B21" s="509" t="s">
        <v>467</v>
      </c>
      <c r="C21" s="511">
        <v>47443</v>
      </c>
      <c r="D21" s="511">
        <v>47147</v>
      </c>
      <c r="E21" s="511">
        <v>36272</v>
      </c>
      <c r="F21" s="511">
        <v>1405</v>
      </c>
      <c r="G21" s="511">
        <v>8225</v>
      </c>
      <c r="H21" s="511">
        <v>776</v>
      </c>
      <c r="I21" s="512">
        <v>469</v>
      </c>
    </row>
    <row r="22" spans="2:9">
      <c r="B22" s="509" t="s">
        <v>468</v>
      </c>
      <c r="C22" s="511">
        <v>55713</v>
      </c>
      <c r="D22" s="511">
        <v>55141</v>
      </c>
      <c r="E22" s="511">
        <v>41712</v>
      </c>
      <c r="F22" s="511">
        <v>664</v>
      </c>
      <c r="G22" s="511">
        <v>11418</v>
      </c>
      <c r="H22" s="511">
        <v>773</v>
      </c>
      <c r="I22" s="512">
        <v>574</v>
      </c>
    </row>
    <row r="23" spans="2:9">
      <c r="B23" s="509" t="s">
        <v>469</v>
      </c>
      <c r="C23" s="511">
        <v>96347</v>
      </c>
      <c r="D23" s="511">
        <v>95409</v>
      </c>
      <c r="E23" s="511">
        <v>60884</v>
      </c>
      <c r="F23" s="511">
        <v>9280</v>
      </c>
      <c r="G23" s="511">
        <v>21556</v>
      </c>
      <c r="H23" s="511">
        <v>2049</v>
      </c>
      <c r="I23" s="512">
        <v>1640</v>
      </c>
    </row>
    <row r="24" spans="2:9">
      <c r="B24" s="509" t="s">
        <v>470</v>
      </c>
      <c r="C24" s="511">
        <v>111692</v>
      </c>
      <c r="D24" s="511">
        <v>110863</v>
      </c>
      <c r="E24" s="511">
        <v>66621</v>
      </c>
      <c r="F24" s="511">
        <v>4775</v>
      </c>
      <c r="G24" s="511">
        <v>35359</v>
      </c>
      <c r="H24" s="511">
        <v>2291</v>
      </c>
      <c r="I24" s="512">
        <v>1817</v>
      </c>
    </row>
    <row r="25" spans="2:9">
      <c r="B25" s="509" t="s">
        <v>471</v>
      </c>
      <c r="C25" s="511">
        <v>142590</v>
      </c>
      <c r="D25" s="511">
        <v>141339</v>
      </c>
      <c r="E25" s="511">
        <v>95890</v>
      </c>
      <c r="F25" s="511">
        <v>1743</v>
      </c>
      <c r="G25" s="511">
        <v>38660</v>
      </c>
      <c r="H25" s="511">
        <v>3223</v>
      </c>
      <c r="I25" s="512">
        <v>1823</v>
      </c>
    </row>
    <row r="26" spans="2:9">
      <c r="B26" s="509" t="s">
        <v>472</v>
      </c>
      <c r="C26" s="511">
        <v>36784</v>
      </c>
      <c r="D26" s="511">
        <v>36484</v>
      </c>
      <c r="E26" s="511">
        <v>18213</v>
      </c>
      <c r="F26" s="511">
        <v>449</v>
      </c>
      <c r="G26" s="511">
        <v>15992</v>
      </c>
      <c r="H26" s="511">
        <v>956</v>
      </c>
      <c r="I26" s="512">
        <v>874</v>
      </c>
    </row>
    <row r="27" spans="2:9">
      <c r="B27" s="509" t="s">
        <v>473</v>
      </c>
      <c r="C27" s="511">
        <v>64182</v>
      </c>
      <c r="D27" s="511">
        <v>63361</v>
      </c>
      <c r="E27" s="511">
        <v>29893</v>
      </c>
      <c r="F27" s="511">
        <v>823</v>
      </c>
      <c r="G27" s="511">
        <v>28334</v>
      </c>
      <c r="H27" s="511">
        <v>3496</v>
      </c>
      <c r="I27" s="512">
        <v>815</v>
      </c>
    </row>
    <row r="28" spans="2:9">
      <c r="B28" s="509" t="s">
        <v>474</v>
      </c>
      <c r="C28" s="511">
        <v>61159</v>
      </c>
      <c r="D28" s="511">
        <v>60651</v>
      </c>
      <c r="E28" s="511">
        <v>45249</v>
      </c>
      <c r="F28" s="511">
        <v>2202</v>
      </c>
      <c r="G28" s="511">
        <v>11749</v>
      </c>
      <c r="H28" s="511">
        <v>786</v>
      </c>
      <c r="I28" s="512">
        <v>665</v>
      </c>
    </row>
    <row r="29" spans="2:9">
      <c r="B29" s="509" t="s">
        <v>475</v>
      </c>
      <c r="C29" s="511">
        <v>62564</v>
      </c>
      <c r="D29" s="511">
        <v>61803</v>
      </c>
      <c r="E29" s="511">
        <v>34603</v>
      </c>
      <c r="F29" s="511">
        <v>1946</v>
      </c>
      <c r="G29" s="511">
        <v>22458</v>
      </c>
      <c r="H29" s="511">
        <v>1769</v>
      </c>
      <c r="I29" s="512">
        <v>1027</v>
      </c>
    </row>
    <row r="30" spans="2:9">
      <c r="B30" s="509" t="s">
        <v>476</v>
      </c>
      <c r="C30" s="511">
        <v>32702</v>
      </c>
      <c r="D30" s="511">
        <v>32555</v>
      </c>
      <c r="E30" s="511">
        <v>21281</v>
      </c>
      <c r="F30" s="511">
        <v>68</v>
      </c>
      <c r="G30" s="516">
        <v>10003</v>
      </c>
      <c r="H30" s="511">
        <v>634</v>
      </c>
      <c r="I30" s="512">
        <v>569</v>
      </c>
    </row>
    <row r="31" spans="2:9">
      <c r="B31" s="509" t="s">
        <v>477</v>
      </c>
      <c r="C31" s="511">
        <v>39826</v>
      </c>
      <c r="D31" s="511">
        <v>39127</v>
      </c>
      <c r="E31" s="511">
        <v>18530</v>
      </c>
      <c r="F31" s="511">
        <v>1774</v>
      </c>
      <c r="G31" s="511">
        <v>15956</v>
      </c>
      <c r="H31" s="511">
        <v>2424</v>
      </c>
      <c r="I31" s="512">
        <v>443</v>
      </c>
    </row>
    <row r="32" spans="2:9">
      <c r="B32" s="509" t="s">
        <v>478</v>
      </c>
      <c r="C32" s="511">
        <v>73634</v>
      </c>
      <c r="D32" s="511">
        <v>72860</v>
      </c>
      <c r="E32" s="511">
        <v>48075</v>
      </c>
      <c r="F32" s="511">
        <v>2152</v>
      </c>
      <c r="G32" s="511">
        <v>19917</v>
      </c>
      <c r="H32" s="511">
        <v>1624</v>
      </c>
      <c r="I32" s="512">
        <v>1092</v>
      </c>
    </row>
    <row r="33" spans="2:9">
      <c r="B33" s="509" t="s">
        <v>479</v>
      </c>
      <c r="C33" s="511">
        <v>30842</v>
      </c>
      <c r="D33" s="511">
        <v>30688</v>
      </c>
      <c r="E33" s="511">
        <v>22432</v>
      </c>
      <c r="F33" s="511">
        <v>714</v>
      </c>
      <c r="G33" s="511">
        <v>6841</v>
      </c>
      <c r="H33" s="511">
        <v>378</v>
      </c>
      <c r="I33" s="512">
        <v>323</v>
      </c>
    </row>
    <row r="34" spans="2:9">
      <c r="B34" s="509" t="s">
        <v>323</v>
      </c>
      <c r="C34" s="511">
        <v>62497</v>
      </c>
      <c r="D34" s="511">
        <v>61721</v>
      </c>
      <c r="E34" s="511">
        <v>45371</v>
      </c>
      <c r="F34" s="511">
        <v>4092</v>
      </c>
      <c r="G34" s="511">
        <v>10554</v>
      </c>
      <c r="H34" s="511">
        <v>962</v>
      </c>
      <c r="I34" s="512">
        <v>742</v>
      </c>
    </row>
    <row r="35" spans="2:9">
      <c r="B35" s="509" t="s">
        <v>480</v>
      </c>
      <c r="C35" s="511">
        <v>27378</v>
      </c>
      <c r="D35" s="511">
        <v>27223</v>
      </c>
      <c r="E35" s="511">
        <v>19676</v>
      </c>
      <c r="F35" s="511">
        <v>1968</v>
      </c>
      <c r="G35" s="511">
        <v>4969</v>
      </c>
      <c r="H35" s="511">
        <v>325</v>
      </c>
      <c r="I35" s="512">
        <v>285</v>
      </c>
    </row>
    <row r="36" spans="2:9">
      <c r="B36" s="509" t="s">
        <v>481</v>
      </c>
      <c r="C36" s="511">
        <v>42054</v>
      </c>
      <c r="D36" s="511">
        <v>41223</v>
      </c>
      <c r="E36" s="511">
        <v>23828</v>
      </c>
      <c r="F36" s="511">
        <v>1146</v>
      </c>
      <c r="G36" s="511">
        <v>14241</v>
      </c>
      <c r="H36" s="511">
        <v>1432</v>
      </c>
      <c r="I36" s="512">
        <v>576</v>
      </c>
    </row>
    <row r="37" spans="2:9">
      <c r="B37" s="509" t="s">
        <v>482</v>
      </c>
      <c r="C37" s="511">
        <v>50908</v>
      </c>
      <c r="D37" s="511">
        <v>50637</v>
      </c>
      <c r="E37" s="511">
        <v>29047</v>
      </c>
      <c r="F37" s="511">
        <v>1069</v>
      </c>
      <c r="G37" s="511">
        <v>18954</v>
      </c>
      <c r="H37" s="511">
        <v>994</v>
      </c>
      <c r="I37" s="512">
        <v>573</v>
      </c>
    </row>
    <row r="38" spans="2:9">
      <c r="B38" s="509" t="s">
        <v>483</v>
      </c>
      <c r="C38" s="511">
        <v>60711</v>
      </c>
      <c r="D38" s="511">
        <v>60214</v>
      </c>
      <c r="E38" s="511">
        <v>37413</v>
      </c>
      <c r="F38" s="511">
        <v>6749</v>
      </c>
      <c r="G38" s="511">
        <v>13960</v>
      </c>
      <c r="H38" s="511">
        <v>1063</v>
      </c>
      <c r="I38" s="512">
        <v>1029</v>
      </c>
    </row>
    <row r="39" spans="2:9">
      <c r="B39" s="509" t="s">
        <v>484</v>
      </c>
      <c r="C39" s="511">
        <v>25439</v>
      </c>
      <c r="D39" s="511">
        <v>25211</v>
      </c>
      <c r="E39" s="511">
        <v>19046</v>
      </c>
      <c r="F39" s="511">
        <v>45</v>
      </c>
      <c r="G39" s="511">
        <v>5385</v>
      </c>
      <c r="H39" s="511">
        <v>338</v>
      </c>
      <c r="I39" s="512">
        <v>397</v>
      </c>
    </row>
    <row r="40" spans="2:9">
      <c r="B40" s="509" t="s">
        <v>485</v>
      </c>
      <c r="C40" s="511">
        <v>44495</v>
      </c>
      <c r="D40" s="511">
        <v>44254</v>
      </c>
      <c r="E40" s="511">
        <v>28010</v>
      </c>
      <c r="F40" s="511">
        <v>3896</v>
      </c>
      <c r="G40" s="511">
        <v>11383</v>
      </c>
      <c r="H40" s="511">
        <v>439</v>
      </c>
      <c r="I40" s="512">
        <v>526</v>
      </c>
    </row>
    <row r="41" spans="2:9">
      <c r="B41" s="509" t="s">
        <v>486</v>
      </c>
      <c r="C41" s="511">
        <v>20823</v>
      </c>
      <c r="D41" s="511">
        <v>20686</v>
      </c>
      <c r="E41" s="511">
        <v>15014</v>
      </c>
      <c r="F41" s="511">
        <v>2403</v>
      </c>
      <c r="G41" s="511">
        <v>2780</v>
      </c>
      <c r="H41" s="511">
        <v>202</v>
      </c>
      <c r="I41" s="512">
        <v>287</v>
      </c>
    </row>
    <row r="42" spans="2:9">
      <c r="B42" s="509" t="s">
        <v>487</v>
      </c>
      <c r="C42" s="511">
        <v>30502</v>
      </c>
      <c r="D42" s="511">
        <v>30361</v>
      </c>
      <c r="E42" s="511">
        <v>19865</v>
      </c>
      <c r="F42" s="511">
        <v>1838</v>
      </c>
      <c r="G42" s="511">
        <v>7868</v>
      </c>
      <c r="H42" s="511">
        <v>402</v>
      </c>
      <c r="I42" s="512">
        <v>388</v>
      </c>
    </row>
    <row r="43" spans="2:9">
      <c r="B43" s="509" t="s">
        <v>488</v>
      </c>
      <c r="C43" s="511">
        <v>22351</v>
      </c>
      <c r="D43" s="511">
        <v>22041</v>
      </c>
      <c r="E43" s="511">
        <v>17039</v>
      </c>
      <c r="F43" s="511">
        <v>1833</v>
      </c>
      <c r="G43" s="511">
        <v>2687</v>
      </c>
      <c r="H43" s="511">
        <v>211</v>
      </c>
      <c r="I43" s="512">
        <v>271</v>
      </c>
    </row>
    <row r="44" spans="2:9">
      <c r="B44" s="509" t="s">
        <v>489</v>
      </c>
      <c r="C44" s="511">
        <v>27876</v>
      </c>
      <c r="D44" s="511">
        <v>27727</v>
      </c>
      <c r="E44" s="511">
        <v>19270</v>
      </c>
      <c r="F44" s="511">
        <v>1850</v>
      </c>
      <c r="G44" s="511">
        <v>5784</v>
      </c>
      <c r="H44" s="511">
        <v>463</v>
      </c>
      <c r="I44" s="512">
        <v>360</v>
      </c>
    </row>
    <row r="45" spans="2:9">
      <c r="B45" s="509" t="s">
        <v>490</v>
      </c>
      <c r="C45" s="511">
        <v>49338</v>
      </c>
      <c r="D45" s="511">
        <v>48995</v>
      </c>
      <c r="E45" s="511">
        <v>31090</v>
      </c>
      <c r="F45" s="511">
        <v>2599</v>
      </c>
      <c r="G45" s="511">
        <v>13690</v>
      </c>
      <c r="H45" s="511">
        <v>970</v>
      </c>
      <c r="I45" s="512">
        <v>646</v>
      </c>
    </row>
    <row r="46" spans="2:9">
      <c r="B46" s="509" t="s">
        <v>491</v>
      </c>
      <c r="C46" s="511">
        <v>17793</v>
      </c>
      <c r="D46" s="511">
        <v>17654</v>
      </c>
      <c r="E46" s="511">
        <v>12774</v>
      </c>
      <c r="F46" s="511">
        <v>12</v>
      </c>
      <c r="G46" s="511">
        <v>4309</v>
      </c>
      <c r="H46" s="511">
        <v>405</v>
      </c>
      <c r="I46" s="512">
        <v>154</v>
      </c>
    </row>
    <row r="47" spans="2:9">
      <c r="B47" s="509" t="s">
        <v>492</v>
      </c>
      <c r="C47" s="511">
        <v>15014</v>
      </c>
      <c r="D47" s="511">
        <v>14726</v>
      </c>
      <c r="E47" s="511">
        <v>12047</v>
      </c>
      <c r="F47" s="511">
        <v>87</v>
      </c>
      <c r="G47" s="511">
        <v>2226</v>
      </c>
      <c r="H47" s="511">
        <v>194</v>
      </c>
      <c r="I47" s="512">
        <v>172</v>
      </c>
    </row>
    <row r="48" spans="2:9">
      <c r="B48" s="509" t="s">
        <v>493</v>
      </c>
      <c r="C48" s="511">
        <v>15722</v>
      </c>
      <c r="D48" s="511">
        <v>15416</v>
      </c>
      <c r="E48" s="511">
        <v>10737</v>
      </c>
      <c r="F48" s="511">
        <v>148</v>
      </c>
      <c r="G48" s="511">
        <v>4263</v>
      </c>
      <c r="H48" s="511">
        <v>79</v>
      </c>
      <c r="I48" s="512">
        <v>189</v>
      </c>
    </row>
    <row r="49" spans="2:9">
      <c r="B49" s="509" t="s">
        <v>494</v>
      </c>
      <c r="C49" s="511">
        <v>4578</v>
      </c>
      <c r="D49" s="511">
        <v>4538</v>
      </c>
      <c r="E49" s="511">
        <v>3865</v>
      </c>
      <c r="F49" s="511">
        <v>94</v>
      </c>
      <c r="G49" s="511">
        <v>523</v>
      </c>
      <c r="H49" s="511">
        <v>16</v>
      </c>
      <c r="I49" s="512">
        <v>40</v>
      </c>
    </row>
    <row r="50" spans="2:9">
      <c r="B50" s="509" t="s">
        <v>495</v>
      </c>
      <c r="C50" s="511">
        <v>7640</v>
      </c>
      <c r="D50" s="511">
        <v>7492</v>
      </c>
      <c r="E50" s="511">
        <v>5608</v>
      </c>
      <c r="F50" s="511">
        <v>45</v>
      </c>
      <c r="G50" s="511">
        <v>1576</v>
      </c>
      <c r="H50" s="511">
        <v>119</v>
      </c>
      <c r="I50" s="512">
        <v>144</v>
      </c>
    </row>
    <row r="51" spans="2:9">
      <c r="B51" s="509" t="s">
        <v>496</v>
      </c>
      <c r="C51" s="511">
        <v>7389</v>
      </c>
      <c r="D51" s="511">
        <v>7126</v>
      </c>
      <c r="E51" s="511">
        <v>5440</v>
      </c>
      <c r="F51" s="511">
        <v>21</v>
      </c>
      <c r="G51" s="511">
        <v>1443</v>
      </c>
      <c r="H51" s="511">
        <v>154</v>
      </c>
      <c r="I51" s="512">
        <v>68</v>
      </c>
    </row>
    <row r="52" spans="2:9">
      <c r="B52" s="509" t="s">
        <v>497</v>
      </c>
      <c r="C52" s="511">
        <v>11759</v>
      </c>
      <c r="D52" s="511">
        <v>11551</v>
      </c>
      <c r="E52" s="511">
        <v>9900</v>
      </c>
      <c r="F52" s="511">
        <v>160</v>
      </c>
      <c r="G52" s="511">
        <v>1296</v>
      </c>
      <c r="H52" s="511">
        <v>108</v>
      </c>
      <c r="I52" s="512">
        <v>87</v>
      </c>
    </row>
    <row r="53" spans="2:9">
      <c r="B53" s="509" t="s">
        <v>498</v>
      </c>
      <c r="C53" s="511">
        <v>7263</v>
      </c>
      <c r="D53" s="511">
        <v>7127</v>
      </c>
      <c r="E53" s="511">
        <v>6370</v>
      </c>
      <c r="F53" s="517" t="s">
        <v>412</v>
      </c>
      <c r="G53" s="511">
        <v>591</v>
      </c>
      <c r="H53" s="511">
        <v>81</v>
      </c>
      <c r="I53" s="512">
        <v>85</v>
      </c>
    </row>
    <row r="54" spans="2:9">
      <c r="B54" s="509" t="s">
        <v>499</v>
      </c>
      <c r="C54" s="511">
        <v>6856</v>
      </c>
      <c r="D54" s="511">
        <v>6810</v>
      </c>
      <c r="E54" s="511">
        <v>6279</v>
      </c>
      <c r="F54" s="517" t="s">
        <v>412</v>
      </c>
      <c r="G54" s="511">
        <v>456</v>
      </c>
      <c r="H54" s="511">
        <v>26</v>
      </c>
      <c r="I54" s="512">
        <v>49</v>
      </c>
    </row>
    <row r="55" spans="2:9">
      <c r="B55" s="509" t="s">
        <v>500</v>
      </c>
      <c r="C55" s="511">
        <v>5379</v>
      </c>
      <c r="D55" s="511">
        <v>5339</v>
      </c>
      <c r="E55" s="511">
        <v>5068</v>
      </c>
      <c r="F55" s="517" t="s">
        <v>412</v>
      </c>
      <c r="G55" s="511">
        <v>197</v>
      </c>
      <c r="H55" s="511">
        <v>14</v>
      </c>
      <c r="I55" s="512">
        <v>60</v>
      </c>
    </row>
    <row r="56" spans="2:9">
      <c r="B56" s="509" t="s">
        <v>501</v>
      </c>
      <c r="C56" s="511">
        <v>4193</v>
      </c>
      <c r="D56" s="511">
        <v>4095</v>
      </c>
      <c r="E56" s="511">
        <v>3799</v>
      </c>
      <c r="F56" s="511">
        <v>24</v>
      </c>
      <c r="G56" s="511">
        <v>182</v>
      </c>
      <c r="H56" s="511">
        <v>37</v>
      </c>
      <c r="I56" s="512">
        <v>53</v>
      </c>
    </row>
    <row r="57" spans="2:9">
      <c r="B57" s="509" t="s">
        <v>502</v>
      </c>
      <c r="C57" s="511">
        <v>3076</v>
      </c>
      <c r="D57" s="511">
        <v>3035</v>
      </c>
      <c r="E57" s="511">
        <v>2519</v>
      </c>
      <c r="F57" s="511">
        <v>23</v>
      </c>
      <c r="G57" s="511">
        <v>322</v>
      </c>
      <c r="H57" s="511">
        <v>138</v>
      </c>
      <c r="I57" s="512">
        <v>33</v>
      </c>
    </row>
    <row r="58" spans="2:9">
      <c r="B58" s="509" t="s">
        <v>503</v>
      </c>
      <c r="C58" s="511">
        <v>3576</v>
      </c>
      <c r="D58" s="511">
        <v>3543</v>
      </c>
      <c r="E58" s="511">
        <v>3071</v>
      </c>
      <c r="F58" s="511">
        <v>88</v>
      </c>
      <c r="G58" s="511">
        <v>338</v>
      </c>
      <c r="H58" s="511">
        <v>20</v>
      </c>
      <c r="I58" s="512">
        <v>26</v>
      </c>
    </row>
    <row r="59" spans="2:9">
      <c r="B59" s="509" t="s">
        <v>504</v>
      </c>
      <c r="C59" s="511">
        <v>2599</v>
      </c>
      <c r="D59" s="511">
        <v>2580</v>
      </c>
      <c r="E59" s="511">
        <v>2335</v>
      </c>
      <c r="F59" s="511">
        <v>93</v>
      </c>
      <c r="G59" s="511">
        <v>127</v>
      </c>
      <c r="H59" s="511">
        <v>7</v>
      </c>
      <c r="I59" s="512">
        <v>18</v>
      </c>
    </row>
    <row r="60" spans="2:9">
      <c r="B60" s="509" t="s">
        <v>505</v>
      </c>
      <c r="C60" s="511">
        <v>4156</v>
      </c>
      <c r="D60" s="511">
        <v>4120</v>
      </c>
      <c r="E60" s="511">
        <v>3554</v>
      </c>
      <c r="F60" s="511">
        <v>296</v>
      </c>
      <c r="G60" s="511">
        <v>214</v>
      </c>
      <c r="H60" s="511">
        <v>29</v>
      </c>
      <c r="I60" s="512">
        <v>27</v>
      </c>
    </row>
    <row r="61" spans="2:9">
      <c r="B61" s="509" t="s">
        <v>506</v>
      </c>
      <c r="C61" s="511">
        <v>988</v>
      </c>
      <c r="D61" s="511">
        <v>983</v>
      </c>
      <c r="E61" s="511">
        <v>933</v>
      </c>
      <c r="F61" s="511">
        <v>43</v>
      </c>
      <c r="G61" s="511">
        <v>3</v>
      </c>
      <c r="H61" s="511">
        <v>2</v>
      </c>
      <c r="I61" s="512">
        <v>2</v>
      </c>
    </row>
    <row r="62" spans="2:9">
      <c r="B62" s="509" t="s">
        <v>507</v>
      </c>
      <c r="C62" s="511">
        <v>3833</v>
      </c>
      <c r="D62" s="511">
        <v>3765</v>
      </c>
      <c r="E62" s="511">
        <v>3437</v>
      </c>
      <c r="F62" s="517" t="s">
        <v>412</v>
      </c>
      <c r="G62" s="511">
        <v>259</v>
      </c>
      <c r="H62" s="511">
        <v>43</v>
      </c>
      <c r="I62" s="512">
        <v>26</v>
      </c>
    </row>
    <row r="63" spans="2:9">
      <c r="B63" s="509" t="s">
        <v>508</v>
      </c>
      <c r="C63" s="511">
        <v>5182</v>
      </c>
      <c r="D63" s="511">
        <v>5106</v>
      </c>
      <c r="E63" s="511">
        <v>4045</v>
      </c>
      <c r="F63" s="511">
        <v>49</v>
      </c>
      <c r="G63" s="511">
        <v>847</v>
      </c>
      <c r="H63" s="511">
        <v>71</v>
      </c>
      <c r="I63" s="512">
        <v>94</v>
      </c>
    </row>
    <row r="64" spans="2:9">
      <c r="B64" s="509" t="s">
        <v>509</v>
      </c>
      <c r="C64" s="511">
        <v>11824</v>
      </c>
      <c r="D64" s="511">
        <v>11710</v>
      </c>
      <c r="E64" s="511">
        <v>9150</v>
      </c>
      <c r="F64" s="511">
        <v>114</v>
      </c>
      <c r="G64" s="511">
        <v>2193</v>
      </c>
      <c r="H64" s="511">
        <v>133</v>
      </c>
      <c r="I64" s="512">
        <v>120</v>
      </c>
    </row>
    <row r="65" spans="2:9">
      <c r="B65" s="509" t="s">
        <v>510</v>
      </c>
      <c r="C65" s="511">
        <v>13239</v>
      </c>
      <c r="D65" s="511">
        <v>12915</v>
      </c>
      <c r="E65" s="511">
        <v>10501</v>
      </c>
      <c r="F65" s="511">
        <v>164</v>
      </c>
      <c r="G65" s="511">
        <v>1960</v>
      </c>
      <c r="H65" s="511">
        <v>171</v>
      </c>
      <c r="I65" s="512">
        <v>119</v>
      </c>
    </row>
    <row r="66" spans="2:9">
      <c r="B66" s="509" t="s">
        <v>511</v>
      </c>
      <c r="C66" s="511">
        <v>14558</v>
      </c>
      <c r="D66" s="511">
        <v>14471</v>
      </c>
      <c r="E66" s="511">
        <v>10552</v>
      </c>
      <c r="F66" s="511">
        <v>55</v>
      </c>
      <c r="G66" s="511">
        <v>3572</v>
      </c>
      <c r="H66" s="511">
        <v>137</v>
      </c>
      <c r="I66" s="512">
        <v>155</v>
      </c>
    </row>
    <row r="67" spans="2:9">
      <c r="B67" s="509" t="s">
        <v>512</v>
      </c>
      <c r="C67" s="511">
        <v>20484</v>
      </c>
      <c r="D67" s="511">
        <v>20293</v>
      </c>
      <c r="E67" s="511">
        <v>15877</v>
      </c>
      <c r="F67" s="511">
        <v>77</v>
      </c>
      <c r="G67" s="511">
        <v>3746</v>
      </c>
      <c r="H67" s="511">
        <v>341</v>
      </c>
      <c r="I67" s="512">
        <v>252</v>
      </c>
    </row>
    <row r="68" spans="2:9">
      <c r="B68" s="509" t="s">
        <v>513</v>
      </c>
      <c r="C68" s="511">
        <v>17680</v>
      </c>
      <c r="D68" s="511">
        <v>17482</v>
      </c>
      <c r="E68" s="511">
        <v>14150</v>
      </c>
      <c r="F68" s="511">
        <v>335</v>
      </c>
      <c r="G68" s="511">
        <v>2690</v>
      </c>
      <c r="H68" s="511">
        <v>154</v>
      </c>
      <c r="I68" s="512">
        <v>153</v>
      </c>
    </row>
    <row r="69" spans="2:9" ht="14.25" thickBot="1">
      <c r="B69" s="518" t="s">
        <v>514</v>
      </c>
      <c r="C69" s="519">
        <v>10728</v>
      </c>
      <c r="D69" s="519">
        <v>10645</v>
      </c>
      <c r="E69" s="519">
        <v>9074</v>
      </c>
      <c r="F69" s="519">
        <v>13</v>
      </c>
      <c r="G69" s="519">
        <v>1391</v>
      </c>
      <c r="H69" s="519">
        <v>53</v>
      </c>
      <c r="I69" s="520">
        <v>114</v>
      </c>
    </row>
    <row r="76" spans="2:9" ht="14.25" thickBot="1"/>
    <row r="77" spans="2:9" s="521" customFormat="1"/>
  </sheetData>
  <phoneticPr fontId="3"/>
  <printOptions horizontalCentered="1"/>
  <pageMargins left="0.39370078740157483" right="0.39370078740157483" top="0.59055118110236227" bottom="0.59055118110236227" header="0" footer="0"/>
  <pageSetup paperSize="9" scale="80" orientation="portrait" r:id="rId1"/>
  <headerFooter alignWithMargins="0"/>
  <rowBreaks count="1" manualBreakCount="1">
    <brk id="70" min="1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00B0F0"/>
  </sheetPr>
  <dimension ref="B1:BR108"/>
  <sheetViews>
    <sheetView view="pageBreakPreview" zoomScaleNormal="100" zoomScaleSheetLayoutView="100" workbookViewId="0"/>
  </sheetViews>
  <sheetFormatPr defaultRowHeight="12"/>
  <cols>
    <col min="1" max="1" width="2.5" style="522" customWidth="1"/>
    <col min="2" max="2" width="11.125" style="522" customWidth="1"/>
    <col min="3" max="7" width="9.75" style="522" customWidth="1"/>
    <col min="8" max="9" width="9.25" style="522" bestFit="1" customWidth="1"/>
    <col min="10" max="10" width="9.875" style="522" bestFit="1" customWidth="1"/>
    <col min="11" max="11" width="9" style="522"/>
    <col min="12" max="12" width="9.75" style="522" customWidth="1"/>
    <col min="13" max="16384" width="9" style="522"/>
  </cols>
  <sheetData>
    <row r="1" spans="2:70" ht="15" customHeight="1"/>
    <row r="3" spans="2:70" ht="17.25">
      <c r="B3" s="523" t="s">
        <v>515</v>
      </c>
    </row>
    <row r="5" spans="2:70" ht="43.5" customHeight="1">
      <c r="B5" s="524"/>
      <c r="C5" s="525" t="s">
        <v>448</v>
      </c>
      <c r="D5" s="526" t="s">
        <v>449</v>
      </c>
      <c r="E5" s="527" t="s">
        <v>450</v>
      </c>
      <c r="F5" s="526" t="s">
        <v>451</v>
      </c>
      <c r="G5" s="526" t="s">
        <v>452</v>
      </c>
      <c r="H5" s="526" t="s">
        <v>516</v>
      </c>
    </row>
    <row r="6" spans="2:70">
      <c r="B6" s="524" t="s">
        <v>517</v>
      </c>
      <c r="C6" s="528">
        <v>2414298</v>
      </c>
      <c r="D6" s="529">
        <v>1559505</v>
      </c>
      <c r="E6" s="529">
        <v>121293</v>
      </c>
      <c r="F6" s="529">
        <v>623169</v>
      </c>
      <c r="G6" s="529">
        <v>80762</v>
      </c>
      <c r="H6" s="529">
        <v>29569</v>
      </c>
      <c r="I6" s="530"/>
      <c r="J6" s="430"/>
      <c r="K6" s="430"/>
      <c r="L6" s="430"/>
      <c r="M6" s="430"/>
      <c r="N6" s="430"/>
      <c r="O6" s="430"/>
      <c r="P6" s="430"/>
      <c r="Q6" s="430"/>
      <c r="R6" s="430"/>
      <c r="S6" s="430"/>
      <c r="T6" s="430"/>
      <c r="U6" s="430"/>
      <c r="V6" s="430"/>
      <c r="W6" s="430"/>
      <c r="X6" s="430"/>
      <c r="Y6" s="430"/>
      <c r="Z6" s="430"/>
      <c r="AA6" s="430"/>
      <c r="AB6" s="430"/>
      <c r="AC6" s="430"/>
      <c r="AD6" s="430"/>
      <c r="AE6" s="430"/>
      <c r="AF6" s="430"/>
      <c r="AG6" s="430"/>
      <c r="AH6" s="430"/>
      <c r="AI6" s="430"/>
      <c r="AJ6" s="430"/>
      <c r="AK6" s="430"/>
      <c r="AL6" s="430"/>
      <c r="AM6" s="430"/>
      <c r="AN6" s="430"/>
      <c r="AO6" s="430"/>
      <c r="AP6" s="430"/>
      <c r="AQ6" s="430"/>
      <c r="AR6" s="430"/>
      <c r="AS6" s="430"/>
      <c r="AT6" s="430"/>
      <c r="AU6" s="430"/>
      <c r="AV6" s="430"/>
      <c r="AW6" s="430"/>
      <c r="AX6" s="430"/>
      <c r="AY6" s="430"/>
      <c r="AZ6" s="430"/>
      <c r="BA6" s="430"/>
      <c r="BB6" s="430"/>
      <c r="BC6" s="430"/>
      <c r="BD6" s="430"/>
      <c r="BE6" s="430"/>
      <c r="BF6" s="430"/>
      <c r="BG6" s="430"/>
      <c r="BH6" s="430"/>
      <c r="BI6" s="430"/>
      <c r="BJ6" s="430"/>
      <c r="BK6" s="430"/>
      <c r="BL6" s="430"/>
      <c r="BM6" s="430"/>
      <c r="BN6" s="430"/>
      <c r="BO6" s="430"/>
      <c r="BP6" s="430"/>
      <c r="BQ6" s="430"/>
      <c r="BR6" s="430"/>
    </row>
    <row r="7" spans="2:70">
      <c r="B7" s="531"/>
      <c r="C7" s="531"/>
      <c r="D7" s="532">
        <v>0.65</v>
      </c>
      <c r="E7" s="532">
        <v>0.05</v>
      </c>
      <c r="F7" s="532">
        <v>0.26</v>
      </c>
      <c r="G7" s="532">
        <v>0.03</v>
      </c>
      <c r="H7" s="532">
        <v>0.01</v>
      </c>
      <c r="I7" s="530"/>
      <c r="J7" s="430"/>
      <c r="K7" s="430"/>
      <c r="L7" s="430"/>
      <c r="M7" s="430"/>
      <c r="N7" s="430"/>
      <c r="O7" s="430"/>
      <c r="P7" s="430"/>
      <c r="Q7" s="430"/>
      <c r="R7" s="430"/>
      <c r="S7" s="430"/>
      <c r="T7" s="430"/>
      <c r="U7" s="430"/>
      <c r="V7" s="430"/>
      <c r="W7" s="430"/>
      <c r="X7" s="430"/>
      <c r="Y7" s="430"/>
      <c r="Z7" s="430"/>
      <c r="AA7" s="430"/>
      <c r="AB7" s="430"/>
      <c r="AC7" s="430"/>
      <c r="AD7" s="430"/>
      <c r="AE7" s="430"/>
      <c r="AF7" s="430"/>
      <c r="AG7" s="430"/>
      <c r="AH7" s="430"/>
      <c r="AI7" s="430"/>
      <c r="AJ7" s="430"/>
      <c r="AK7" s="430"/>
      <c r="AL7" s="430"/>
      <c r="AM7" s="430"/>
      <c r="AN7" s="430"/>
      <c r="AO7" s="430"/>
      <c r="AP7" s="430"/>
      <c r="AQ7" s="430"/>
      <c r="AR7" s="430"/>
      <c r="AS7" s="430"/>
      <c r="AT7" s="430"/>
      <c r="AU7" s="430"/>
      <c r="AV7" s="430"/>
      <c r="AW7" s="430"/>
      <c r="AX7" s="430"/>
      <c r="AY7" s="430"/>
      <c r="AZ7" s="430"/>
      <c r="BA7" s="430"/>
      <c r="BB7" s="430"/>
      <c r="BC7" s="430"/>
      <c r="BD7" s="430"/>
      <c r="BE7" s="430"/>
      <c r="BF7" s="430"/>
      <c r="BG7" s="430"/>
      <c r="BH7" s="430"/>
      <c r="BI7" s="430"/>
      <c r="BJ7" s="430"/>
      <c r="BK7" s="430"/>
      <c r="BL7" s="430"/>
      <c r="BM7" s="430"/>
      <c r="BN7" s="430"/>
      <c r="BO7" s="430"/>
      <c r="BP7" s="430"/>
      <c r="BQ7" s="430"/>
      <c r="BR7" s="430"/>
    </row>
    <row r="8" spans="2:70">
      <c r="B8" s="524" t="s">
        <v>518</v>
      </c>
      <c r="C8" s="528">
        <v>2590172</v>
      </c>
      <c r="D8" s="529">
        <v>1716084</v>
      </c>
      <c r="E8" s="529">
        <v>123235</v>
      </c>
      <c r="F8" s="529">
        <v>651885</v>
      </c>
      <c r="G8" s="529">
        <v>68583</v>
      </c>
      <c r="H8" s="529">
        <v>30385</v>
      </c>
      <c r="I8" s="530"/>
      <c r="J8" s="430"/>
      <c r="K8" s="430"/>
      <c r="L8" s="430"/>
      <c r="M8" s="430"/>
      <c r="N8" s="430"/>
      <c r="O8" s="430"/>
      <c r="P8" s="430"/>
      <c r="Q8" s="430"/>
      <c r="R8" s="430"/>
      <c r="S8" s="430"/>
      <c r="T8" s="430"/>
      <c r="U8" s="430"/>
      <c r="V8" s="430"/>
      <c r="W8" s="430"/>
      <c r="X8" s="430"/>
      <c r="Y8" s="430"/>
      <c r="Z8" s="430"/>
      <c r="AA8" s="430"/>
      <c r="AB8" s="430"/>
      <c r="AC8" s="430"/>
      <c r="AD8" s="430"/>
      <c r="AE8" s="430"/>
      <c r="AF8" s="430"/>
      <c r="AG8" s="430"/>
      <c r="AH8" s="430"/>
      <c r="AI8" s="430"/>
      <c r="AJ8" s="430"/>
      <c r="AK8" s="430"/>
      <c r="AL8" s="430"/>
      <c r="AM8" s="430"/>
      <c r="AN8" s="430"/>
      <c r="AO8" s="430"/>
      <c r="AP8" s="430"/>
      <c r="AQ8" s="430"/>
      <c r="AR8" s="430"/>
      <c r="AS8" s="430"/>
      <c r="AT8" s="430"/>
      <c r="AU8" s="430"/>
      <c r="AV8" s="430"/>
      <c r="AW8" s="430"/>
      <c r="AX8" s="430"/>
      <c r="AY8" s="430"/>
      <c r="AZ8" s="430"/>
      <c r="BA8" s="430"/>
      <c r="BB8" s="430"/>
      <c r="BC8" s="430"/>
      <c r="BD8" s="430"/>
      <c r="BE8" s="430"/>
      <c r="BF8" s="430"/>
      <c r="BG8" s="430"/>
      <c r="BH8" s="430"/>
      <c r="BI8" s="430"/>
      <c r="BJ8" s="430"/>
      <c r="BK8" s="430"/>
      <c r="BL8" s="430"/>
      <c r="BM8" s="430"/>
      <c r="BN8" s="430"/>
      <c r="BO8" s="430"/>
      <c r="BP8" s="430"/>
      <c r="BQ8" s="430"/>
      <c r="BR8" s="430"/>
    </row>
    <row r="9" spans="2:70">
      <c r="B9" s="531"/>
      <c r="C9" s="531"/>
      <c r="D9" s="532">
        <v>0.66253669640471757</v>
      </c>
      <c r="E9" s="532">
        <v>4.7577921466219232E-2</v>
      </c>
      <c r="F9" s="532">
        <v>0.2516763365521672</v>
      </c>
      <c r="G9" s="532">
        <v>2.6478164384450144E-2</v>
      </c>
      <c r="H9" s="532">
        <v>1.1730881192445907E-2</v>
      </c>
      <c r="I9" s="530"/>
      <c r="J9" s="430"/>
      <c r="K9" s="430"/>
      <c r="L9" s="430"/>
      <c r="M9" s="430"/>
      <c r="N9" s="430"/>
      <c r="O9" s="430"/>
      <c r="P9" s="430"/>
      <c r="Q9" s="430"/>
      <c r="R9" s="430"/>
      <c r="S9" s="430"/>
      <c r="T9" s="430"/>
      <c r="U9" s="430"/>
      <c r="V9" s="430"/>
      <c r="W9" s="430"/>
      <c r="X9" s="430"/>
      <c r="Y9" s="430"/>
      <c r="Z9" s="430"/>
      <c r="AA9" s="430"/>
      <c r="AB9" s="430"/>
      <c r="AC9" s="430"/>
      <c r="AD9" s="430"/>
      <c r="AE9" s="430"/>
      <c r="AF9" s="430"/>
      <c r="AG9" s="430"/>
      <c r="AH9" s="430"/>
      <c r="AI9" s="430"/>
      <c r="AJ9" s="430"/>
      <c r="AK9" s="430"/>
      <c r="AL9" s="430"/>
      <c r="AM9" s="430"/>
      <c r="AN9" s="430"/>
      <c r="AO9" s="430"/>
      <c r="AP9" s="430"/>
      <c r="AQ9" s="430"/>
      <c r="AR9" s="430"/>
      <c r="AS9" s="430"/>
      <c r="AT9" s="430"/>
      <c r="AU9" s="430"/>
      <c r="AV9" s="430"/>
      <c r="AW9" s="430"/>
      <c r="AX9" s="430"/>
      <c r="AY9" s="430"/>
      <c r="AZ9" s="430"/>
      <c r="BA9" s="430"/>
      <c r="BB9" s="430"/>
      <c r="BC9" s="430"/>
      <c r="BD9" s="430"/>
      <c r="BE9" s="430"/>
      <c r="BF9" s="430"/>
      <c r="BG9" s="430"/>
      <c r="BH9" s="430"/>
      <c r="BI9" s="430"/>
      <c r="BJ9" s="430"/>
      <c r="BK9" s="430"/>
      <c r="BL9" s="430"/>
      <c r="BM9" s="430"/>
      <c r="BN9" s="430"/>
      <c r="BO9" s="430"/>
      <c r="BP9" s="430"/>
      <c r="BQ9" s="430"/>
      <c r="BR9" s="430"/>
    </row>
    <row r="10" spans="2:70">
      <c r="B10" s="524" t="s">
        <v>519</v>
      </c>
      <c r="C10" s="528">
        <v>2800578</v>
      </c>
      <c r="D10" s="529">
        <v>1855448</v>
      </c>
      <c r="E10" s="529">
        <v>120233</v>
      </c>
      <c r="F10" s="529">
        <v>727419</v>
      </c>
      <c r="G10" s="529">
        <v>66123</v>
      </c>
      <c r="H10" s="529">
        <v>31355</v>
      </c>
      <c r="J10" s="430"/>
      <c r="K10" s="430"/>
      <c r="L10" s="430"/>
      <c r="M10" s="430"/>
      <c r="N10" s="430"/>
      <c r="O10" s="430"/>
      <c r="P10" s="430"/>
      <c r="Q10" s="430"/>
      <c r="R10" s="430"/>
      <c r="S10" s="430"/>
      <c r="T10" s="430"/>
      <c r="U10" s="430"/>
      <c r="V10" s="430"/>
      <c r="W10" s="430"/>
      <c r="X10" s="430"/>
      <c r="Y10" s="430"/>
      <c r="Z10" s="430"/>
      <c r="AA10" s="430"/>
      <c r="AB10" s="430"/>
      <c r="AC10" s="430"/>
      <c r="AD10" s="430"/>
      <c r="AE10" s="430"/>
      <c r="AF10" s="430"/>
      <c r="AG10" s="430"/>
      <c r="AH10" s="430"/>
      <c r="AI10" s="430"/>
      <c r="AJ10" s="430"/>
      <c r="AK10" s="430"/>
      <c r="AL10" s="430"/>
      <c r="AM10" s="430"/>
      <c r="AN10" s="430"/>
      <c r="AO10" s="430"/>
      <c r="AP10" s="430"/>
      <c r="AQ10" s="430"/>
      <c r="AR10" s="430"/>
      <c r="AS10" s="430"/>
      <c r="AT10" s="430"/>
      <c r="AU10" s="430"/>
      <c r="AV10" s="430"/>
      <c r="AW10" s="430"/>
      <c r="AX10" s="430"/>
      <c r="AY10" s="430"/>
      <c r="AZ10" s="430"/>
      <c r="BA10" s="430"/>
      <c r="BB10" s="430"/>
      <c r="BC10" s="430"/>
      <c r="BD10" s="430"/>
      <c r="BE10" s="430"/>
      <c r="BF10" s="430"/>
      <c r="BG10" s="430"/>
      <c r="BH10" s="430"/>
      <c r="BI10" s="430"/>
      <c r="BJ10" s="430"/>
      <c r="BK10" s="430"/>
      <c r="BL10" s="430"/>
      <c r="BM10" s="430"/>
      <c r="BN10" s="430"/>
      <c r="BO10" s="430"/>
      <c r="BP10" s="430"/>
      <c r="BQ10" s="430"/>
      <c r="BR10" s="430"/>
    </row>
    <row r="11" spans="2:70">
      <c r="B11" s="531"/>
      <c r="C11" s="531"/>
      <c r="D11" s="532">
        <v>0.66252323627479759</v>
      </c>
      <c r="E11" s="532">
        <v>4.2931494855704785E-2</v>
      </c>
      <c r="F11" s="532">
        <v>0.25973888247354654</v>
      </c>
      <c r="G11" s="532">
        <v>2.3610483264526107E-2</v>
      </c>
      <c r="H11" s="532">
        <v>1.1195903131425013E-2</v>
      </c>
      <c r="J11" s="430"/>
      <c r="K11" s="430"/>
      <c r="L11" s="430"/>
      <c r="M11" s="430"/>
      <c r="N11" s="430"/>
      <c r="O11" s="430"/>
      <c r="P11" s="430"/>
      <c r="Q11" s="430"/>
      <c r="R11" s="430"/>
      <c r="S11" s="430"/>
      <c r="T11" s="430"/>
      <c r="U11" s="430"/>
      <c r="V11" s="430"/>
      <c r="W11" s="430"/>
      <c r="X11" s="430"/>
      <c r="Y11" s="430"/>
      <c r="Z11" s="430"/>
      <c r="AA11" s="430"/>
      <c r="AB11" s="430"/>
      <c r="AC11" s="430"/>
      <c r="AD11" s="430"/>
      <c r="AE11" s="430"/>
      <c r="AF11" s="430"/>
      <c r="AG11" s="430"/>
      <c r="AH11" s="430"/>
      <c r="AI11" s="430"/>
      <c r="AJ11" s="430"/>
      <c r="AK11" s="430"/>
      <c r="AL11" s="430"/>
      <c r="AM11" s="430"/>
      <c r="AN11" s="430"/>
      <c r="AO11" s="430"/>
      <c r="AP11" s="430"/>
      <c r="AQ11" s="430"/>
      <c r="AR11" s="430"/>
      <c r="AS11" s="430"/>
      <c r="AT11" s="430"/>
      <c r="AU11" s="430"/>
      <c r="AV11" s="430"/>
      <c r="AW11" s="430"/>
      <c r="AX11" s="430"/>
      <c r="AY11" s="430"/>
      <c r="AZ11" s="430"/>
      <c r="BA11" s="430"/>
      <c r="BB11" s="430"/>
      <c r="BC11" s="430"/>
      <c r="BD11" s="430"/>
      <c r="BE11" s="430"/>
      <c r="BF11" s="430"/>
      <c r="BG11" s="430"/>
      <c r="BH11" s="430"/>
      <c r="BI11" s="430"/>
      <c r="BJ11" s="430"/>
      <c r="BK11" s="430"/>
      <c r="BL11" s="430"/>
      <c r="BM11" s="430"/>
      <c r="BN11" s="430"/>
      <c r="BO11" s="430"/>
      <c r="BP11" s="430"/>
      <c r="BQ11" s="430"/>
      <c r="BR11" s="430"/>
    </row>
    <row r="12" spans="2:70">
      <c r="B12" s="524" t="s">
        <v>520</v>
      </c>
      <c r="C12" s="528">
        <v>2927840</v>
      </c>
      <c r="D12" s="529">
        <v>1962893</v>
      </c>
      <c r="E12" s="529">
        <v>112362</v>
      </c>
      <c r="F12" s="529">
        <v>770052</v>
      </c>
      <c r="G12" s="529">
        <v>58051</v>
      </c>
      <c r="H12" s="529">
        <v>24482</v>
      </c>
    </row>
    <row r="13" spans="2:70">
      <c r="B13" s="531"/>
      <c r="C13" s="531"/>
      <c r="D13" s="532">
        <v>0.67042358872069507</v>
      </c>
      <c r="E13" s="532">
        <v>3.8377097109131647E-2</v>
      </c>
      <c r="F13" s="532">
        <v>0.26301027378545278</v>
      </c>
      <c r="G13" s="532">
        <v>1.9827244658178044E-2</v>
      </c>
      <c r="H13" s="532">
        <v>8.3617957265424338E-3</v>
      </c>
    </row>
    <row r="14" spans="2:70">
      <c r="B14" s="524" t="s">
        <v>521</v>
      </c>
      <c r="C14" s="528">
        <v>3127077</v>
      </c>
      <c r="D14" s="529">
        <v>2060276</v>
      </c>
      <c r="E14" s="529">
        <v>105720</v>
      </c>
      <c r="F14" s="529">
        <v>849496</v>
      </c>
      <c r="G14" s="529">
        <v>71752</v>
      </c>
      <c r="H14" s="529">
        <v>39833</v>
      </c>
    </row>
    <row r="15" spans="2:70">
      <c r="B15" s="531"/>
      <c r="C15" s="531"/>
      <c r="D15" s="532">
        <f>(D14/+C14)</f>
        <v>0.6588504216557507</v>
      </c>
      <c r="E15" s="532">
        <f>(E14/+C14)</f>
        <v>3.3807929897472944E-2</v>
      </c>
      <c r="F15" s="532">
        <f>(F14/+C14)</f>
        <v>0.27165816511713653</v>
      </c>
      <c r="G15" s="532">
        <f>(G14/+C14)</f>
        <v>2.2945389576272027E-2</v>
      </c>
      <c r="H15" s="532">
        <f>(H14/+C14)</f>
        <v>1.2738093753367761E-2</v>
      </c>
    </row>
    <row r="18" spans="2:12" s="430" customFormat="1" ht="30" customHeight="1">
      <c r="B18" s="523" t="s">
        <v>522</v>
      </c>
      <c r="C18" s="522"/>
      <c r="D18" s="522"/>
      <c r="E18" s="522"/>
      <c r="F18" s="522"/>
      <c r="G18" s="522"/>
    </row>
    <row r="19" spans="2:12" s="430" customFormat="1" ht="30" customHeight="1">
      <c r="B19" s="522"/>
      <c r="C19" s="522"/>
      <c r="D19" s="522"/>
      <c r="E19" s="522"/>
      <c r="F19" s="522"/>
      <c r="G19" s="522"/>
    </row>
    <row r="20" spans="2:12" s="430" customFormat="1" ht="43.5" customHeight="1">
      <c r="B20" s="533"/>
      <c r="C20" s="527" t="s">
        <v>523</v>
      </c>
      <c r="D20" s="527" t="s">
        <v>524</v>
      </c>
      <c r="E20" s="527" t="s">
        <v>525</v>
      </c>
      <c r="F20" s="527" t="s">
        <v>526</v>
      </c>
      <c r="G20" s="527" t="s">
        <v>526</v>
      </c>
      <c r="H20" s="534"/>
    </row>
    <row r="21" spans="2:12" s="430" customFormat="1" ht="30" customHeight="1">
      <c r="B21" s="526" t="s">
        <v>517</v>
      </c>
      <c r="C21" s="535">
        <v>2414298</v>
      </c>
      <c r="D21" s="535">
        <v>6795022</v>
      </c>
      <c r="E21" s="536">
        <v>2.81</v>
      </c>
      <c r="F21" s="537">
        <v>83.6</v>
      </c>
      <c r="G21" s="537">
        <v>29.7</v>
      </c>
      <c r="H21" s="538"/>
    </row>
    <row r="22" spans="2:12" s="430" customFormat="1" ht="30" customHeight="1">
      <c r="B22" s="526" t="s">
        <v>518</v>
      </c>
      <c r="C22" s="535">
        <v>2590172</v>
      </c>
      <c r="D22" s="535">
        <v>6904957</v>
      </c>
      <c r="E22" s="536">
        <v>2.67</v>
      </c>
      <c r="F22" s="537">
        <v>84.5</v>
      </c>
      <c r="G22" s="537">
        <v>31.7</v>
      </c>
      <c r="H22" s="538"/>
    </row>
    <row r="23" spans="2:12" s="430" customFormat="1" ht="30" customHeight="1">
      <c r="B23" s="526" t="s">
        <v>519</v>
      </c>
      <c r="C23" s="535">
        <v>2837542</v>
      </c>
      <c r="D23" s="535">
        <v>7093644</v>
      </c>
      <c r="E23" s="536">
        <v>2.4990000000000001</v>
      </c>
      <c r="F23" s="539"/>
      <c r="G23" s="539"/>
      <c r="H23" s="538"/>
    </row>
    <row r="24" spans="2:12" s="430" customFormat="1" ht="30" customHeight="1">
      <c r="B24" s="526" t="s">
        <v>520</v>
      </c>
      <c r="C24" s="535">
        <v>2967928</v>
      </c>
      <c r="D24" s="535">
        <v>7147109</v>
      </c>
      <c r="E24" s="536">
        <f>D24/C24</f>
        <v>2.4081140108520152</v>
      </c>
      <c r="F24" s="539"/>
      <c r="G24" s="539"/>
      <c r="H24" s="538"/>
    </row>
    <row r="25" spans="2:12" s="430" customFormat="1" ht="30" customHeight="1">
      <c r="B25" s="526" t="s">
        <v>521</v>
      </c>
      <c r="C25" s="535">
        <v>3157627</v>
      </c>
      <c r="D25" s="535">
        <v>7204956</v>
      </c>
      <c r="E25" s="536">
        <f>D25/C25</f>
        <v>2.2817628554607623</v>
      </c>
      <c r="F25" s="539"/>
      <c r="G25" s="539"/>
      <c r="H25" s="538"/>
    </row>
    <row r="28" spans="2:12" s="430" customFormat="1" ht="30" customHeight="1">
      <c r="B28" s="523" t="s">
        <v>527</v>
      </c>
      <c r="C28" s="522"/>
      <c r="D28" s="522"/>
      <c r="E28" s="522"/>
      <c r="F28" s="522"/>
      <c r="G28" s="522"/>
      <c r="H28" s="522"/>
      <c r="I28" s="522"/>
      <c r="J28" s="522"/>
      <c r="K28" s="522"/>
      <c r="L28" s="522"/>
    </row>
    <row r="29" spans="2:12" s="430" customFormat="1" ht="30" customHeight="1">
      <c r="B29" s="522"/>
      <c r="C29" s="522"/>
      <c r="D29" s="522"/>
      <c r="E29" s="522"/>
      <c r="F29" s="522"/>
      <c r="G29" s="522"/>
      <c r="H29" s="522"/>
      <c r="I29" s="522"/>
      <c r="J29" s="522"/>
      <c r="K29" s="522"/>
      <c r="L29" s="522"/>
    </row>
    <row r="30" spans="2:12" s="430" customFormat="1" ht="30" customHeight="1">
      <c r="B30" s="540"/>
      <c r="C30" s="540"/>
      <c r="D30" s="541" t="s">
        <v>528</v>
      </c>
      <c r="E30" s="541" t="s">
        <v>529</v>
      </c>
      <c r="F30" s="541" t="s">
        <v>530</v>
      </c>
      <c r="G30" s="542" t="s">
        <v>531</v>
      </c>
      <c r="H30" s="543"/>
      <c r="I30" s="543"/>
      <c r="J30" s="543"/>
      <c r="K30" s="540"/>
      <c r="L30" s="524" t="s">
        <v>532</v>
      </c>
    </row>
    <row r="31" spans="2:12" s="430" customFormat="1" ht="30" customHeight="1">
      <c r="B31" s="544"/>
      <c r="C31" s="545" t="s">
        <v>533</v>
      </c>
      <c r="D31" s="546" t="s">
        <v>534</v>
      </c>
      <c r="E31" s="546" t="s">
        <v>535</v>
      </c>
      <c r="F31" s="546" t="s">
        <v>536</v>
      </c>
      <c r="G31" s="527" t="s">
        <v>537</v>
      </c>
      <c r="H31" s="527" t="s">
        <v>538</v>
      </c>
      <c r="I31" s="527" t="s">
        <v>539</v>
      </c>
      <c r="J31" s="527" t="s">
        <v>540</v>
      </c>
      <c r="K31" s="545" t="s">
        <v>453</v>
      </c>
      <c r="L31" s="545" t="s">
        <v>541</v>
      </c>
    </row>
    <row r="32" spans="2:12" s="430" customFormat="1" ht="30" customHeight="1">
      <c r="B32" s="524" t="s">
        <v>517</v>
      </c>
      <c r="C32" s="547">
        <v>2384729</v>
      </c>
      <c r="D32" s="548">
        <v>1406297</v>
      </c>
      <c r="E32" s="548">
        <v>47288</v>
      </c>
      <c r="F32" s="548">
        <v>927290</v>
      </c>
      <c r="G32" s="548">
        <v>305109</v>
      </c>
      <c r="H32" s="548">
        <v>380313</v>
      </c>
      <c r="I32" s="548">
        <v>166007</v>
      </c>
      <c r="J32" s="548">
        <v>75861</v>
      </c>
      <c r="K32" s="547">
        <v>4501</v>
      </c>
      <c r="L32" s="547">
        <v>2380875</v>
      </c>
    </row>
    <row r="33" spans="2:12" s="430" customFormat="1" ht="15" customHeight="1">
      <c r="B33" s="531"/>
      <c r="C33" s="549"/>
      <c r="D33" s="550">
        <v>0.59066393657793881</v>
      </c>
      <c r="E33" s="550">
        <v>1.986160550217882E-2</v>
      </c>
      <c r="F33" s="550">
        <v>0.38947445791988239</v>
      </c>
      <c r="G33" s="550">
        <v>0.32903298860119273</v>
      </c>
      <c r="H33" s="550">
        <v>0.41013383084040589</v>
      </c>
      <c r="I33" s="550">
        <v>0.17902382210527451</v>
      </c>
      <c r="J33" s="550">
        <v>8.1809358453126854E-2</v>
      </c>
      <c r="K33" s="549"/>
      <c r="L33" s="549"/>
    </row>
    <row r="34" spans="2:12" s="430" customFormat="1" ht="30" customHeight="1">
      <c r="B34" s="524" t="s">
        <v>518</v>
      </c>
      <c r="C34" s="547">
        <v>2559787</v>
      </c>
      <c r="D34" s="548">
        <v>1480769</v>
      </c>
      <c r="E34" s="548">
        <v>44866</v>
      </c>
      <c r="F34" s="548">
        <v>1031330</v>
      </c>
      <c r="G34" s="548">
        <v>325416</v>
      </c>
      <c r="H34" s="548">
        <v>401336</v>
      </c>
      <c r="I34" s="548">
        <v>201384</v>
      </c>
      <c r="J34" s="548">
        <v>103194</v>
      </c>
      <c r="K34" s="547">
        <v>2822</v>
      </c>
      <c r="L34" s="547">
        <v>2556965</v>
      </c>
    </row>
    <row r="35" spans="2:12" s="430" customFormat="1" ht="15" customHeight="1">
      <c r="B35" s="531"/>
      <c r="C35" s="549"/>
      <c r="D35" s="550">
        <v>0.57911195499351775</v>
      </c>
      <c r="E35" s="550">
        <v>1.7546583547291418E-2</v>
      </c>
      <c r="F35" s="550">
        <v>0.40334146145919086</v>
      </c>
      <c r="G35" s="550">
        <v>0.31553043157864119</v>
      </c>
      <c r="H35" s="550">
        <v>0.38914411488078499</v>
      </c>
      <c r="I35" s="550">
        <v>0.19526630661378996</v>
      </c>
      <c r="J35" s="550">
        <v>0.10005914692678386</v>
      </c>
      <c r="K35" s="549"/>
      <c r="L35" s="549"/>
    </row>
    <row r="36" spans="2:12" s="430" customFormat="1" ht="30" customHeight="1">
      <c r="B36" s="524" t="s">
        <v>519</v>
      </c>
      <c r="C36" s="547">
        <v>2769223</v>
      </c>
      <c r="D36" s="548">
        <v>1571429</v>
      </c>
      <c r="E36" s="548">
        <v>37665</v>
      </c>
      <c r="F36" s="548">
        <v>1156643</v>
      </c>
      <c r="G36" s="548">
        <v>356312</v>
      </c>
      <c r="H36" s="548">
        <v>433907</v>
      </c>
      <c r="I36" s="548">
        <v>230401</v>
      </c>
      <c r="J36" s="548">
        <v>136023</v>
      </c>
      <c r="K36" s="547">
        <v>3408</v>
      </c>
      <c r="L36" s="547">
        <v>2765737</v>
      </c>
    </row>
    <row r="37" spans="2:12" s="430" customFormat="1" ht="13.5">
      <c r="B37" s="531"/>
      <c r="C37" s="549"/>
      <c r="D37" s="550">
        <v>0.56817730680827572</v>
      </c>
      <c r="E37" s="550">
        <v>1.3618431542840119E-2</v>
      </c>
      <c r="F37" s="550">
        <v>0.41820426164888419</v>
      </c>
      <c r="G37" s="550">
        <v>0.30805702364515242</v>
      </c>
      <c r="H37" s="550">
        <v>0.37514341071532009</v>
      </c>
      <c r="I37" s="550">
        <v>0.19919802393651281</v>
      </c>
      <c r="J37" s="550">
        <v>0.11760154170301468</v>
      </c>
      <c r="K37" s="549"/>
      <c r="L37" s="549"/>
    </row>
    <row r="38" spans="2:12" s="430" customFormat="1" ht="30" customHeight="1">
      <c r="B38" s="524" t="s">
        <v>520</v>
      </c>
      <c r="C38" s="547">
        <v>2903358</v>
      </c>
      <c r="D38" s="548">
        <v>1639303</v>
      </c>
      <c r="E38" s="548">
        <v>31871</v>
      </c>
      <c r="F38" s="548">
        <v>1228982</v>
      </c>
      <c r="G38" s="548">
        <v>375559</v>
      </c>
      <c r="H38" s="548">
        <v>451224</v>
      </c>
      <c r="I38" s="548">
        <v>246098</v>
      </c>
      <c r="J38" s="548">
        <v>156101</v>
      </c>
      <c r="K38" s="547">
        <v>3202</v>
      </c>
      <c r="L38" s="547">
        <f>SUM(D38:F38)</f>
        <v>2900156</v>
      </c>
    </row>
    <row r="39" spans="2:12" s="430" customFormat="1" ht="13.5">
      <c r="B39" s="531"/>
      <c r="C39" s="549"/>
      <c r="D39" s="550">
        <f>D38/$L$38</f>
        <v>0.56524649018880369</v>
      </c>
      <c r="E39" s="550">
        <f>E38/$L$38</f>
        <v>1.0989408845593133E-2</v>
      </c>
      <c r="F39" s="550">
        <f>F38/$L$38</f>
        <v>0.42376410096560324</v>
      </c>
      <c r="G39" s="550">
        <f>G38/$F$38</f>
        <v>0.30558543575088976</v>
      </c>
      <c r="H39" s="550">
        <f>H38/$F$38</f>
        <v>0.36715265154412352</v>
      </c>
      <c r="I39" s="550">
        <f>I38/$F$38</f>
        <v>0.20024540636071156</v>
      </c>
      <c r="J39" s="550">
        <f>J38/$F$38</f>
        <v>0.12701650634427519</v>
      </c>
      <c r="K39" s="549"/>
      <c r="L39" s="549"/>
    </row>
    <row r="40" spans="2:12" s="430" customFormat="1" ht="30" customHeight="1">
      <c r="B40" s="524" t="s">
        <v>521</v>
      </c>
      <c r="C40" s="547">
        <v>3087244</v>
      </c>
      <c r="D40" s="548">
        <v>1708507</v>
      </c>
      <c r="E40" s="548">
        <v>29573</v>
      </c>
      <c r="F40" s="548">
        <v>1346929</v>
      </c>
      <c r="G40" s="548">
        <v>404677</v>
      </c>
      <c r="H40" s="548">
        <v>504967</v>
      </c>
      <c r="I40" s="548">
        <v>266892</v>
      </c>
      <c r="J40" s="548">
        <v>170393</v>
      </c>
      <c r="K40" s="547">
        <v>2235</v>
      </c>
      <c r="L40" s="547">
        <f>SUM(D40:F40)</f>
        <v>3085009</v>
      </c>
    </row>
    <row r="41" spans="2:12" s="430" customFormat="1" ht="13.5">
      <c r="B41" s="531"/>
      <c r="C41" s="549"/>
      <c r="D41" s="550">
        <f>D40/$L$40</f>
        <v>0.55380940541826618</v>
      </c>
      <c r="E41" s="550">
        <f>E40/$L$40</f>
        <v>9.5860336225923482E-3</v>
      </c>
      <c r="F41" s="550">
        <f>F40/$L$40</f>
        <v>0.43660456095914146</v>
      </c>
      <c r="G41" s="550">
        <f>G40/$F$40</f>
        <v>0.30044419564802599</v>
      </c>
      <c r="H41" s="550">
        <f>H40/$F$40</f>
        <v>0.37490246330727156</v>
      </c>
      <c r="I41" s="550">
        <f>I40/$F$40</f>
        <v>0.19814852898705129</v>
      </c>
      <c r="J41" s="550">
        <f>J40/$F$40</f>
        <v>0.12650481205765116</v>
      </c>
      <c r="K41" s="549"/>
      <c r="L41" s="549"/>
    </row>
    <row r="82" ht="12.75" thickBot="1"/>
    <row r="83" s="551" customFormat="1"/>
    <row r="108" spans="3:12" ht="12.75" thickBot="1">
      <c r="C108" s="552"/>
      <c r="D108" s="552"/>
      <c r="E108" s="552"/>
      <c r="F108" s="552"/>
      <c r="G108" s="552"/>
      <c r="H108" s="552"/>
      <c r="I108" s="552"/>
      <c r="J108" s="552"/>
      <c r="K108" s="552"/>
      <c r="L108" s="552"/>
    </row>
  </sheetData>
  <phoneticPr fontId="3"/>
  <printOptions horizontalCentered="1"/>
  <pageMargins left="0.39370078740157483" right="0.39370078740157483" top="0.59055118110236227" bottom="0.59055118110236227" header="0" footer="0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00B0F0"/>
  </sheetPr>
  <dimension ref="A1:G180"/>
  <sheetViews>
    <sheetView view="pageBreakPreview" zoomScaleNormal="75" zoomScaleSheetLayoutView="100" workbookViewId="0">
      <pane ySplit="8" topLeftCell="A9" activePane="bottomLeft" state="frozen"/>
      <selection pane="bottomLeft"/>
    </sheetView>
  </sheetViews>
  <sheetFormatPr defaultRowHeight="13.5"/>
  <cols>
    <col min="1" max="1" width="2.5" style="1" customWidth="1"/>
    <col min="2" max="2" width="10.25" style="223" customWidth="1"/>
    <col min="3" max="3" width="16.625" style="223" customWidth="1"/>
    <col min="4" max="6" width="18.625" style="1" customWidth="1"/>
    <col min="7" max="7" width="18.625" style="5" customWidth="1"/>
    <col min="8" max="36" width="10.25" style="1" customWidth="1"/>
    <col min="37" max="16384" width="9" style="1"/>
  </cols>
  <sheetData>
    <row r="1" spans="1:7" ht="15" customHeight="1">
      <c r="B1" s="224"/>
      <c r="C1" s="224"/>
      <c r="D1" s="2"/>
      <c r="E1" s="2"/>
      <c r="F1" s="2"/>
    </row>
    <row r="2" spans="1:7" ht="21.75" thickBot="1">
      <c r="B2" s="7" t="s">
        <v>542</v>
      </c>
      <c r="C2" s="229"/>
      <c r="D2" s="4"/>
      <c r="E2" s="4"/>
      <c r="F2" s="4"/>
      <c r="G2" s="1"/>
    </row>
    <row r="3" spans="1:7" ht="16.899999999999999" customHeight="1">
      <c r="B3" s="640" t="s">
        <v>5</v>
      </c>
      <c r="C3" s="643" t="s">
        <v>6</v>
      </c>
      <c r="D3" s="717" t="s">
        <v>543</v>
      </c>
      <c r="E3" s="717" t="s">
        <v>544</v>
      </c>
      <c r="F3" s="717" t="s">
        <v>545</v>
      </c>
      <c r="G3" s="770" t="s">
        <v>546</v>
      </c>
    </row>
    <row r="4" spans="1:7" ht="16.899999999999999" customHeight="1">
      <c r="B4" s="641"/>
      <c r="C4" s="644"/>
      <c r="D4" s="718"/>
      <c r="E4" s="718"/>
      <c r="F4" s="718"/>
      <c r="G4" s="771"/>
    </row>
    <row r="5" spans="1:7" ht="16.899999999999999" customHeight="1">
      <c r="B5" s="641"/>
      <c r="C5" s="644"/>
      <c r="D5" s="718"/>
      <c r="E5" s="718"/>
      <c r="F5" s="718"/>
      <c r="G5" s="771"/>
    </row>
    <row r="6" spans="1:7" ht="16.899999999999999" customHeight="1">
      <c r="A6" s="9"/>
      <c r="B6" s="641"/>
      <c r="C6" s="644"/>
      <c r="D6" s="718"/>
      <c r="E6" s="718"/>
      <c r="F6" s="718"/>
      <c r="G6" s="771"/>
    </row>
    <row r="7" spans="1:7" ht="16.899999999999999" customHeight="1" thickBot="1">
      <c r="A7" s="10"/>
      <c r="B7" s="642"/>
      <c r="C7" s="645"/>
      <c r="D7" s="553" t="s">
        <v>547</v>
      </c>
      <c r="E7" s="553" t="s">
        <v>547</v>
      </c>
      <c r="F7" s="553" t="s">
        <v>547</v>
      </c>
      <c r="G7" s="554" t="s">
        <v>547</v>
      </c>
    </row>
    <row r="8" spans="1:7" ht="17.100000000000001" customHeight="1">
      <c r="B8" s="11" t="s">
        <v>25</v>
      </c>
      <c r="C8" s="12" t="s">
        <v>26</v>
      </c>
      <c r="D8" s="555">
        <v>1324025</v>
      </c>
      <c r="E8" s="555">
        <v>433524</v>
      </c>
      <c r="F8" s="555">
        <v>338979</v>
      </c>
      <c r="G8" s="14">
        <f>D8-E8+F8</f>
        <v>1229480</v>
      </c>
    </row>
    <row r="9" spans="1:7" ht="17.100000000000001" customHeight="1">
      <c r="B9" s="17" t="s">
        <v>27</v>
      </c>
      <c r="C9" s="18" t="s">
        <v>28</v>
      </c>
      <c r="D9" s="556">
        <v>594274</v>
      </c>
      <c r="E9" s="556">
        <v>171124</v>
      </c>
      <c r="F9" s="556">
        <v>67047</v>
      </c>
      <c r="G9" s="20">
        <f t="shared" ref="G9:G72" si="0">D9-E9+F9</f>
        <v>490197</v>
      </c>
    </row>
    <row r="10" spans="1:7" ht="17.100000000000001" customHeight="1">
      <c r="B10" s="24" t="s">
        <v>29</v>
      </c>
      <c r="C10" s="18" t="s">
        <v>30</v>
      </c>
      <c r="D10" s="556">
        <v>342464</v>
      </c>
      <c r="E10" s="556">
        <v>93437</v>
      </c>
      <c r="F10" s="556">
        <v>49911</v>
      </c>
      <c r="G10" s="20">
        <f t="shared" si="0"/>
        <v>298938</v>
      </c>
    </row>
    <row r="11" spans="1:7" ht="17.100000000000001" customHeight="1">
      <c r="B11" s="24" t="s">
        <v>31</v>
      </c>
      <c r="C11" s="18" t="s">
        <v>32</v>
      </c>
      <c r="D11" s="556">
        <v>229792</v>
      </c>
      <c r="E11" s="556">
        <v>66352</v>
      </c>
      <c r="F11" s="556">
        <v>33379</v>
      </c>
      <c r="G11" s="20">
        <f t="shared" si="0"/>
        <v>196819</v>
      </c>
    </row>
    <row r="12" spans="1:7" ht="17.100000000000001" customHeight="1">
      <c r="B12" s="666" t="s">
        <v>33</v>
      </c>
      <c r="C12" s="26" t="s">
        <v>34</v>
      </c>
      <c r="D12" s="27">
        <v>248304</v>
      </c>
      <c r="E12" s="27">
        <v>74708</v>
      </c>
      <c r="F12" s="27">
        <v>36833</v>
      </c>
      <c r="G12" s="28">
        <f t="shared" si="0"/>
        <v>210429</v>
      </c>
    </row>
    <row r="13" spans="1:7" ht="17.100000000000001" customHeight="1">
      <c r="B13" s="667"/>
      <c r="C13" s="26" t="s">
        <v>35</v>
      </c>
      <c r="D13" s="27">
        <v>93363</v>
      </c>
      <c r="E13" s="27">
        <v>27271</v>
      </c>
      <c r="F13" s="27">
        <v>21619</v>
      </c>
      <c r="G13" s="28">
        <f t="shared" si="0"/>
        <v>87711</v>
      </c>
    </row>
    <row r="14" spans="1:7" ht="17.100000000000001" customHeight="1">
      <c r="B14" s="667"/>
      <c r="C14" s="26" t="s">
        <v>36</v>
      </c>
      <c r="D14" s="27">
        <v>142145</v>
      </c>
      <c r="E14" s="27">
        <v>39588</v>
      </c>
      <c r="F14" s="27">
        <v>25963</v>
      </c>
      <c r="G14" s="28">
        <f t="shared" si="0"/>
        <v>128520</v>
      </c>
    </row>
    <row r="15" spans="1:7" ht="17.100000000000001" customHeight="1">
      <c r="B15" s="668"/>
      <c r="C15" s="18" t="s">
        <v>37</v>
      </c>
      <c r="D15" s="556">
        <f>SUM(D12:D14)</f>
        <v>483812</v>
      </c>
      <c r="E15" s="556">
        <f>SUM(E12:E14)</f>
        <v>141567</v>
      </c>
      <c r="F15" s="556">
        <f>SUM(F12:F14)</f>
        <v>84415</v>
      </c>
      <c r="G15" s="20">
        <f>SUM(G12:G14)</f>
        <v>426660</v>
      </c>
    </row>
    <row r="16" spans="1:7" ht="17.100000000000001" customHeight="1">
      <c r="B16" s="666" t="s">
        <v>38</v>
      </c>
      <c r="C16" s="26" t="s">
        <v>39</v>
      </c>
      <c r="D16" s="27">
        <v>341621</v>
      </c>
      <c r="E16" s="27">
        <v>98591</v>
      </c>
      <c r="F16" s="27">
        <v>55084</v>
      </c>
      <c r="G16" s="28">
        <f t="shared" si="0"/>
        <v>298114</v>
      </c>
    </row>
    <row r="17" spans="1:7" ht="17.100000000000001" customHeight="1">
      <c r="B17" s="667"/>
      <c r="C17" s="26" t="s">
        <v>40</v>
      </c>
      <c r="D17" s="34">
        <v>71979</v>
      </c>
      <c r="E17" s="34">
        <v>24235</v>
      </c>
      <c r="F17" s="34">
        <v>11281</v>
      </c>
      <c r="G17" s="35">
        <f t="shared" si="0"/>
        <v>59025</v>
      </c>
    </row>
    <row r="18" spans="1:7" ht="17.100000000000001" customHeight="1">
      <c r="B18" s="667"/>
      <c r="C18" s="26" t="s">
        <v>41</v>
      </c>
      <c r="D18" s="27">
        <v>28266</v>
      </c>
      <c r="E18" s="27">
        <v>10459</v>
      </c>
      <c r="F18" s="27">
        <v>4654</v>
      </c>
      <c r="G18" s="28">
        <f t="shared" si="0"/>
        <v>22461</v>
      </c>
    </row>
    <row r="19" spans="1:7" ht="17.100000000000001" customHeight="1">
      <c r="B19" s="668"/>
      <c r="C19" s="18" t="s">
        <v>42</v>
      </c>
      <c r="D19" s="556">
        <f>SUM(D16:D18)</f>
        <v>441866</v>
      </c>
      <c r="E19" s="556">
        <f>SUM(E16:E18)</f>
        <v>133285</v>
      </c>
      <c r="F19" s="556">
        <f>SUM(F16:F18)</f>
        <v>71019</v>
      </c>
      <c r="G19" s="20">
        <f>SUM(G16:G18)</f>
        <v>379600</v>
      </c>
    </row>
    <row r="20" spans="1:7" ht="17.100000000000001" customHeight="1">
      <c r="B20" s="24" t="s">
        <v>43</v>
      </c>
      <c r="C20" s="18" t="s">
        <v>44</v>
      </c>
      <c r="D20" s="556">
        <v>74283</v>
      </c>
      <c r="E20" s="556">
        <v>27922</v>
      </c>
      <c r="F20" s="556">
        <v>14705</v>
      </c>
      <c r="G20" s="20">
        <f t="shared" si="0"/>
        <v>61066</v>
      </c>
    </row>
    <row r="21" spans="1:7" ht="17.100000000000001" customHeight="1">
      <c r="B21" s="24" t="s">
        <v>45</v>
      </c>
      <c r="C21" s="18" t="s">
        <v>46</v>
      </c>
      <c r="D21" s="556">
        <v>140899</v>
      </c>
      <c r="E21" s="556">
        <v>46460</v>
      </c>
      <c r="F21" s="556">
        <v>34762</v>
      </c>
      <c r="G21" s="20">
        <f t="shared" si="0"/>
        <v>129201</v>
      </c>
    </row>
    <row r="22" spans="1:7" ht="17.100000000000001" customHeight="1">
      <c r="B22" s="24" t="s">
        <v>47</v>
      </c>
      <c r="C22" s="18" t="s">
        <v>48</v>
      </c>
      <c r="D22" s="556">
        <v>141083</v>
      </c>
      <c r="E22" s="556">
        <v>49704</v>
      </c>
      <c r="F22" s="556">
        <v>25603</v>
      </c>
      <c r="G22" s="20">
        <f t="shared" si="0"/>
        <v>116982</v>
      </c>
    </row>
    <row r="23" spans="1:7" ht="17.100000000000001" customHeight="1">
      <c r="B23" s="24" t="s">
        <v>49</v>
      </c>
      <c r="C23" s="18" t="s">
        <v>50</v>
      </c>
      <c r="D23" s="556">
        <v>75346</v>
      </c>
      <c r="E23" s="556">
        <v>27279</v>
      </c>
      <c r="F23" s="556">
        <v>11863</v>
      </c>
      <c r="G23" s="20">
        <f t="shared" si="0"/>
        <v>59930</v>
      </c>
    </row>
    <row r="24" spans="1:7" ht="17.100000000000001" customHeight="1">
      <c r="B24" s="24" t="s">
        <v>51</v>
      </c>
      <c r="C24" s="18" t="s">
        <v>52</v>
      </c>
      <c r="D24" s="556">
        <v>83989</v>
      </c>
      <c r="E24" s="556">
        <v>31987</v>
      </c>
      <c r="F24" s="556">
        <v>20461</v>
      </c>
      <c r="G24" s="20">
        <f t="shared" si="0"/>
        <v>72463</v>
      </c>
    </row>
    <row r="25" spans="1:7" ht="17.100000000000001" customHeight="1">
      <c r="B25" s="24" t="s">
        <v>53</v>
      </c>
      <c r="C25" s="18" t="s">
        <v>54</v>
      </c>
      <c r="D25" s="556">
        <v>166017</v>
      </c>
      <c r="E25" s="556">
        <v>52574</v>
      </c>
      <c r="F25" s="556">
        <v>32622</v>
      </c>
      <c r="G25" s="20">
        <f t="shared" si="0"/>
        <v>146065</v>
      </c>
    </row>
    <row r="26" spans="1:7" ht="17.100000000000001" customHeight="1">
      <c r="B26" s="666" t="s">
        <v>55</v>
      </c>
      <c r="C26" s="26" t="s">
        <v>56</v>
      </c>
      <c r="D26" s="27">
        <v>111859</v>
      </c>
      <c r="E26" s="27">
        <v>39719</v>
      </c>
      <c r="F26" s="27">
        <v>12217</v>
      </c>
      <c r="G26" s="28">
        <f t="shared" si="0"/>
        <v>84357</v>
      </c>
    </row>
    <row r="27" spans="1:7" ht="17.100000000000001" customHeight="1">
      <c r="B27" s="667"/>
      <c r="C27" s="26" t="s">
        <v>57</v>
      </c>
      <c r="D27" s="27">
        <v>113597</v>
      </c>
      <c r="E27" s="27">
        <v>37491</v>
      </c>
      <c r="F27" s="27">
        <v>17672</v>
      </c>
      <c r="G27" s="28">
        <f t="shared" si="0"/>
        <v>93778</v>
      </c>
    </row>
    <row r="28" spans="1:7" ht="17.100000000000001" customHeight="1">
      <c r="B28" s="667"/>
      <c r="C28" s="26" t="s">
        <v>58</v>
      </c>
      <c r="D28" s="27">
        <v>38434</v>
      </c>
      <c r="E28" s="27">
        <v>11999</v>
      </c>
      <c r="F28" s="27">
        <v>17478</v>
      </c>
      <c r="G28" s="28">
        <f t="shared" si="0"/>
        <v>43913</v>
      </c>
    </row>
    <row r="29" spans="1:7" ht="17.100000000000001" customHeight="1">
      <c r="A29" s="10"/>
      <c r="B29" s="668"/>
      <c r="C29" s="39" t="s">
        <v>42</v>
      </c>
      <c r="D29" s="556">
        <f>SUM(D26:D28)</f>
        <v>263890</v>
      </c>
      <c r="E29" s="556">
        <f>SUM(E26:E28)</f>
        <v>89209</v>
      </c>
      <c r="F29" s="556">
        <f>SUM(F26:F28)</f>
        <v>47367</v>
      </c>
      <c r="G29" s="20">
        <f>SUM(G26:G28)</f>
        <v>222048</v>
      </c>
    </row>
    <row r="30" spans="1:7" ht="17.100000000000001" customHeight="1" thickBot="1">
      <c r="B30" s="669" t="s">
        <v>59</v>
      </c>
      <c r="C30" s="670"/>
      <c r="D30" s="557">
        <f>SUM(D8:D9,D10:D11,D15,D19:D25,D29)</f>
        <v>4361740</v>
      </c>
      <c r="E30" s="557">
        <f>SUM(E8:E9,E10:E11,E15,E19:E25,E29)</f>
        <v>1364424</v>
      </c>
      <c r="F30" s="557">
        <f>SUM(F8:F9,F10:F11,F15,F19:F25,F29)</f>
        <v>832133</v>
      </c>
      <c r="G30" s="41">
        <f>SUM(G8:G9,G10:G11,G15,G19:G25,G29)</f>
        <v>3829449</v>
      </c>
    </row>
    <row r="31" spans="1:7" ht="17.100000000000001" customHeight="1">
      <c r="B31" s="671" t="s">
        <v>60</v>
      </c>
      <c r="C31" s="26" t="s">
        <v>61</v>
      </c>
      <c r="D31" s="34">
        <v>354571</v>
      </c>
      <c r="E31" s="34">
        <v>86422</v>
      </c>
      <c r="F31" s="34">
        <v>74903</v>
      </c>
      <c r="G31" s="35">
        <f t="shared" si="0"/>
        <v>343052</v>
      </c>
    </row>
    <row r="32" spans="1:7" ht="17.100000000000001" customHeight="1">
      <c r="B32" s="667"/>
      <c r="C32" s="26" t="s">
        <v>62</v>
      </c>
      <c r="D32" s="27">
        <v>54571</v>
      </c>
      <c r="E32" s="27">
        <v>16119</v>
      </c>
      <c r="F32" s="27">
        <v>15159</v>
      </c>
      <c r="G32" s="28">
        <f t="shared" si="0"/>
        <v>53611</v>
      </c>
    </row>
    <row r="33" spans="2:7" ht="17.100000000000001" customHeight="1">
      <c r="B33" s="667"/>
      <c r="C33" s="26" t="s">
        <v>63</v>
      </c>
      <c r="D33" s="27">
        <v>19378</v>
      </c>
      <c r="E33" s="27">
        <v>6031</v>
      </c>
      <c r="F33" s="27">
        <v>7812</v>
      </c>
      <c r="G33" s="28">
        <f t="shared" si="0"/>
        <v>21159</v>
      </c>
    </row>
    <row r="34" spans="2:7" ht="17.100000000000001" customHeight="1">
      <c r="B34" s="668"/>
      <c r="C34" s="18" t="s">
        <v>42</v>
      </c>
      <c r="D34" s="556">
        <f>SUM(D31:D33)</f>
        <v>428520</v>
      </c>
      <c r="E34" s="556">
        <f>SUM(E31:E33)</f>
        <v>108572</v>
      </c>
      <c r="F34" s="556">
        <f>SUM(F31:F33)</f>
        <v>97874</v>
      </c>
      <c r="G34" s="20">
        <f>SUM(G31:G33)</f>
        <v>417822</v>
      </c>
    </row>
    <row r="35" spans="2:7" ht="17.100000000000001" customHeight="1">
      <c r="B35" s="45" t="s">
        <v>64</v>
      </c>
      <c r="C35" s="12" t="s">
        <v>65</v>
      </c>
      <c r="D35" s="555">
        <v>78617</v>
      </c>
      <c r="E35" s="555">
        <v>22103</v>
      </c>
      <c r="F35" s="555">
        <v>16395</v>
      </c>
      <c r="G35" s="20">
        <f t="shared" si="0"/>
        <v>72909</v>
      </c>
    </row>
    <row r="36" spans="2:7" ht="17.100000000000001" customHeight="1">
      <c r="B36" s="24" t="s">
        <v>66</v>
      </c>
      <c r="C36" s="18" t="s">
        <v>67</v>
      </c>
      <c r="D36" s="556">
        <v>80361</v>
      </c>
      <c r="E36" s="556">
        <v>22477</v>
      </c>
      <c r="F36" s="556">
        <v>15514</v>
      </c>
      <c r="G36" s="20">
        <f t="shared" si="0"/>
        <v>73398</v>
      </c>
    </row>
    <row r="37" spans="2:7" s="70" customFormat="1" ht="17.100000000000001" customHeight="1">
      <c r="B37" s="102" t="s">
        <v>68</v>
      </c>
      <c r="C37" s="46" t="s">
        <v>438</v>
      </c>
      <c r="D37" s="558">
        <v>111623</v>
      </c>
      <c r="E37" s="558">
        <v>30277</v>
      </c>
      <c r="F37" s="558">
        <v>25073</v>
      </c>
      <c r="G37" s="104">
        <f t="shared" si="0"/>
        <v>106419</v>
      </c>
    </row>
    <row r="38" spans="2:7" s="70" customFormat="1" ht="17.100000000000001" customHeight="1">
      <c r="B38" s="102" t="s">
        <v>70</v>
      </c>
      <c r="C38" s="46" t="s">
        <v>71</v>
      </c>
      <c r="D38" s="559" t="s">
        <v>388</v>
      </c>
      <c r="E38" s="559" t="s">
        <v>388</v>
      </c>
      <c r="F38" s="559" t="s">
        <v>388</v>
      </c>
      <c r="G38" s="560" t="s">
        <v>388</v>
      </c>
    </row>
    <row r="39" spans="2:7" ht="17.100000000000001" customHeight="1">
      <c r="B39" s="672" t="s">
        <v>72</v>
      </c>
      <c r="C39" s="26" t="s">
        <v>73</v>
      </c>
      <c r="D39" s="27">
        <v>91791</v>
      </c>
      <c r="E39" s="27">
        <v>24419</v>
      </c>
      <c r="F39" s="27">
        <v>26822</v>
      </c>
      <c r="G39" s="28">
        <f t="shared" si="0"/>
        <v>94194</v>
      </c>
    </row>
    <row r="40" spans="2:7" ht="17.100000000000001" customHeight="1">
      <c r="B40" s="673"/>
      <c r="C40" s="26" t="s">
        <v>74</v>
      </c>
      <c r="D40" s="27">
        <v>19732</v>
      </c>
      <c r="E40" s="27">
        <v>7324</v>
      </c>
      <c r="F40" s="27">
        <v>6250</v>
      </c>
      <c r="G40" s="28">
        <f t="shared" si="0"/>
        <v>18658</v>
      </c>
    </row>
    <row r="41" spans="2:7" ht="17.100000000000001" customHeight="1">
      <c r="B41" s="673"/>
      <c r="C41" s="26" t="s">
        <v>75</v>
      </c>
      <c r="D41" s="27">
        <v>17889</v>
      </c>
      <c r="E41" s="27">
        <v>6003</v>
      </c>
      <c r="F41" s="27">
        <v>6679</v>
      </c>
      <c r="G41" s="28">
        <f t="shared" si="0"/>
        <v>18565</v>
      </c>
    </row>
    <row r="42" spans="2:7" ht="17.100000000000001" customHeight="1">
      <c r="B42" s="673"/>
      <c r="C42" s="26" t="s">
        <v>76</v>
      </c>
      <c r="D42" s="449">
        <v>18192</v>
      </c>
      <c r="E42" s="449">
        <v>6909</v>
      </c>
      <c r="F42" s="449">
        <v>5517</v>
      </c>
      <c r="G42" s="28">
        <f t="shared" si="0"/>
        <v>16800</v>
      </c>
    </row>
    <row r="43" spans="2:7" ht="17.100000000000001" customHeight="1">
      <c r="B43" s="674"/>
      <c r="C43" s="18" t="s">
        <v>42</v>
      </c>
      <c r="D43" s="556">
        <f>SUM(D39:D42)</f>
        <v>147604</v>
      </c>
      <c r="E43" s="556">
        <f>SUM(E39:E42)</f>
        <v>44655</v>
      </c>
      <c r="F43" s="556">
        <f>SUM(F39:F42)</f>
        <v>45268</v>
      </c>
      <c r="G43" s="20">
        <f>SUM(G39:G42)</f>
        <v>148217</v>
      </c>
    </row>
    <row r="44" spans="2:7" ht="17.100000000000001" customHeight="1">
      <c r="B44" s="24" t="s">
        <v>77</v>
      </c>
      <c r="C44" s="18" t="s">
        <v>78</v>
      </c>
      <c r="D44" s="555">
        <v>148699</v>
      </c>
      <c r="E44" s="555">
        <v>40370</v>
      </c>
      <c r="F44" s="555">
        <v>33035</v>
      </c>
      <c r="G44" s="14">
        <f t="shared" si="0"/>
        <v>141364</v>
      </c>
    </row>
    <row r="45" spans="2:7" ht="17.100000000000001" customHeight="1">
      <c r="B45" s="24" t="s">
        <v>79</v>
      </c>
      <c r="C45" s="18" t="s">
        <v>80</v>
      </c>
      <c r="D45" s="556">
        <v>52862</v>
      </c>
      <c r="E45" s="556">
        <v>14234</v>
      </c>
      <c r="F45" s="556">
        <v>13084</v>
      </c>
      <c r="G45" s="20">
        <f t="shared" si="0"/>
        <v>51712</v>
      </c>
    </row>
    <row r="46" spans="2:7" ht="17.100000000000001" customHeight="1">
      <c r="B46" s="17" t="s">
        <v>81</v>
      </c>
      <c r="C46" s="18" t="s">
        <v>82</v>
      </c>
      <c r="D46" s="556">
        <v>116828</v>
      </c>
      <c r="E46" s="556">
        <v>38093</v>
      </c>
      <c r="F46" s="556">
        <v>15961</v>
      </c>
      <c r="G46" s="20">
        <f t="shared" si="0"/>
        <v>94696</v>
      </c>
    </row>
    <row r="47" spans="2:7" ht="17.100000000000001" customHeight="1">
      <c r="B47" s="666" t="s">
        <v>83</v>
      </c>
      <c r="C47" s="26" t="s">
        <v>84</v>
      </c>
      <c r="D47" s="27">
        <v>226940</v>
      </c>
      <c r="E47" s="27">
        <v>71813</v>
      </c>
      <c r="F47" s="27">
        <v>34533</v>
      </c>
      <c r="G47" s="28">
        <f t="shared" si="0"/>
        <v>189660</v>
      </c>
    </row>
    <row r="48" spans="2:7" ht="17.100000000000001" customHeight="1">
      <c r="B48" s="667"/>
      <c r="C48" s="26" t="s">
        <v>85</v>
      </c>
      <c r="D48" s="27">
        <v>44841</v>
      </c>
      <c r="E48" s="27">
        <v>15582</v>
      </c>
      <c r="F48" s="27">
        <v>14173</v>
      </c>
      <c r="G48" s="28">
        <f t="shared" si="0"/>
        <v>43432</v>
      </c>
    </row>
    <row r="49" spans="2:7" ht="17.100000000000001" customHeight="1">
      <c r="B49" s="668"/>
      <c r="C49" s="18" t="s">
        <v>42</v>
      </c>
      <c r="D49" s="556">
        <f>SUM(D47:D48)</f>
        <v>271781</v>
      </c>
      <c r="E49" s="556">
        <f>SUM(E47:E48)</f>
        <v>87395</v>
      </c>
      <c r="F49" s="556">
        <f>SUM(F47:F48)</f>
        <v>48706</v>
      </c>
      <c r="G49" s="20">
        <f>SUM(G47:G48)</f>
        <v>233092</v>
      </c>
    </row>
    <row r="50" spans="2:7" ht="17.100000000000001" customHeight="1">
      <c r="B50" s="24" t="s">
        <v>86</v>
      </c>
      <c r="C50" s="18" t="s">
        <v>87</v>
      </c>
      <c r="D50" s="556">
        <v>145651</v>
      </c>
      <c r="E50" s="556">
        <v>41807</v>
      </c>
      <c r="F50" s="556">
        <v>25619</v>
      </c>
      <c r="G50" s="20">
        <f t="shared" si="0"/>
        <v>129463</v>
      </c>
    </row>
    <row r="51" spans="2:7" ht="17.100000000000001" customHeight="1">
      <c r="B51" s="24" t="s">
        <v>88</v>
      </c>
      <c r="C51" s="18" t="s">
        <v>89</v>
      </c>
      <c r="D51" s="556">
        <v>74748</v>
      </c>
      <c r="E51" s="556">
        <v>26761</v>
      </c>
      <c r="F51" s="556">
        <v>14776</v>
      </c>
      <c r="G51" s="20">
        <f t="shared" si="0"/>
        <v>62763</v>
      </c>
    </row>
    <row r="52" spans="2:7" ht="17.100000000000001" customHeight="1">
      <c r="B52" s="17" t="s">
        <v>90</v>
      </c>
      <c r="C52" s="18" t="s">
        <v>91</v>
      </c>
      <c r="D52" s="556">
        <v>150582</v>
      </c>
      <c r="E52" s="556">
        <v>43724</v>
      </c>
      <c r="F52" s="556">
        <v>34853</v>
      </c>
      <c r="G52" s="20">
        <f t="shared" si="0"/>
        <v>141711</v>
      </c>
    </row>
    <row r="53" spans="2:7" ht="17.100000000000001" customHeight="1">
      <c r="B53" s="24" t="s">
        <v>92</v>
      </c>
      <c r="C53" s="18" t="s">
        <v>93</v>
      </c>
      <c r="D53" s="556">
        <v>65201</v>
      </c>
      <c r="E53" s="556">
        <v>22193</v>
      </c>
      <c r="F53" s="556">
        <v>10814</v>
      </c>
      <c r="G53" s="20">
        <f t="shared" si="0"/>
        <v>53822</v>
      </c>
    </row>
    <row r="54" spans="2:7" ht="17.100000000000001" customHeight="1">
      <c r="B54" s="666" t="s">
        <v>94</v>
      </c>
      <c r="C54" s="26" t="s">
        <v>95</v>
      </c>
      <c r="D54" s="27">
        <v>61499</v>
      </c>
      <c r="E54" s="27">
        <v>21075</v>
      </c>
      <c r="F54" s="27">
        <v>11208</v>
      </c>
      <c r="G54" s="28">
        <f t="shared" si="0"/>
        <v>51632</v>
      </c>
    </row>
    <row r="55" spans="2:7" ht="17.100000000000001" customHeight="1">
      <c r="B55" s="667"/>
      <c r="C55" s="26" t="s">
        <v>96</v>
      </c>
      <c r="D55" s="27">
        <v>52214</v>
      </c>
      <c r="E55" s="27">
        <v>19904</v>
      </c>
      <c r="F55" s="27">
        <v>9401</v>
      </c>
      <c r="G55" s="28">
        <f t="shared" si="0"/>
        <v>41711</v>
      </c>
    </row>
    <row r="56" spans="2:7" ht="17.100000000000001" customHeight="1">
      <c r="B56" s="668"/>
      <c r="C56" s="18" t="s">
        <v>42</v>
      </c>
      <c r="D56" s="556">
        <f>SUM(D54:D55)</f>
        <v>113713</v>
      </c>
      <c r="E56" s="556">
        <f>SUM(E54:E55)</f>
        <v>40979</v>
      </c>
      <c r="F56" s="556">
        <f>SUM(F54:F55)</f>
        <v>20609</v>
      </c>
      <c r="G56" s="20">
        <f>SUM(G54:G55)</f>
        <v>93343</v>
      </c>
    </row>
    <row r="57" spans="2:7" ht="17.100000000000001" customHeight="1">
      <c r="B57" s="666" t="s">
        <v>97</v>
      </c>
      <c r="C57" s="26" t="s">
        <v>98</v>
      </c>
      <c r="D57" s="34">
        <v>100275</v>
      </c>
      <c r="E57" s="34">
        <v>30993</v>
      </c>
      <c r="F57" s="34">
        <v>23368</v>
      </c>
      <c r="G57" s="35">
        <f t="shared" si="0"/>
        <v>92650</v>
      </c>
    </row>
    <row r="58" spans="2:7" ht="17.100000000000001" customHeight="1">
      <c r="B58" s="667"/>
      <c r="C58" s="26" t="s">
        <v>99</v>
      </c>
      <c r="D58" s="34">
        <v>70117</v>
      </c>
      <c r="E58" s="34">
        <v>24281</v>
      </c>
      <c r="F58" s="34">
        <v>13170</v>
      </c>
      <c r="G58" s="35">
        <f t="shared" si="0"/>
        <v>59006</v>
      </c>
    </row>
    <row r="59" spans="2:7" ht="17.100000000000001" customHeight="1">
      <c r="B59" s="668"/>
      <c r="C59" s="18" t="s">
        <v>42</v>
      </c>
      <c r="D59" s="556">
        <f>SUM(D57:D58)</f>
        <v>170392</v>
      </c>
      <c r="E59" s="556">
        <f>SUM(E57:E58)</f>
        <v>55274</v>
      </c>
      <c r="F59" s="556">
        <f>SUM(F57:F58)</f>
        <v>36538</v>
      </c>
      <c r="G59" s="20">
        <f>SUM(G57:G58)</f>
        <v>151656</v>
      </c>
    </row>
    <row r="60" spans="2:7" ht="17.100000000000001" customHeight="1">
      <c r="B60" s="666" t="s">
        <v>100</v>
      </c>
      <c r="C60" s="26" t="s">
        <v>101</v>
      </c>
      <c r="D60" s="27">
        <v>50066</v>
      </c>
      <c r="E60" s="27">
        <v>15684</v>
      </c>
      <c r="F60" s="27">
        <v>10194</v>
      </c>
      <c r="G60" s="28">
        <f t="shared" si="0"/>
        <v>44576</v>
      </c>
    </row>
    <row r="61" spans="2:7" ht="17.100000000000001" customHeight="1">
      <c r="B61" s="667"/>
      <c r="C61" s="26" t="s">
        <v>102</v>
      </c>
      <c r="D61" s="27">
        <v>34147</v>
      </c>
      <c r="E61" s="27">
        <v>12563</v>
      </c>
      <c r="F61" s="27">
        <v>6222</v>
      </c>
      <c r="G61" s="28">
        <f t="shared" si="0"/>
        <v>27806</v>
      </c>
    </row>
    <row r="62" spans="2:7" ht="17.100000000000001" customHeight="1">
      <c r="B62" s="667"/>
      <c r="C62" s="26" t="s">
        <v>103</v>
      </c>
      <c r="D62" s="27">
        <v>43845</v>
      </c>
      <c r="E62" s="27">
        <v>14987</v>
      </c>
      <c r="F62" s="27">
        <v>11185</v>
      </c>
      <c r="G62" s="28">
        <f t="shared" si="0"/>
        <v>40043</v>
      </c>
    </row>
    <row r="63" spans="2:7" ht="17.100000000000001" customHeight="1">
      <c r="B63" s="668"/>
      <c r="C63" s="18" t="s">
        <v>42</v>
      </c>
      <c r="D63" s="556">
        <f>SUM(D60:D62)</f>
        <v>128058</v>
      </c>
      <c r="E63" s="556">
        <f>SUM(E60:E62)</f>
        <v>43234</v>
      </c>
      <c r="F63" s="556">
        <f>SUM(F60:F62)</f>
        <v>27601</v>
      </c>
      <c r="G63" s="20">
        <f>SUM(G60:G62)</f>
        <v>112425</v>
      </c>
    </row>
    <row r="64" spans="2:7" ht="17.100000000000001" customHeight="1">
      <c r="B64" s="24" t="s">
        <v>104</v>
      </c>
      <c r="C64" s="51" t="s">
        <v>105</v>
      </c>
      <c r="D64" s="561">
        <v>28524</v>
      </c>
      <c r="E64" s="561">
        <v>9320</v>
      </c>
      <c r="F64" s="561">
        <v>4977</v>
      </c>
      <c r="G64" s="20">
        <f t="shared" si="0"/>
        <v>24181</v>
      </c>
    </row>
    <row r="65" spans="2:7" ht="17.100000000000001" customHeight="1">
      <c r="B65" s="675" t="s">
        <v>106</v>
      </c>
      <c r="C65" s="26" t="s">
        <v>107</v>
      </c>
      <c r="D65" s="27">
        <v>35366</v>
      </c>
      <c r="E65" s="27">
        <v>10198</v>
      </c>
      <c r="F65" s="27">
        <v>8219</v>
      </c>
      <c r="G65" s="28">
        <f t="shared" si="0"/>
        <v>33387</v>
      </c>
    </row>
    <row r="66" spans="2:7" ht="17.100000000000001" customHeight="1">
      <c r="B66" s="676"/>
      <c r="C66" s="26" t="s">
        <v>108</v>
      </c>
      <c r="D66" s="27">
        <v>11029</v>
      </c>
      <c r="E66" s="27">
        <v>3974</v>
      </c>
      <c r="F66" s="27">
        <v>2996</v>
      </c>
      <c r="G66" s="28">
        <f t="shared" si="0"/>
        <v>10051</v>
      </c>
    </row>
    <row r="67" spans="2:7" ht="17.100000000000001" customHeight="1">
      <c r="B67" s="676"/>
      <c r="C67" s="26" t="s">
        <v>109</v>
      </c>
      <c r="D67" s="27">
        <v>13560</v>
      </c>
      <c r="E67" s="27">
        <v>4443</v>
      </c>
      <c r="F67" s="27">
        <v>4044</v>
      </c>
      <c r="G67" s="28">
        <f t="shared" si="0"/>
        <v>13161</v>
      </c>
    </row>
    <row r="68" spans="2:7" ht="17.100000000000001" customHeight="1">
      <c r="B68" s="677"/>
      <c r="C68" s="18" t="s">
        <v>42</v>
      </c>
      <c r="D68" s="556">
        <f>SUM(D65:D67)</f>
        <v>59955</v>
      </c>
      <c r="E68" s="556">
        <f>SUM(E65:E67)</f>
        <v>18615</v>
      </c>
      <c r="F68" s="556">
        <f>SUM(F65:F67)</f>
        <v>15259</v>
      </c>
      <c r="G68" s="20">
        <f>SUM(G65:G67)</f>
        <v>56599</v>
      </c>
    </row>
    <row r="69" spans="2:7" ht="17.100000000000001" customHeight="1">
      <c r="B69" s="52" t="s">
        <v>110</v>
      </c>
      <c r="C69" s="39" t="s">
        <v>111</v>
      </c>
      <c r="D69" s="562">
        <v>10540</v>
      </c>
      <c r="E69" s="562">
        <v>3467</v>
      </c>
      <c r="F69" s="562">
        <v>2738</v>
      </c>
      <c r="G69" s="20">
        <f t="shared" si="0"/>
        <v>9811</v>
      </c>
    </row>
    <row r="70" spans="2:7" ht="17.100000000000001" customHeight="1" thickBot="1">
      <c r="B70" s="669" t="s">
        <v>113</v>
      </c>
      <c r="C70" s="670"/>
      <c r="D70" s="557">
        <f>SUM(D34:D38,D43:D46,D49:D53,D56,D59,D63:D64,D68:D69)</f>
        <v>2384259</v>
      </c>
      <c r="E70" s="557">
        <f>SUM(E34:E38,E43:E46,E49:E53,E56,E59,E63:E64,E68:E69)</f>
        <v>713550</v>
      </c>
      <c r="F70" s="557">
        <f>SUM(F34:F38,F43:F46,F49:F53,F56,F59,F63:F64,F68:F69)</f>
        <v>504694</v>
      </c>
      <c r="G70" s="41">
        <f>SUM(G34:G38,G43:G46,G49:G53,G56,G59,G63:G64,G68:G69)</f>
        <v>2175403</v>
      </c>
    </row>
    <row r="71" spans="2:7" ht="17.100000000000001" customHeight="1">
      <c r="B71" s="55" t="s">
        <v>114</v>
      </c>
      <c r="C71" s="56" t="s">
        <v>115</v>
      </c>
      <c r="D71" s="563">
        <v>194415</v>
      </c>
      <c r="E71" s="563">
        <v>45478</v>
      </c>
      <c r="F71" s="563">
        <v>40529</v>
      </c>
      <c r="G71" s="58">
        <f t="shared" si="0"/>
        <v>189466</v>
      </c>
    </row>
    <row r="72" spans="2:7" ht="17.100000000000001" customHeight="1">
      <c r="B72" s="17" t="s">
        <v>407</v>
      </c>
      <c r="C72" s="18" t="s">
        <v>439</v>
      </c>
      <c r="D72" s="556">
        <v>78569</v>
      </c>
      <c r="E72" s="556">
        <v>19228</v>
      </c>
      <c r="F72" s="556">
        <v>20537</v>
      </c>
      <c r="G72" s="20">
        <f t="shared" si="0"/>
        <v>79878</v>
      </c>
    </row>
    <row r="73" spans="2:7" ht="17.100000000000001" customHeight="1">
      <c r="B73" s="17" t="s">
        <v>410</v>
      </c>
      <c r="C73" s="46" t="s">
        <v>440</v>
      </c>
      <c r="D73" s="558">
        <v>141268</v>
      </c>
      <c r="E73" s="558">
        <v>33676</v>
      </c>
      <c r="F73" s="558">
        <v>26003</v>
      </c>
      <c r="G73" s="20">
        <f t="shared" ref="G73:G90" si="1">D73-E73+F73</f>
        <v>133595</v>
      </c>
    </row>
    <row r="74" spans="2:7" s="70" customFormat="1" ht="17.100000000000001" customHeight="1">
      <c r="B74" s="666" t="s">
        <v>123</v>
      </c>
      <c r="C74" s="71" t="s">
        <v>413</v>
      </c>
      <c r="D74" s="473" t="s">
        <v>412</v>
      </c>
      <c r="E74" s="473" t="s">
        <v>412</v>
      </c>
      <c r="F74" s="473" t="s">
        <v>412</v>
      </c>
      <c r="G74" s="475" t="s">
        <v>412</v>
      </c>
    </row>
    <row r="75" spans="2:7" ht="17.100000000000001" customHeight="1">
      <c r="B75" s="667"/>
      <c r="C75" s="77" t="s">
        <v>125</v>
      </c>
      <c r="D75" s="564">
        <v>11039</v>
      </c>
      <c r="E75" s="564">
        <v>3649</v>
      </c>
      <c r="F75" s="564">
        <v>4388</v>
      </c>
      <c r="G75" s="28">
        <f t="shared" si="1"/>
        <v>11778</v>
      </c>
    </row>
    <row r="76" spans="2:7" ht="17.100000000000001" customHeight="1">
      <c r="B76" s="667"/>
      <c r="C76" s="78" t="s">
        <v>126</v>
      </c>
      <c r="D76" s="565">
        <v>13359</v>
      </c>
      <c r="E76" s="565">
        <v>4295</v>
      </c>
      <c r="F76" s="565">
        <v>2991</v>
      </c>
      <c r="G76" s="28">
        <f t="shared" si="1"/>
        <v>12055</v>
      </c>
    </row>
    <row r="77" spans="2:7" ht="17.100000000000001" customHeight="1">
      <c r="B77" s="667"/>
      <c r="C77" s="77" t="s">
        <v>127</v>
      </c>
      <c r="D77" s="564">
        <v>30343</v>
      </c>
      <c r="E77" s="564">
        <v>10299</v>
      </c>
      <c r="F77" s="564">
        <v>6427</v>
      </c>
      <c r="G77" s="28">
        <f t="shared" si="1"/>
        <v>26471</v>
      </c>
    </row>
    <row r="78" spans="2:7" ht="17.100000000000001" customHeight="1">
      <c r="B78" s="668"/>
      <c r="C78" s="18" t="s">
        <v>42</v>
      </c>
      <c r="D78" s="556">
        <f>SUM(D74:D77)</f>
        <v>54741</v>
      </c>
      <c r="E78" s="556">
        <f>SUM(E74:E77)</f>
        <v>18243</v>
      </c>
      <c r="F78" s="556">
        <f>SUM(F74:F77)</f>
        <v>13806</v>
      </c>
      <c r="G78" s="20">
        <f>SUM(G74:G77)</f>
        <v>50304</v>
      </c>
    </row>
    <row r="79" spans="2:7" s="70" customFormat="1" ht="17.100000000000001" customHeight="1">
      <c r="B79" s="666" t="s">
        <v>128</v>
      </c>
      <c r="C79" s="71" t="s">
        <v>414</v>
      </c>
      <c r="D79" s="473" t="s">
        <v>412</v>
      </c>
      <c r="E79" s="473" t="s">
        <v>412</v>
      </c>
      <c r="F79" s="473" t="s">
        <v>412</v>
      </c>
      <c r="G79" s="475" t="s">
        <v>412</v>
      </c>
    </row>
    <row r="80" spans="2:7" ht="17.100000000000001" customHeight="1">
      <c r="B80" s="667"/>
      <c r="C80" s="26" t="s">
        <v>130</v>
      </c>
      <c r="D80" s="27">
        <v>32374</v>
      </c>
      <c r="E80" s="27">
        <v>9813</v>
      </c>
      <c r="F80" s="27">
        <v>9573</v>
      </c>
      <c r="G80" s="28">
        <f t="shared" si="1"/>
        <v>32134</v>
      </c>
    </row>
    <row r="81" spans="2:7" ht="17.100000000000001" customHeight="1">
      <c r="B81" s="668"/>
      <c r="C81" s="39" t="s">
        <v>42</v>
      </c>
      <c r="D81" s="562">
        <f>SUM(D79:D80)</f>
        <v>32374</v>
      </c>
      <c r="E81" s="562">
        <f>SUM(E79:E80)</f>
        <v>9813</v>
      </c>
      <c r="F81" s="562">
        <f>SUM(F79:F80)</f>
        <v>9573</v>
      </c>
      <c r="G81" s="20">
        <f>SUM(G79:G80)</f>
        <v>32134</v>
      </c>
    </row>
    <row r="82" spans="2:7" ht="17.100000000000001" customHeight="1" thickBot="1">
      <c r="B82" s="669" t="s">
        <v>131</v>
      </c>
      <c r="C82" s="670"/>
      <c r="D82" s="557">
        <f>SUM(D71,D72,D73,D78,D81)</f>
        <v>501367</v>
      </c>
      <c r="E82" s="557">
        <f>SUM(E71,E72,E73,E78,E81)</f>
        <v>126438</v>
      </c>
      <c r="F82" s="557">
        <f>SUM(F71,F72,F73,F78,F81)</f>
        <v>110448</v>
      </c>
      <c r="G82" s="41">
        <f>SUM(G71,G72,G73,G78,G81)</f>
        <v>485377</v>
      </c>
    </row>
    <row r="83" spans="2:7" ht="17.100000000000001" customHeight="1">
      <c r="B83" s="671" t="s">
        <v>132</v>
      </c>
      <c r="C83" s="26" t="s">
        <v>133</v>
      </c>
      <c r="D83" s="34">
        <v>59674</v>
      </c>
      <c r="E83" s="34">
        <v>8854</v>
      </c>
      <c r="F83" s="34">
        <v>6853</v>
      </c>
      <c r="G83" s="35">
        <f t="shared" si="1"/>
        <v>57673</v>
      </c>
    </row>
    <row r="84" spans="2:7" ht="17.100000000000001" customHeight="1">
      <c r="B84" s="667"/>
      <c r="C84" s="26" t="s">
        <v>134</v>
      </c>
      <c r="D84" s="27">
        <v>7979</v>
      </c>
      <c r="E84" s="27">
        <v>2577</v>
      </c>
      <c r="F84" s="27">
        <v>1196</v>
      </c>
      <c r="G84" s="28">
        <f t="shared" si="1"/>
        <v>6598</v>
      </c>
    </row>
    <row r="85" spans="2:7" ht="17.100000000000001" customHeight="1">
      <c r="B85" s="667"/>
      <c r="C85" s="77" t="s">
        <v>135</v>
      </c>
      <c r="D85" s="564">
        <v>9302</v>
      </c>
      <c r="E85" s="564">
        <v>2873</v>
      </c>
      <c r="F85" s="564">
        <v>1992</v>
      </c>
      <c r="G85" s="28">
        <f t="shared" si="1"/>
        <v>8421</v>
      </c>
    </row>
    <row r="86" spans="2:7" ht="17.100000000000001" customHeight="1">
      <c r="B86" s="668"/>
      <c r="C86" s="18" t="s">
        <v>42</v>
      </c>
      <c r="D86" s="556">
        <f>SUM(D83:D85)</f>
        <v>76955</v>
      </c>
      <c r="E86" s="556">
        <f>SUM(E83:E85)</f>
        <v>14304</v>
      </c>
      <c r="F86" s="556">
        <f>SUM(F83:F85)</f>
        <v>10041</v>
      </c>
      <c r="G86" s="20">
        <f>SUM(G83:G85)</f>
        <v>72692</v>
      </c>
    </row>
    <row r="87" spans="2:7" ht="17.100000000000001" customHeight="1">
      <c r="B87" s="84" t="s">
        <v>136</v>
      </c>
      <c r="C87" s="85" t="s">
        <v>137</v>
      </c>
      <c r="D87" s="566">
        <v>10928</v>
      </c>
      <c r="E87" s="566">
        <v>2418</v>
      </c>
      <c r="F87" s="566">
        <v>1826</v>
      </c>
      <c r="G87" s="20">
        <f t="shared" si="1"/>
        <v>10336</v>
      </c>
    </row>
    <row r="88" spans="2:7" ht="17.100000000000001" customHeight="1" thickBot="1">
      <c r="B88" s="669" t="s">
        <v>138</v>
      </c>
      <c r="C88" s="670"/>
      <c r="D88" s="557">
        <f>SUM(D86:D87)</f>
        <v>87883</v>
      </c>
      <c r="E88" s="557">
        <f>SUM(E86:E87)</f>
        <v>16722</v>
      </c>
      <c r="F88" s="557">
        <f>SUM(F86:F87)</f>
        <v>11867</v>
      </c>
      <c r="G88" s="41">
        <f>SUM(G86:G87)</f>
        <v>83028</v>
      </c>
    </row>
    <row r="89" spans="2:7" ht="17.100000000000001" customHeight="1">
      <c r="B89" s="24"/>
      <c r="C89" s="26" t="s">
        <v>139</v>
      </c>
      <c r="D89" s="34">
        <v>6807</v>
      </c>
      <c r="E89" s="34">
        <v>2172</v>
      </c>
      <c r="F89" s="34">
        <v>1325</v>
      </c>
      <c r="G89" s="35">
        <f t="shared" si="1"/>
        <v>5960</v>
      </c>
    </row>
    <row r="90" spans="2:7" ht="17.100000000000001" customHeight="1" thickBot="1">
      <c r="B90" s="24"/>
      <c r="C90" s="26" t="s">
        <v>140</v>
      </c>
      <c r="D90" s="86">
        <v>2709</v>
      </c>
      <c r="E90" s="86">
        <v>833</v>
      </c>
      <c r="F90" s="86">
        <v>485</v>
      </c>
      <c r="G90" s="87">
        <f t="shared" si="1"/>
        <v>2361</v>
      </c>
    </row>
    <row r="91" spans="2:7" ht="17.100000000000001" customHeight="1" thickTop="1">
      <c r="B91" s="678" t="s">
        <v>141</v>
      </c>
      <c r="C91" s="679"/>
      <c r="D91" s="34">
        <f>SUM(D8:D9,D10:D11,D15,D19:D25,D29,D34:D37,D43:D46,D49:D53,D56,D59,D63:D64,D68,D71,D72,D73)</f>
        <v>7149711</v>
      </c>
      <c r="E91" s="34">
        <f>SUM(E8:E9,E10:E11,E15,E19:E25,E29,E34:E37,E43:E46,E49:E53,E56,E59,E63:E64,E68,E71,E72,E73)</f>
        <v>2172889</v>
      </c>
      <c r="F91" s="34">
        <f>SUM(F8:F9,F10:F11,F15,F19:F25,F29,F34:F37,F43:F46,F49:F53,F56,F59,F63:F64,F68,F71,F72,F73)</f>
        <v>1421158</v>
      </c>
      <c r="G91" s="35">
        <f>SUM(G8:G9,G10:G11,G15,G19:G25,G29,G34:G37,G43:G46,G49:G53,G56,G59,G63:G64,G68,G71,G72,G73)</f>
        <v>6397980</v>
      </c>
    </row>
    <row r="92" spans="2:7" ht="17.100000000000001" customHeight="1">
      <c r="B92" s="680" t="s">
        <v>142</v>
      </c>
      <c r="C92" s="681"/>
      <c r="D92" s="27">
        <f>SUM(D38,D69,D78,D81,D86,D87)</f>
        <v>185538</v>
      </c>
      <c r="E92" s="27">
        <f>SUM(E38,E69,E78,E81,E86,E87)</f>
        <v>48245</v>
      </c>
      <c r="F92" s="27">
        <f>SUM(F38,F69,F78,F81,F86,F87)</f>
        <v>37984</v>
      </c>
      <c r="G92" s="28">
        <f>SUM(G38,G69,G78,G81,G86,G87)</f>
        <v>175277</v>
      </c>
    </row>
    <row r="93" spans="2:7" ht="17.100000000000001" customHeight="1">
      <c r="B93" s="682" t="s">
        <v>143</v>
      </c>
      <c r="C93" s="683"/>
      <c r="D93" s="564">
        <f>SUM(D89:D90)</f>
        <v>9516</v>
      </c>
      <c r="E93" s="564">
        <f>SUM(E89:E90)</f>
        <v>3005</v>
      </c>
      <c r="F93" s="564">
        <f>SUM(F89:F90)</f>
        <v>1810</v>
      </c>
      <c r="G93" s="28">
        <f>SUM(G89:G90)</f>
        <v>8321</v>
      </c>
    </row>
    <row r="94" spans="2:7" ht="17.100000000000001" customHeight="1" thickBot="1">
      <c r="B94" s="684" t="s">
        <v>144</v>
      </c>
      <c r="C94" s="685"/>
      <c r="D94" s="567">
        <f>SUM(D91:D93)</f>
        <v>7344765</v>
      </c>
      <c r="E94" s="567">
        <f>SUM(E91:E93)</f>
        <v>2224139</v>
      </c>
      <c r="F94" s="567">
        <f>SUM(F91:F93)</f>
        <v>1460952</v>
      </c>
      <c r="G94" s="91">
        <f>SUM(G91:G93)</f>
        <v>6581578</v>
      </c>
    </row>
    <row r="95" spans="2:7" ht="16.899999999999999" customHeight="1">
      <c r="B95" s="304" t="s">
        <v>145</v>
      </c>
      <c r="C95" s="1"/>
      <c r="G95" s="95"/>
    </row>
    <row r="96" spans="2:7" ht="16.899999999999999" customHeight="1">
      <c r="B96" s="304" t="s">
        <v>548</v>
      </c>
      <c r="C96" s="1"/>
      <c r="G96" s="95"/>
    </row>
    <row r="97" spans="2:7" ht="16.899999999999999" customHeight="1">
      <c r="B97" s="2" t="s">
        <v>549</v>
      </c>
      <c r="C97" s="1"/>
      <c r="G97" s="95"/>
    </row>
    <row r="98" spans="2:7" ht="16.899999999999999" customHeight="1">
      <c r="B98" s="2" t="s">
        <v>550</v>
      </c>
      <c r="C98" s="1"/>
      <c r="G98" s="95"/>
    </row>
    <row r="99" spans="2:7" ht="16.899999999999999" customHeight="1">
      <c r="B99" s="2" t="s">
        <v>551</v>
      </c>
      <c r="C99" s="1"/>
      <c r="G99" s="96"/>
    </row>
    <row r="100" spans="2:7" ht="16.899999999999999" customHeight="1">
      <c r="B100" s="2" t="s">
        <v>552</v>
      </c>
      <c r="C100" s="1"/>
      <c r="G100" s="96"/>
    </row>
    <row r="101" spans="2:7" ht="16.5" customHeight="1"/>
    <row r="102" spans="2:7" ht="16.5" customHeight="1"/>
    <row r="103" spans="2:7" ht="16.5" customHeight="1"/>
    <row r="104" spans="2:7" ht="16.5" customHeight="1"/>
    <row r="105" spans="2:7" ht="16.5" customHeight="1"/>
    <row r="106" spans="2:7" ht="16.5" customHeight="1"/>
    <row r="107" spans="2:7" ht="16.5" customHeight="1"/>
    <row r="108" spans="2:7" ht="16.5" customHeight="1"/>
    <row r="109" spans="2:7" ht="16.5" customHeight="1"/>
    <row r="110" spans="2:7" ht="16.5" customHeight="1"/>
    <row r="111" spans="2:7" ht="13.15" customHeight="1"/>
    <row r="112" spans="2:7" ht="13.15" customHeight="1"/>
    <row r="113" ht="13.15" customHeight="1"/>
    <row r="114" ht="13.15" customHeight="1"/>
    <row r="115" ht="13.15" customHeight="1"/>
    <row r="116" ht="13.15" customHeight="1"/>
    <row r="117" ht="13.15" customHeight="1"/>
    <row r="118" ht="13.15" customHeight="1"/>
    <row r="119" ht="13.15" customHeight="1"/>
    <row r="120" ht="13.15" customHeight="1"/>
    <row r="121" ht="13.15" customHeight="1"/>
    <row r="122" ht="13.15" customHeight="1"/>
    <row r="123" ht="13.15" customHeight="1"/>
    <row r="124" ht="13.15" customHeight="1"/>
    <row r="125" ht="13.15" customHeight="1"/>
    <row r="126" ht="13.15" customHeight="1"/>
    <row r="127" ht="13.15" customHeight="1"/>
    <row r="128" ht="13.15" customHeight="1"/>
    <row r="129" ht="13.15" customHeight="1"/>
    <row r="130" ht="13.15" customHeight="1"/>
    <row r="131" ht="13.15" customHeight="1"/>
    <row r="132" ht="13.15" customHeight="1"/>
    <row r="133" ht="13.15" customHeight="1"/>
    <row r="134" ht="13.15" customHeight="1"/>
    <row r="135" ht="13.15" customHeight="1"/>
    <row r="136" ht="13.15" customHeight="1"/>
    <row r="137" ht="13.15" customHeight="1"/>
    <row r="138" ht="13.15" customHeight="1"/>
    <row r="139" ht="13.15" customHeight="1"/>
    <row r="140" ht="13.15" customHeight="1"/>
    <row r="141" ht="13.15" customHeight="1"/>
    <row r="142" ht="13.15" customHeight="1"/>
    <row r="143" ht="13.15" customHeight="1"/>
    <row r="144" ht="13.15" customHeight="1"/>
    <row r="145" ht="13.15" customHeight="1"/>
    <row r="146" ht="13.15" customHeight="1"/>
    <row r="147" ht="13.15" customHeight="1"/>
    <row r="148" ht="13.15" customHeight="1"/>
    <row r="149" ht="13.15" customHeight="1"/>
    <row r="150" ht="13.15" customHeight="1"/>
    <row r="151" ht="13.15" customHeight="1"/>
    <row r="152" ht="13.15" customHeight="1"/>
    <row r="153" ht="13.15" customHeight="1"/>
    <row r="154" ht="13.15" customHeight="1"/>
    <row r="155" ht="13.15" customHeight="1"/>
    <row r="156" ht="13.15" customHeight="1"/>
    <row r="157" ht="13.15" customHeight="1"/>
    <row r="158" ht="13.15" customHeight="1"/>
    <row r="159" ht="13.15" customHeight="1"/>
    <row r="160" ht="13.15" customHeight="1"/>
    <row r="161" ht="13.15" customHeight="1"/>
    <row r="162" ht="13.15" customHeight="1"/>
    <row r="163" ht="13.15" customHeight="1"/>
    <row r="164" ht="13.15" customHeight="1"/>
    <row r="165" ht="13.15" customHeight="1"/>
    <row r="166" ht="13.15" customHeight="1"/>
    <row r="167" ht="13.15" customHeight="1"/>
    <row r="168" ht="13.15" customHeight="1"/>
    <row r="169" ht="13.15" customHeight="1"/>
    <row r="170" ht="13.15" customHeight="1"/>
    <row r="171" ht="13.15" customHeight="1"/>
    <row r="172" ht="13.15" customHeight="1"/>
    <row r="173" ht="13.15" customHeight="1"/>
    <row r="174" ht="13.15" customHeight="1"/>
    <row r="175" ht="13.15" customHeight="1"/>
    <row r="176" ht="13.15" customHeight="1"/>
    <row r="177" ht="13.15" customHeight="1"/>
    <row r="178" ht="13.15" customHeight="1"/>
    <row r="179" ht="13.15" customHeight="1"/>
    <row r="180" ht="13.15" customHeight="1"/>
  </sheetData>
  <mergeCells count="27">
    <mergeCell ref="B92:C92"/>
    <mergeCell ref="B93:C93"/>
    <mergeCell ref="B94:C94"/>
    <mergeCell ref="B74:B78"/>
    <mergeCell ref="B79:B81"/>
    <mergeCell ref="B82:C82"/>
    <mergeCell ref="B83:B86"/>
    <mergeCell ref="B88:C88"/>
    <mergeCell ref="B91:C91"/>
    <mergeCell ref="B70:C70"/>
    <mergeCell ref="B12:B15"/>
    <mergeCell ref="B16:B19"/>
    <mergeCell ref="B26:B29"/>
    <mergeCell ref="B30:C30"/>
    <mergeCell ref="B31:B34"/>
    <mergeCell ref="B39:B43"/>
    <mergeCell ref="B47:B49"/>
    <mergeCell ref="B54:B56"/>
    <mergeCell ref="B57:B59"/>
    <mergeCell ref="B60:B63"/>
    <mergeCell ref="B65:B68"/>
    <mergeCell ref="G3:G6"/>
    <mergeCell ref="B3:B7"/>
    <mergeCell ref="C3:C7"/>
    <mergeCell ref="D3:D6"/>
    <mergeCell ref="E3:E6"/>
    <mergeCell ref="F3:F6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70" min="1" max="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00B0F0"/>
  </sheetPr>
  <dimension ref="A1:DK101"/>
  <sheetViews>
    <sheetView view="pageBreakPreview" zoomScaleNormal="75" zoomScaleSheetLayoutView="100" workbookViewId="0">
      <pane ySplit="4" topLeftCell="A5" activePane="bottomLeft" state="frozen"/>
      <selection pane="bottomLeft"/>
    </sheetView>
  </sheetViews>
  <sheetFormatPr defaultRowHeight="13.5"/>
  <cols>
    <col min="1" max="1" width="2.5" style="320" customWidth="1"/>
    <col min="2" max="2" width="10.25" style="223" customWidth="1"/>
    <col min="3" max="3" width="16.625" style="223" customWidth="1"/>
    <col min="4" max="12" width="10.25" style="321" customWidth="1"/>
    <col min="13" max="13" width="10.25" style="223" customWidth="1"/>
    <col min="14" max="14" width="16.625" style="223" customWidth="1"/>
    <col min="15" max="23" width="10.25" style="321" customWidth="1"/>
    <col min="24" max="24" width="10.25" style="223" customWidth="1"/>
    <col min="25" max="25" width="16.625" style="223" customWidth="1"/>
    <col min="26" max="34" width="10.25" style="321" customWidth="1"/>
    <col min="35" max="35" width="10.25" style="223" customWidth="1"/>
    <col min="36" max="36" width="16.625" style="223" customWidth="1"/>
    <col min="37" max="45" width="10.25" style="321" customWidth="1"/>
    <col min="46" max="46" width="10.25" style="223" customWidth="1"/>
    <col min="47" max="47" width="16.625" style="223" customWidth="1"/>
    <col min="48" max="56" width="10.25" style="321" customWidth="1"/>
    <col min="57" max="57" width="10.25" style="223" customWidth="1"/>
    <col min="58" max="58" width="16.625" style="223" customWidth="1"/>
    <col min="59" max="67" width="10.25" style="321" customWidth="1"/>
    <col min="68" max="68" width="10.25" style="223" customWidth="1"/>
    <col min="69" max="69" width="16.625" style="223" customWidth="1"/>
    <col min="70" max="72" width="10.25" style="321" customWidth="1"/>
    <col min="73" max="78" width="9" style="321"/>
    <col min="79" max="79" width="10.25" style="223" customWidth="1"/>
    <col min="80" max="80" width="16.625" style="223" customWidth="1"/>
    <col min="81" max="92" width="8.625" style="321" customWidth="1"/>
    <col min="93" max="16384" width="9" style="321"/>
  </cols>
  <sheetData>
    <row r="1" spans="1:115" ht="15" customHeight="1">
      <c r="B1" s="224"/>
      <c r="C1" s="224"/>
      <c r="M1" s="224"/>
      <c r="N1" s="224"/>
      <c r="O1" s="224"/>
      <c r="X1" s="224"/>
      <c r="Y1" s="224"/>
      <c r="Z1" s="224"/>
      <c r="AI1" s="224"/>
      <c r="AJ1" s="224"/>
      <c r="AK1" s="224"/>
      <c r="AT1" s="224"/>
      <c r="AU1" s="224"/>
      <c r="AV1" s="568"/>
      <c r="BE1" s="224"/>
      <c r="BF1" s="224"/>
      <c r="BG1" s="568"/>
      <c r="BP1" s="224"/>
      <c r="BQ1" s="224"/>
      <c r="BR1" s="568"/>
      <c r="CA1" s="224"/>
      <c r="CB1" s="224"/>
      <c r="CC1" s="568"/>
    </row>
    <row r="2" spans="1:115" s="323" customFormat="1" ht="25.15" customHeight="1" thickBot="1">
      <c r="A2" s="320"/>
      <c r="B2" s="322" t="s">
        <v>553</v>
      </c>
      <c r="C2" s="229"/>
      <c r="D2" s="321"/>
      <c r="E2" s="322"/>
      <c r="F2" s="322"/>
      <c r="G2" s="322"/>
      <c r="H2" s="322"/>
      <c r="I2" s="322"/>
      <c r="J2" s="322"/>
      <c r="K2" s="322"/>
      <c r="L2" s="322"/>
      <c r="M2" s="322" t="s">
        <v>554</v>
      </c>
      <c r="N2" s="229"/>
      <c r="O2" s="321"/>
      <c r="P2" s="322"/>
      <c r="Q2" s="322"/>
      <c r="R2" s="322"/>
      <c r="S2" s="322"/>
      <c r="T2" s="322"/>
      <c r="U2" s="322"/>
      <c r="V2" s="322"/>
      <c r="W2" s="322"/>
      <c r="X2" s="322" t="s">
        <v>555</v>
      </c>
      <c r="Y2" s="229"/>
      <c r="Z2" s="321"/>
      <c r="AA2" s="322"/>
      <c r="AB2" s="322"/>
      <c r="AC2" s="322"/>
      <c r="AD2" s="322"/>
      <c r="AE2" s="322"/>
      <c r="AF2" s="322"/>
      <c r="AG2" s="322"/>
      <c r="AH2" s="322"/>
      <c r="AI2" s="322" t="s">
        <v>556</v>
      </c>
      <c r="AJ2" s="229"/>
      <c r="AK2" s="321"/>
      <c r="AL2" s="322"/>
      <c r="AM2" s="322"/>
      <c r="AN2" s="322"/>
      <c r="AO2" s="322"/>
      <c r="AP2" s="322"/>
      <c r="AQ2" s="322"/>
      <c r="AR2" s="322"/>
      <c r="AS2" s="322"/>
      <c r="AT2" s="322" t="s">
        <v>557</v>
      </c>
      <c r="AU2" s="229"/>
      <c r="AV2" s="321"/>
      <c r="AW2" s="322"/>
      <c r="AX2" s="322"/>
      <c r="AY2" s="322"/>
      <c r="AZ2" s="322"/>
      <c r="BA2" s="322"/>
      <c r="BB2" s="322"/>
      <c r="BC2" s="322"/>
      <c r="BD2" s="322"/>
      <c r="BE2" s="322" t="s">
        <v>558</v>
      </c>
      <c r="BF2" s="229"/>
      <c r="BG2" s="321"/>
      <c r="BH2" s="322"/>
      <c r="BI2" s="322"/>
      <c r="BJ2" s="322"/>
      <c r="BK2" s="322"/>
      <c r="BL2" s="322"/>
      <c r="BM2" s="322"/>
      <c r="BN2" s="322"/>
      <c r="BO2" s="322"/>
      <c r="BP2" s="322" t="s">
        <v>559</v>
      </c>
      <c r="BQ2" s="229"/>
      <c r="BR2" s="321"/>
      <c r="BS2" s="322"/>
      <c r="BT2" s="322"/>
      <c r="BU2" s="321"/>
      <c r="BV2" s="321"/>
      <c r="BW2" s="321"/>
      <c r="BX2" s="321"/>
      <c r="BY2" s="321"/>
      <c r="BZ2" s="321"/>
      <c r="CA2" s="322" t="s">
        <v>560</v>
      </c>
      <c r="CB2" s="229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</row>
    <row r="3" spans="1:115" s="323" customFormat="1" ht="21" customHeight="1">
      <c r="A3" s="320"/>
      <c r="B3" s="725" t="s">
        <v>5</v>
      </c>
      <c r="C3" s="727" t="s">
        <v>6</v>
      </c>
      <c r="D3" s="722" t="s">
        <v>291</v>
      </c>
      <c r="E3" s="723"/>
      <c r="F3" s="723"/>
      <c r="G3" s="722" t="s">
        <v>292</v>
      </c>
      <c r="H3" s="723"/>
      <c r="I3" s="723"/>
      <c r="J3" s="722" t="s">
        <v>293</v>
      </c>
      <c r="K3" s="723"/>
      <c r="L3" s="724"/>
      <c r="M3" s="725" t="s">
        <v>5</v>
      </c>
      <c r="N3" s="727" t="s">
        <v>6</v>
      </c>
      <c r="O3" s="722" t="s">
        <v>294</v>
      </c>
      <c r="P3" s="723"/>
      <c r="Q3" s="723"/>
      <c r="R3" s="722" t="s">
        <v>295</v>
      </c>
      <c r="S3" s="723"/>
      <c r="T3" s="723"/>
      <c r="U3" s="722" t="s">
        <v>296</v>
      </c>
      <c r="V3" s="723"/>
      <c r="W3" s="724"/>
      <c r="X3" s="725" t="s">
        <v>5</v>
      </c>
      <c r="Y3" s="727" t="s">
        <v>6</v>
      </c>
      <c r="Z3" s="730" t="s">
        <v>297</v>
      </c>
      <c r="AA3" s="723"/>
      <c r="AB3" s="723"/>
      <c r="AC3" s="722" t="s">
        <v>298</v>
      </c>
      <c r="AD3" s="723"/>
      <c r="AE3" s="723"/>
      <c r="AF3" s="722" t="s">
        <v>299</v>
      </c>
      <c r="AG3" s="723"/>
      <c r="AH3" s="724"/>
      <c r="AI3" s="725" t="s">
        <v>5</v>
      </c>
      <c r="AJ3" s="727" t="s">
        <v>6</v>
      </c>
      <c r="AK3" s="731" t="s">
        <v>300</v>
      </c>
      <c r="AL3" s="729"/>
      <c r="AM3" s="723"/>
      <c r="AN3" s="722" t="s">
        <v>301</v>
      </c>
      <c r="AO3" s="723"/>
      <c r="AP3" s="723"/>
      <c r="AQ3" s="722" t="s">
        <v>302</v>
      </c>
      <c r="AR3" s="723"/>
      <c r="AS3" s="724"/>
      <c r="AT3" s="725" t="s">
        <v>5</v>
      </c>
      <c r="AU3" s="727" t="s">
        <v>6</v>
      </c>
      <c r="AV3" s="722" t="s">
        <v>303</v>
      </c>
      <c r="AW3" s="724"/>
      <c r="AX3" s="729"/>
      <c r="AY3" s="722" t="s">
        <v>304</v>
      </c>
      <c r="AZ3" s="723"/>
      <c r="BA3" s="723"/>
      <c r="BB3" s="722" t="s">
        <v>305</v>
      </c>
      <c r="BC3" s="723"/>
      <c r="BD3" s="724"/>
      <c r="BE3" s="725" t="s">
        <v>5</v>
      </c>
      <c r="BF3" s="727" t="s">
        <v>6</v>
      </c>
      <c r="BG3" s="722" t="s">
        <v>306</v>
      </c>
      <c r="BH3" s="723"/>
      <c r="BI3" s="723"/>
      <c r="BJ3" s="730" t="s">
        <v>307</v>
      </c>
      <c r="BK3" s="723"/>
      <c r="BL3" s="723"/>
      <c r="BM3" s="722" t="s">
        <v>308</v>
      </c>
      <c r="BN3" s="723"/>
      <c r="BO3" s="724"/>
      <c r="BP3" s="725" t="s">
        <v>5</v>
      </c>
      <c r="BQ3" s="727" t="s">
        <v>6</v>
      </c>
      <c r="BR3" s="722" t="s">
        <v>561</v>
      </c>
      <c r="BS3" s="723"/>
      <c r="BT3" s="724"/>
      <c r="BU3" s="321"/>
      <c r="BV3" s="321"/>
      <c r="BW3" s="321"/>
      <c r="BX3" s="321"/>
      <c r="BY3" s="321"/>
      <c r="BZ3" s="321"/>
      <c r="CA3" s="725" t="s">
        <v>5</v>
      </c>
      <c r="CB3" s="727" t="s">
        <v>6</v>
      </c>
      <c r="CC3" s="722" t="s">
        <v>312</v>
      </c>
      <c r="CD3" s="723"/>
      <c r="CE3" s="723"/>
      <c r="CF3" s="722" t="s">
        <v>313</v>
      </c>
      <c r="CG3" s="723"/>
      <c r="CH3" s="723"/>
      <c r="CI3" s="722" t="s">
        <v>314</v>
      </c>
      <c r="CJ3" s="723"/>
      <c r="CK3" s="724"/>
      <c r="CL3" s="722" t="s">
        <v>562</v>
      </c>
      <c r="CM3" s="723"/>
      <c r="CN3" s="724"/>
      <c r="CO3" s="321"/>
      <c r="CP3" s="321"/>
      <c r="CQ3" s="321"/>
      <c r="CR3" s="321"/>
      <c r="CS3" s="321"/>
      <c r="CT3" s="321"/>
      <c r="CU3" s="321"/>
      <c r="CV3" s="321"/>
      <c r="CW3" s="321"/>
      <c r="CX3" s="321"/>
      <c r="CY3" s="321"/>
      <c r="CZ3" s="321"/>
      <c r="DA3" s="321"/>
      <c r="DB3" s="321"/>
      <c r="DC3" s="321"/>
      <c r="DD3" s="321"/>
      <c r="DE3" s="321"/>
      <c r="DF3" s="321"/>
      <c r="DG3" s="321"/>
      <c r="DH3" s="321"/>
      <c r="DI3" s="321"/>
      <c r="DJ3" s="321"/>
      <c r="DK3" s="321"/>
    </row>
    <row r="4" spans="1:115" s="323" customFormat="1" ht="24.75" customHeight="1" thickBot="1">
      <c r="A4" s="324"/>
      <c r="B4" s="726"/>
      <c r="C4" s="728"/>
      <c r="D4" s="325" t="s">
        <v>315</v>
      </c>
      <c r="E4" s="325" t="s">
        <v>316</v>
      </c>
      <c r="F4" s="325" t="s">
        <v>317</v>
      </c>
      <c r="G4" s="325" t="s">
        <v>315</v>
      </c>
      <c r="H4" s="325" t="s">
        <v>316</v>
      </c>
      <c r="I4" s="325" t="s">
        <v>317</v>
      </c>
      <c r="J4" s="325" t="s">
        <v>315</v>
      </c>
      <c r="K4" s="325" t="s">
        <v>316</v>
      </c>
      <c r="L4" s="326" t="s">
        <v>317</v>
      </c>
      <c r="M4" s="726"/>
      <c r="N4" s="728"/>
      <c r="O4" s="325" t="s">
        <v>315</v>
      </c>
      <c r="P4" s="325" t="s">
        <v>316</v>
      </c>
      <c r="Q4" s="325" t="s">
        <v>317</v>
      </c>
      <c r="R4" s="325" t="s">
        <v>315</v>
      </c>
      <c r="S4" s="325" t="s">
        <v>316</v>
      </c>
      <c r="T4" s="325" t="s">
        <v>317</v>
      </c>
      <c r="U4" s="325" t="s">
        <v>315</v>
      </c>
      <c r="V4" s="325" t="s">
        <v>316</v>
      </c>
      <c r="W4" s="326" t="s">
        <v>317</v>
      </c>
      <c r="X4" s="726"/>
      <c r="Y4" s="728"/>
      <c r="Z4" s="327" t="s">
        <v>315</v>
      </c>
      <c r="AA4" s="325" t="s">
        <v>316</v>
      </c>
      <c r="AB4" s="325" t="s">
        <v>317</v>
      </c>
      <c r="AC4" s="325" t="s">
        <v>315</v>
      </c>
      <c r="AD4" s="325" t="s">
        <v>316</v>
      </c>
      <c r="AE4" s="325" t="s">
        <v>317</v>
      </c>
      <c r="AF4" s="325" t="s">
        <v>315</v>
      </c>
      <c r="AG4" s="325" t="s">
        <v>316</v>
      </c>
      <c r="AH4" s="326" t="s">
        <v>317</v>
      </c>
      <c r="AI4" s="726"/>
      <c r="AJ4" s="728"/>
      <c r="AK4" s="325" t="s">
        <v>315</v>
      </c>
      <c r="AL4" s="327" t="s">
        <v>316</v>
      </c>
      <c r="AM4" s="325" t="s">
        <v>317</v>
      </c>
      <c r="AN4" s="325" t="s">
        <v>315</v>
      </c>
      <c r="AO4" s="325" t="s">
        <v>316</v>
      </c>
      <c r="AP4" s="325" t="s">
        <v>317</v>
      </c>
      <c r="AQ4" s="325" t="s">
        <v>315</v>
      </c>
      <c r="AR4" s="325" t="s">
        <v>316</v>
      </c>
      <c r="AS4" s="326" t="s">
        <v>317</v>
      </c>
      <c r="AT4" s="726"/>
      <c r="AU4" s="728"/>
      <c r="AV4" s="325" t="s">
        <v>315</v>
      </c>
      <c r="AW4" s="325" t="s">
        <v>316</v>
      </c>
      <c r="AX4" s="327" t="s">
        <v>317</v>
      </c>
      <c r="AY4" s="325" t="s">
        <v>315</v>
      </c>
      <c r="AZ4" s="325" t="s">
        <v>316</v>
      </c>
      <c r="BA4" s="325" t="s">
        <v>317</v>
      </c>
      <c r="BB4" s="325" t="s">
        <v>315</v>
      </c>
      <c r="BC4" s="325" t="s">
        <v>316</v>
      </c>
      <c r="BD4" s="326" t="s">
        <v>317</v>
      </c>
      <c r="BE4" s="726"/>
      <c r="BF4" s="728"/>
      <c r="BG4" s="325" t="s">
        <v>315</v>
      </c>
      <c r="BH4" s="325" t="s">
        <v>316</v>
      </c>
      <c r="BI4" s="325" t="s">
        <v>317</v>
      </c>
      <c r="BJ4" s="327" t="s">
        <v>315</v>
      </c>
      <c r="BK4" s="325" t="s">
        <v>316</v>
      </c>
      <c r="BL4" s="325" t="s">
        <v>317</v>
      </c>
      <c r="BM4" s="325" t="s">
        <v>315</v>
      </c>
      <c r="BN4" s="325" t="s">
        <v>316</v>
      </c>
      <c r="BO4" s="326" t="s">
        <v>317</v>
      </c>
      <c r="BP4" s="726"/>
      <c r="BQ4" s="728"/>
      <c r="BR4" s="325" t="s">
        <v>315</v>
      </c>
      <c r="BS4" s="325" t="s">
        <v>316</v>
      </c>
      <c r="BT4" s="326" t="s">
        <v>317</v>
      </c>
      <c r="CA4" s="726"/>
      <c r="CB4" s="728"/>
      <c r="CC4" s="325" t="s">
        <v>315</v>
      </c>
      <c r="CD4" s="325" t="s">
        <v>316</v>
      </c>
      <c r="CE4" s="325" t="s">
        <v>317</v>
      </c>
      <c r="CF4" s="325" t="s">
        <v>315</v>
      </c>
      <c r="CG4" s="325" t="s">
        <v>316</v>
      </c>
      <c r="CH4" s="325" t="s">
        <v>317</v>
      </c>
      <c r="CI4" s="325" t="s">
        <v>315</v>
      </c>
      <c r="CJ4" s="325" t="s">
        <v>316</v>
      </c>
      <c r="CK4" s="326" t="s">
        <v>317</v>
      </c>
      <c r="CL4" s="325" t="s">
        <v>315</v>
      </c>
      <c r="CM4" s="325" t="s">
        <v>316</v>
      </c>
      <c r="CN4" s="326" t="s">
        <v>317</v>
      </c>
    </row>
    <row r="5" spans="1:115" ht="17.100000000000001" customHeight="1">
      <c r="A5" s="1"/>
      <c r="B5" s="11" t="s">
        <v>25</v>
      </c>
      <c r="C5" s="12" t="s">
        <v>26</v>
      </c>
      <c r="D5" s="329">
        <v>24871</v>
      </c>
      <c r="E5" s="329">
        <v>23642</v>
      </c>
      <c r="F5" s="329">
        <v>48513</v>
      </c>
      <c r="G5" s="332">
        <v>27264</v>
      </c>
      <c r="H5" s="329">
        <v>25818</v>
      </c>
      <c r="I5" s="329">
        <v>53082</v>
      </c>
      <c r="J5" s="329">
        <v>28932</v>
      </c>
      <c r="K5" s="329">
        <v>27014</v>
      </c>
      <c r="L5" s="330">
        <v>55946</v>
      </c>
      <c r="M5" s="11" t="s">
        <v>25</v>
      </c>
      <c r="N5" s="12" t="s">
        <v>26</v>
      </c>
      <c r="O5" s="329">
        <v>31189</v>
      </c>
      <c r="P5" s="329">
        <v>29363</v>
      </c>
      <c r="Q5" s="329">
        <v>60552</v>
      </c>
      <c r="R5" s="332">
        <v>35667</v>
      </c>
      <c r="S5" s="329">
        <v>33025</v>
      </c>
      <c r="T5" s="329">
        <v>68692</v>
      </c>
      <c r="U5" s="329">
        <v>37144</v>
      </c>
      <c r="V5" s="329">
        <v>36157</v>
      </c>
      <c r="W5" s="330">
        <v>73301</v>
      </c>
      <c r="X5" s="11" t="s">
        <v>25</v>
      </c>
      <c r="Y5" s="12" t="s">
        <v>26</v>
      </c>
      <c r="Z5" s="329">
        <v>36437</v>
      </c>
      <c r="AA5" s="329">
        <v>36181</v>
      </c>
      <c r="AB5" s="329">
        <v>72618</v>
      </c>
      <c r="AC5" s="332">
        <v>37207</v>
      </c>
      <c r="AD5" s="329">
        <v>37445</v>
      </c>
      <c r="AE5" s="329">
        <v>74652</v>
      </c>
      <c r="AF5" s="329">
        <v>41322</v>
      </c>
      <c r="AG5" s="329">
        <v>41308</v>
      </c>
      <c r="AH5" s="330">
        <v>82630</v>
      </c>
      <c r="AI5" s="11" t="s">
        <v>25</v>
      </c>
      <c r="AJ5" s="12" t="s">
        <v>26</v>
      </c>
      <c r="AK5" s="329">
        <v>46312</v>
      </c>
      <c r="AL5" s="329">
        <v>46345</v>
      </c>
      <c r="AM5" s="329">
        <v>92657</v>
      </c>
      <c r="AN5" s="332">
        <v>56055</v>
      </c>
      <c r="AO5" s="329">
        <v>54967</v>
      </c>
      <c r="AP5" s="329">
        <v>111022</v>
      </c>
      <c r="AQ5" s="329">
        <v>49709</v>
      </c>
      <c r="AR5" s="329">
        <v>48932</v>
      </c>
      <c r="AS5" s="330">
        <v>98641</v>
      </c>
      <c r="AT5" s="11" t="s">
        <v>25</v>
      </c>
      <c r="AU5" s="12" t="s">
        <v>26</v>
      </c>
      <c r="AV5" s="329">
        <v>41427</v>
      </c>
      <c r="AW5" s="329">
        <v>40881</v>
      </c>
      <c r="AX5" s="329">
        <v>82308</v>
      </c>
      <c r="AY5" s="332">
        <v>33929</v>
      </c>
      <c r="AZ5" s="329">
        <v>33918</v>
      </c>
      <c r="BA5" s="329">
        <v>67847</v>
      </c>
      <c r="BB5" s="329">
        <v>32416</v>
      </c>
      <c r="BC5" s="329">
        <v>35542</v>
      </c>
      <c r="BD5" s="330">
        <v>67958</v>
      </c>
      <c r="BE5" s="11" t="s">
        <v>25</v>
      </c>
      <c r="BF5" s="12" t="s">
        <v>26</v>
      </c>
      <c r="BG5" s="329">
        <v>35190</v>
      </c>
      <c r="BH5" s="329">
        <v>43126</v>
      </c>
      <c r="BI5" s="329">
        <v>78316</v>
      </c>
      <c r="BJ5" s="332">
        <v>25508</v>
      </c>
      <c r="BK5" s="329">
        <v>34853</v>
      </c>
      <c r="BL5" s="329">
        <v>60361</v>
      </c>
      <c r="BM5" s="329">
        <v>14770</v>
      </c>
      <c r="BN5" s="329">
        <v>23680</v>
      </c>
      <c r="BO5" s="330">
        <v>38450</v>
      </c>
      <c r="BP5" s="11" t="s">
        <v>25</v>
      </c>
      <c r="BQ5" s="12" t="s">
        <v>26</v>
      </c>
      <c r="BR5" s="329">
        <v>7279</v>
      </c>
      <c r="BS5" s="329">
        <v>17627</v>
      </c>
      <c r="BT5" s="330">
        <v>24906</v>
      </c>
      <c r="CA5" s="11" t="s">
        <v>25</v>
      </c>
      <c r="CB5" s="12" t="s">
        <v>26</v>
      </c>
      <c r="CC5" s="329">
        <v>81067</v>
      </c>
      <c r="CD5" s="329">
        <v>76474</v>
      </c>
      <c r="CE5" s="329">
        <v>157541</v>
      </c>
      <c r="CF5" s="332">
        <v>412469</v>
      </c>
      <c r="CG5" s="329">
        <v>404604</v>
      </c>
      <c r="CH5" s="329">
        <v>817073</v>
      </c>
      <c r="CI5" s="329">
        <v>149092</v>
      </c>
      <c r="CJ5" s="329">
        <v>188746</v>
      </c>
      <c r="CK5" s="330">
        <v>337838</v>
      </c>
      <c r="CL5" s="329">
        <f>SUM(CC5,CF5,CI5)</f>
        <v>642628</v>
      </c>
      <c r="CM5" s="329">
        <f t="shared" ref="CM5:CN68" si="0">SUM(CD5,CG5,CJ5)</f>
        <v>669824</v>
      </c>
      <c r="CN5" s="330">
        <f t="shared" si="0"/>
        <v>1312452</v>
      </c>
    </row>
    <row r="6" spans="1:115" ht="17.100000000000001" customHeight="1">
      <c r="A6" s="1"/>
      <c r="B6" s="17" t="s">
        <v>27</v>
      </c>
      <c r="C6" s="18" t="s">
        <v>28</v>
      </c>
      <c r="D6" s="334">
        <v>11849</v>
      </c>
      <c r="E6" s="334">
        <v>11264</v>
      </c>
      <c r="F6" s="334">
        <v>23113</v>
      </c>
      <c r="G6" s="337">
        <v>12250</v>
      </c>
      <c r="H6" s="334">
        <v>11624</v>
      </c>
      <c r="I6" s="334">
        <v>23874</v>
      </c>
      <c r="J6" s="334">
        <v>12390</v>
      </c>
      <c r="K6" s="334">
        <v>12001</v>
      </c>
      <c r="L6" s="335">
        <v>24391</v>
      </c>
      <c r="M6" s="17" t="s">
        <v>27</v>
      </c>
      <c r="N6" s="18" t="s">
        <v>28</v>
      </c>
      <c r="O6" s="334">
        <v>13324</v>
      </c>
      <c r="P6" s="334">
        <v>12551</v>
      </c>
      <c r="Q6" s="334">
        <v>25875</v>
      </c>
      <c r="R6" s="337">
        <v>15391</v>
      </c>
      <c r="S6" s="334">
        <v>14522</v>
      </c>
      <c r="T6" s="334">
        <v>29913</v>
      </c>
      <c r="U6" s="334">
        <v>18187</v>
      </c>
      <c r="V6" s="334">
        <v>17394</v>
      </c>
      <c r="W6" s="335">
        <v>35581</v>
      </c>
      <c r="X6" s="17" t="s">
        <v>27</v>
      </c>
      <c r="Y6" s="18" t="s">
        <v>28</v>
      </c>
      <c r="Z6" s="334">
        <v>18740</v>
      </c>
      <c r="AA6" s="334">
        <v>17810</v>
      </c>
      <c r="AB6" s="334">
        <v>36550</v>
      </c>
      <c r="AC6" s="337">
        <v>19007</v>
      </c>
      <c r="AD6" s="334">
        <v>18081</v>
      </c>
      <c r="AE6" s="334">
        <v>37088</v>
      </c>
      <c r="AF6" s="334">
        <v>20769</v>
      </c>
      <c r="AG6" s="334">
        <v>19480</v>
      </c>
      <c r="AH6" s="335">
        <v>40249</v>
      </c>
      <c r="AI6" s="17" t="s">
        <v>27</v>
      </c>
      <c r="AJ6" s="18" t="s">
        <v>28</v>
      </c>
      <c r="AK6" s="334">
        <v>22615</v>
      </c>
      <c r="AL6" s="334">
        <v>21131</v>
      </c>
      <c r="AM6" s="334">
        <v>43746</v>
      </c>
      <c r="AN6" s="337">
        <v>27354</v>
      </c>
      <c r="AO6" s="334">
        <v>25234</v>
      </c>
      <c r="AP6" s="334">
        <v>52588</v>
      </c>
      <c r="AQ6" s="334">
        <v>23427</v>
      </c>
      <c r="AR6" s="334">
        <v>21874</v>
      </c>
      <c r="AS6" s="335">
        <v>45301</v>
      </c>
      <c r="AT6" s="17" t="s">
        <v>27</v>
      </c>
      <c r="AU6" s="18" t="s">
        <v>28</v>
      </c>
      <c r="AV6" s="334">
        <v>18515</v>
      </c>
      <c r="AW6" s="334">
        <v>17474</v>
      </c>
      <c r="AX6" s="334">
        <v>35989</v>
      </c>
      <c r="AY6" s="337">
        <v>13703</v>
      </c>
      <c r="AZ6" s="334">
        <v>13827</v>
      </c>
      <c r="BA6" s="334">
        <v>27530</v>
      </c>
      <c r="BB6" s="334">
        <v>13674</v>
      </c>
      <c r="BC6" s="334">
        <v>14939</v>
      </c>
      <c r="BD6" s="335">
        <v>28613</v>
      </c>
      <c r="BE6" s="17" t="s">
        <v>27</v>
      </c>
      <c r="BF6" s="18" t="s">
        <v>28</v>
      </c>
      <c r="BG6" s="334">
        <v>14732</v>
      </c>
      <c r="BH6" s="334">
        <v>18189</v>
      </c>
      <c r="BI6" s="334">
        <v>32921</v>
      </c>
      <c r="BJ6" s="337">
        <v>10581</v>
      </c>
      <c r="BK6" s="334">
        <v>14919</v>
      </c>
      <c r="BL6" s="334">
        <v>25500</v>
      </c>
      <c r="BM6" s="334">
        <v>5920</v>
      </c>
      <c r="BN6" s="334">
        <v>10366</v>
      </c>
      <c r="BO6" s="335">
        <v>16286</v>
      </c>
      <c r="BP6" s="17" t="s">
        <v>27</v>
      </c>
      <c r="BQ6" s="18" t="s">
        <v>28</v>
      </c>
      <c r="BR6" s="334">
        <v>2713</v>
      </c>
      <c r="BS6" s="334">
        <v>6947</v>
      </c>
      <c r="BT6" s="335">
        <v>9660</v>
      </c>
      <c r="CA6" s="17" t="s">
        <v>27</v>
      </c>
      <c r="CB6" s="18" t="s">
        <v>28</v>
      </c>
      <c r="CC6" s="334">
        <v>36489</v>
      </c>
      <c r="CD6" s="334">
        <v>34889</v>
      </c>
      <c r="CE6" s="334">
        <v>71378</v>
      </c>
      <c r="CF6" s="337">
        <v>197329</v>
      </c>
      <c r="CG6" s="334">
        <v>185551</v>
      </c>
      <c r="CH6" s="334">
        <v>382880</v>
      </c>
      <c r="CI6" s="334">
        <v>61323</v>
      </c>
      <c r="CJ6" s="334">
        <v>79187</v>
      </c>
      <c r="CK6" s="335">
        <v>140510</v>
      </c>
      <c r="CL6" s="334">
        <f t="shared" ref="CL6:CN69" si="1">SUM(CC6,CF6,CI6)</f>
        <v>295141</v>
      </c>
      <c r="CM6" s="334">
        <f t="shared" si="0"/>
        <v>299627</v>
      </c>
      <c r="CN6" s="335">
        <f t="shared" si="0"/>
        <v>594768</v>
      </c>
    </row>
    <row r="7" spans="1:115" ht="17.100000000000001" customHeight="1">
      <c r="A7" s="1"/>
      <c r="B7" s="24" t="s">
        <v>29</v>
      </c>
      <c r="C7" s="18" t="s">
        <v>30</v>
      </c>
      <c r="D7" s="334">
        <v>5408</v>
      </c>
      <c r="E7" s="334">
        <v>5141</v>
      </c>
      <c r="F7" s="334">
        <v>10549</v>
      </c>
      <c r="G7" s="337">
        <v>5758</v>
      </c>
      <c r="H7" s="334">
        <v>5530</v>
      </c>
      <c r="I7" s="334">
        <v>11288</v>
      </c>
      <c r="J7" s="334">
        <v>5996</v>
      </c>
      <c r="K7" s="334">
        <v>5722</v>
      </c>
      <c r="L7" s="335">
        <v>11718</v>
      </c>
      <c r="M7" s="24" t="s">
        <v>29</v>
      </c>
      <c r="N7" s="18" t="s">
        <v>30</v>
      </c>
      <c r="O7" s="334">
        <v>7104</v>
      </c>
      <c r="P7" s="334">
        <v>6890</v>
      </c>
      <c r="Q7" s="334">
        <v>13994</v>
      </c>
      <c r="R7" s="337">
        <v>8697</v>
      </c>
      <c r="S7" s="334">
        <v>8296</v>
      </c>
      <c r="T7" s="334">
        <v>16993</v>
      </c>
      <c r="U7" s="334">
        <v>8530</v>
      </c>
      <c r="V7" s="334">
        <v>8079</v>
      </c>
      <c r="W7" s="335">
        <v>16609</v>
      </c>
      <c r="X7" s="24" t="s">
        <v>29</v>
      </c>
      <c r="Y7" s="18" t="s">
        <v>30</v>
      </c>
      <c r="Z7" s="334">
        <v>8029</v>
      </c>
      <c r="AA7" s="334">
        <v>7883</v>
      </c>
      <c r="AB7" s="334">
        <v>15912</v>
      </c>
      <c r="AC7" s="337">
        <v>8217</v>
      </c>
      <c r="AD7" s="334">
        <v>8215</v>
      </c>
      <c r="AE7" s="334">
        <v>16432</v>
      </c>
      <c r="AF7" s="334">
        <v>9588</v>
      </c>
      <c r="AG7" s="334">
        <v>9704</v>
      </c>
      <c r="AH7" s="335">
        <v>19292</v>
      </c>
      <c r="AI7" s="24" t="s">
        <v>29</v>
      </c>
      <c r="AJ7" s="18" t="s">
        <v>30</v>
      </c>
      <c r="AK7" s="334">
        <v>11263</v>
      </c>
      <c r="AL7" s="334">
        <v>11114</v>
      </c>
      <c r="AM7" s="334">
        <v>22377</v>
      </c>
      <c r="AN7" s="337">
        <v>13829</v>
      </c>
      <c r="AO7" s="334">
        <v>13724</v>
      </c>
      <c r="AP7" s="334">
        <v>27553</v>
      </c>
      <c r="AQ7" s="334">
        <v>12556</v>
      </c>
      <c r="AR7" s="334">
        <v>12641</v>
      </c>
      <c r="AS7" s="335">
        <v>25197</v>
      </c>
      <c r="AT7" s="24" t="s">
        <v>29</v>
      </c>
      <c r="AU7" s="18" t="s">
        <v>30</v>
      </c>
      <c r="AV7" s="334">
        <v>11028</v>
      </c>
      <c r="AW7" s="334">
        <v>11077</v>
      </c>
      <c r="AX7" s="334">
        <v>22105</v>
      </c>
      <c r="AY7" s="337">
        <v>9127</v>
      </c>
      <c r="AZ7" s="334">
        <v>9736</v>
      </c>
      <c r="BA7" s="334">
        <v>18863</v>
      </c>
      <c r="BB7" s="334">
        <v>9950</v>
      </c>
      <c r="BC7" s="334">
        <v>11282</v>
      </c>
      <c r="BD7" s="335">
        <v>21232</v>
      </c>
      <c r="BE7" s="24" t="s">
        <v>29</v>
      </c>
      <c r="BF7" s="18" t="s">
        <v>30</v>
      </c>
      <c r="BG7" s="334">
        <v>10957</v>
      </c>
      <c r="BH7" s="334">
        <v>13467</v>
      </c>
      <c r="BI7" s="334">
        <v>24424</v>
      </c>
      <c r="BJ7" s="337">
        <v>8135</v>
      </c>
      <c r="BK7" s="334">
        <v>10603</v>
      </c>
      <c r="BL7" s="334">
        <v>18738</v>
      </c>
      <c r="BM7" s="334">
        <v>4721</v>
      </c>
      <c r="BN7" s="334">
        <v>6904</v>
      </c>
      <c r="BO7" s="335">
        <v>11625</v>
      </c>
      <c r="BP7" s="24" t="s">
        <v>29</v>
      </c>
      <c r="BQ7" s="18" t="s">
        <v>30</v>
      </c>
      <c r="BR7" s="334">
        <v>2332</v>
      </c>
      <c r="BS7" s="334">
        <v>5094</v>
      </c>
      <c r="BT7" s="335">
        <v>7426</v>
      </c>
      <c r="CA7" s="24" t="s">
        <v>29</v>
      </c>
      <c r="CB7" s="18" t="s">
        <v>30</v>
      </c>
      <c r="CC7" s="334">
        <v>17162</v>
      </c>
      <c r="CD7" s="334">
        <v>16393</v>
      </c>
      <c r="CE7" s="334">
        <v>33555</v>
      </c>
      <c r="CF7" s="337">
        <v>98841</v>
      </c>
      <c r="CG7" s="334">
        <v>97623</v>
      </c>
      <c r="CH7" s="334">
        <v>196464</v>
      </c>
      <c r="CI7" s="334">
        <v>45222</v>
      </c>
      <c r="CJ7" s="334">
        <v>57086</v>
      </c>
      <c r="CK7" s="335">
        <v>102308</v>
      </c>
      <c r="CL7" s="334">
        <f t="shared" si="1"/>
        <v>161225</v>
      </c>
      <c r="CM7" s="334">
        <f t="shared" si="0"/>
        <v>171102</v>
      </c>
      <c r="CN7" s="335">
        <f t="shared" si="0"/>
        <v>332327</v>
      </c>
    </row>
    <row r="8" spans="1:115" ht="17.100000000000001" customHeight="1">
      <c r="A8" s="1"/>
      <c r="B8" s="24" t="s">
        <v>31</v>
      </c>
      <c r="C8" s="18" t="s">
        <v>32</v>
      </c>
      <c r="D8" s="334">
        <v>3205</v>
      </c>
      <c r="E8" s="334">
        <v>3046</v>
      </c>
      <c r="F8" s="334">
        <v>6251</v>
      </c>
      <c r="G8" s="337">
        <v>3660</v>
      </c>
      <c r="H8" s="334">
        <v>3514</v>
      </c>
      <c r="I8" s="334">
        <v>7174</v>
      </c>
      <c r="J8" s="334">
        <v>4122</v>
      </c>
      <c r="K8" s="334">
        <v>3691</v>
      </c>
      <c r="L8" s="335">
        <v>7813</v>
      </c>
      <c r="M8" s="24" t="s">
        <v>31</v>
      </c>
      <c r="N8" s="18" t="s">
        <v>32</v>
      </c>
      <c r="O8" s="334">
        <v>4650</v>
      </c>
      <c r="P8" s="334">
        <v>4465</v>
      </c>
      <c r="Q8" s="334">
        <v>9115</v>
      </c>
      <c r="R8" s="337">
        <v>4713</v>
      </c>
      <c r="S8" s="334">
        <v>4873</v>
      </c>
      <c r="T8" s="334">
        <v>9586</v>
      </c>
      <c r="U8" s="334">
        <v>4995</v>
      </c>
      <c r="V8" s="334">
        <v>5244</v>
      </c>
      <c r="W8" s="335">
        <v>10239</v>
      </c>
      <c r="X8" s="24" t="s">
        <v>31</v>
      </c>
      <c r="Y8" s="18" t="s">
        <v>32</v>
      </c>
      <c r="Z8" s="334">
        <v>5165</v>
      </c>
      <c r="AA8" s="334">
        <v>5000</v>
      </c>
      <c r="AB8" s="334">
        <v>10165</v>
      </c>
      <c r="AC8" s="337">
        <v>5158</v>
      </c>
      <c r="AD8" s="334">
        <v>4927</v>
      </c>
      <c r="AE8" s="334">
        <v>10085</v>
      </c>
      <c r="AF8" s="334">
        <v>6136</v>
      </c>
      <c r="AG8" s="334">
        <v>5763</v>
      </c>
      <c r="AH8" s="335">
        <v>11899</v>
      </c>
      <c r="AI8" s="24" t="s">
        <v>31</v>
      </c>
      <c r="AJ8" s="18" t="s">
        <v>32</v>
      </c>
      <c r="AK8" s="334">
        <v>7531</v>
      </c>
      <c r="AL8" s="334">
        <v>7097</v>
      </c>
      <c r="AM8" s="334">
        <v>14628</v>
      </c>
      <c r="AN8" s="337">
        <v>9534</v>
      </c>
      <c r="AO8" s="334">
        <v>9180</v>
      </c>
      <c r="AP8" s="334">
        <v>18714</v>
      </c>
      <c r="AQ8" s="334">
        <v>8343</v>
      </c>
      <c r="AR8" s="334">
        <v>8253</v>
      </c>
      <c r="AS8" s="335">
        <v>16596</v>
      </c>
      <c r="AT8" s="24" t="s">
        <v>31</v>
      </c>
      <c r="AU8" s="18" t="s">
        <v>32</v>
      </c>
      <c r="AV8" s="334">
        <v>6862</v>
      </c>
      <c r="AW8" s="334">
        <v>7028</v>
      </c>
      <c r="AX8" s="334">
        <v>13890</v>
      </c>
      <c r="AY8" s="337">
        <v>5937</v>
      </c>
      <c r="AZ8" s="334">
        <v>6270</v>
      </c>
      <c r="BA8" s="334">
        <v>12207</v>
      </c>
      <c r="BB8" s="334">
        <v>6913</v>
      </c>
      <c r="BC8" s="334">
        <v>8237</v>
      </c>
      <c r="BD8" s="335">
        <v>15150</v>
      </c>
      <c r="BE8" s="24" t="s">
        <v>31</v>
      </c>
      <c r="BF8" s="18" t="s">
        <v>32</v>
      </c>
      <c r="BG8" s="334">
        <v>8100</v>
      </c>
      <c r="BH8" s="334">
        <v>10412</v>
      </c>
      <c r="BI8" s="334">
        <v>18512</v>
      </c>
      <c r="BJ8" s="337">
        <v>5931</v>
      </c>
      <c r="BK8" s="334">
        <v>8044</v>
      </c>
      <c r="BL8" s="334">
        <v>13975</v>
      </c>
      <c r="BM8" s="334">
        <v>3115</v>
      </c>
      <c r="BN8" s="334">
        <v>4598</v>
      </c>
      <c r="BO8" s="335">
        <v>7713</v>
      </c>
      <c r="BP8" s="24" t="s">
        <v>31</v>
      </c>
      <c r="BQ8" s="18" t="s">
        <v>32</v>
      </c>
      <c r="BR8" s="334">
        <v>1071</v>
      </c>
      <c r="BS8" s="334">
        <v>2608</v>
      </c>
      <c r="BT8" s="335">
        <v>3679</v>
      </c>
      <c r="CA8" s="24" t="s">
        <v>31</v>
      </c>
      <c r="CB8" s="18" t="s">
        <v>32</v>
      </c>
      <c r="CC8" s="334">
        <v>10987</v>
      </c>
      <c r="CD8" s="334">
        <v>10251</v>
      </c>
      <c r="CE8" s="334">
        <v>21238</v>
      </c>
      <c r="CF8" s="337">
        <v>63087</v>
      </c>
      <c r="CG8" s="334">
        <v>61830</v>
      </c>
      <c r="CH8" s="334">
        <v>124917</v>
      </c>
      <c r="CI8" s="334">
        <v>31067</v>
      </c>
      <c r="CJ8" s="334">
        <v>40169</v>
      </c>
      <c r="CK8" s="335">
        <v>71236</v>
      </c>
      <c r="CL8" s="334">
        <f t="shared" si="1"/>
        <v>105141</v>
      </c>
      <c r="CM8" s="334">
        <f t="shared" si="0"/>
        <v>112250</v>
      </c>
      <c r="CN8" s="335">
        <f t="shared" si="0"/>
        <v>217391</v>
      </c>
    </row>
    <row r="9" spans="1:115" ht="17.100000000000001" customHeight="1">
      <c r="A9" s="1"/>
      <c r="B9" s="666" t="s">
        <v>33</v>
      </c>
      <c r="C9" s="26" t="s">
        <v>34</v>
      </c>
      <c r="D9" s="339">
        <v>3972</v>
      </c>
      <c r="E9" s="339">
        <v>3775</v>
      </c>
      <c r="F9" s="339">
        <v>7747</v>
      </c>
      <c r="G9" s="342">
        <v>4406</v>
      </c>
      <c r="H9" s="339">
        <v>4214</v>
      </c>
      <c r="I9" s="339">
        <v>8620</v>
      </c>
      <c r="J9" s="339">
        <v>4682</v>
      </c>
      <c r="K9" s="339">
        <v>4358</v>
      </c>
      <c r="L9" s="340">
        <v>9040</v>
      </c>
      <c r="M9" s="666" t="s">
        <v>33</v>
      </c>
      <c r="N9" s="26" t="s">
        <v>34</v>
      </c>
      <c r="O9" s="339">
        <v>5539</v>
      </c>
      <c r="P9" s="339">
        <v>5248</v>
      </c>
      <c r="Q9" s="339">
        <v>10787</v>
      </c>
      <c r="R9" s="342">
        <v>7048</v>
      </c>
      <c r="S9" s="339">
        <v>6442</v>
      </c>
      <c r="T9" s="339">
        <v>13490</v>
      </c>
      <c r="U9" s="339">
        <v>7111</v>
      </c>
      <c r="V9" s="339">
        <v>6096</v>
      </c>
      <c r="W9" s="340">
        <v>13207</v>
      </c>
      <c r="X9" s="666" t="s">
        <v>33</v>
      </c>
      <c r="Y9" s="26" t="s">
        <v>34</v>
      </c>
      <c r="Z9" s="339">
        <v>6314</v>
      </c>
      <c r="AA9" s="339">
        <v>5727</v>
      </c>
      <c r="AB9" s="339">
        <v>12041</v>
      </c>
      <c r="AC9" s="342">
        <v>6243</v>
      </c>
      <c r="AD9" s="339">
        <v>5741</v>
      </c>
      <c r="AE9" s="339">
        <v>11984</v>
      </c>
      <c r="AF9" s="339">
        <v>7116</v>
      </c>
      <c r="AG9" s="339">
        <v>6745</v>
      </c>
      <c r="AH9" s="340">
        <v>13861</v>
      </c>
      <c r="AI9" s="666" t="s">
        <v>33</v>
      </c>
      <c r="AJ9" s="26" t="s">
        <v>34</v>
      </c>
      <c r="AK9" s="339">
        <v>8796</v>
      </c>
      <c r="AL9" s="339">
        <v>8393</v>
      </c>
      <c r="AM9" s="339">
        <v>17189</v>
      </c>
      <c r="AN9" s="342">
        <v>11977</v>
      </c>
      <c r="AO9" s="339">
        <v>11116</v>
      </c>
      <c r="AP9" s="339">
        <v>23093</v>
      </c>
      <c r="AQ9" s="339">
        <v>10376</v>
      </c>
      <c r="AR9" s="339">
        <v>9743</v>
      </c>
      <c r="AS9" s="340">
        <v>20119</v>
      </c>
      <c r="AT9" s="666" t="s">
        <v>33</v>
      </c>
      <c r="AU9" s="26" t="s">
        <v>34</v>
      </c>
      <c r="AV9" s="339">
        <v>8348</v>
      </c>
      <c r="AW9" s="339">
        <v>7581</v>
      </c>
      <c r="AX9" s="339">
        <v>15929</v>
      </c>
      <c r="AY9" s="342">
        <v>6055</v>
      </c>
      <c r="AZ9" s="339">
        <v>5935</v>
      </c>
      <c r="BA9" s="339">
        <v>11990</v>
      </c>
      <c r="BB9" s="339">
        <v>6397</v>
      </c>
      <c r="BC9" s="339">
        <v>7142</v>
      </c>
      <c r="BD9" s="340">
        <v>13539</v>
      </c>
      <c r="BE9" s="666" t="s">
        <v>33</v>
      </c>
      <c r="BF9" s="26" t="s">
        <v>34</v>
      </c>
      <c r="BG9" s="339">
        <v>7432</v>
      </c>
      <c r="BH9" s="339">
        <v>9256</v>
      </c>
      <c r="BI9" s="339">
        <v>16688</v>
      </c>
      <c r="BJ9" s="342">
        <v>5681</v>
      </c>
      <c r="BK9" s="339">
        <v>7430</v>
      </c>
      <c r="BL9" s="339">
        <v>13111</v>
      </c>
      <c r="BM9" s="339">
        <v>3164</v>
      </c>
      <c r="BN9" s="339">
        <v>4524</v>
      </c>
      <c r="BO9" s="340">
        <v>7688</v>
      </c>
      <c r="BP9" s="666" t="s">
        <v>33</v>
      </c>
      <c r="BQ9" s="26" t="s">
        <v>34</v>
      </c>
      <c r="BR9" s="339">
        <v>1149</v>
      </c>
      <c r="BS9" s="339">
        <v>2372</v>
      </c>
      <c r="BT9" s="340">
        <v>3521</v>
      </c>
      <c r="CA9" s="666" t="s">
        <v>33</v>
      </c>
      <c r="CB9" s="26" t="s">
        <v>34</v>
      </c>
      <c r="CC9" s="339">
        <v>13060</v>
      </c>
      <c r="CD9" s="339">
        <v>12347</v>
      </c>
      <c r="CE9" s="339">
        <v>25407</v>
      </c>
      <c r="CF9" s="342">
        <v>78868</v>
      </c>
      <c r="CG9" s="339">
        <v>72832</v>
      </c>
      <c r="CH9" s="339">
        <v>151700</v>
      </c>
      <c r="CI9" s="339">
        <v>29878</v>
      </c>
      <c r="CJ9" s="339">
        <v>36659</v>
      </c>
      <c r="CK9" s="340">
        <v>66537</v>
      </c>
      <c r="CL9" s="339">
        <f t="shared" si="1"/>
        <v>121806</v>
      </c>
      <c r="CM9" s="339">
        <f t="shared" si="0"/>
        <v>121838</v>
      </c>
      <c r="CN9" s="340">
        <f t="shared" si="0"/>
        <v>243644</v>
      </c>
    </row>
    <row r="10" spans="1:115" ht="17.100000000000001" customHeight="1">
      <c r="A10" s="1"/>
      <c r="B10" s="667"/>
      <c r="C10" s="26" t="s">
        <v>35</v>
      </c>
      <c r="D10" s="339">
        <v>1727</v>
      </c>
      <c r="E10" s="339">
        <v>1642</v>
      </c>
      <c r="F10" s="339">
        <v>3369</v>
      </c>
      <c r="G10" s="342">
        <v>1890</v>
      </c>
      <c r="H10" s="339">
        <v>1770</v>
      </c>
      <c r="I10" s="339">
        <v>3660</v>
      </c>
      <c r="J10" s="339">
        <v>1850</v>
      </c>
      <c r="K10" s="339">
        <v>1709</v>
      </c>
      <c r="L10" s="340">
        <v>3559</v>
      </c>
      <c r="M10" s="667"/>
      <c r="N10" s="26" t="s">
        <v>35</v>
      </c>
      <c r="O10" s="339">
        <v>1943</v>
      </c>
      <c r="P10" s="339">
        <v>1833</v>
      </c>
      <c r="Q10" s="339">
        <v>3776</v>
      </c>
      <c r="R10" s="342">
        <v>2055</v>
      </c>
      <c r="S10" s="339">
        <v>2014</v>
      </c>
      <c r="T10" s="339">
        <v>4069</v>
      </c>
      <c r="U10" s="339">
        <v>2463</v>
      </c>
      <c r="V10" s="339">
        <v>2268</v>
      </c>
      <c r="W10" s="340">
        <v>4731</v>
      </c>
      <c r="X10" s="667"/>
      <c r="Y10" s="26" t="s">
        <v>35</v>
      </c>
      <c r="Z10" s="339">
        <v>2734</v>
      </c>
      <c r="AA10" s="339">
        <v>2423</v>
      </c>
      <c r="AB10" s="339">
        <v>5157</v>
      </c>
      <c r="AC10" s="342">
        <v>3022</v>
      </c>
      <c r="AD10" s="339">
        <v>2643</v>
      </c>
      <c r="AE10" s="339">
        <v>5665</v>
      </c>
      <c r="AF10" s="339">
        <v>3455</v>
      </c>
      <c r="AG10" s="339">
        <v>2974</v>
      </c>
      <c r="AH10" s="340">
        <v>6429</v>
      </c>
      <c r="AI10" s="667"/>
      <c r="AJ10" s="26" t="s">
        <v>35</v>
      </c>
      <c r="AK10" s="339">
        <v>3830</v>
      </c>
      <c r="AL10" s="339">
        <v>3364</v>
      </c>
      <c r="AM10" s="339">
        <v>7194</v>
      </c>
      <c r="AN10" s="342">
        <v>4581</v>
      </c>
      <c r="AO10" s="339">
        <v>3754</v>
      </c>
      <c r="AP10" s="339">
        <v>8335</v>
      </c>
      <c r="AQ10" s="339">
        <v>3687</v>
      </c>
      <c r="AR10" s="339">
        <v>3044</v>
      </c>
      <c r="AS10" s="340">
        <v>6731</v>
      </c>
      <c r="AT10" s="667"/>
      <c r="AU10" s="26" t="s">
        <v>35</v>
      </c>
      <c r="AV10" s="339">
        <v>2577</v>
      </c>
      <c r="AW10" s="339">
        <v>2197</v>
      </c>
      <c r="AX10" s="339">
        <v>4774</v>
      </c>
      <c r="AY10" s="342">
        <v>1992</v>
      </c>
      <c r="AZ10" s="339">
        <v>1781</v>
      </c>
      <c r="BA10" s="339">
        <v>3773</v>
      </c>
      <c r="BB10" s="339">
        <v>2037</v>
      </c>
      <c r="BC10" s="339">
        <v>2239</v>
      </c>
      <c r="BD10" s="340">
        <v>4276</v>
      </c>
      <c r="BE10" s="667"/>
      <c r="BF10" s="26" t="s">
        <v>35</v>
      </c>
      <c r="BG10" s="339">
        <v>2369</v>
      </c>
      <c r="BH10" s="339">
        <v>2922</v>
      </c>
      <c r="BI10" s="339">
        <v>5291</v>
      </c>
      <c r="BJ10" s="342">
        <v>1817</v>
      </c>
      <c r="BK10" s="339">
        <v>2436</v>
      </c>
      <c r="BL10" s="339">
        <v>4253</v>
      </c>
      <c r="BM10" s="339">
        <v>924</v>
      </c>
      <c r="BN10" s="339">
        <v>1500</v>
      </c>
      <c r="BO10" s="340">
        <v>2424</v>
      </c>
      <c r="BP10" s="667"/>
      <c r="BQ10" s="26" t="s">
        <v>35</v>
      </c>
      <c r="BR10" s="339">
        <v>397</v>
      </c>
      <c r="BS10" s="339">
        <v>882</v>
      </c>
      <c r="BT10" s="340">
        <v>1279</v>
      </c>
      <c r="CA10" s="667"/>
      <c r="CB10" s="26" t="s">
        <v>35</v>
      </c>
      <c r="CC10" s="339">
        <v>5467</v>
      </c>
      <c r="CD10" s="339">
        <v>5121</v>
      </c>
      <c r="CE10" s="339">
        <v>10588</v>
      </c>
      <c r="CF10" s="342">
        <v>30347</v>
      </c>
      <c r="CG10" s="339">
        <v>26514</v>
      </c>
      <c r="CH10" s="339">
        <v>56861</v>
      </c>
      <c r="CI10" s="339">
        <v>9536</v>
      </c>
      <c r="CJ10" s="339">
        <v>11760</v>
      </c>
      <c r="CK10" s="340">
        <v>21296</v>
      </c>
      <c r="CL10" s="339">
        <f t="shared" si="1"/>
        <v>45350</v>
      </c>
      <c r="CM10" s="339">
        <f t="shared" si="0"/>
        <v>43395</v>
      </c>
      <c r="CN10" s="340">
        <f t="shared" si="0"/>
        <v>88745</v>
      </c>
    </row>
    <row r="11" spans="1:115" ht="17.100000000000001" customHeight="1">
      <c r="A11" s="1"/>
      <c r="B11" s="667"/>
      <c r="C11" s="26" t="s">
        <v>36</v>
      </c>
      <c r="D11" s="339">
        <v>2902</v>
      </c>
      <c r="E11" s="339">
        <v>2759</v>
      </c>
      <c r="F11" s="339">
        <v>5661</v>
      </c>
      <c r="G11" s="342">
        <v>3078</v>
      </c>
      <c r="H11" s="339">
        <v>2919</v>
      </c>
      <c r="I11" s="339">
        <v>5997</v>
      </c>
      <c r="J11" s="339">
        <v>3092</v>
      </c>
      <c r="K11" s="339">
        <v>2998</v>
      </c>
      <c r="L11" s="340">
        <v>6090</v>
      </c>
      <c r="M11" s="667"/>
      <c r="N11" s="26" t="s">
        <v>36</v>
      </c>
      <c r="O11" s="339">
        <v>3005</v>
      </c>
      <c r="P11" s="339">
        <v>2889</v>
      </c>
      <c r="Q11" s="339">
        <v>5894</v>
      </c>
      <c r="R11" s="342">
        <v>2995</v>
      </c>
      <c r="S11" s="339">
        <v>2934</v>
      </c>
      <c r="T11" s="339">
        <v>5929</v>
      </c>
      <c r="U11" s="339">
        <v>3447</v>
      </c>
      <c r="V11" s="339">
        <v>3232</v>
      </c>
      <c r="W11" s="340">
        <v>6679</v>
      </c>
      <c r="X11" s="667"/>
      <c r="Y11" s="26" t="s">
        <v>36</v>
      </c>
      <c r="Z11" s="339">
        <v>3950</v>
      </c>
      <c r="AA11" s="339">
        <v>3793</v>
      </c>
      <c r="AB11" s="339">
        <v>7743</v>
      </c>
      <c r="AC11" s="342">
        <v>4534</v>
      </c>
      <c r="AD11" s="339">
        <v>4277</v>
      </c>
      <c r="AE11" s="339">
        <v>8811</v>
      </c>
      <c r="AF11" s="339">
        <v>5166</v>
      </c>
      <c r="AG11" s="339">
        <v>4807</v>
      </c>
      <c r="AH11" s="340">
        <v>9973</v>
      </c>
      <c r="AI11" s="667"/>
      <c r="AJ11" s="26" t="s">
        <v>36</v>
      </c>
      <c r="AK11" s="339">
        <v>5593</v>
      </c>
      <c r="AL11" s="339">
        <v>4988</v>
      </c>
      <c r="AM11" s="339">
        <v>10581</v>
      </c>
      <c r="AN11" s="342">
        <v>6221</v>
      </c>
      <c r="AO11" s="339">
        <v>5422</v>
      </c>
      <c r="AP11" s="339">
        <v>11643</v>
      </c>
      <c r="AQ11" s="339">
        <v>4994</v>
      </c>
      <c r="AR11" s="339">
        <v>4527</v>
      </c>
      <c r="AS11" s="340">
        <v>9521</v>
      </c>
      <c r="AT11" s="667"/>
      <c r="AU11" s="26" t="s">
        <v>36</v>
      </c>
      <c r="AV11" s="339">
        <v>3842</v>
      </c>
      <c r="AW11" s="339">
        <v>3648</v>
      </c>
      <c r="AX11" s="339">
        <v>7490</v>
      </c>
      <c r="AY11" s="342">
        <v>3396</v>
      </c>
      <c r="AZ11" s="339">
        <v>3640</v>
      </c>
      <c r="BA11" s="339">
        <v>7036</v>
      </c>
      <c r="BB11" s="339">
        <v>4020</v>
      </c>
      <c r="BC11" s="339">
        <v>4523</v>
      </c>
      <c r="BD11" s="340">
        <v>8543</v>
      </c>
      <c r="BE11" s="667"/>
      <c r="BF11" s="26" t="s">
        <v>36</v>
      </c>
      <c r="BG11" s="339">
        <v>4640</v>
      </c>
      <c r="BH11" s="339">
        <v>5596</v>
      </c>
      <c r="BI11" s="339">
        <v>10236</v>
      </c>
      <c r="BJ11" s="342">
        <v>3248</v>
      </c>
      <c r="BK11" s="339">
        <v>3984</v>
      </c>
      <c r="BL11" s="339">
        <v>7232</v>
      </c>
      <c r="BM11" s="339">
        <v>1559</v>
      </c>
      <c r="BN11" s="339">
        <v>2180</v>
      </c>
      <c r="BO11" s="340">
        <v>3739</v>
      </c>
      <c r="BP11" s="667"/>
      <c r="BQ11" s="26" t="s">
        <v>36</v>
      </c>
      <c r="BR11" s="339">
        <v>615</v>
      </c>
      <c r="BS11" s="339">
        <v>1155</v>
      </c>
      <c r="BT11" s="340">
        <v>1770</v>
      </c>
      <c r="CA11" s="667"/>
      <c r="CB11" s="26" t="s">
        <v>36</v>
      </c>
      <c r="CC11" s="339">
        <v>9072</v>
      </c>
      <c r="CD11" s="339">
        <v>8676</v>
      </c>
      <c r="CE11" s="339">
        <v>17748</v>
      </c>
      <c r="CF11" s="342">
        <v>43747</v>
      </c>
      <c r="CG11" s="339">
        <v>40517</v>
      </c>
      <c r="CH11" s="339">
        <v>84264</v>
      </c>
      <c r="CI11" s="339">
        <v>17478</v>
      </c>
      <c r="CJ11" s="339">
        <v>21078</v>
      </c>
      <c r="CK11" s="340">
        <v>38556</v>
      </c>
      <c r="CL11" s="339">
        <f t="shared" si="1"/>
        <v>70297</v>
      </c>
      <c r="CM11" s="339">
        <f t="shared" si="0"/>
        <v>70271</v>
      </c>
      <c r="CN11" s="340">
        <f t="shared" si="0"/>
        <v>140568</v>
      </c>
    </row>
    <row r="12" spans="1:115" ht="17.100000000000001" customHeight="1">
      <c r="A12" s="1"/>
      <c r="B12" s="668"/>
      <c r="C12" s="18" t="s">
        <v>37</v>
      </c>
      <c r="D12" s="334">
        <f t="shared" ref="D12:L12" si="2">SUM(D9:D11)</f>
        <v>8601</v>
      </c>
      <c r="E12" s="334">
        <f t="shared" si="2"/>
        <v>8176</v>
      </c>
      <c r="F12" s="334">
        <f t="shared" si="2"/>
        <v>16777</v>
      </c>
      <c r="G12" s="337">
        <f t="shared" si="2"/>
        <v>9374</v>
      </c>
      <c r="H12" s="334">
        <f t="shared" si="2"/>
        <v>8903</v>
      </c>
      <c r="I12" s="334">
        <f t="shared" si="2"/>
        <v>18277</v>
      </c>
      <c r="J12" s="334">
        <f t="shared" si="2"/>
        <v>9624</v>
      </c>
      <c r="K12" s="334">
        <f t="shared" si="2"/>
        <v>9065</v>
      </c>
      <c r="L12" s="335">
        <f t="shared" si="2"/>
        <v>18689</v>
      </c>
      <c r="M12" s="668"/>
      <c r="N12" s="18" t="s">
        <v>37</v>
      </c>
      <c r="O12" s="334">
        <f t="shared" ref="O12:W12" si="3">SUM(O9:O11)</f>
        <v>10487</v>
      </c>
      <c r="P12" s="334">
        <f t="shared" si="3"/>
        <v>9970</v>
      </c>
      <c r="Q12" s="334">
        <f t="shared" si="3"/>
        <v>20457</v>
      </c>
      <c r="R12" s="337">
        <f t="shared" si="3"/>
        <v>12098</v>
      </c>
      <c r="S12" s="334">
        <f t="shared" si="3"/>
        <v>11390</v>
      </c>
      <c r="T12" s="334">
        <f t="shared" si="3"/>
        <v>23488</v>
      </c>
      <c r="U12" s="334">
        <f t="shared" si="3"/>
        <v>13021</v>
      </c>
      <c r="V12" s="334">
        <f t="shared" si="3"/>
        <v>11596</v>
      </c>
      <c r="W12" s="335">
        <f t="shared" si="3"/>
        <v>24617</v>
      </c>
      <c r="X12" s="668"/>
      <c r="Y12" s="18" t="s">
        <v>37</v>
      </c>
      <c r="Z12" s="334">
        <f t="shared" ref="Z12:AH12" si="4">SUM(Z9:Z11)</f>
        <v>12998</v>
      </c>
      <c r="AA12" s="334">
        <f t="shared" si="4"/>
        <v>11943</v>
      </c>
      <c r="AB12" s="334">
        <f t="shared" si="4"/>
        <v>24941</v>
      </c>
      <c r="AC12" s="337">
        <f t="shared" si="4"/>
        <v>13799</v>
      </c>
      <c r="AD12" s="334">
        <f t="shared" si="4"/>
        <v>12661</v>
      </c>
      <c r="AE12" s="334">
        <f t="shared" si="4"/>
        <v>26460</v>
      </c>
      <c r="AF12" s="334">
        <f t="shared" si="4"/>
        <v>15737</v>
      </c>
      <c r="AG12" s="334">
        <f t="shared" si="4"/>
        <v>14526</v>
      </c>
      <c r="AH12" s="335">
        <f t="shared" si="4"/>
        <v>30263</v>
      </c>
      <c r="AI12" s="668"/>
      <c r="AJ12" s="18" t="s">
        <v>37</v>
      </c>
      <c r="AK12" s="334">
        <f t="shared" ref="AK12:AS12" si="5">SUM(AK9:AK11)</f>
        <v>18219</v>
      </c>
      <c r="AL12" s="334">
        <f t="shared" si="5"/>
        <v>16745</v>
      </c>
      <c r="AM12" s="334">
        <f t="shared" si="5"/>
        <v>34964</v>
      </c>
      <c r="AN12" s="337">
        <f t="shared" si="5"/>
        <v>22779</v>
      </c>
      <c r="AO12" s="334">
        <f t="shared" si="5"/>
        <v>20292</v>
      </c>
      <c r="AP12" s="334">
        <f t="shared" si="5"/>
        <v>43071</v>
      </c>
      <c r="AQ12" s="334">
        <f t="shared" si="5"/>
        <v>19057</v>
      </c>
      <c r="AR12" s="334">
        <f t="shared" si="5"/>
        <v>17314</v>
      </c>
      <c r="AS12" s="335">
        <f t="shared" si="5"/>
        <v>36371</v>
      </c>
      <c r="AT12" s="668"/>
      <c r="AU12" s="18" t="s">
        <v>37</v>
      </c>
      <c r="AV12" s="334">
        <f t="shared" ref="AV12:BD12" si="6">SUM(AV9:AV11)</f>
        <v>14767</v>
      </c>
      <c r="AW12" s="334">
        <f t="shared" si="6"/>
        <v>13426</v>
      </c>
      <c r="AX12" s="334">
        <f t="shared" si="6"/>
        <v>28193</v>
      </c>
      <c r="AY12" s="337">
        <f t="shared" si="6"/>
        <v>11443</v>
      </c>
      <c r="AZ12" s="334">
        <f t="shared" si="6"/>
        <v>11356</v>
      </c>
      <c r="BA12" s="334">
        <f t="shared" si="6"/>
        <v>22799</v>
      </c>
      <c r="BB12" s="334">
        <f t="shared" si="6"/>
        <v>12454</v>
      </c>
      <c r="BC12" s="334">
        <f t="shared" si="6"/>
        <v>13904</v>
      </c>
      <c r="BD12" s="335">
        <f t="shared" si="6"/>
        <v>26358</v>
      </c>
      <c r="BE12" s="668"/>
      <c r="BF12" s="18" t="s">
        <v>37</v>
      </c>
      <c r="BG12" s="334">
        <f t="shared" ref="BG12:BO12" si="7">SUM(BG9:BG11)</f>
        <v>14441</v>
      </c>
      <c r="BH12" s="334">
        <f t="shared" si="7"/>
        <v>17774</v>
      </c>
      <c r="BI12" s="334">
        <f t="shared" si="7"/>
        <v>32215</v>
      </c>
      <c r="BJ12" s="337">
        <f t="shared" si="7"/>
        <v>10746</v>
      </c>
      <c r="BK12" s="334">
        <f t="shared" si="7"/>
        <v>13850</v>
      </c>
      <c r="BL12" s="334">
        <f t="shared" si="7"/>
        <v>24596</v>
      </c>
      <c r="BM12" s="334">
        <f t="shared" si="7"/>
        <v>5647</v>
      </c>
      <c r="BN12" s="334">
        <f t="shared" si="7"/>
        <v>8204</v>
      </c>
      <c r="BO12" s="335">
        <f t="shared" si="7"/>
        <v>13851</v>
      </c>
      <c r="BP12" s="668"/>
      <c r="BQ12" s="18" t="s">
        <v>37</v>
      </c>
      <c r="BR12" s="334">
        <f t="shared" ref="BR12:BT12" si="8">SUM(BR9:BR11)</f>
        <v>2161</v>
      </c>
      <c r="BS12" s="334">
        <f t="shared" si="8"/>
        <v>4409</v>
      </c>
      <c r="BT12" s="335">
        <f t="shared" si="8"/>
        <v>6570</v>
      </c>
      <c r="CA12" s="668"/>
      <c r="CB12" s="18" t="s">
        <v>37</v>
      </c>
      <c r="CC12" s="334">
        <f t="shared" ref="CC12:CK12" si="9">SUM(CC9:CC11)</f>
        <v>27599</v>
      </c>
      <c r="CD12" s="334">
        <f t="shared" si="9"/>
        <v>26144</v>
      </c>
      <c r="CE12" s="334">
        <f t="shared" si="9"/>
        <v>53743</v>
      </c>
      <c r="CF12" s="337">
        <f t="shared" si="9"/>
        <v>152962</v>
      </c>
      <c r="CG12" s="334">
        <f t="shared" si="9"/>
        <v>139863</v>
      </c>
      <c r="CH12" s="334">
        <f t="shared" si="9"/>
        <v>292825</v>
      </c>
      <c r="CI12" s="334">
        <f t="shared" si="9"/>
        <v>56892</v>
      </c>
      <c r="CJ12" s="334">
        <f t="shared" si="9"/>
        <v>69497</v>
      </c>
      <c r="CK12" s="335">
        <f t="shared" si="9"/>
        <v>126389</v>
      </c>
      <c r="CL12" s="334">
        <f t="shared" si="1"/>
        <v>237453</v>
      </c>
      <c r="CM12" s="334">
        <f t="shared" si="0"/>
        <v>235504</v>
      </c>
      <c r="CN12" s="335">
        <f t="shared" si="0"/>
        <v>472957</v>
      </c>
    </row>
    <row r="13" spans="1:115" ht="17.100000000000001" customHeight="1">
      <c r="A13" s="1"/>
      <c r="B13" s="666" t="s">
        <v>38</v>
      </c>
      <c r="C13" s="26" t="s">
        <v>39</v>
      </c>
      <c r="D13" s="339">
        <v>6658</v>
      </c>
      <c r="E13" s="339">
        <v>6329</v>
      </c>
      <c r="F13" s="339">
        <v>12987</v>
      </c>
      <c r="G13" s="342">
        <v>7366</v>
      </c>
      <c r="H13" s="339">
        <v>7108</v>
      </c>
      <c r="I13" s="339">
        <v>14474</v>
      </c>
      <c r="J13" s="339">
        <v>7658</v>
      </c>
      <c r="K13" s="339">
        <v>7465</v>
      </c>
      <c r="L13" s="340">
        <v>15123</v>
      </c>
      <c r="M13" s="666" t="s">
        <v>38</v>
      </c>
      <c r="N13" s="26" t="s">
        <v>39</v>
      </c>
      <c r="O13" s="339">
        <v>7961</v>
      </c>
      <c r="P13" s="339">
        <v>7947</v>
      </c>
      <c r="Q13" s="339">
        <v>15908</v>
      </c>
      <c r="R13" s="342">
        <v>8886</v>
      </c>
      <c r="S13" s="339">
        <v>9032</v>
      </c>
      <c r="T13" s="339">
        <v>17918</v>
      </c>
      <c r="U13" s="339">
        <v>9420</v>
      </c>
      <c r="V13" s="339">
        <v>9455</v>
      </c>
      <c r="W13" s="340">
        <v>18875</v>
      </c>
      <c r="X13" s="666" t="s">
        <v>38</v>
      </c>
      <c r="Y13" s="26" t="s">
        <v>39</v>
      </c>
      <c r="Z13" s="339">
        <v>9372</v>
      </c>
      <c r="AA13" s="339">
        <v>9450</v>
      </c>
      <c r="AB13" s="339">
        <v>18822</v>
      </c>
      <c r="AC13" s="342">
        <v>10059</v>
      </c>
      <c r="AD13" s="339">
        <v>9787</v>
      </c>
      <c r="AE13" s="339">
        <v>19846</v>
      </c>
      <c r="AF13" s="339">
        <v>11241</v>
      </c>
      <c r="AG13" s="339">
        <v>11003</v>
      </c>
      <c r="AH13" s="340">
        <v>22244</v>
      </c>
      <c r="AI13" s="666" t="s">
        <v>38</v>
      </c>
      <c r="AJ13" s="26" t="s">
        <v>39</v>
      </c>
      <c r="AK13" s="339">
        <v>12811</v>
      </c>
      <c r="AL13" s="339">
        <v>12109</v>
      </c>
      <c r="AM13" s="339">
        <v>24920</v>
      </c>
      <c r="AN13" s="342">
        <v>15776</v>
      </c>
      <c r="AO13" s="339">
        <v>14702</v>
      </c>
      <c r="AP13" s="339">
        <v>30478</v>
      </c>
      <c r="AQ13" s="339">
        <v>13347</v>
      </c>
      <c r="AR13" s="339">
        <v>12692</v>
      </c>
      <c r="AS13" s="340">
        <v>26039</v>
      </c>
      <c r="AT13" s="666" t="s">
        <v>38</v>
      </c>
      <c r="AU13" s="26" t="s">
        <v>39</v>
      </c>
      <c r="AV13" s="339">
        <v>10369</v>
      </c>
      <c r="AW13" s="339">
        <v>9964</v>
      </c>
      <c r="AX13" s="339">
        <v>20333</v>
      </c>
      <c r="AY13" s="342">
        <v>8130</v>
      </c>
      <c r="AZ13" s="339">
        <v>8461</v>
      </c>
      <c r="BA13" s="339">
        <v>16591</v>
      </c>
      <c r="BB13" s="339">
        <v>8567</v>
      </c>
      <c r="BC13" s="339">
        <v>10073</v>
      </c>
      <c r="BD13" s="340">
        <v>18640</v>
      </c>
      <c r="BE13" s="666" t="s">
        <v>38</v>
      </c>
      <c r="BF13" s="26" t="s">
        <v>39</v>
      </c>
      <c r="BG13" s="339">
        <v>9688</v>
      </c>
      <c r="BH13" s="339">
        <v>12422</v>
      </c>
      <c r="BI13" s="339">
        <v>22110</v>
      </c>
      <c r="BJ13" s="342">
        <v>7199</v>
      </c>
      <c r="BK13" s="339">
        <v>10136</v>
      </c>
      <c r="BL13" s="339">
        <v>17335</v>
      </c>
      <c r="BM13" s="339">
        <v>4024</v>
      </c>
      <c r="BN13" s="339">
        <v>5930</v>
      </c>
      <c r="BO13" s="340">
        <v>9954</v>
      </c>
      <c r="BP13" s="666" t="s">
        <v>38</v>
      </c>
      <c r="BQ13" s="26" t="s">
        <v>39</v>
      </c>
      <c r="BR13" s="339">
        <v>1506</v>
      </c>
      <c r="BS13" s="339">
        <v>3446</v>
      </c>
      <c r="BT13" s="340">
        <v>4952</v>
      </c>
      <c r="CA13" s="666" t="s">
        <v>38</v>
      </c>
      <c r="CB13" s="26" t="s">
        <v>39</v>
      </c>
      <c r="CC13" s="339">
        <v>21682</v>
      </c>
      <c r="CD13" s="339">
        <v>20902</v>
      </c>
      <c r="CE13" s="339">
        <v>42584</v>
      </c>
      <c r="CF13" s="342">
        <v>109242</v>
      </c>
      <c r="CG13" s="339">
        <v>106141</v>
      </c>
      <c r="CH13" s="339">
        <v>215383</v>
      </c>
      <c r="CI13" s="339">
        <v>39114</v>
      </c>
      <c r="CJ13" s="339">
        <v>50468</v>
      </c>
      <c r="CK13" s="340">
        <v>89582</v>
      </c>
      <c r="CL13" s="339">
        <f t="shared" si="1"/>
        <v>170038</v>
      </c>
      <c r="CM13" s="339">
        <f t="shared" si="0"/>
        <v>177511</v>
      </c>
      <c r="CN13" s="340">
        <f t="shared" si="0"/>
        <v>347549</v>
      </c>
    </row>
    <row r="14" spans="1:115" ht="17.100000000000001" customHeight="1">
      <c r="A14" s="1"/>
      <c r="B14" s="667"/>
      <c r="C14" s="26" t="s">
        <v>40</v>
      </c>
      <c r="D14" s="345">
        <v>1673</v>
      </c>
      <c r="E14" s="345">
        <v>1590</v>
      </c>
      <c r="F14" s="345">
        <v>3263</v>
      </c>
      <c r="G14" s="348">
        <v>1895</v>
      </c>
      <c r="H14" s="345">
        <v>1816</v>
      </c>
      <c r="I14" s="345">
        <v>3711</v>
      </c>
      <c r="J14" s="345">
        <v>1896</v>
      </c>
      <c r="K14" s="345">
        <v>1850</v>
      </c>
      <c r="L14" s="346">
        <v>3746</v>
      </c>
      <c r="M14" s="667"/>
      <c r="N14" s="26" t="s">
        <v>40</v>
      </c>
      <c r="O14" s="345">
        <v>1907</v>
      </c>
      <c r="P14" s="345">
        <v>1869</v>
      </c>
      <c r="Q14" s="345">
        <v>3776</v>
      </c>
      <c r="R14" s="348">
        <v>1929</v>
      </c>
      <c r="S14" s="345">
        <v>1943</v>
      </c>
      <c r="T14" s="345">
        <v>3872</v>
      </c>
      <c r="U14" s="345">
        <v>2142</v>
      </c>
      <c r="V14" s="345">
        <v>2087</v>
      </c>
      <c r="W14" s="346">
        <v>4229</v>
      </c>
      <c r="X14" s="667"/>
      <c r="Y14" s="26" t="s">
        <v>40</v>
      </c>
      <c r="Z14" s="345">
        <v>2211</v>
      </c>
      <c r="AA14" s="345">
        <v>2115</v>
      </c>
      <c r="AB14" s="345">
        <v>4326</v>
      </c>
      <c r="AC14" s="348">
        <v>2425</v>
      </c>
      <c r="AD14" s="345">
        <v>2226</v>
      </c>
      <c r="AE14" s="345">
        <v>4651</v>
      </c>
      <c r="AF14" s="345">
        <v>2676</v>
      </c>
      <c r="AG14" s="345">
        <v>2478</v>
      </c>
      <c r="AH14" s="346">
        <v>5154</v>
      </c>
      <c r="AI14" s="667"/>
      <c r="AJ14" s="26" t="s">
        <v>40</v>
      </c>
      <c r="AK14" s="345">
        <v>2965</v>
      </c>
      <c r="AL14" s="345">
        <v>2674</v>
      </c>
      <c r="AM14" s="345">
        <v>5639</v>
      </c>
      <c r="AN14" s="348">
        <v>3396</v>
      </c>
      <c r="AO14" s="345">
        <v>3113</v>
      </c>
      <c r="AP14" s="345">
        <v>6509</v>
      </c>
      <c r="AQ14" s="345">
        <v>2788</v>
      </c>
      <c r="AR14" s="345">
        <v>2478</v>
      </c>
      <c r="AS14" s="346">
        <v>5266</v>
      </c>
      <c r="AT14" s="667"/>
      <c r="AU14" s="26" t="s">
        <v>40</v>
      </c>
      <c r="AV14" s="345">
        <v>2037</v>
      </c>
      <c r="AW14" s="345">
        <v>1796</v>
      </c>
      <c r="AX14" s="345">
        <v>3833</v>
      </c>
      <c r="AY14" s="348">
        <v>1686</v>
      </c>
      <c r="AZ14" s="345">
        <v>1716</v>
      </c>
      <c r="BA14" s="345">
        <v>3402</v>
      </c>
      <c r="BB14" s="345">
        <v>1878</v>
      </c>
      <c r="BC14" s="345">
        <v>2118</v>
      </c>
      <c r="BD14" s="346">
        <v>3996</v>
      </c>
      <c r="BE14" s="667"/>
      <c r="BF14" s="26" t="s">
        <v>40</v>
      </c>
      <c r="BG14" s="345">
        <v>2218</v>
      </c>
      <c r="BH14" s="345">
        <v>2524</v>
      </c>
      <c r="BI14" s="345">
        <v>4742</v>
      </c>
      <c r="BJ14" s="348">
        <v>1490</v>
      </c>
      <c r="BK14" s="345">
        <v>1755</v>
      </c>
      <c r="BL14" s="345">
        <v>3245</v>
      </c>
      <c r="BM14" s="345">
        <v>649</v>
      </c>
      <c r="BN14" s="345">
        <v>1003</v>
      </c>
      <c r="BO14" s="346">
        <v>1652</v>
      </c>
      <c r="BP14" s="667"/>
      <c r="BQ14" s="26" t="s">
        <v>40</v>
      </c>
      <c r="BR14" s="345">
        <v>198</v>
      </c>
      <c r="BS14" s="345">
        <v>596</v>
      </c>
      <c r="BT14" s="346">
        <v>794</v>
      </c>
      <c r="CA14" s="667"/>
      <c r="CB14" s="26" t="s">
        <v>40</v>
      </c>
      <c r="CC14" s="345">
        <v>5464</v>
      </c>
      <c r="CD14" s="345">
        <v>5256</v>
      </c>
      <c r="CE14" s="345">
        <v>10720</v>
      </c>
      <c r="CF14" s="348">
        <v>24476</v>
      </c>
      <c r="CG14" s="345">
        <v>22779</v>
      </c>
      <c r="CH14" s="345">
        <v>47255</v>
      </c>
      <c r="CI14" s="345">
        <v>8119</v>
      </c>
      <c r="CJ14" s="345">
        <v>9712</v>
      </c>
      <c r="CK14" s="346">
        <v>17831</v>
      </c>
      <c r="CL14" s="345">
        <f t="shared" si="1"/>
        <v>38059</v>
      </c>
      <c r="CM14" s="345">
        <f t="shared" si="0"/>
        <v>37747</v>
      </c>
      <c r="CN14" s="346">
        <f t="shared" si="0"/>
        <v>75806</v>
      </c>
    </row>
    <row r="15" spans="1:115" ht="17.100000000000001" customHeight="1">
      <c r="A15" s="1"/>
      <c r="B15" s="667"/>
      <c r="C15" s="26" t="s">
        <v>41</v>
      </c>
      <c r="D15" s="339">
        <v>383</v>
      </c>
      <c r="E15" s="339">
        <v>364</v>
      </c>
      <c r="F15" s="339">
        <v>747</v>
      </c>
      <c r="G15" s="342">
        <v>474</v>
      </c>
      <c r="H15" s="339">
        <v>444</v>
      </c>
      <c r="I15" s="339">
        <v>918</v>
      </c>
      <c r="J15" s="339">
        <v>549</v>
      </c>
      <c r="K15" s="339">
        <v>480</v>
      </c>
      <c r="L15" s="340">
        <v>1029</v>
      </c>
      <c r="M15" s="667"/>
      <c r="N15" s="26" t="s">
        <v>41</v>
      </c>
      <c r="O15" s="339">
        <v>710</v>
      </c>
      <c r="P15" s="339">
        <v>602</v>
      </c>
      <c r="Q15" s="339">
        <v>1312</v>
      </c>
      <c r="R15" s="342">
        <v>714</v>
      </c>
      <c r="S15" s="339">
        <v>652</v>
      </c>
      <c r="T15" s="339">
        <v>1366</v>
      </c>
      <c r="U15" s="339">
        <v>632</v>
      </c>
      <c r="V15" s="339">
        <v>637</v>
      </c>
      <c r="W15" s="340">
        <v>1269</v>
      </c>
      <c r="X15" s="667"/>
      <c r="Y15" s="26" t="s">
        <v>41</v>
      </c>
      <c r="Z15" s="339">
        <v>574</v>
      </c>
      <c r="AA15" s="339">
        <v>633</v>
      </c>
      <c r="AB15" s="339">
        <v>1207</v>
      </c>
      <c r="AC15" s="342">
        <v>584</v>
      </c>
      <c r="AD15" s="339">
        <v>642</v>
      </c>
      <c r="AE15" s="339">
        <v>1226</v>
      </c>
      <c r="AF15" s="339">
        <v>718</v>
      </c>
      <c r="AG15" s="339">
        <v>631</v>
      </c>
      <c r="AH15" s="340">
        <v>1349</v>
      </c>
      <c r="AI15" s="667"/>
      <c r="AJ15" s="26" t="s">
        <v>41</v>
      </c>
      <c r="AK15" s="339">
        <v>934</v>
      </c>
      <c r="AL15" s="339">
        <v>842</v>
      </c>
      <c r="AM15" s="339">
        <v>1776</v>
      </c>
      <c r="AN15" s="342">
        <v>1319</v>
      </c>
      <c r="AO15" s="339">
        <v>1181</v>
      </c>
      <c r="AP15" s="339">
        <v>2500</v>
      </c>
      <c r="AQ15" s="339">
        <v>1213</v>
      </c>
      <c r="AR15" s="339">
        <v>1099</v>
      </c>
      <c r="AS15" s="340">
        <v>2312</v>
      </c>
      <c r="AT15" s="667"/>
      <c r="AU15" s="26" t="s">
        <v>41</v>
      </c>
      <c r="AV15" s="339">
        <v>897</v>
      </c>
      <c r="AW15" s="339">
        <v>801</v>
      </c>
      <c r="AX15" s="339">
        <v>1698</v>
      </c>
      <c r="AY15" s="342">
        <v>737</v>
      </c>
      <c r="AZ15" s="339">
        <v>868</v>
      </c>
      <c r="BA15" s="339">
        <v>1605</v>
      </c>
      <c r="BB15" s="339">
        <v>946</v>
      </c>
      <c r="BC15" s="339">
        <v>990</v>
      </c>
      <c r="BD15" s="340">
        <v>1936</v>
      </c>
      <c r="BE15" s="667"/>
      <c r="BF15" s="26" t="s">
        <v>41</v>
      </c>
      <c r="BG15" s="339">
        <v>965</v>
      </c>
      <c r="BH15" s="339">
        <v>1211</v>
      </c>
      <c r="BI15" s="339">
        <v>2176</v>
      </c>
      <c r="BJ15" s="342">
        <v>631</v>
      </c>
      <c r="BK15" s="339">
        <v>923</v>
      </c>
      <c r="BL15" s="339">
        <v>1554</v>
      </c>
      <c r="BM15" s="339">
        <v>340</v>
      </c>
      <c r="BN15" s="339">
        <v>567</v>
      </c>
      <c r="BO15" s="340">
        <v>907</v>
      </c>
      <c r="BP15" s="667"/>
      <c r="BQ15" s="26" t="s">
        <v>41</v>
      </c>
      <c r="BR15" s="339">
        <v>141</v>
      </c>
      <c r="BS15" s="339">
        <v>370</v>
      </c>
      <c r="BT15" s="340">
        <v>511</v>
      </c>
      <c r="CA15" s="667"/>
      <c r="CB15" s="26" t="s">
        <v>41</v>
      </c>
      <c r="CC15" s="339">
        <v>1406</v>
      </c>
      <c r="CD15" s="339">
        <v>1288</v>
      </c>
      <c r="CE15" s="339">
        <v>2694</v>
      </c>
      <c r="CF15" s="342">
        <v>8295</v>
      </c>
      <c r="CG15" s="339">
        <v>7720</v>
      </c>
      <c r="CH15" s="339">
        <v>16015</v>
      </c>
      <c r="CI15" s="339">
        <v>3760</v>
      </c>
      <c r="CJ15" s="339">
        <v>4929</v>
      </c>
      <c r="CK15" s="340">
        <v>8689</v>
      </c>
      <c r="CL15" s="339">
        <f t="shared" si="1"/>
        <v>13461</v>
      </c>
      <c r="CM15" s="339">
        <f t="shared" si="0"/>
        <v>13937</v>
      </c>
      <c r="CN15" s="340">
        <f t="shared" si="0"/>
        <v>27398</v>
      </c>
    </row>
    <row r="16" spans="1:115" ht="17.100000000000001" customHeight="1">
      <c r="A16" s="1"/>
      <c r="B16" s="668"/>
      <c r="C16" s="18" t="s">
        <v>42</v>
      </c>
      <c r="D16" s="334">
        <f t="shared" ref="D16:L16" si="10">SUM(D13:D15)</f>
        <v>8714</v>
      </c>
      <c r="E16" s="334">
        <f t="shared" si="10"/>
        <v>8283</v>
      </c>
      <c r="F16" s="334">
        <f t="shared" si="10"/>
        <v>16997</v>
      </c>
      <c r="G16" s="337">
        <f t="shared" si="10"/>
        <v>9735</v>
      </c>
      <c r="H16" s="334">
        <f t="shared" si="10"/>
        <v>9368</v>
      </c>
      <c r="I16" s="334">
        <f t="shared" si="10"/>
        <v>19103</v>
      </c>
      <c r="J16" s="334">
        <f t="shared" si="10"/>
        <v>10103</v>
      </c>
      <c r="K16" s="334">
        <f t="shared" si="10"/>
        <v>9795</v>
      </c>
      <c r="L16" s="335">
        <f t="shared" si="10"/>
        <v>19898</v>
      </c>
      <c r="M16" s="668"/>
      <c r="N16" s="18" t="s">
        <v>42</v>
      </c>
      <c r="O16" s="334">
        <f t="shared" ref="O16:W16" si="11">SUM(O13:O15)</f>
        <v>10578</v>
      </c>
      <c r="P16" s="334">
        <f t="shared" si="11"/>
        <v>10418</v>
      </c>
      <c r="Q16" s="334">
        <f t="shared" si="11"/>
        <v>20996</v>
      </c>
      <c r="R16" s="337">
        <f t="shared" si="11"/>
        <v>11529</v>
      </c>
      <c r="S16" s="334">
        <f t="shared" si="11"/>
        <v>11627</v>
      </c>
      <c r="T16" s="334">
        <f t="shared" si="11"/>
        <v>23156</v>
      </c>
      <c r="U16" s="334">
        <f t="shared" si="11"/>
        <v>12194</v>
      </c>
      <c r="V16" s="334">
        <f t="shared" si="11"/>
        <v>12179</v>
      </c>
      <c r="W16" s="335">
        <f t="shared" si="11"/>
        <v>24373</v>
      </c>
      <c r="X16" s="668"/>
      <c r="Y16" s="18" t="s">
        <v>42</v>
      </c>
      <c r="Z16" s="334">
        <f t="shared" ref="Z16:AH16" si="12">SUM(Z13:Z15)</f>
        <v>12157</v>
      </c>
      <c r="AA16" s="334">
        <f t="shared" si="12"/>
        <v>12198</v>
      </c>
      <c r="AB16" s="334">
        <f t="shared" si="12"/>
        <v>24355</v>
      </c>
      <c r="AC16" s="337">
        <f t="shared" si="12"/>
        <v>13068</v>
      </c>
      <c r="AD16" s="334">
        <f t="shared" si="12"/>
        <v>12655</v>
      </c>
      <c r="AE16" s="334">
        <f t="shared" si="12"/>
        <v>25723</v>
      </c>
      <c r="AF16" s="334">
        <f t="shared" si="12"/>
        <v>14635</v>
      </c>
      <c r="AG16" s="334">
        <f t="shared" si="12"/>
        <v>14112</v>
      </c>
      <c r="AH16" s="335">
        <f t="shared" si="12"/>
        <v>28747</v>
      </c>
      <c r="AI16" s="668"/>
      <c r="AJ16" s="18" t="s">
        <v>42</v>
      </c>
      <c r="AK16" s="334">
        <f t="shared" ref="AK16:AS16" si="13">SUM(AK13:AK15)</f>
        <v>16710</v>
      </c>
      <c r="AL16" s="334">
        <f t="shared" si="13"/>
        <v>15625</v>
      </c>
      <c r="AM16" s="334">
        <f t="shared" si="13"/>
        <v>32335</v>
      </c>
      <c r="AN16" s="337">
        <f t="shared" si="13"/>
        <v>20491</v>
      </c>
      <c r="AO16" s="334">
        <f t="shared" si="13"/>
        <v>18996</v>
      </c>
      <c r="AP16" s="334">
        <f t="shared" si="13"/>
        <v>39487</v>
      </c>
      <c r="AQ16" s="334">
        <f t="shared" si="13"/>
        <v>17348</v>
      </c>
      <c r="AR16" s="334">
        <f t="shared" si="13"/>
        <v>16269</v>
      </c>
      <c r="AS16" s="335">
        <f t="shared" si="13"/>
        <v>33617</v>
      </c>
      <c r="AT16" s="668"/>
      <c r="AU16" s="18" t="s">
        <v>42</v>
      </c>
      <c r="AV16" s="334">
        <f t="shared" ref="AV16:BD16" si="14">SUM(AV13:AV15)</f>
        <v>13303</v>
      </c>
      <c r="AW16" s="334">
        <f t="shared" si="14"/>
        <v>12561</v>
      </c>
      <c r="AX16" s="334">
        <f t="shared" si="14"/>
        <v>25864</v>
      </c>
      <c r="AY16" s="337">
        <f t="shared" si="14"/>
        <v>10553</v>
      </c>
      <c r="AZ16" s="334">
        <f t="shared" si="14"/>
        <v>11045</v>
      </c>
      <c r="BA16" s="334">
        <f t="shared" si="14"/>
        <v>21598</v>
      </c>
      <c r="BB16" s="334">
        <f t="shared" si="14"/>
        <v>11391</v>
      </c>
      <c r="BC16" s="334">
        <f t="shared" si="14"/>
        <v>13181</v>
      </c>
      <c r="BD16" s="335">
        <f t="shared" si="14"/>
        <v>24572</v>
      </c>
      <c r="BE16" s="668"/>
      <c r="BF16" s="18" t="s">
        <v>42</v>
      </c>
      <c r="BG16" s="334">
        <f t="shared" ref="BG16:BO16" si="15">SUM(BG13:BG15)</f>
        <v>12871</v>
      </c>
      <c r="BH16" s="334">
        <f t="shared" si="15"/>
        <v>16157</v>
      </c>
      <c r="BI16" s="334">
        <f t="shared" si="15"/>
        <v>29028</v>
      </c>
      <c r="BJ16" s="337">
        <f t="shared" si="15"/>
        <v>9320</v>
      </c>
      <c r="BK16" s="334">
        <f t="shared" si="15"/>
        <v>12814</v>
      </c>
      <c r="BL16" s="334">
        <f t="shared" si="15"/>
        <v>22134</v>
      </c>
      <c r="BM16" s="334">
        <f t="shared" si="15"/>
        <v>5013</v>
      </c>
      <c r="BN16" s="334">
        <f t="shared" si="15"/>
        <v>7500</v>
      </c>
      <c r="BO16" s="335">
        <f t="shared" si="15"/>
        <v>12513</v>
      </c>
      <c r="BP16" s="668"/>
      <c r="BQ16" s="18" t="s">
        <v>42</v>
      </c>
      <c r="BR16" s="334">
        <f t="shared" ref="BR16:BT16" si="16">SUM(BR13:BR15)</f>
        <v>1845</v>
      </c>
      <c r="BS16" s="334">
        <f t="shared" si="16"/>
        <v>4412</v>
      </c>
      <c r="BT16" s="335">
        <f t="shared" si="16"/>
        <v>6257</v>
      </c>
      <c r="CA16" s="668"/>
      <c r="CB16" s="18" t="s">
        <v>42</v>
      </c>
      <c r="CC16" s="334">
        <f t="shared" ref="CC16:CK16" si="17">SUM(CC13:CC15)</f>
        <v>28552</v>
      </c>
      <c r="CD16" s="334">
        <f t="shared" si="17"/>
        <v>27446</v>
      </c>
      <c r="CE16" s="334">
        <f t="shared" si="17"/>
        <v>55998</v>
      </c>
      <c r="CF16" s="337">
        <f t="shared" si="17"/>
        <v>142013</v>
      </c>
      <c r="CG16" s="334">
        <f t="shared" si="17"/>
        <v>136640</v>
      </c>
      <c r="CH16" s="334">
        <f t="shared" si="17"/>
        <v>278653</v>
      </c>
      <c r="CI16" s="334">
        <f t="shared" si="17"/>
        <v>50993</v>
      </c>
      <c r="CJ16" s="334">
        <f t="shared" si="17"/>
        <v>65109</v>
      </c>
      <c r="CK16" s="335">
        <f t="shared" si="17"/>
        <v>116102</v>
      </c>
      <c r="CL16" s="334">
        <f t="shared" si="1"/>
        <v>221558</v>
      </c>
      <c r="CM16" s="334">
        <f t="shared" si="0"/>
        <v>229195</v>
      </c>
      <c r="CN16" s="335">
        <f t="shared" si="0"/>
        <v>450753</v>
      </c>
    </row>
    <row r="17" spans="1:92" ht="17.100000000000001" customHeight="1">
      <c r="A17" s="1"/>
      <c r="B17" s="24" t="s">
        <v>43</v>
      </c>
      <c r="C17" s="18" t="s">
        <v>44</v>
      </c>
      <c r="D17" s="334">
        <v>1314</v>
      </c>
      <c r="E17" s="334">
        <v>1249</v>
      </c>
      <c r="F17" s="334">
        <v>2563</v>
      </c>
      <c r="G17" s="337">
        <v>1358</v>
      </c>
      <c r="H17" s="334">
        <v>1213</v>
      </c>
      <c r="I17" s="334">
        <v>2571</v>
      </c>
      <c r="J17" s="334">
        <v>1356</v>
      </c>
      <c r="K17" s="334">
        <v>1268</v>
      </c>
      <c r="L17" s="335">
        <v>2624</v>
      </c>
      <c r="M17" s="24" t="s">
        <v>43</v>
      </c>
      <c r="N17" s="18" t="s">
        <v>44</v>
      </c>
      <c r="O17" s="334">
        <v>1414</v>
      </c>
      <c r="P17" s="334">
        <v>1391</v>
      </c>
      <c r="Q17" s="334">
        <v>2805</v>
      </c>
      <c r="R17" s="337">
        <v>2166</v>
      </c>
      <c r="S17" s="334">
        <v>1935</v>
      </c>
      <c r="T17" s="334">
        <v>4101</v>
      </c>
      <c r="U17" s="334">
        <v>2948</v>
      </c>
      <c r="V17" s="334">
        <v>2554</v>
      </c>
      <c r="W17" s="335">
        <v>5502</v>
      </c>
      <c r="X17" s="24" t="s">
        <v>43</v>
      </c>
      <c r="Y17" s="18" t="s">
        <v>44</v>
      </c>
      <c r="Z17" s="334">
        <v>2705</v>
      </c>
      <c r="AA17" s="334">
        <v>2402</v>
      </c>
      <c r="AB17" s="334">
        <v>5107</v>
      </c>
      <c r="AC17" s="337">
        <v>2525</v>
      </c>
      <c r="AD17" s="334">
        <v>2287</v>
      </c>
      <c r="AE17" s="334">
        <v>4812</v>
      </c>
      <c r="AF17" s="334">
        <v>2539</v>
      </c>
      <c r="AG17" s="334">
        <v>2273</v>
      </c>
      <c r="AH17" s="335">
        <v>4812</v>
      </c>
      <c r="AI17" s="24" t="s">
        <v>43</v>
      </c>
      <c r="AJ17" s="18" t="s">
        <v>44</v>
      </c>
      <c r="AK17" s="334">
        <v>2701</v>
      </c>
      <c r="AL17" s="334">
        <v>2382</v>
      </c>
      <c r="AM17" s="334">
        <v>5083</v>
      </c>
      <c r="AN17" s="337">
        <v>2995</v>
      </c>
      <c r="AO17" s="334">
        <v>2741</v>
      </c>
      <c r="AP17" s="334">
        <v>5736</v>
      </c>
      <c r="AQ17" s="334">
        <v>2779</v>
      </c>
      <c r="AR17" s="334">
        <v>2552</v>
      </c>
      <c r="AS17" s="335">
        <v>5331</v>
      </c>
      <c r="AT17" s="24" t="s">
        <v>43</v>
      </c>
      <c r="AU17" s="18" t="s">
        <v>44</v>
      </c>
      <c r="AV17" s="334">
        <v>2341</v>
      </c>
      <c r="AW17" s="334">
        <v>2096</v>
      </c>
      <c r="AX17" s="334">
        <v>4437</v>
      </c>
      <c r="AY17" s="337">
        <v>1910</v>
      </c>
      <c r="AZ17" s="334">
        <v>1765</v>
      </c>
      <c r="BA17" s="334">
        <v>3675</v>
      </c>
      <c r="BB17" s="334">
        <v>1737</v>
      </c>
      <c r="BC17" s="334">
        <v>1818</v>
      </c>
      <c r="BD17" s="335">
        <v>3555</v>
      </c>
      <c r="BE17" s="24" t="s">
        <v>43</v>
      </c>
      <c r="BF17" s="18" t="s">
        <v>44</v>
      </c>
      <c r="BG17" s="334">
        <v>1836</v>
      </c>
      <c r="BH17" s="334">
        <v>2135</v>
      </c>
      <c r="BI17" s="334">
        <v>3971</v>
      </c>
      <c r="BJ17" s="337">
        <v>1261</v>
      </c>
      <c r="BK17" s="334">
        <v>1712</v>
      </c>
      <c r="BL17" s="334">
        <v>2973</v>
      </c>
      <c r="BM17" s="334">
        <v>713</v>
      </c>
      <c r="BN17" s="334">
        <v>1195</v>
      </c>
      <c r="BO17" s="335">
        <v>1908</v>
      </c>
      <c r="BP17" s="24" t="s">
        <v>43</v>
      </c>
      <c r="BQ17" s="18" t="s">
        <v>44</v>
      </c>
      <c r="BR17" s="334">
        <v>359</v>
      </c>
      <c r="BS17" s="334">
        <v>920</v>
      </c>
      <c r="BT17" s="335">
        <v>1279</v>
      </c>
      <c r="CA17" s="24" t="s">
        <v>43</v>
      </c>
      <c r="CB17" s="18" t="s">
        <v>44</v>
      </c>
      <c r="CC17" s="334">
        <v>4028</v>
      </c>
      <c r="CD17" s="334">
        <v>3730</v>
      </c>
      <c r="CE17" s="334">
        <v>7758</v>
      </c>
      <c r="CF17" s="337">
        <v>25113</v>
      </c>
      <c r="CG17" s="334">
        <v>22613</v>
      </c>
      <c r="CH17" s="334">
        <v>47726</v>
      </c>
      <c r="CI17" s="334">
        <v>7816</v>
      </c>
      <c r="CJ17" s="334">
        <v>9545</v>
      </c>
      <c r="CK17" s="335">
        <v>17361</v>
      </c>
      <c r="CL17" s="334">
        <f t="shared" si="1"/>
        <v>36957</v>
      </c>
      <c r="CM17" s="334">
        <f t="shared" si="0"/>
        <v>35888</v>
      </c>
      <c r="CN17" s="335">
        <f t="shared" si="0"/>
        <v>72845</v>
      </c>
    </row>
    <row r="18" spans="1:92" ht="17.100000000000001" customHeight="1">
      <c r="A18" s="1"/>
      <c r="B18" s="24" t="s">
        <v>45</v>
      </c>
      <c r="C18" s="18" t="s">
        <v>46</v>
      </c>
      <c r="D18" s="334">
        <v>3741</v>
      </c>
      <c r="E18" s="334">
        <v>3556</v>
      </c>
      <c r="F18" s="334">
        <v>7297</v>
      </c>
      <c r="G18" s="337">
        <v>3621</v>
      </c>
      <c r="H18" s="334">
        <v>3387</v>
      </c>
      <c r="I18" s="334">
        <v>7008</v>
      </c>
      <c r="J18" s="334">
        <v>3424</v>
      </c>
      <c r="K18" s="334">
        <v>3316</v>
      </c>
      <c r="L18" s="335">
        <v>6740</v>
      </c>
      <c r="M18" s="24" t="s">
        <v>45</v>
      </c>
      <c r="N18" s="18" t="s">
        <v>46</v>
      </c>
      <c r="O18" s="334">
        <v>3572</v>
      </c>
      <c r="P18" s="334">
        <v>3392</v>
      </c>
      <c r="Q18" s="334">
        <v>6964</v>
      </c>
      <c r="R18" s="337">
        <v>4701</v>
      </c>
      <c r="S18" s="334">
        <v>4489</v>
      </c>
      <c r="T18" s="334">
        <v>9190</v>
      </c>
      <c r="U18" s="334">
        <v>5569</v>
      </c>
      <c r="V18" s="334">
        <v>5271</v>
      </c>
      <c r="W18" s="335">
        <v>10840</v>
      </c>
      <c r="X18" s="24" t="s">
        <v>45</v>
      </c>
      <c r="Y18" s="18" t="s">
        <v>46</v>
      </c>
      <c r="Z18" s="334">
        <v>5188</v>
      </c>
      <c r="AA18" s="334">
        <v>5074</v>
      </c>
      <c r="AB18" s="334">
        <v>10262</v>
      </c>
      <c r="AC18" s="337">
        <v>4968</v>
      </c>
      <c r="AD18" s="334">
        <v>4785</v>
      </c>
      <c r="AE18" s="334">
        <v>9753</v>
      </c>
      <c r="AF18" s="334">
        <v>5105</v>
      </c>
      <c r="AG18" s="334">
        <v>4877</v>
      </c>
      <c r="AH18" s="335">
        <v>9982</v>
      </c>
      <c r="AI18" s="24" t="s">
        <v>45</v>
      </c>
      <c r="AJ18" s="18" t="s">
        <v>46</v>
      </c>
      <c r="AK18" s="334">
        <v>5412</v>
      </c>
      <c r="AL18" s="334">
        <v>5296</v>
      </c>
      <c r="AM18" s="334">
        <v>10708</v>
      </c>
      <c r="AN18" s="337">
        <v>6591</v>
      </c>
      <c r="AO18" s="334">
        <v>6327</v>
      </c>
      <c r="AP18" s="334">
        <v>12918</v>
      </c>
      <c r="AQ18" s="334">
        <v>5841</v>
      </c>
      <c r="AR18" s="334">
        <v>5407</v>
      </c>
      <c r="AS18" s="335">
        <v>11248</v>
      </c>
      <c r="AT18" s="24" t="s">
        <v>45</v>
      </c>
      <c r="AU18" s="18" t="s">
        <v>46</v>
      </c>
      <c r="AV18" s="334">
        <v>4736</v>
      </c>
      <c r="AW18" s="334">
        <v>4269</v>
      </c>
      <c r="AX18" s="334">
        <v>9005</v>
      </c>
      <c r="AY18" s="337">
        <v>3340</v>
      </c>
      <c r="AZ18" s="334">
        <v>2955</v>
      </c>
      <c r="BA18" s="334">
        <v>6295</v>
      </c>
      <c r="BB18" s="334">
        <v>2907</v>
      </c>
      <c r="BC18" s="334">
        <v>2936</v>
      </c>
      <c r="BD18" s="335">
        <v>5843</v>
      </c>
      <c r="BE18" s="24" t="s">
        <v>45</v>
      </c>
      <c r="BF18" s="18" t="s">
        <v>46</v>
      </c>
      <c r="BG18" s="334">
        <v>2816</v>
      </c>
      <c r="BH18" s="334">
        <v>3208</v>
      </c>
      <c r="BI18" s="334">
        <v>6024</v>
      </c>
      <c r="BJ18" s="337">
        <v>1864</v>
      </c>
      <c r="BK18" s="334">
        <v>2712</v>
      </c>
      <c r="BL18" s="334">
        <v>4576</v>
      </c>
      <c r="BM18" s="334">
        <v>1029</v>
      </c>
      <c r="BN18" s="334">
        <v>1816</v>
      </c>
      <c r="BO18" s="335">
        <v>2845</v>
      </c>
      <c r="BP18" s="24" t="s">
        <v>45</v>
      </c>
      <c r="BQ18" s="18" t="s">
        <v>46</v>
      </c>
      <c r="BR18" s="334">
        <v>482</v>
      </c>
      <c r="BS18" s="334">
        <v>1197</v>
      </c>
      <c r="BT18" s="335">
        <v>1679</v>
      </c>
      <c r="CA18" s="24" t="s">
        <v>45</v>
      </c>
      <c r="CB18" s="18" t="s">
        <v>46</v>
      </c>
      <c r="CC18" s="334">
        <v>10786</v>
      </c>
      <c r="CD18" s="334">
        <v>10259</v>
      </c>
      <c r="CE18" s="334">
        <v>21045</v>
      </c>
      <c r="CF18" s="337">
        <v>51683</v>
      </c>
      <c r="CG18" s="334">
        <v>49187</v>
      </c>
      <c r="CH18" s="334">
        <v>100870</v>
      </c>
      <c r="CI18" s="334">
        <v>12438</v>
      </c>
      <c r="CJ18" s="334">
        <v>14824</v>
      </c>
      <c r="CK18" s="335">
        <v>27262</v>
      </c>
      <c r="CL18" s="334">
        <f t="shared" si="1"/>
        <v>74907</v>
      </c>
      <c r="CM18" s="334">
        <f t="shared" si="0"/>
        <v>74270</v>
      </c>
      <c r="CN18" s="335">
        <f t="shared" si="0"/>
        <v>149177</v>
      </c>
    </row>
    <row r="19" spans="1:92" ht="17.100000000000001" customHeight="1">
      <c r="A19" s="1"/>
      <c r="B19" s="24" t="s">
        <v>47</v>
      </c>
      <c r="C19" s="18" t="s">
        <v>48</v>
      </c>
      <c r="D19" s="334">
        <v>3174</v>
      </c>
      <c r="E19" s="334">
        <v>3017</v>
      </c>
      <c r="F19" s="334">
        <v>6191</v>
      </c>
      <c r="G19" s="337">
        <v>3189</v>
      </c>
      <c r="H19" s="334">
        <v>3012</v>
      </c>
      <c r="I19" s="334">
        <v>6201</v>
      </c>
      <c r="J19" s="334">
        <v>3322</v>
      </c>
      <c r="K19" s="334">
        <v>2917</v>
      </c>
      <c r="L19" s="335">
        <v>6239</v>
      </c>
      <c r="M19" s="24" t="s">
        <v>47</v>
      </c>
      <c r="N19" s="18" t="s">
        <v>48</v>
      </c>
      <c r="O19" s="334">
        <v>3573</v>
      </c>
      <c r="P19" s="334">
        <v>3063</v>
      </c>
      <c r="Q19" s="334">
        <v>6636</v>
      </c>
      <c r="R19" s="337">
        <v>4949</v>
      </c>
      <c r="S19" s="334">
        <v>3985</v>
      </c>
      <c r="T19" s="334">
        <v>8934</v>
      </c>
      <c r="U19" s="334">
        <v>5348</v>
      </c>
      <c r="V19" s="334">
        <v>4432</v>
      </c>
      <c r="W19" s="335">
        <v>9780</v>
      </c>
      <c r="X19" s="24" t="s">
        <v>47</v>
      </c>
      <c r="Y19" s="18" t="s">
        <v>48</v>
      </c>
      <c r="Z19" s="334">
        <v>4652</v>
      </c>
      <c r="AA19" s="334">
        <v>4451</v>
      </c>
      <c r="AB19" s="334">
        <v>9103</v>
      </c>
      <c r="AC19" s="337">
        <v>4305</v>
      </c>
      <c r="AD19" s="334">
        <v>4401</v>
      </c>
      <c r="AE19" s="334">
        <v>8706</v>
      </c>
      <c r="AF19" s="334">
        <v>4664</v>
      </c>
      <c r="AG19" s="334">
        <v>4808</v>
      </c>
      <c r="AH19" s="335">
        <v>9472</v>
      </c>
      <c r="AI19" s="24" t="s">
        <v>47</v>
      </c>
      <c r="AJ19" s="18" t="s">
        <v>48</v>
      </c>
      <c r="AK19" s="334">
        <v>5343</v>
      </c>
      <c r="AL19" s="334">
        <v>5073</v>
      </c>
      <c r="AM19" s="334">
        <v>10416</v>
      </c>
      <c r="AN19" s="337">
        <v>6246</v>
      </c>
      <c r="AO19" s="334">
        <v>6000</v>
      </c>
      <c r="AP19" s="334">
        <v>12246</v>
      </c>
      <c r="AQ19" s="334">
        <v>5641</v>
      </c>
      <c r="AR19" s="334">
        <v>5425</v>
      </c>
      <c r="AS19" s="335">
        <v>11066</v>
      </c>
      <c r="AT19" s="24" t="s">
        <v>47</v>
      </c>
      <c r="AU19" s="18" t="s">
        <v>48</v>
      </c>
      <c r="AV19" s="334">
        <v>4633</v>
      </c>
      <c r="AW19" s="334">
        <v>4208</v>
      </c>
      <c r="AX19" s="334">
        <v>8841</v>
      </c>
      <c r="AY19" s="337">
        <v>3263</v>
      </c>
      <c r="AZ19" s="334">
        <v>2930</v>
      </c>
      <c r="BA19" s="334">
        <v>6193</v>
      </c>
      <c r="BB19" s="334">
        <v>2949</v>
      </c>
      <c r="BC19" s="334">
        <v>2918</v>
      </c>
      <c r="BD19" s="335">
        <v>5867</v>
      </c>
      <c r="BE19" s="24" t="s">
        <v>47</v>
      </c>
      <c r="BF19" s="18" t="s">
        <v>48</v>
      </c>
      <c r="BG19" s="334">
        <v>3084</v>
      </c>
      <c r="BH19" s="334">
        <v>3406</v>
      </c>
      <c r="BI19" s="334">
        <v>6490</v>
      </c>
      <c r="BJ19" s="337">
        <v>2098</v>
      </c>
      <c r="BK19" s="334">
        <v>2951</v>
      </c>
      <c r="BL19" s="334">
        <v>5049</v>
      </c>
      <c r="BM19" s="334">
        <v>1266</v>
      </c>
      <c r="BN19" s="334">
        <v>2039</v>
      </c>
      <c r="BO19" s="335">
        <v>3305</v>
      </c>
      <c r="BP19" s="24" t="s">
        <v>47</v>
      </c>
      <c r="BQ19" s="18" t="s">
        <v>48</v>
      </c>
      <c r="BR19" s="334">
        <v>578</v>
      </c>
      <c r="BS19" s="334">
        <v>1419</v>
      </c>
      <c r="BT19" s="335">
        <v>1997</v>
      </c>
      <c r="CA19" s="24" t="s">
        <v>47</v>
      </c>
      <c r="CB19" s="18" t="s">
        <v>48</v>
      </c>
      <c r="CC19" s="334">
        <v>9685</v>
      </c>
      <c r="CD19" s="334">
        <v>8946</v>
      </c>
      <c r="CE19" s="334">
        <v>18631</v>
      </c>
      <c r="CF19" s="337">
        <v>49354</v>
      </c>
      <c r="CG19" s="334">
        <v>45846</v>
      </c>
      <c r="CH19" s="334">
        <v>95200</v>
      </c>
      <c r="CI19" s="334">
        <v>13238</v>
      </c>
      <c r="CJ19" s="334">
        <v>15663</v>
      </c>
      <c r="CK19" s="335">
        <v>28901</v>
      </c>
      <c r="CL19" s="334">
        <f t="shared" si="1"/>
        <v>72277</v>
      </c>
      <c r="CM19" s="334">
        <f t="shared" si="0"/>
        <v>70455</v>
      </c>
      <c r="CN19" s="335">
        <f t="shared" si="0"/>
        <v>142732</v>
      </c>
    </row>
    <row r="20" spans="1:92" ht="17.100000000000001" customHeight="1">
      <c r="A20" s="1"/>
      <c r="B20" s="24" t="s">
        <v>49</v>
      </c>
      <c r="C20" s="18" t="s">
        <v>50</v>
      </c>
      <c r="D20" s="334">
        <v>1560</v>
      </c>
      <c r="E20" s="334">
        <v>1483</v>
      </c>
      <c r="F20" s="334">
        <v>3043</v>
      </c>
      <c r="G20" s="337">
        <v>1680</v>
      </c>
      <c r="H20" s="334">
        <v>1564</v>
      </c>
      <c r="I20" s="334">
        <v>3244</v>
      </c>
      <c r="J20" s="334">
        <v>1723</v>
      </c>
      <c r="K20" s="334">
        <v>1601</v>
      </c>
      <c r="L20" s="335">
        <v>3324</v>
      </c>
      <c r="M20" s="24" t="s">
        <v>49</v>
      </c>
      <c r="N20" s="18" t="s">
        <v>50</v>
      </c>
      <c r="O20" s="334">
        <v>1734</v>
      </c>
      <c r="P20" s="334">
        <v>1639</v>
      </c>
      <c r="Q20" s="334">
        <v>3373</v>
      </c>
      <c r="R20" s="337">
        <v>1965</v>
      </c>
      <c r="S20" s="334">
        <v>1968</v>
      </c>
      <c r="T20" s="334">
        <v>3933</v>
      </c>
      <c r="U20" s="334">
        <v>1955</v>
      </c>
      <c r="V20" s="334">
        <v>2052</v>
      </c>
      <c r="W20" s="335">
        <v>4007</v>
      </c>
      <c r="X20" s="24" t="s">
        <v>49</v>
      </c>
      <c r="Y20" s="18" t="s">
        <v>50</v>
      </c>
      <c r="Z20" s="334">
        <v>2052</v>
      </c>
      <c r="AA20" s="334">
        <v>2103</v>
      </c>
      <c r="AB20" s="334">
        <v>4155</v>
      </c>
      <c r="AC20" s="337">
        <v>2162</v>
      </c>
      <c r="AD20" s="334">
        <v>2209</v>
      </c>
      <c r="AE20" s="334">
        <v>4371</v>
      </c>
      <c r="AF20" s="334">
        <v>2567</v>
      </c>
      <c r="AG20" s="334">
        <v>2473</v>
      </c>
      <c r="AH20" s="335">
        <v>5040</v>
      </c>
      <c r="AI20" s="24" t="s">
        <v>49</v>
      </c>
      <c r="AJ20" s="18" t="s">
        <v>50</v>
      </c>
      <c r="AK20" s="334">
        <v>2837</v>
      </c>
      <c r="AL20" s="334">
        <v>2707</v>
      </c>
      <c r="AM20" s="334">
        <v>5544</v>
      </c>
      <c r="AN20" s="337">
        <v>3225</v>
      </c>
      <c r="AO20" s="334">
        <v>3055</v>
      </c>
      <c r="AP20" s="334">
        <v>6280</v>
      </c>
      <c r="AQ20" s="334">
        <v>2844</v>
      </c>
      <c r="AR20" s="334">
        <v>2645</v>
      </c>
      <c r="AS20" s="335">
        <v>5489</v>
      </c>
      <c r="AT20" s="24" t="s">
        <v>49</v>
      </c>
      <c r="AU20" s="18" t="s">
        <v>50</v>
      </c>
      <c r="AV20" s="334">
        <v>2235</v>
      </c>
      <c r="AW20" s="334">
        <v>2199</v>
      </c>
      <c r="AX20" s="334">
        <v>4434</v>
      </c>
      <c r="AY20" s="337">
        <v>1699</v>
      </c>
      <c r="AZ20" s="334">
        <v>1905</v>
      </c>
      <c r="BA20" s="334">
        <v>3604</v>
      </c>
      <c r="BB20" s="334">
        <v>1838</v>
      </c>
      <c r="BC20" s="334">
        <v>2153</v>
      </c>
      <c r="BD20" s="335">
        <v>3991</v>
      </c>
      <c r="BE20" s="24" t="s">
        <v>49</v>
      </c>
      <c r="BF20" s="18" t="s">
        <v>50</v>
      </c>
      <c r="BG20" s="334">
        <v>2131</v>
      </c>
      <c r="BH20" s="334">
        <v>2724</v>
      </c>
      <c r="BI20" s="334">
        <v>4855</v>
      </c>
      <c r="BJ20" s="337">
        <v>1565</v>
      </c>
      <c r="BK20" s="334">
        <v>2166</v>
      </c>
      <c r="BL20" s="334">
        <v>3731</v>
      </c>
      <c r="BM20" s="334">
        <v>818</v>
      </c>
      <c r="BN20" s="334">
        <v>1319</v>
      </c>
      <c r="BO20" s="335">
        <v>2137</v>
      </c>
      <c r="BP20" s="24" t="s">
        <v>49</v>
      </c>
      <c r="BQ20" s="18" t="s">
        <v>50</v>
      </c>
      <c r="BR20" s="334">
        <v>287</v>
      </c>
      <c r="BS20" s="334">
        <v>726</v>
      </c>
      <c r="BT20" s="335">
        <v>1013</v>
      </c>
      <c r="CA20" s="24" t="s">
        <v>49</v>
      </c>
      <c r="CB20" s="18" t="s">
        <v>50</v>
      </c>
      <c r="CC20" s="334">
        <v>4963</v>
      </c>
      <c r="CD20" s="334">
        <v>4648</v>
      </c>
      <c r="CE20" s="334">
        <v>9611</v>
      </c>
      <c r="CF20" s="337">
        <v>23576</v>
      </c>
      <c r="CG20" s="334">
        <v>23050</v>
      </c>
      <c r="CH20" s="334">
        <v>46626</v>
      </c>
      <c r="CI20" s="334">
        <v>8338</v>
      </c>
      <c r="CJ20" s="334">
        <v>10993</v>
      </c>
      <c r="CK20" s="335">
        <v>19331</v>
      </c>
      <c r="CL20" s="334">
        <f t="shared" si="1"/>
        <v>36877</v>
      </c>
      <c r="CM20" s="334">
        <f t="shared" si="0"/>
        <v>38691</v>
      </c>
      <c r="CN20" s="335">
        <f t="shared" si="0"/>
        <v>75568</v>
      </c>
    </row>
    <row r="21" spans="1:92" ht="17.100000000000001" customHeight="1">
      <c r="A21" s="1"/>
      <c r="B21" s="24" t="s">
        <v>51</v>
      </c>
      <c r="C21" s="18" t="s">
        <v>52</v>
      </c>
      <c r="D21" s="334">
        <v>1954</v>
      </c>
      <c r="E21" s="334">
        <v>1858</v>
      </c>
      <c r="F21" s="334">
        <v>3812</v>
      </c>
      <c r="G21" s="337">
        <v>1834</v>
      </c>
      <c r="H21" s="334">
        <v>1735</v>
      </c>
      <c r="I21" s="334">
        <v>3569</v>
      </c>
      <c r="J21" s="334">
        <v>1690</v>
      </c>
      <c r="K21" s="334">
        <v>1627</v>
      </c>
      <c r="L21" s="335">
        <v>3317</v>
      </c>
      <c r="M21" s="24" t="s">
        <v>51</v>
      </c>
      <c r="N21" s="18" t="s">
        <v>52</v>
      </c>
      <c r="O21" s="334">
        <v>1738</v>
      </c>
      <c r="P21" s="334">
        <v>1604</v>
      </c>
      <c r="Q21" s="334">
        <v>3342</v>
      </c>
      <c r="R21" s="337">
        <v>2542</v>
      </c>
      <c r="S21" s="334">
        <v>2478</v>
      </c>
      <c r="T21" s="334">
        <v>5020</v>
      </c>
      <c r="U21" s="334">
        <v>3710</v>
      </c>
      <c r="V21" s="334">
        <v>3222</v>
      </c>
      <c r="W21" s="335">
        <v>6932</v>
      </c>
      <c r="X21" s="24" t="s">
        <v>51</v>
      </c>
      <c r="Y21" s="18" t="s">
        <v>52</v>
      </c>
      <c r="Z21" s="334">
        <v>3249</v>
      </c>
      <c r="AA21" s="334">
        <v>2985</v>
      </c>
      <c r="AB21" s="334">
        <v>6234</v>
      </c>
      <c r="AC21" s="337">
        <v>3049</v>
      </c>
      <c r="AD21" s="334">
        <v>2789</v>
      </c>
      <c r="AE21" s="334">
        <v>5838</v>
      </c>
      <c r="AF21" s="334">
        <v>3148</v>
      </c>
      <c r="AG21" s="334">
        <v>2787</v>
      </c>
      <c r="AH21" s="335">
        <v>5935</v>
      </c>
      <c r="AI21" s="24" t="s">
        <v>51</v>
      </c>
      <c r="AJ21" s="18" t="s">
        <v>52</v>
      </c>
      <c r="AK21" s="334">
        <v>3180</v>
      </c>
      <c r="AL21" s="334">
        <v>2809</v>
      </c>
      <c r="AM21" s="334">
        <v>5989</v>
      </c>
      <c r="AN21" s="337">
        <v>3457</v>
      </c>
      <c r="AO21" s="334">
        <v>3149</v>
      </c>
      <c r="AP21" s="334">
        <v>6606</v>
      </c>
      <c r="AQ21" s="334">
        <v>2775</v>
      </c>
      <c r="AR21" s="334">
        <v>2655</v>
      </c>
      <c r="AS21" s="335">
        <v>5430</v>
      </c>
      <c r="AT21" s="24" t="s">
        <v>51</v>
      </c>
      <c r="AU21" s="18" t="s">
        <v>52</v>
      </c>
      <c r="AV21" s="334">
        <v>2118</v>
      </c>
      <c r="AW21" s="334">
        <v>1981</v>
      </c>
      <c r="AX21" s="334">
        <v>4099</v>
      </c>
      <c r="AY21" s="337">
        <v>1556</v>
      </c>
      <c r="AZ21" s="334">
        <v>1495</v>
      </c>
      <c r="BA21" s="334">
        <v>3051</v>
      </c>
      <c r="BB21" s="334">
        <v>1525</v>
      </c>
      <c r="BC21" s="334">
        <v>1657</v>
      </c>
      <c r="BD21" s="335">
        <v>3182</v>
      </c>
      <c r="BE21" s="24" t="s">
        <v>51</v>
      </c>
      <c r="BF21" s="18" t="s">
        <v>52</v>
      </c>
      <c r="BG21" s="334">
        <v>1605</v>
      </c>
      <c r="BH21" s="334">
        <v>1980</v>
      </c>
      <c r="BI21" s="334">
        <v>3585</v>
      </c>
      <c r="BJ21" s="337">
        <v>1069</v>
      </c>
      <c r="BK21" s="334">
        <v>1410</v>
      </c>
      <c r="BL21" s="334">
        <v>2479</v>
      </c>
      <c r="BM21" s="334">
        <v>632</v>
      </c>
      <c r="BN21" s="334">
        <v>940</v>
      </c>
      <c r="BO21" s="335">
        <v>1572</v>
      </c>
      <c r="BP21" s="24" t="s">
        <v>51</v>
      </c>
      <c r="BQ21" s="18" t="s">
        <v>52</v>
      </c>
      <c r="BR21" s="334">
        <v>302</v>
      </c>
      <c r="BS21" s="334">
        <v>666</v>
      </c>
      <c r="BT21" s="335">
        <v>968</v>
      </c>
      <c r="CA21" s="24" t="s">
        <v>51</v>
      </c>
      <c r="CB21" s="18" t="s">
        <v>52</v>
      </c>
      <c r="CC21" s="334">
        <v>5478</v>
      </c>
      <c r="CD21" s="334">
        <v>5220</v>
      </c>
      <c r="CE21" s="334">
        <v>10698</v>
      </c>
      <c r="CF21" s="337">
        <v>28966</v>
      </c>
      <c r="CG21" s="334">
        <v>26459</v>
      </c>
      <c r="CH21" s="334">
        <v>55425</v>
      </c>
      <c r="CI21" s="334">
        <v>6689</v>
      </c>
      <c r="CJ21" s="334">
        <v>8148</v>
      </c>
      <c r="CK21" s="335">
        <v>14837</v>
      </c>
      <c r="CL21" s="334">
        <f t="shared" si="1"/>
        <v>41133</v>
      </c>
      <c r="CM21" s="334">
        <f t="shared" si="0"/>
        <v>39827</v>
      </c>
      <c r="CN21" s="335">
        <f t="shared" si="0"/>
        <v>80960</v>
      </c>
    </row>
    <row r="22" spans="1:92" ht="17.100000000000001" customHeight="1">
      <c r="A22" s="1"/>
      <c r="B22" s="24" t="s">
        <v>53</v>
      </c>
      <c r="C22" s="18" t="s">
        <v>54</v>
      </c>
      <c r="D22" s="334">
        <v>3283</v>
      </c>
      <c r="E22" s="334">
        <v>3120</v>
      </c>
      <c r="F22" s="334">
        <v>6403</v>
      </c>
      <c r="G22" s="337">
        <v>3629</v>
      </c>
      <c r="H22" s="334">
        <v>3568</v>
      </c>
      <c r="I22" s="334">
        <v>7197</v>
      </c>
      <c r="J22" s="334">
        <v>3802</v>
      </c>
      <c r="K22" s="334">
        <v>3692</v>
      </c>
      <c r="L22" s="335">
        <v>7494</v>
      </c>
      <c r="M22" s="24" t="s">
        <v>53</v>
      </c>
      <c r="N22" s="18" t="s">
        <v>54</v>
      </c>
      <c r="O22" s="334">
        <v>3995</v>
      </c>
      <c r="P22" s="334">
        <v>3915</v>
      </c>
      <c r="Q22" s="334">
        <v>7910</v>
      </c>
      <c r="R22" s="337">
        <v>4096</v>
      </c>
      <c r="S22" s="334">
        <v>4195</v>
      </c>
      <c r="T22" s="334">
        <v>8291</v>
      </c>
      <c r="U22" s="334">
        <v>4029</v>
      </c>
      <c r="V22" s="334">
        <v>3984</v>
      </c>
      <c r="W22" s="335">
        <v>8013</v>
      </c>
      <c r="X22" s="24" t="s">
        <v>53</v>
      </c>
      <c r="Y22" s="18" t="s">
        <v>54</v>
      </c>
      <c r="Z22" s="334">
        <v>4198</v>
      </c>
      <c r="AA22" s="334">
        <v>4260</v>
      </c>
      <c r="AB22" s="334">
        <v>8458</v>
      </c>
      <c r="AC22" s="337">
        <v>4405</v>
      </c>
      <c r="AD22" s="334">
        <v>4622</v>
      </c>
      <c r="AE22" s="334">
        <v>9027</v>
      </c>
      <c r="AF22" s="334">
        <v>5370</v>
      </c>
      <c r="AG22" s="334">
        <v>5227</v>
      </c>
      <c r="AH22" s="335">
        <v>10597</v>
      </c>
      <c r="AI22" s="24" t="s">
        <v>53</v>
      </c>
      <c r="AJ22" s="18" t="s">
        <v>54</v>
      </c>
      <c r="AK22" s="334">
        <v>6395</v>
      </c>
      <c r="AL22" s="334">
        <v>5877</v>
      </c>
      <c r="AM22" s="334">
        <v>12272</v>
      </c>
      <c r="AN22" s="337">
        <v>7364</v>
      </c>
      <c r="AO22" s="334">
        <v>6691</v>
      </c>
      <c r="AP22" s="334">
        <v>14055</v>
      </c>
      <c r="AQ22" s="334">
        <v>6256</v>
      </c>
      <c r="AR22" s="334">
        <v>6047</v>
      </c>
      <c r="AS22" s="335">
        <v>12303</v>
      </c>
      <c r="AT22" s="24" t="s">
        <v>53</v>
      </c>
      <c r="AU22" s="18" t="s">
        <v>54</v>
      </c>
      <c r="AV22" s="334">
        <v>5036</v>
      </c>
      <c r="AW22" s="334">
        <v>4781</v>
      </c>
      <c r="AX22" s="334">
        <v>9817</v>
      </c>
      <c r="AY22" s="337">
        <v>3957</v>
      </c>
      <c r="AZ22" s="334">
        <v>3830</v>
      </c>
      <c r="BA22" s="334">
        <v>7787</v>
      </c>
      <c r="BB22" s="334">
        <v>3944</v>
      </c>
      <c r="BC22" s="334">
        <v>4475</v>
      </c>
      <c r="BD22" s="335">
        <v>8419</v>
      </c>
      <c r="BE22" s="24" t="s">
        <v>53</v>
      </c>
      <c r="BF22" s="18" t="s">
        <v>54</v>
      </c>
      <c r="BG22" s="334">
        <v>4563</v>
      </c>
      <c r="BH22" s="334">
        <v>5696</v>
      </c>
      <c r="BI22" s="334">
        <v>10259</v>
      </c>
      <c r="BJ22" s="337">
        <v>3456</v>
      </c>
      <c r="BK22" s="334">
        <v>4847</v>
      </c>
      <c r="BL22" s="334">
        <v>8303</v>
      </c>
      <c r="BM22" s="334">
        <v>2070</v>
      </c>
      <c r="BN22" s="334">
        <v>3085</v>
      </c>
      <c r="BO22" s="335">
        <v>5155</v>
      </c>
      <c r="BP22" s="24" t="s">
        <v>53</v>
      </c>
      <c r="BQ22" s="18" t="s">
        <v>54</v>
      </c>
      <c r="BR22" s="334">
        <v>768</v>
      </c>
      <c r="BS22" s="334">
        <v>2113</v>
      </c>
      <c r="BT22" s="335">
        <v>2881</v>
      </c>
      <c r="CA22" s="24" t="s">
        <v>53</v>
      </c>
      <c r="CB22" s="18" t="s">
        <v>54</v>
      </c>
      <c r="CC22" s="334">
        <v>10714</v>
      </c>
      <c r="CD22" s="334">
        <v>10380</v>
      </c>
      <c r="CE22" s="334">
        <v>21094</v>
      </c>
      <c r="CF22" s="337">
        <v>51144</v>
      </c>
      <c r="CG22" s="334">
        <v>49599</v>
      </c>
      <c r="CH22" s="334">
        <v>100743</v>
      </c>
      <c r="CI22" s="334">
        <v>18758</v>
      </c>
      <c r="CJ22" s="334">
        <v>24046</v>
      </c>
      <c r="CK22" s="335">
        <v>42804</v>
      </c>
      <c r="CL22" s="334">
        <f t="shared" si="1"/>
        <v>80616</v>
      </c>
      <c r="CM22" s="334">
        <f t="shared" si="0"/>
        <v>84025</v>
      </c>
      <c r="CN22" s="335">
        <f t="shared" si="0"/>
        <v>164641</v>
      </c>
    </row>
    <row r="23" spans="1:92" ht="17.100000000000001" customHeight="1">
      <c r="A23" s="1"/>
      <c r="B23" s="666" t="s">
        <v>55</v>
      </c>
      <c r="C23" s="26" t="s">
        <v>56</v>
      </c>
      <c r="D23" s="339">
        <v>2131</v>
      </c>
      <c r="E23" s="339">
        <v>2026</v>
      </c>
      <c r="F23" s="339">
        <v>4157</v>
      </c>
      <c r="G23" s="342">
        <v>2258</v>
      </c>
      <c r="H23" s="339">
        <v>2100</v>
      </c>
      <c r="I23" s="339">
        <v>4358</v>
      </c>
      <c r="J23" s="339">
        <v>2287</v>
      </c>
      <c r="K23" s="339">
        <v>2080</v>
      </c>
      <c r="L23" s="340">
        <v>4367</v>
      </c>
      <c r="M23" s="666" t="s">
        <v>55</v>
      </c>
      <c r="N23" s="26" t="s">
        <v>56</v>
      </c>
      <c r="O23" s="339">
        <v>2377</v>
      </c>
      <c r="P23" s="339">
        <v>2363</v>
      </c>
      <c r="Q23" s="339">
        <v>4740</v>
      </c>
      <c r="R23" s="342">
        <v>2843</v>
      </c>
      <c r="S23" s="339">
        <v>3099</v>
      </c>
      <c r="T23" s="339">
        <v>5942</v>
      </c>
      <c r="U23" s="339">
        <v>3074</v>
      </c>
      <c r="V23" s="339">
        <v>3284</v>
      </c>
      <c r="W23" s="340">
        <v>6358</v>
      </c>
      <c r="X23" s="666" t="s">
        <v>55</v>
      </c>
      <c r="Y23" s="26" t="s">
        <v>56</v>
      </c>
      <c r="Z23" s="339">
        <v>2982</v>
      </c>
      <c r="AA23" s="339">
        <v>3091</v>
      </c>
      <c r="AB23" s="339">
        <v>6073</v>
      </c>
      <c r="AC23" s="342">
        <v>2823</v>
      </c>
      <c r="AD23" s="339">
        <v>2993</v>
      </c>
      <c r="AE23" s="339">
        <v>5816</v>
      </c>
      <c r="AF23" s="339">
        <v>3102</v>
      </c>
      <c r="AG23" s="339">
        <v>3249</v>
      </c>
      <c r="AH23" s="340">
        <v>6351</v>
      </c>
      <c r="AI23" s="666" t="s">
        <v>55</v>
      </c>
      <c r="AJ23" s="26" t="s">
        <v>56</v>
      </c>
      <c r="AK23" s="339">
        <v>3614</v>
      </c>
      <c r="AL23" s="339">
        <v>3620</v>
      </c>
      <c r="AM23" s="339">
        <v>7234</v>
      </c>
      <c r="AN23" s="342">
        <v>4719</v>
      </c>
      <c r="AO23" s="339">
        <v>4691</v>
      </c>
      <c r="AP23" s="339">
        <v>9410</v>
      </c>
      <c r="AQ23" s="339">
        <v>4321</v>
      </c>
      <c r="AR23" s="339">
        <v>4011</v>
      </c>
      <c r="AS23" s="340">
        <v>8332</v>
      </c>
      <c r="AT23" s="666" t="s">
        <v>55</v>
      </c>
      <c r="AU23" s="26" t="s">
        <v>56</v>
      </c>
      <c r="AV23" s="339">
        <v>3371</v>
      </c>
      <c r="AW23" s="339">
        <v>3075</v>
      </c>
      <c r="AX23" s="339">
        <v>6446</v>
      </c>
      <c r="AY23" s="342">
        <v>2597</v>
      </c>
      <c r="AZ23" s="339">
        <v>2472</v>
      </c>
      <c r="BA23" s="339">
        <v>5069</v>
      </c>
      <c r="BB23" s="339">
        <v>2517</v>
      </c>
      <c r="BC23" s="339">
        <v>2849</v>
      </c>
      <c r="BD23" s="340">
        <v>5366</v>
      </c>
      <c r="BE23" s="666" t="s">
        <v>55</v>
      </c>
      <c r="BF23" s="26" t="s">
        <v>56</v>
      </c>
      <c r="BG23" s="339">
        <v>2938</v>
      </c>
      <c r="BH23" s="339">
        <v>3783</v>
      </c>
      <c r="BI23" s="339">
        <v>6721</v>
      </c>
      <c r="BJ23" s="342">
        <v>2387</v>
      </c>
      <c r="BK23" s="339">
        <v>3265</v>
      </c>
      <c r="BL23" s="339">
        <v>5652</v>
      </c>
      <c r="BM23" s="339">
        <v>1334</v>
      </c>
      <c r="BN23" s="339">
        <v>2076</v>
      </c>
      <c r="BO23" s="340">
        <v>3410</v>
      </c>
      <c r="BP23" s="666" t="s">
        <v>55</v>
      </c>
      <c r="BQ23" s="26" t="s">
        <v>56</v>
      </c>
      <c r="BR23" s="339">
        <v>451</v>
      </c>
      <c r="BS23" s="339">
        <v>1191</v>
      </c>
      <c r="BT23" s="340">
        <v>1642</v>
      </c>
      <c r="CA23" s="666" t="s">
        <v>55</v>
      </c>
      <c r="CB23" s="26" t="s">
        <v>56</v>
      </c>
      <c r="CC23" s="339">
        <v>6676</v>
      </c>
      <c r="CD23" s="339">
        <v>6206</v>
      </c>
      <c r="CE23" s="339">
        <v>12882</v>
      </c>
      <c r="CF23" s="342">
        <v>33226</v>
      </c>
      <c r="CG23" s="339">
        <v>33476</v>
      </c>
      <c r="CH23" s="339">
        <v>66702</v>
      </c>
      <c r="CI23" s="339">
        <v>12224</v>
      </c>
      <c r="CJ23" s="339">
        <v>15636</v>
      </c>
      <c r="CK23" s="340">
        <v>27860</v>
      </c>
      <c r="CL23" s="339">
        <f t="shared" si="1"/>
        <v>52126</v>
      </c>
      <c r="CM23" s="339">
        <f t="shared" si="0"/>
        <v>55318</v>
      </c>
      <c r="CN23" s="340">
        <f t="shared" si="0"/>
        <v>107444</v>
      </c>
    </row>
    <row r="24" spans="1:92" ht="17.100000000000001" customHeight="1">
      <c r="A24" s="1"/>
      <c r="B24" s="667"/>
      <c r="C24" s="26" t="s">
        <v>57</v>
      </c>
      <c r="D24" s="339">
        <v>2446</v>
      </c>
      <c r="E24" s="339">
        <v>2325</v>
      </c>
      <c r="F24" s="339">
        <v>4771</v>
      </c>
      <c r="G24" s="342">
        <v>2729</v>
      </c>
      <c r="H24" s="339">
        <v>2568</v>
      </c>
      <c r="I24" s="339">
        <v>5297</v>
      </c>
      <c r="J24" s="339">
        <v>2767</v>
      </c>
      <c r="K24" s="339">
        <v>2710</v>
      </c>
      <c r="L24" s="340">
        <v>5477</v>
      </c>
      <c r="M24" s="667"/>
      <c r="N24" s="26" t="s">
        <v>57</v>
      </c>
      <c r="O24" s="339">
        <v>2769</v>
      </c>
      <c r="P24" s="339">
        <v>2612</v>
      </c>
      <c r="Q24" s="339">
        <v>5381</v>
      </c>
      <c r="R24" s="342">
        <v>2938</v>
      </c>
      <c r="S24" s="339">
        <v>2831</v>
      </c>
      <c r="T24" s="339">
        <v>5769</v>
      </c>
      <c r="U24" s="339">
        <v>2852</v>
      </c>
      <c r="V24" s="339">
        <v>2847</v>
      </c>
      <c r="W24" s="340">
        <v>5699</v>
      </c>
      <c r="X24" s="667"/>
      <c r="Y24" s="26" t="s">
        <v>57</v>
      </c>
      <c r="Z24" s="339">
        <v>2775</v>
      </c>
      <c r="AA24" s="339">
        <v>3037</v>
      </c>
      <c r="AB24" s="339">
        <v>5812</v>
      </c>
      <c r="AC24" s="342">
        <v>2921</v>
      </c>
      <c r="AD24" s="339">
        <v>3325</v>
      </c>
      <c r="AE24" s="339">
        <v>6246</v>
      </c>
      <c r="AF24" s="339">
        <v>3662</v>
      </c>
      <c r="AG24" s="339">
        <v>3874</v>
      </c>
      <c r="AH24" s="340">
        <v>7536</v>
      </c>
      <c r="AI24" s="667"/>
      <c r="AJ24" s="26" t="s">
        <v>57</v>
      </c>
      <c r="AK24" s="339">
        <v>4457</v>
      </c>
      <c r="AL24" s="339">
        <v>4283</v>
      </c>
      <c r="AM24" s="339">
        <v>8740</v>
      </c>
      <c r="AN24" s="342">
        <v>5188</v>
      </c>
      <c r="AO24" s="339">
        <v>5070</v>
      </c>
      <c r="AP24" s="339">
        <v>10258</v>
      </c>
      <c r="AQ24" s="339">
        <v>4596</v>
      </c>
      <c r="AR24" s="339">
        <v>4249</v>
      </c>
      <c r="AS24" s="340">
        <v>8845</v>
      </c>
      <c r="AT24" s="667"/>
      <c r="AU24" s="26" t="s">
        <v>57</v>
      </c>
      <c r="AV24" s="339">
        <v>3577</v>
      </c>
      <c r="AW24" s="339">
        <v>3319</v>
      </c>
      <c r="AX24" s="339">
        <v>6896</v>
      </c>
      <c r="AY24" s="342">
        <v>2691</v>
      </c>
      <c r="AZ24" s="339">
        <v>2589</v>
      </c>
      <c r="BA24" s="339">
        <v>5280</v>
      </c>
      <c r="BB24" s="339">
        <v>2645</v>
      </c>
      <c r="BC24" s="339">
        <v>2895</v>
      </c>
      <c r="BD24" s="340">
        <v>5540</v>
      </c>
      <c r="BE24" s="667"/>
      <c r="BF24" s="26" t="s">
        <v>57</v>
      </c>
      <c r="BG24" s="339">
        <v>2923</v>
      </c>
      <c r="BH24" s="339">
        <v>3777</v>
      </c>
      <c r="BI24" s="339">
        <v>6700</v>
      </c>
      <c r="BJ24" s="342">
        <v>2324</v>
      </c>
      <c r="BK24" s="339">
        <v>3365</v>
      </c>
      <c r="BL24" s="339">
        <v>5689</v>
      </c>
      <c r="BM24" s="339">
        <v>1368</v>
      </c>
      <c r="BN24" s="339">
        <v>2419</v>
      </c>
      <c r="BO24" s="340">
        <v>3787</v>
      </c>
      <c r="BP24" s="667"/>
      <c r="BQ24" s="26" t="s">
        <v>57</v>
      </c>
      <c r="BR24" s="339">
        <v>622</v>
      </c>
      <c r="BS24" s="339">
        <v>1523</v>
      </c>
      <c r="BT24" s="340">
        <v>2145</v>
      </c>
      <c r="CA24" s="667"/>
      <c r="CB24" s="26" t="s">
        <v>57</v>
      </c>
      <c r="CC24" s="339">
        <v>7942</v>
      </c>
      <c r="CD24" s="339">
        <v>7603</v>
      </c>
      <c r="CE24" s="339">
        <v>15545</v>
      </c>
      <c r="CF24" s="342">
        <v>35735</v>
      </c>
      <c r="CG24" s="339">
        <v>35447</v>
      </c>
      <c r="CH24" s="339">
        <v>71182</v>
      </c>
      <c r="CI24" s="339">
        <v>12573</v>
      </c>
      <c r="CJ24" s="339">
        <v>16568</v>
      </c>
      <c r="CK24" s="340">
        <v>29141</v>
      </c>
      <c r="CL24" s="339">
        <f t="shared" si="1"/>
        <v>56250</v>
      </c>
      <c r="CM24" s="339">
        <f t="shared" si="0"/>
        <v>59618</v>
      </c>
      <c r="CN24" s="340">
        <f t="shared" si="0"/>
        <v>115868</v>
      </c>
    </row>
    <row r="25" spans="1:92" ht="17.100000000000001" customHeight="1">
      <c r="A25" s="1"/>
      <c r="B25" s="667"/>
      <c r="C25" s="26" t="s">
        <v>58</v>
      </c>
      <c r="D25" s="339">
        <v>585</v>
      </c>
      <c r="E25" s="339">
        <v>556</v>
      </c>
      <c r="F25" s="339">
        <v>1141</v>
      </c>
      <c r="G25" s="342">
        <v>734</v>
      </c>
      <c r="H25" s="339">
        <v>688</v>
      </c>
      <c r="I25" s="339">
        <v>1422</v>
      </c>
      <c r="J25" s="339">
        <v>749</v>
      </c>
      <c r="K25" s="339">
        <v>719</v>
      </c>
      <c r="L25" s="340">
        <v>1468</v>
      </c>
      <c r="M25" s="667"/>
      <c r="N25" s="26" t="s">
        <v>58</v>
      </c>
      <c r="O25" s="339">
        <v>927</v>
      </c>
      <c r="P25" s="339">
        <v>842</v>
      </c>
      <c r="Q25" s="339">
        <v>1769</v>
      </c>
      <c r="R25" s="342">
        <v>975</v>
      </c>
      <c r="S25" s="339">
        <v>924</v>
      </c>
      <c r="T25" s="339">
        <v>1899</v>
      </c>
      <c r="U25" s="339">
        <v>826</v>
      </c>
      <c r="V25" s="339">
        <v>791</v>
      </c>
      <c r="W25" s="340">
        <v>1617</v>
      </c>
      <c r="X25" s="667"/>
      <c r="Y25" s="26" t="s">
        <v>58</v>
      </c>
      <c r="Z25" s="339">
        <v>786</v>
      </c>
      <c r="AA25" s="339">
        <v>771</v>
      </c>
      <c r="AB25" s="339">
        <v>1557</v>
      </c>
      <c r="AC25" s="342">
        <v>747</v>
      </c>
      <c r="AD25" s="339">
        <v>711</v>
      </c>
      <c r="AE25" s="339">
        <v>1458</v>
      </c>
      <c r="AF25" s="339">
        <v>901</v>
      </c>
      <c r="AG25" s="339">
        <v>896</v>
      </c>
      <c r="AH25" s="340">
        <v>1797</v>
      </c>
      <c r="AI25" s="667"/>
      <c r="AJ25" s="26" t="s">
        <v>58</v>
      </c>
      <c r="AK25" s="339">
        <v>1273</v>
      </c>
      <c r="AL25" s="339">
        <v>1271</v>
      </c>
      <c r="AM25" s="339">
        <v>2544</v>
      </c>
      <c r="AN25" s="342">
        <v>1762</v>
      </c>
      <c r="AO25" s="339">
        <v>1684</v>
      </c>
      <c r="AP25" s="339">
        <v>3446</v>
      </c>
      <c r="AQ25" s="339">
        <v>1485</v>
      </c>
      <c r="AR25" s="339">
        <v>1414</v>
      </c>
      <c r="AS25" s="340">
        <v>2899</v>
      </c>
      <c r="AT25" s="667"/>
      <c r="AU25" s="26" t="s">
        <v>58</v>
      </c>
      <c r="AV25" s="339">
        <v>1114</v>
      </c>
      <c r="AW25" s="339">
        <v>1131</v>
      </c>
      <c r="AX25" s="339">
        <v>2245</v>
      </c>
      <c r="AY25" s="342">
        <v>955</v>
      </c>
      <c r="AZ25" s="339">
        <v>935</v>
      </c>
      <c r="BA25" s="339">
        <v>1890</v>
      </c>
      <c r="BB25" s="339">
        <v>1031</v>
      </c>
      <c r="BC25" s="339">
        <v>1161</v>
      </c>
      <c r="BD25" s="340">
        <v>2192</v>
      </c>
      <c r="BE25" s="667"/>
      <c r="BF25" s="26" t="s">
        <v>58</v>
      </c>
      <c r="BG25" s="339">
        <v>1291</v>
      </c>
      <c r="BH25" s="339">
        <v>1583</v>
      </c>
      <c r="BI25" s="339">
        <v>2874</v>
      </c>
      <c r="BJ25" s="342">
        <v>1100</v>
      </c>
      <c r="BK25" s="339">
        <v>1413</v>
      </c>
      <c r="BL25" s="339">
        <v>2513</v>
      </c>
      <c r="BM25" s="339">
        <v>623</v>
      </c>
      <c r="BN25" s="339">
        <v>927</v>
      </c>
      <c r="BO25" s="340">
        <v>1550</v>
      </c>
      <c r="BP25" s="667"/>
      <c r="BQ25" s="26" t="s">
        <v>58</v>
      </c>
      <c r="BR25" s="339">
        <v>322</v>
      </c>
      <c r="BS25" s="339">
        <v>770</v>
      </c>
      <c r="BT25" s="340">
        <v>1092</v>
      </c>
      <c r="CA25" s="667"/>
      <c r="CB25" s="26" t="s">
        <v>58</v>
      </c>
      <c r="CC25" s="339">
        <v>2068</v>
      </c>
      <c r="CD25" s="339">
        <v>1963</v>
      </c>
      <c r="CE25" s="339">
        <v>4031</v>
      </c>
      <c r="CF25" s="342">
        <v>10796</v>
      </c>
      <c r="CG25" s="339">
        <v>10435</v>
      </c>
      <c r="CH25" s="339">
        <v>21231</v>
      </c>
      <c r="CI25" s="339">
        <v>5322</v>
      </c>
      <c r="CJ25" s="339">
        <v>6789</v>
      </c>
      <c r="CK25" s="340">
        <v>12111</v>
      </c>
      <c r="CL25" s="339">
        <f t="shared" si="1"/>
        <v>18186</v>
      </c>
      <c r="CM25" s="339">
        <f t="shared" si="0"/>
        <v>19187</v>
      </c>
      <c r="CN25" s="340">
        <f t="shared" si="0"/>
        <v>37373</v>
      </c>
    </row>
    <row r="26" spans="1:92" ht="17.100000000000001" customHeight="1">
      <c r="A26" s="10"/>
      <c r="B26" s="668"/>
      <c r="C26" s="39" t="s">
        <v>42</v>
      </c>
      <c r="D26" s="334">
        <f t="shared" ref="D26:L26" si="18">SUM(D23:D25)</f>
        <v>5162</v>
      </c>
      <c r="E26" s="334">
        <f t="shared" si="18"/>
        <v>4907</v>
      </c>
      <c r="F26" s="334">
        <f t="shared" si="18"/>
        <v>10069</v>
      </c>
      <c r="G26" s="337">
        <f t="shared" si="18"/>
        <v>5721</v>
      </c>
      <c r="H26" s="334">
        <f t="shared" si="18"/>
        <v>5356</v>
      </c>
      <c r="I26" s="334">
        <f t="shared" si="18"/>
        <v>11077</v>
      </c>
      <c r="J26" s="334">
        <f t="shared" si="18"/>
        <v>5803</v>
      </c>
      <c r="K26" s="334">
        <f t="shared" si="18"/>
        <v>5509</v>
      </c>
      <c r="L26" s="335">
        <f t="shared" si="18"/>
        <v>11312</v>
      </c>
      <c r="M26" s="668"/>
      <c r="N26" s="39" t="s">
        <v>42</v>
      </c>
      <c r="O26" s="334">
        <f t="shared" ref="O26:W26" si="19">SUM(O23:O25)</f>
        <v>6073</v>
      </c>
      <c r="P26" s="334">
        <f t="shared" si="19"/>
        <v>5817</v>
      </c>
      <c r="Q26" s="334">
        <f t="shared" si="19"/>
        <v>11890</v>
      </c>
      <c r="R26" s="337">
        <f t="shared" si="19"/>
        <v>6756</v>
      </c>
      <c r="S26" s="334">
        <f t="shared" si="19"/>
        <v>6854</v>
      </c>
      <c r="T26" s="334">
        <f t="shared" si="19"/>
        <v>13610</v>
      </c>
      <c r="U26" s="334">
        <f t="shared" si="19"/>
        <v>6752</v>
      </c>
      <c r="V26" s="334">
        <f t="shared" si="19"/>
        <v>6922</v>
      </c>
      <c r="W26" s="335">
        <f t="shared" si="19"/>
        <v>13674</v>
      </c>
      <c r="X26" s="668"/>
      <c r="Y26" s="39" t="s">
        <v>42</v>
      </c>
      <c r="Z26" s="334">
        <f t="shared" ref="Z26:AH26" si="20">SUM(Z23:Z25)</f>
        <v>6543</v>
      </c>
      <c r="AA26" s="334">
        <f t="shared" si="20"/>
        <v>6899</v>
      </c>
      <c r="AB26" s="334">
        <f t="shared" si="20"/>
        <v>13442</v>
      </c>
      <c r="AC26" s="337">
        <f t="shared" si="20"/>
        <v>6491</v>
      </c>
      <c r="AD26" s="334">
        <f t="shared" si="20"/>
        <v>7029</v>
      </c>
      <c r="AE26" s="334">
        <f t="shared" si="20"/>
        <v>13520</v>
      </c>
      <c r="AF26" s="334">
        <f t="shared" si="20"/>
        <v>7665</v>
      </c>
      <c r="AG26" s="334">
        <f t="shared" si="20"/>
        <v>8019</v>
      </c>
      <c r="AH26" s="335">
        <f t="shared" si="20"/>
        <v>15684</v>
      </c>
      <c r="AI26" s="668"/>
      <c r="AJ26" s="39" t="s">
        <v>42</v>
      </c>
      <c r="AK26" s="334">
        <f t="shared" ref="AK26:AS26" si="21">SUM(AK23:AK25)</f>
        <v>9344</v>
      </c>
      <c r="AL26" s="334">
        <f t="shared" si="21"/>
        <v>9174</v>
      </c>
      <c r="AM26" s="334">
        <f t="shared" si="21"/>
        <v>18518</v>
      </c>
      <c r="AN26" s="337">
        <f t="shared" si="21"/>
        <v>11669</v>
      </c>
      <c r="AO26" s="334">
        <f t="shared" si="21"/>
        <v>11445</v>
      </c>
      <c r="AP26" s="334">
        <f t="shared" si="21"/>
        <v>23114</v>
      </c>
      <c r="AQ26" s="334">
        <f t="shared" si="21"/>
        <v>10402</v>
      </c>
      <c r="AR26" s="334">
        <f t="shared" si="21"/>
        <v>9674</v>
      </c>
      <c r="AS26" s="335">
        <f t="shared" si="21"/>
        <v>20076</v>
      </c>
      <c r="AT26" s="668"/>
      <c r="AU26" s="39" t="s">
        <v>42</v>
      </c>
      <c r="AV26" s="334">
        <f t="shared" ref="AV26:BD26" si="22">SUM(AV23:AV25)</f>
        <v>8062</v>
      </c>
      <c r="AW26" s="334">
        <f t="shared" si="22"/>
        <v>7525</v>
      </c>
      <c r="AX26" s="334">
        <f t="shared" si="22"/>
        <v>15587</v>
      </c>
      <c r="AY26" s="337">
        <f t="shared" si="22"/>
        <v>6243</v>
      </c>
      <c r="AZ26" s="334">
        <f t="shared" si="22"/>
        <v>5996</v>
      </c>
      <c r="BA26" s="334">
        <f t="shared" si="22"/>
        <v>12239</v>
      </c>
      <c r="BB26" s="334">
        <f t="shared" si="22"/>
        <v>6193</v>
      </c>
      <c r="BC26" s="334">
        <f t="shared" si="22"/>
        <v>6905</v>
      </c>
      <c r="BD26" s="335">
        <f t="shared" si="22"/>
        <v>13098</v>
      </c>
      <c r="BE26" s="668"/>
      <c r="BF26" s="39" t="s">
        <v>42</v>
      </c>
      <c r="BG26" s="334">
        <f t="shared" ref="BG26:BO26" si="23">SUM(BG23:BG25)</f>
        <v>7152</v>
      </c>
      <c r="BH26" s="334">
        <f t="shared" si="23"/>
        <v>9143</v>
      </c>
      <c r="BI26" s="334">
        <f t="shared" si="23"/>
        <v>16295</v>
      </c>
      <c r="BJ26" s="337">
        <f t="shared" si="23"/>
        <v>5811</v>
      </c>
      <c r="BK26" s="334">
        <f t="shared" si="23"/>
        <v>8043</v>
      </c>
      <c r="BL26" s="334">
        <f t="shared" si="23"/>
        <v>13854</v>
      </c>
      <c r="BM26" s="334">
        <f t="shared" si="23"/>
        <v>3325</v>
      </c>
      <c r="BN26" s="334">
        <f t="shared" si="23"/>
        <v>5422</v>
      </c>
      <c r="BO26" s="335">
        <f t="shared" si="23"/>
        <v>8747</v>
      </c>
      <c r="BP26" s="668"/>
      <c r="BQ26" s="39" t="s">
        <v>42</v>
      </c>
      <c r="BR26" s="334">
        <f t="shared" ref="BR26:BT26" si="24">SUM(BR23:BR25)</f>
        <v>1395</v>
      </c>
      <c r="BS26" s="334">
        <f t="shared" si="24"/>
        <v>3484</v>
      </c>
      <c r="BT26" s="335">
        <f t="shared" si="24"/>
        <v>4879</v>
      </c>
      <c r="CA26" s="668"/>
      <c r="CB26" s="39" t="s">
        <v>42</v>
      </c>
      <c r="CC26" s="334">
        <f t="shared" ref="CC26:CK26" si="25">SUM(CC23:CC25)</f>
        <v>16686</v>
      </c>
      <c r="CD26" s="334">
        <f t="shared" si="25"/>
        <v>15772</v>
      </c>
      <c r="CE26" s="334">
        <f t="shared" si="25"/>
        <v>32458</v>
      </c>
      <c r="CF26" s="337">
        <f t="shared" si="25"/>
        <v>79757</v>
      </c>
      <c r="CG26" s="334">
        <f t="shared" si="25"/>
        <v>79358</v>
      </c>
      <c r="CH26" s="334">
        <f t="shared" si="25"/>
        <v>159115</v>
      </c>
      <c r="CI26" s="334">
        <f t="shared" si="25"/>
        <v>30119</v>
      </c>
      <c r="CJ26" s="334">
        <f t="shared" si="25"/>
        <v>38993</v>
      </c>
      <c r="CK26" s="335">
        <f t="shared" si="25"/>
        <v>69112</v>
      </c>
      <c r="CL26" s="334">
        <f t="shared" si="1"/>
        <v>126562</v>
      </c>
      <c r="CM26" s="334">
        <f t="shared" si="0"/>
        <v>134123</v>
      </c>
      <c r="CN26" s="335">
        <f t="shared" si="0"/>
        <v>260685</v>
      </c>
    </row>
    <row r="27" spans="1:92" ht="17.100000000000001" customHeight="1" thickBot="1">
      <c r="A27" s="1"/>
      <c r="B27" s="669" t="s">
        <v>59</v>
      </c>
      <c r="C27" s="670"/>
      <c r="D27" s="351">
        <f>SUM(D5:D6,D7:D8,D12,D16:D22,D26)</f>
        <v>82836</v>
      </c>
      <c r="E27" s="351">
        <f t="shared" ref="E27:L27" si="26">SUM(E5:E6,E7:E8,E12,E16:E22,E26)</f>
        <v>78742</v>
      </c>
      <c r="F27" s="351">
        <f t="shared" si="26"/>
        <v>161578</v>
      </c>
      <c r="G27" s="353">
        <f t="shared" si="26"/>
        <v>89073</v>
      </c>
      <c r="H27" s="351">
        <f t="shared" si="26"/>
        <v>84592</v>
      </c>
      <c r="I27" s="351">
        <f t="shared" si="26"/>
        <v>173665</v>
      </c>
      <c r="J27" s="351">
        <f t="shared" si="26"/>
        <v>92287</v>
      </c>
      <c r="K27" s="351">
        <f t="shared" si="26"/>
        <v>87218</v>
      </c>
      <c r="L27" s="352">
        <f t="shared" si="26"/>
        <v>179505</v>
      </c>
      <c r="M27" s="669" t="s">
        <v>59</v>
      </c>
      <c r="N27" s="670"/>
      <c r="O27" s="351">
        <f t="shared" ref="O27:W27" si="27">SUM(O5:O6,O7:O8,O12,O16:O22,O26)</f>
        <v>99431</v>
      </c>
      <c r="P27" s="351">
        <f t="shared" si="27"/>
        <v>94478</v>
      </c>
      <c r="Q27" s="351">
        <f t="shared" si="27"/>
        <v>193909</v>
      </c>
      <c r="R27" s="353">
        <f t="shared" si="27"/>
        <v>115270</v>
      </c>
      <c r="S27" s="351">
        <f t="shared" si="27"/>
        <v>109637</v>
      </c>
      <c r="T27" s="351">
        <f t="shared" si="27"/>
        <v>224907</v>
      </c>
      <c r="U27" s="351">
        <f t="shared" si="27"/>
        <v>124382</v>
      </c>
      <c r="V27" s="351">
        <f t="shared" si="27"/>
        <v>119086</v>
      </c>
      <c r="W27" s="352">
        <f t="shared" si="27"/>
        <v>243468</v>
      </c>
      <c r="X27" s="669" t="s">
        <v>59</v>
      </c>
      <c r="Y27" s="670"/>
      <c r="Z27" s="351">
        <f t="shared" ref="Z27:AH27" si="28">SUM(Z5:Z6,Z7:Z8,Z12,Z16:Z22,Z26)</f>
        <v>122113</v>
      </c>
      <c r="AA27" s="351">
        <f t="shared" si="28"/>
        <v>119189</v>
      </c>
      <c r="AB27" s="351">
        <f t="shared" si="28"/>
        <v>241302</v>
      </c>
      <c r="AC27" s="353">
        <f t="shared" si="28"/>
        <v>124361</v>
      </c>
      <c r="AD27" s="351">
        <f t="shared" si="28"/>
        <v>122106</v>
      </c>
      <c r="AE27" s="351">
        <f t="shared" si="28"/>
        <v>246467</v>
      </c>
      <c r="AF27" s="351">
        <f t="shared" si="28"/>
        <v>139245</v>
      </c>
      <c r="AG27" s="351">
        <f t="shared" si="28"/>
        <v>135357</v>
      </c>
      <c r="AH27" s="352">
        <f t="shared" si="28"/>
        <v>274602</v>
      </c>
      <c r="AI27" s="669" t="s">
        <v>59</v>
      </c>
      <c r="AJ27" s="670"/>
      <c r="AK27" s="351">
        <f t="shared" ref="AK27:AS27" si="29">SUM(AK5:AK6,AK7:AK8,AK12,AK16:AK22,AK26)</f>
        <v>157862</v>
      </c>
      <c r="AL27" s="351">
        <f t="shared" si="29"/>
        <v>151375</v>
      </c>
      <c r="AM27" s="351">
        <f t="shared" si="29"/>
        <v>309237</v>
      </c>
      <c r="AN27" s="353">
        <f t="shared" si="29"/>
        <v>191589</v>
      </c>
      <c r="AO27" s="351">
        <f t="shared" si="29"/>
        <v>181801</v>
      </c>
      <c r="AP27" s="351">
        <f t="shared" si="29"/>
        <v>373390</v>
      </c>
      <c r="AQ27" s="351">
        <f t="shared" si="29"/>
        <v>166978</v>
      </c>
      <c r="AR27" s="351">
        <f t="shared" si="29"/>
        <v>159688</v>
      </c>
      <c r="AS27" s="352">
        <f t="shared" si="29"/>
        <v>326666</v>
      </c>
      <c r="AT27" s="669" t="s">
        <v>59</v>
      </c>
      <c r="AU27" s="670"/>
      <c r="AV27" s="351">
        <f t="shared" ref="AV27:BD27" si="30">SUM(AV5:AV6,AV7:AV8,AV12,AV16:AV22,AV26)</f>
        <v>135063</v>
      </c>
      <c r="AW27" s="351">
        <f t="shared" si="30"/>
        <v>129506</v>
      </c>
      <c r="AX27" s="351">
        <f t="shared" si="30"/>
        <v>264569</v>
      </c>
      <c r="AY27" s="353">
        <f t="shared" si="30"/>
        <v>106660</v>
      </c>
      <c r="AZ27" s="351">
        <f t="shared" si="30"/>
        <v>107028</v>
      </c>
      <c r="BA27" s="351">
        <f t="shared" si="30"/>
        <v>213688</v>
      </c>
      <c r="BB27" s="351">
        <f t="shared" si="30"/>
        <v>107891</v>
      </c>
      <c r="BC27" s="351">
        <f t="shared" si="30"/>
        <v>119947</v>
      </c>
      <c r="BD27" s="352">
        <f t="shared" si="30"/>
        <v>227838</v>
      </c>
      <c r="BE27" s="669" t="s">
        <v>59</v>
      </c>
      <c r="BF27" s="670"/>
      <c r="BG27" s="351">
        <f t="shared" ref="BG27:BO27" si="31">SUM(BG5:BG6,BG7:BG8,BG12,BG16:BG22,BG26)</f>
        <v>119478</v>
      </c>
      <c r="BH27" s="351">
        <f t="shared" si="31"/>
        <v>147417</v>
      </c>
      <c r="BI27" s="351">
        <f t="shared" si="31"/>
        <v>266895</v>
      </c>
      <c r="BJ27" s="353">
        <f t="shared" si="31"/>
        <v>87345</v>
      </c>
      <c r="BK27" s="351">
        <f t="shared" si="31"/>
        <v>118924</v>
      </c>
      <c r="BL27" s="351">
        <f t="shared" si="31"/>
        <v>206269</v>
      </c>
      <c r="BM27" s="351">
        <f t="shared" si="31"/>
        <v>49039</v>
      </c>
      <c r="BN27" s="351">
        <f t="shared" si="31"/>
        <v>77068</v>
      </c>
      <c r="BO27" s="352">
        <f t="shared" si="31"/>
        <v>126107</v>
      </c>
      <c r="BP27" s="669" t="s">
        <v>59</v>
      </c>
      <c r="BQ27" s="670"/>
      <c r="BR27" s="351">
        <f t="shared" ref="BR27:BT27" si="32">SUM(BR5:BR6,BR7:BR8,BR12,BR16:BR22,BR26)</f>
        <v>21572</v>
      </c>
      <c r="BS27" s="351">
        <f t="shared" si="32"/>
        <v>51622</v>
      </c>
      <c r="BT27" s="352">
        <f t="shared" si="32"/>
        <v>73194</v>
      </c>
      <c r="CA27" s="669" t="s">
        <v>59</v>
      </c>
      <c r="CB27" s="670"/>
      <c r="CC27" s="351">
        <f t="shared" ref="CC27:CK27" si="33">SUM(CC5:CC6,CC7:CC8,CC12,CC16:CC22,CC26)</f>
        <v>264196</v>
      </c>
      <c r="CD27" s="351">
        <f t="shared" si="33"/>
        <v>250552</v>
      </c>
      <c r="CE27" s="351">
        <f t="shared" si="33"/>
        <v>514748</v>
      </c>
      <c r="CF27" s="353">
        <f t="shared" si="33"/>
        <v>1376294</v>
      </c>
      <c r="CG27" s="351">
        <f t="shared" si="33"/>
        <v>1322223</v>
      </c>
      <c r="CH27" s="351">
        <f t="shared" si="33"/>
        <v>2698517</v>
      </c>
      <c r="CI27" s="351">
        <f t="shared" si="33"/>
        <v>491985</v>
      </c>
      <c r="CJ27" s="351">
        <f t="shared" si="33"/>
        <v>622006</v>
      </c>
      <c r="CK27" s="352">
        <f t="shared" si="33"/>
        <v>1113991</v>
      </c>
      <c r="CL27" s="351">
        <f t="shared" si="1"/>
        <v>2132475</v>
      </c>
      <c r="CM27" s="351">
        <f t="shared" si="0"/>
        <v>2194781</v>
      </c>
      <c r="CN27" s="352">
        <f t="shared" si="0"/>
        <v>4327256</v>
      </c>
    </row>
    <row r="28" spans="1:92" ht="17.100000000000001" customHeight="1">
      <c r="A28" s="1"/>
      <c r="B28" s="671" t="s">
        <v>60</v>
      </c>
      <c r="C28" s="26" t="s">
        <v>61</v>
      </c>
      <c r="D28" s="345">
        <v>6626</v>
      </c>
      <c r="E28" s="345">
        <v>6299</v>
      </c>
      <c r="F28" s="345">
        <v>12925</v>
      </c>
      <c r="G28" s="348">
        <v>7346</v>
      </c>
      <c r="H28" s="345">
        <v>7027</v>
      </c>
      <c r="I28" s="345">
        <v>14373</v>
      </c>
      <c r="J28" s="345">
        <v>7907</v>
      </c>
      <c r="K28" s="345">
        <v>7316</v>
      </c>
      <c r="L28" s="346">
        <v>15223</v>
      </c>
      <c r="M28" s="671" t="s">
        <v>60</v>
      </c>
      <c r="N28" s="26" t="s">
        <v>61</v>
      </c>
      <c r="O28" s="345">
        <v>8423</v>
      </c>
      <c r="P28" s="345">
        <v>8136</v>
      </c>
      <c r="Q28" s="345">
        <v>16559</v>
      </c>
      <c r="R28" s="348">
        <v>10074</v>
      </c>
      <c r="S28" s="345">
        <v>8861</v>
      </c>
      <c r="T28" s="345">
        <v>18935</v>
      </c>
      <c r="U28" s="345">
        <v>10006</v>
      </c>
      <c r="V28" s="345">
        <v>9024</v>
      </c>
      <c r="W28" s="346">
        <v>19030</v>
      </c>
      <c r="X28" s="671" t="s">
        <v>60</v>
      </c>
      <c r="Y28" s="26" t="s">
        <v>61</v>
      </c>
      <c r="Z28" s="345">
        <v>10025</v>
      </c>
      <c r="AA28" s="345">
        <v>9110</v>
      </c>
      <c r="AB28" s="345">
        <v>19135</v>
      </c>
      <c r="AC28" s="348">
        <v>10402</v>
      </c>
      <c r="AD28" s="345">
        <v>9501</v>
      </c>
      <c r="AE28" s="345">
        <v>19903</v>
      </c>
      <c r="AF28" s="345">
        <v>11838</v>
      </c>
      <c r="AG28" s="345">
        <v>10846</v>
      </c>
      <c r="AH28" s="346">
        <v>22684</v>
      </c>
      <c r="AI28" s="671" t="s">
        <v>60</v>
      </c>
      <c r="AJ28" s="26" t="s">
        <v>61</v>
      </c>
      <c r="AK28" s="345">
        <v>13519</v>
      </c>
      <c r="AL28" s="345">
        <v>12314</v>
      </c>
      <c r="AM28" s="345">
        <v>25833</v>
      </c>
      <c r="AN28" s="348">
        <v>15441</v>
      </c>
      <c r="AO28" s="345">
        <v>14317</v>
      </c>
      <c r="AP28" s="345">
        <v>29758</v>
      </c>
      <c r="AQ28" s="345">
        <v>12944</v>
      </c>
      <c r="AR28" s="345">
        <v>12436</v>
      </c>
      <c r="AS28" s="346">
        <v>25380</v>
      </c>
      <c r="AT28" s="671" t="s">
        <v>60</v>
      </c>
      <c r="AU28" s="26" t="s">
        <v>61</v>
      </c>
      <c r="AV28" s="345">
        <v>10515</v>
      </c>
      <c r="AW28" s="345">
        <v>10403</v>
      </c>
      <c r="AX28" s="345">
        <v>20918</v>
      </c>
      <c r="AY28" s="348">
        <v>8798</v>
      </c>
      <c r="AZ28" s="345">
        <v>9089</v>
      </c>
      <c r="BA28" s="345">
        <v>17887</v>
      </c>
      <c r="BB28" s="345">
        <v>9417</v>
      </c>
      <c r="BC28" s="345">
        <v>10735</v>
      </c>
      <c r="BD28" s="346">
        <v>20152</v>
      </c>
      <c r="BE28" s="671" t="s">
        <v>60</v>
      </c>
      <c r="BF28" s="26" t="s">
        <v>61</v>
      </c>
      <c r="BG28" s="345">
        <v>10664</v>
      </c>
      <c r="BH28" s="345">
        <v>13354</v>
      </c>
      <c r="BI28" s="345">
        <v>24018</v>
      </c>
      <c r="BJ28" s="348">
        <v>7911</v>
      </c>
      <c r="BK28" s="345">
        <v>10511</v>
      </c>
      <c r="BL28" s="345">
        <v>18422</v>
      </c>
      <c r="BM28" s="345">
        <v>4202</v>
      </c>
      <c r="BN28" s="345">
        <v>6238</v>
      </c>
      <c r="BO28" s="346">
        <v>10440</v>
      </c>
      <c r="BP28" s="671" t="s">
        <v>60</v>
      </c>
      <c r="BQ28" s="26" t="s">
        <v>61</v>
      </c>
      <c r="BR28" s="345">
        <v>1641</v>
      </c>
      <c r="BS28" s="345">
        <v>3894</v>
      </c>
      <c r="BT28" s="346">
        <v>5535</v>
      </c>
      <c r="CA28" s="671" t="s">
        <v>60</v>
      </c>
      <c r="CB28" s="26" t="s">
        <v>61</v>
      </c>
      <c r="CC28" s="345">
        <v>21879</v>
      </c>
      <c r="CD28" s="345">
        <v>20642</v>
      </c>
      <c r="CE28" s="345">
        <v>42521</v>
      </c>
      <c r="CF28" s="348">
        <v>113187</v>
      </c>
      <c r="CG28" s="345">
        <v>104948</v>
      </c>
      <c r="CH28" s="345">
        <v>218135</v>
      </c>
      <c r="CI28" s="345">
        <v>42633</v>
      </c>
      <c r="CJ28" s="345">
        <v>53821</v>
      </c>
      <c r="CK28" s="346">
        <v>96454</v>
      </c>
      <c r="CL28" s="345">
        <f t="shared" si="1"/>
        <v>177699</v>
      </c>
      <c r="CM28" s="345">
        <f t="shared" si="0"/>
        <v>179411</v>
      </c>
      <c r="CN28" s="346">
        <f t="shared" si="0"/>
        <v>357110</v>
      </c>
    </row>
    <row r="29" spans="1:92" ht="17.100000000000001" customHeight="1">
      <c r="A29" s="1"/>
      <c r="B29" s="667"/>
      <c r="C29" s="26" t="s">
        <v>62</v>
      </c>
      <c r="D29" s="339">
        <v>830</v>
      </c>
      <c r="E29" s="339">
        <v>789</v>
      </c>
      <c r="F29" s="339">
        <v>1619</v>
      </c>
      <c r="G29" s="342">
        <v>1043</v>
      </c>
      <c r="H29" s="339">
        <v>988</v>
      </c>
      <c r="I29" s="339">
        <v>2031</v>
      </c>
      <c r="J29" s="339">
        <v>1091</v>
      </c>
      <c r="K29" s="339">
        <v>1051</v>
      </c>
      <c r="L29" s="340">
        <v>2142</v>
      </c>
      <c r="M29" s="667"/>
      <c r="N29" s="26" t="s">
        <v>62</v>
      </c>
      <c r="O29" s="339">
        <v>1303</v>
      </c>
      <c r="P29" s="339">
        <v>1296</v>
      </c>
      <c r="Q29" s="339">
        <v>2599</v>
      </c>
      <c r="R29" s="342">
        <v>1167</v>
      </c>
      <c r="S29" s="339">
        <v>1196</v>
      </c>
      <c r="T29" s="339">
        <v>2363</v>
      </c>
      <c r="U29" s="339">
        <v>980</v>
      </c>
      <c r="V29" s="339">
        <v>999</v>
      </c>
      <c r="W29" s="340">
        <v>1979</v>
      </c>
      <c r="X29" s="667"/>
      <c r="Y29" s="26" t="s">
        <v>62</v>
      </c>
      <c r="Z29" s="339">
        <v>1014</v>
      </c>
      <c r="AA29" s="339">
        <v>908</v>
      </c>
      <c r="AB29" s="339">
        <v>1922</v>
      </c>
      <c r="AC29" s="342">
        <v>1154</v>
      </c>
      <c r="AD29" s="339">
        <v>1095</v>
      </c>
      <c r="AE29" s="339">
        <v>2249</v>
      </c>
      <c r="AF29" s="339">
        <v>1481</v>
      </c>
      <c r="AG29" s="339">
        <v>1403</v>
      </c>
      <c r="AH29" s="340">
        <v>2884</v>
      </c>
      <c r="AI29" s="667"/>
      <c r="AJ29" s="26" t="s">
        <v>62</v>
      </c>
      <c r="AK29" s="339">
        <v>1941</v>
      </c>
      <c r="AL29" s="339">
        <v>1784</v>
      </c>
      <c r="AM29" s="339">
        <v>3725</v>
      </c>
      <c r="AN29" s="342">
        <v>2442</v>
      </c>
      <c r="AO29" s="339">
        <v>2174</v>
      </c>
      <c r="AP29" s="339">
        <v>4616</v>
      </c>
      <c r="AQ29" s="339">
        <v>1884</v>
      </c>
      <c r="AR29" s="339">
        <v>1732</v>
      </c>
      <c r="AS29" s="340">
        <v>3616</v>
      </c>
      <c r="AT29" s="667"/>
      <c r="AU29" s="26" t="s">
        <v>62</v>
      </c>
      <c r="AV29" s="339">
        <v>1505</v>
      </c>
      <c r="AW29" s="339">
        <v>1490</v>
      </c>
      <c r="AX29" s="339">
        <v>2995</v>
      </c>
      <c r="AY29" s="342">
        <v>1501</v>
      </c>
      <c r="AZ29" s="339">
        <v>1561</v>
      </c>
      <c r="BA29" s="339">
        <v>3062</v>
      </c>
      <c r="BB29" s="339">
        <v>2002</v>
      </c>
      <c r="BC29" s="339">
        <v>2297</v>
      </c>
      <c r="BD29" s="340">
        <v>4299</v>
      </c>
      <c r="BE29" s="667"/>
      <c r="BF29" s="26" t="s">
        <v>62</v>
      </c>
      <c r="BG29" s="339">
        <v>2244</v>
      </c>
      <c r="BH29" s="339">
        <v>2653</v>
      </c>
      <c r="BI29" s="339">
        <v>4897</v>
      </c>
      <c r="BJ29" s="342">
        <v>1554</v>
      </c>
      <c r="BK29" s="339">
        <v>1847</v>
      </c>
      <c r="BL29" s="339">
        <v>3401</v>
      </c>
      <c r="BM29" s="339">
        <v>757</v>
      </c>
      <c r="BN29" s="339">
        <v>1049</v>
      </c>
      <c r="BO29" s="340">
        <v>1806</v>
      </c>
      <c r="BP29" s="667"/>
      <c r="BQ29" s="26" t="s">
        <v>62</v>
      </c>
      <c r="BR29" s="339">
        <v>317</v>
      </c>
      <c r="BS29" s="339">
        <v>741</v>
      </c>
      <c r="BT29" s="340">
        <v>1058</v>
      </c>
      <c r="CA29" s="667"/>
      <c r="CB29" s="26" t="s">
        <v>62</v>
      </c>
      <c r="CC29" s="339">
        <v>2964</v>
      </c>
      <c r="CD29" s="339">
        <v>2828</v>
      </c>
      <c r="CE29" s="339">
        <v>5792</v>
      </c>
      <c r="CF29" s="342">
        <v>14871</v>
      </c>
      <c r="CG29" s="339">
        <v>14077</v>
      </c>
      <c r="CH29" s="339">
        <v>28948</v>
      </c>
      <c r="CI29" s="339">
        <v>8375</v>
      </c>
      <c r="CJ29" s="339">
        <v>10148</v>
      </c>
      <c r="CK29" s="340">
        <v>18523</v>
      </c>
      <c r="CL29" s="339">
        <f t="shared" si="1"/>
        <v>26210</v>
      </c>
      <c r="CM29" s="339">
        <f t="shared" si="0"/>
        <v>27053</v>
      </c>
      <c r="CN29" s="340">
        <f t="shared" si="0"/>
        <v>53263</v>
      </c>
    </row>
    <row r="30" spans="1:92" ht="17.100000000000001" customHeight="1">
      <c r="A30" s="1"/>
      <c r="B30" s="667"/>
      <c r="C30" s="26" t="s">
        <v>63</v>
      </c>
      <c r="D30" s="339">
        <v>206</v>
      </c>
      <c r="E30" s="339">
        <v>196</v>
      </c>
      <c r="F30" s="339">
        <v>402</v>
      </c>
      <c r="G30" s="342">
        <v>263</v>
      </c>
      <c r="H30" s="339">
        <v>252</v>
      </c>
      <c r="I30" s="339">
        <v>515</v>
      </c>
      <c r="J30" s="339">
        <v>319</v>
      </c>
      <c r="K30" s="339">
        <v>264</v>
      </c>
      <c r="L30" s="340">
        <v>583</v>
      </c>
      <c r="M30" s="667"/>
      <c r="N30" s="26" t="s">
        <v>63</v>
      </c>
      <c r="O30" s="339">
        <v>350</v>
      </c>
      <c r="P30" s="339">
        <v>354</v>
      </c>
      <c r="Q30" s="339">
        <v>704</v>
      </c>
      <c r="R30" s="342">
        <v>432</v>
      </c>
      <c r="S30" s="339">
        <v>331</v>
      </c>
      <c r="T30" s="339">
        <v>763</v>
      </c>
      <c r="U30" s="339">
        <v>362</v>
      </c>
      <c r="V30" s="339">
        <v>314</v>
      </c>
      <c r="W30" s="340">
        <v>676</v>
      </c>
      <c r="X30" s="667"/>
      <c r="Y30" s="26" t="s">
        <v>63</v>
      </c>
      <c r="Z30" s="339">
        <v>389</v>
      </c>
      <c r="AA30" s="339">
        <v>277</v>
      </c>
      <c r="AB30" s="339">
        <v>666</v>
      </c>
      <c r="AC30" s="342">
        <v>484</v>
      </c>
      <c r="AD30" s="339">
        <v>361</v>
      </c>
      <c r="AE30" s="339">
        <v>845</v>
      </c>
      <c r="AF30" s="339">
        <v>480</v>
      </c>
      <c r="AG30" s="339">
        <v>422</v>
      </c>
      <c r="AH30" s="340">
        <v>902</v>
      </c>
      <c r="AI30" s="667"/>
      <c r="AJ30" s="26" t="s">
        <v>63</v>
      </c>
      <c r="AK30" s="339">
        <v>598</v>
      </c>
      <c r="AL30" s="339">
        <v>520</v>
      </c>
      <c r="AM30" s="339">
        <v>1118</v>
      </c>
      <c r="AN30" s="342">
        <v>782</v>
      </c>
      <c r="AO30" s="339">
        <v>622</v>
      </c>
      <c r="AP30" s="339">
        <v>1404</v>
      </c>
      <c r="AQ30" s="339">
        <v>617</v>
      </c>
      <c r="AR30" s="339">
        <v>536</v>
      </c>
      <c r="AS30" s="340">
        <v>1153</v>
      </c>
      <c r="AT30" s="667"/>
      <c r="AU30" s="26" t="s">
        <v>63</v>
      </c>
      <c r="AV30" s="339">
        <v>562</v>
      </c>
      <c r="AW30" s="339">
        <v>588</v>
      </c>
      <c r="AX30" s="339">
        <v>1150</v>
      </c>
      <c r="AY30" s="342">
        <v>632</v>
      </c>
      <c r="AZ30" s="339">
        <v>660</v>
      </c>
      <c r="BA30" s="339">
        <v>1292</v>
      </c>
      <c r="BB30" s="339">
        <v>851</v>
      </c>
      <c r="BC30" s="339">
        <v>915</v>
      </c>
      <c r="BD30" s="340">
        <v>1766</v>
      </c>
      <c r="BE30" s="667"/>
      <c r="BF30" s="26" t="s">
        <v>63</v>
      </c>
      <c r="BG30" s="339">
        <v>901</v>
      </c>
      <c r="BH30" s="339">
        <v>895</v>
      </c>
      <c r="BI30" s="339">
        <v>1796</v>
      </c>
      <c r="BJ30" s="342">
        <v>468</v>
      </c>
      <c r="BK30" s="339">
        <v>589</v>
      </c>
      <c r="BL30" s="339">
        <v>1057</v>
      </c>
      <c r="BM30" s="339">
        <v>257</v>
      </c>
      <c r="BN30" s="339">
        <v>383</v>
      </c>
      <c r="BO30" s="340">
        <v>640</v>
      </c>
      <c r="BP30" s="667"/>
      <c r="BQ30" s="26" t="s">
        <v>63</v>
      </c>
      <c r="BR30" s="339">
        <v>152</v>
      </c>
      <c r="BS30" s="339">
        <v>447</v>
      </c>
      <c r="BT30" s="340">
        <v>599</v>
      </c>
      <c r="CA30" s="667"/>
      <c r="CB30" s="26" t="s">
        <v>63</v>
      </c>
      <c r="CC30" s="339">
        <v>788</v>
      </c>
      <c r="CD30" s="339">
        <v>712</v>
      </c>
      <c r="CE30" s="339">
        <v>1500</v>
      </c>
      <c r="CF30" s="342">
        <v>5056</v>
      </c>
      <c r="CG30" s="339">
        <v>4325</v>
      </c>
      <c r="CH30" s="339">
        <v>9381</v>
      </c>
      <c r="CI30" s="339">
        <v>3261</v>
      </c>
      <c r="CJ30" s="339">
        <v>3889</v>
      </c>
      <c r="CK30" s="340">
        <v>7150</v>
      </c>
      <c r="CL30" s="339">
        <f t="shared" si="1"/>
        <v>9105</v>
      </c>
      <c r="CM30" s="339">
        <f t="shared" si="0"/>
        <v>8926</v>
      </c>
      <c r="CN30" s="340">
        <f t="shared" si="0"/>
        <v>18031</v>
      </c>
    </row>
    <row r="31" spans="1:92" ht="17.100000000000001" customHeight="1">
      <c r="A31" s="1"/>
      <c r="B31" s="668"/>
      <c r="C31" s="18" t="s">
        <v>42</v>
      </c>
      <c r="D31" s="334">
        <f t="shared" ref="D31:L31" si="34">SUM(D28:D30)</f>
        <v>7662</v>
      </c>
      <c r="E31" s="334">
        <f>SUM(E28:E30)</f>
        <v>7284</v>
      </c>
      <c r="F31" s="334">
        <f t="shared" si="34"/>
        <v>14946</v>
      </c>
      <c r="G31" s="337">
        <f t="shared" si="34"/>
        <v>8652</v>
      </c>
      <c r="H31" s="334">
        <f t="shared" si="34"/>
        <v>8267</v>
      </c>
      <c r="I31" s="334">
        <f t="shared" si="34"/>
        <v>16919</v>
      </c>
      <c r="J31" s="334">
        <f t="shared" si="34"/>
        <v>9317</v>
      </c>
      <c r="K31" s="334">
        <f t="shared" si="34"/>
        <v>8631</v>
      </c>
      <c r="L31" s="335">
        <f t="shared" si="34"/>
        <v>17948</v>
      </c>
      <c r="M31" s="668"/>
      <c r="N31" s="18" t="s">
        <v>42</v>
      </c>
      <c r="O31" s="334">
        <f t="shared" ref="O31:W31" si="35">SUM(O28:O30)</f>
        <v>10076</v>
      </c>
      <c r="P31" s="334">
        <f t="shared" si="35"/>
        <v>9786</v>
      </c>
      <c r="Q31" s="334">
        <f t="shared" si="35"/>
        <v>19862</v>
      </c>
      <c r="R31" s="337">
        <f t="shared" si="35"/>
        <v>11673</v>
      </c>
      <c r="S31" s="334">
        <f t="shared" si="35"/>
        <v>10388</v>
      </c>
      <c r="T31" s="334">
        <f t="shared" si="35"/>
        <v>22061</v>
      </c>
      <c r="U31" s="334">
        <f t="shared" si="35"/>
        <v>11348</v>
      </c>
      <c r="V31" s="334">
        <f t="shared" si="35"/>
        <v>10337</v>
      </c>
      <c r="W31" s="335">
        <f t="shared" si="35"/>
        <v>21685</v>
      </c>
      <c r="X31" s="668"/>
      <c r="Y31" s="18" t="s">
        <v>42</v>
      </c>
      <c r="Z31" s="334">
        <f t="shared" ref="Z31:AH31" si="36">SUM(Z28:Z30)</f>
        <v>11428</v>
      </c>
      <c r="AA31" s="334">
        <f t="shared" si="36"/>
        <v>10295</v>
      </c>
      <c r="AB31" s="334">
        <f t="shared" si="36"/>
        <v>21723</v>
      </c>
      <c r="AC31" s="337">
        <f t="shared" si="36"/>
        <v>12040</v>
      </c>
      <c r="AD31" s="334">
        <f t="shared" si="36"/>
        <v>10957</v>
      </c>
      <c r="AE31" s="334">
        <f t="shared" si="36"/>
        <v>22997</v>
      </c>
      <c r="AF31" s="334">
        <f t="shared" si="36"/>
        <v>13799</v>
      </c>
      <c r="AG31" s="334">
        <f t="shared" si="36"/>
        <v>12671</v>
      </c>
      <c r="AH31" s="335">
        <f t="shared" si="36"/>
        <v>26470</v>
      </c>
      <c r="AI31" s="668"/>
      <c r="AJ31" s="18" t="s">
        <v>42</v>
      </c>
      <c r="AK31" s="334">
        <f t="shared" ref="AK31:AS31" si="37">SUM(AK28:AK30)</f>
        <v>16058</v>
      </c>
      <c r="AL31" s="334">
        <f t="shared" si="37"/>
        <v>14618</v>
      </c>
      <c r="AM31" s="334">
        <f t="shared" si="37"/>
        <v>30676</v>
      </c>
      <c r="AN31" s="337">
        <f t="shared" si="37"/>
        <v>18665</v>
      </c>
      <c r="AO31" s="334">
        <f t="shared" si="37"/>
        <v>17113</v>
      </c>
      <c r="AP31" s="334">
        <f t="shared" si="37"/>
        <v>35778</v>
      </c>
      <c r="AQ31" s="334">
        <f t="shared" si="37"/>
        <v>15445</v>
      </c>
      <c r="AR31" s="334">
        <f t="shared" si="37"/>
        <v>14704</v>
      </c>
      <c r="AS31" s="335">
        <f t="shared" si="37"/>
        <v>30149</v>
      </c>
      <c r="AT31" s="668"/>
      <c r="AU31" s="18" t="s">
        <v>42</v>
      </c>
      <c r="AV31" s="334">
        <f t="shared" ref="AV31:BD31" si="38">SUM(AV28:AV30)</f>
        <v>12582</v>
      </c>
      <c r="AW31" s="334">
        <f t="shared" si="38"/>
        <v>12481</v>
      </c>
      <c r="AX31" s="334">
        <f t="shared" si="38"/>
        <v>25063</v>
      </c>
      <c r="AY31" s="337">
        <f t="shared" si="38"/>
        <v>10931</v>
      </c>
      <c r="AZ31" s="334">
        <f t="shared" si="38"/>
        <v>11310</v>
      </c>
      <c r="BA31" s="334">
        <f t="shared" si="38"/>
        <v>22241</v>
      </c>
      <c r="BB31" s="334">
        <f t="shared" si="38"/>
        <v>12270</v>
      </c>
      <c r="BC31" s="334">
        <f t="shared" si="38"/>
        <v>13947</v>
      </c>
      <c r="BD31" s="335">
        <f t="shared" si="38"/>
        <v>26217</v>
      </c>
      <c r="BE31" s="668"/>
      <c r="BF31" s="18" t="s">
        <v>42</v>
      </c>
      <c r="BG31" s="334">
        <f t="shared" ref="BG31:BO31" si="39">SUM(BG28:BG30)</f>
        <v>13809</v>
      </c>
      <c r="BH31" s="334">
        <f t="shared" si="39"/>
        <v>16902</v>
      </c>
      <c r="BI31" s="334">
        <f t="shared" si="39"/>
        <v>30711</v>
      </c>
      <c r="BJ31" s="337">
        <f t="shared" si="39"/>
        <v>9933</v>
      </c>
      <c r="BK31" s="334">
        <f t="shared" si="39"/>
        <v>12947</v>
      </c>
      <c r="BL31" s="334">
        <f t="shared" si="39"/>
        <v>22880</v>
      </c>
      <c r="BM31" s="334">
        <f t="shared" si="39"/>
        <v>5216</v>
      </c>
      <c r="BN31" s="334">
        <f t="shared" si="39"/>
        <v>7670</v>
      </c>
      <c r="BO31" s="335">
        <f t="shared" si="39"/>
        <v>12886</v>
      </c>
      <c r="BP31" s="668"/>
      <c r="BQ31" s="18" t="s">
        <v>42</v>
      </c>
      <c r="BR31" s="334">
        <f t="shared" ref="BR31:BT31" si="40">SUM(BR28:BR30)</f>
        <v>2110</v>
      </c>
      <c r="BS31" s="334">
        <f t="shared" si="40"/>
        <v>5082</v>
      </c>
      <c r="BT31" s="335">
        <f t="shared" si="40"/>
        <v>7192</v>
      </c>
      <c r="CA31" s="668"/>
      <c r="CB31" s="18" t="s">
        <v>42</v>
      </c>
      <c r="CC31" s="334">
        <f t="shared" ref="CC31:CK31" si="41">SUM(CC28:CC30)</f>
        <v>25631</v>
      </c>
      <c r="CD31" s="334">
        <f t="shared" si="41"/>
        <v>24182</v>
      </c>
      <c r="CE31" s="334">
        <f t="shared" si="41"/>
        <v>49813</v>
      </c>
      <c r="CF31" s="337">
        <f t="shared" si="41"/>
        <v>133114</v>
      </c>
      <c r="CG31" s="334">
        <f t="shared" si="41"/>
        <v>123350</v>
      </c>
      <c r="CH31" s="334">
        <f t="shared" si="41"/>
        <v>256464</v>
      </c>
      <c r="CI31" s="334">
        <f t="shared" si="41"/>
        <v>54269</v>
      </c>
      <c r="CJ31" s="334">
        <f t="shared" si="41"/>
        <v>67858</v>
      </c>
      <c r="CK31" s="335">
        <f t="shared" si="41"/>
        <v>122127</v>
      </c>
      <c r="CL31" s="334">
        <f t="shared" si="1"/>
        <v>213014</v>
      </c>
      <c r="CM31" s="334">
        <f t="shared" si="0"/>
        <v>215390</v>
      </c>
      <c r="CN31" s="335">
        <f t="shared" si="0"/>
        <v>428404</v>
      </c>
    </row>
    <row r="32" spans="1:92" ht="17.100000000000001" customHeight="1">
      <c r="A32" s="1"/>
      <c r="B32" s="45" t="s">
        <v>64</v>
      </c>
      <c r="C32" s="12" t="s">
        <v>65</v>
      </c>
      <c r="D32" s="334">
        <v>1060</v>
      </c>
      <c r="E32" s="334">
        <v>1008</v>
      </c>
      <c r="F32" s="334">
        <v>2068</v>
      </c>
      <c r="G32" s="337">
        <v>1258</v>
      </c>
      <c r="H32" s="334">
        <v>1187</v>
      </c>
      <c r="I32" s="334">
        <v>2445</v>
      </c>
      <c r="J32" s="334">
        <v>1338</v>
      </c>
      <c r="K32" s="334">
        <v>1336</v>
      </c>
      <c r="L32" s="335">
        <v>2674</v>
      </c>
      <c r="M32" s="45" t="s">
        <v>64</v>
      </c>
      <c r="N32" s="12" t="s">
        <v>65</v>
      </c>
      <c r="O32" s="334">
        <v>1614</v>
      </c>
      <c r="P32" s="334">
        <v>1471</v>
      </c>
      <c r="Q32" s="334">
        <v>3085</v>
      </c>
      <c r="R32" s="337">
        <v>1650</v>
      </c>
      <c r="S32" s="334">
        <v>1541</v>
      </c>
      <c r="T32" s="334">
        <v>3191</v>
      </c>
      <c r="U32" s="334">
        <v>1500</v>
      </c>
      <c r="V32" s="334">
        <v>1529</v>
      </c>
      <c r="W32" s="335">
        <v>3029</v>
      </c>
      <c r="X32" s="45" t="s">
        <v>64</v>
      </c>
      <c r="Y32" s="12" t="s">
        <v>65</v>
      </c>
      <c r="Z32" s="334">
        <v>1594</v>
      </c>
      <c r="AA32" s="334">
        <v>1523</v>
      </c>
      <c r="AB32" s="334">
        <v>3117</v>
      </c>
      <c r="AC32" s="337">
        <v>1760</v>
      </c>
      <c r="AD32" s="334">
        <v>1635</v>
      </c>
      <c r="AE32" s="334">
        <v>3395</v>
      </c>
      <c r="AF32" s="334">
        <v>2137</v>
      </c>
      <c r="AG32" s="334">
        <v>1960</v>
      </c>
      <c r="AH32" s="335">
        <v>4097</v>
      </c>
      <c r="AI32" s="45" t="s">
        <v>64</v>
      </c>
      <c r="AJ32" s="12" t="s">
        <v>65</v>
      </c>
      <c r="AK32" s="334">
        <v>2559</v>
      </c>
      <c r="AL32" s="334">
        <v>2402</v>
      </c>
      <c r="AM32" s="334">
        <v>4961</v>
      </c>
      <c r="AN32" s="337">
        <v>3024</v>
      </c>
      <c r="AO32" s="334">
        <v>2788</v>
      </c>
      <c r="AP32" s="334">
        <v>5812</v>
      </c>
      <c r="AQ32" s="334">
        <v>2653</v>
      </c>
      <c r="AR32" s="334">
        <v>2552</v>
      </c>
      <c r="AS32" s="335">
        <v>5205</v>
      </c>
      <c r="AT32" s="45" t="s">
        <v>64</v>
      </c>
      <c r="AU32" s="12" t="s">
        <v>65</v>
      </c>
      <c r="AV32" s="334">
        <v>2458</v>
      </c>
      <c r="AW32" s="334">
        <v>2466</v>
      </c>
      <c r="AX32" s="334">
        <v>4924</v>
      </c>
      <c r="AY32" s="337">
        <v>2530</v>
      </c>
      <c r="AZ32" s="334">
        <v>2603</v>
      </c>
      <c r="BA32" s="334">
        <v>5133</v>
      </c>
      <c r="BB32" s="334">
        <v>2812</v>
      </c>
      <c r="BC32" s="334">
        <v>3110</v>
      </c>
      <c r="BD32" s="335">
        <v>5922</v>
      </c>
      <c r="BE32" s="45" t="s">
        <v>64</v>
      </c>
      <c r="BF32" s="12" t="s">
        <v>65</v>
      </c>
      <c r="BG32" s="334">
        <v>2967</v>
      </c>
      <c r="BH32" s="334">
        <v>3335</v>
      </c>
      <c r="BI32" s="334">
        <v>6302</v>
      </c>
      <c r="BJ32" s="337">
        <v>1707</v>
      </c>
      <c r="BK32" s="334">
        <v>2402</v>
      </c>
      <c r="BL32" s="334">
        <v>4109</v>
      </c>
      <c r="BM32" s="334">
        <v>981</v>
      </c>
      <c r="BN32" s="334">
        <v>1468</v>
      </c>
      <c r="BO32" s="335">
        <v>2449</v>
      </c>
      <c r="BP32" s="45" t="s">
        <v>64</v>
      </c>
      <c r="BQ32" s="12" t="s">
        <v>65</v>
      </c>
      <c r="BR32" s="334">
        <v>416</v>
      </c>
      <c r="BS32" s="334">
        <v>1042</v>
      </c>
      <c r="BT32" s="335">
        <v>1458</v>
      </c>
      <c r="CA32" s="45" t="s">
        <v>64</v>
      </c>
      <c r="CB32" s="12" t="s">
        <v>65</v>
      </c>
      <c r="CC32" s="334">
        <v>3656</v>
      </c>
      <c r="CD32" s="334">
        <v>3531</v>
      </c>
      <c r="CE32" s="334">
        <v>7187</v>
      </c>
      <c r="CF32" s="337">
        <v>20949</v>
      </c>
      <c r="CG32" s="334">
        <v>19867</v>
      </c>
      <c r="CH32" s="334">
        <v>40816</v>
      </c>
      <c r="CI32" s="334">
        <v>11413</v>
      </c>
      <c r="CJ32" s="334">
        <v>13960</v>
      </c>
      <c r="CK32" s="335">
        <v>25373</v>
      </c>
      <c r="CL32" s="334">
        <f t="shared" si="1"/>
        <v>36018</v>
      </c>
      <c r="CM32" s="334">
        <f t="shared" si="0"/>
        <v>37358</v>
      </c>
      <c r="CN32" s="335">
        <f t="shared" si="0"/>
        <v>73376</v>
      </c>
    </row>
    <row r="33" spans="1:92" ht="17.100000000000001" customHeight="1">
      <c r="A33" s="1"/>
      <c r="B33" s="24" t="s">
        <v>66</v>
      </c>
      <c r="C33" s="18" t="s">
        <v>67</v>
      </c>
      <c r="D33" s="334">
        <v>981</v>
      </c>
      <c r="E33" s="334">
        <v>933</v>
      </c>
      <c r="F33" s="334">
        <v>1914</v>
      </c>
      <c r="G33" s="337">
        <v>1195</v>
      </c>
      <c r="H33" s="334">
        <v>1138</v>
      </c>
      <c r="I33" s="334">
        <v>2333</v>
      </c>
      <c r="J33" s="334">
        <v>1417</v>
      </c>
      <c r="K33" s="334">
        <v>1243</v>
      </c>
      <c r="L33" s="335">
        <v>2660</v>
      </c>
      <c r="M33" s="24" t="s">
        <v>66</v>
      </c>
      <c r="N33" s="18" t="s">
        <v>67</v>
      </c>
      <c r="O33" s="334">
        <v>1722</v>
      </c>
      <c r="P33" s="334">
        <v>1523</v>
      </c>
      <c r="Q33" s="334">
        <v>3245</v>
      </c>
      <c r="R33" s="337">
        <v>1822</v>
      </c>
      <c r="S33" s="334">
        <v>1405</v>
      </c>
      <c r="T33" s="334">
        <v>3227</v>
      </c>
      <c r="U33" s="334">
        <v>1622</v>
      </c>
      <c r="V33" s="334">
        <v>1280</v>
      </c>
      <c r="W33" s="335">
        <v>2902</v>
      </c>
      <c r="X33" s="24" t="s">
        <v>66</v>
      </c>
      <c r="Y33" s="18" t="s">
        <v>67</v>
      </c>
      <c r="Z33" s="334">
        <v>1673</v>
      </c>
      <c r="AA33" s="334">
        <v>1442</v>
      </c>
      <c r="AB33" s="334">
        <v>3115</v>
      </c>
      <c r="AC33" s="337">
        <v>1855</v>
      </c>
      <c r="AD33" s="334">
        <v>1536</v>
      </c>
      <c r="AE33" s="334">
        <v>3391</v>
      </c>
      <c r="AF33" s="334">
        <v>2153</v>
      </c>
      <c r="AG33" s="334">
        <v>1928</v>
      </c>
      <c r="AH33" s="335">
        <v>4081</v>
      </c>
      <c r="AI33" s="24" t="s">
        <v>66</v>
      </c>
      <c r="AJ33" s="18" t="s">
        <v>67</v>
      </c>
      <c r="AK33" s="334">
        <v>2406</v>
      </c>
      <c r="AL33" s="334">
        <v>2271</v>
      </c>
      <c r="AM33" s="334">
        <v>4677</v>
      </c>
      <c r="AN33" s="337">
        <v>3055</v>
      </c>
      <c r="AO33" s="334">
        <v>2649</v>
      </c>
      <c r="AP33" s="334">
        <v>5704</v>
      </c>
      <c r="AQ33" s="334">
        <v>2699</v>
      </c>
      <c r="AR33" s="334">
        <v>2518</v>
      </c>
      <c r="AS33" s="335">
        <v>5217</v>
      </c>
      <c r="AT33" s="24" t="s">
        <v>66</v>
      </c>
      <c r="AU33" s="18" t="s">
        <v>67</v>
      </c>
      <c r="AV33" s="334">
        <v>2662</v>
      </c>
      <c r="AW33" s="334">
        <v>2597</v>
      </c>
      <c r="AX33" s="334">
        <v>5259</v>
      </c>
      <c r="AY33" s="337">
        <v>2587</v>
      </c>
      <c r="AZ33" s="334">
        <v>2595</v>
      </c>
      <c r="BA33" s="334">
        <v>5182</v>
      </c>
      <c r="BB33" s="334">
        <v>3036</v>
      </c>
      <c r="BC33" s="334">
        <v>2968</v>
      </c>
      <c r="BD33" s="335">
        <v>6004</v>
      </c>
      <c r="BE33" s="24" t="s">
        <v>66</v>
      </c>
      <c r="BF33" s="18" t="s">
        <v>67</v>
      </c>
      <c r="BG33" s="334">
        <v>3097</v>
      </c>
      <c r="BH33" s="334">
        <v>3226</v>
      </c>
      <c r="BI33" s="334">
        <v>6323</v>
      </c>
      <c r="BJ33" s="337">
        <v>1909</v>
      </c>
      <c r="BK33" s="334">
        <v>2382</v>
      </c>
      <c r="BL33" s="334">
        <v>4291</v>
      </c>
      <c r="BM33" s="334">
        <v>982</v>
      </c>
      <c r="BN33" s="334">
        <v>1625</v>
      </c>
      <c r="BO33" s="335">
        <v>2607</v>
      </c>
      <c r="BP33" s="24" t="s">
        <v>66</v>
      </c>
      <c r="BQ33" s="18" t="s">
        <v>67</v>
      </c>
      <c r="BR33" s="334">
        <v>547</v>
      </c>
      <c r="BS33" s="334">
        <v>1405</v>
      </c>
      <c r="BT33" s="335">
        <v>1952</v>
      </c>
      <c r="CA33" s="24" t="s">
        <v>66</v>
      </c>
      <c r="CB33" s="18" t="s">
        <v>67</v>
      </c>
      <c r="CC33" s="334">
        <v>3593</v>
      </c>
      <c r="CD33" s="334">
        <v>3314</v>
      </c>
      <c r="CE33" s="334">
        <v>6907</v>
      </c>
      <c r="CF33" s="337">
        <v>21669</v>
      </c>
      <c r="CG33" s="334">
        <v>19149</v>
      </c>
      <c r="CH33" s="334">
        <v>40818</v>
      </c>
      <c r="CI33" s="334">
        <v>12158</v>
      </c>
      <c r="CJ33" s="334">
        <v>14201</v>
      </c>
      <c r="CK33" s="335">
        <v>26359</v>
      </c>
      <c r="CL33" s="334">
        <f t="shared" si="1"/>
        <v>37420</v>
      </c>
      <c r="CM33" s="334">
        <f t="shared" si="0"/>
        <v>36664</v>
      </c>
      <c r="CN33" s="335">
        <f t="shared" si="0"/>
        <v>74084</v>
      </c>
    </row>
    <row r="34" spans="1:92" ht="17.100000000000001" customHeight="1">
      <c r="A34" s="1"/>
      <c r="B34" s="24" t="s">
        <v>68</v>
      </c>
      <c r="C34" s="46" t="s">
        <v>69</v>
      </c>
      <c r="D34" s="334">
        <v>1594</v>
      </c>
      <c r="E34" s="334">
        <v>1515</v>
      </c>
      <c r="F34" s="334">
        <v>3109</v>
      </c>
      <c r="G34" s="337">
        <v>1914</v>
      </c>
      <c r="H34" s="334">
        <v>1799</v>
      </c>
      <c r="I34" s="334">
        <v>3713</v>
      </c>
      <c r="J34" s="334">
        <v>2108</v>
      </c>
      <c r="K34" s="334">
        <v>2048</v>
      </c>
      <c r="L34" s="335">
        <v>4156</v>
      </c>
      <c r="M34" s="24" t="s">
        <v>68</v>
      </c>
      <c r="N34" s="46" t="s">
        <v>69</v>
      </c>
      <c r="O34" s="334">
        <v>2551</v>
      </c>
      <c r="P34" s="334">
        <v>2308</v>
      </c>
      <c r="Q34" s="334">
        <v>4859</v>
      </c>
      <c r="R34" s="337">
        <v>2225</v>
      </c>
      <c r="S34" s="334">
        <v>2141</v>
      </c>
      <c r="T34" s="334">
        <v>4366</v>
      </c>
      <c r="U34" s="334">
        <v>2018</v>
      </c>
      <c r="V34" s="334">
        <v>2024</v>
      </c>
      <c r="W34" s="335">
        <v>4042</v>
      </c>
      <c r="X34" s="24" t="s">
        <v>68</v>
      </c>
      <c r="Y34" s="46" t="s">
        <v>69</v>
      </c>
      <c r="Z34" s="334">
        <v>2386</v>
      </c>
      <c r="AA34" s="334">
        <v>2178</v>
      </c>
      <c r="AB34" s="334">
        <v>4564</v>
      </c>
      <c r="AC34" s="337">
        <v>2844</v>
      </c>
      <c r="AD34" s="334">
        <v>2582</v>
      </c>
      <c r="AE34" s="334">
        <v>5426</v>
      </c>
      <c r="AF34" s="334">
        <v>3251</v>
      </c>
      <c r="AG34" s="334">
        <v>3065</v>
      </c>
      <c r="AH34" s="335">
        <v>6316</v>
      </c>
      <c r="AI34" s="24" t="s">
        <v>68</v>
      </c>
      <c r="AJ34" s="46" t="s">
        <v>69</v>
      </c>
      <c r="AK34" s="334">
        <v>3650</v>
      </c>
      <c r="AL34" s="334">
        <v>3348</v>
      </c>
      <c r="AM34" s="334">
        <v>6998</v>
      </c>
      <c r="AN34" s="337">
        <v>4190</v>
      </c>
      <c r="AO34" s="334">
        <v>3839</v>
      </c>
      <c r="AP34" s="334">
        <v>8029</v>
      </c>
      <c r="AQ34" s="334">
        <v>3520</v>
      </c>
      <c r="AR34" s="334">
        <v>3436</v>
      </c>
      <c r="AS34" s="335">
        <v>6956</v>
      </c>
      <c r="AT34" s="24" t="s">
        <v>68</v>
      </c>
      <c r="AU34" s="46" t="s">
        <v>69</v>
      </c>
      <c r="AV34" s="334">
        <v>3461</v>
      </c>
      <c r="AW34" s="334">
        <v>3563</v>
      </c>
      <c r="AX34" s="334">
        <v>7024</v>
      </c>
      <c r="AY34" s="337">
        <v>3854</v>
      </c>
      <c r="AZ34" s="334">
        <v>3900</v>
      </c>
      <c r="BA34" s="334">
        <v>7754</v>
      </c>
      <c r="BB34" s="334">
        <v>4239</v>
      </c>
      <c r="BC34" s="334">
        <v>4333</v>
      </c>
      <c r="BD34" s="335">
        <v>8572</v>
      </c>
      <c r="BE34" s="24" t="s">
        <v>68</v>
      </c>
      <c r="BF34" s="46" t="s">
        <v>69</v>
      </c>
      <c r="BG34" s="334">
        <v>3905</v>
      </c>
      <c r="BH34" s="334">
        <v>4215</v>
      </c>
      <c r="BI34" s="334">
        <v>8120</v>
      </c>
      <c r="BJ34" s="337">
        <v>2195</v>
      </c>
      <c r="BK34" s="334">
        <v>2714</v>
      </c>
      <c r="BL34" s="334">
        <v>4909</v>
      </c>
      <c r="BM34" s="334">
        <v>1146</v>
      </c>
      <c r="BN34" s="334">
        <v>1782</v>
      </c>
      <c r="BO34" s="335">
        <v>2928</v>
      </c>
      <c r="BP34" s="24" t="s">
        <v>68</v>
      </c>
      <c r="BQ34" s="46" t="s">
        <v>69</v>
      </c>
      <c r="BR34" s="334">
        <v>532</v>
      </c>
      <c r="BS34" s="334">
        <v>1535</v>
      </c>
      <c r="BT34" s="335">
        <v>2067</v>
      </c>
      <c r="CA34" s="24" t="s">
        <v>68</v>
      </c>
      <c r="CB34" s="46" t="s">
        <v>69</v>
      </c>
      <c r="CC34" s="334">
        <v>5616</v>
      </c>
      <c r="CD34" s="334">
        <v>5362</v>
      </c>
      <c r="CE34" s="334">
        <v>10978</v>
      </c>
      <c r="CF34" s="337">
        <v>30096</v>
      </c>
      <c r="CG34" s="334">
        <v>28484</v>
      </c>
      <c r="CH34" s="334">
        <v>58580</v>
      </c>
      <c r="CI34" s="334">
        <v>15871</v>
      </c>
      <c r="CJ34" s="334">
        <v>18479</v>
      </c>
      <c r="CK34" s="335">
        <v>34350</v>
      </c>
      <c r="CL34" s="334">
        <f t="shared" si="1"/>
        <v>51583</v>
      </c>
      <c r="CM34" s="334">
        <f t="shared" si="0"/>
        <v>52325</v>
      </c>
      <c r="CN34" s="335">
        <f t="shared" si="0"/>
        <v>103908</v>
      </c>
    </row>
    <row r="35" spans="1:92" ht="17.100000000000001" customHeight="1">
      <c r="A35" s="1"/>
      <c r="B35" s="672" t="s">
        <v>72</v>
      </c>
      <c r="C35" s="26" t="s">
        <v>73</v>
      </c>
      <c r="D35" s="339">
        <v>1559</v>
      </c>
      <c r="E35" s="339">
        <v>1482</v>
      </c>
      <c r="F35" s="339">
        <v>3041</v>
      </c>
      <c r="G35" s="342">
        <v>1783</v>
      </c>
      <c r="H35" s="339">
        <v>1721</v>
      </c>
      <c r="I35" s="339">
        <v>3504</v>
      </c>
      <c r="J35" s="339">
        <v>1910</v>
      </c>
      <c r="K35" s="339">
        <v>1831</v>
      </c>
      <c r="L35" s="340">
        <v>3741</v>
      </c>
      <c r="M35" s="672" t="s">
        <v>72</v>
      </c>
      <c r="N35" s="26" t="s">
        <v>73</v>
      </c>
      <c r="O35" s="339">
        <v>2297</v>
      </c>
      <c r="P35" s="339">
        <v>2126</v>
      </c>
      <c r="Q35" s="339">
        <v>4423</v>
      </c>
      <c r="R35" s="342">
        <v>2579</v>
      </c>
      <c r="S35" s="339">
        <v>2088</v>
      </c>
      <c r="T35" s="339">
        <v>4667</v>
      </c>
      <c r="U35" s="339">
        <v>1984</v>
      </c>
      <c r="V35" s="339">
        <v>1867</v>
      </c>
      <c r="W35" s="340">
        <v>3851</v>
      </c>
      <c r="X35" s="672" t="s">
        <v>72</v>
      </c>
      <c r="Y35" s="26" t="s">
        <v>73</v>
      </c>
      <c r="Z35" s="339">
        <v>2261</v>
      </c>
      <c r="AA35" s="339">
        <v>2083</v>
      </c>
      <c r="AB35" s="339">
        <v>4344</v>
      </c>
      <c r="AC35" s="342">
        <v>2537</v>
      </c>
      <c r="AD35" s="339">
        <v>2317</v>
      </c>
      <c r="AE35" s="339">
        <v>4854</v>
      </c>
      <c r="AF35" s="339">
        <v>2820</v>
      </c>
      <c r="AG35" s="339">
        <v>2641</v>
      </c>
      <c r="AH35" s="340">
        <v>5461</v>
      </c>
      <c r="AI35" s="672" t="s">
        <v>72</v>
      </c>
      <c r="AJ35" s="26" t="s">
        <v>73</v>
      </c>
      <c r="AK35" s="339">
        <v>3121</v>
      </c>
      <c r="AL35" s="339">
        <v>2959</v>
      </c>
      <c r="AM35" s="339">
        <v>6080</v>
      </c>
      <c r="AN35" s="342">
        <v>3663</v>
      </c>
      <c r="AO35" s="339">
        <v>3337</v>
      </c>
      <c r="AP35" s="339">
        <v>7000</v>
      </c>
      <c r="AQ35" s="339">
        <v>3165</v>
      </c>
      <c r="AR35" s="339">
        <v>3059</v>
      </c>
      <c r="AS35" s="340">
        <v>6224</v>
      </c>
      <c r="AT35" s="672" t="s">
        <v>72</v>
      </c>
      <c r="AU35" s="26" t="s">
        <v>73</v>
      </c>
      <c r="AV35" s="339">
        <v>2755</v>
      </c>
      <c r="AW35" s="339">
        <v>2827</v>
      </c>
      <c r="AX35" s="339">
        <v>5582</v>
      </c>
      <c r="AY35" s="342">
        <v>2822</v>
      </c>
      <c r="AZ35" s="339">
        <v>3057</v>
      </c>
      <c r="BA35" s="339">
        <v>5879</v>
      </c>
      <c r="BB35" s="339">
        <v>3247</v>
      </c>
      <c r="BC35" s="339">
        <v>3429</v>
      </c>
      <c r="BD35" s="340">
        <v>6676</v>
      </c>
      <c r="BE35" s="672" t="s">
        <v>72</v>
      </c>
      <c r="BF35" s="26" t="s">
        <v>73</v>
      </c>
      <c r="BG35" s="339">
        <v>3170</v>
      </c>
      <c r="BH35" s="339">
        <v>3566</v>
      </c>
      <c r="BI35" s="339">
        <v>6736</v>
      </c>
      <c r="BJ35" s="342">
        <v>1972</v>
      </c>
      <c r="BK35" s="339">
        <v>2473</v>
      </c>
      <c r="BL35" s="339">
        <v>4445</v>
      </c>
      <c r="BM35" s="339">
        <v>1009</v>
      </c>
      <c r="BN35" s="339">
        <v>1439</v>
      </c>
      <c r="BO35" s="340">
        <v>2448</v>
      </c>
      <c r="BP35" s="672" t="s">
        <v>72</v>
      </c>
      <c r="BQ35" s="26" t="s">
        <v>73</v>
      </c>
      <c r="BR35" s="339">
        <v>456</v>
      </c>
      <c r="BS35" s="339">
        <v>1032</v>
      </c>
      <c r="BT35" s="340">
        <v>1488</v>
      </c>
      <c r="CA35" s="672" t="s">
        <v>72</v>
      </c>
      <c r="CB35" s="26" t="s">
        <v>73</v>
      </c>
      <c r="CC35" s="339">
        <v>5252</v>
      </c>
      <c r="CD35" s="339">
        <v>5034</v>
      </c>
      <c r="CE35" s="339">
        <v>10286</v>
      </c>
      <c r="CF35" s="342">
        <v>27182</v>
      </c>
      <c r="CG35" s="339">
        <v>25304</v>
      </c>
      <c r="CH35" s="339">
        <v>52486</v>
      </c>
      <c r="CI35" s="339">
        <v>12676</v>
      </c>
      <c r="CJ35" s="339">
        <v>14996</v>
      </c>
      <c r="CK35" s="340">
        <v>27672</v>
      </c>
      <c r="CL35" s="339">
        <f t="shared" si="1"/>
        <v>45110</v>
      </c>
      <c r="CM35" s="339">
        <f t="shared" si="0"/>
        <v>45334</v>
      </c>
      <c r="CN35" s="340">
        <f t="shared" si="0"/>
        <v>90444</v>
      </c>
    </row>
    <row r="36" spans="1:92" ht="17.100000000000001" customHeight="1">
      <c r="A36" s="1"/>
      <c r="B36" s="673"/>
      <c r="C36" s="26" t="s">
        <v>74</v>
      </c>
      <c r="D36" s="339">
        <v>440</v>
      </c>
      <c r="E36" s="339">
        <v>418</v>
      </c>
      <c r="F36" s="339">
        <v>858</v>
      </c>
      <c r="G36" s="342">
        <v>486</v>
      </c>
      <c r="H36" s="339">
        <v>456</v>
      </c>
      <c r="I36" s="339">
        <v>942</v>
      </c>
      <c r="J36" s="339">
        <v>474</v>
      </c>
      <c r="K36" s="339">
        <v>482</v>
      </c>
      <c r="L36" s="340">
        <v>956</v>
      </c>
      <c r="M36" s="673"/>
      <c r="N36" s="26" t="s">
        <v>74</v>
      </c>
      <c r="O36" s="339">
        <v>518</v>
      </c>
      <c r="P36" s="339">
        <v>539</v>
      </c>
      <c r="Q36" s="339">
        <v>1057</v>
      </c>
      <c r="R36" s="342">
        <v>560</v>
      </c>
      <c r="S36" s="339">
        <v>470</v>
      </c>
      <c r="T36" s="339">
        <v>1030</v>
      </c>
      <c r="U36" s="339">
        <v>549</v>
      </c>
      <c r="V36" s="339">
        <v>413</v>
      </c>
      <c r="W36" s="340">
        <v>962</v>
      </c>
      <c r="X36" s="673"/>
      <c r="Y36" s="26" t="s">
        <v>74</v>
      </c>
      <c r="Z36" s="339">
        <v>563</v>
      </c>
      <c r="AA36" s="339">
        <v>380</v>
      </c>
      <c r="AB36" s="339">
        <v>943</v>
      </c>
      <c r="AC36" s="342">
        <v>614</v>
      </c>
      <c r="AD36" s="339">
        <v>498</v>
      </c>
      <c r="AE36" s="339">
        <v>1112</v>
      </c>
      <c r="AF36" s="339">
        <v>672</v>
      </c>
      <c r="AG36" s="339">
        <v>650</v>
      </c>
      <c r="AH36" s="340">
        <v>1322</v>
      </c>
      <c r="AI36" s="673"/>
      <c r="AJ36" s="26" t="s">
        <v>74</v>
      </c>
      <c r="AK36" s="339">
        <v>768</v>
      </c>
      <c r="AL36" s="339">
        <v>756</v>
      </c>
      <c r="AM36" s="339">
        <v>1524</v>
      </c>
      <c r="AN36" s="342">
        <v>888</v>
      </c>
      <c r="AO36" s="339">
        <v>818</v>
      </c>
      <c r="AP36" s="339">
        <v>1706</v>
      </c>
      <c r="AQ36" s="339">
        <v>692</v>
      </c>
      <c r="AR36" s="339">
        <v>594</v>
      </c>
      <c r="AS36" s="340">
        <v>1286</v>
      </c>
      <c r="AT36" s="673"/>
      <c r="AU36" s="26" t="s">
        <v>74</v>
      </c>
      <c r="AV36" s="339">
        <v>522</v>
      </c>
      <c r="AW36" s="339">
        <v>457</v>
      </c>
      <c r="AX36" s="339">
        <v>979</v>
      </c>
      <c r="AY36" s="342">
        <v>500</v>
      </c>
      <c r="AZ36" s="339">
        <v>480</v>
      </c>
      <c r="BA36" s="339">
        <v>980</v>
      </c>
      <c r="BB36" s="339">
        <v>586</v>
      </c>
      <c r="BC36" s="339">
        <v>582</v>
      </c>
      <c r="BD36" s="340">
        <v>1168</v>
      </c>
      <c r="BE36" s="673"/>
      <c r="BF36" s="26" t="s">
        <v>74</v>
      </c>
      <c r="BG36" s="339">
        <v>562</v>
      </c>
      <c r="BH36" s="339">
        <v>593</v>
      </c>
      <c r="BI36" s="339">
        <v>1155</v>
      </c>
      <c r="BJ36" s="342">
        <v>309</v>
      </c>
      <c r="BK36" s="339">
        <v>427</v>
      </c>
      <c r="BL36" s="339">
        <v>736</v>
      </c>
      <c r="BM36" s="339">
        <v>172</v>
      </c>
      <c r="BN36" s="339">
        <v>272</v>
      </c>
      <c r="BO36" s="340">
        <v>444</v>
      </c>
      <c r="BP36" s="673"/>
      <c r="BQ36" s="26" t="s">
        <v>74</v>
      </c>
      <c r="BR36" s="339">
        <v>62</v>
      </c>
      <c r="BS36" s="339">
        <v>192</v>
      </c>
      <c r="BT36" s="340">
        <v>254</v>
      </c>
      <c r="CA36" s="673"/>
      <c r="CB36" s="26" t="s">
        <v>74</v>
      </c>
      <c r="CC36" s="339">
        <v>1400</v>
      </c>
      <c r="CD36" s="339">
        <v>1356</v>
      </c>
      <c r="CE36" s="339">
        <v>2756</v>
      </c>
      <c r="CF36" s="342">
        <v>6346</v>
      </c>
      <c r="CG36" s="339">
        <v>5575</v>
      </c>
      <c r="CH36" s="339">
        <v>11921</v>
      </c>
      <c r="CI36" s="339">
        <v>2191</v>
      </c>
      <c r="CJ36" s="339">
        <v>2546</v>
      </c>
      <c r="CK36" s="340">
        <v>4737</v>
      </c>
      <c r="CL36" s="339">
        <f t="shared" si="1"/>
        <v>9937</v>
      </c>
      <c r="CM36" s="339">
        <f t="shared" si="0"/>
        <v>9477</v>
      </c>
      <c r="CN36" s="340">
        <f t="shared" si="0"/>
        <v>19414</v>
      </c>
    </row>
    <row r="37" spans="1:92" ht="17.100000000000001" customHeight="1">
      <c r="A37" s="1"/>
      <c r="B37" s="673"/>
      <c r="C37" s="26" t="s">
        <v>75</v>
      </c>
      <c r="D37" s="339">
        <v>204</v>
      </c>
      <c r="E37" s="339">
        <v>194</v>
      </c>
      <c r="F37" s="339">
        <v>398</v>
      </c>
      <c r="G37" s="342">
        <v>231</v>
      </c>
      <c r="H37" s="339">
        <v>230</v>
      </c>
      <c r="I37" s="339">
        <v>461</v>
      </c>
      <c r="J37" s="339">
        <v>267</v>
      </c>
      <c r="K37" s="339">
        <v>260</v>
      </c>
      <c r="L37" s="340">
        <v>527</v>
      </c>
      <c r="M37" s="673"/>
      <c r="N37" s="26" t="s">
        <v>75</v>
      </c>
      <c r="O37" s="339">
        <v>323</v>
      </c>
      <c r="P37" s="339">
        <v>296</v>
      </c>
      <c r="Q37" s="339">
        <v>619</v>
      </c>
      <c r="R37" s="342">
        <v>371</v>
      </c>
      <c r="S37" s="339">
        <v>346</v>
      </c>
      <c r="T37" s="339">
        <v>717</v>
      </c>
      <c r="U37" s="339">
        <v>360</v>
      </c>
      <c r="V37" s="339">
        <v>330</v>
      </c>
      <c r="W37" s="340">
        <v>690</v>
      </c>
      <c r="X37" s="673"/>
      <c r="Y37" s="26" t="s">
        <v>75</v>
      </c>
      <c r="Z37" s="339">
        <v>347</v>
      </c>
      <c r="AA37" s="339">
        <v>303</v>
      </c>
      <c r="AB37" s="339">
        <v>650</v>
      </c>
      <c r="AC37" s="342">
        <v>439</v>
      </c>
      <c r="AD37" s="339">
        <v>350</v>
      </c>
      <c r="AE37" s="339">
        <v>789</v>
      </c>
      <c r="AF37" s="339">
        <v>519</v>
      </c>
      <c r="AG37" s="339">
        <v>421</v>
      </c>
      <c r="AH37" s="340">
        <v>940</v>
      </c>
      <c r="AI37" s="673"/>
      <c r="AJ37" s="26" t="s">
        <v>75</v>
      </c>
      <c r="AK37" s="339">
        <v>624</v>
      </c>
      <c r="AL37" s="339">
        <v>553</v>
      </c>
      <c r="AM37" s="339">
        <v>1177</v>
      </c>
      <c r="AN37" s="342">
        <v>808</v>
      </c>
      <c r="AO37" s="339">
        <v>612</v>
      </c>
      <c r="AP37" s="339">
        <v>1420</v>
      </c>
      <c r="AQ37" s="339">
        <v>678</v>
      </c>
      <c r="AR37" s="339">
        <v>560</v>
      </c>
      <c r="AS37" s="340">
        <v>1238</v>
      </c>
      <c r="AT37" s="673"/>
      <c r="AU37" s="26" t="s">
        <v>75</v>
      </c>
      <c r="AV37" s="339">
        <v>556</v>
      </c>
      <c r="AW37" s="339">
        <v>522</v>
      </c>
      <c r="AX37" s="339">
        <v>1078</v>
      </c>
      <c r="AY37" s="342">
        <v>609</v>
      </c>
      <c r="AZ37" s="339">
        <v>561</v>
      </c>
      <c r="BA37" s="339">
        <v>1170</v>
      </c>
      <c r="BB37" s="339">
        <v>666</v>
      </c>
      <c r="BC37" s="339">
        <v>680</v>
      </c>
      <c r="BD37" s="340">
        <v>1346</v>
      </c>
      <c r="BE37" s="673"/>
      <c r="BF37" s="26" t="s">
        <v>75</v>
      </c>
      <c r="BG37" s="339">
        <v>722</v>
      </c>
      <c r="BH37" s="339">
        <v>814</v>
      </c>
      <c r="BI37" s="339">
        <v>1536</v>
      </c>
      <c r="BJ37" s="342">
        <v>456</v>
      </c>
      <c r="BK37" s="339">
        <v>595</v>
      </c>
      <c r="BL37" s="339">
        <v>1051</v>
      </c>
      <c r="BM37" s="339">
        <v>237</v>
      </c>
      <c r="BN37" s="339">
        <v>335</v>
      </c>
      <c r="BO37" s="340">
        <v>572</v>
      </c>
      <c r="BP37" s="673"/>
      <c r="BQ37" s="26" t="s">
        <v>75</v>
      </c>
      <c r="BR37" s="339">
        <v>89</v>
      </c>
      <c r="BS37" s="339">
        <v>219</v>
      </c>
      <c r="BT37" s="340">
        <v>308</v>
      </c>
      <c r="CA37" s="673"/>
      <c r="CB37" s="26" t="s">
        <v>75</v>
      </c>
      <c r="CC37" s="339">
        <v>702</v>
      </c>
      <c r="CD37" s="339">
        <v>684</v>
      </c>
      <c r="CE37" s="339">
        <v>1386</v>
      </c>
      <c r="CF37" s="342">
        <v>5025</v>
      </c>
      <c r="CG37" s="339">
        <v>4293</v>
      </c>
      <c r="CH37" s="339">
        <v>9318</v>
      </c>
      <c r="CI37" s="339">
        <v>2779</v>
      </c>
      <c r="CJ37" s="339">
        <v>3204</v>
      </c>
      <c r="CK37" s="340">
        <v>5983</v>
      </c>
      <c r="CL37" s="339">
        <f t="shared" si="1"/>
        <v>8506</v>
      </c>
      <c r="CM37" s="339">
        <f t="shared" si="0"/>
        <v>8181</v>
      </c>
      <c r="CN37" s="340">
        <f t="shared" si="0"/>
        <v>16687</v>
      </c>
    </row>
    <row r="38" spans="1:92" ht="17.100000000000001" customHeight="1">
      <c r="A38" s="1"/>
      <c r="B38" s="673"/>
      <c r="C38" s="26" t="s">
        <v>76</v>
      </c>
      <c r="D38" s="361">
        <v>161</v>
      </c>
      <c r="E38" s="361">
        <v>153</v>
      </c>
      <c r="F38" s="361">
        <v>314</v>
      </c>
      <c r="G38" s="342">
        <v>222</v>
      </c>
      <c r="H38" s="361">
        <v>209</v>
      </c>
      <c r="I38" s="361">
        <v>431</v>
      </c>
      <c r="J38" s="339">
        <v>265</v>
      </c>
      <c r="K38" s="361">
        <v>252</v>
      </c>
      <c r="L38" s="362">
        <v>517</v>
      </c>
      <c r="M38" s="673"/>
      <c r="N38" s="26" t="s">
        <v>76</v>
      </c>
      <c r="O38" s="361">
        <v>296</v>
      </c>
      <c r="P38" s="361">
        <v>264</v>
      </c>
      <c r="Q38" s="361">
        <v>560</v>
      </c>
      <c r="R38" s="342">
        <v>301</v>
      </c>
      <c r="S38" s="361">
        <v>303</v>
      </c>
      <c r="T38" s="361">
        <v>604</v>
      </c>
      <c r="U38" s="339">
        <v>333</v>
      </c>
      <c r="V38" s="361">
        <v>286</v>
      </c>
      <c r="W38" s="362">
        <v>619</v>
      </c>
      <c r="X38" s="673"/>
      <c r="Y38" s="26" t="s">
        <v>76</v>
      </c>
      <c r="Z38" s="361">
        <v>361</v>
      </c>
      <c r="AA38" s="361">
        <v>323</v>
      </c>
      <c r="AB38" s="361">
        <v>684</v>
      </c>
      <c r="AC38" s="342">
        <v>382</v>
      </c>
      <c r="AD38" s="361">
        <v>349</v>
      </c>
      <c r="AE38" s="361">
        <v>731</v>
      </c>
      <c r="AF38" s="339">
        <v>434</v>
      </c>
      <c r="AG38" s="361">
        <v>386</v>
      </c>
      <c r="AH38" s="362">
        <v>820</v>
      </c>
      <c r="AI38" s="673"/>
      <c r="AJ38" s="26" t="s">
        <v>76</v>
      </c>
      <c r="AK38" s="361">
        <v>477</v>
      </c>
      <c r="AL38" s="361">
        <v>459</v>
      </c>
      <c r="AM38" s="361">
        <v>936</v>
      </c>
      <c r="AN38" s="342">
        <v>651</v>
      </c>
      <c r="AO38" s="361">
        <v>593</v>
      </c>
      <c r="AP38" s="361">
        <v>1244</v>
      </c>
      <c r="AQ38" s="339">
        <v>659</v>
      </c>
      <c r="AR38" s="361">
        <v>663</v>
      </c>
      <c r="AS38" s="362">
        <v>1322</v>
      </c>
      <c r="AT38" s="673"/>
      <c r="AU38" s="26" t="s">
        <v>76</v>
      </c>
      <c r="AV38" s="361">
        <v>674</v>
      </c>
      <c r="AW38" s="361">
        <v>671</v>
      </c>
      <c r="AX38" s="361">
        <v>1345</v>
      </c>
      <c r="AY38" s="342">
        <v>715</v>
      </c>
      <c r="AZ38" s="361">
        <v>699</v>
      </c>
      <c r="BA38" s="361">
        <v>1414</v>
      </c>
      <c r="BB38" s="339">
        <v>814</v>
      </c>
      <c r="BC38" s="361">
        <v>809</v>
      </c>
      <c r="BD38" s="362">
        <v>1623</v>
      </c>
      <c r="BE38" s="673"/>
      <c r="BF38" s="26" t="s">
        <v>76</v>
      </c>
      <c r="BG38" s="361">
        <v>727</v>
      </c>
      <c r="BH38" s="361">
        <v>840</v>
      </c>
      <c r="BI38" s="361">
        <v>1567</v>
      </c>
      <c r="BJ38" s="342">
        <v>405</v>
      </c>
      <c r="BK38" s="361">
        <v>522</v>
      </c>
      <c r="BL38" s="361">
        <v>927</v>
      </c>
      <c r="BM38" s="339">
        <v>218</v>
      </c>
      <c r="BN38" s="361">
        <v>369</v>
      </c>
      <c r="BO38" s="362">
        <v>587</v>
      </c>
      <c r="BP38" s="673"/>
      <c r="BQ38" s="26" t="s">
        <v>76</v>
      </c>
      <c r="BR38" s="361">
        <v>114</v>
      </c>
      <c r="BS38" s="361">
        <v>247</v>
      </c>
      <c r="BT38" s="362">
        <v>361</v>
      </c>
      <c r="CA38" s="673"/>
      <c r="CB38" s="26" t="s">
        <v>76</v>
      </c>
      <c r="CC38" s="361">
        <v>648</v>
      </c>
      <c r="CD38" s="361">
        <v>614</v>
      </c>
      <c r="CE38" s="361">
        <v>1262</v>
      </c>
      <c r="CF38" s="342">
        <v>4568</v>
      </c>
      <c r="CG38" s="361">
        <v>4297</v>
      </c>
      <c r="CH38" s="361">
        <v>8865</v>
      </c>
      <c r="CI38" s="339">
        <v>2993</v>
      </c>
      <c r="CJ38" s="361">
        <v>3486</v>
      </c>
      <c r="CK38" s="362">
        <v>6479</v>
      </c>
      <c r="CL38" s="339">
        <f t="shared" si="1"/>
        <v>8209</v>
      </c>
      <c r="CM38" s="361">
        <f t="shared" si="0"/>
        <v>8397</v>
      </c>
      <c r="CN38" s="362">
        <f t="shared" si="0"/>
        <v>16606</v>
      </c>
    </row>
    <row r="39" spans="1:92" ht="17.100000000000001" customHeight="1">
      <c r="A39" s="1"/>
      <c r="B39" s="674"/>
      <c r="C39" s="18" t="s">
        <v>42</v>
      </c>
      <c r="D39" s="334">
        <f t="shared" ref="D39:L39" si="42">SUM(D35:D38)</f>
        <v>2364</v>
      </c>
      <c r="E39" s="334">
        <f t="shared" si="42"/>
        <v>2247</v>
      </c>
      <c r="F39" s="334">
        <f t="shared" si="42"/>
        <v>4611</v>
      </c>
      <c r="G39" s="337">
        <f t="shared" si="42"/>
        <v>2722</v>
      </c>
      <c r="H39" s="334">
        <f t="shared" si="42"/>
        <v>2616</v>
      </c>
      <c r="I39" s="334">
        <f t="shared" si="42"/>
        <v>5338</v>
      </c>
      <c r="J39" s="334">
        <f t="shared" si="42"/>
        <v>2916</v>
      </c>
      <c r="K39" s="334">
        <f t="shared" si="42"/>
        <v>2825</v>
      </c>
      <c r="L39" s="335">
        <f t="shared" si="42"/>
        <v>5741</v>
      </c>
      <c r="M39" s="674"/>
      <c r="N39" s="18" t="s">
        <v>42</v>
      </c>
      <c r="O39" s="334">
        <f t="shared" ref="O39:W39" si="43">SUM(O35:O38)</f>
        <v>3434</v>
      </c>
      <c r="P39" s="334">
        <f t="shared" si="43"/>
        <v>3225</v>
      </c>
      <c r="Q39" s="334">
        <f t="shared" si="43"/>
        <v>6659</v>
      </c>
      <c r="R39" s="337">
        <f t="shared" si="43"/>
        <v>3811</v>
      </c>
      <c r="S39" s="334">
        <f t="shared" si="43"/>
        <v>3207</v>
      </c>
      <c r="T39" s="334">
        <f t="shared" si="43"/>
        <v>7018</v>
      </c>
      <c r="U39" s="334">
        <f t="shared" si="43"/>
        <v>3226</v>
      </c>
      <c r="V39" s="334">
        <f t="shared" si="43"/>
        <v>2896</v>
      </c>
      <c r="W39" s="335">
        <f t="shared" si="43"/>
        <v>6122</v>
      </c>
      <c r="X39" s="674"/>
      <c r="Y39" s="18" t="s">
        <v>42</v>
      </c>
      <c r="Z39" s="334">
        <f t="shared" ref="Z39:AH39" si="44">SUM(Z35:Z38)</f>
        <v>3532</v>
      </c>
      <c r="AA39" s="334">
        <f t="shared" si="44"/>
        <v>3089</v>
      </c>
      <c r="AB39" s="334">
        <f t="shared" si="44"/>
        <v>6621</v>
      </c>
      <c r="AC39" s="337">
        <f t="shared" si="44"/>
        <v>3972</v>
      </c>
      <c r="AD39" s="334">
        <f t="shared" si="44"/>
        <v>3514</v>
      </c>
      <c r="AE39" s="334">
        <f t="shared" si="44"/>
        <v>7486</v>
      </c>
      <c r="AF39" s="334">
        <f t="shared" si="44"/>
        <v>4445</v>
      </c>
      <c r="AG39" s="334">
        <f t="shared" si="44"/>
        <v>4098</v>
      </c>
      <c r="AH39" s="335">
        <f t="shared" si="44"/>
        <v>8543</v>
      </c>
      <c r="AI39" s="674"/>
      <c r="AJ39" s="18" t="s">
        <v>42</v>
      </c>
      <c r="AK39" s="334">
        <f t="shared" ref="AK39:AS39" si="45">SUM(AK35:AK38)</f>
        <v>4990</v>
      </c>
      <c r="AL39" s="334">
        <f t="shared" si="45"/>
        <v>4727</v>
      </c>
      <c r="AM39" s="334">
        <f t="shared" si="45"/>
        <v>9717</v>
      </c>
      <c r="AN39" s="337">
        <f t="shared" si="45"/>
        <v>6010</v>
      </c>
      <c r="AO39" s="334">
        <f t="shared" si="45"/>
        <v>5360</v>
      </c>
      <c r="AP39" s="334">
        <f t="shared" si="45"/>
        <v>11370</v>
      </c>
      <c r="AQ39" s="334">
        <f t="shared" si="45"/>
        <v>5194</v>
      </c>
      <c r="AR39" s="334">
        <f t="shared" si="45"/>
        <v>4876</v>
      </c>
      <c r="AS39" s="335">
        <f t="shared" si="45"/>
        <v>10070</v>
      </c>
      <c r="AT39" s="674"/>
      <c r="AU39" s="18" t="s">
        <v>42</v>
      </c>
      <c r="AV39" s="334">
        <f t="shared" ref="AV39:BD39" si="46">SUM(AV35:AV38)</f>
        <v>4507</v>
      </c>
      <c r="AW39" s="334">
        <f t="shared" si="46"/>
        <v>4477</v>
      </c>
      <c r="AX39" s="334">
        <f t="shared" si="46"/>
        <v>8984</v>
      </c>
      <c r="AY39" s="337">
        <f t="shared" si="46"/>
        <v>4646</v>
      </c>
      <c r="AZ39" s="334">
        <f t="shared" si="46"/>
        <v>4797</v>
      </c>
      <c r="BA39" s="334">
        <f t="shared" si="46"/>
        <v>9443</v>
      </c>
      <c r="BB39" s="334">
        <f t="shared" si="46"/>
        <v>5313</v>
      </c>
      <c r="BC39" s="334">
        <f t="shared" si="46"/>
        <v>5500</v>
      </c>
      <c r="BD39" s="335">
        <f t="shared" si="46"/>
        <v>10813</v>
      </c>
      <c r="BE39" s="674"/>
      <c r="BF39" s="18" t="s">
        <v>42</v>
      </c>
      <c r="BG39" s="334">
        <f t="shared" ref="BG39:BO39" si="47">SUM(BG35:BG38)</f>
        <v>5181</v>
      </c>
      <c r="BH39" s="334">
        <f t="shared" si="47"/>
        <v>5813</v>
      </c>
      <c r="BI39" s="334">
        <f t="shared" si="47"/>
        <v>10994</v>
      </c>
      <c r="BJ39" s="337">
        <f t="shared" si="47"/>
        <v>3142</v>
      </c>
      <c r="BK39" s="334">
        <f t="shared" si="47"/>
        <v>4017</v>
      </c>
      <c r="BL39" s="334">
        <f t="shared" si="47"/>
        <v>7159</v>
      </c>
      <c r="BM39" s="334">
        <f t="shared" si="47"/>
        <v>1636</v>
      </c>
      <c r="BN39" s="334">
        <f t="shared" si="47"/>
        <v>2415</v>
      </c>
      <c r="BO39" s="335">
        <f t="shared" si="47"/>
        <v>4051</v>
      </c>
      <c r="BP39" s="674"/>
      <c r="BQ39" s="18" t="s">
        <v>42</v>
      </c>
      <c r="BR39" s="334">
        <f t="shared" ref="BR39:BT39" si="48">SUM(BR35:BR38)</f>
        <v>721</v>
      </c>
      <c r="BS39" s="334">
        <f t="shared" si="48"/>
        <v>1690</v>
      </c>
      <c r="BT39" s="335">
        <f t="shared" si="48"/>
        <v>2411</v>
      </c>
      <c r="CA39" s="674"/>
      <c r="CB39" s="18" t="s">
        <v>42</v>
      </c>
      <c r="CC39" s="334">
        <f t="shared" ref="CC39:CK39" si="49">SUM(CC35:CC38)</f>
        <v>8002</v>
      </c>
      <c r="CD39" s="334">
        <f t="shared" si="49"/>
        <v>7688</v>
      </c>
      <c r="CE39" s="334">
        <f t="shared" si="49"/>
        <v>15690</v>
      </c>
      <c r="CF39" s="337">
        <f t="shared" si="49"/>
        <v>43121</v>
      </c>
      <c r="CG39" s="334">
        <f t="shared" si="49"/>
        <v>39469</v>
      </c>
      <c r="CH39" s="334">
        <f t="shared" si="49"/>
        <v>82590</v>
      </c>
      <c r="CI39" s="334">
        <f t="shared" si="49"/>
        <v>20639</v>
      </c>
      <c r="CJ39" s="334">
        <f t="shared" si="49"/>
        <v>24232</v>
      </c>
      <c r="CK39" s="335">
        <f t="shared" si="49"/>
        <v>44871</v>
      </c>
      <c r="CL39" s="334">
        <f t="shared" si="1"/>
        <v>71762</v>
      </c>
      <c r="CM39" s="334">
        <f t="shared" si="0"/>
        <v>71389</v>
      </c>
      <c r="CN39" s="335">
        <f t="shared" si="0"/>
        <v>143151</v>
      </c>
    </row>
    <row r="40" spans="1:92" ht="17.100000000000001" customHeight="1">
      <c r="A40" s="1"/>
      <c r="B40" s="24" t="s">
        <v>77</v>
      </c>
      <c r="C40" s="18" t="s">
        <v>78</v>
      </c>
      <c r="D40" s="329">
        <v>2109</v>
      </c>
      <c r="E40" s="329">
        <v>2005</v>
      </c>
      <c r="F40" s="329">
        <v>4114</v>
      </c>
      <c r="G40" s="332">
        <v>2475</v>
      </c>
      <c r="H40" s="329">
        <v>2274</v>
      </c>
      <c r="I40" s="329">
        <v>4749</v>
      </c>
      <c r="J40" s="329">
        <v>2662</v>
      </c>
      <c r="K40" s="329">
        <v>2542</v>
      </c>
      <c r="L40" s="330">
        <v>5204</v>
      </c>
      <c r="M40" s="24" t="s">
        <v>77</v>
      </c>
      <c r="N40" s="18" t="s">
        <v>78</v>
      </c>
      <c r="O40" s="329">
        <v>3096</v>
      </c>
      <c r="P40" s="329">
        <v>2820</v>
      </c>
      <c r="Q40" s="329">
        <v>5916</v>
      </c>
      <c r="R40" s="332">
        <v>3570</v>
      </c>
      <c r="S40" s="329">
        <v>3187</v>
      </c>
      <c r="T40" s="329">
        <v>6757</v>
      </c>
      <c r="U40" s="329">
        <v>3550</v>
      </c>
      <c r="V40" s="329">
        <v>3085</v>
      </c>
      <c r="W40" s="330">
        <v>6635</v>
      </c>
      <c r="X40" s="24" t="s">
        <v>77</v>
      </c>
      <c r="Y40" s="18" t="s">
        <v>78</v>
      </c>
      <c r="Z40" s="329">
        <v>3336</v>
      </c>
      <c r="AA40" s="329">
        <v>2977</v>
      </c>
      <c r="AB40" s="329">
        <v>6313</v>
      </c>
      <c r="AC40" s="332">
        <v>3470</v>
      </c>
      <c r="AD40" s="329">
        <v>3159</v>
      </c>
      <c r="AE40" s="329">
        <v>6629</v>
      </c>
      <c r="AF40" s="329">
        <v>4027</v>
      </c>
      <c r="AG40" s="329">
        <v>3635</v>
      </c>
      <c r="AH40" s="330">
        <v>7662</v>
      </c>
      <c r="AI40" s="24" t="s">
        <v>77</v>
      </c>
      <c r="AJ40" s="18" t="s">
        <v>78</v>
      </c>
      <c r="AK40" s="329">
        <v>4826</v>
      </c>
      <c r="AL40" s="329">
        <v>4429</v>
      </c>
      <c r="AM40" s="329">
        <v>9255</v>
      </c>
      <c r="AN40" s="332">
        <v>6120</v>
      </c>
      <c r="AO40" s="329">
        <v>5596</v>
      </c>
      <c r="AP40" s="329">
        <v>11716</v>
      </c>
      <c r="AQ40" s="329">
        <v>5158</v>
      </c>
      <c r="AR40" s="329">
        <v>4859</v>
      </c>
      <c r="AS40" s="330">
        <v>10017</v>
      </c>
      <c r="AT40" s="24" t="s">
        <v>77</v>
      </c>
      <c r="AU40" s="18" t="s">
        <v>78</v>
      </c>
      <c r="AV40" s="329">
        <v>4418</v>
      </c>
      <c r="AW40" s="329">
        <v>4235</v>
      </c>
      <c r="AX40" s="329">
        <v>8653</v>
      </c>
      <c r="AY40" s="332">
        <v>4118</v>
      </c>
      <c r="AZ40" s="329">
        <v>4236</v>
      </c>
      <c r="BA40" s="329">
        <v>8354</v>
      </c>
      <c r="BB40" s="329">
        <v>4871</v>
      </c>
      <c r="BC40" s="329">
        <v>5470</v>
      </c>
      <c r="BD40" s="330">
        <v>10341</v>
      </c>
      <c r="BE40" s="24" t="s">
        <v>77</v>
      </c>
      <c r="BF40" s="18" t="s">
        <v>78</v>
      </c>
      <c r="BG40" s="329">
        <v>5608</v>
      </c>
      <c r="BH40" s="329">
        <v>6689</v>
      </c>
      <c r="BI40" s="329">
        <v>12297</v>
      </c>
      <c r="BJ40" s="332">
        <v>4278</v>
      </c>
      <c r="BK40" s="329">
        <v>5296</v>
      </c>
      <c r="BL40" s="329">
        <v>9574</v>
      </c>
      <c r="BM40" s="329">
        <v>2293</v>
      </c>
      <c r="BN40" s="329">
        <v>3156</v>
      </c>
      <c r="BO40" s="330">
        <v>5449</v>
      </c>
      <c r="BP40" s="24" t="s">
        <v>77</v>
      </c>
      <c r="BQ40" s="18" t="s">
        <v>78</v>
      </c>
      <c r="BR40" s="329">
        <v>1110</v>
      </c>
      <c r="BS40" s="329">
        <v>2515</v>
      </c>
      <c r="BT40" s="330">
        <v>3625</v>
      </c>
      <c r="CA40" s="24" t="s">
        <v>77</v>
      </c>
      <c r="CB40" s="18" t="s">
        <v>78</v>
      </c>
      <c r="CC40" s="329">
        <v>7246</v>
      </c>
      <c r="CD40" s="329">
        <v>6821</v>
      </c>
      <c r="CE40" s="329">
        <v>14067</v>
      </c>
      <c r="CF40" s="332">
        <v>41571</v>
      </c>
      <c r="CG40" s="329">
        <v>37982</v>
      </c>
      <c r="CH40" s="329">
        <v>79553</v>
      </c>
      <c r="CI40" s="329">
        <v>22278</v>
      </c>
      <c r="CJ40" s="329">
        <v>27362</v>
      </c>
      <c r="CK40" s="330">
        <v>49640</v>
      </c>
      <c r="CL40" s="329">
        <f t="shared" si="1"/>
        <v>71095</v>
      </c>
      <c r="CM40" s="329">
        <f t="shared" si="0"/>
        <v>72165</v>
      </c>
      <c r="CN40" s="330">
        <f t="shared" si="0"/>
        <v>143260</v>
      </c>
    </row>
    <row r="41" spans="1:92" ht="17.100000000000001" customHeight="1">
      <c r="A41" s="1"/>
      <c r="B41" s="24" t="s">
        <v>79</v>
      </c>
      <c r="C41" s="18" t="s">
        <v>80</v>
      </c>
      <c r="D41" s="334">
        <v>759</v>
      </c>
      <c r="E41" s="334">
        <v>721</v>
      </c>
      <c r="F41" s="334">
        <v>1480</v>
      </c>
      <c r="G41" s="337">
        <v>877</v>
      </c>
      <c r="H41" s="334">
        <v>827</v>
      </c>
      <c r="I41" s="334">
        <v>1704</v>
      </c>
      <c r="J41" s="334">
        <v>935</v>
      </c>
      <c r="K41" s="334">
        <v>871</v>
      </c>
      <c r="L41" s="335">
        <v>1806</v>
      </c>
      <c r="M41" s="24" t="s">
        <v>79</v>
      </c>
      <c r="N41" s="18" t="s">
        <v>80</v>
      </c>
      <c r="O41" s="334">
        <v>1099</v>
      </c>
      <c r="P41" s="334">
        <v>1025</v>
      </c>
      <c r="Q41" s="334">
        <v>2124</v>
      </c>
      <c r="R41" s="337">
        <v>1144</v>
      </c>
      <c r="S41" s="334">
        <v>1147</v>
      </c>
      <c r="T41" s="334">
        <v>2291</v>
      </c>
      <c r="U41" s="334">
        <v>1212</v>
      </c>
      <c r="V41" s="334">
        <v>1162</v>
      </c>
      <c r="W41" s="335">
        <v>2374</v>
      </c>
      <c r="X41" s="24" t="s">
        <v>79</v>
      </c>
      <c r="Y41" s="18" t="s">
        <v>80</v>
      </c>
      <c r="Z41" s="334">
        <v>1227</v>
      </c>
      <c r="AA41" s="334">
        <v>1212</v>
      </c>
      <c r="AB41" s="334">
        <v>2439</v>
      </c>
      <c r="AC41" s="337">
        <v>1301</v>
      </c>
      <c r="AD41" s="334">
        <v>1272</v>
      </c>
      <c r="AE41" s="334">
        <v>2573</v>
      </c>
      <c r="AF41" s="334">
        <v>1464</v>
      </c>
      <c r="AG41" s="334">
        <v>1487</v>
      </c>
      <c r="AH41" s="335">
        <v>2951</v>
      </c>
      <c r="AI41" s="24" t="s">
        <v>79</v>
      </c>
      <c r="AJ41" s="18" t="s">
        <v>80</v>
      </c>
      <c r="AK41" s="334">
        <v>1752</v>
      </c>
      <c r="AL41" s="334">
        <v>1668</v>
      </c>
      <c r="AM41" s="334">
        <v>3420</v>
      </c>
      <c r="AN41" s="337">
        <v>1945</v>
      </c>
      <c r="AO41" s="334">
        <v>2003</v>
      </c>
      <c r="AP41" s="334">
        <v>3948</v>
      </c>
      <c r="AQ41" s="334">
        <v>1793</v>
      </c>
      <c r="AR41" s="334">
        <v>1794</v>
      </c>
      <c r="AS41" s="335">
        <v>3587</v>
      </c>
      <c r="AT41" s="24" t="s">
        <v>79</v>
      </c>
      <c r="AU41" s="18" t="s">
        <v>80</v>
      </c>
      <c r="AV41" s="334">
        <v>1687</v>
      </c>
      <c r="AW41" s="334">
        <v>1773</v>
      </c>
      <c r="AX41" s="334">
        <v>3460</v>
      </c>
      <c r="AY41" s="337">
        <v>1817</v>
      </c>
      <c r="AZ41" s="334">
        <v>1889</v>
      </c>
      <c r="BA41" s="334">
        <v>3706</v>
      </c>
      <c r="BB41" s="334">
        <v>1894</v>
      </c>
      <c r="BC41" s="334">
        <v>2074</v>
      </c>
      <c r="BD41" s="335">
        <v>3968</v>
      </c>
      <c r="BE41" s="24" t="s">
        <v>79</v>
      </c>
      <c r="BF41" s="18" t="s">
        <v>80</v>
      </c>
      <c r="BG41" s="334">
        <v>1832</v>
      </c>
      <c r="BH41" s="334">
        <v>2135</v>
      </c>
      <c r="BI41" s="334">
        <v>3967</v>
      </c>
      <c r="BJ41" s="337">
        <v>1063</v>
      </c>
      <c r="BK41" s="334">
        <v>1463</v>
      </c>
      <c r="BL41" s="334">
        <v>2526</v>
      </c>
      <c r="BM41" s="334">
        <v>526</v>
      </c>
      <c r="BN41" s="334">
        <v>1068</v>
      </c>
      <c r="BO41" s="335">
        <v>1594</v>
      </c>
      <c r="BP41" s="24" t="s">
        <v>79</v>
      </c>
      <c r="BQ41" s="18" t="s">
        <v>80</v>
      </c>
      <c r="BR41" s="334">
        <v>275</v>
      </c>
      <c r="BS41" s="334">
        <v>802</v>
      </c>
      <c r="BT41" s="335">
        <v>1077</v>
      </c>
      <c r="CA41" s="24" t="s">
        <v>79</v>
      </c>
      <c r="CB41" s="18" t="s">
        <v>80</v>
      </c>
      <c r="CC41" s="334">
        <v>2571</v>
      </c>
      <c r="CD41" s="334">
        <v>2419</v>
      </c>
      <c r="CE41" s="334">
        <v>4990</v>
      </c>
      <c r="CF41" s="337">
        <v>14624</v>
      </c>
      <c r="CG41" s="334">
        <v>14543</v>
      </c>
      <c r="CH41" s="334">
        <v>29167</v>
      </c>
      <c r="CI41" s="334">
        <v>7407</v>
      </c>
      <c r="CJ41" s="334">
        <v>9431</v>
      </c>
      <c r="CK41" s="335">
        <v>16838</v>
      </c>
      <c r="CL41" s="334">
        <f t="shared" si="1"/>
        <v>24602</v>
      </c>
      <c r="CM41" s="334">
        <f t="shared" si="0"/>
        <v>26393</v>
      </c>
      <c r="CN41" s="335">
        <f t="shared" si="0"/>
        <v>50995</v>
      </c>
    </row>
    <row r="42" spans="1:92" ht="17.100000000000001" customHeight="1">
      <c r="A42" s="1"/>
      <c r="B42" s="17" t="s">
        <v>81</v>
      </c>
      <c r="C42" s="18" t="s">
        <v>82</v>
      </c>
      <c r="D42" s="334">
        <v>1794</v>
      </c>
      <c r="E42" s="334">
        <v>1706</v>
      </c>
      <c r="F42" s="334">
        <v>3500</v>
      </c>
      <c r="G42" s="337">
        <v>2103</v>
      </c>
      <c r="H42" s="334">
        <v>2026</v>
      </c>
      <c r="I42" s="334">
        <v>4129</v>
      </c>
      <c r="J42" s="334">
        <v>2234</v>
      </c>
      <c r="K42" s="334">
        <v>2211</v>
      </c>
      <c r="L42" s="335">
        <v>4445</v>
      </c>
      <c r="M42" s="17" t="s">
        <v>81</v>
      </c>
      <c r="N42" s="18" t="s">
        <v>82</v>
      </c>
      <c r="O42" s="334">
        <v>2403</v>
      </c>
      <c r="P42" s="334">
        <v>2344</v>
      </c>
      <c r="Q42" s="334">
        <v>4747</v>
      </c>
      <c r="R42" s="337">
        <v>2348</v>
      </c>
      <c r="S42" s="334">
        <v>2363</v>
      </c>
      <c r="T42" s="334">
        <v>4711</v>
      </c>
      <c r="U42" s="334">
        <v>2440</v>
      </c>
      <c r="V42" s="334">
        <v>2417</v>
      </c>
      <c r="W42" s="335">
        <v>4857</v>
      </c>
      <c r="X42" s="17" t="s">
        <v>81</v>
      </c>
      <c r="Y42" s="18" t="s">
        <v>82</v>
      </c>
      <c r="Z42" s="334">
        <v>2849</v>
      </c>
      <c r="AA42" s="334">
        <v>2499</v>
      </c>
      <c r="AB42" s="334">
        <v>5348</v>
      </c>
      <c r="AC42" s="337">
        <v>3164</v>
      </c>
      <c r="AD42" s="334">
        <v>2901</v>
      </c>
      <c r="AE42" s="334">
        <v>6065</v>
      </c>
      <c r="AF42" s="334">
        <v>3532</v>
      </c>
      <c r="AG42" s="334">
        <v>3255</v>
      </c>
      <c r="AH42" s="335">
        <v>6787</v>
      </c>
      <c r="AI42" s="17" t="s">
        <v>81</v>
      </c>
      <c r="AJ42" s="18" t="s">
        <v>82</v>
      </c>
      <c r="AK42" s="334">
        <v>4003</v>
      </c>
      <c r="AL42" s="334">
        <v>3645</v>
      </c>
      <c r="AM42" s="334">
        <v>7648</v>
      </c>
      <c r="AN42" s="337">
        <v>4509</v>
      </c>
      <c r="AO42" s="334">
        <v>4248</v>
      </c>
      <c r="AP42" s="334">
        <v>8757</v>
      </c>
      <c r="AQ42" s="334">
        <v>3870</v>
      </c>
      <c r="AR42" s="334">
        <v>3802</v>
      </c>
      <c r="AS42" s="335">
        <v>7672</v>
      </c>
      <c r="AT42" s="17" t="s">
        <v>81</v>
      </c>
      <c r="AU42" s="18" t="s">
        <v>82</v>
      </c>
      <c r="AV42" s="334">
        <v>3565</v>
      </c>
      <c r="AW42" s="334">
        <v>3762</v>
      </c>
      <c r="AX42" s="334">
        <v>7327</v>
      </c>
      <c r="AY42" s="337">
        <v>3583</v>
      </c>
      <c r="AZ42" s="334">
        <v>3774</v>
      </c>
      <c r="BA42" s="334">
        <v>7357</v>
      </c>
      <c r="BB42" s="334">
        <v>4106</v>
      </c>
      <c r="BC42" s="334">
        <v>4337</v>
      </c>
      <c r="BD42" s="335">
        <v>8443</v>
      </c>
      <c r="BE42" s="17" t="s">
        <v>81</v>
      </c>
      <c r="BF42" s="18" t="s">
        <v>82</v>
      </c>
      <c r="BG42" s="334">
        <v>4071</v>
      </c>
      <c r="BH42" s="334">
        <v>4786</v>
      </c>
      <c r="BI42" s="334">
        <v>8857</v>
      </c>
      <c r="BJ42" s="337">
        <v>2705</v>
      </c>
      <c r="BK42" s="334">
        <v>3355</v>
      </c>
      <c r="BL42" s="334">
        <v>6060</v>
      </c>
      <c r="BM42" s="334">
        <v>1355</v>
      </c>
      <c r="BN42" s="334">
        <v>2092</v>
      </c>
      <c r="BO42" s="335">
        <v>3447</v>
      </c>
      <c r="BP42" s="17" t="s">
        <v>81</v>
      </c>
      <c r="BQ42" s="18" t="s">
        <v>82</v>
      </c>
      <c r="BR42" s="334">
        <v>612</v>
      </c>
      <c r="BS42" s="334">
        <v>1641</v>
      </c>
      <c r="BT42" s="335">
        <v>2253</v>
      </c>
      <c r="CA42" s="17" t="s">
        <v>81</v>
      </c>
      <c r="CB42" s="18" t="s">
        <v>82</v>
      </c>
      <c r="CC42" s="334">
        <v>6131</v>
      </c>
      <c r="CD42" s="334">
        <v>5943</v>
      </c>
      <c r="CE42" s="334">
        <v>12074</v>
      </c>
      <c r="CF42" s="337">
        <v>32683</v>
      </c>
      <c r="CG42" s="334">
        <v>31236</v>
      </c>
      <c r="CH42" s="334">
        <v>63919</v>
      </c>
      <c r="CI42" s="334">
        <v>16432</v>
      </c>
      <c r="CJ42" s="334">
        <v>19985</v>
      </c>
      <c r="CK42" s="335">
        <v>36417</v>
      </c>
      <c r="CL42" s="334">
        <f t="shared" si="1"/>
        <v>55246</v>
      </c>
      <c r="CM42" s="334">
        <f t="shared" si="0"/>
        <v>57164</v>
      </c>
      <c r="CN42" s="335">
        <f t="shared" si="0"/>
        <v>112410</v>
      </c>
    </row>
    <row r="43" spans="1:92" ht="17.100000000000001" customHeight="1">
      <c r="A43" s="1"/>
      <c r="B43" s="666" t="s">
        <v>83</v>
      </c>
      <c r="C43" s="26" t="s">
        <v>84</v>
      </c>
      <c r="D43" s="339">
        <v>3719</v>
      </c>
      <c r="E43" s="339">
        <v>3536</v>
      </c>
      <c r="F43" s="339">
        <v>7255</v>
      </c>
      <c r="G43" s="342">
        <v>4229</v>
      </c>
      <c r="H43" s="339">
        <v>4058</v>
      </c>
      <c r="I43" s="339">
        <v>8287</v>
      </c>
      <c r="J43" s="339">
        <v>4452</v>
      </c>
      <c r="K43" s="339">
        <v>4314</v>
      </c>
      <c r="L43" s="340">
        <v>8766</v>
      </c>
      <c r="M43" s="666" t="s">
        <v>83</v>
      </c>
      <c r="N43" s="26" t="s">
        <v>84</v>
      </c>
      <c r="O43" s="339">
        <v>5017</v>
      </c>
      <c r="P43" s="339">
        <v>4720</v>
      </c>
      <c r="Q43" s="339">
        <v>9737</v>
      </c>
      <c r="R43" s="342">
        <v>5419</v>
      </c>
      <c r="S43" s="339">
        <v>5245</v>
      </c>
      <c r="T43" s="339">
        <v>10664</v>
      </c>
      <c r="U43" s="339">
        <v>5977</v>
      </c>
      <c r="V43" s="339">
        <v>5675</v>
      </c>
      <c r="W43" s="340">
        <v>11652</v>
      </c>
      <c r="X43" s="666" t="s">
        <v>83</v>
      </c>
      <c r="Y43" s="26" t="s">
        <v>84</v>
      </c>
      <c r="Z43" s="339">
        <v>5891</v>
      </c>
      <c r="AA43" s="339">
        <v>5375</v>
      </c>
      <c r="AB43" s="339">
        <v>11266</v>
      </c>
      <c r="AC43" s="342">
        <v>6003</v>
      </c>
      <c r="AD43" s="339">
        <v>5456</v>
      </c>
      <c r="AE43" s="339">
        <v>11459</v>
      </c>
      <c r="AF43" s="339">
        <v>6719</v>
      </c>
      <c r="AG43" s="339">
        <v>6117</v>
      </c>
      <c r="AH43" s="340">
        <v>12836</v>
      </c>
      <c r="AI43" s="666" t="s">
        <v>83</v>
      </c>
      <c r="AJ43" s="26" t="s">
        <v>84</v>
      </c>
      <c r="AK43" s="339">
        <v>7755</v>
      </c>
      <c r="AL43" s="339">
        <v>7235</v>
      </c>
      <c r="AM43" s="339">
        <v>14990</v>
      </c>
      <c r="AN43" s="342">
        <v>9789</v>
      </c>
      <c r="AO43" s="339">
        <v>9516</v>
      </c>
      <c r="AP43" s="339">
        <v>19305</v>
      </c>
      <c r="AQ43" s="339">
        <v>8680</v>
      </c>
      <c r="AR43" s="339">
        <v>8321</v>
      </c>
      <c r="AS43" s="340">
        <v>17001</v>
      </c>
      <c r="AT43" s="666" t="s">
        <v>83</v>
      </c>
      <c r="AU43" s="26" t="s">
        <v>84</v>
      </c>
      <c r="AV43" s="339">
        <v>7139</v>
      </c>
      <c r="AW43" s="339">
        <v>6876</v>
      </c>
      <c r="AX43" s="339">
        <v>14015</v>
      </c>
      <c r="AY43" s="342">
        <v>5990</v>
      </c>
      <c r="AZ43" s="339">
        <v>5814</v>
      </c>
      <c r="BA43" s="339">
        <v>11804</v>
      </c>
      <c r="BB43" s="339">
        <v>6216</v>
      </c>
      <c r="BC43" s="339">
        <v>7012</v>
      </c>
      <c r="BD43" s="340">
        <v>13228</v>
      </c>
      <c r="BE43" s="666" t="s">
        <v>83</v>
      </c>
      <c r="BF43" s="26" t="s">
        <v>84</v>
      </c>
      <c r="BG43" s="339">
        <v>6893</v>
      </c>
      <c r="BH43" s="339">
        <v>8516</v>
      </c>
      <c r="BI43" s="339">
        <v>15409</v>
      </c>
      <c r="BJ43" s="342">
        <v>5323</v>
      </c>
      <c r="BK43" s="339">
        <v>7156</v>
      </c>
      <c r="BL43" s="339">
        <v>12479</v>
      </c>
      <c r="BM43" s="339">
        <v>3043</v>
      </c>
      <c r="BN43" s="339">
        <v>4309</v>
      </c>
      <c r="BO43" s="340">
        <v>7352</v>
      </c>
      <c r="BP43" s="666" t="s">
        <v>83</v>
      </c>
      <c r="BQ43" s="26" t="s">
        <v>84</v>
      </c>
      <c r="BR43" s="339">
        <v>1244</v>
      </c>
      <c r="BS43" s="339">
        <v>2433</v>
      </c>
      <c r="BT43" s="340">
        <v>3677</v>
      </c>
      <c r="CA43" s="666" t="s">
        <v>83</v>
      </c>
      <c r="CB43" s="26" t="s">
        <v>84</v>
      </c>
      <c r="CC43" s="339">
        <v>12400</v>
      </c>
      <c r="CD43" s="339">
        <v>11908</v>
      </c>
      <c r="CE43" s="339">
        <v>24308</v>
      </c>
      <c r="CF43" s="342">
        <v>68389</v>
      </c>
      <c r="CG43" s="339">
        <v>64536</v>
      </c>
      <c r="CH43" s="339">
        <v>132925</v>
      </c>
      <c r="CI43" s="339">
        <v>28709</v>
      </c>
      <c r="CJ43" s="339">
        <v>35240</v>
      </c>
      <c r="CK43" s="340">
        <v>63949</v>
      </c>
      <c r="CL43" s="339">
        <f t="shared" si="1"/>
        <v>109498</v>
      </c>
      <c r="CM43" s="339">
        <f t="shared" si="0"/>
        <v>111684</v>
      </c>
      <c r="CN43" s="340">
        <f t="shared" si="0"/>
        <v>221182</v>
      </c>
    </row>
    <row r="44" spans="1:92" ht="17.100000000000001" customHeight="1">
      <c r="A44" s="1"/>
      <c r="B44" s="667"/>
      <c r="C44" s="26" t="s">
        <v>85</v>
      </c>
      <c r="D44" s="339">
        <v>943</v>
      </c>
      <c r="E44" s="339">
        <v>896</v>
      </c>
      <c r="F44" s="339">
        <v>1839</v>
      </c>
      <c r="G44" s="342">
        <v>1037</v>
      </c>
      <c r="H44" s="339">
        <v>1008</v>
      </c>
      <c r="I44" s="339">
        <v>2045</v>
      </c>
      <c r="J44" s="339">
        <v>1033</v>
      </c>
      <c r="K44" s="339">
        <v>1052</v>
      </c>
      <c r="L44" s="340">
        <v>2085</v>
      </c>
      <c r="M44" s="667"/>
      <c r="N44" s="26" t="s">
        <v>85</v>
      </c>
      <c r="O44" s="339">
        <v>1417</v>
      </c>
      <c r="P44" s="339">
        <v>1255</v>
      </c>
      <c r="Q44" s="339">
        <v>2672</v>
      </c>
      <c r="R44" s="342">
        <v>1392</v>
      </c>
      <c r="S44" s="339">
        <v>1257</v>
      </c>
      <c r="T44" s="339">
        <v>2649</v>
      </c>
      <c r="U44" s="339">
        <v>1235</v>
      </c>
      <c r="V44" s="339">
        <v>1227</v>
      </c>
      <c r="W44" s="340">
        <v>2462</v>
      </c>
      <c r="X44" s="667"/>
      <c r="Y44" s="26" t="s">
        <v>85</v>
      </c>
      <c r="Z44" s="339">
        <v>1175</v>
      </c>
      <c r="AA44" s="339">
        <v>1114</v>
      </c>
      <c r="AB44" s="339">
        <v>2289</v>
      </c>
      <c r="AC44" s="342">
        <v>1183</v>
      </c>
      <c r="AD44" s="339">
        <v>1156</v>
      </c>
      <c r="AE44" s="339">
        <v>2339</v>
      </c>
      <c r="AF44" s="339">
        <v>1380</v>
      </c>
      <c r="AG44" s="339">
        <v>1359</v>
      </c>
      <c r="AH44" s="340">
        <v>2739</v>
      </c>
      <c r="AI44" s="667"/>
      <c r="AJ44" s="26" t="s">
        <v>85</v>
      </c>
      <c r="AK44" s="339">
        <v>1814</v>
      </c>
      <c r="AL44" s="339">
        <v>1794</v>
      </c>
      <c r="AM44" s="339">
        <v>3608</v>
      </c>
      <c r="AN44" s="342">
        <v>2325</v>
      </c>
      <c r="AO44" s="339">
        <v>2118</v>
      </c>
      <c r="AP44" s="339">
        <v>4443</v>
      </c>
      <c r="AQ44" s="339">
        <v>1758</v>
      </c>
      <c r="AR44" s="339">
        <v>1572</v>
      </c>
      <c r="AS44" s="340">
        <v>3330</v>
      </c>
      <c r="AT44" s="667"/>
      <c r="AU44" s="26" t="s">
        <v>85</v>
      </c>
      <c r="AV44" s="339">
        <v>1201</v>
      </c>
      <c r="AW44" s="339">
        <v>1052</v>
      </c>
      <c r="AX44" s="339">
        <v>2253</v>
      </c>
      <c r="AY44" s="342">
        <v>932</v>
      </c>
      <c r="AZ44" s="339">
        <v>952</v>
      </c>
      <c r="BA44" s="339">
        <v>1884</v>
      </c>
      <c r="BB44" s="339">
        <v>1067</v>
      </c>
      <c r="BC44" s="339">
        <v>1261</v>
      </c>
      <c r="BD44" s="340">
        <v>2328</v>
      </c>
      <c r="BE44" s="667"/>
      <c r="BF44" s="26" t="s">
        <v>85</v>
      </c>
      <c r="BG44" s="339">
        <v>1270</v>
      </c>
      <c r="BH44" s="339">
        <v>1629</v>
      </c>
      <c r="BI44" s="339">
        <v>2899</v>
      </c>
      <c r="BJ44" s="342">
        <v>1036</v>
      </c>
      <c r="BK44" s="339">
        <v>1330</v>
      </c>
      <c r="BL44" s="339">
        <v>2366</v>
      </c>
      <c r="BM44" s="339">
        <v>512</v>
      </c>
      <c r="BN44" s="339">
        <v>754</v>
      </c>
      <c r="BO44" s="340">
        <v>1266</v>
      </c>
      <c r="BP44" s="667"/>
      <c r="BQ44" s="26" t="s">
        <v>85</v>
      </c>
      <c r="BR44" s="339">
        <v>193</v>
      </c>
      <c r="BS44" s="339">
        <v>612</v>
      </c>
      <c r="BT44" s="340">
        <v>805</v>
      </c>
      <c r="CA44" s="667"/>
      <c r="CB44" s="26" t="s">
        <v>85</v>
      </c>
      <c r="CC44" s="339">
        <v>3013</v>
      </c>
      <c r="CD44" s="339">
        <v>2956</v>
      </c>
      <c r="CE44" s="339">
        <v>5969</v>
      </c>
      <c r="CF44" s="342">
        <v>14880</v>
      </c>
      <c r="CG44" s="339">
        <v>13904</v>
      </c>
      <c r="CH44" s="339">
        <v>28784</v>
      </c>
      <c r="CI44" s="339">
        <v>5010</v>
      </c>
      <c r="CJ44" s="339">
        <v>6538</v>
      </c>
      <c r="CK44" s="340">
        <v>11548</v>
      </c>
      <c r="CL44" s="339">
        <f t="shared" si="1"/>
        <v>22903</v>
      </c>
      <c r="CM44" s="339">
        <f t="shared" si="0"/>
        <v>23398</v>
      </c>
      <c r="CN44" s="340">
        <f t="shared" si="0"/>
        <v>46301</v>
      </c>
    </row>
    <row r="45" spans="1:92" ht="17.100000000000001" customHeight="1">
      <c r="A45" s="1"/>
      <c r="B45" s="668"/>
      <c r="C45" s="18" t="s">
        <v>42</v>
      </c>
      <c r="D45" s="334">
        <f t="shared" ref="D45:L45" si="50">SUM(D43:D44)</f>
        <v>4662</v>
      </c>
      <c r="E45" s="334">
        <f t="shared" si="50"/>
        <v>4432</v>
      </c>
      <c r="F45" s="334">
        <f t="shared" si="50"/>
        <v>9094</v>
      </c>
      <c r="G45" s="337">
        <f t="shared" si="50"/>
        <v>5266</v>
      </c>
      <c r="H45" s="334">
        <f t="shared" si="50"/>
        <v>5066</v>
      </c>
      <c r="I45" s="334">
        <f t="shared" si="50"/>
        <v>10332</v>
      </c>
      <c r="J45" s="334">
        <f t="shared" si="50"/>
        <v>5485</v>
      </c>
      <c r="K45" s="334">
        <f t="shared" si="50"/>
        <v>5366</v>
      </c>
      <c r="L45" s="335">
        <f t="shared" si="50"/>
        <v>10851</v>
      </c>
      <c r="M45" s="668"/>
      <c r="N45" s="18" t="s">
        <v>42</v>
      </c>
      <c r="O45" s="334">
        <f t="shared" ref="O45:W45" si="51">SUM(O43:O44)</f>
        <v>6434</v>
      </c>
      <c r="P45" s="334">
        <f t="shared" si="51"/>
        <v>5975</v>
      </c>
      <c r="Q45" s="334">
        <f t="shared" si="51"/>
        <v>12409</v>
      </c>
      <c r="R45" s="337">
        <f t="shared" si="51"/>
        <v>6811</v>
      </c>
      <c r="S45" s="334">
        <f t="shared" si="51"/>
        <v>6502</v>
      </c>
      <c r="T45" s="334">
        <f t="shared" si="51"/>
        <v>13313</v>
      </c>
      <c r="U45" s="334">
        <f t="shared" si="51"/>
        <v>7212</v>
      </c>
      <c r="V45" s="334">
        <f t="shared" si="51"/>
        <v>6902</v>
      </c>
      <c r="W45" s="335">
        <f t="shared" si="51"/>
        <v>14114</v>
      </c>
      <c r="X45" s="668"/>
      <c r="Y45" s="18" t="s">
        <v>42</v>
      </c>
      <c r="Z45" s="334">
        <f t="shared" ref="Z45:AH45" si="52">SUM(Z43:Z44)</f>
        <v>7066</v>
      </c>
      <c r="AA45" s="334">
        <f t="shared" si="52"/>
        <v>6489</v>
      </c>
      <c r="AB45" s="334">
        <f t="shared" si="52"/>
        <v>13555</v>
      </c>
      <c r="AC45" s="337">
        <f t="shared" si="52"/>
        <v>7186</v>
      </c>
      <c r="AD45" s="334">
        <f t="shared" si="52"/>
        <v>6612</v>
      </c>
      <c r="AE45" s="334">
        <f t="shared" si="52"/>
        <v>13798</v>
      </c>
      <c r="AF45" s="334">
        <f t="shared" si="52"/>
        <v>8099</v>
      </c>
      <c r="AG45" s="334">
        <f t="shared" si="52"/>
        <v>7476</v>
      </c>
      <c r="AH45" s="335">
        <f t="shared" si="52"/>
        <v>15575</v>
      </c>
      <c r="AI45" s="668"/>
      <c r="AJ45" s="18" t="s">
        <v>42</v>
      </c>
      <c r="AK45" s="334">
        <f t="shared" ref="AK45:AS45" si="53">SUM(AK43:AK44)</f>
        <v>9569</v>
      </c>
      <c r="AL45" s="334">
        <f t="shared" si="53"/>
        <v>9029</v>
      </c>
      <c r="AM45" s="334">
        <f t="shared" si="53"/>
        <v>18598</v>
      </c>
      <c r="AN45" s="337">
        <f t="shared" si="53"/>
        <v>12114</v>
      </c>
      <c r="AO45" s="334">
        <f t="shared" si="53"/>
        <v>11634</v>
      </c>
      <c r="AP45" s="334">
        <f t="shared" si="53"/>
        <v>23748</v>
      </c>
      <c r="AQ45" s="334">
        <f t="shared" si="53"/>
        <v>10438</v>
      </c>
      <c r="AR45" s="334">
        <f t="shared" si="53"/>
        <v>9893</v>
      </c>
      <c r="AS45" s="335">
        <f t="shared" si="53"/>
        <v>20331</v>
      </c>
      <c r="AT45" s="668"/>
      <c r="AU45" s="18" t="s">
        <v>42</v>
      </c>
      <c r="AV45" s="334">
        <f t="shared" ref="AV45:BD45" si="54">SUM(AV43:AV44)</f>
        <v>8340</v>
      </c>
      <c r="AW45" s="334">
        <f t="shared" si="54"/>
        <v>7928</v>
      </c>
      <c r="AX45" s="334">
        <f t="shared" si="54"/>
        <v>16268</v>
      </c>
      <c r="AY45" s="337">
        <f t="shared" si="54"/>
        <v>6922</v>
      </c>
      <c r="AZ45" s="334">
        <f t="shared" si="54"/>
        <v>6766</v>
      </c>
      <c r="BA45" s="334">
        <f t="shared" si="54"/>
        <v>13688</v>
      </c>
      <c r="BB45" s="334">
        <f t="shared" si="54"/>
        <v>7283</v>
      </c>
      <c r="BC45" s="334">
        <f t="shared" si="54"/>
        <v>8273</v>
      </c>
      <c r="BD45" s="335">
        <f t="shared" si="54"/>
        <v>15556</v>
      </c>
      <c r="BE45" s="668"/>
      <c r="BF45" s="18" t="s">
        <v>42</v>
      </c>
      <c r="BG45" s="334">
        <f t="shared" ref="BG45:BO45" si="55">SUM(BG43:BG44)</f>
        <v>8163</v>
      </c>
      <c r="BH45" s="334">
        <f t="shared" si="55"/>
        <v>10145</v>
      </c>
      <c r="BI45" s="334">
        <f t="shared" si="55"/>
        <v>18308</v>
      </c>
      <c r="BJ45" s="337">
        <f t="shared" si="55"/>
        <v>6359</v>
      </c>
      <c r="BK45" s="334">
        <f t="shared" si="55"/>
        <v>8486</v>
      </c>
      <c r="BL45" s="334">
        <f t="shared" si="55"/>
        <v>14845</v>
      </c>
      <c r="BM45" s="334">
        <f t="shared" si="55"/>
        <v>3555</v>
      </c>
      <c r="BN45" s="334">
        <f t="shared" si="55"/>
        <v>5063</v>
      </c>
      <c r="BO45" s="335">
        <f t="shared" si="55"/>
        <v>8618</v>
      </c>
      <c r="BP45" s="668"/>
      <c r="BQ45" s="18" t="s">
        <v>42</v>
      </c>
      <c r="BR45" s="334">
        <f t="shared" ref="BR45:BT45" si="56">SUM(BR43:BR44)</f>
        <v>1437</v>
      </c>
      <c r="BS45" s="334">
        <f t="shared" si="56"/>
        <v>3045</v>
      </c>
      <c r="BT45" s="335">
        <f t="shared" si="56"/>
        <v>4482</v>
      </c>
      <c r="CA45" s="668"/>
      <c r="CB45" s="18" t="s">
        <v>42</v>
      </c>
      <c r="CC45" s="334">
        <f t="shared" ref="CC45:CK45" si="57">SUM(CC43:CC44)</f>
        <v>15413</v>
      </c>
      <c r="CD45" s="334">
        <f t="shared" si="57"/>
        <v>14864</v>
      </c>
      <c r="CE45" s="334">
        <f t="shared" si="57"/>
        <v>30277</v>
      </c>
      <c r="CF45" s="337">
        <f t="shared" si="57"/>
        <v>83269</v>
      </c>
      <c r="CG45" s="334">
        <f t="shared" si="57"/>
        <v>78440</v>
      </c>
      <c r="CH45" s="334">
        <f t="shared" si="57"/>
        <v>161709</v>
      </c>
      <c r="CI45" s="334">
        <f t="shared" si="57"/>
        <v>33719</v>
      </c>
      <c r="CJ45" s="334">
        <f t="shared" si="57"/>
        <v>41778</v>
      </c>
      <c r="CK45" s="335">
        <f t="shared" si="57"/>
        <v>75497</v>
      </c>
      <c r="CL45" s="334">
        <f t="shared" si="1"/>
        <v>132401</v>
      </c>
      <c r="CM45" s="334">
        <f t="shared" si="0"/>
        <v>135082</v>
      </c>
      <c r="CN45" s="335">
        <f t="shared" si="0"/>
        <v>267483</v>
      </c>
    </row>
    <row r="46" spans="1:92" ht="17.100000000000001" customHeight="1">
      <c r="A46" s="1"/>
      <c r="B46" s="24" t="s">
        <v>86</v>
      </c>
      <c r="C46" s="18" t="s">
        <v>87</v>
      </c>
      <c r="D46" s="334">
        <v>2204</v>
      </c>
      <c r="E46" s="334">
        <v>2095</v>
      </c>
      <c r="F46" s="334">
        <v>4299</v>
      </c>
      <c r="G46" s="337">
        <v>2645</v>
      </c>
      <c r="H46" s="334">
        <v>2521</v>
      </c>
      <c r="I46" s="334">
        <v>5166</v>
      </c>
      <c r="J46" s="334">
        <v>3058</v>
      </c>
      <c r="K46" s="334">
        <v>2735</v>
      </c>
      <c r="L46" s="335">
        <v>5793</v>
      </c>
      <c r="M46" s="24" t="s">
        <v>86</v>
      </c>
      <c r="N46" s="18" t="s">
        <v>87</v>
      </c>
      <c r="O46" s="334">
        <v>3241</v>
      </c>
      <c r="P46" s="334">
        <v>3311</v>
      </c>
      <c r="Q46" s="334">
        <v>6552</v>
      </c>
      <c r="R46" s="337">
        <v>3362</v>
      </c>
      <c r="S46" s="334">
        <v>3005</v>
      </c>
      <c r="T46" s="334">
        <v>6367</v>
      </c>
      <c r="U46" s="334">
        <v>3083</v>
      </c>
      <c r="V46" s="334">
        <v>2823</v>
      </c>
      <c r="W46" s="335">
        <v>5906</v>
      </c>
      <c r="X46" s="24" t="s">
        <v>86</v>
      </c>
      <c r="Y46" s="18" t="s">
        <v>87</v>
      </c>
      <c r="Z46" s="334">
        <v>3231</v>
      </c>
      <c r="AA46" s="334">
        <v>3110</v>
      </c>
      <c r="AB46" s="334">
        <v>6341</v>
      </c>
      <c r="AC46" s="337">
        <v>3591</v>
      </c>
      <c r="AD46" s="334">
        <v>3308</v>
      </c>
      <c r="AE46" s="334">
        <v>6899</v>
      </c>
      <c r="AF46" s="334">
        <v>4253</v>
      </c>
      <c r="AG46" s="334">
        <v>3985</v>
      </c>
      <c r="AH46" s="335">
        <v>8238</v>
      </c>
      <c r="AI46" s="24" t="s">
        <v>86</v>
      </c>
      <c r="AJ46" s="18" t="s">
        <v>87</v>
      </c>
      <c r="AK46" s="334">
        <v>4857</v>
      </c>
      <c r="AL46" s="334">
        <v>4642</v>
      </c>
      <c r="AM46" s="334">
        <v>9499</v>
      </c>
      <c r="AN46" s="337">
        <v>6076</v>
      </c>
      <c r="AO46" s="334">
        <v>5740</v>
      </c>
      <c r="AP46" s="334">
        <v>11816</v>
      </c>
      <c r="AQ46" s="334">
        <v>5340</v>
      </c>
      <c r="AR46" s="334">
        <v>4981</v>
      </c>
      <c r="AS46" s="335">
        <v>10321</v>
      </c>
      <c r="AT46" s="24" t="s">
        <v>86</v>
      </c>
      <c r="AU46" s="18" t="s">
        <v>87</v>
      </c>
      <c r="AV46" s="334">
        <v>4534</v>
      </c>
      <c r="AW46" s="334">
        <v>4552</v>
      </c>
      <c r="AX46" s="334">
        <v>9086</v>
      </c>
      <c r="AY46" s="337">
        <v>4123</v>
      </c>
      <c r="AZ46" s="334">
        <v>4388</v>
      </c>
      <c r="BA46" s="334">
        <v>8511</v>
      </c>
      <c r="BB46" s="334">
        <v>4764</v>
      </c>
      <c r="BC46" s="334">
        <v>5308</v>
      </c>
      <c r="BD46" s="335">
        <v>10072</v>
      </c>
      <c r="BE46" s="24" t="s">
        <v>86</v>
      </c>
      <c r="BF46" s="18" t="s">
        <v>87</v>
      </c>
      <c r="BG46" s="334">
        <v>5008</v>
      </c>
      <c r="BH46" s="334">
        <v>5788</v>
      </c>
      <c r="BI46" s="334">
        <v>10796</v>
      </c>
      <c r="BJ46" s="337">
        <v>3350</v>
      </c>
      <c r="BK46" s="334">
        <v>4355</v>
      </c>
      <c r="BL46" s="334">
        <v>7705</v>
      </c>
      <c r="BM46" s="334">
        <v>1909</v>
      </c>
      <c r="BN46" s="334">
        <v>2718</v>
      </c>
      <c r="BO46" s="335">
        <v>4627</v>
      </c>
      <c r="BP46" s="24" t="s">
        <v>86</v>
      </c>
      <c r="BQ46" s="18" t="s">
        <v>87</v>
      </c>
      <c r="BR46" s="334">
        <v>818</v>
      </c>
      <c r="BS46" s="334">
        <v>2149</v>
      </c>
      <c r="BT46" s="335">
        <v>2967</v>
      </c>
      <c r="CA46" s="24" t="s">
        <v>86</v>
      </c>
      <c r="CB46" s="18" t="s">
        <v>87</v>
      </c>
      <c r="CC46" s="334">
        <v>7907</v>
      </c>
      <c r="CD46" s="334">
        <v>7351</v>
      </c>
      <c r="CE46" s="334">
        <v>15258</v>
      </c>
      <c r="CF46" s="337">
        <v>41568</v>
      </c>
      <c r="CG46" s="334">
        <v>39457</v>
      </c>
      <c r="CH46" s="334">
        <v>81025</v>
      </c>
      <c r="CI46" s="334">
        <v>19972</v>
      </c>
      <c r="CJ46" s="334">
        <v>24706</v>
      </c>
      <c r="CK46" s="335">
        <v>44678</v>
      </c>
      <c r="CL46" s="334">
        <f t="shared" si="1"/>
        <v>69447</v>
      </c>
      <c r="CM46" s="334">
        <f t="shared" si="0"/>
        <v>71514</v>
      </c>
      <c r="CN46" s="335">
        <f t="shared" si="0"/>
        <v>140961</v>
      </c>
    </row>
    <row r="47" spans="1:92" ht="17.100000000000001" customHeight="1">
      <c r="A47" s="1"/>
      <c r="B47" s="24" t="s">
        <v>88</v>
      </c>
      <c r="C47" s="18" t="s">
        <v>89</v>
      </c>
      <c r="D47" s="334">
        <v>1158</v>
      </c>
      <c r="E47" s="334">
        <v>1101</v>
      </c>
      <c r="F47" s="334">
        <v>2259</v>
      </c>
      <c r="G47" s="337">
        <v>1320</v>
      </c>
      <c r="H47" s="334">
        <v>1290</v>
      </c>
      <c r="I47" s="334">
        <v>2610</v>
      </c>
      <c r="J47" s="334">
        <v>1423</v>
      </c>
      <c r="K47" s="334">
        <v>1426</v>
      </c>
      <c r="L47" s="335">
        <v>2849</v>
      </c>
      <c r="M47" s="24" t="s">
        <v>88</v>
      </c>
      <c r="N47" s="18" t="s">
        <v>89</v>
      </c>
      <c r="O47" s="334">
        <v>1545</v>
      </c>
      <c r="P47" s="334">
        <v>1453</v>
      </c>
      <c r="Q47" s="334">
        <v>2998</v>
      </c>
      <c r="R47" s="337">
        <v>1608</v>
      </c>
      <c r="S47" s="334">
        <v>1587</v>
      </c>
      <c r="T47" s="334">
        <v>3195</v>
      </c>
      <c r="U47" s="334">
        <v>1567</v>
      </c>
      <c r="V47" s="334">
        <v>1654</v>
      </c>
      <c r="W47" s="335">
        <v>3221</v>
      </c>
      <c r="X47" s="24" t="s">
        <v>88</v>
      </c>
      <c r="Y47" s="18" t="s">
        <v>89</v>
      </c>
      <c r="Z47" s="334">
        <v>1640</v>
      </c>
      <c r="AA47" s="334">
        <v>1613</v>
      </c>
      <c r="AB47" s="334">
        <v>3253</v>
      </c>
      <c r="AC47" s="337">
        <v>1833</v>
      </c>
      <c r="AD47" s="334">
        <v>1693</v>
      </c>
      <c r="AE47" s="334">
        <v>3526</v>
      </c>
      <c r="AF47" s="334">
        <v>2120</v>
      </c>
      <c r="AG47" s="334">
        <v>1987</v>
      </c>
      <c r="AH47" s="335">
        <v>4107</v>
      </c>
      <c r="AI47" s="24" t="s">
        <v>88</v>
      </c>
      <c r="AJ47" s="18" t="s">
        <v>89</v>
      </c>
      <c r="AK47" s="334">
        <v>2487</v>
      </c>
      <c r="AL47" s="334">
        <v>2324</v>
      </c>
      <c r="AM47" s="334">
        <v>4811</v>
      </c>
      <c r="AN47" s="337">
        <v>3131</v>
      </c>
      <c r="AO47" s="334">
        <v>2920</v>
      </c>
      <c r="AP47" s="334">
        <v>6051</v>
      </c>
      <c r="AQ47" s="334">
        <v>2680</v>
      </c>
      <c r="AR47" s="334">
        <v>2554</v>
      </c>
      <c r="AS47" s="335">
        <v>5234</v>
      </c>
      <c r="AT47" s="24" t="s">
        <v>88</v>
      </c>
      <c r="AU47" s="18" t="s">
        <v>89</v>
      </c>
      <c r="AV47" s="334">
        <v>2255</v>
      </c>
      <c r="AW47" s="334">
        <v>2187</v>
      </c>
      <c r="AX47" s="334">
        <v>4442</v>
      </c>
      <c r="AY47" s="337">
        <v>1963</v>
      </c>
      <c r="AZ47" s="334">
        <v>2020</v>
      </c>
      <c r="BA47" s="334">
        <v>3983</v>
      </c>
      <c r="BB47" s="334">
        <v>2202</v>
      </c>
      <c r="BC47" s="334">
        <v>2375</v>
      </c>
      <c r="BD47" s="335">
        <v>4577</v>
      </c>
      <c r="BE47" s="24" t="s">
        <v>88</v>
      </c>
      <c r="BF47" s="18" t="s">
        <v>89</v>
      </c>
      <c r="BG47" s="334">
        <v>2363</v>
      </c>
      <c r="BH47" s="334">
        <v>2921</v>
      </c>
      <c r="BI47" s="334">
        <v>5284</v>
      </c>
      <c r="BJ47" s="337">
        <v>1795</v>
      </c>
      <c r="BK47" s="334">
        <v>2326</v>
      </c>
      <c r="BL47" s="334">
        <v>4121</v>
      </c>
      <c r="BM47" s="334">
        <v>1077</v>
      </c>
      <c r="BN47" s="334">
        <v>1488</v>
      </c>
      <c r="BO47" s="335">
        <v>2565</v>
      </c>
      <c r="BP47" s="24" t="s">
        <v>88</v>
      </c>
      <c r="BQ47" s="18" t="s">
        <v>89</v>
      </c>
      <c r="BR47" s="334">
        <v>434</v>
      </c>
      <c r="BS47" s="334">
        <v>944</v>
      </c>
      <c r="BT47" s="335">
        <v>1378</v>
      </c>
      <c r="CA47" s="24" t="s">
        <v>88</v>
      </c>
      <c r="CB47" s="18" t="s">
        <v>89</v>
      </c>
      <c r="CC47" s="334">
        <v>3901</v>
      </c>
      <c r="CD47" s="334">
        <v>3817</v>
      </c>
      <c r="CE47" s="334">
        <v>7718</v>
      </c>
      <c r="CF47" s="337">
        <v>20866</v>
      </c>
      <c r="CG47" s="334">
        <v>19972</v>
      </c>
      <c r="CH47" s="334">
        <v>40838</v>
      </c>
      <c r="CI47" s="334">
        <v>9834</v>
      </c>
      <c r="CJ47" s="334">
        <v>12074</v>
      </c>
      <c r="CK47" s="335">
        <v>21908</v>
      </c>
      <c r="CL47" s="334">
        <f t="shared" si="1"/>
        <v>34601</v>
      </c>
      <c r="CM47" s="334">
        <f t="shared" si="0"/>
        <v>35863</v>
      </c>
      <c r="CN47" s="335">
        <f t="shared" si="0"/>
        <v>70464</v>
      </c>
    </row>
    <row r="48" spans="1:92" ht="17.100000000000001" customHeight="1">
      <c r="A48" s="1"/>
      <c r="B48" s="17" t="s">
        <v>90</v>
      </c>
      <c r="C48" s="18" t="s">
        <v>91</v>
      </c>
      <c r="D48" s="334">
        <v>2243</v>
      </c>
      <c r="E48" s="334">
        <v>2132</v>
      </c>
      <c r="F48" s="334">
        <v>4375</v>
      </c>
      <c r="G48" s="337">
        <v>2680</v>
      </c>
      <c r="H48" s="334">
        <v>2467</v>
      </c>
      <c r="I48" s="334">
        <v>5147</v>
      </c>
      <c r="J48" s="334">
        <v>2851</v>
      </c>
      <c r="K48" s="334">
        <v>2777</v>
      </c>
      <c r="L48" s="335">
        <v>5628</v>
      </c>
      <c r="M48" s="17" t="s">
        <v>90</v>
      </c>
      <c r="N48" s="18" t="s">
        <v>91</v>
      </c>
      <c r="O48" s="334">
        <v>3276</v>
      </c>
      <c r="P48" s="334">
        <v>3005</v>
      </c>
      <c r="Q48" s="334">
        <v>6281</v>
      </c>
      <c r="R48" s="337">
        <v>3182</v>
      </c>
      <c r="S48" s="334">
        <v>3019</v>
      </c>
      <c r="T48" s="334">
        <v>6201</v>
      </c>
      <c r="U48" s="334">
        <v>3038</v>
      </c>
      <c r="V48" s="334">
        <v>2902</v>
      </c>
      <c r="W48" s="335">
        <v>5940</v>
      </c>
      <c r="X48" s="17" t="s">
        <v>90</v>
      </c>
      <c r="Y48" s="18" t="s">
        <v>91</v>
      </c>
      <c r="Z48" s="334">
        <v>3389</v>
      </c>
      <c r="AA48" s="334">
        <v>3223</v>
      </c>
      <c r="AB48" s="334">
        <v>6612</v>
      </c>
      <c r="AC48" s="337">
        <v>3785</v>
      </c>
      <c r="AD48" s="334">
        <v>3543</v>
      </c>
      <c r="AE48" s="334">
        <v>7328</v>
      </c>
      <c r="AF48" s="334">
        <v>4439</v>
      </c>
      <c r="AG48" s="334">
        <v>4227</v>
      </c>
      <c r="AH48" s="335">
        <v>8666</v>
      </c>
      <c r="AI48" s="17" t="s">
        <v>90</v>
      </c>
      <c r="AJ48" s="18" t="s">
        <v>91</v>
      </c>
      <c r="AK48" s="334">
        <v>5390</v>
      </c>
      <c r="AL48" s="334">
        <v>4770</v>
      </c>
      <c r="AM48" s="334">
        <v>10160</v>
      </c>
      <c r="AN48" s="337">
        <v>6229</v>
      </c>
      <c r="AO48" s="334">
        <v>5595</v>
      </c>
      <c r="AP48" s="334">
        <v>11824</v>
      </c>
      <c r="AQ48" s="334">
        <v>5044</v>
      </c>
      <c r="AR48" s="334">
        <v>4895</v>
      </c>
      <c r="AS48" s="335">
        <v>9939</v>
      </c>
      <c r="AT48" s="17" t="s">
        <v>90</v>
      </c>
      <c r="AU48" s="18" t="s">
        <v>91</v>
      </c>
      <c r="AV48" s="334">
        <v>4581</v>
      </c>
      <c r="AW48" s="334">
        <v>4738</v>
      </c>
      <c r="AX48" s="334">
        <v>9319</v>
      </c>
      <c r="AY48" s="337">
        <v>4560</v>
      </c>
      <c r="AZ48" s="334">
        <v>4745</v>
      </c>
      <c r="BA48" s="334">
        <v>9305</v>
      </c>
      <c r="BB48" s="334">
        <v>5318</v>
      </c>
      <c r="BC48" s="334">
        <v>5694</v>
      </c>
      <c r="BD48" s="335">
        <v>11012</v>
      </c>
      <c r="BE48" s="17" t="s">
        <v>90</v>
      </c>
      <c r="BF48" s="18" t="s">
        <v>91</v>
      </c>
      <c r="BG48" s="334">
        <v>5523</v>
      </c>
      <c r="BH48" s="334">
        <v>6326</v>
      </c>
      <c r="BI48" s="334">
        <v>11849</v>
      </c>
      <c r="BJ48" s="337">
        <v>3546</v>
      </c>
      <c r="BK48" s="334">
        <v>4289</v>
      </c>
      <c r="BL48" s="334">
        <v>7835</v>
      </c>
      <c r="BM48" s="334">
        <v>1734</v>
      </c>
      <c r="BN48" s="334">
        <v>2648</v>
      </c>
      <c r="BO48" s="335">
        <v>4382</v>
      </c>
      <c r="BP48" s="17" t="s">
        <v>90</v>
      </c>
      <c r="BQ48" s="18" t="s">
        <v>91</v>
      </c>
      <c r="BR48" s="334">
        <v>737</v>
      </c>
      <c r="BS48" s="334">
        <v>1795</v>
      </c>
      <c r="BT48" s="335">
        <v>2532</v>
      </c>
      <c r="CA48" s="17" t="s">
        <v>90</v>
      </c>
      <c r="CB48" s="18" t="s">
        <v>91</v>
      </c>
      <c r="CC48" s="334">
        <v>7774</v>
      </c>
      <c r="CD48" s="334">
        <v>7376</v>
      </c>
      <c r="CE48" s="334">
        <v>15150</v>
      </c>
      <c r="CF48" s="337">
        <v>42353</v>
      </c>
      <c r="CG48" s="334">
        <v>39917</v>
      </c>
      <c r="CH48" s="334">
        <v>82270</v>
      </c>
      <c r="CI48" s="334">
        <v>21418</v>
      </c>
      <c r="CJ48" s="334">
        <v>25497</v>
      </c>
      <c r="CK48" s="335">
        <v>46915</v>
      </c>
      <c r="CL48" s="334">
        <f t="shared" si="1"/>
        <v>71545</v>
      </c>
      <c r="CM48" s="334">
        <f t="shared" si="0"/>
        <v>72790</v>
      </c>
      <c r="CN48" s="335">
        <f t="shared" si="0"/>
        <v>144335</v>
      </c>
    </row>
    <row r="49" spans="1:92" ht="17.100000000000001" customHeight="1">
      <c r="A49" s="1"/>
      <c r="B49" s="24" t="s">
        <v>92</v>
      </c>
      <c r="C49" s="18" t="s">
        <v>93</v>
      </c>
      <c r="D49" s="334">
        <v>823</v>
      </c>
      <c r="E49" s="334">
        <v>782</v>
      </c>
      <c r="F49" s="334">
        <v>1605</v>
      </c>
      <c r="G49" s="337">
        <v>990</v>
      </c>
      <c r="H49" s="334">
        <v>898</v>
      </c>
      <c r="I49" s="334">
        <v>1888</v>
      </c>
      <c r="J49" s="334">
        <v>1044</v>
      </c>
      <c r="K49" s="334">
        <v>1043</v>
      </c>
      <c r="L49" s="335">
        <v>2087</v>
      </c>
      <c r="M49" s="24" t="s">
        <v>92</v>
      </c>
      <c r="N49" s="18" t="s">
        <v>93</v>
      </c>
      <c r="O49" s="334">
        <v>1318</v>
      </c>
      <c r="P49" s="334">
        <v>1238</v>
      </c>
      <c r="Q49" s="334">
        <v>2556</v>
      </c>
      <c r="R49" s="337">
        <v>1364</v>
      </c>
      <c r="S49" s="334">
        <v>1403</v>
      </c>
      <c r="T49" s="334">
        <v>2767</v>
      </c>
      <c r="U49" s="334">
        <v>1451</v>
      </c>
      <c r="V49" s="334">
        <v>1251</v>
      </c>
      <c r="W49" s="335">
        <v>2702</v>
      </c>
      <c r="X49" s="24" t="s">
        <v>92</v>
      </c>
      <c r="Y49" s="18" t="s">
        <v>93</v>
      </c>
      <c r="Z49" s="334">
        <v>1434</v>
      </c>
      <c r="AA49" s="334">
        <v>1306</v>
      </c>
      <c r="AB49" s="334">
        <v>2740</v>
      </c>
      <c r="AC49" s="337">
        <v>1505</v>
      </c>
      <c r="AD49" s="334">
        <v>1428</v>
      </c>
      <c r="AE49" s="334">
        <v>2933</v>
      </c>
      <c r="AF49" s="334">
        <v>1689</v>
      </c>
      <c r="AG49" s="334">
        <v>1630</v>
      </c>
      <c r="AH49" s="335">
        <v>3319</v>
      </c>
      <c r="AI49" s="24" t="s">
        <v>92</v>
      </c>
      <c r="AJ49" s="18" t="s">
        <v>93</v>
      </c>
      <c r="AK49" s="334">
        <v>2016</v>
      </c>
      <c r="AL49" s="334">
        <v>1898</v>
      </c>
      <c r="AM49" s="334">
        <v>3914</v>
      </c>
      <c r="AN49" s="337">
        <v>2654</v>
      </c>
      <c r="AO49" s="334">
        <v>2624</v>
      </c>
      <c r="AP49" s="334">
        <v>5278</v>
      </c>
      <c r="AQ49" s="334">
        <v>2447</v>
      </c>
      <c r="AR49" s="334">
        <v>2255</v>
      </c>
      <c r="AS49" s="335">
        <v>4702</v>
      </c>
      <c r="AT49" s="24" t="s">
        <v>92</v>
      </c>
      <c r="AU49" s="18" t="s">
        <v>93</v>
      </c>
      <c r="AV49" s="334">
        <v>2063</v>
      </c>
      <c r="AW49" s="334">
        <v>2108</v>
      </c>
      <c r="AX49" s="334">
        <v>4171</v>
      </c>
      <c r="AY49" s="337">
        <v>2006</v>
      </c>
      <c r="AZ49" s="334">
        <v>2017</v>
      </c>
      <c r="BA49" s="334">
        <v>4023</v>
      </c>
      <c r="BB49" s="334">
        <v>2213</v>
      </c>
      <c r="BC49" s="334">
        <v>2418</v>
      </c>
      <c r="BD49" s="335">
        <v>4631</v>
      </c>
      <c r="BE49" s="24" t="s">
        <v>92</v>
      </c>
      <c r="BF49" s="18" t="s">
        <v>93</v>
      </c>
      <c r="BG49" s="334">
        <v>2468</v>
      </c>
      <c r="BH49" s="334">
        <v>2879</v>
      </c>
      <c r="BI49" s="334">
        <v>5347</v>
      </c>
      <c r="BJ49" s="337">
        <v>1836</v>
      </c>
      <c r="BK49" s="334">
        <v>2290</v>
      </c>
      <c r="BL49" s="334">
        <v>4126</v>
      </c>
      <c r="BM49" s="334">
        <v>1002</v>
      </c>
      <c r="BN49" s="334">
        <v>1426</v>
      </c>
      <c r="BO49" s="335">
        <v>2428</v>
      </c>
      <c r="BP49" s="24" t="s">
        <v>92</v>
      </c>
      <c r="BQ49" s="18" t="s">
        <v>93</v>
      </c>
      <c r="BR49" s="334">
        <v>352</v>
      </c>
      <c r="BS49" s="334">
        <v>799</v>
      </c>
      <c r="BT49" s="335">
        <v>1151</v>
      </c>
      <c r="CA49" s="24" t="s">
        <v>92</v>
      </c>
      <c r="CB49" s="18" t="s">
        <v>93</v>
      </c>
      <c r="CC49" s="334">
        <v>2857</v>
      </c>
      <c r="CD49" s="334">
        <v>2723</v>
      </c>
      <c r="CE49" s="334">
        <v>5580</v>
      </c>
      <c r="CF49" s="337">
        <v>17941</v>
      </c>
      <c r="CG49" s="334">
        <v>17141</v>
      </c>
      <c r="CH49" s="334">
        <v>35082</v>
      </c>
      <c r="CI49" s="334">
        <v>9877</v>
      </c>
      <c r="CJ49" s="334">
        <v>11829</v>
      </c>
      <c r="CK49" s="335">
        <v>21706</v>
      </c>
      <c r="CL49" s="334">
        <f t="shared" si="1"/>
        <v>30675</v>
      </c>
      <c r="CM49" s="334">
        <f t="shared" si="0"/>
        <v>31693</v>
      </c>
      <c r="CN49" s="335">
        <f t="shared" si="0"/>
        <v>62368</v>
      </c>
    </row>
    <row r="50" spans="1:92" ht="17.100000000000001" customHeight="1">
      <c r="A50" s="1"/>
      <c r="B50" s="666" t="s">
        <v>94</v>
      </c>
      <c r="C50" s="26" t="s">
        <v>95</v>
      </c>
      <c r="D50" s="339">
        <v>932</v>
      </c>
      <c r="E50" s="339">
        <v>886</v>
      </c>
      <c r="F50" s="339">
        <v>1818</v>
      </c>
      <c r="G50" s="342">
        <v>1014</v>
      </c>
      <c r="H50" s="339">
        <v>1023</v>
      </c>
      <c r="I50" s="339">
        <v>2037</v>
      </c>
      <c r="J50" s="339">
        <v>1102</v>
      </c>
      <c r="K50" s="339">
        <v>1083</v>
      </c>
      <c r="L50" s="340">
        <v>2185</v>
      </c>
      <c r="M50" s="666" t="s">
        <v>94</v>
      </c>
      <c r="N50" s="26" t="s">
        <v>95</v>
      </c>
      <c r="O50" s="339">
        <v>1279</v>
      </c>
      <c r="P50" s="339">
        <v>1212</v>
      </c>
      <c r="Q50" s="339">
        <v>2491</v>
      </c>
      <c r="R50" s="342">
        <v>1345</v>
      </c>
      <c r="S50" s="339">
        <v>1335</v>
      </c>
      <c r="T50" s="339">
        <v>2680</v>
      </c>
      <c r="U50" s="339">
        <v>1433</v>
      </c>
      <c r="V50" s="339">
        <v>1413</v>
      </c>
      <c r="W50" s="340">
        <v>2846</v>
      </c>
      <c r="X50" s="666" t="s">
        <v>94</v>
      </c>
      <c r="Y50" s="26" t="s">
        <v>95</v>
      </c>
      <c r="Z50" s="339">
        <v>1406</v>
      </c>
      <c r="AA50" s="339">
        <v>1314</v>
      </c>
      <c r="AB50" s="339">
        <v>2720</v>
      </c>
      <c r="AC50" s="342">
        <v>1394</v>
      </c>
      <c r="AD50" s="339">
        <v>1425</v>
      </c>
      <c r="AE50" s="339">
        <v>2819</v>
      </c>
      <c r="AF50" s="339">
        <v>1742</v>
      </c>
      <c r="AG50" s="339">
        <v>1636</v>
      </c>
      <c r="AH50" s="340">
        <v>3378</v>
      </c>
      <c r="AI50" s="666" t="s">
        <v>94</v>
      </c>
      <c r="AJ50" s="26" t="s">
        <v>95</v>
      </c>
      <c r="AK50" s="339">
        <v>2156</v>
      </c>
      <c r="AL50" s="339">
        <v>1943</v>
      </c>
      <c r="AM50" s="339">
        <v>4099</v>
      </c>
      <c r="AN50" s="342">
        <v>2557</v>
      </c>
      <c r="AO50" s="339">
        <v>2398</v>
      </c>
      <c r="AP50" s="339">
        <v>4955</v>
      </c>
      <c r="AQ50" s="339">
        <v>2173</v>
      </c>
      <c r="AR50" s="339">
        <v>1941</v>
      </c>
      <c r="AS50" s="340">
        <v>4114</v>
      </c>
      <c r="AT50" s="666" t="s">
        <v>94</v>
      </c>
      <c r="AU50" s="26" t="s">
        <v>95</v>
      </c>
      <c r="AV50" s="339">
        <v>1740</v>
      </c>
      <c r="AW50" s="339">
        <v>1637</v>
      </c>
      <c r="AX50" s="339">
        <v>3377</v>
      </c>
      <c r="AY50" s="342">
        <v>1525</v>
      </c>
      <c r="AZ50" s="339">
        <v>1642</v>
      </c>
      <c r="BA50" s="339">
        <v>3167</v>
      </c>
      <c r="BB50" s="339">
        <v>1952</v>
      </c>
      <c r="BC50" s="339">
        <v>2151</v>
      </c>
      <c r="BD50" s="340">
        <v>4103</v>
      </c>
      <c r="BE50" s="666" t="s">
        <v>94</v>
      </c>
      <c r="BF50" s="26" t="s">
        <v>95</v>
      </c>
      <c r="BG50" s="339">
        <v>2208</v>
      </c>
      <c r="BH50" s="339">
        <v>2730</v>
      </c>
      <c r="BI50" s="339">
        <v>4938</v>
      </c>
      <c r="BJ50" s="342">
        <v>1714</v>
      </c>
      <c r="BK50" s="339">
        <v>2158</v>
      </c>
      <c r="BL50" s="339">
        <v>3872</v>
      </c>
      <c r="BM50" s="339">
        <v>859</v>
      </c>
      <c r="BN50" s="339">
        <v>1374</v>
      </c>
      <c r="BO50" s="340">
        <v>2233</v>
      </c>
      <c r="BP50" s="666" t="s">
        <v>94</v>
      </c>
      <c r="BQ50" s="26" t="s">
        <v>95</v>
      </c>
      <c r="BR50" s="339">
        <v>390</v>
      </c>
      <c r="BS50" s="339">
        <v>968</v>
      </c>
      <c r="BT50" s="340">
        <v>1358</v>
      </c>
      <c r="CA50" s="666" t="s">
        <v>94</v>
      </c>
      <c r="CB50" s="26" t="s">
        <v>95</v>
      </c>
      <c r="CC50" s="339">
        <v>3048</v>
      </c>
      <c r="CD50" s="339">
        <v>2992</v>
      </c>
      <c r="CE50" s="339">
        <v>6040</v>
      </c>
      <c r="CF50" s="342">
        <v>17225</v>
      </c>
      <c r="CG50" s="339">
        <v>16254</v>
      </c>
      <c r="CH50" s="339">
        <v>33479</v>
      </c>
      <c r="CI50" s="339">
        <v>8648</v>
      </c>
      <c r="CJ50" s="339">
        <v>11023</v>
      </c>
      <c r="CK50" s="340">
        <v>19671</v>
      </c>
      <c r="CL50" s="339">
        <f t="shared" si="1"/>
        <v>28921</v>
      </c>
      <c r="CM50" s="339">
        <f t="shared" si="0"/>
        <v>30269</v>
      </c>
      <c r="CN50" s="340">
        <f t="shared" si="0"/>
        <v>59190</v>
      </c>
    </row>
    <row r="51" spans="1:92" ht="17.100000000000001" customHeight="1">
      <c r="A51" s="1"/>
      <c r="B51" s="667"/>
      <c r="C51" s="26" t="s">
        <v>96</v>
      </c>
      <c r="D51" s="339">
        <v>939</v>
      </c>
      <c r="E51" s="339">
        <v>893</v>
      </c>
      <c r="F51" s="339">
        <v>1832</v>
      </c>
      <c r="G51" s="342">
        <v>1058</v>
      </c>
      <c r="H51" s="339">
        <v>1016</v>
      </c>
      <c r="I51" s="339">
        <v>2074</v>
      </c>
      <c r="J51" s="339">
        <v>1091</v>
      </c>
      <c r="K51" s="339">
        <v>1092</v>
      </c>
      <c r="L51" s="340">
        <v>2183</v>
      </c>
      <c r="M51" s="667"/>
      <c r="N51" s="26" t="s">
        <v>96</v>
      </c>
      <c r="O51" s="339">
        <v>1137</v>
      </c>
      <c r="P51" s="339">
        <v>1058</v>
      </c>
      <c r="Q51" s="339">
        <v>2195</v>
      </c>
      <c r="R51" s="342">
        <v>1187</v>
      </c>
      <c r="S51" s="339">
        <v>1088</v>
      </c>
      <c r="T51" s="339">
        <v>2275</v>
      </c>
      <c r="U51" s="339">
        <v>1245</v>
      </c>
      <c r="V51" s="339">
        <v>1225</v>
      </c>
      <c r="W51" s="340">
        <v>2470</v>
      </c>
      <c r="X51" s="667"/>
      <c r="Y51" s="26" t="s">
        <v>96</v>
      </c>
      <c r="Z51" s="339">
        <v>1398</v>
      </c>
      <c r="AA51" s="339">
        <v>1368</v>
      </c>
      <c r="AB51" s="339">
        <v>2766</v>
      </c>
      <c r="AC51" s="342">
        <v>1483</v>
      </c>
      <c r="AD51" s="339">
        <v>1410</v>
      </c>
      <c r="AE51" s="339">
        <v>2893</v>
      </c>
      <c r="AF51" s="339">
        <v>1619</v>
      </c>
      <c r="AG51" s="339">
        <v>1599</v>
      </c>
      <c r="AH51" s="340">
        <v>3218</v>
      </c>
      <c r="AI51" s="667"/>
      <c r="AJ51" s="26" t="s">
        <v>96</v>
      </c>
      <c r="AK51" s="339">
        <v>1822</v>
      </c>
      <c r="AL51" s="339">
        <v>1739</v>
      </c>
      <c r="AM51" s="339">
        <v>3561</v>
      </c>
      <c r="AN51" s="342">
        <v>2227</v>
      </c>
      <c r="AO51" s="339">
        <v>2138</v>
      </c>
      <c r="AP51" s="339">
        <v>4365</v>
      </c>
      <c r="AQ51" s="339">
        <v>1893</v>
      </c>
      <c r="AR51" s="339">
        <v>1836</v>
      </c>
      <c r="AS51" s="340">
        <v>3729</v>
      </c>
      <c r="AT51" s="667"/>
      <c r="AU51" s="26" t="s">
        <v>96</v>
      </c>
      <c r="AV51" s="339">
        <v>1664</v>
      </c>
      <c r="AW51" s="339">
        <v>1677</v>
      </c>
      <c r="AX51" s="339">
        <v>3341</v>
      </c>
      <c r="AY51" s="342">
        <v>1521</v>
      </c>
      <c r="AZ51" s="339">
        <v>1545</v>
      </c>
      <c r="BA51" s="339">
        <v>3066</v>
      </c>
      <c r="BB51" s="339">
        <v>1606</v>
      </c>
      <c r="BC51" s="339">
        <v>1746</v>
      </c>
      <c r="BD51" s="340">
        <v>3352</v>
      </c>
      <c r="BE51" s="667"/>
      <c r="BF51" s="26" t="s">
        <v>96</v>
      </c>
      <c r="BG51" s="339">
        <v>1652</v>
      </c>
      <c r="BH51" s="339">
        <v>1985</v>
      </c>
      <c r="BI51" s="339">
        <v>3637</v>
      </c>
      <c r="BJ51" s="342">
        <v>1199</v>
      </c>
      <c r="BK51" s="339">
        <v>1584</v>
      </c>
      <c r="BL51" s="339">
        <v>2783</v>
      </c>
      <c r="BM51" s="339">
        <v>668</v>
      </c>
      <c r="BN51" s="339">
        <v>1034</v>
      </c>
      <c r="BO51" s="340">
        <v>1702</v>
      </c>
      <c r="BP51" s="667"/>
      <c r="BQ51" s="26" t="s">
        <v>96</v>
      </c>
      <c r="BR51" s="339">
        <v>283</v>
      </c>
      <c r="BS51" s="339">
        <v>744</v>
      </c>
      <c r="BT51" s="340">
        <v>1027</v>
      </c>
      <c r="CA51" s="667"/>
      <c r="CB51" s="26" t="s">
        <v>96</v>
      </c>
      <c r="CC51" s="339">
        <v>3088</v>
      </c>
      <c r="CD51" s="339">
        <v>3001</v>
      </c>
      <c r="CE51" s="339">
        <v>6089</v>
      </c>
      <c r="CF51" s="342">
        <v>15675</v>
      </c>
      <c r="CG51" s="339">
        <v>15138</v>
      </c>
      <c r="CH51" s="339">
        <v>30813</v>
      </c>
      <c r="CI51" s="339">
        <v>6929</v>
      </c>
      <c r="CJ51" s="339">
        <v>8638</v>
      </c>
      <c r="CK51" s="340">
        <v>15567</v>
      </c>
      <c r="CL51" s="339">
        <f t="shared" si="1"/>
        <v>25692</v>
      </c>
      <c r="CM51" s="339">
        <f t="shared" si="0"/>
        <v>26777</v>
      </c>
      <c r="CN51" s="340">
        <f t="shared" si="0"/>
        <v>52469</v>
      </c>
    </row>
    <row r="52" spans="1:92" ht="17.100000000000001" customHeight="1">
      <c r="A52" s="1"/>
      <c r="B52" s="668"/>
      <c r="C52" s="18" t="s">
        <v>42</v>
      </c>
      <c r="D52" s="334">
        <f t="shared" ref="D52:L52" si="58">SUM(D50:D51)</f>
        <v>1871</v>
      </c>
      <c r="E52" s="334">
        <f t="shared" si="58"/>
        <v>1779</v>
      </c>
      <c r="F52" s="334">
        <f t="shared" si="58"/>
        <v>3650</v>
      </c>
      <c r="G52" s="337">
        <f t="shared" si="58"/>
        <v>2072</v>
      </c>
      <c r="H52" s="334">
        <f t="shared" si="58"/>
        <v>2039</v>
      </c>
      <c r="I52" s="334">
        <f t="shared" si="58"/>
        <v>4111</v>
      </c>
      <c r="J52" s="334">
        <f t="shared" si="58"/>
        <v>2193</v>
      </c>
      <c r="K52" s="334">
        <f t="shared" si="58"/>
        <v>2175</v>
      </c>
      <c r="L52" s="335">
        <f t="shared" si="58"/>
        <v>4368</v>
      </c>
      <c r="M52" s="668"/>
      <c r="N52" s="18" t="s">
        <v>42</v>
      </c>
      <c r="O52" s="334">
        <f t="shared" ref="O52:W52" si="59">SUM(O50:O51)</f>
        <v>2416</v>
      </c>
      <c r="P52" s="334">
        <f t="shared" si="59"/>
        <v>2270</v>
      </c>
      <c r="Q52" s="334">
        <f t="shared" si="59"/>
        <v>4686</v>
      </c>
      <c r="R52" s="337">
        <f t="shared" si="59"/>
        <v>2532</v>
      </c>
      <c r="S52" s="334">
        <f t="shared" si="59"/>
        <v>2423</v>
      </c>
      <c r="T52" s="334">
        <f t="shared" si="59"/>
        <v>4955</v>
      </c>
      <c r="U52" s="334">
        <f t="shared" si="59"/>
        <v>2678</v>
      </c>
      <c r="V52" s="334">
        <f t="shared" si="59"/>
        <v>2638</v>
      </c>
      <c r="W52" s="335">
        <f t="shared" si="59"/>
        <v>5316</v>
      </c>
      <c r="X52" s="668"/>
      <c r="Y52" s="18" t="s">
        <v>42</v>
      </c>
      <c r="Z52" s="334">
        <f t="shared" ref="Z52:AH52" si="60">SUM(Z50:Z51)</f>
        <v>2804</v>
      </c>
      <c r="AA52" s="334">
        <f t="shared" si="60"/>
        <v>2682</v>
      </c>
      <c r="AB52" s="334">
        <f t="shared" si="60"/>
        <v>5486</v>
      </c>
      <c r="AC52" s="337">
        <f t="shared" si="60"/>
        <v>2877</v>
      </c>
      <c r="AD52" s="334">
        <f t="shared" si="60"/>
        <v>2835</v>
      </c>
      <c r="AE52" s="334">
        <f t="shared" si="60"/>
        <v>5712</v>
      </c>
      <c r="AF52" s="334">
        <f t="shared" si="60"/>
        <v>3361</v>
      </c>
      <c r="AG52" s="334">
        <f t="shared" si="60"/>
        <v>3235</v>
      </c>
      <c r="AH52" s="335">
        <f t="shared" si="60"/>
        <v>6596</v>
      </c>
      <c r="AI52" s="668"/>
      <c r="AJ52" s="18" t="s">
        <v>42</v>
      </c>
      <c r="AK52" s="334">
        <f t="shared" ref="AK52:AS52" si="61">SUM(AK50:AK51)</f>
        <v>3978</v>
      </c>
      <c r="AL52" s="334">
        <f t="shared" si="61"/>
        <v>3682</v>
      </c>
      <c r="AM52" s="334">
        <f t="shared" si="61"/>
        <v>7660</v>
      </c>
      <c r="AN52" s="337">
        <f t="shared" si="61"/>
        <v>4784</v>
      </c>
      <c r="AO52" s="334">
        <f t="shared" si="61"/>
        <v>4536</v>
      </c>
      <c r="AP52" s="334">
        <f t="shared" si="61"/>
        <v>9320</v>
      </c>
      <c r="AQ52" s="334">
        <f t="shared" si="61"/>
        <v>4066</v>
      </c>
      <c r="AR52" s="334">
        <f t="shared" si="61"/>
        <v>3777</v>
      </c>
      <c r="AS52" s="335">
        <f t="shared" si="61"/>
        <v>7843</v>
      </c>
      <c r="AT52" s="668"/>
      <c r="AU52" s="18" t="s">
        <v>42</v>
      </c>
      <c r="AV52" s="334">
        <f t="shared" ref="AV52:BD52" si="62">SUM(AV50:AV51)</f>
        <v>3404</v>
      </c>
      <c r="AW52" s="334">
        <f t="shared" si="62"/>
        <v>3314</v>
      </c>
      <c r="AX52" s="334">
        <f t="shared" si="62"/>
        <v>6718</v>
      </c>
      <c r="AY52" s="337">
        <f t="shared" si="62"/>
        <v>3046</v>
      </c>
      <c r="AZ52" s="334">
        <f t="shared" si="62"/>
        <v>3187</v>
      </c>
      <c r="BA52" s="334">
        <f t="shared" si="62"/>
        <v>6233</v>
      </c>
      <c r="BB52" s="334">
        <f t="shared" si="62"/>
        <v>3558</v>
      </c>
      <c r="BC52" s="334">
        <f t="shared" si="62"/>
        <v>3897</v>
      </c>
      <c r="BD52" s="335">
        <f t="shared" si="62"/>
        <v>7455</v>
      </c>
      <c r="BE52" s="668"/>
      <c r="BF52" s="18" t="s">
        <v>42</v>
      </c>
      <c r="BG52" s="334">
        <f t="shared" ref="BG52:BO52" si="63">SUM(BG50:BG51)</f>
        <v>3860</v>
      </c>
      <c r="BH52" s="334">
        <f t="shared" si="63"/>
        <v>4715</v>
      </c>
      <c r="BI52" s="334">
        <f t="shared" si="63"/>
        <v>8575</v>
      </c>
      <c r="BJ52" s="337">
        <f t="shared" si="63"/>
        <v>2913</v>
      </c>
      <c r="BK52" s="334">
        <f t="shared" si="63"/>
        <v>3742</v>
      </c>
      <c r="BL52" s="334">
        <f t="shared" si="63"/>
        <v>6655</v>
      </c>
      <c r="BM52" s="334">
        <f t="shared" si="63"/>
        <v>1527</v>
      </c>
      <c r="BN52" s="334">
        <f t="shared" si="63"/>
        <v>2408</v>
      </c>
      <c r="BO52" s="335">
        <f t="shared" si="63"/>
        <v>3935</v>
      </c>
      <c r="BP52" s="668"/>
      <c r="BQ52" s="18" t="s">
        <v>42</v>
      </c>
      <c r="BR52" s="334">
        <f t="shared" ref="BR52:BT52" si="64">SUM(BR50:BR51)</f>
        <v>673</v>
      </c>
      <c r="BS52" s="334">
        <f t="shared" si="64"/>
        <v>1712</v>
      </c>
      <c r="BT52" s="335">
        <f t="shared" si="64"/>
        <v>2385</v>
      </c>
      <c r="CA52" s="668"/>
      <c r="CB52" s="18" t="s">
        <v>42</v>
      </c>
      <c r="CC52" s="334">
        <f t="shared" ref="CC52:CK52" si="65">SUM(CC50:CC51)</f>
        <v>6136</v>
      </c>
      <c r="CD52" s="334">
        <f t="shared" si="65"/>
        <v>5993</v>
      </c>
      <c r="CE52" s="334">
        <f t="shared" si="65"/>
        <v>12129</v>
      </c>
      <c r="CF52" s="337">
        <f t="shared" si="65"/>
        <v>32900</v>
      </c>
      <c r="CG52" s="334">
        <f t="shared" si="65"/>
        <v>31392</v>
      </c>
      <c r="CH52" s="334">
        <f t="shared" si="65"/>
        <v>64292</v>
      </c>
      <c r="CI52" s="334">
        <f t="shared" si="65"/>
        <v>15577</v>
      </c>
      <c r="CJ52" s="334">
        <f t="shared" si="65"/>
        <v>19661</v>
      </c>
      <c r="CK52" s="335">
        <f t="shared" si="65"/>
        <v>35238</v>
      </c>
      <c r="CL52" s="334">
        <f t="shared" si="1"/>
        <v>54613</v>
      </c>
      <c r="CM52" s="334">
        <f t="shared" si="0"/>
        <v>57046</v>
      </c>
      <c r="CN52" s="335">
        <f t="shared" si="0"/>
        <v>111659</v>
      </c>
    </row>
    <row r="53" spans="1:92" ht="17.100000000000001" customHeight="1">
      <c r="A53" s="1"/>
      <c r="B53" s="666" t="s">
        <v>97</v>
      </c>
      <c r="C53" s="26" t="s">
        <v>98</v>
      </c>
      <c r="D53" s="345">
        <v>1641</v>
      </c>
      <c r="E53" s="345">
        <v>1560</v>
      </c>
      <c r="F53" s="345">
        <v>3201</v>
      </c>
      <c r="G53" s="348">
        <v>1887</v>
      </c>
      <c r="H53" s="345">
        <v>1783</v>
      </c>
      <c r="I53" s="345">
        <v>3670</v>
      </c>
      <c r="J53" s="345">
        <v>1964</v>
      </c>
      <c r="K53" s="345">
        <v>1912</v>
      </c>
      <c r="L53" s="346">
        <v>3876</v>
      </c>
      <c r="M53" s="666" t="s">
        <v>97</v>
      </c>
      <c r="N53" s="26" t="s">
        <v>98</v>
      </c>
      <c r="O53" s="345">
        <v>2629</v>
      </c>
      <c r="P53" s="345">
        <v>2451</v>
      </c>
      <c r="Q53" s="345">
        <v>5080</v>
      </c>
      <c r="R53" s="348">
        <v>3183</v>
      </c>
      <c r="S53" s="345">
        <v>2714</v>
      </c>
      <c r="T53" s="345">
        <v>5897</v>
      </c>
      <c r="U53" s="345">
        <v>2415</v>
      </c>
      <c r="V53" s="345">
        <v>2044</v>
      </c>
      <c r="W53" s="346">
        <v>4459</v>
      </c>
      <c r="X53" s="666" t="s">
        <v>97</v>
      </c>
      <c r="Y53" s="26" t="s">
        <v>98</v>
      </c>
      <c r="Z53" s="345">
        <v>2435</v>
      </c>
      <c r="AA53" s="345">
        <v>1972</v>
      </c>
      <c r="AB53" s="345">
        <v>4407</v>
      </c>
      <c r="AC53" s="348">
        <v>2501</v>
      </c>
      <c r="AD53" s="345">
        <v>2025</v>
      </c>
      <c r="AE53" s="345">
        <v>4526</v>
      </c>
      <c r="AF53" s="345">
        <v>3017</v>
      </c>
      <c r="AG53" s="345">
        <v>2626</v>
      </c>
      <c r="AH53" s="346">
        <v>5643</v>
      </c>
      <c r="AI53" s="666" t="s">
        <v>97</v>
      </c>
      <c r="AJ53" s="26" t="s">
        <v>98</v>
      </c>
      <c r="AK53" s="345">
        <v>3719</v>
      </c>
      <c r="AL53" s="345">
        <v>3363</v>
      </c>
      <c r="AM53" s="345">
        <v>7082</v>
      </c>
      <c r="AN53" s="348">
        <v>4514</v>
      </c>
      <c r="AO53" s="345">
        <v>3962</v>
      </c>
      <c r="AP53" s="345">
        <v>8476</v>
      </c>
      <c r="AQ53" s="345">
        <v>3413</v>
      </c>
      <c r="AR53" s="345">
        <v>3127</v>
      </c>
      <c r="AS53" s="346">
        <v>6540</v>
      </c>
      <c r="AT53" s="666" t="s">
        <v>97</v>
      </c>
      <c r="AU53" s="26" t="s">
        <v>98</v>
      </c>
      <c r="AV53" s="345">
        <v>2746</v>
      </c>
      <c r="AW53" s="345">
        <v>2681</v>
      </c>
      <c r="AX53" s="345">
        <v>5427</v>
      </c>
      <c r="AY53" s="348">
        <v>2516</v>
      </c>
      <c r="AZ53" s="345">
        <v>2555</v>
      </c>
      <c r="BA53" s="345">
        <v>5071</v>
      </c>
      <c r="BB53" s="345">
        <v>2972</v>
      </c>
      <c r="BC53" s="345">
        <v>3468</v>
      </c>
      <c r="BD53" s="346">
        <v>6440</v>
      </c>
      <c r="BE53" s="666" t="s">
        <v>97</v>
      </c>
      <c r="BF53" s="26" t="s">
        <v>98</v>
      </c>
      <c r="BG53" s="345">
        <v>3486</v>
      </c>
      <c r="BH53" s="345">
        <v>4263</v>
      </c>
      <c r="BI53" s="345">
        <v>7749</v>
      </c>
      <c r="BJ53" s="348">
        <v>2614</v>
      </c>
      <c r="BK53" s="345">
        <v>3111</v>
      </c>
      <c r="BL53" s="345">
        <v>5725</v>
      </c>
      <c r="BM53" s="345">
        <v>1288</v>
      </c>
      <c r="BN53" s="345">
        <v>1691</v>
      </c>
      <c r="BO53" s="346">
        <v>2979</v>
      </c>
      <c r="BP53" s="666" t="s">
        <v>97</v>
      </c>
      <c r="BQ53" s="26" t="s">
        <v>98</v>
      </c>
      <c r="BR53" s="345">
        <v>443</v>
      </c>
      <c r="BS53" s="345">
        <v>1237</v>
      </c>
      <c r="BT53" s="346">
        <v>1680</v>
      </c>
      <c r="CA53" s="666" t="s">
        <v>97</v>
      </c>
      <c r="CB53" s="26" t="s">
        <v>98</v>
      </c>
      <c r="CC53" s="345">
        <v>5492</v>
      </c>
      <c r="CD53" s="345">
        <v>5255</v>
      </c>
      <c r="CE53" s="345">
        <v>10747</v>
      </c>
      <c r="CF53" s="348">
        <v>30572</v>
      </c>
      <c r="CG53" s="345">
        <v>26965</v>
      </c>
      <c r="CH53" s="345">
        <v>57537</v>
      </c>
      <c r="CI53" s="345">
        <v>13319</v>
      </c>
      <c r="CJ53" s="345">
        <v>16325</v>
      </c>
      <c r="CK53" s="346">
        <v>29644</v>
      </c>
      <c r="CL53" s="345">
        <f t="shared" si="1"/>
        <v>49383</v>
      </c>
      <c r="CM53" s="345">
        <f t="shared" si="0"/>
        <v>48545</v>
      </c>
      <c r="CN53" s="346">
        <f t="shared" si="0"/>
        <v>97928</v>
      </c>
    </row>
    <row r="54" spans="1:92" ht="17.100000000000001" customHeight="1">
      <c r="A54" s="1"/>
      <c r="B54" s="667"/>
      <c r="C54" s="26" t="s">
        <v>99</v>
      </c>
      <c r="D54" s="345">
        <v>1079</v>
      </c>
      <c r="E54" s="345">
        <v>1026</v>
      </c>
      <c r="F54" s="345">
        <v>2105</v>
      </c>
      <c r="G54" s="348">
        <v>1188</v>
      </c>
      <c r="H54" s="345">
        <v>1110</v>
      </c>
      <c r="I54" s="345">
        <v>2298</v>
      </c>
      <c r="J54" s="345">
        <v>1257</v>
      </c>
      <c r="K54" s="345">
        <v>1166</v>
      </c>
      <c r="L54" s="346">
        <v>2423</v>
      </c>
      <c r="M54" s="667"/>
      <c r="N54" s="26" t="s">
        <v>99</v>
      </c>
      <c r="O54" s="345">
        <v>1691</v>
      </c>
      <c r="P54" s="345">
        <v>1592</v>
      </c>
      <c r="Q54" s="345">
        <v>3283</v>
      </c>
      <c r="R54" s="348">
        <v>2100</v>
      </c>
      <c r="S54" s="345">
        <v>1873</v>
      </c>
      <c r="T54" s="345">
        <v>3973</v>
      </c>
      <c r="U54" s="345">
        <v>1708</v>
      </c>
      <c r="V54" s="345">
        <v>1633</v>
      </c>
      <c r="W54" s="346">
        <v>3341</v>
      </c>
      <c r="X54" s="667"/>
      <c r="Y54" s="26" t="s">
        <v>99</v>
      </c>
      <c r="Z54" s="345">
        <v>1612</v>
      </c>
      <c r="AA54" s="345">
        <v>1547</v>
      </c>
      <c r="AB54" s="345">
        <v>3159</v>
      </c>
      <c r="AC54" s="348">
        <v>1688</v>
      </c>
      <c r="AD54" s="345">
        <v>1646</v>
      </c>
      <c r="AE54" s="345">
        <v>3334</v>
      </c>
      <c r="AF54" s="345">
        <v>1969</v>
      </c>
      <c r="AG54" s="345">
        <v>1811</v>
      </c>
      <c r="AH54" s="346">
        <v>3780</v>
      </c>
      <c r="AI54" s="667"/>
      <c r="AJ54" s="26" t="s">
        <v>99</v>
      </c>
      <c r="AK54" s="345">
        <v>2384</v>
      </c>
      <c r="AL54" s="345">
        <v>2376</v>
      </c>
      <c r="AM54" s="345">
        <v>4760</v>
      </c>
      <c r="AN54" s="348">
        <v>3041</v>
      </c>
      <c r="AO54" s="345">
        <v>2934</v>
      </c>
      <c r="AP54" s="345">
        <v>5975</v>
      </c>
      <c r="AQ54" s="345">
        <v>2568</v>
      </c>
      <c r="AR54" s="345">
        <v>2446</v>
      </c>
      <c r="AS54" s="346">
        <v>5014</v>
      </c>
      <c r="AT54" s="667"/>
      <c r="AU54" s="26" t="s">
        <v>99</v>
      </c>
      <c r="AV54" s="345">
        <v>2029</v>
      </c>
      <c r="AW54" s="345">
        <v>1960</v>
      </c>
      <c r="AX54" s="345">
        <v>3989</v>
      </c>
      <c r="AY54" s="348">
        <v>1763</v>
      </c>
      <c r="AZ54" s="345">
        <v>2006</v>
      </c>
      <c r="BA54" s="345">
        <v>3769</v>
      </c>
      <c r="BB54" s="345">
        <v>2175</v>
      </c>
      <c r="BC54" s="345">
        <v>2565</v>
      </c>
      <c r="BD54" s="346">
        <v>4740</v>
      </c>
      <c r="BE54" s="667"/>
      <c r="BF54" s="26" t="s">
        <v>99</v>
      </c>
      <c r="BG54" s="345">
        <v>2527</v>
      </c>
      <c r="BH54" s="345">
        <v>3047</v>
      </c>
      <c r="BI54" s="345">
        <v>5574</v>
      </c>
      <c r="BJ54" s="348">
        <v>1770</v>
      </c>
      <c r="BK54" s="345">
        <v>2067</v>
      </c>
      <c r="BL54" s="345">
        <v>3837</v>
      </c>
      <c r="BM54" s="345">
        <v>811</v>
      </c>
      <c r="BN54" s="345">
        <v>1109</v>
      </c>
      <c r="BO54" s="346">
        <v>1920</v>
      </c>
      <c r="BP54" s="667"/>
      <c r="BQ54" s="26" t="s">
        <v>99</v>
      </c>
      <c r="BR54" s="345">
        <v>313</v>
      </c>
      <c r="BS54" s="345">
        <v>721</v>
      </c>
      <c r="BT54" s="346">
        <v>1034</v>
      </c>
      <c r="CA54" s="667"/>
      <c r="CB54" s="26" t="s">
        <v>99</v>
      </c>
      <c r="CC54" s="345">
        <v>3524</v>
      </c>
      <c r="CD54" s="345">
        <v>3302</v>
      </c>
      <c r="CE54" s="345">
        <v>6826</v>
      </c>
      <c r="CF54" s="348">
        <v>20790</v>
      </c>
      <c r="CG54" s="345">
        <v>19818</v>
      </c>
      <c r="CH54" s="345">
        <v>40608</v>
      </c>
      <c r="CI54" s="345">
        <v>9359</v>
      </c>
      <c r="CJ54" s="345">
        <v>11515</v>
      </c>
      <c r="CK54" s="346">
        <v>20874</v>
      </c>
      <c r="CL54" s="345">
        <f t="shared" si="1"/>
        <v>33673</v>
      </c>
      <c r="CM54" s="345">
        <f t="shared" si="0"/>
        <v>34635</v>
      </c>
      <c r="CN54" s="346">
        <f t="shared" si="0"/>
        <v>68308</v>
      </c>
    </row>
    <row r="55" spans="1:92" ht="17.100000000000001" customHeight="1">
      <c r="A55" s="1"/>
      <c r="B55" s="668"/>
      <c r="C55" s="18" t="s">
        <v>42</v>
      </c>
      <c r="D55" s="334">
        <f t="shared" ref="D55:L55" si="66">SUM(D53:D54)</f>
        <v>2720</v>
      </c>
      <c r="E55" s="334">
        <f t="shared" si="66"/>
        <v>2586</v>
      </c>
      <c r="F55" s="334">
        <f t="shared" si="66"/>
        <v>5306</v>
      </c>
      <c r="G55" s="337">
        <f t="shared" si="66"/>
        <v>3075</v>
      </c>
      <c r="H55" s="334">
        <f t="shared" si="66"/>
        <v>2893</v>
      </c>
      <c r="I55" s="334">
        <f t="shared" si="66"/>
        <v>5968</v>
      </c>
      <c r="J55" s="334">
        <f t="shared" si="66"/>
        <v>3221</v>
      </c>
      <c r="K55" s="334">
        <f t="shared" si="66"/>
        <v>3078</v>
      </c>
      <c r="L55" s="335">
        <f t="shared" si="66"/>
        <v>6299</v>
      </c>
      <c r="M55" s="668"/>
      <c r="N55" s="18" t="s">
        <v>42</v>
      </c>
      <c r="O55" s="334">
        <f t="shared" ref="O55:W55" si="67">SUM(O53:O54)</f>
        <v>4320</v>
      </c>
      <c r="P55" s="334">
        <f t="shared" si="67"/>
        <v>4043</v>
      </c>
      <c r="Q55" s="334">
        <f t="shared" si="67"/>
        <v>8363</v>
      </c>
      <c r="R55" s="337">
        <f t="shared" si="67"/>
        <v>5283</v>
      </c>
      <c r="S55" s="334">
        <f t="shared" si="67"/>
        <v>4587</v>
      </c>
      <c r="T55" s="334">
        <f t="shared" si="67"/>
        <v>9870</v>
      </c>
      <c r="U55" s="334">
        <f t="shared" si="67"/>
        <v>4123</v>
      </c>
      <c r="V55" s="334">
        <f t="shared" si="67"/>
        <v>3677</v>
      </c>
      <c r="W55" s="335">
        <f t="shared" si="67"/>
        <v>7800</v>
      </c>
      <c r="X55" s="668"/>
      <c r="Y55" s="18" t="s">
        <v>42</v>
      </c>
      <c r="Z55" s="334">
        <f t="shared" ref="Z55:AH55" si="68">SUM(Z53:Z54)</f>
        <v>4047</v>
      </c>
      <c r="AA55" s="334">
        <f t="shared" si="68"/>
        <v>3519</v>
      </c>
      <c r="AB55" s="334">
        <f t="shared" si="68"/>
        <v>7566</v>
      </c>
      <c r="AC55" s="337">
        <f t="shared" si="68"/>
        <v>4189</v>
      </c>
      <c r="AD55" s="334">
        <f t="shared" si="68"/>
        <v>3671</v>
      </c>
      <c r="AE55" s="334">
        <f t="shared" si="68"/>
        <v>7860</v>
      </c>
      <c r="AF55" s="334">
        <f t="shared" si="68"/>
        <v>4986</v>
      </c>
      <c r="AG55" s="334">
        <f t="shared" si="68"/>
        <v>4437</v>
      </c>
      <c r="AH55" s="335">
        <f t="shared" si="68"/>
        <v>9423</v>
      </c>
      <c r="AI55" s="668"/>
      <c r="AJ55" s="18" t="s">
        <v>42</v>
      </c>
      <c r="AK55" s="334">
        <f t="shared" ref="AK55:AS55" si="69">SUM(AK53:AK54)</f>
        <v>6103</v>
      </c>
      <c r="AL55" s="334">
        <f t="shared" si="69"/>
        <v>5739</v>
      </c>
      <c r="AM55" s="334">
        <f t="shared" si="69"/>
        <v>11842</v>
      </c>
      <c r="AN55" s="337">
        <f t="shared" si="69"/>
        <v>7555</v>
      </c>
      <c r="AO55" s="334">
        <f t="shared" si="69"/>
        <v>6896</v>
      </c>
      <c r="AP55" s="334">
        <f t="shared" si="69"/>
        <v>14451</v>
      </c>
      <c r="AQ55" s="334">
        <f t="shared" si="69"/>
        <v>5981</v>
      </c>
      <c r="AR55" s="334">
        <f t="shared" si="69"/>
        <v>5573</v>
      </c>
      <c r="AS55" s="335">
        <f t="shared" si="69"/>
        <v>11554</v>
      </c>
      <c r="AT55" s="668"/>
      <c r="AU55" s="18" t="s">
        <v>42</v>
      </c>
      <c r="AV55" s="334">
        <f t="shared" ref="AV55:BD55" si="70">SUM(AV53:AV54)</f>
        <v>4775</v>
      </c>
      <c r="AW55" s="334">
        <f t="shared" si="70"/>
        <v>4641</v>
      </c>
      <c r="AX55" s="334">
        <f t="shared" si="70"/>
        <v>9416</v>
      </c>
      <c r="AY55" s="337">
        <f t="shared" si="70"/>
        <v>4279</v>
      </c>
      <c r="AZ55" s="334">
        <f t="shared" si="70"/>
        <v>4561</v>
      </c>
      <c r="BA55" s="334">
        <f t="shared" si="70"/>
        <v>8840</v>
      </c>
      <c r="BB55" s="334">
        <f t="shared" si="70"/>
        <v>5147</v>
      </c>
      <c r="BC55" s="334">
        <f t="shared" si="70"/>
        <v>6033</v>
      </c>
      <c r="BD55" s="335">
        <f t="shared" si="70"/>
        <v>11180</v>
      </c>
      <c r="BE55" s="668"/>
      <c r="BF55" s="18" t="s">
        <v>42</v>
      </c>
      <c r="BG55" s="334">
        <f t="shared" ref="BG55:BO55" si="71">SUM(BG53:BG54)</f>
        <v>6013</v>
      </c>
      <c r="BH55" s="334">
        <f t="shared" si="71"/>
        <v>7310</v>
      </c>
      <c r="BI55" s="334">
        <f t="shared" si="71"/>
        <v>13323</v>
      </c>
      <c r="BJ55" s="337">
        <f t="shared" si="71"/>
        <v>4384</v>
      </c>
      <c r="BK55" s="334">
        <f t="shared" si="71"/>
        <v>5178</v>
      </c>
      <c r="BL55" s="334">
        <f t="shared" si="71"/>
        <v>9562</v>
      </c>
      <c r="BM55" s="334">
        <f t="shared" si="71"/>
        <v>2099</v>
      </c>
      <c r="BN55" s="334">
        <f t="shared" si="71"/>
        <v>2800</v>
      </c>
      <c r="BO55" s="335">
        <f t="shared" si="71"/>
        <v>4899</v>
      </c>
      <c r="BP55" s="668"/>
      <c r="BQ55" s="18" t="s">
        <v>42</v>
      </c>
      <c r="BR55" s="334">
        <f t="shared" ref="BR55:BT55" si="72">SUM(BR53:BR54)</f>
        <v>756</v>
      </c>
      <c r="BS55" s="334">
        <f t="shared" si="72"/>
        <v>1958</v>
      </c>
      <c r="BT55" s="335">
        <f t="shared" si="72"/>
        <v>2714</v>
      </c>
      <c r="CA55" s="668"/>
      <c r="CB55" s="18" t="s">
        <v>42</v>
      </c>
      <c r="CC55" s="334">
        <f t="shared" ref="CC55:CK55" si="73">SUM(CC53:CC54)</f>
        <v>9016</v>
      </c>
      <c r="CD55" s="334">
        <f t="shared" si="73"/>
        <v>8557</v>
      </c>
      <c r="CE55" s="334">
        <f t="shared" si="73"/>
        <v>17573</v>
      </c>
      <c r="CF55" s="337">
        <f t="shared" si="73"/>
        <v>51362</v>
      </c>
      <c r="CG55" s="334">
        <f t="shared" si="73"/>
        <v>46783</v>
      </c>
      <c r="CH55" s="334">
        <f t="shared" si="73"/>
        <v>98145</v>
      </c>
      <c r="CI55" s="334">
        <f t="shared" si="73"/>
        <v>22678</v>
      </c>
      <c r="CJ55" s="334">
        <f t="shared" si="73"/>
        <v>27840</v>
      </c>
      <c r="CK55" s="335">
        <f t="shared" si="73"/>
        <v>50518</v>
      </c>
      <c r="CL55" s="334">
        <f t="shared" si="1"/>
        <v>83056</v>
      </c>
      <c r="CM55" s="334">
        <f t="shared" si="0"/>
        <v>83180</v>
      </c>
      <c r="CN55" s="335">
        <f t="shared" si="0"/>
        <v>166236</v>
      </c>
    </row>
    <row r="56" spans="1:92" ht="17.100000000000001" customHeight="1">
      <c r="A56" s="1"/>
      <c r="B56" s="666" t="s">
        <v>100</v>
      </c>
      <c r="C56" s="26" t="s">
        <v>101</v>
      </c>
      <c r="D56" s="339">
        <v>664</v>
      </c>
      <c r="E56" s="339">
        <v>631</v>
      </c>
      <c r="F56" s="339">
        <v>1295</v>
      </c>
      <c r="G56" s="342">
        <v>806</v>
      </c>
      <c r="H56" s="339">
        <v>780</v>
      </c>
      <c r="I56" s="339">
        <v>1586</v>
      </c>
      <c r="J56" s="339">
        <v>896</v>
      </c>
      <c r="K56" s="339">
        <v>890</v>
      </c>
      <c r="L56" s="340">
        <v>1786</v>
      </c>
      <c r="M56" s="666" t="s">
        <v>100</v>
      </c>
      <c r="N56" s="26" t="s">
        <v>101</v>
      </c>
      <c r="O56" s="339">
        <v>1048</v>
      </c>
      <c r="P56" s="339">
        <v>980</v>
      </c>
      <c r="Q56" s="339">
        <v>2028</v>
      </c>
      <c r="R56" s="342">
        <v>1004</v>
      </c>
      <c r="S56" s="339">
        <v>911</v>
      </c>
      <c r="T56" s="339">
        <v>1915</v>
      </c>
      <c r="U56" s="339">
        <v>898</v>
      </c>
      <c r="V56" s="339">
        <v>903</v>
      </c>
      <c r="W56" s="340">
        <v>1801</v>
      </c>
      <c r="X56" s="666" t="s">
        <v>100</v>
      </c>
      <c r="Y56" s="26" t="s">
        <v>101</v>
      </c>
      <c r="Z56" s="339">
        <v>945</v>
      </c>
      <c r="AA56" s="339">
        <v>846</v>
      </c>
      <c r="AB56" s="339">
        <v>1791</v>
      </c>
      <c r="AC56" s="342">
        <v>1121</v>
      </c>
      <c r="AD56" s="339">
        <v>984</v>
      </c>
      <c r="AE56" s="339">
        <v>2105</v>
      </c>
      <c r="AF56" s="339">
        <v>1436</v>
      </c>
      <c r="AG56" s="339">
        <v>1290</v>
      </c>
      <c r="AH56" s="340">
        <v>2726</v>
      </c>
      <c r="AI56" s="666" t="s">
        <v>100</v>
      </c>
      <c r="AJ56" s="26" t="s">
        <v>101</v>
      </c>
      <c r="AK56" s="339">
        <v>1680</v>
      </c>
      <c r="AL56" s="339">
        <v>1571</v>
      </c>
      <c r="AM56" s="339">
        <v>3251</v>
      </c>
      <c r="AN56" s="342">
        <v>2098</v>
      </c>
      <c r="AO56" s="339">
        <v>1834</v>
      </c>
      <c r="AP56" s="339">
        <v>3932</v>
      </c>
      <c r="AQ56" s="339">
        <v>1687</v>
      </c>
      <c r="AR56" s="339">
        <v>1550</v>
      </c>
      <c r="AS56" s="340">
        <v>3237</v>
      </c>
      <c r="AT56" s="666" t="s">
        <v>100</v>
      </c>
      <c r="AU56" s="26" t="s">
        <v>101</v>
      </c>
      <c r="AV56" s="339">
        <v>1456</v>
      </c>
      <c r="AW56" s="339">
        <v>1413</v>
      </c>
      <c r="AX56" s="339">
        <v>2869</v>
      </c>
      <c r="AY56" s="342">
        <v>1500</v>
      </c>
      <c r="AZ56" s="339">
        <v>1659</v>
      </c>
      <c r="BA56" s="339">
        <v>3159</v>
      </c>
      <c r="BB56" s="339">
        <v>1923</v>
      </c>
      <c r="BC56" s="339">
        <v>2154</v>
      </c>
      <c r="BD56" s="340">
        <v>4077</v>
      </c>
      <c r="BE56" s="666" t="s">
        <v>100</v>
      </c>
      <c r="BF56" s="26" t="s">
        <v>101</v>
      </c>
      <c r="BG56" s="339">
        <v>2066</v>
      </c>
      <c r="BH56" s="339">
        <v>2428</v>
      </c>
      <c r="BI56" s="339">
        <v>4494</v>
      </c>
      <c r="BJ56" s="342">
        <v>1435</v>
      </c>
      <c r="BK56" s="339">
        <v>1775</v>
      </c>
      <c r="BL56" s="339">
        <v>3210</v>
      </c>
      <c r="BM56" s="339">
        <v>643</v>
      </c>
      <c r="BN56" s="339">
        <v>1017</v>
      </c>
      <c r="BO56" s="340">
        <v>1660</v>
      </c>
      <c r="BP56" s="666" t="s">
        <v>100</v>
      </c>
      <c r="BQ56" s="26" t="s">
        <v>101</v>
      </c>
      <c r="BR56" s="339">
        <v>235</v>
      </c>
      <c r="BS56" s="339">
        <v>724</v>
      </c>
      <c r="BT56" s="340">
        <v>959</v>
      </c>
      <c r="CA56" s="666" t="s">
        <v>100</v>
      </c>
      <c r="CB56" s="26" t="s">
        <v>101</v>
      </c>
      <c r="CC56" s="339">
        <v>2366</v>
      </c>
      <c r="CD56" s="339">
        <v>2301</v>
      </c>
      <c r="CE56" s="339">
        <v>4667</v>
      </c>
      <c r="CF56" s="342">
        <v>13373</v>
      </c>
      <c r="CG56" s="339">
        <v>12282</v>
      </c>
      <c r="CH56" s="339">
        <v>25655</v>
      </c>
      <c r="CI56" s="339">
        <v>7802</v>
      </c>
      <c r="CJ56" s="339">
        <v>9757</v>
      </c>
      <c r="CK56" s="340">
        <v>17559</v>
      </c>
      <c r="CL56" s="339">
        <f t="shared" si="1"/>
        <v>23541</v>
      </c>
      <c r="CM56" s="339">
        <f t="shared" si="0"/>
        <v>24340</v>
      </c>
      <c r="CN56" s="340">
        <f t="shared" si="0"/>
        <v>47881</v>
      </c>
    </row>
    <row r="57" spans="1:92" ht="17.100000000000001" customHeight="1">
      <c r="A57" s="1"/>
      <c r="B57" s="667"/>
      <c r="C57" s="26" t="s">
        <v>102</v>
      </c>
      <c r="D57" s="339">
        <v>482</v>
      </c>
      <c r="E57" s="339">
        <v>458</v>
      </c>
      <c r="F57" s="339">
        <v>940</v>
      </c>
      <c r="G57" s="342">
        <v>587</v>
      </c>
      <c r="H57" s="339">
        <v>564</v>
      </c>
      <c r="I57" s="339">
        <v>1151</v>
      </c>
      <c r="J57" s="339">
        <v>592</v>
      </c>
      <c r="K57" s="339">
        <v>614</v>
      </c>
      <c r="L57" s="340">
        <v>1206</v>
      </c>
      <c r="M57" s="667"/>
      <c r="N57" s="26" t="s">
        <v>102</v>
      </c>
      <c r="O57" s="339">
        <v>811</v>
      </c>
      <c r="P57" s="339">
        <v>608</v>
      </c>
      <c r="Q57" s="339">
        <v>1419</v>
      </c>
      <c r="R57" s="342">
        <v>952</v>
      </c>
      <c r="S57" s="339">
        <v>688</v>
      </c>
      <c r="T57" s="339">
        <v>1640</v>
      </c>
      <c r="U57" s="339">
        <v>626</v>
      </c>
      <c r="V57" s="339">
        <v>641</v>
      </c>
      <c r="W57" s="340">
        <v>1267</v>
      </c>
      <c r="X57" s="667"/>
      <c r="Y57" s="26" t="s">
        <v>102</v>
      </c>
      <c r="Z57" s="339">
        <v>743</v>
      </c>
      <c r="AA57" s="339">
        <v>654</v>
      </c>
      <c r="AB57" s="339">
        <v>1397</v>
      </c>
      <c r="AC57" s="342">
        <v>914</v>
      </c>
      <c r="AD57" s="339">
        <v>746</v>
      </c>
      <c r="AE57" s="339">
        <v>1660</v>
      </c>
      <c r="AF57" s="339">
        <v>1003</v>
      </c>
      <c r="AG57" s="339">
        <v>840</v>
      </c>
      <c r="AH57" s="340">
        <v>1843</v>
      </c>
      <c r="AI57" s="667"/>
      <c r="AJ57" s="26" t="s">
        <v>102</v>
      </c>
      <c r="AK57" s="339">
        <v>1101</v>
      </c>
      <c r="AL57" s="339">
        <v>988</v>
      </c>
      <c r="AM57" s="339">
        <v>2089</v>
      </c>
      <c r="AN57" s="342">
        <v>1317</v>
      </c>
      <c r="AO57" s="339">
        <v>1179</v>
      </c>
      <c r="AP57" s="339">
        <v>2496</v>
      </c>
      <c r="AQ57" s="339">
        <v>1073</v>
      </c>
      <c r="AR57" s="339">
        <v>994</v>
      </c>
      <c r="AS57" s="340">
        <v>2067</v>
      </c>
      <c r="AT57" s="667"/>
      <c r="AU57" s="26" t="s">
        <v>102</v>
      </c>
      <c r="AV57" s="339">
        <v>941</v>
      </c>
      <c r="AW57" s="339">
        <v>920</v>
      </c>
      <c r="AX57" s="339">
        <v>1861</v>
      </c>
      <c r="AY57" s="342">
        <v>881</v>
      </c>
      <c r="AZ57" s="339">
        <v>930</v>
      </c>
      <c r="BA57" s="339">
        <v>1811</v>
      </c>
      <c r="BB57" s="339">
        <v>1113</v>
      </c>
      <c r="BC57" s="339">
        <v>1208</v>
      </c>
      <c r="BD57" s="340">
        <v>2321</v>
      </c>
      <c r="BE57" s="667"/>
      <c r="BF57" s="26" t="s">
        <v>102</v>
      </c>
      <c r="BG57" s="339">
        <v>1215</v>
      </c>
      <c r="BH57" s="339">
        <v>1501</v>
      </c>
      <c r="BI57" s="339">
        <v>2716</v>
      </c>
      <c r="BJ57" s="342">
        <v>946</v>
      </c>
      <c r="BK57" s="339">
        <v>1191</v>
      </c>
      <c r="BL57" s="339">
        <v>2137</v>
      </c>
      <c r="BM57" s="339">
        <v>538</v>
      </c>
      <c r="BN57" s="339">
        <v>754</v>
      </c>
      <c r="BO57" s="340">
        <v>1292</v>
      </c>
      <c r="BP57" s="667"/>
      <c r="BQ57" s="26" t="s">
        <v>102</v>
      </c>
      <c r="BR57" s="339">
        <v>217</v>
      </c>
      <c r="BS57" s="339">
        <v>530</v>
      </c>
      <c r="BT57" s="340">
        <v>747</v>
      </c>
      <c r="CA57" s="667"/>
      <c r="CB57" s="26" t="s">
        <v>102</v>
      </c>
      <c r="CC57" s="339">
        <v>1661</v>
      </c>
      <c r="CD57" s="339">
        <v>1636</v>
      </c>
      <c r="CE57" s="339">
        <v>3297</v>
      </c>
      <c r="CF57" s="342">
        <v>9481</v>
      </c>
      <c r="CG57" s="339">
        <v>8258</v>
      </c>
      <c r="CH57" s="339">
        <v>17739</v>
      </c>
      <c r="CI57" s="339">
        <v>4910</v>
      </c>
      <c r="CJ57" s="339">
        <v>6114</v>
      </c>
      <c r="CK57" s="340">
        <v>11024</v>
      </c>
      <c r="CL57" s="339">
        <f t="shared" si="1"/>
        <v>16052</v>
      </c>
      <c r="CM57" s="339">
        <f t="shared" si="0"/>
        <v>16008</v>
      </c>
      <c r="CN57" s="340">
        <f t="shared" si="0"/>
        <v>32060</v>
      </c>
    </row>
    <row r="58" spans="1:92" ht="17.100000000000001" customHeight="1">
      <c r="A58" s="1"/>
      <c r="B58" s="667"/>
      <c r="C58" s="26" t="s">
        <v>103</v>
      </c>
      <c r="D58" s="339">
        <v>581</v>
      </c>
      <c r="E58" s="339">
        <v>553</v>
      </c>
      <c r="F58" s="339">
        <v>1134</v>
      </c>
      <c r="G58" s="342">
        <v>696</v>
      </c>
      <c r="H58" s="339">
        <v>651</v>
      </c>
      <c r="I58" s="339">
        <v>1347</v>
      </c>
      <c r="J58" s="339">
        <v>777</v>
      </c>
      <c r="K58" s="339">
        <v>701</v>
      </c>
      <c r="L58" s="340">
        <v>1478</v>
      </c>
      <c r="M58" s="667"/>
      <c r="N58" s="26" t="s">
        <v>103</v>
      </c>
      <c r="O58" s="339">
        <v>1050</v>
      </c>
      <c r="P58" s="339">
        <v>864</v>
      </c>
      <c r="Q58" s="339">
        <v>1914</v>
      </c>
      <c r="R58" s="342">
        <v>1010</v>
      </c>
      <c r="S58" s="339">
        <v>842</v>
      </c>
      <c r="T58" s="339">
        <v>1852</v>
      </c>
      <c r="U58" s="339">
        <v>882</v>
      </c>
      <c r="V58" s="339">
        <v>833</v>
      </c>
      <c r="W58" s="340">
        <v>1715</v>
      </c>
      <c r="X58" s="667"/>
      <c r="Y58" s="26" t="s">
        <v>103</v>
      </c>
      <c r="Z58" s="339">
        <v>795</v>
      </c>
      <c r="AA58" s="339">
        <v>788</v>
      </c>
      <c r="AB58" s="339">
        <v>1583</v>
      </c>
      <c r="AC58" s="342">
        <v>885</v>
      </c>
      <c r="AD58" s="339">
        <v>983</v>
      </c>
      <c r="AE58" s="339">
        <v>1868</v>
      </c>
      <c r="AF58" s="339">
        <v>1083</v>
      </c>
      <c r="AG58" s="339">
        <v>1186</v>
      </c>
      <c r="AH58" s="340">
        <v>2269</v>
      </c>
      <c r="AI58" s="667"/>
      <c r="AJ58" s="26" t="s">
        <v>103</v>
      </c>
      <c r="AK58" s="339">
        <v>1475</v>
      </c>
      <c r="AL58" s="339">
        <v>1326</v>
      </c>
      <c r="AM58" s="339">
        <v>2801</v>
      </c>
      <c r="AN58" s="342">
        <v>1881</v>
      </c>
      <c r="AO58" s="339">
        <v>1711</v>
      </c>
      <c r="AP58" s="339">
        <v>3592</v>
      </c>
      <c r="AQ58" s="339">
        <v>1525</v>
      </c>
      <c r="AR58" s="339">
        <v>1490</v>
      </c>
      <c r="AS58" s="340">
        <v>3015</v>
      </c>
      <c r="AT58" s="667"/>
      <c r="AU58" s="26" t="s">
        <v>103</v>
      </c>
      <c r="AV58" s="339">
        <v>1331</v>
      </c>
      <c r="AW58" s="339">
        <v>1334</v>
      </c>
      <c r="AX58" s="339">
        <v>2665</v>
      </c>
      <c r="AY58" s="342">
        <v>1228</v>
      </c>
      <c r="AZ58" s="339">
        <v>1342</v>
      </c>
      <c r="BA58" s="339">
        <v>2570</v>
      </c>
      <c r="BB58" s="339">
        <v>1569</v>
      </c>
      <c r="BC58" s="339">
        <v>1729</v>
      </c>
      <c r="BD58" s="340">
        <v>3298</v>
      </c>
      <c r="BE58" s="667"/>
      <c r="BF58" s="26" t="s">
        <v>103</v>
      </c>
      <c r="BG58" s="339">
        <v>1716</v>
      </c>
      <c r="BH58" s="339">
        <v>2025</v>
      </c>
      <c r="BI58" s="339">
        <v>3741</v>
      </c>
      <c r="BJ58" s="342">
        <v>1232</v>
      </c>
      <c r="BK58" s="339">
        <v>1523</v>
      </c>
      <c r="BL58" s="339">
        <v>2755</v>
      </c>
      <c r="BM58" s="339">
        <v>627</v>
      </c>
      <c r="BN58" s="339">
        <v>825</v>
      </c>
      <c r="BO58" s="340">
        <v>1452</v>
      </c>
      <c r="BP58" s="667"/>
      <c r="BQ58" s="26" t="s">
        <v>103</v>
      </c>
      <c r="BR58" s="339">
        <v>278</v>
      </c>
      <c r="BS58" s="339">
        <v>479</v>
      </c>
      <c r="BT58" s="340">
        <v>757</v>
      </c>
      <c r="CA58" s="667"/>
      <c r="CB58" s="26" t="s">
        <v>103</v>
      </c>
      <c r="CC58" s="339">
        <v>2054</v>
      </c>
      <c r="CD58" s="339">
        <v>1905</v>
      </c>
      <c r="CE58" s="339">
        <v>3959</v>
      </c>
      <c r="CF58" s="342">
        <v>11917</v>
      </c>
      <c r="CG58" s="339">
        <v>11357</v>
      </c>
      <c r="CH58" s="339">
        <v>23274</v>
      </c>
      <c r="CI58" s="339">
        <v>6650</v>
      </c>
      <c r="CJ58" s="339">
        <v>7923</v>
      </c>
      <c r="CK58" s="340">
        <v>14573</v>
      </c>
      <c r="CL58" s="339">
        <f t="shared" si="1"/>
        <v>20621</v>
      </c>
      <c r="CM58" s="339">
        <f t="shared" si="0"/>
        <v>21185</v>
      </c>
      <c r="CN58" s="340">
        <f t="shared" si="0"/>
        <v>41806</v>
      </c>
    </row>
    <row r="59" spans="1:92" ht="17.100000000000001" customHeight="1">
      <c r="A59" s="1"/>
      <c r="B59" s="668"/>
      <c r="C59" s="18" t="s">
        <v>42</v>
      </c>
      <c r="D59" s="334">
        <f t="shared" ref="D59:L59" si="74">SUM(D56:D58)</f>
        <v>1727</v>
      </c>
      <c r="E59" s="334">
        <f t="shared" si="74"/>
        <v>1642</v>
      </c>
      <c r="F59" s="334">
        <f t="shared" si="74"/>
        <v>3369</v>
      </c>
      <c r="G59" s="337">
        <f t="shared" si="74"/>
        <v>2089</v>
      </c>
      <c r="H59" s="334">
        <f t="shared" si="74"/>
        <v>1995</v>
      </c>
      <c r="I59" s="334">
        <f t="shared" si="74"/>
        <v>4084</v>
      </c>
      <c r="J59" s="334">
        <f t="shared" si="74"/>
        <v>2265</v>
      </c>
      <c r="K59" s="334">
        <f t="shared" si="74"/>
        <v>2205</v>
      </c>
      <c r="L59" s="335">
        <f t="shared" si="74"/>
        <v>4470</v>
      </c>
      <c r="M59" s="668"/>
      <c r="N59" s="18" t="s">
        <v>42</v>
      </c>
      <c r="O59" s="334">
        <f t="shared" ref="O59:W59" si="75">SUM(O56:O58)</f>
        <v>2909</v>
      </c>
      <c r="P59" s="334">
        <f t="shared" si="75"/>
        <v>2452</v>
      </c>
      <c r="Q59" s="334">
        <f t="shared" si="75"/>
        <v>5361</v>
      </c>
      <c r="R59" s="337">
        <f t="shared" si="75"/>
        <v>2966</v>
      </c>
      <c r="S59" s="334">
        <f t="shared" si="75"/>
        <v>2441</v>
      </c>
      <c r="T59" s="334">
        <f t="shared" si="75"/>
        <v>5407</v>
      </c>
      <c r="U59" s="334">
        <f t="shared" si="75"/>
        <v>2406</v>
      </c>
      <c r="V59" s="334">
        <f t="shared" si="75"/>
        <v>2377</v>
      </c>
      <c r="W59" s="335">
        <f t="shared" si="75"/>
        <v>4783</v>
      </c>
      <c r="X59" s="668"/>
      <c r="Y59" s="18" t="s">
        <v>42</v>
      </c>
      <c r="Z59" s="334">
        <f t="shared" ref="Z59:AH59" si="76">SUM(Z56:Z58)</f>
        <v>2483</v>
      </c>
      <c r="AA59" s="334">
        <f t="shared" si="76"/>
        <v>2288</v>
      </c>
      <c r="AB59" s="334">
        <f t="shared" si="76"/>
        <v>4771</v>
      </c>
      <c r="AC59" s="337">
        <f t="shared" si="76"/>
        <v>2920</v>
      </c>
      <c r="AD59" s="334">
        <f t="shared" si="76"/>
        <v>2713</v>
      </c>
      <c r="AE59" s="334">
        <f t="shared" si="76"/>
        <v>5633</v>
      </c>
      <c r="AF59" s="334">
        <f t="shared" si="76"/>
        <v>3522</v>
      </c>
      <c r="AG59" s="334">
        <f t="shared" si="76"/>
        <v>3316</v>
      </c>
      <c r="AH59" s="335">
        <f t="shared" si="76"/>
        <v>6838</v>
      </c>
      <c r="AI59" s="668"/>
      <c r="AJ59" s="18" t="s">
        <v>42</v>
      </c>
      <c r="AK59" s="334">
        <f t="shared" ref="AK59:AS59" si="77">SUM(AK56:AK58)</f>
        <v>4256</v>
      </c>
      <c r="AL59" s="334">
        <f t="shared" si="77"/>
        <v>3885</v>
      </c>
      <c r="AM59" s="334">
        <f t="shared" si="77"/>
        <v>8141</v>
      </c>
      <c r="AN59" s="337">
        <f t="shared" si="77"/>
        <v>5296</v>
      </c>
      <c r="AO59" s="334">
        <f t="shared" si="77"/>
        <v>4724</v>
      </c>
      <c r="AP59" s="334">
        <f t="shared" si="77"/>
        <v>10020</v>
      </c>
      <c r="AQ59" s="334">
        <f t="shared" si="77"/>
        <v>4285</v>
      </c>
      <c r="AR59" s="334">
        <f t="shared" si="77"/>
        <v>4034</v>
      </c>
      <c r="AS59" s="335">
        <f t="shared" si="77"/>
        <v>8319</v>
      </c>
      <c r="AT59" s="668"/>
      <c r="AU59" s="18" t="s">
        <v>42</v>
      </c>
      <c r="AV59" s="334">
        <f t="shared" ref="AV59:BD59" si="78">SUM(AV56:AV58)</f>
        <v>3728</v>
      </c>
      <c r="AW59" s="334">
        <f t="shared" si="78"/>
        <v>3667</v>
      </c>
      <c r="AX59" s="334">
        <f t="shared" si="78"/>
        <v>7395</v>
      </c>
      <c r="AY59" s="337">
        <f t="shared" si="78"/>
        <v>3609</v>
      </c>
      <c r="AZ59" s="334">
        <f t="shared" si="78"/>
        <v>3931</v>
      </c>
      <c r="BA59" s="334">
        <f t="shared" si="78"/>
        <v>7540</v>
      </c>
      <c r="BB59" s="334">
        <f t="shared" si="78"/>
        <v>4605</v>
      </c>
      <c r="BC59" s="334">
        <f t="shared" si="78"/>
        <v>5091</v>
      </c>
      <c r="BD59" s="335">
        <f t="shared" si="78"/>
        <v>9696</v>
      </c>
      <c r="BE59" s="668"/>
      <c r="BF59" s="18" t="s">
        <v>42</v>
      </c>
      <c r="BG59" s="334">
        <f t="shared" ref="BG59:BO59" si="79">SUM(BG56:BG58)</f>
        <v>4997</v>
      </c>
      <c r="BH59" s="334">
        <f t="shared" si="79"/>
        <v>5954</v>
      </c>
      <c r="BI59" s="334">
        <f t="shared" si="79"/>
        <v>10951</v>
      </c>
      <c r="BJ59" s="337">
        <f t="shared" si="79"/>
        <v>3613</v>
      </c>
      <c r="BK59" s="334">
        <f t="shared" si="79"/>
        <v>4489</v>
      </c>
      <c r="BL59" s="334">
        <f t="shared" si="79"/>
        <v>8102</v>
      </c>
      <c r="BM59" s="334">
        <f t="shared" si="79"/>
        <v>1808</v>
      </c>
      <c r="BN59" s="334">
        <f t="shared" si="79"/>
        <v>2596</v>
      </c>
      <c r="BO59" s="335">
        <f t="shared" si="79"/>
        <v>4404</v>
      </c>
      <c r="BP59" s="668"/>
      <c r="BQ59" s="18" t="s">
        <v>42</v>
      </c>
      <c r="BR59" s="334">
        <f t="shared" ref="BR59:BT59" si="80">SUM(BR56:BR58)</f>
        <v>730</v>
      </c>
      <c r="BS59" s="334">
        <f t="shared" si="80"/>
        <v>1733</v>
      </c>
      <c r="BT59" s="335">
        <f t="shared" si="80"/>
        <v>2463</v>
      </c>
      <c r="CA59" s="668"/>
      <c r="CB59" s="18" t="s">
        <v>42</v>
      </c>
      <c r="CC59" s="334">
        <f t="shared" ref="CC59:CK59" si="81">SUM(CC56:CC58)</f>
        <v>6081</v>
      </c>
      <c r="CD59" s="334">
        <f t="shared" si="81"/>
        <v>5842</v>
      </c>
      <c r="CE59" s="334">
        <f t="shared" si="81"/>
        <v>11923</v>
      </c>
      <c r="CF59" s="337">
        <f t="shared" si="81"/>
        <v>34771</v>
      </c>
      <c r="CG59" s="334">
        <f t="shared" si="81"/>
        <v>31897</v>
      </c>
      <c r="CH59" s="334">
        <f t="shared" si="81"/>
        <v>66668</v>
      </c>
      <c r="CI59" s="334">
        <f t="shared" si="81"/>
        <v>19362</v>
      </c>
      <c r="CJ59" s="334">
        <f t="shared" si="81"/>
        <v>23794</v>
      </c>
      <c r="CK59" s="335">
        <f t="shared" si="81"/>
        <v>43156</v>
      </c>
      <c r="CL59" s="334">
        <f t="shared" si="1"/>
        <v>60214</v>
      </c>
      <c r="CM59" s="334">
        <f t="shared" si="0"/>
        <v>61533</v>
      </c>
      <c r="CN59" s="335">
        <f t="shared" si="0"/>
        <v>121747</v>
      </c>
    </row>
    <row r="60" spans="1:92" ht="17.100000000000001" customHeight="1">
      <c r="A60" s="1"/>
      <c r="B60" s="24" t="s">
        <v>104</v>
      </c>
      <c r="C60" s="51" t="s">
        <v>105</v>
      </c>
      <c r="D60" s="334">
        <v>276</v>
      </c>
      <c r="E60" s="334">
        <v>263</v>
      </c>
      <c r="F60" s="334">
        <v>539</v>
      </c>
      <c r="G60" s="337">
        <v>361</v>
      </c>
      <c r="H60" s="334">
        <v>350</v>
      </c>
      <c r="I60" s="334">
        <v>711</v>
      </c>
      <c r="J60" s="334">
        <v>424</v>
      </c>
      <c r="K60" s="334">
        <v>436</v>
      </c>
      <c r="L60" s="335">
        <v>860</v>
      </c>
      <c r="M60" s="24" t="s">
        <v>104</v>
      </c>
      <c r="N60" s="51" t="s">
        <v>105</v>
      </c>
      <c r="O60" s="334">
        <v>477</v>
      </c>
      <c r="P60" s="334">
        <v>465</v>
      </c>
      <c r="Q60" s="334">
        <v>942</v>
      </c>
      <c r="R60" s="337">
        <v>474</v>
      </c>
      <c r="S60" s="334">
        <v>402</v>
      </c>
      <c r="T60" s="334">
        <v>876</v>
      </c>
      <c r="U60" s="334">
        <v>432</v>
      </c>
      <c r="V60" s="334">
        <v>369</v>
      </c>
      <c r="W60" s="335">
        <v>801</v>
      </c>
      <c r="X60" s="24" t="s">
        <v>104</v>
      </c>
      <c r="Y60" s="51" t="s">
        <v>105</v>
      </c>
      <c r="Z60" s="334">
        <v>513</v>
      </c>
      <c r="AA60" s="334">
        <v>425</v>
      </c>
      <c r="AB60" s="334">
        <v>938</v>
      </c>
      <c r="AC60" s="337">
        <v>699</v>
      </c>
      <c r="AD60" s="334">
        <v>568</v>
      </c>
      <c r="AE60" s="334">
        <v>1267</v>
      </c>
      <c r="AF60" s="334">
        <v>783</v>
      </c>
      <c r="AG60" s="334">
        <v>668</v>
      </c>
      <c r="AH60" s="335">
        <v>1451</v>
      </c>
      <c r="AI60" s="24" t="s">
        <v>104</v>
      </c>
      <c r="AJ60" s="51" t="s">
        <v>105</v>
      </c>
      <c r="AK60" s="334">
        <v>844</v>
      </c>
      <c r="AL60" s="334">
        <v>686</v>
      </c>
      <c r="AM60" s="334">
        <v>1530</v>
      </c>
      <c r="AN60" s="337">
        <v>936</v>
      </c>
      <c r="AO60" s="334">
        <v>806</v>
      </c>
      <c r="AP60" s="334">
        <v>1742</v>
      </c>
      <c r="AQ60" s="334">
        <v>933</v>
      </c>
      <c r="AR60" s="334">
        <v>865</v>
      </c>
      <c r="AS60" s="335">
        <v>1798</v>
      </c>
      <c r="AT60" s="24" t="s">
        <v>104</v>
      </c>
      <c r="AU60" s="51" t="s">
        <v>105</v>
      </c>
      <c r="AV60" s="334">
        <v>971</v>
      </c>
      <c r="AW60" s="334">
        <v>1007</v>
      </c>
      <c r="AX60" s="334">
        <v>1978</v>
      </c>
      <c r="AY60" s="337">
        <v>1169</v>
      </c>
      <c r="AZ60" s="334">
        <v>1260</v>
      </c>
      <c r="BA60" s="334">
        <v>2429</v>
      </c>
      <c r="BB60" s="334">
        <v>1486</v>
      </c>
      <c r="BC60" s="334">
        <v>1436</v>
      </c>
      <c r="BD60" s="335">
        <v>2922</v>
      </c>
      <c r="BE60" s="24" t="s">
        <v>104</v>
      </c>
      <c r="BF60" s="51" t="s">
        <v>105</v>
      </c>
      <c r="BG60" s="334">
        <v>1373</v>
      </c>
      <c r="BH60" s="334">
        <v>1370</v>
      </c>
      <c r="BI60" s="334">
        <v>2743</v>
      </c>
      <c r="BJ60" s="337">
        <v>796</v>
      </c>
      <c r="BK60" s="334">
        <v>980</v>
      </c>
      <c r="BL60" s="334">
        <v>1776</v>
      </c>
      <c r="BM60" s="334">
        <v>431</v>
      </c>
      <c r="BN60" s="334">
        <v>667</v>
      </c>
      <c r="BO60" s="335">
        <v>1098</v>
      </c>
      <c r="BP60" s="24" t="s">
        <v>104</v>
      </c>
      <c r="BQ60" s="51" t="s">
        <v>105</v>
      </c>
      <c r="BR60" s="334">
        <v>179</v>
      </c>
      <c r="BS60" s="334">
        <v>533</v>
      </c>
      <c r="BT60" s="335">
        <v>712</v>
      </c>
      <c r="CA60" s="24" t="s">
        <v>104</v>
      </c>
      <c r="CB60" s="51" t="s">
        <v>105</v>
      </c>
      <c r="CC60" s="334">
        <v>1061</v>
      </c>
      <c r="CD60" s="334">
        <v>1049</v>
      </c>
      <c r="CE60" s="334">
        <v>2110</v>
      </c>
      <c r="CF60" s="337">
        <v>7062</v>
      </c>
      <c r="CG60" s="334">
        <v>6261</v>
      </c>
      <c r="CH60" s="334">
        <v>13323</v>
      </c>
      <c r="CI60" s="334">
        <v>5434</v>
      </c>
      <c r="CJ60" s="334">
        <v>6246</v>
      </c>
      <c r="CK60" s="335">
        <v>11680</v>
      </c>
      <c r="CL60" s="334">
        <f t="shared" si="1"/>
        <v>13557</v>
      </c>
      <c r="CM60" s="334">
        <f t="shared" si="0"/>
        <v>13556</v>
      </c>
      <c r="CN60" s="335">
        <f t="shared" si="0"/>
        <v>27113</v>
      </c>
    </row>
    <row r="61" spans="1:92" ht="17.100000000000001" customHeight="1">
      <c r="A61" s="1"/>
      <c r="B61" s="675" t="s">
        <v>106</v>
      </c>
      <c r="C61" s="26" t="s">
        <v>107</v>
      </c>
      <c r="D61" s="339">
        <v>352</v>
      </c>
      <c r="E61" s="339">
        <v>335</v>
      </c>
      <c r="F61" s="339">
        <v>687</v>
      </c>
      <c r="G61" s="342">
        <v>447</v>
      </c>
      <c r="H61" s="339">
        <v>442</v>
      </c>
      <c r="I61" s="339">
        <v>889</v>
      </c>
      <c r="J61" s="339">
        <v>508</v>
      </c>
      <c r="K61" s="339">
        <v>490</v>
      </c>
      <c r="L61" s="340">
        <v>998</v>
      </c>
      <c r="M61" s="675" t="s">
        <v>106</v>
      </c>
      <c r="N61" s="26" t="s">
        <v>107</v>
      </c>
      <c r="O61" s="339">
        <v>804</v>
      </c>
      <c r="P61" s="339">
        <v>751</v>
      </c>
      <c r="Q61" s="339">
        <v>1555</v>
      </c>
      <c r="R61" s="342">
        <v>1086</v>
      </c>
      <c r="S61" s="339">
        <v>1197</v>
      </c>
      <c r="T61" s="339">
        <v>2283</v>
      </c>
      <c r="U61" s="339">
        <v>699</v>
      </c>
      <c r="V61" s="339">
        <v>661</v>
      </c>
      <c r="W61" s="340">
        <v>1360</v>
      </c>
      <c r="X61" s="675" t="s">
        <v>106</v>
      </c>
      <c r="Y61" s="26" t="s">
        <v>107</v>
      </c>
      <c r="Z61" s="339">
        <v>672</v>
      </c>
      <c r="AA61" s="339">
        <v>569</v>
      </c>
      <c r="AB61" s="339">
        <v>1241</v>
      </c>
      <c r="AC61" s="342">
        <v>729</v>
      </c>
      <c r="AD61" s="339">
        <v>638</v>
      </c>
      <c r="AE61" s="339">
        <v>1367</v>
      </c>
      <c r="AF61" s="339">
        <v>848</v>
      </c>
      <c r="AG61" s="339">
        <v>777</v>
      </c>
      <c r="AH61" s="340">
        <v>1625</v>
      </c>
      <c r="AI61" s="675" t="s">
        <v>106</v>
      </c>
      <c r="AJ61" s="26" t="s">
        <v>107</v>
      </c>
      <c r="AK61" s="339">
        <v>1151</v>
      </c>
      <c r="AL61" s="339">
        <v>996</v>
      </c>
      <c r="AM61" s="339">
        <v>2147</v>
      </c>
      <c r="AN61" s="342">
        <v>1410</v>
      </c>
      <c r="AO61" s="339">
        <v>1292</v>
      </c>
      <c r="AP61" s="339">
        <v>2702</v>
      </c>
      <c r="AQ61" s="339">
        <v>1244</v>
      </c>
      <c r="AR61" s="339">
        <v>1120</v>
      </c>
      <c r="AS61" s="340">
        <v>2364</v>
      </c>
      <c r="AT61" s="675" t="s">
        <v>106</v>
      </c>
      <c r="AU61" s="26" t="s">
        <v>107</v>
      </c>
      <c r="AV61" s="339">
        <v>1081</v>
      </c>
      <c r="AW61" s="339">
        <v>967</v>
      </c>
      <c r="AX61" s="339">
        <v>2048</v>
      </c>
      <c r="AY61" s="342">
        <v>1064</v>
      </c>
      <c r="AZ61" s="339">
        <v>1050</v>
      </c>
      <c r="BA61" s="339">
        <v>2114</v>
      </c>
      <c r="BB61" s="339">
        <v>1253</v>
      </c>
      <c r="BC61" s="339">
        <v>1353</v>
      </c>
      <c r="BD61" s="340">
        <v>2606</v>
      </c>
      <c r="BE61" s="675" t="s">
        <v>106</v>
      </c>
      <c r="BF61" s="26" t="s">
        <v>107</v>
      </c>
      <c r="BG61" s="339">
        <v>1248</v>
      </c>
      <c r="BH61" s="339">
        <v>1588</v>
      </c>
      <c r="BI61" s="339">
        <v>2836</v>
      </c>
      <c r="BJ61" s="342">
        <v>984</v>
      </c>
      <c r="BK61" s="339">
        <v>1215</v>
      </c>
      <c r="BL61" s="339">
        <v>2199</v>
      </c>
      <c r="BM61" s="339">
        <v>483</v>
      </c>
      <c r="BN61" s="339">
        <v>710</v>
      </c>
      <c r="BO61" s="340">
        <v>1193</v>
      </c>
      <c r="BP61" s="675" t="s">
        <v>106</v>
      </c>
      <c r="BQ61" s="26" t="s">
        <v>107</v>
      </c>
      <c r="BR61" s="339">
        <v>253</v>
      </c>
      <c r="BS61" s="339">
        <v>448</v>
      </c>
      <c r="BT61" s="340">
        <v>701</v>
      </c>
      <c r="CA61" s="675" t="s">
        <v>106</v>
      </c>
      <c r="CB61" s="26" t="s">
        <v>107</v>
      </c>
      <c r="CC61" s="339">
        <v>1307</v>
      </c>
      <c r="CD61" s="339">
        <v>1267</v>
      </c>
      <c r="CE61" s="339">
        <v>2574</v>
      </c>
      <c r="CF61" s="342">
        <v>9724</v>
      </c>
      <c r="CG61" s="339">
        <v>8968</v>
      </c>
      <c r="CH61" s="339">
        <v>18692</v>
      </c>
      <c r="CI61" s="339">
        <v>5285</v>
      </c>
      <c r="CJ61" s="339">
        <v>6364</v>
      </c>
      <c r="CK61" s="340">
        <v>11649</v>
      </c>
      <c r="CL61" s="339">
        <f t="shared" si="1"/>
        <v>16316</v>
      </c>
      <c r="CM61" s="339">
        <f t="shared" si="0"/>
        <v>16599</v>
      </c>
      <c r="CN61" s="340">
        <f t="shared" si="0"/>
        <v>32915</v>
      </c>
    </row>
    <row r="62" spans="1:92" ht="17.100000000000001" customHeight="1">
      <c r="A62" s="1"/>
      <c r="B62" s="676"/>
      <c r="C62" s="26" t="s">
        <v>108</v>
      </c>
      <c r="D62" s="339">
        <v>106</v>
      </c>
      <c r="E62" s="339">
        <v>101</v>
      </c>
      <c r="F62" s="339">
        <v>207</v>
      </c>
      <c r="G62" s="342">
        <v>132</v>
      </c>
      <c r="H62" s="339">
        <v>123</v>
      </c>
      <c r="I62" s="339">
        <v>255</v>
      </c>
      <c r="J62" s="339">
        <v>158</v>
      </c>
      <c r="K62" s="339">
        <v>139</v>
      </c>
      <c r="L62" s="340">
        <v>297</v>
      </c>
      <c r="M62" s="676"/>
      <c r="N62" s="26" t="s">
        <v>108</v>
      </c>
      <c r="O62" s="339">
        <v>184</v>
      </c>
      <c r="P62" s="339">
        <v>166</v>
      </c>
      <c r="Q62" s="339">
        <v>350</v>
      </c>
      <c r="R62" s="342">
        <v>203</v>
      </c>
      <c r="S62" s="339">
        <v>176</v>
      </c>
      <c r="T62" s="339">
        <v>379</v>
      </c>
      <c r="U62" s="339">
        <v>179</v>
      </c>
      <c r="V62" s="339">
        <v>161</v>
      </c>
      <c r="W62" s="340">
        <v>340</v>
      </c>
      <c r="X62" s="676"/>
      <c r="Y62" s="26" t="s">
        <v>108</v>
      </c>
      <c r="Z62" s="339">
        <v>196</v>
      </c>
      <c r="AA62" s="339">
        <v>177</v>
      </c>
      <c r="AB62" s="339">
        <v>373</v>
      </c>
      <c r="AC62" s="342">
        <v>217</v>
      </c>
      <c r="AD62" s="339">
        <v>182</v>
      </c>
      <c r="AE62" s="339">
        <v>399</v>
      </c>
      <c r="AF62" s="339">
        <v>228</v>
      </c>
      <c r="AG62" s="339">
        <v>246</v>
      </c>
      <c r="AH62" s="340">
        <v>474</v>
      </c>
      <c r="AI62" s="676"/>
      <c r="AJ62" s="26" t="s">
        <v>108</v>
      </c>
      <c r="AK62" s="339">
        <v>314</v>
      </c>
      <c r="AL62" s="339">
        <v>279</v>
      </c>
      <c r="AM62" s="339">
        <v>593</v>
      </c>
      <c r="AN62" s="342">
        <v>362</v>
      </c>
      <c r="AO62" s="339">
        <v>397</v>
      </c>
      <c r="AP62" s="339">
        <v>759</v>
      </c>
      <c r="AQ62" s="339">
        <v>376</v>
      </c>
      <c r="AR62" s="339">
        <v>366</v>
      </c>
      <c r="AS62" s="340">
        <v>742</v>
      </c>
      <c r="AT62" s="676"/>
      <c r="AU62" s="26" t="s">
        <v>108</v>
      </c>
      <c r="AV62" s="339">
        <v>351</v>
      </c>
      <c r="AW62" s="339">
        <v>404</v>
      </c>
      <c r="AX62" s="339">
        <v>755</v>
      </c>
      <c r="AY62" s="342">
        <v>412</v>
      </c>
      <c r="AZ62" s="339">
        <v>408</v>
      </c>
      <c r="BA62" s="339">
        <v>820</v>
      </c>
      <c r="BB62" s="339">
        <v>477</v>
      </c>
      <c r="BC62" s="339">
        <v>466</v>
      </c>
      <c r="BD62" s="340">
        <v>943</v>
      </c>
      <c r="BE62" s="676"/>
      <c r="BF62" s="26" t="s">
        <v>108</v>
      </c>
      <c r="BG62" s="339">
        <v>489</v>
      </c>
      <c r="BH62" s="339">
        <v>500</v>
      </c>
      <c r="BI62" s="339">
        <v>989</v>
      </c>
      <c r="BJ62" s="342">
        <v>282</v>
      </c>
      <c r="BK62" s="339">
        <v>372</v>
      </c>
      <c r="BL62" s="339">
        <v>654</v>
      </c>
      <c r="BM62" s="339">
        <v>154</v>
      </c>
      <c r="BN62" s="339">
        <v>232</v>
      </c>
      <c r="BO62" s="340">
        <v>386</v>
      </c>
      <c r="BP62" s="676"/>
      <c r="BQ62" s="26" t="s">
        <v>108</v>
      </c>
      <c r="BR62" s="339">
        <v>71</v>
      </c>
      <c r="BS62" s="339">
        <v>169</v>
      </c>
      <c r="BT62" s="340">
        <v>240</v>
      </c>
      <c r="CA62" s="676"/>
      <c r="CB62" s="26" t="s">
        <v>108</v>
      </c>
      <c r="CC62" s="339">
        <v>396</v>
      </c>
      <c r="CD62" s="339">
        <v>363</v>
      </c>
      <c r="CE62" s="339">
        <v>759</v>
      </c>
      <c r="CF62" s="342">
        <v>2610</v>
      </c>
      <c r="CG62" s="339">
        <v>2554</v>
      </c>
      <c r="CH62" s="339">
        <v>5164</v>
      </c>
      <c r="CI62" s="339">
        <v>1885</v>
      </c>
      <c r="CJ62" s="339">
        <v>2147</v>
      </c>
      <c r="CK62" s="340">
        <v>4032</v>
      </c>
      <c r="CL62" s="339">
        <f t="shared" si="1"/>
        <v>4891</v>
      </c>
      <c r="CM62" s="339">
        <f t="shared" si="0"/>
        <v>5064</v>
      </c>
      <c r="CN62" s="340">
        <f t="shared" si="0"/>
        <v>9955</v>
      </c>
    </row>
    <row r="63" spans="1:92" ht="17.100000000000001" customHeight="1">
      <c r="A63" s="1"/>
      <c r="B63" s="676"/>
      <c r="C63" s="26" t="s">
        <v>109</v>
      </c>
      <c r="D63" s="339">
        <v>85</v>
      </c>
      <c r="E63" s="339">
        <v>81</v>
      </c>
      <c r="F63" s="339">
        <v>166</v>
      </c>
      <c r="G63" s="342">
        <v>127</v>
      </c>
      <c r="H63" s="339">
        <v>124</v>
      </c>
      <c r="I63" s="339">
        <v>251</v>
      </c>
      <c r="J63" s="339">
        <v>149</v>
      </c>
      <c r="K63" s="339">
        <v>154</v>
      </c>
      <c r="L63" s="340">
        <v>303</v>
      </c>
      <c r="M63" s="676"/>
      <c r="N63" s="26" t="s">
        <v>109</v>
      </c>
      <c r="O63" s="339">
        <v>190</v>
      </c>
      <c r="P63" s="339">
        <v>180</v>
      </c>
      <c r="Q63" s="339">
        <v>370</v>
      </c>
      <c r="R63" s="342">
        <v>208</v>
      </c>
      <c r="S63" s="339">
        <v>184</v>
      </c>
      <c r="T63" s="339">
        <v>392</v>
      </c>
      <c r="U63" s="339">
        <v>139</v>
      </c>
      <c r="V63" s="339">
        <v>140</v>
      </c>
      <c r="W63" s="340">
        <v>279</v>
      </c>
      <c r="X63" s="676"/>
      <c r="Y63" s="26" t="s">
        <v>109</v>
      </c>
      <c r="Z63" s="339">
        <v>150</v>
      </c>
      <c r="AA63" s="339">
        <v>147</v>
      </c>
      <c r="AB63" s="339">
        <v>297</v>
      </c>
      <c r="AC63" s="342">
        <v>222</v>
      </c>
      <c r="AD63" s="339">
        <v>186</v>
      </c>
      <c r="AE63" s="339">
        <v>408</v>
      </c>
      <c r="AF63" s="339">
        <v>265</v>
      </c>
      <c r="AG63" s="339">
        <v>222</v>
      </c>
      <c r="AH63" s="340">
        <v>487</v>
      </c>
      <c r="AI63" s="676"/>
      <c r="AJ63" s="26" t="s">
        <v>109</v>
      </c>
      <c r="AK63" s="339">
        <v>379</v>
      </c>
      <c r="AL63" s="339">
        <v>331</v>
      </c>
      <c r="AM63" s="339">
        <v>710</v>
      </c>
      <c r="AN63" s="342">
        <v>490</v>
      </c>
      <c r="AO63" s="339">
        <v>441</v>
      </c>
      <c r="AP63" s="339">
        <v>931</v>
      </c>
      <c r="AQ63" s="339">
        <v>365</v>
      </c>
      <c r="AR63" s="339">
        <v>363</v>
      </c>
      <c r="AS63" s="340">
        <v>728</v>
      </c>
      <c r="AT63" s="676"/>
      <c r="AU63" s="26" t="s">
        <v>109</v>
      </c>
      <c r="AV63" s="339">
        <v>317</v>
      </c>
      <c r="AW63" s="339">
        <v>333</v>
      </c>
      <c r="AX63" s="339">
        <v>650</v>
      </c>
      <c r="AY63" s="342">
        <v>434</v>
      </c>
      <c r="AZ63" s="339">
        <v>543</v>
      </c>
      <c r="BA63" s="339">
        <v>977</v>
      </c>
      <c r="BB63" s="339">
        <v>636</v>
      </c>
      <c r="BC63" s="339">
        <v>713</v>
      </c>
      <c r="BD63" s="340">
        <v>1349</v>
      </c>
      <c r="BE63" s="676"/>
      <c r="BF63" s="26" t="s">
        <v>109</v>
      </c>
      <c r="BG63" s="339">
        <v>777</v>
      </c>
      <c r="BH63" s="339">
        <v>893</v>
      </c>
      <c r="BI63" s="339">
        <v>1670</v>
      </c>
      <c r="BJ63" s="342">
        <v>538</v>
      </c>
      <c r="BK63" s="339">
        <v>645</v>
      </c>
      <c r="BL63" s="339">
        <v>1183</v>
      </c>
      <c r="BM63" s="339">
        <v>278</v>
      </c>
      <c r="BN63" s="339">
        <v>371</v>
      </c>
      <c r="BO63" s="340">
        <v>649</v>
      </c>
      <c r="BP63" s="676"/>
      <c r="BQ63" s="26" t="s">
        <v>109</v>
      </c>
      <c r="BR63" s="339">
        <v>134</v>
      </c>
      <c r="BS63" s="339">
        <v>379</v>
      </c>
      <c r="BT63" s="340">
        <v>513</v>
      </c>
      <c r="CA63" s="676"/>
      <c r="CB63" s="26" t="s">
        <v>109</v>
      </c>
      <c r="CC63" s="339">
        <v>361</v>
      </c>
      <c r="CD63" s="339">
        <v>359</v>
      </c>
      <c r="CE63" s="339">
        <v>720</v>
      </c>
      <c r="CF63" s="342">
        <v>2725</v>
      </c>
      <c r="CG63" s="339">
        <v>2527</v>
      </c>
      <c r="CH63" s="339">
        <v>5252</v>
      </c>
      <c r="CI63" s="339">
        <v>2797</v>
      </c>
      <c r="CJ63" s="339">
        <v>3544</v>
      </c>
      <c r="CK63" s="340">
        <v>6341</v>
      </c>
      <c r="CL63" s="339">
        <f t="shared" si="1"/>
        <v>5883</v>
      </c>
      <c r="CM63" s="339">
        <f t="shared" si="0"/>
        <v>6430</v>
      </c>
      <c r="CN63" s="340">
        <f t="shared" si="0"/>
        <v>12313</v>
      </c>
    </row>
    <row r="64" spans="1:92" ht="17.100000000000001" customHeight="1">
      <c r="A64" s="1"/>
      <c r="B64" s="677"/>
      <c r="C64" s="18" t="s">
        <v>42</v>
      </c>
      <c r="D64" s="334">
        <f t="shared" ref="D64:L64" si="82">SUM(D61:D63)</f>
        <v>543</v>
      </c>
      <c r="E64" s="334">
        <f t="shared" si="82"/>
        <v>517</v>
      </c>
      <c r="F64" s="334">
        <f t="shared" si="82"/>
        <v>1060</v>
      </c>
      <c r="G64" s="337">
        <f t="shared" si="82"/>
        <v>706</v>
      </c>
      <c r="H64" s="334">
        <f t="shared" si="82"/>
        <v>689</v>
      </c>
      <c r="I64" s="334">
        <f t="shared" si="82"/>
        <v>1395</v>
      </c>
      <c r="J64" s="334">
        <f t="shared" si="82"/>
        <v>815</v>
      </c>
      <c r="K64" s="334">
        <f t="shared" si="82"/>
        <v>783</v>
      </c>
      <c r="L64" s="335">
        <f t="shared" si="82"/>
        <v>1598</v>
      </c>
      <c r="M64" s="677"/>
      <c r="N64" s="18" t="s">
        <v>42</v>
      </c>
      <c r="O64" s="334">
        <f t="shared" ref="O64:W64" si="83">SUM(O61:O63)</f>
        <v>1178</v>
      </c>
      <c r="P64" s="334">
        <f t="shared" si="83"/>
        <v>1097</v>
      </c>
      <c r="Q64" s="334">
        <f t="shared" si="83"/>
        <v>2275</v>
      </c>
      <c r="R64" s="337">
        <f t="shared" si="83"/>
        <v>1497</v>
      </c>
      <c r="S64" s="334">
        <f t="shared" si="83"/>
        <v>1557</v>
      </c>
      <c r="T64" s="334">
        <f t="shared" si="83"/>
        <v>3054</v>
      </c>
      <c r="U64" s="334">
        <f t="shared" si="83"/>
        <v>1017</v>
      </c>
      <c r="V64" s="334">
        <f t="shared" si="83"/>
        <v>962</v>
      </c>
      <c r="W64" s="335">
        <f t="shared" si="83"/>
        <v>1979</v>
      </c>
      <c r="X64" s="677"/>
      <c r="Y64" s="18" t="s">
        <v>42</v>
      </c>
      <c r="Z64" s="334">
        <f t="shared" ref="Z64:AH64" si="84">SUM(Z61:Z63)</f>
        <v>1018</v>
      </c>
      <c r="AA64" s="334">
        <f t="shared" si="84"/>
        <v>893</v>
      </c>
      <c r="AB64" s="334">
        <f t="shared" si="84"/>
        <v>1911</v>
      </c>
      <c r="AC64" s="337">
        <f t="shared" si="84"/>
        <v>1168</v>
      </c>
      <c r="AD64" s="334">
        <f t="shared" si="84"/>
        <v>1006</v>
      </c>
      <c r="AE64" s="334">
        <f t="shared" si="84"/>
        <v>2174</v>
      </c>
      <c r="AF64" s="334">
        <f t="shared" si="84"/>
        <v>1341</v>
      </c>
      <c r="AG64" s="334">
        <f t="shared" si="84"/>
        <v>1245</v>
      </c>
      <c r="AH64" s="335">
        <f t="shared" si="84"/>
        <v>2586</v>
      </c>
      <c r="AI64" s="677"/>
      <c r="AJ64" s="18" t="s">
        <v>42</v>
      </c>
      <c r="AK64" s="334">
        <f t="shared" ref="AK64:AS64" si="85">SUM(AK61:AK63)</f>
        <v>1844</v>
      </c>
      <c r="AL64" s="334">
        <f t="shared" si="85"/>
        <v>1606</v>
      </c>
      <c r="AM64" s="334">
        <f t="shared" si="85"/>
        <v>3450</v>
      </c>
      <c r="AN64" s="337">
        <f t="shared" si="85"/>
        <v>2262</v>
      </c>
      <c r="AO64" s="334">
        <f t="shared" si="85"/>
        <v>2130</v>
      </c>
      <c r="AP64" s="334">
        <f t="shared" si="85"/>
        <v>4392</v>
      </c>
      <c r="AQ64" s="334">
        <f t="shared" si="85"/>
        <v>1985</v>
      </c>
      <c r="AR64" s="334">
        <f t="shared" si="85"/>
        <v>1849</v>
      </c>
      <c r="AS64" s="335">
        <f t="shared" si="85"/>
        <v>3834</v>
      </c>
      <c r="AT64" s="677"/>
      <c r="AU64" s="18" t="s">
        <v>42</v>
      </c>
      <c r="AV64" s="334">
        <f t="shared" ref="AV64:BD64" si="86">SUM(AV61:AV63)</f>
        <v>1749</v>
      </c>
      <c r="AW64" s="334">
        <f t="shared" si="86"/>
        <v>1704</v>
      </c>
      <c r="AX64" s="334">
        <f t="shared" si="86"/>
        <v>3453</v>
      </c>
      <c r="AY64" s="337">
        <f t="shared" si="86"/>
        <v>1910</v>
      </c>
      <c r="AZ64" s="334">
        <f t="shared" si="86"/>
        <v>2001</v>
      </c>
      <c r="BA64" s="334">
        <f t="shared" si="86"/>
        <v>3911</v>
      </c>
      <c r="BB64" s="334">
        <f t="shared" si="86"/>
        <v>2366</v>
      </c>
      <c r="BC64" s="334">
        <f t="shared" si="86"/>
        <v>2532</v>
      </c>
      <c r="BD64" s="335">
        <f t="shared" si="86"/>
        <v>4898</v>
      </c>
      <c r="BE64" s="677"/>
      <c r="BF64" s="18" t="s">
        <v>42</v>
      </c>
      <c r="BG64" s="334">
        <f t="shared" ref="BG64:BO64" si="87">SUM(BG61:BG63)</f>
        <v>2514</v>
      </c>
      <c r="BH64" s="334">
        <f t="shared" si="87"/>
        <v>2981</v>
      </c>
      <c r="BI64" s="334">
        <f t="shared" si="87"/>
        <v>5495</v>
      </c>
      <c r="BJ64" s="337">
        <f t="shared" si="87"/>
        <v>1804</v>
      </c>
      <c r="BK64" s="334">
        <f t="shared" si="87"/>
        <v>2232</v>
      </c>
      <c r="BL64" s="334">
        <f t="shared" si="87"/>
        <v>4036</v>
      </c>
      <c r="BM64" s="334">
        <f t="shared" si="87"/>
        <v>915</v>
      </c>
      <c r="BN64" s="334">
        <f t="shared" si="87"/>
        <v>1313</v>
      </c>
      <c r="BO64" s="335">
        <f t="shared" si="87"/>
        <v>2228</v>
      </c>
      <c r="BP64" s="677"/>
      <c r="BQ64" s="18" t="s">
        <v>42</v>
      </c>
      <c r="BR64" s="334">
        <f t="shared" ref="BR64:BT64" si="88">SUM(BR61:BR63)</f>
        <v>458</v>
      </c>
      <c r="BS64" s="334">
        <f t="shared" si="88"/>
        <v>996</v>
      </c>
      <c r="BT64" s="335">
        <f t="shared" si="88"/>
        <v>1454</v>
      </c>
      <c r="CA64" s="677"/>
      <c r="CB64" s="18" t="s">
        <v>42</v>
      </c>
      <c r="CC64" s="334">
        <f t="shared" ref="CC64:CK64" si="89">SUM(CC61:CC63)</f>
        <v>2064</v>
      </c>
      <c r="CD64" s="334">
        <f t="shared" si="89"/>
        <v>1989</v>
      </c>
      <c r="CE64" s="334">
        <f t="shared" si="89"/>
        <v>4053</v>
      </c>
      <c r="CF64" s="337">
        <f t="shared" si="89"/>
        <v>15059</v>
      </c>
      <c r="CG64" s="334">
        <f t="shared" si="89"/>
        <v>14049</v>
      </c>
      <c r="CH64" s="334">
        <f t="shared" si="89"/>
        <v>29108</v>
      </c>
      <c r="CI64" s="334">
        <f t="shared" si="89"/>
        <v>9967</v>
      </c>
      <c r="CJ64" s="334">
        <f t="shared" si="89"/>
        <v>12055</v>
      </c>
      <c r="CK64" s="335">
        <f t="shared" si="89"/>
        <v>22022</v>
      </c>
      <c r="CL64" s="334">
        <f t="shared" si="1"/>
        <v>27090</v>
      </c>
      <c r="CM64" s="334">
        <f t="shared" si="0"/>
        <v>28093</v>
      </c>
      <c r="CN64" s="335">
        <f t="shared" si="0"/>
        <v>55183</v>
      </c>
    </row>
    <row r="65" spans="1:92" ht="17.100000000000001" customHeight="1">
      <c r="A65" s="1"/>
      <c r="B65" s="52" t="s">
        <v>110</v>
      </c>
      <c r="C65" s="39" t="s">
        <v>111</v>
      </c>
      <c r="D65" s="334">
        <v>91</v>
      </c>
      <c r="E65" s="334">
        <v>86</v>
      </c>
      <c r="F65" s="334">
        <v>177</v>
      </c>
      <c r="G65" s="337">
        <v>124</v>
      </c>
      <c r="H65" s="334">
        <v>125</v>
      </c>
      <c r="I65" s="334">
        <v>249</v>
      </c>
      <c r="J65" s="334">
        <v>143</v>
      </c>
      <c r="K65" s="334">
        <v>158</v>
      </c>
      <c r="L65" s="335">
        <v>301</v>
      </c>
      <c r="M65" s="52" t="s">
        <v>110</v>
      </c>
      <c r="N65" s="39" t="s">
        <v>111</v>
      </c>
      <c r="O65" s="334">
        <v>164</v>
      </c>
      <c r="P65" s="334">
        <v>157</v>
      </c>
      <c r="Q65" s="334">
        <v>321</v>
      </c>
      <c r="R65" s="337">
        <v>163</v>
      </c>
      <c r="S65" s="334">
        <v>130</v>
      </c>
      <c r="T65" s="334">
        <v>293</v>
      </c>
      <c r="U65" s="334">
        <v>169</v>
      </c>
      <c r="V65" s="334">
        <v>123</v>
      </c>
      <c r="W65" s="335">
        <v>292</v>
      </c>
      <c r="X65" s="52" t="s">
        <v>110</v>
      </c>
      <c r="Y65" s="39" t="s">
        <v>111</v>
      </c>
      <c r="Z65" s="334">
        <v>170</v>
      </c>
      <c r="AA65" s="334">
        <v>116</v>
      </c>
      <c r="AB65" s="334">
        <v>286</v>
      </c>
      <c r="AC65" s="337">
        <v>197</v>
      </c>
      <c r="AD65" s="334">
        <v>167</v>
      </c>
      <c r="AE65" s="334">
        <v>364</v>
      </c>
      <c r="AF65" s="334">
        <v>215</v>
      </c>
      <c r="AG65" s="334">
        <v>238</v>
      </c>
      <c r="AH65" s="335">
        <v>453</v>
      </c>
      <c r="AI65" s="52" t="s">
        <v>110</v>
      </c>
      <c r="AJ65" s="39" t="s">
        <v>111</v>
      </c>
      <c r="AK65" s="334">
        <v>278</v>
      </c>
      <c r="AL65" s="334">
        <v>271</v>
      </c>
      <c r="AM65" s="334">
        <v>549</v>
      </c>
      <c r="AN65" s="337">
        <v>353</v>
      </c>
      <c r="AO65" s="334">
        <v>306</v>
      </c>
      <c r="AP65" s="334">
        <v>659</v>
      </c>
      <c r="AQ65" s="334">
        <v>332</v>
      </c>
      <c r="AR65" s="334">
        <v>304</v>
      </c>
      <c r="AS65" s="335">
        <v>636</v>
      </c>
      <c r="AT65" s="52" t="s">
        <v>110</v>
      </c>
      <c r="AU65" s="39" t="s">
        <v>111</v>
      </c>
      <c r="AV65" s="334">
        <v>370</v>
      </c>
      <c r="AW65" s="334">
        <v>370</v>
      </c>
      <c r="AX65" s="334">
        <v>740</v>
      </c>
      <c r="AY65" s="337">
        <v>470</v>
      </c>
      <c r="AZ65" s="334">
        <v>458</v>
      </c>
      <c r="BA65" s="334">
        <v>928</v>
      </c>
      <c r="BB65" s="334">
        <v>502</v>
      </c>
      <c r="BC65" s="334">
        <v>525</v>
      </c>
      <c r="BD65" s="335">
        <v>1027</v>
      </c>
      <c r="BE65" s="52" t="s">
        <v>110</v>
      </c>
      <c r="BF65" s="39" t="s">
        <v>111</v>
      </c>
      <c r="BG65" s="334">
        <v>475</v>
      </c>
      <c r="BH65" s="334">
        <v>517</v>
      </c>
      <c r="BI65" s="334">
        <v>992</v>
      </c>
      <c r="BJ65" s="337">
        <v>293</v>
      </c>
      <c r="BK65" s="334">
        <v>315</v>
      </c>
      <c r="BL65" s="334">
        <v>608</v>
      </c>
      <c r="BM65" s="334">
        <v>163</v>
      </c>
      <c r="BN65" s="334">
        <v>256</v>
      </c>
      <c r="BO65" s="335">
        <v>419</v>
      </c>
      <c r="BP65" s="52" t="s">
        <v>110</v>
      </c>
      <c r="BQ65" s="39" t="s">
        <v>111</v>
      </c>
      <c r="BR65" s="334">
        <v>98</v>
      </c>
      <c r="BS65" s="334">
        <v>190</v>
      </c>
      <c r="BT65" s="335">
        <v>288</v>
      </c>
      <c r="CA65" s="52" t="s">
        <v>110</v>
      </c>
      <c r="CB65" s="39" t="s">
        <v>111</v>
      </c>
      <c r="CC65" s="334">
        <v>358</v>
      </c>
      <c r="CD65" s="334">
        <v>369</v>
      </c>
      <c r="CE65" s="334">
        <v>727</v>
      </c>
      <c r="CF65" s="337">
        <v>2411</v>
      </c>
      <c r="CG65" s="334">
        <v>2182</v>
      </c>
      <c r="CH65" s="334">
        <v>4593</v>
      </c>
      <c r="CI65" s="334">
        <v>2001</v>
      </c>
      <c r="CJ65" s="334">
        <v>2261</v>
      </c>
      <c r="CK65" s="335">
        <v>4262</v>
      </c>
      <c r="CL65" s="334">
        <f t="shared" si="1"/>
        <v>4770</v>
      </c>
      <c r="CM65" s="334">
        <f t="shared" si="0"/>
        <v>4812</v>
      </c>
      <c r="CN65" s="335">
        <f t="shared" si="0"/>
        <v>9582</v>
      </c>
    </row>
    <row r="66" spans="1:92" ht="17.100000000000001" customHeight="1" thickBot="1">
      <c r="A66" s="1"/>
      <c r="B66" s="669" t="s">
        <v>113</v>
      </c>
      <c r="C66" s="670"/>
      <c r="D66" s="351">
        <f t="shared" ref="D66:BO66" si="90">SUM(D31:D34,D39:D42,D45:D49,D52,D55,D59:D60,D64:D65)</f>
        <v>36641</v>
      </c>
      <c r="E66" s="351">
        <f t="shared" si="90"/>
        <v>34834</v>
      </c>
      <c r="F66" s="351">
        <f t="shared" si="90"/>
        <v>71475</v>
      </c>
      <c r="G66" s="353">
        <f t="shared" si="90"/>
        <v>42524</v>
      </c>
      <c r="H66" s="351">
        <f t="shared" si="90"/>
        <v>40467</v>
      </c>
      <c r="I66" s="351">
        <f t="shared" si="90"/>
        <v>82991</v>
      </c>
      <c r="J66" s="351">
        <f t="shared" si="90"/>
        <v>45849</v>
      </c>
      <c r="K66" s="351">
        <f t="shared" si="90"/>
        <v>43889</v>
      </c>
      <c r="L66" s="352">
        <f t="shared" si="90"/>
        <v>89738</v>
      </c>
      <c r="M66" s="669" t="s">
        <v>113</v>
      </c>
      <c r="N66" s="670"/>
      <c r="O66" s="351">
        <f t="shared" si="90"/>
        <v>53273</v>
      </c>
      <c r="P66" s="351">
        <f t="shared" si="90"/>
        <v>49968</v>
      </c>
      <c r="Q66" s="351">
        <f t="shared" si="90"/>
        <v>103241</v>
      </c>
      <c r="R66" s="353">
        <f t="shared" si="90"/>
        <v>57485</v>
      </c>
      <c r="S66" s="351">
        <f t="shared" si="90"/>
        <v>52435</v>
      </c>
      <c r="T66" s="351">
        <f t="shared" si="90"/>
        <v>109920</v>
      </c>
      <c r="U66" s="351">
        <f t="shared" si="90"/>
        <v>54092</v>
      </c>
      <c r="V66" s="351">
        <f t="shared" si="90"/>
        <v>50408</v>
      </c>
      <c r="W66" s="352">
        <f t="shared" si="90"/>
        <v>104500</v>
      </c>
      <c r="X66" s="669" t="s">
        <v>113</v>
      </c>
      <c r="Y66" s="670"/>
      <c r="Z66" s="351">
        <f t="shared" si="90"/>
        <v>55820</v>
      </c>
      <c r="AA66" s="351">
        <f t="shared" si="90"/>
        <v>50879</v>
      </c>
      <c r="AB66" s="351">
        <f t="shared" si="90"/>
        <v>106699</v>
      </c>
      <c r="AC66" s="353">
        <f t="shared" si="90"/>
        <v>60356</v>
      </c>
      <c r="AD66" s="351">
        <f t="shared" si="90"/>
        <v>55100</v>
      </c>
      <c r="AE66" s="351">
        <f t="shared" si="90"/>
        <v>115456</v>
      </c>
      <c r="AF66" s="351">
        <f t="shared" si="90"/>
        <v>69616</v>
      </c>
      <c r="AG66" s="351">
        <f t="shared" si="90"/>
        <v>64543</v>
      </c>
      <c r="AH66" s="352">
        <f t="shared" si="90"/>
        <v>134159</v>
      </c>
      <c r="AI66" s="669" t="s">
        <v>113</v>
      </c>
      <c r="AJ66" s="670"/>
      <c r="AK66" s="351">
        <f t="shared" si="90"/>
        <v>81866</v>
      </c>
      <c r="AL66" s="351">
        <f t="shared" si="90"/>
        <v>75640</v>
      </c>
      <c r="AM66" s="351">
        <f t="shared" si="90"/>
        <v>157506</v>
      </c>
      <c r="AN66" s="353">
        <f t="shared" si="90"/>
        <v>98908</v>
      </c>
      <c r="AO66" s="351">
        <f t="shared" si="90"/>
        <v>91507</v>
      </c>
      <c r="AP66" s="351">
        <f t="shared" si="90"/>
        <v>190415</v>
      </c>
      <c r="AQ66" s="351">
        <f t="shared" si="90"/>
        <v>83863</v>
      </c>
      <c r="AR66" s="351">
        <f t="shared" si="90"/>
        <v>79521</v>
      </c>
      <c r="AS66" s="352">
        <f t="shared" si="90"/>
        <v>163384</v>
      </c>
      <c r="AT66" s="669" t="s">
        <v>113</v>
      </c>
      <c r="AU66" s="670"/>
      <c r="AV66" s="351">
        <f t="shared" si="90"/>
        <v>72110</v>
      </c>
      <c r="AW66" s="351">
        <f t="shared" si="90"/>
        <v>71570</v>
      </c>
      <c r="AX66" s="351">
        <f t="shared" si="90"/>
        <v>143680</v>
      </c>
      <c r="AY66" s="353">
        <f t="shared" si="90"/>
        <v>68123</v>
      </c>
      <c r="AZ66" s="351">
        <f t="shared" si="90"/>
        <v>70438</v>
      </c>
      <c r="BA66" s="351">
        <f t="shared" si="90"/>
        <v>138561</v>
      </c>
      <c r="BB66" s="351">
        <f t="shared" si="90"/>
        <v>77985</v>
      </c>
      <c r="BC66" s="351">
        <f t="shared" si="90"/>
        <v>85321</v>
      </c>
      <c r="BD66" s="352">
        <f t="shared" si="90"/>
        <v>163306</v>
      </c>
      <c r="BE66" s="669" t="s">
        <v>113</v>
      </c>
      <c r="BF66" s="670"/>
      <c r="BG66" s="351">
        <f t="shared" si="90"/>
        <v>83227</v>
      </c>
      <c r="BH66" s="351">
        <f t="shared" si="90"/>
        <v>98007</v>
      </c>
      <c r="BI66" s="351">
        <f t="shared" si="90"/>
        <v>181234</v>
      </c>
      <c r="BJ66" s="353">
        <f t="shared" si="90"/>
        <v>57621</v>
      </c>
      <c r="BK66" s="351">
        <f t="shared" si="90"/>
        <v>73258</v>
      </c>
      <c r="BL66" s="351">
        <f t="shared" si="90"/>
        <v>130879</v>
      </c>
      <c r="BM66" s="351">
        <f t="shared" si="90"/>
        <v>30355</v>
      </c>
      <c r="BN66" s="351">
        <f t="shared" si="90"/>
        <v>44659</v>
      </c>
      <c r="BO66" s="352">
        <f t="shared" si="90"/>
        <v>75014</v>
      </c>
      <c r="BP66" s="669" t="s">
        <v>113</v>
      </c>
      <c r="BQ66" s="670"/>
      <c r="BR66" s="351">
        <f t="shared" ref="BR66:CK66" si="91">SUM(BR31:BR34,BR39:BR42,BR45:BR49,BR52,BR55,BR59:BR60,BR64:BR65)</f>
        <v>12995</v>
      </c>
      <c r="BS66" s="351">
        <f t="shared" si="91"/>
        <v>31566</v>
      </c>
      <c r="BT66" s="352">
        <f t="shared" si="91"/>
        <v>44561</v>
      </c>
      <c r="CA66" s="669" t="s">
        <v>113</v>
      </c>
      <c r="CB66" s="670"/>
      <c r="CC66" s="351">
        <f t="shared" si="91"/>
        <v>125014</v>
      </c>
      <c r="CD66" s="351">
        <f t="shared" si="91"/>
        <v>119190</v>
      </c>
      <c r="CE66" s="351">
        <f t="shared" si="91"/>
        <v>244204</v>
      </c>
      <c r="CF66" s="353">
        <f t="shared" si="91"/>
        <v>687389</v>
      </c>
      <c r="CG66" s="351">
        <f t="shared" si="91"/>
        <v>641571</v>
      </c>
      <c r="CH66" s="351">
        <f t="shared" si="91"/>
        <v>1328960</v>
      </c>
      <c r="CI66" s="351">
        <f t="shared" si="91"/>
        <v>330306</v>
      </c>
      <c r="CJ66" s="351">
        <f t="shared" si="91"/>
        <v>403249</v>
      </c>
      <c r="CK66" s="352">
        <f t="shared" si="91"/>
        <v>733555</v>
      </c>
      <c r="CL66" s="351">
        <f t="shared" si="1"/>
        <v>1142709</v>
      </c>
      <c r="CM66" s="351">
        <f t="shared" si="0"/>
        <v>1164010</v>
      </c>
      <c r="CN66" s="352">
        <f t="shared" si="0"/>
        <v>2306719</v>
      </c>
    </row>
    <row r="67" spans="1:92" ht="17.100000000000001" customHeight="1">
      <c r="A67" s="1"/>
      <c r="B67" s="55" t="s">
        <v>114</v>
      </c>
      <c r="C67" s="56" t="s">
        <v>115</v>
      </c>
      <c r="D67" s="366">
        <v>3013</v>
      </c>
      <c r="E67" s="366">
        <v>2864</v>
      </c>
      <c r="F67" s="366">
        <v>5877</v>
      </c>
      <c r="G67" s="369">
        <v>3482</v>
      </c>
      <c r="H67" s="366">
        <v>3280</v>
      </c>
      <c r="I67" s="366">
        <v>6762</v>
      </c>
      <c r="J67" s="366">
        <v>3744</v>
      </c>
      <c r="K67" s="366">
        <v>3558</v>
      </c>
      <c r="L67" s="367">
        <v>7302</v>
      </c>
      <c r="M67" s="55" t="s">
        <v>114</v>
      </c>
      <c r="N67" s="56" t="s">
        <v>115</v>
      </c>
      <c r="O67" s="366">
        <v>4307</v>
      </c>
      <c r="P67" s="366">
        <v>3966</v>
      </c>
      <c r="Q67" s="366">
        <v>8273</v>
      </c>
      <c r="R67" s="369">
        <v>4612</v>
      </c>
      <c r="S67" s="366">
        <v>4028</v>
      </c>
      <c r="T67" s="366">
        <v>8640</v>
      </c>
      <c r="U67" s="366">
        <v>4657</v>
      </c>
      <c r="V67" s="366">
        <v>3723</v>
      </c>
      <c r="W67" s="367">
        <v>8380</v>
      </c>
      <c r="X67" s="55" t="s">
        <v>114</v>
      </c>
      <c r="Y67" s="56" t="s">
        <v>115</v>
      </c>
      <c r="Z67" s="366">
        <v>4746</v>
      </c>
      <c r="AA67" s="366">
        <v>4198</v>
      </c>
      <c r="AB67" s="366">
        <v>8944</v>
      </c>
      <c r="AC67" s="369">
        <v>5126</v>
      </c>
      <c r="AD67" s="366">
        <v>4697</v>
      </c>
      <c r="AE67" s="366">
        <v>9823</v>
      </c>
      <c r="AF67" s="366">
        <v>5794</v>
      </c>
      <c r="AG67" s="366">
        <v>5358</v>
      </c>
      <c r="AH67" s="367">
        <v>11152</v>
      </c>
      <c r="AI67" s="55" t="s">
        <v>114</v>
      </c>
      <c r="AJ67" s="56" t="s">
        <v>115</v>
      </c>
      <c r="AK67" s="366">
        <v>6684</v>
      </c>
      <c r="AL67" s="366">
        <v>6014</v>
      </c>
      <c r="AM67" s="366">
        <v>12698</v>
      </c>
      <c r="AN67" s="369">
        <v>7747</v>
      </c>
      <c r="AO67" s="366">
        <v>7124</v>
      </c>
      <c r="AP67" s="366">
        <v>14871</v>
      </c>
      <c r="AQ67" s="366">
        <v>6747</v>
      </c>
      <c r="AR67" s="366">
        <v>6455</v>
      </c>
      <c r="AS67" s="367">
        <v>13202</v>
      </c>
      <c r="AT67" s="55" t="s">
        <v>114</v>
      </c>
      <c r="AU67" s="56" t="s">
        <v>115</v>
      </c>
      <c r="AV67" s="366">
        <v>6107</v>
      </c>
      <c r="AW67" s="366">
        <v>6054</v>
      </c>
      <c r="AX67" s="366">
        <v>12161</v>
      </c>
      <c r="AY67" s="369">
        <v>5927</v>
      </c>
      <c r="AZ67" s="366">
        <v>6106</v>
      </c>
      <c r="BA67" s="366">
        <v>12033</v>
      </c>
      <c r="BB67" s="366">
        <v>6298</v>
      </c>
      <c r="BC67" s="366">
        <v>6818</v>
      </c>
      <c r="BD67" s="367">
        <v>13116</v>
      </c>
      <c r="BE67" s="55" t="s">
        <v>114</v>
      </c>
      <c r="BF67" s="56" t="s">
        <v>115</v>
      </c>
      <c r="BG67" s="366">
        <v>6181</v>
      </c>
      <c r="BH67" s="366">
        <v>7380</v>
      </c>
      <c r="BI67" s="366">
        <v>13561</v>
      </c>
      <c r="BJ67" s="369">
        <v>3949</v>
      </c>
      <c r="BK67" s="366">
        <v>5405</v>
      </c>
      <c r="BL67" s="366">
        <v>9354</v>
      </c>
      <c r="BM67" s="366">
        <v>2208</v>
      </c>
      <c r="BN67" s="366">
        <v>3640</v>
      </c>
      <c r="BO67" s="367">
        <v>5848</v>
      </c>
      <c r="BP67" s="55" t="s">
        <v>114</v>
      </c>
      <c r="BQ67" s="56" t="s">
        <v>115</v>
      </c>
      <c r="BR67" s="366">
        <v>1043</v>
      </c>
      <c r="BS67" s="366">
        <v>2796</v>
      </c>
      <c r="BT67" s="367">
        <v>3839</v>
      </c>
      <c r="CA67" s="55" t="s">
        <v>114</v>
      </c>
      <c r="CB67" s="56" t="s">
        <v>115</v>
      </c>
      <c r="CC67" s="366">
        <v>10239</v>
      </c>
      <c r="CD67" s="366">
        <v>9702</v>
      </c>
      <c r="CE67" s="366">
        <v>19941</v>
      </c>
      <c r="CF67" s="369">
        <v>56527</v>
      </c>
      <c r="CG67" s="366">
        <v>51617</v>
      </c>
      <c r="CH67" s="366">
        <v>108144</v>
      </c>
      <c r="CI67" s="366">
        <v>25606</v>
      </c>
      <c r="CJ67" s="366">
        <v>32145</v>
      </c>
      <c r="CK67" s="367">
        <v>57751</v>
      </c>
      <c r="CL67" s="366">
        <f t="shared" si="1"/>
        <v>92372</v>
      </c>
      <c r="CM67" s="366">
        <f t="shared" si="0"/>
        <v>93464</v>
      </c>
      <c r="CN67" s="367">
        <f t="shared" si="0"/>
        <v>185836</v>
      </c>
    </row>
    <row r="68" spans="1:92" s="572" customFormat="1" ht="17.100000000000001" customHeight="1">
      <c r="A68" s="569"/>
      <c r="B68" s="17" t="s">
        <v>117</v>
      </c>
      <c r="C68" s="18" t="s">
        <v>325</v>
      </c>
      <c r="D68" s="334">
        <v>1139</v>
      </c>
      <c r="E68" s="334">
        <v>1083</v>
      </c>
      <c r="F68" s="334">
        <v>2222</v>
      </c>
      <c r="G68" s="337">
        <v>1294</v>
      </c>
      <c r="H68" s="334">
        <v>1188</v>
      </c>
      <c r="I68" s="334">
        <v>2482</v>
      </c>
      <c r="J68" s="334">
        <v>1343</v>
      </c>
      <c r="K68" s="334">
        <v>1317</v>
      </c>
      <c r="L68" s="335">
        <v>2660</v>
      </c>
      <c r="M68" s="17" t="s">
        <v>117</v>
      </c>
      <c r="N68" s="18" t="s">
        <v>325</v>
      </c>
      <c r="O68" s="334">
        <v>1640</v>
      </c>
      <c r="P68" s="334">
        <v>1476</v>
      </c>
      <c r="Q68" s="334">
        <v>3116</v>
      </c>
      <c r="R68" s="337">
        <v>1568</v>
      </c>
      <c r="S68" s="334">
        <v>1466</v>
      </c>
      <c r="T68" s="334">
        <v>3034</v>
      </c>
      <c r="U68" s="334">
        <v>1793</v>
      </c>
      <c r="V68" s="334">
        <v>1748</v>
      </c>
      <c r="W68" s="335">
        <v>3541</v>
      </c>
      <c r="X68" s="17" t="s">
        <v>117</v>
      </c>
      <c r="Y68" s="18" t="s">
        <v>325</v>
      </c>
      <c r="Z68" s="334">
        <v>1870</v>
      </c>
      <c r="AA68" s="334">
        <v>1742</v>
      </c>
      <c r="AB68" s="334">
        <v>3612</v>
      </c>
      <c r="AC68" s="337">
        <v>1906</v>
      </c>
      <c r="AD68" s="334">
        <v>1718</v>
      </c>
      <c r="AE68" s="334">
        <v>3624</v>
      </c>
      <c r="AF68" s="334">
        <v>2142</v>
      </c>
      <c r="AG68" s="334">
        <v>2091</v>
      </c>
      <c r="AH68" s="335">
        <v>4233</v>
      </c>
      <c r="AI68" s="17" t="s">
        <v>117</v>
      </c>
      <c r="AJ68" s="18" t="s">
        <v>325</v>
      </c>
      <c r="AK68" s="334">
        <v>2458</v>
      </c>
      <c r="AL68" s="334">
        <v>2286</v>
      </c>
      <c r="AM68" s="334">
        <v>4744</v>
      </c>
      <c r="AN68" s="337">
        <v>3200</v>
      </c>
      <c r="AO68" s="334">
        <v>2806</v>
      </c>
      <c r="AP68" s="334">
        <v>6006</v>
      </c>
      <c r="AQ68" s="334">
        <v>2877</v>
      </c>
      <c r="AR68" s="334">
        <v>2689</v>
      </c>
      <c r="AS68" s="335">
        <v>5566</v>
      </c>
      <c r="AT68" s="17" t="s">
        <v>117</v>
      </c>
      <c r="AU68" s="18" t="s">
        <v>325</v>
      </c>
      <c r="AV68" s="334">
        <v>2656</v>
      </c>
      <c r="AW68" s="334">
        <v>2532</v>
      </c>
      <c r="AX68" s="334">
        <v>5188</v>
      </c>
      <c r="AY68" s="337">
        <v>2503</v>
      </c>
      <c r="AZ68" s="334">
        <v>2501</v>
      </c>
      <c r="BA68" s="334">
        <v>5004</v>
      </c>
      <c r="BB68" s="334">
        <v>2660</v>
      </c>
      <c r="BC68" s="334">
        <v>2765</v>
      </c>
      <c r="BD68" s="335">
        <v>5425</v>
      </c>
      <c r="BE68" s="17" t="s">
        <v>117</v>
      </c>
      <c r="BF68" s="18" t="s">
        <v>325</v>
      </c>
      <c r="BG68" s="334">
        <v>2571</v>
      </c>
      <c r="BH68" s="334">
        <v>2966</v>
      </c>
      <c r="BI68" s="334">
        <v>5537</v>
      </c>
      <c r="BJ68" s="337">
        <v>1623</v>
      </c>
      <c r="BK68" s="334">
        <v>2070</v>
      </c>
      <c r="BL68" s="334">
        <v>3693</v>
      </c>
      <c r="BM68" s="334">
        <v>895</v>
      </c>
      <c r="BN68" s="334">
        <v>1530</v>
      </c>
      <c r="BO68" s="335">
        <v>2425</v>
      </c>
      <c r="BP68" s="17" t="s">
        <v>117</v>
      </c>
      <c r="BQ68" s="18" t="s">
        <v>325</v>
      </c>
      <c r="BR68" s="334">
        <v>474</v>
      </c>
      <c r="BS68" s="334">
        <v>1328</v>
      </c>
      <c r="BT68" s="335">
        <v>1802</v>
      </c>
      <c r="BU68" s="570"/>
      <c r="BV68" s="571"/>
      <c r="BW68" s="571"/>
      <c r="BX68" s="571"/>
      <c r="BY68" s="571"/>
      <c r="BZ68" s="571"/>
      <c r="CA68" s="17" t="s">
        <v>117</v>
      </c>
      <c r="CB68" s="18" t="s">
        <v>325</v>
      </c>
      <c r="CC68" s="334">
        <v>3776</v>
      </c>
      <c r="CD68" s="334">
        <v>3588</v>
      </c>
      <c r="CE68" s="334">
        <v>7364</v>
      </c>
      <c r="CF68" s="337">
        <v>22110</v>
      </c>
      <c r="CG68" s="334">
        <v>20554</v>
      </c>
      <c r="CH68" s="334">
        <v>42664</v>
      </c>
      <c r="CI68" s="334">
        <v>10726</v>
      </c>
      <c r="CJ68" s="334">
        <v>13160</v>
      </c>
      <c r="CK68" s="335">
        <v>23886</v>
      </c>
      <c r="CL68" s="334">
        <f t="shared" si="1"/>
        <v>36612</v>
      </c>
      <c r="CM68" s="334">
        <f t="shared" si="0"/>
        <v>37302</v>
      </c>
      <c r="CN68" s="335">
        <f t="shared" si="0"/>
        <v>73914</v>
      </c>
    </row>
    <row r="69" spans="1:92" s="574" customFormat="1" ht="17.100000000000001" customHeight="1">
      <c r="A69" s="573"/>
      <c r="B69" s="17" t="s">
        <v>121</v>
      </c>
      <c r="C69" s="46" t="s">
        <v>120</v>
      </c>
      <c r="D69" s="334">
        <v>2386</v>
      </c>
      <c r="E69" s="334">
        <v>2268</v>
      </c>
      <c r="F69" s="334">
        <v>4654</v>
      </c>
      <c r="G69" s="337">
        <v>2736</v>
      </c>
      <c r="H69" s="334">
        <v>2599</v>
      </c>
      <c r="I69" s="334">
        <v>5335</v>
      </c>
      <c r="J69" s="334">
        <v>2883</v>
      </c>
      <c r="K69" s="334">
        <v>2778</v>
      </c>
      <c r="L69" s="335">
        <v>5661</v>
      </c>
      <c r="M69" s="17" t="s">
        <v>121</v>
      </c>
      <c r="N69" s="46" t="s">
        <v>120</v>
      </c>
      <c r="O69" s="334">
        <v>3349</v>
      </c>
      <c r="P69" s="334">
        <v>3085</v>
      </c>
      <c r="Q69" s="334">
        <v>6434</v>
      </c>
      <c r="R69" s="337">
        <v>3246</v>
      </c>
      <c r="S69" s="334">
        <v>3054</v>
      </c>
      <c r="T69" s="334">
        <v>6300</v>
      </c>
      <c r="U69" s="334">
        <v>3393</v>
      </c>
      <c r="V69" s="334">
        <v>3124</v>
      </c>
      <c r="W69" s="335">
        <v>6517</v>
      </c>
      <c r="X69" s="17" t="s">
        <v>121</v>
      </c>
      <c r="Y69" s="46" t="s">
        <v>120</v>
      </c>
      <c r="Z69" s="334">
        <v>3464</v>
      </c>
      <c r="AA69" s="334">
        <v>3237</v>
      </c>
      <c r="AB69" s="334">
        <v>6701</v>
      </c>
      <c r="AC69" s="337">
        <v>3679</v>
      </c>
      <c r="AD69" s="334">
        <v>3440</v>
      </c>
      <c r="AE69" s="334">
        <v>7119</v>
      </c>
      <c r="AF69" s="334">
        <v>4254</v>
      </c>
      <c r="AG69" s="334">
        <v>4049</v>
      </c>
      <c r="AH69" s="335">
        <v>8303</v>
      </c>
      <c r="AI69" s="17" t="s">
        <v>121</v>
      </c>
      <c r="AJ69" s="46" t="s">
        <v>120</v>
      </c>
      <c r="AK69" s="334">
        <v>4958</v>
      </c>
      <c r="AL69" s="334">
        <v>4519</v>
      </c>
      <c r="AM69" s="334">
        <v>9477</v>
      </c>
      <c r="AN69" s="337">
        <v>5770</v>
      </c>
      <c r="AO69" s="334">
        <v>5395</v>
      </c>
      <c r="AP69" s="334">
        <v>11165</v>
      </c>
      <c r="AQ69" s="334">
        <v>4949</v>
      </c>
      <c r="AR69" s="334">
        <v>4721</v>
      </c>
      <c r="AS69" s="335">
        <v>9670</v>
      </c>
      <c r="AT69" s="17" t="s">
        <v>121</v>
      </c>
      <c r="AU69" s="46" t="s">
        <v>120</v>
      </c>
      <c r="AV69" s="334">
        <v>4281</v>
      </c>
      <c r="AW69" s="334">
        <v>4162</v>
      </c>
      <c r="AX69" s="334">
        <v>8443</v>
      </c>
      <c r="AY69" s="337">
        <v>4127</v>
      </c>
      <c r="AZ69" s="334">
        <v>4368</v>
      </c>
      <c r="BA69" s="334">
        <v>8495</v>
      </c>
      <c r="BB69" s="334">
        <v>4778</v>
      </c>
      <c r="BC69" s="334">
        <v>5312</v>
      </c>
      <c r="BD69" s="335">
        <v>10090</v>
      </c>
      <c r="BE69" s="17" t="s">
        <v>121</v>
      </c>
      <c r="BF69" s="46" t="s">
        <v>120</v>
      </c>
      <c r="BG69" s="334">
        <v>4911</v>
      </c>
      <c r="BH69" s="334">
        <v>5514</v>
      </c>
      <c r="BI69" s="334">
        <v>10425</v>
      </c>
      <c r="BJ69" s="337">
        <v>3020</v>
      </c>
      <c r="BK69" s="334">
        <v>3905</v>
      </c>
      <c r="BL69" s="334">
        <v>6925</v>
      </c>
      <c r="BM69" s="334">
        <v>1537</v>
      </c>
      <c r="BN69" s="334">
        <v>2545</v>
      </c>
      <c r="BO69" s="335">
        <v>4082</v>
      </c>
      <c r="BP69" s="17" t="s">
        <v>121</v>
      </c>
      <c r="BQ69" s="46" t="s">
        <v>120</v>
      </c>
      <c r="BR69" s="334">
        <v>699</v>
      </c>
      <c r="BS69" s="334">
        <v>2026</v>
      </c>
      <c r="BT69" s="335">
        <v>2725</v>
      </c>
      <c r="BV69" s="571"/>
      <c r="BW69" s="571"/>
      <c r="BX69" s="571"/>
      <c r="BY69" s="571"/>
      <c r="BZ69" s="571"/>
      <c r="CA69" s="17" t="s">
        <v>121</v>
      </c>
      <c r="CB69" s="46" t="s">
        <v>120</v>
      </c>
      <c r="CC69" s="334">
        <v>8005</v>
      </c>
      <c r="CD69" s="334">
        <v>7645</v>
      </c>
      <c r="CE69" s="334">
        <v>15650</v>
      </c>
      <c r="CF69" s="337">
        <v>41343</v>
      </c>
      <c r="CG69" s="334">
        <v>38786</v>
      </c>
      <c r="CH69" s="334">
        <v>80129</v>
      </c>
      <c r="CI69" s="334">
        <v>19072</v>
      </c>
      <c r="CJ69" s="334">
        <v>23670</v>
      </c>
      <c r="CK69" s="335">
        <v>42742</v>
      </c>
      <c r="CL69" s="334">
        <f t="shared" si="1"/>
        <v>68420</v>
      </c>
      <c r="CM69" s="334">
        <f t="shared" si="1"/>
        <v>70101</v>
      </c>
      <c r="CN69" s="335">
        <f t="shared" si="1"/>
        <v>138521</v>
      </c>
    </row>
    <row r="70" spans="1:92" ht="17.100000000000001" customHeight="1">
      <c r="A70" s="1"/>
      <c r="B70" s="17" t="s">
        <v>123</v>
      </c>
      <c r="C70" s="77" t="s">
        <v>125</v>
      </c>
      <c r="D70" s="339">
        <v>152</v>
      </c>
      <c r="E70" s="339">
        <v>144</v>
      </c>
      <c r="F70" s="339">
        <v>296</v>
      </c>
      <c r="G70" s="342">
        <v>193</v>
      </c>
      <c r="H70" s="339">
        <v>199</v>
      </c>
      <c r="I70" s="339">
        <v>392</v>
      </c>
      <c r="J70" s="339">
        <v>220</v>
      </c>
      <c r="K70" s="339">
        <v>215</v>
      </c>
      <c r="L70" s="340">
        <v>435</v>
      </c>
      <c r="M70" s="17" t="s">
        <v>123</v>
      </c>
      <c r="N70" s="77" t="s">
        <v>125</v>
      </c>
      <c r="O70" s="339">
        <v>208</v>
      </c>
      <c r="P70" s="339">
        <v>206</v>
      </c>
      <c r="Q70" s="339">
        <v>414</v>
      </c>
      <c r="R70" s="342">
        <v>169</v>
      </c>
      <c r="S70" s="339">
        <v>179</v>
      </c>
      <c r="T70" s="339">
        <v>348</v>
      </c>
      <c r="U70" s="339">
        <v>169</v>
      </c>
      <c r="V70" s="339">
        <v>154</v>
      </c>
      <c r="W70" s="340">
        <v>323</v>
      </c>
      <c r="X70" s="17" t="s">
        <v>123</v>
      </c>
      <c r="Y70" s="77" t="s">
        <v>125</v>
      </c>
      <c r="Z70" s="339">
        <v>220</v>
      </c>
      <c r="AA70" s="339">
        <v>214</v>
      </c>
      <c r="AB70" s="339">
        <v>434</v>
      </c>
      <c r="AC70" s="342">
        <v>263</v>
      </c>
      <c r="AD70" s="339">
        <v>230</v>
      </c>
      <c r="AE70" s="339">
        <v>493</v>
      </c>
      <c r="AF70" s="339">
        <v>283</v>
      </c>
      <c r="AG70" s="339">
        <v>281</v>
      </c>
      <c r="AH70" s="340">
        <v>564</v>
      </c>
      <c r="AI70" s="17" t="s">
        <v>123</v>
      </c>
      <c r="AJ70" s="77" t="s">
        <v>125</v>
      </c>
      <c r="AK70" s="339">
        <v>343</v>
      </c>
      <c r="AL70" s="339">
        <v>332</v>
      </c>
      <c r="AM70" s="339">
        <v>675</v>
      </c>
      <c r="AN70" s="342">
        <v>377</v>
      </c>
      <c r="AO70" s="339">
        <v>339</v>
      </c>
      <c r="AP70" s="339">
        <v>716</v>
      </c>
      <c r="AQ70" s="339">
        <v>333</v>
      </c>
      <c r="AR70" s="339">
        <v>311</v>
      </c>
      <c r="AS70" s="340">
        <v>644</v>
      </c>
      <c r="AT70" s="17" t="s">
        <v>123</v>
      </c>
      <c r="AU70" s="77" t="s">
        <v>125</v>
      </c>
      <c r="AV70" s="339">
        <v>373</v>
      </c>
      <c r="AW70" s="339">
        <v>344</v>
      </c>
      <c r="AX70" s="339">
        <v>717</v>
      </c>
      <c r="AY70" s="342">
        <v>401</v>
      </c>
      <c r="AZ70" s="339">
        <v>362</v>
      </c>
      <c r="BA70" s="339">
        <v>763</v>
      </c>
      <c r="BB70" s="339">
        <v>400</v>
      </c>
      <c r="BC70" s="339">
        <v>445</v>
      </c>
      <c r="BD70" s="340">
        <v>845</v>
      </c>
      <c r="BE70" s="17" t="s">
        <v>123</v>
      </c>
      <c r="BF70" s="77" t="s">
        <v>125</v>
      </c>
      <c r="BG70" s="339">
        <v>393</v>
      </c>
      <c r="BH70" s="339">
        <v>419</v>
      </c>
      <c r="BI70" s="339">
        <v>812</v>
      </c>
      <c r="BJ70" s="342">
        <v>237</v>
      </c>
      <c r="BK70" s="339">
        <v>289</v>
      </c>
      <c r="BL70" s="339">
        <v>526</v>
      </c>
      <c r="BM70" s="339">
        <v>164</v>
      </c>
      <c r="BN70" s="339">
        <v>242</v>
      </c>
      <c r="BO70" s="340">
        <v>406</v>
      </c>
      <c r="BP70" s="17" t="s">
        <v>123</v>
      </c>
      <c r="BQ70" s="77" t="s">
        <v>125</v>
      </c>
      <c r="BR70" s="339">
        <v>97</v>
      </c>
      <c r="BS70" s="339">
        <v>242</v>
      </c>
      <c r="BT70" s="340">
        <v>339</v>
      </c>
      <c r="CA70" s="17" t="s">
        <v>123</v>
      </c>
      <c r="CB70" s="77" t="s">
        <v>125</v>
      </c>
      <c r="CC70" s="339">
        <v>565</v>
      </c>
      <c r="CD70" s="339">
        <v>558</v>
      </c>
      <c r="CE70" s="339">
        <v>1123</v>
      </c>
      <c r="CF70" s="342">
        <v>2738</v>
      </c>
      <c r="CG70" s="339">
        <v>2590</v>
      </c>
      <c r="CH70" s="339">
        <v>5328</v>
      </c>
      <c r="CI70" s="339">
        <v>1692</v>
      </c>
      <c r="CJ70" s="339">
        <v>1999</v>
      </c>
      <c r="CK70" s="340">
        <v>3691</v>
      </c>
      <c r="CL70" s="339">
        <f t="shared" ref="CL70:CN88" si="92">SUM(CC70,CF70,CI70)</f>
        <v>4995</v>
      </c>
      <c r="CM70" s="339">
        <f t="shared" si="92"/>
        <v>5147</v>
      </c>
      <c r="CN70" s="340">
        <f t="shared" si="92"/>
        <v>10142</v>
      </c>
    </row>
    <row r="71" spans="1:92" ht="17.100000000000001" customHeight="1">
      <c r="A71" s="1"/>
      <c r="B71" s="45"/>
      <c r="C71" s="78" t="s">
        <v>126</v>
      </c>
      <c r="D71" s="339">
        <v>157</v>
      </c>
      <c r="E71" s="339">
        <v>149</v>
      </c>
      <c r="F71" s="339">
        <v>306</v>
      </c>
      <c r="G71" s="342">
        <v>199</v>
      </c>
      <c r="H71" s="339">
        <v>170</v>
      </c>
      <c r="I71" s="339">
        <v>369</v>
      </c>
      <c r="J71" s="339">
        <v>237</v>
      </c>
      <c r="K71" s="339">
        <v>193</v>
      </c>
      <c r="L71" s="340">
        <v>430</v>
      </c>
      <c r="M71" s="45"/>
      <c r="N71" s="78" t="s">
        <v>126</v>
      </c>
      <c r="O71" s="339">
        <v>231</v>
      </c>
      <c r="P71" s="339">
        <v>251</v>
      </c>
      <c r="Q71" s="339">
        <v>482</v>
      </c>
      <c r="R71" s="342">
        <v>235</v>
      </c>
      <c r="S71" s="339">
        <v>207</v>
      </c>
      <c r="T71" s="339">
        <v>442</v>
      </c>
      <c r="U71" s="339">
        <v>280</v>
      </c>
      <c r="V71" s="339">
        <v>189</v>
      </c>
      <c r="W71" s="340">
        <v>469</v>
      </c>
      <c r="X71" s="45"/>
      <c r="Y71" s="78" t="s">
        <v>126</v>
      </c>
      <c r="Z71" s="339">
        <v>306</v>
      </c>
      <c r="AA71" s="339">
        <v>208</v>
      </c>
      <c r="AB71" s="339">
        <v>514</v>
      </c>
      <c r="AC71" s="342">
        <v>301</v>
      </c>
      <c r="AD71" s="339">
        <v>230</v>
      </c>
      <c r="AE71" s="339">
        <v>531</v>
      </c>
      <c r="AF71" s="339">
        <v>327</v>
      </c>
      <c r="AG71" s="339">
        <v>293</v>
      </c>
      <c r="AH71" s="340">
        <v>620</v>
      </c>
      <c r="AI71" s="45"/>
      <c r="AJ71" s="78" t="s">
        <v>126</v>
      </c>
      <c r="AK71" s="339">
        <v>386</v>
      </c>
      <c r="AL71" s="339">
        <v>335</v>
      </c>
      <c r="AM71" s="339">
        <v>721</v>
      </c>
      <c r="AN71" s="342">
        <v>480</v>
      </c>
      <c r="AO71" s="339">
        <v>394</v>
      </c>
      <c r="AP71" s="339">
        <v>874</v>
      </c>
      <c r="AQ71" s="339">
        <v>444</v>
      </c>
      <c r="AR71" s="339">
        <v>415</v>
      </c>
      <c r="AS71" s="340">
        <v>859</v>
      </c>
      <c r="AT71" s="45"/>
      <c r="AU71" s="78" t="s">
        <v>126</v>
      </c>
      <c r="AV71" s="339">
        <v>464</v>
      </c>
      <c r="AW71" s="339">
        <v>418</v>
      </c>
      <c r="AX71" s="339">
        <v>882</v>
      </c>
      <c r="AY71" s="342">
        <v>468</v>
      </c>
      <c r="AZ71" s="339">
        <v>444</v>
      </c>
      <c r="BA71" s="339">
        <v>912</v>
      </c>
      <c r="BB71" s="339">
        <v>555</v>
      </c>
      <c r="BC71" s="339">
        <v>482</v>
      </c>
      <c r="BD71" s="340">
        <v>1037</v>
      </c>
      <c r="BE71" s="45"/>
      <c r="BF71" s="78" t="s">
        <v>126</v>
      </c>
      <c r="BG71" s="339">
        <v>491</v>
      </c>
      <c r="BH71" s="339">
        <v>511</v>
      </c>
      <c r="BI71" s="339">
        <v>1002</v>
      </c>
      <c r="BJ71" s="342">
        <v>301</v>
      </c>
      <c r="BK71" s="339">
        <v>309</v>
      </c>
      <c r="BL71" s="339">
        <v>610</v>
      </c>
      <c r="BM71" s="339">
        <v>183</v>
      </c>
      <c r="BN71" s="339">
        <v>237</v>
      </c>
      <c r="BO71" s="340">
        <v>420</v>
      </c>
      <c r="BP71" s="45"/>
      <c r="BQ71" s="78" t="s">
        <v>126</v>
      </c>
      <c r="BR71" s="339">
        <v>87</v>
      </c>
      <c r="BS71" s="339">
        <v>214</v>
      </c>
      <c r="BT71" s="340">
        <v>301</v>
      </c>
      <c r="CA71" s="45"/>
      <c r="CB71" s="78" t="s">
        <v>126</v>
      </c>
      <c r="CC71" s="339">
        <v>593</v>
      </c>
      <c r="CD71" s="339">
        <v>512</v>
      </c>
      <c r="CE71" s="339">
        <v>1105</v>
      </c>
      <c r="CF71" s="342">
        <v>3454</v>
      </c>
      <c r="CG71" s="339">
        <v>2940</v>
      </c>
      <c r="CH71" s="339">
        <v>6394</v>
      </c>
      <c r="CI71" s="339">
        <v>2085</v>
      </c>
      <c r="CJ71" s="339">
        <v>2197</v>
      </c>
      <c r="CK71" s="340">
        <v>4282</v>
      </c>
      <c r="CL71" s="339">
        <f t="shared" si="92"/>
        <v>6132</v>
      </c>
      <c r="CM71" s="339">
        <f t="shared" si="92"/>
        <v>5649</v>
      </c>
      <c r="CN71" s="340">
        <f t="shared" si="92"/>
        <v>11781</v>
      </c>
    </row>
    <row r="72" spans="1:92" ht="17.100000000000001" customHeight="1">
      <c r="A72" s="1"/>
      <c r="B72" s="45"/>
      <c r="C72" s="77" t="s">
        <v>127</v>
      </c>
      <c r="D72" s="339">
        <v>481</v>
      </c>
      <c r="E72" s="339">
        <v>458</v>
      </c>
      <c r="F72" s="339">
        <v>939</v>
      </c>
      <c r="G72" s="342">
        <v>577</v>
      </c>
      <c r="H72" s="339">
        <v>544</v>
      </c>
      <c r="I72" s="339">
        <v>1121</v>
      </c>
      <c r="J72" s="339">
        <v>592</v>
      </c>
      <c r="K72" s="339">
        <v>609</v>
      </c>
      <c r="L72" s="340">
        <v>1201</v>
      </c>
      <c r="M72" s="45"/>
      <c r="N72" s="77" t="s">
        <v>127</v>
      </c>
      <c r="O72" s="339">
        <v>724</v>
      </c>
      <c r="P72" s="339">
        <v>695</v>
      </c>
      <c r="Q72" s="339">
        <v>1419</v>
      </c>
      <c r="R72" s="342">
        <v>739</v>
      </c>
      <c r="S72" s="339">
        <v>667</v>
      </c>
      <c r="T72" s="339">
        <v>1406</v>
      </c>
      <c r="U72" s="339">
        <v>711</v>
      </c>
      <c r="V72" s="339">
        <v>647</v>
      </c>
      <c r="W72" s="340">
        <v>1358</v>
      </c>
      <c r="X72" s="45"/>
      <c r="Y72" s="77" t="s">
        <v>127</v>
      </c>
      <c r="Z72" s="339">
        <v>663</v>
      </c>
      <c r="AA72" s="339">
        <v>647</v>
      </c>
      <c r="AB72" s="339">
        <v>1310</v>
      </c>
      <c r="AC72" s="342">
        <v>709</v>
      </c>
      <c r="AD72" s="339">
        <v>695</v>
      </c>
      <c r="AE72" s="339">
        <v>1404</v>
      </c>
      <c r="AF72" s="339">
        <v>878</v>
      </c>
      <c r="AG72" s="339">
        <v>823</v>
      </c>
      <c r="AH72" s="340">
        <v>1701</v>
      </c>
      <c r="AI72" s="45"/>
      <c r="AJ72" s="77" t="s">
        <v>127</v>
      </c>
      <c r="AK72" s="339">
        <v>1105</v>
      </c>
      <c r="AL72" s="339">
        <v>1021</v>
      </c>
      <c r="AM72" s="339">
        <v>2126</v>
      </c>
      <c r="AN72" s="342">
        <v>1239</v>
      </c>
      <c r="AO72" s="339">
        <v>1205</v>
      </c>
      <c r="AP72" s="339">
        <v>2444</v>
      </c>
      <c r="AQ72" s="339">
        <v>1005</v>
      </c>
      <c r="AR72" s="339">
        <v>971</v>
      </c>
      <c r="AS72" s="340">
        <v>1976</v>
      </c>
      <c r="AT72" s="45"/>
      <c r="AU72" s="77" t="s">
        <v>127</v>
      </c>
      <c r="AV72" s="339">
        <v>875</v>
      </c>
      <c r="AW72" s="339">
        <v>906</v>
      </c>
      <c r="AX72" s="339">
        <v>1781</v>
      </c>
      <c r="AY72" s="342">
        <v>895</v>
      </c>
      <c r="AZ72" s="339">
        <v>968</v>
      </c>
      <c r="BA72" s="339">
        <v>1863</v>
      </c>
      <c r="BB72" s="339">
        <v>987</v>
      </c>
      <c r="BC72" s="339">
        <v>1085</v>
      </c>
      <c r="BD72" s="340">
        <v>2072</v>
      </c>
      <c r="BE72" s="45"/>
      <c r="BF72" s="77" t="s">
        <v>127</v>
      </c>
      <c r="BG72" s="339">
        <v>961</v>
      </c>
      <c r="BH72" s="339">
        <v>1158</v>
      </c>
      <c r="BI72" s="339">
        <v>2119</v>
      </c>
      <c r="BJ72" s="342">
        <v>587</v>
      </c>
      <c r="BK72" s="339">
        <v>696</v>
      </c>
      <c r="BL72" s="339">
        <v>1283</v>
      </c>
      <c r="BM72" s="339">
        <v>288</v>
      </c>
      <c r="BN72" s="339">
        <v>486</v>
      </c>
      <c r="BO72" s="340">
        <v>774</v>
      </c>
      <c r="BP72" s="45"/>
      <c r="BQ72" s="77" t="s">
        <v>127</v>
      </c>
      <c r="BR72" s="339">
        <v>178</v>
      </c>
      <c r="BS72" s="339">
        <v>434</v>
      </c>
      <c r="BT72" s="340">
        <v>612</v>
      </c>
      <c r="CA72" s="45"/>
      <c r="CB72" s="77" t="s">
        <v>127</v>
      </c>
      <c r="CC72" s="339">
        <v>1650</v>
      </c>
      <c r="CD72" s="339">
        <v>1611</v>
      </c>
      <c r="CE72" s="339">
        <v>3261</v>
      </c>
      <c r="CF72" s="342">
        <v>8648</v>
      </c>
      <c r="CG72" s="339">
        <v>8277</v>
      </c>
      <c r="CH72" s="339">
        <v>16925</v>
      </c>
      <c r="CI72" s="339">
        <v>3896</v>
      </c>
      <c r="CJ72" s="339">
        <v>4827</v>
      </c>
      <c r="CK72" s="340">
        <v>8723</v>
      </c>
      <c r="CL72" s="339">
        <f t="shared" si="92"/>
        <v>14194</v>
      </c>
      <c r="CM72" s="339">
        <f t="shared" si="92"/>
        <v>14715</v>
      </c>
      <c r="CN72" s="340">
        <f t="shared" si="92"/>
        <v>28909</v>
      </c>
    </row>
    <row r="73" spans="1:92" ht="17.100000000000001" customHeight="1">
      <c r="A73" s="1"/>
      <c r="B73" s="413"/>
      <c r="C73" s="18" t="s">
        <v>42</v>
      </c>
      <c r="D73" s="334">
        <f t="shared" ref="D73:BO73" si="93">SUM(D70:D72)</f>
        <v>790</v>
      </c>
      <c r="E73" s="439">
        <f t="shared" si="93"/>
        <v>751</v>
      </c>
      <c r="F73" s="334">
        <f t="shared" si="93"/>
        <v>1541</v>
      </c>
      <c r="G73" s="337">
        <f t="shared" si="93"/>
        <v>969</v>
      </c>
      <c r="H73" s="334">
        <f t="shared" si="93"/>
        <v>913</v>
      </c>
      <c r="I73" s="334">
        <f t="shared" si="93"/>
        <v>1882</v>
      </c>
      <c r="J73" s="334">
        <f t="shared" si="93"/>
        <v>1049</v>
      </c>
      <c r="K73" s="334">
        <f t="shared" si="93"/>
        <v>1017</v>
      </c>
      <c r="L73" s="335">
        <f t="shared" si="93"/>
        <v>2066</v>
      </c>
      <c r="M73" s="413"/>
      <c r="N73" s="18" t="s">
        <v>42</v>
      </c>
      <c r="O73" s="334">
        <f t="shared" si="93"/>
        <v>1163</v>
      </c>
      <c r="P73" s="439">
        <f t="shared" si="93"/>
        <v>1152</v>
      </c>
      <c r="Q73" s="334">
        <f t="shared" si="93"/>
        <v>2315</v>
      </c>
      <c r="R73" s="337">
        <f t="shared" si="93"/>
        <v>1143</v>
      </c>
      <c r="S73" s="334">
        <f t="shared" si="93"/>
        <v>1053</v>
      </c>
      <c r="T73" s="334">
        <f t="shared" si="93"/>
        <v>2196</v>
      </c>
      <c r="U73" s="334">
        <f t="shared" si="93"/>
        <v>1160</v>
      </c>
      <c r="V73" s="334">
        <f t="shared" si="93"/>
        <v>990</v>
      </c>
      <c r="W73" s="335">
        <f t="shared" si="93"/>
        <v>2150</v>
      </c>
      <c r="X73" s="413"/>
      <c r="Y73" s="18" t="s">
        <v>42</v>
      </c>
      <c r="Z73" s="334">
        <f t="shared" si="93"/>
        <v>1189</v>
      </c>
      <c r="AA73" s="439">
        <f t="shared" si="93"/>
        <v>1069</v>
      </c>
      <c r="AB73" s="334">
        <f t="shared" si="93"/>
        <v>2258</v>
      </c>
      <c r="AC73" s="337">
        <f t="shared" si="93"/>
        <v>1273</v>
      </c>
      <c r="AD73" s="334">
        <f t="shared" si="93"/>
        <v>1155</v>
      </c>
      <c r="AE73" s="334">
        <f t="shared" si="93"/>
        <v>2428</v>
      </c>
      <c r="AF73" s="334">
        <f t="shared" si="93"/>
        <v>1488</v>
      </c>
      <c r="AG73" s="334">
        <f t="shared" si="93"/>
        <v>1397</v>
      </c>
      <c r="AH73" s="335">
        <f t="shared" si="93"/>
        <v>2885</v>
      </c>
      <c r="AI73" s="413"/>
      <c r="AJ73" s="18" t="s">
        <v>42</v>
      </c>
      <c r="AK73" s="334">
        <f t="shared" si="93"/>
        <v>1834</v>
      </c>
      <c r="AL73" s="439">
        <f t="shared" si="93"/>
        <v>1688</v>
      </c>
      <c r="AM73" s="334">
        <f t="shared" si="93"/>
        <v>3522</v>
      </c>
      <c r="AN73" s="337">
        <f t="shared" si="93"/>
        <v>2096</v>
      </c>
      <c r="AO73" s="334">
        <f t="shared" si="93"/>
        <v>1938</v>
      </c>
      <c r="AP73" s="334">
        <f t="shared" si="93"/>
        <v>4034</v>
      </c>
      <c r="AQ73" s="334">
        <f t="shared" si="93"/>
        <v>1782</v>
      </c>
      <c r="AR73" s="334">
        <f t="shared" si="93"/>
        <v>1697</v>
      </c>
      <c r="AS73" s="335">
        <f t="shared" si="93"/>
        <v>3479</v>
      </c>
      <c r="AT73" s="413"/>
      <c r="AU73" s="18" t="s">
        <v>42</v>
      </c>
      <c r="AV73" s="334">
        <f t="shared" si="93"/>
        <v>1712</v>
      </c>
      <c r="AW73" s="439">
        <f t="shared" si="93"/>
        <v>1668</v>
      </c>
      <c r="AX73" s="334">
        <f t="shared" si="93"/>
        <v>3380</v>
      </c>
      <c r="AY73" s="337">
        <f t="shared" si="93"/>
        <v>1764</v>
      </c>
      <c r="AZ73" s="334">
        <f t="shared" si="93"/>
        <v>1774</v>
      </c>
      <c r="BA73" s="334">
        <f t="shared" si="93"/>
        <v>3538</v>
      </c>
      <c r="BB73" s="334">
        <f t="shared" si="93"/>
        <v>1942</v>
      </c>
      <c r="BC73" s="334">
        <f t="shared" si="93"/>
        <v>2012</v>
      </c>
      <c r="BD73" s="335">
        <f t="shared" si="93"/>
        <v>3954</v>
      </c>
      <c r="BE73" s="413"/>
      <c r="BF73" s="18" t="s">
        <v>42</v>
      </c>
      <c r="BG73" s="334">
        <f t="shared" si="93"/>
        <v>1845</v>
      </c>
      <c r="BH73" s="439">
        <f t="shared" si="93"/>
        <v>2088</v>
      </c>
      <c r="BI73" s="334">
        <f t="shared" si="93"/>
        <v>3933</v>
      </c>
      <c r="BJ73" s="337">
        <f t="shared" si="93"/>
        <v>1125</v>
      </c>
      <c r="BK73" s="334">
        <f t="shared" si="93"/>
        <v>1294</v>
      </c>
      <c r="BL73" s="334">
        <f t="shared" si="93"/>
        <v>2419</v>
      </c>
      <c r="BM73" s="334">
        <f t="shared" si="93"/>
        <v>635</v>
      </c>
      <c r="BN73" s="334">
        <f t="shared" si="93"/>
        <v>965</v>
      </c>
      <c r="BO73" s="335">
        <f t="shared" si="93"/>
        <v>1600</v>
      </c>
      <c r="BP73" s="413"/>
      <c r="BQ73" s="18" t="s">
        <v>42</v>
      </c>
      <c r="BR73" s="334">
        <f t="shared" ref="BR73:CK73" si="94">SUM(BR70:BR72)</f>
        <v>362</v>
      </c>
      <c r="BS73" s="439">
        <f t="shared" si="94"/>
        <v>890</v>
      </c>
      <c r="BT73" s="335">
        <f t="shared" si="94"/>
        <v>1252</v>
      </c>
      <c r="CA73" s="413"/>
      <c r="CB73" s="18" t="s">
        <v>42</v>
      </c>
      <c r="CC73" s="334">
        <f t="shared" si="94"/>
        <v>2808</v>
      </c>
      <c r="CD73" s="439">
        <f t="shared" si="94"/>
        <v>2681</v>
      </c>
      <c r="CE73" s="334">
        <f t="shared" si="94"/>
        <v>5489</v>
      </c>
      <c r="CF73" s="337">
        <f t="shared" si="94"/>
        <v>14840</v>
      </c>
      <c r="CG73" s="334">
        <f t="shared" si="94"/>
        <v>13807</v>
      </c>
      <c r="CH73" s="334">
        <f t="shared" si="94"/>
        <v>28647</v>
      </c>
      <c r="CI73" s="334">
        <f t="shared" si="94"/>
        <v>7673</v>
      </c>
      <c r="CJ73" s="334">
        <f t="shared" si="94"/>
        <v>9023</v>
      </c>
      <c r="CK73" s="335">
        <f t="shared" si="94"/>
        <v>16696</v>
      </c>
      <c r="CL73" s="334">
        <f t="shared" si="92"/>
        <v>25321</v>
      </c>
      <c r="CM73" s="334">
        <f t="shared" si="92"/>
        <v>25511</v>
      </c>
      <c r="CN73" s="335">
        <f t="shared" si="92"/>
        <v>50832</v>
      </c>
    </row>
    <row r="74" spans="1:92" ht="17.100000000000001" customHeight="1">
      <c r="A74" s="1"/>
      <c r="B74" s="17" t="s">
        <v>128</v>
      </c>
      <c r="C74" s="26" t="s">
        <v>130</v>
      </c>
      <c r="D74" s="339">
        <v>402</v>
      </c>
      <c r="E74" s="339">
        <v>382</v>
      </c>
      <c r="F74" s="339">
        <v>784</v>
      </c>
      <c r="G74" s="342">
        <v>475</v>
      </c>
      <c r="H74" s="339">
        <v>460</v>
      </c>
      <c r="I74" s="339">
        <v>935</v>
      </c>
      <c r="J74" s="339">
        <v>531</v>
      </c>
      <c r="K74" s="339">
        <v>530</v>
      </c>
      <c r="L74" s="340">
        <v>1061</v>
      </c>
      <c r="M74" s="17" t="s">
        <v>128</v>
      </c>
      <c r="N74" s="26" t="s">
        <v>130</v>
      </c>
      <c r="O74" s="339">
        <v>587</v>
      </c>
      <c r="P74" s="339">
        <v>578</v>
      </c>
      <c r="Q74" s="339">
        <v>1165</v>
      </c>
      <c r="R74" s="342">
        <v>622</v>
      </c>
      <c r="S74" s="339">
        <v>546</v>
      </c>
      <c r="T74" s="339">
        <v>1168</v>
      </c>
      <c r="U74" s="339">
        <v>690</v>
      </c>
      <c r="V74" s="339">
        <v>603</v>
      </c>
      <c r="W74" s="340">
        <v>1293</v>
      </c>
      <c r="X74" s="17" t="s">
        <v>128</v>
      </c>
      <c r="Y74" s="26" t="s">
        <v>130</v>
      </c>
      <c r="Z74" s="339">
        <v>731</v>
      </c>
      <c r="AA74" s="339">
        <v>591</v>
      </c>
      <c r="AB74" s="339">
        <v>1322</v>
      </c>
      <c r="AC74" s="342">
        <v>764</v>
      </c>
      <c r="AD74" s="339">
        <v>639</v>
      </c>
      <c r="AE74" s="339">
        <v>1403</v>
      </c>
      <c r="AF74" s="339">
        <v>865</v>
      </c>
      <c r="AG74" s="339">
        <v>687</v>
      </c>
      <c r="AH74" s="340">
        <v>1552</v>
      </c>
      <c r="AI74" s="17" t="s">
        <v>128</v>
      </c>
      <c r="AJ74" s="26" t="s">
        <v>130</v>
      </c>
      <c r="AK74" s="339">
        <v>996</v>
      </c>
      <c r="AL74" s="339">
        <v>871</v>
      </c>
      <c r="AM74" s="339">
        <v>1867</v>
      </c>
      <c r="AN74" s="342">
        <v>1189</v>
      </c>
      <c r="AO74" s="339">
        <v>1090</v>
      </c>
      <c r="AP74" s="339">
        <v>2279</v>
      </c>
      <c r="AQ74" s="339">
        <v>1051</v>
      </c>
      <c r="AR74" s="339">
        <v>1014</v>
      </c>
      <c r="AS74" s="340">
        <v>2065</v>
      </c>
      <c r="AT74" s="17" t="s">
        <v>128</v>
      </c>
      <c r="AU74" s="26" t="s">
        <v>130</v>
      </c>
      <c r="AV74" s="339">
        <v>1026</v>
      </c>
      <c r="AW74" s="339">
        <v>1071</v>
      </c>
      <c r="AX74" s="339">
        <v>2097</v>
      </c>
      <c r="AY74" s="342">
        <v>1149</v>
      </c>
      <c r="AZ74" s="339">
        <v>1167</v>
      </c>
      <c r="BA74" s="339">
        <v>2316</v>
      </c>
      <c r="BB74" s="339">
        <v>1252</v>
      </c>
      <c r="BC74" s="339">
        <v>1336</v>
      </c>
      <c r="BD74" s="340">
        <v>2588</v>
      </c>
      <c r="BE74" s="17" t="s">
        <v>128</v>
      </c>
      <c r="BF74" s="26" t="s">
        <v>130</v>
      </c>
      <c r="BG74" s="339">
        <v>1245</v>
      </c>
      <c r="BH74" s="339">
        <v>1361</v>
      </c>
      <c r="BI74" s="339">
        <v>2606</v>
      </c>
      <c r="BJ74" s="342">
        <v>765</v>
      </c>
      <c r="BK74" s="339">
        <v>963</v>
      </c>
      <c r="BL74" s="339">
        <v>1728</v>
      </c>
      <c r="BM74" s="339">
        <v>442</v>
      </c>
      <c r="BN74" s="339">
        <v>688</v>
      </c>
      <c r="BO74" s="340">
        <v>1130</v>
      </c>
      <c r="BP74" s="17" t="s">
        <v>128</v>
      </c>
      <c r="BQ74" s="26" t="s">
        <v>130</v>
      </c>
      <c r="BR74" s="339">
        <v>264</v>
      </c>
      <c r="BS74" s="339">
        <v>553</v>
      </c>
      <c r="BT74" s="340">
        <v>817</v>
      </c>
      <c r="CA74" s="17" t="s">
        <v>128</v>
      </c>
      <c r="CB74" s="26" t="s">
        <v>130</v>
      </c>
      <c r="CC74" s="339">
        <v>1408</v>
      </c>
      <c r="CD74" s="339">
        <v>1372</v>
      </c>
      <c r="CE74" s="339">
        <v>2780</v>
      </c>
      <c r="CF74" s="342">
        <v>8521</v>
      </c>
      <c r="CG74" s="339">
        <v>7690</v>
      </c>
      <c r="CH74" s="339">
        <v>16211</v>
      </c>
      <c r="CI74" s="339">
        <v>5117</v>
      </c>
      <c r="CJ74" s="339">
        <v>6068</v>
      </c>
      <c r="CK74" s="340">
        <v>11185</v>
      </c>
      <c r="CL74" s="339">
        <f t="shared" si="92"/>
        <v>15046</v>
      </c>
      <c r="CM74" s="339">
        <f t="shared" si="92"/>
        <v>15130</v>
      </c>
      <c r="CN74" s="340">
        <f t="shared" si="92"/>
        <v>30176</v>
      </c>
    </row>
    <row r="75" spans="1:92" ht="17.100000000000001" customHeight="1">
      <c r="A75" s="1"/>
      <c r="B75" s="413"/>
      <c r="C75" s="39" t="s">
        <v>42</v>
      </c>
      <c r="D75" s="334">
        <f t="shared" ref="D75:BO75" si="95">SUM(D74:D74)</f>
        <v>402</v>
      </c>
      <c r="E75" s="334">
        <f t="shared" si="95"/>
        <v>382</v>
      </c>
      <c r="F75" s="334">
        <f t="shared" si="95"/>
        <v>784</v>
      </c>
      <c r="G75" s="337">
        <f t="shared" si="95"/>
        <v>475</v>
      </c>
      <c r="H75" s="334">
        <f t="shared" si="95"/>
        <v>460</v>
      </c>
      <c r="I75" s="334">
        <f t="shared" si="95"/>
        <v>935</v>
      </c>
      <c r="J75" s="334">
        <f t="shared" si="95"/>
        <v>531</v>
      </c>
      <c r="K75" s="334">
        <f t="shared" si="95"/>
        <v>530</v>
      </c>
      <c r="L75" s="335">
        <f t="shared" si="95"/>
        <v>1061</v>
      </c>
      <c r="M75" s="413"/>
      <c r="N75" s="39" t="s">
        <v>42</v>
      </c>
      <c r="O75" s="334">
        <f t="shared" si="95"/>
        <v>587</v>
      </c>
      <c r="P75" s="334">
        <f t="shared" si="95"/>
        <v>578</v>
      </c>
      <c r="Q75" s="334">
        <f t="shared" si="95"/>
        <v>1165</v>
      </c>
      <c r="R75" s="337">
        <f t="shared" si="95"/>
        <v>622</v>
      </c>
      <c r="S75" s="334">
        <f t="shared" si="95"/>
        <v>546</v>
      </c>
      <c r="T75" s="334">
        <f t="shared" si="95"/>
        <v>1168</v>
      </c>
      <c r="U75" s="334">
        <f t="shared" si="95"/>
        <v>690</v>
      </c>
      <c r="V75" s="334">
        <f t="shared" si="95"/>
        <v>603</v>
      </c>
      <c r="W75" s="335">
        <f t="shared" si="95"/>
        <v>1293</v>
      </c>
      <c r="X75" s="413"/>
      <c r="Y75" s="39" t="s">
        <v>42</v>
      </c>
      <c r="Z75" s="334">
        <f t="shared" si="95"/>
        <v>731</v>
      </c>
      <c r="AA75" s="334">
        <f t="shared" si="95"/>
        <v>591</v>
      </c>
      <c r="AB75" s="334">
        <f t="shared" si="95"/>
        <v>1322</v>
      </c>
      <c r="AC75" s="337">
        <f t="shared" si="95"/>
        <v>764</v>
      </c>
      <c r="AD75" s="334">
        <f t="shared" si="95"/>
        <v>639</v>
      </c>
      <c r="AE75" s="334">
        <f t="shared" si="95"/>
        <v>1403</v>
      </c>
      <c r="AF75" s="334">
        <f t="shared" si="95"/>
        <v>865</v>
      </c>
      <c r="AG75" s="334">
        <f t="shared" si="95"/>
        <v>687</v>
      </c>
      <c r="AH75" s="335">
        <f t="shared" si="95"/>
        <v>1552</v>
      </c>
      <c r="AI75" s="413"/>
      <c r="AJ75" s="39" t="s">
        <v>42</v>
      </c>
      <c r="AK75" s="334">
        <f t="shared" si="95"/>
        <v>996</v>
      </c>
      <c r="AL75" s="334">
        <f t="shared" si="95"/>
        <v>871</v>
      </c>
      <c r="AM75" s="334">
        <f t="shared" si="95"/>
        <v>1867</v>
      </c>
      <c r="AN75" s="337">
        <f t="shared" si="95"/>
        <v>1189</v>
      </c>
      <c r="AO75" s="334">
        <f t="shared" si="95"/>
        <v>1090</v>
      </c>
      <c r="AP75" s="334">
        <f t="shared" si="95"/>
        <v>2279</v>
      </c>
      <c r="AQ75" s="334">
        <f t="shared" si="95"/>
        <v>1051</v>
      </c>
      <c r="AR75" s="334">
        <f t="shared" si="95"/>
        <v>1014</v>
      </c>
      <c r="AS75" s="335">
        <f t="shared" si="95"/>
        <v>2065</v>
      </c>
      <c r="AT75" s="413"/>
      <c r="AU75" s="39" t="s">
        <v>42</v>
      </c>
      <c r="AV75" s="334">
        <f t="shared" si="95"/>
        <v>1026</v>
      </c>
      <c r="AW75" s="334">
        <f t="shared" si="95"/>
        <v>1071</v>
      </c>
      <c r="AX75" s="334">
        <f t="shared" si="95"/>
        <v>2097</v>
      </c>
      <c r="AY75" s="337">
        <f t="shared" si="95"/>
        <v>1149</v>
      </c>
      <c r="AZ75" s="334">
        <f t="shared" si="95"/>
        <v>1167</v>
      </c>
      <c r="BA75" s="334">
        <f t="shared" si="95"/>
        <v>2316</v>
      </c>
      <c r="BB75" s="334">
        <f t="shared" si="95"/>
        <v>1252</v>
      </c>
      <c r="BC75" s="334">
        <f t="shared" si="95"/>
        <v>1336</v>
      </c>
      <c r="BD75" s="335">
        <f t="shared" si="95"/>
        <v>2588</v>
      </c>
      <c r="BE75" s="413"/>
      <c r="BF75" s="39" t="s">
        <v>42</v>
      </c>
      <c r="BG75" s="334">
        <f t="shared" si="95"/>
        <v>1245</v>
      </c>
      <c r="BH75" s="334">
        <f t="shared" si="95"/>
        <v>1361</v>
      </c>
      <c r="BI75" s="334">
        <f t="shared" si="95"/>
        <v>2606</v>
      </c>
      <c r="BJ75" s="337">
        <f t="shared" si="95"/>
        <v>765</v>
      </c>
      <c r="BK75" s="334">
        <f t="shared" si="95"/>
        <v>963</v>
      </c>
      <c r="BL75" s="334">
        <f t="shared" si="95"/>
        <v>1728</v>
      </c>
      <c r="BM75" s="334">
        <f t="shared" si="95"/>
        <v>442</v>
      </c>
      <c r="BN75" s="334">
        <f t="shared" si="95"/>
        <v>688</v>
      </c>
      <c r="BO75" s="335">
        <f t="shared" si="95"/>
        <v>1130</v>
      </c>
      <c r="BP75" s="413"/>
      <c r="BQ75" s="39" t="s">
        <v>42</v>
      </c>
      <c r="BR75" s="334">
        <f t="shared" ref="BR75:CK75" si="96">SUM(BR74:BR74)</f>
        <v>264</v>
      </c>
      <c r="BS75" s="334">
        <f t="shared" si="96"/>
        <v>553</v>
      </c>
      <c r="BT75" s="335">
        <f t="shared" si="96"/>
        <v>817</v>
      </c>
      <c r="CA75" s="413"/>
      <c r="CB75" s="39" t="s">
        <v>42</v>
      </c>
      <c r="CC75" s="334">
        <f t="shared" si="96"/>
        <v>1408</v>
      </c>
      <c r="CD75" s="334">
        <f t="shared" si="96"/>
        <v>1372</v>
      </c>
      <c r="CE75" s="334">
        <f t="shared" si="96"/>
        <v>2780</v>
      </c>
      <c r="CF75" s="337">
        <f t="shared" si="96"/>
        <v>8521</v>
      </c>
      <c r="CG75" s="334">
        <f t="shared" si="96"/>
        <v>7690</v>
      </c>
      <c r="CH75" s="334">
        <f t="shared" si="96"/>
        <v>16211</v>
      </c>
      <c r="CI75" s="334">
        <f t="shared" si="96"/>
        <v>5117</v>
      </c>
      <c r="CJ75" s="334">
        <f t="shared" si="96"/>
        <v>6068</v>
      </c>
      <c r="CK75" s="335">
        <f t="shared" si="96"/>
        <v>11185</v>
      </c>
      <c r="CL75" s="334">
        <f t="shared" si="92"/>
        <v>15046</v>
      </c>
      <c r="CM75" s="334">
        <f t="shared" si="92"/>
        <v>15130</v>
      </c>
      <c r="CN75" s="335">
        <f t="shared" si="92"/>
        <v>30176</v>
      </c>
    </row>
    <row r="76" spans="1:92" ht="17.100000000000001" customHeight="1" thickBot="1">
      <c r="A76" s="1"/>
      <c r="B76" s="669" t="s">
        <v>131</v>
      </c>
      <c r="C76" s="670"/>
      <c r="D76" s="351">
        <f t="shared" ref="D76:BO76" si="97">SUM(D67,D68,D69,D73,D75)</f>
        <v>7730</v>
      </c>
      <c r="E76" s="351">
        <f t="shared" si="97"/>
        <v>7348</v>
      </c>
      <c r="F76" s="351">
        <f t="shared" si="97"/>
        <v>15078</v>
      </c>
      <c r="G76" s="353">
        <f t="shared" si="97"/>
        <v>8956</v>
      </c>
      <c r="H76" s="351">
        <f t="shared" si="97"/>
        <v>8440</v>
      </c>
      <c r="I76" s="351">
        <f t="shared" si="97"/>
        <v>17396</v>
      </c>
      <c r="J76" s="351">
        <f t="shared" si="97"/>
        <v>9550</v>
      </c>
      <c r="K76" s="351">
        <f t="shared" si="97"/>
        <v>9200</v>
      </c>
      <c r="L76" s="352">
        <f t="shared" si="97"/>
        <v>18750</v>
      </c>
      <c r="M76" s="669" t="s">
        <v>131</v>
      </c>
      <c r="N76" s="670"/>
      <c r="O76" s="351">
        <f t="shared" si="97"/>
        <v>11046</v>
      </c>
      <c r="P76" s="351">
        <f t="shared" si="97"/>
        <v>10257</v>
      </c>
      <c r="Q76" s="351">
        <f t="shared" si="97"/>
        <v>21303</v>
      </c>
      <c r="R76" s="353">
        <f t="shared" si="97"/>
        <v>11191</v>
      </c>
      <c r="S76" s="351">
        <f t="shared" si="97"/>
        <v>10147</v>
      </c>
      <c r="T76" s="351">
        <f t="shared" si="97"/>
        <v>21338</v>
      </c>
      <c r="U76" s="351">
        <f t="shared" si="97"/>
        <v>11693</v>
      </c>
      <c r="V76" s="351">
        <f t="shared" si="97"/>
        <v>10188</v>
      </c>
      <c r="W76" s="352">
        <f t="shared" si="97"/>
        <v>21881</v>
      </c>
      <c r="X76" s="669" t="s">
        <v>131</v>
      </c>
      <c r="Y76" s="670"/>
      <c r="Z76" s="351">
        <f t="shared" si="97"/>
        <v>12000</v>
      </c>
      <c r="AA76" s="351">
        <f t="shared" si="97"/>
        <v>10837</v>
      </c>
      <c r="AB76" s="351">
        <f t="shared" si="97"/>
        <v>22837</v>
      </c>
      <c r="AC76" s="353">
        <f t="shared" si="97"/>
        <v>12748</v>
      </c>
      <c r="AD76" s="351">
        <f t="shared" si="97"/>
        <v>11649</v>
      </c>
      <c r="AE76" s="351">
        <f t="shared" si="97"/>
        <v>24397</v>
      </c>
      <c r="AF76" s="351">
        <f t="shared" si="97"/>
        <v>14543</v>
      </c>
      <c r="AG76" s="351">
        <f t="shared" si="97"/>
        <v>13582</v>
      </c>
      <c r="AH76" s="352">
        <f t="shared" si="97"/>
        <v>28125</v>
      </c>
      <c r="AI76" s="669" t="s">
        <v>131</v>
      </c>
      <c r="AJ76" s="670"/>
      <c r="AK76" s="351">
        <f t="shared" si="97"/>
        <v>16930</v>
      </c>
      <c r="AL76" s="351">
        <f t="shared" si="97"/>
        <v>15378</v>
      </c>
      <c r="AM76" s="351">
        <f t="shared" si="97"/>
        <v>32308</v>
      </c>
      <c r="AN76" s="353">
        <f t="shared" si="97"/>
        <v>20002</v>
      </c>
      <c r="AO76" s="351">
        <f t="shared" si="97"/>
        <v>18353</v>
      </c>
      <c r="AP76" s="351">
        <f t="shared" si="97"/>
        <v>38355</v>
      </c>
      <c r="AQ76" s="351">
        <f t="shared" si="97"/>
        <v>17406</v>
      </c>
      <c r="AR76" s="351">
        <f t="shared" si="97"/>
        <v>16576</v>
      </c>
      <c r="AS76" s="352">
        <f t="shared" si="97"/>
        <v>33982</v>
      </c>
      <c r="AT76" s="669" t="s">
        <v>131</v>
      </c>
      <c r="AU76" s="670"/>
      <c r="AV76" s="351">
        <f t="shared" si="97"/>
        <v>15782</v>
      </c>
      <c r="AW76" s="351">
        <f t="shared" si="97"/>
        <v>15487</v>
      </c>
      <c r="AX76" s="351">
        <f t="shared" si="97"/>
        <v>31269</v>
      </c>
      <c r="AY76" s="353">
        <f t="shared" si="97"/>
        <v>15470</v>
      </c>
      <c r="AZ76" s="351">
        <f t="shared" si="97"/>
        <v>15916</v>
      </c>
      <c r="BA76" s="351">
        <f t="shared" si="97"/>
        <v>31386</v>
      </c>
      <c r="BB76" s="351">
        <f t="shared" si="97"/>
        <v>16930</v>
      </c>
      <c r="BC76" s="351">
        <f t="shared" si="97"/>
        <v>18243</v>
      </c>
      <c r="BD76" s="352">
        <f t="shared" si="97"/>
        <v>35173</v>
      </c>
      <c r="BE76" s="669" t="s">
        <v>131</v>
      </c>
      <c r="BF76" s="670"/>
      <c r="BG76" s="351">
        <f t="shared" si="97"/>
        <v>16753</v>
      </c>
      <c r="BH76" s="351">
        <f t="shared" si="97"/>
        <v>19309</v>
      </c>
      <c r="BI76" s="351">
        <f t="shared" si="97"/>
        <v>36062</v>
      </c>
      <c r="BJ76" s="353">
        <f t="shared" si="97"/>
        <v>10482</v>
      </c>
      <c r="BK76" s="351">
        <f t="shared" si="97"/>
        <v>13637</v>
      </c>
      <c r="BL76" s="351">
        <f t="shared" si="97"/>
        <v>24119</v>
      </c>
      <c r="BM76" s="351">
        <f t="shared" si="97"/>
        <v>5717</v>
      </c>
      <c r="BN76" s="351">
        <f t="shared" si="97"/>
        <v>9368</v>
      </c>
      <c r="BO76" s="352">
        <f t="shared" si="97"/>
        <v>15085</v>
      </c>
      <c r="BP76" s="669" t="s">
        <v>131</v>
      </c>
      <c r="BQ76" s="670"/>
      <c r="BR76" s="351">
        <f t="shared" ref="BR76:CK76" si="98">SUM(BR67,BR68,BR69,BR73,BR75)</f>
        <v>2842</v>
      </c>
      <c r="BS76" s="351">
        <f t="shared" si="98"/>
        <v>7593</v>
      </c>
      <c r="BT76" s="352">
        <f t="shared" si="98"/>
        <v>10435</v>
      </c>
      <c r="CA76" s="669" t="s">
        <v>131</v>
      </c>
      <c r="CB76" s="670"/>
      <c r="CC76" s="351">
        <f t="shared" si="98"/>
        <v>26236</v>
      </c>
      <c r="CD76" s="351">
        <f t="shared" si="98"/>
        <v>24988</v>
      </c>
      <c r="CE76" s="351">
        <f t="shared" si="98"/>
        <v>51224</v>
      </c>
      <c r="CF76" s="353">
        <f t="shared" si="98"/>
        <v>143341</v>
      </c>
      <c r="CG76" s="351">
        <f t="shared" si="98"/>
        <v>132454</v>
      </c>
      <c r="CH76" s="351">
        <f t="shared" si="98"/>
        <v>275795</v>
      </c>
      <c r="CI76" s="351">
        <f t="shared" si="98"/>
        <v>68194</v>
      </c>
      <c r="CJ76" s="351">
        <f t="shared" si="98"/>
        <v>84066</v>
      </c>
      <c r="CK76" s="352">
        <f t="shared" si="98"/>
        <v>152260</v>
      </c>
      <c r="CL76" s="351">
        <f t="shared" si="92"/>
        <v>237771</v>
      </c>
      <c r="CM76" s="351">
        <f t="shared" si="92"/>
        <v>241508</v>
      </c>
      <c r="CN76" s="352">
        <f t="shared" si="92"/>
        <v>479279</v>
      </c>
    </row>
    <row r="77" spans="1:92" ht="17.100000000000001" customHeight="1">
      <c r="A77" s="1"/>
      <c r="B77" s="671" t="s">
        <v>132</v>
      </c>
      <c r="C77" s="26" t="s">
        <v>133</v>
      </c>
      <c r="D77" s="345">
        <v>895</v>
      </c>
      <c r="E77" s="345">
        <v>851</v>
      </c>
      <c r="F77" s="345">
        <v>1746</v>
      </c>
      <c r="G77" s="348">
        <v>1011</v>
      </c>
      <c r="H77" s="345">
        <v>1015</v>
      </c>
      <c r="I77" s="345">
        <v>2026</v>
      </c>
      <c r="J77" s="345">
        <v>1162</v>
      </c>
      <c r="K77" s="345">
        <v>1116</v>
      </c>
      <c r="L77" s="346">
        <v>2278</v>
      </c>
      <c r="M77" s="671" t="s">
        <v>132</v>
      </c>
      <c r="N77" s="26" t="s">
        <v>133</v>
      </c>
      <c r="O77" s="345">
        <v>1167</v>
      </c>
      <c r="P77" s="345">
        <v>1212</v>
      </c>
      <c r="Q77" s="345">
        <v>2379</v>
      </c>
      <c r="R77" s="348">
        <v>978</v>
      </c>
      <c r="S77" s="345">
        <v>934</v>
      </c>
      <c r="T77" s="345">
        <v>1912</v>
      </c>
      <c r="U77" s="345">
        <v>1152</v>
      </c>
      <c r="V77" s="345">
        <v>1050</v>
      </c>
      <c r="W77" s="346">
        <v>2202</v>
      </c>
      <c r="X77" s="671" t="s">
        <v>132</v>
      </c>
      <c r="Y77" s="26" t="s">
        <v>133</v>
      </c>
      <c r="Z77" s="345">
        <v>1313</v>
      </c>
      <c r="AA77" s="345">
        <v>1242</v>
      </c>
      <c r="AB77" s="345">
        <v>2555</v>
      </c>
      <c r="AC77" s="348">
        <v>1351</v>
      </c>
      <c r="AD77" s="345">
        <v>1268</v>
      </c>
      <c r="AE77" s="345">
        <v>2619</v>
      </c>
      <c r="AF77" s="345">
        <v>1517</v>
      </c>
      <c r="AG77" s="345">
        <v>1474</v>
      </c>
      <c r="AH77" s="346">
        <v>2991</v>
      </c>
      <c r="AI77" s="671" t="s">
        <v>132</v>
      </c>
      <c r="AJ77" s="26" t="s">
        <v>133</v>
      </c>
      <c r="AK77" s="345">
        <v>1677</v>
      </c>
      <c r="AL77" s="345">
        <v>1588</v>
      </c>
      <c r="AM77" s="345">
        <v>3265</v>
      </c>
      <c r="AN77" s="348">
        <v>2084</v>
      </c>
      <c r="AO77" s="345">
        <v>2021</v>
      </c>
      <c r="AP77" s="345">
        <v>4105</v>
      </c>
      <c r="AQ77" s="345">
        <v>2046</v>
      </c>
      <c r="AR77" s="345">
        <v>1958</v>
      </c>
      <c r="AS77" s="346">
        <v>4004</v>
      </c>
      <c r="AT77" s="671" t="s">
        <v>132</v>
      </c>
      <c r="AU77" s="26" t="s">
        <v>133</v>
      </c>
      <c r="AV77" s="345">
        <v>2058</v>
      </c>
      <c r="AW77" s="345">
        <v>2063</v>
      </c>
      <c r="AX77" s="345">
        <v>4121</v>
      </c>
      <c r="AY77" s="348">
        <v>2121</v>
      </c>
      <c r="AZ77" s="345">
        <v>2051</v>
      </c>
      <c r="BA77" s="345">
        <v>4172</v>
      </c>
      <c r="BB77" s="345">
        <v>2143</v>
      </c>
      <c r="BC77" s="345">
        <v>2276</v>
      </c>
      <c r="BD77" s="346">
        <v>4419</v>
      </c>
      <c r="BE77" s="671" t="s">
        <v>132</v>
      </c>
      <c r="BF77" s="26" t="s">
        <v>133</v>
      </c>
      <c r="BG77" s="345">
        <v>1977</v>
      </c>
      <c r="BH77" s="345">
        <v>2281</v>
      </c>
      <c r="BI77" s="345">
        <v>4258</v>
      </c>
      <c r="BJ77" s="348">
        <v>1273</v>
      </c>
      <c r="BK77" s="345">
        <v>1739</v>
      </c>
      <c r="BL77" s="345">
        <v>3012</v>
      </c>
      <c r="BM77" s="345">
        <v>826</v>
      </c>
      <c r="BN77" s="345">
        <v>1288</v>
      </c>
      <c r="BO77" s="346">
        <v>2114</v>
      </c>
      <c r="BP77" s="671" t="s">
        <v>132</v>
      </c>
      <c r="BQ77" s="26" t="s">
        <v>133</v>
      </c>
      <c r="BR77" s="345">
        <v>463</v>
      </c>
      <c r="BS77" s="345">
        <v>1240</v>
      </c>
      <c r="BT77" s="346">
        <v>1703</v>
      </c>
      <c r="CA77" s="671" t="s">
        <v>132</v>
      </c>
      <c r="CB77" s="26" t="s">
        <v>133</v>
      </c>
      <c r="CC77" s="345">
        <v>3068</v>
      </c>
      <c r="CD77" s="345">
        <v>2982</v>
      </c>
      <c r="CE77" s="345">
        <v>6050</v>
      </c>
      <c r="CF77" s="348">
        <v>15343</v>
      </c>
      <c r="CG77" s="345">
        <v>14810</v>
      </c>
      <c r="CH77" s="345">
        <v>30153</v>
      </c>
      <c r="CI77" s="345">
        <v>8803</v>
      </c>
      <c r="CJ77" s="345">
        <v>10875</v>
      </c>
      <c r="CK77" s="346">
        <v>19678</v>
      </c>
      <c r="CL77" s="345">
        <f t="shared" si="92"/>
        <v>27214</v>
      </c>
      <c r="CM77" s="345">
        <f t="shared" si="92"/>
        <v>28667</v>
      </c>
      <c r="CN77" s="346">
        <f t="shared" si="92"/>
        <v>55881</v>
      </c>
    </row>
    <row r="78" spans="1:92" ht="17.100000000000001" customHeight="1">
      <c r="A78" s="1"/>
      <c r="B78" s="667"/>
      <c r="C78" s="26" t="s">
        <v>134</v>
      </c>
      <c r="D78" s="339">
        <v>101</v>
      </c>
      <c r="E78" s="339">
        <v>96</v>
      </c>
      <c r="F78" s="339">
        <v>197</v>
      </c>
      <c r="G78" s="342">
        <v>126</v>
      </c>
      <c r="H78" s="339">
        <v>121</v>
      </c>
      <c r="I78" s="339">
        <v>247</v>
      </c>
      <c r="J78" s="339">
        <v>125</v>
      </c>
      <c r="K78" s="339">
        <v>145</v>
      </c>
      <c r="L78" s="340">
        <v>270</v>
      </c>
      <c r="M78" s="667"/>
      <c r="N78" s="26" t="s">
        <v>134</v>
      </c>
      <c r="O78" s="339">
        <v>144</v>
      </c>
      <c r="P78" s="339">
        <v>149</v>
      </c>
      <c r="Q78" s="339">
        <v>293</v>
      </c>
      <c r="R78" s="342">
        <v>133</v>
      </c>
      <c r="S78" s="339">
        <v>129</v>
      </c>
      <c r="T78" s="339">
        <v>262</v>
      </c>
      <c r="U78" s="339">
        <v>179</v>
      </c>
      <c r="V78" s="339">
        <v>119</v>
      </c>
      <c r="W78" s="340">
        <v>298</v>
      </c>
      <c r="X78" s="667"/>
      <c r="Y78" s="26" t="s">
        <v>134</v>
      </c>
      <c r="Z78" s="339">
        <v>185</v>
      </c>
      <c r="AA78" s="339">
        <v>135</v>
      </c>
      <c r="AB78" s="339">
        <v>320</v>
      </c>
      <c r="AC78" s="342">
        <v>175</v>
      </c>
      <c r="AD78" s="339">
        <v>162</v>
      </c>
      <c r="AE78" s="339">
        <v>337</v>
      </c>
      <c r="AF78" s="339">
        <v>197</v>
      </c>
      <c r="AG78" s="339">
        <v>178</v>
      </c>
      <c r="AH78" s="340">
        <v>375</v>
      </c>
      <c r="AI78" s="667"/>
      <c r="AJ78" s="26" t="s">
        <v>134</v>
      </c>
      <c r="AK78" s="339">
        <v>197</v>
      </c>
      <c r="AL78" s="339">
        <v>179</v>
      </c>
      <c r="AM78" s="339">
        <v>376</v>
      </c>
      <c r="AN78" s="342">
        <v>236</v>
      </c>
      <c r="AO78" s="339">
        <v>245</v>
      </c>
      <c r="AP78" s="339">
        <v>481</v>
      </c>
      <c r="AQ78" s="339">
        <v>279</v>
      </c>
      <c r="AR78" s="339">
        <v>260</v>
      </c>
      <c r="AS78" s="340">
        <v>539</v>
      </c>
      <c r="AT78" s="667"/>
      <c r="AU78" s="26" t="s">
        <v>134</v>
      </c>
      <c r="AV78" s="339">
        <v>276</v>
      </c>
      <c r="AW78" s="339">
        <v>267</v>
      </c>
      <c r="AX78" s="339">
        <v>543</v>
      </c>
      <c r="AY78" s="342">
        <v>257</v>
      </c>
      <c r="AZ78" s="339">
        <v>281</v>
      </c>
      <c r="BA78" s="339">
        <v>538</v>
      </c>
      <c r="BB78" s="339">
        <v>315</v>
      </c>
      <c r="BC78" s="339">
        <v>319</v>
      </c>
      <c r="BD78" s="340">
        <v>634</v>
      </c>
      <c r="BE78" s="667"/>
      <c r="BF78" s="26" t="s">
        <v>134</v>
      </c>
      <c r="BG78" s="339">
        <v>286</v>
      </c>
      <c r="BH78" s="339">
        <v>286</v>
      </c>
      <c r="BI78" s="339">
        <v>572</v>
      </c>
      <c r="BJ78" s="342">
        <v>176</v>
      </c>
      <c r="BK78" s="339">
        <v>235</v>
      </c>
      <c r="BL78" s="339">
        <v>411</v>
      </c>
      <c r="BM78" s="339">
        <v>117</v>
      </c>
      <c r="BN78" s="339">
        <v>180</v>
      </c>
      <c r="BO78" s="340">
        <v>297</v>
      </c>
      <c r="BP78" s="667"/>
      <c r="BQ78" s="26" t="s">
        <v>134</v>
      </c>
      <c r="BR78" s="339">
        <v>72</v>
      </c>
      <c r="BS78" s="339">
        <v>213</v>
      </c>
      <c r="BT78" s="340">
        <v>285</v>
      </c>
      <c r="CA78" s="667"/>
      <c r="CB78" s="26" t="s">
        <v>134</v>
      </c>
      <c r="CC78" s="339">
        <v>352</v>
      </c>
      <c r="CD78" s="339">
        <v>362</v>
      </c>
      <c r="CE78" s="339">
        <v>714</v>
      </c>
      <c r="CF78" s="342">
        <v>2001</v>
      </c>
      <c r="CG78" s="339">
        <v>1823</v>
      </c>
      <c r="CH78" s="339">
        <v>3824</v>
      </c>
      <c r="CI78" s="339">
        <v>1223</v>
      </c>
      <c r="CJ78" s="339">
        <v>1514</v>
      </c>
      <c r="CK78" s="340">
        <v>2737</v>
      </c>
      <c r="CL78" s="339">
        <f t="shared" si="92"/>
        <v>3576</v>
      </c>
      <c r="CM78" s="339">
        <f t="shared" si="92"/>
        <v>3699</v>
      </c>
      <c r="CN78" s="340">
        <f t="shared" si="92"/>
        <v>7275</v>
      </c>
    </row>
    <row r="79" spans="1:92" ht="17.100000000000001" customHeight="1">
      <c r="A79" s="1"/>
      <c r="B79" s="667"/>
      <c r="C79" s="77" t="s">
        <v>135</v>
      </c>
      <c r="D79" s="339">
        <v>120</v>
      </c>
      <c r="E79" s="339">
        <v>114</v>
      </c>
      <c r="F79" s="339">
        <v>234</v>
      </c>
      <c r="G79" s="342">
        <v>148</v>
      </c>
      <c r="H79" s="339">
        <v>135</v>
      </c>
      <c r="I79" s="339">
        <v>283</v>
      </c>
      <c r="J79" s="339">
        <v>159</v>
      </c>
      <c r="K79" s="339">
        <v>146</v>
      </c>
      <c r="L79" s="340">
        <v>305</v>
      </c>
      <c r="M79" s="667"/>
      <c r="N79" s="77" t="s">
        <v>135</v>
      </c>
      <c r="O79" s="339">
        <v>188</v>
      </c>
      <c r="P79" s="339">
        <v>159</v>
      </c>
      <c r="Q79" s="339">
        <v>347</v>
      </c>
      <c r="R79" s="342">
        <v>125</v>
      </c>
      <c r="S79" s="339">
        <v>157</v>
      </c>
      <c r="T79" s="339">
        <v>282</v>
      </c>
      <c r="U79" s="339">
        <v>147</v>
      </c>
      <c r="V79" s="339">
        <v>128</v>
      </c>
      <c r="W79" s="340">
        <v>275</v>
      </c>
      <c r="X79" s="667"/>
      <c r="Y79" s="77" t="s">
        <v>135</v>
      </c>
      <c r="Z79" s="339">
        <v>142</v>
      </c>
      <c r="AA79" s="339">
        <v>119</v>
      </c>
      <c r="AB79" s="339">
        <v>261</v>
      </c>
      <c r="AC79" s="342">
        <v>184</v>
      </c>
      <c r="AD79" s="339">
        <v>145</v>
      </c>
      <c r="AE79" s="339">
        <v>329</v>
      </c>
      <c r="AF79" s="339">
        <v>209</v>
      </c>
      <c r="AG79" s="339">
        <v>220</v>
      </c>
      <c r="AH79" s="340">
        <v>429</v>
      </c>
      <c r="AI79" s="667"/>
      <c r="AJ79" s="77" t="s">
        <v>135</v>
      </c>
      <c r="AK79" s="339">
        <v>280</v>
      </c>
      <c r="AL79" s="339">
        <v>240</v>
      </c>
      <c r="AM79" s="339">
        <v>520</v>
      </c>
      <c r="AN79" s="342">
        <v>343</v>
      </c>
      <c r="AO79" s="339">
        <v>312</v>
      </c>
      <c r="AP79" s="339">
        <v>655</v>
      </c>
      <c r="AQ79" s="339">
        <v>260</v>
      </c>
      <c r="AR79" s="339">
        <v>266</v>
      </c>
      <c r="AS79" s="340">
        <v>526</v>
      </c>
      <c r="AT79" s="667"/>
      <c r="AU79" s="77" t="s">
        <v>135</v>
      </c>
      <c r="AV79" s="339">
        <v>297</v>
      </c>
      <c r="AW79" s="339">
        <v>266</v>
      </c>
      <c r="AX79" s="339">
        <v>563</v>
      </c>
      <c r="AY79" s="342">
        <v>319</v>
      </c>
      <c r="AZ79" s="339">
        <v>330</v>
      </c>
      <c r="BA79" s="339">
        <v>649</v>
      </c>
      <c r="BB79" s="339">
        <v>403</v>
      </c>
      <c r="BC79" s="339">
        <v>414</v>
      </c>
      <c r="BD79" s="340">
        <v>817</v>
      </c>
      <c r="BE79" s="667"/>
      <c r="BF79" s="77" t="s">
        <v>135</v>
      </c>
      <c r="BG79" s="339">
        <v>378</v>
      </c>
      <c r="BH79" s="339">
        <v>382</v>
      </c>
      <c r="BI79" s="339">
        <v>760</v>
      </c>
      <c r="BJ79" s="342">
        <v>231</v>
      </c>
      <c r="BK79" s="339">
        <v>288</v>
      </c>
      <c r="BL79" s="339">
        <v>519</v>
      </c>
      <c r="BM79" s="339">
        <v>146</v>
      </c>
      <c r="BN79" s="339">
        <v>195</v>
      </c>
      <c r="BO79" s="340">
        <v>341</v>
      </c>
      <c r="BP79" s="667"/>
      <c r="BQ79" s="77" t="s">
        <v>135</v>
      </c>
      <c r="BR79" s="339">
        <v>92</v>
      </c>
      <c r="BS79" s="339">
        <v>244</v>
      </c>
      <c r="BT79" s="340">
        <v>336</v>
      </c>
      <c r="CA79" s="667"/>
      <c r="CB79" s="77" t="s">
        <v>135</v>
      </c>
      <c r="CC79" s="339">
        <v>427</v>
      </c>
      <c r="CD79" s="339">
        <v>395</v>
      </c>
      <c r="CE79" s="339">
        <v>822</v>
      </c>
      <c r="CF79" s="342">
        <v>2175</v>
      </c>
      <c r="CG79" s="339">
        <v>2012</v>
      </c>
      <c r="CH79" s="339">
        <v>4187</v>
      </c>
      <c r="CI79" s="339">
        <v>1569</v>
      </c>
      <c r="CJ79" s="339">
        <v>1853</v>
      </c>
      <c r="CK79" s="340">
        <v>3422</v>
      </c>
      <c r="CL79" s="339">
        <f t="shared" si="92"/>
        <v>4171</v>
      </c>
      <c r="CM79" s="339">
        <f t="shared" si="92"/>
        <v>4260</v>
      </c>
      <c r="CN79" s="340">
        <f t="shared" si="92"/>
        <v>8431</v>
      </c>
    </row>
    <row r="80" spans="1:92" ht="17.100000000000001" customHeight="1">
      <c r="A80" s="1"/>
      <c r="B80" s="668"/>
      <c r="C80" s="18" t="s">
        <v>42</v>
      </c>
      <c r="D80" s="334">
        <f t="shared" ref="D80:L80" si="99">SUM(D77:D79)</f>
        <v>1116</v>
      </c>
      <c r="E80" s="334">
        <f t="shared" si="99"/>
        <v>1061</v>
      </c>
      <c r="F80" s="334">
        <f t="shared" si="99"/>
        <v>2177</v>
      </c>
      <c r="G80" s="337">
        <f t="shared" si="99"/>
        <v>1285</v>
      </c>
      <c r="H80" s="334">
        <f t="shared" si="99"/>
        <v>1271</v>
      </c>
      <c r="I80" s="334">
        <f t="shared" si="99"/>
        <v>2556</v>
      </c>
      <c r="J80" s="334">
        <f t="shared" si="99"/>
        <v>1446</v>
      </c>
      <c r="K80" s="334">
        <f t="shared" si="99"/>
        <v>1407</v>
      </c>
      <c r="L80" s="335">
        <f t="shared" si="99"/>
        <v>2853</v>
      </c>
      <c r="M80" s="668"/>
      <c r="N80" s="18" t="s">
        <v>42</v>
      </c>
      <c r="O80" s="334">
        <f t="shared" ref="O80:W80" si="100">SUM(O77:O79)</f>
        <v>1499</v>
      </c>
      <c r="P80" s="334">
        <f t="shared" si="100"/>
        <v>1520</v>
      </c>
      <c r="Q80" s="334">
        <f t="shared" si="100"/>
        <v>3019</v>
      </c>
      <c r="R80" s="337">
        <f t="shared" si="100"/>
        <v>1236</v>
      </c>
      <c r="S80" s="334">
        <f t="shared" si="100"/>
        <v>1220</v>
      </c>
      <c r="T80" s="334">
        <f t="shared" si="100"/>
        <v>2456</v>
      </c>
      <c r="U80" s="334">
        <f t="shared" si="100"/>
        <v>1478</v>
      </c>
      <c r="V80" s="334">
        <f t="shared" si="100"/>
        <v>1297</v>
      </c>
      <c r="W80" s="335">
        <f t="shared" si="100"/>
        <v>2775</v>
      </c>
      <c r="X80" s="668"/>
      <c r="Y80" s="18" t="s">
        <v>42</v>
      </c>
      <c r="Z80" s="334">
        <f t="shared" ref="Z80:AH80" si="101">SUM(Z77:Z79)</f>
        <v>1640</v>
      </c>
      <c r="AA80" s="334">
        <f t="shared" si="101"/>
        <v>1496</v>
      </c>
      <c r="AB80" s="334">
        <f t="shared" si="101"/>
        <v>3136</v>
      </c>
      <c r="AC80" s="337">
        <f t="shared" si="101"/>
        <v>1710</v>
      </c>
      <c r="AD80" s="334">
        <f t="shared" si="101"/>
        <v>1575</v>
      </c>
      <c r="AE80" s="334">
        <f t="shared" si="101"/>
        <v>3285</v>
      </c>
      <c r="AF80" s="334">
        <f t="shared" si="101"/>
        <v>1923</v>
      </c>
      <c r="AG80" s="334">
        <f t="shared" si="101"/>
        <v>1872</v>
      </c>
      <c r="AH80" s="335">
        <f t="shared" si="101"/>
        <v>3795</v>
      </c>
      <c r="AI80" s="668"/>
      <c r="AJ80" s="18" t="s">
        <v>42</v>
      </c>
      <c r="AK80" s="334">
        <f t="shared" ref="AK80:AS80" si="102">SUM(AK77:AK79)</f>
        <v>2154</v>
      </c>
      <c r="AL80" s="334">
        <f t="shared" si="102"/>
        <v>2007</v>
      </c>
      <c r="AM80" s="334">
        <f t="shared" si="102"/>
        <v>4161</v>
      </c>
      <c r="AN80" s="337">
        <f t="shared" si="102"/>
        <v>2663</v>
      </c>
      <c r="AO80" s="334">
        <f t="shared" si="102"/>
        <v>2578</v>
      </c>
      <c r="AP80" s="334">
        <f t="shared" si="102"/>
        <v>5241</v>
      </c>
      <c r="AQ80" s="334">
        <f t="shared" si="102"/>
        <v>2585</v>
      </c>
      <c r="AR80" s="334">
        <f t="shared" si="102"/>
        <v>2484</v>
      </c>
      <c r="AS80" s="335">
        <f t="shared" si="102"/>
        <v>5069</v>
      </c>
      <c r="AT80" s="668"/>
      <c r="AU80" s="18" t="s">
        <v>42</v>
      </c>
      <c r="AV80" s="334">
        <f t="shared" ref="AV80:BD80" si="103">SUM(AV77:AV79)</f>
        <v>2631</v>
      </c>
      <c r="AW80" s="334">
        <f t="shared" si="103"/>
        <v>2596</v>
      </c>
      <c r="AX80" s="334">
        <f t="shared" si="103"/>
        <v>5227</v>
      </c>
      <c r="AY80" s="337">
        <f t="shared" si="103"/>
        <v>2697</v>
      </c>
      <c r="AZ80" s="334">
        <f t="shared" si="103"/>
        <v>2662</v>
      </c>
      <c r="BA80" s="334">
        <f t="shared" si="103"/>
        <v>5359</v>
      </c>
      <c r="BB80" s="334">
        <f t="shared" si="103"/>
        <v>2861</v>
      </c>
      <c r="BC80" s="334">
        <f t="shared" si="103"/>
        <v>3009</v>
      </c>
      <c r="BD80" s="335">
        <f t="shared" si="103"/>
        <v>5870</v>
      </c>
      <c r="BE80" s="668"/>
      <c r="BF80" s="18" t="s">
        <v>42</v>
      </c>
      <c r="BG80" s="334">
        <f t="shared" ref="BG80:BO80" si="104">SUM(BG77:BG79)</f>
        <v>2641</v>
      </c>
      <c r="BH80" s="334">
        <f t="shared" si="104"/>
        <v>2949</v>
      </c>
      <c r="BI80" s="334">
        <f t="shared" si="104"/>
        <v>5590</v>
      </c>
      <c r="BJ80" s="337">
        <f t="shared" si="104"/>
        <v>1680</v>
      </c>
      <c r="BK80" s="334">
        <f t="shared" si="104"/>
        <v>2262</v>
      </c>
      <c r="BL80" s="334">
        <f t="shared" si="104"/>
        <v>3942</v>
      </c>
      <c r="BM80" s="334">
        <f t="shared" si="104"/>
        <v>1089</v>
      </c>
      <c r="BN80" s="334">
        <f t="shared" si="104"/>
        <v>1663</v>
      </c>
      <c r="BO80" s="335">
        <f t="shared" si="104"/>
        <v>2752</v>
      </c>
      <c r="BP80" s="668"/>
      <c r="BQ80" s="18" t="s">
        <v>42</v>
      </c>
      <c r="BR80" s="334">
        <f t="shared" ref="BR80:BT80" si="105">SUM(BR77:BR79)</f>
        <v>627</v>
      </c>
      <c r="BS80" s="334">
        <f t="shared" si="105"/>
        <v>1697</v>
      </c>
      <c r="BT80" s="335">
        <f t="shared" si="105"/>
        <v>2324</v>
      </c>
      <c r="CA80" s="668"/>
      <c r="CB80" s="18" t="s">
        <v>42</v>
      </c>
      <c r="CC80" s="334">
        <f t="shared" ref="CC80:CK80" si="106">SUM(CC77:CC79)</f>
        <v>3847</v>
      </c>
      <c r="CD80" s="334">
        <f t="shared" si="106"/>
        <v>3739</v>
      </c>
      <c r="CE80" s="334">
        <f t="shared" si="106"/>
        <v>7586</v>
      </c>
      <c r="CF80" s="337">
        <f t="shared" si="106"/>
        <v>19519</v>
      </c>
      <c r="CG80" s="334">
        <f t="shared" si="106"/>
        <v>18645</v>
      </c>
      <c r="CH80" s="334">
        <f t="shared" si="106"/>
        <v>38164</v>
      </c>
      <c r="CI80" s="334">
        <f t="shared" si="106"/>
        <v>11595</v>
      </c>
      <c r="CJ80" s="334">
        <f t="shared" si="106"/>
        <v>14242</v>
      </c>
      <c r="CK80" s="335">
        <f t="shared" si="106"/>
        <v>25837</v>
      </c>
      <c r="CL80" s="334">
        <f t="shared" si="92"/>
        <v>34961</v>
      </c>
      <c r="CM80" s="334">
        <f t="shared" si="92"/>
        <v>36626</v>
      </c>
      <c r="CN80" s="335">
        <f t="shared" si="92"/>
        <v>71587</v>
      </c>
    </row>
    <row r="81" spans="1:92" ht="17.100000000000001" customHeight="1">
      <c r="A81" s="1"/>
      <c r="B81" s="84" t="s">
        <v>136</v>
      </c>
      <c r="C81" s="85" t="s">
        <v>137</v>
      </c>
      <c r="D81" s="334">
        <v>114</v>
      </c>
      <c r="E81" s="334">
        <v>108</v>
      </c>
      <c r="F81" s="334">
        <v>222</v>
      </c>
      <c r="G81" s="337">
        <v>144</v>
      </c>
      <c r="H81" s="334">
        <v>127</v>
      </c>
      <c r="I81" s="334">
        <v>271</v>
      </c>
      <c r="J81" s="334">
        <v>168</v>
      </c>
      <c r="K81" s="334">
        <v>158</v>
      </c>
      <c r="L81" s="335">
        <v>326</v>
      </c>
      <c r="M81" s="84" t="s">
        <v>136</v>
      </c>
      <c r="N81" s="85" t="s">
        <v>137</v>
      </c>
      <c r="O81" s="334">
        <v>225</v>
      </c>
      <c r="P81" s="334">
        <v>210</v>
      </c>
      <c r="Q81" s="334">
        <v>435</v>
      </c>
      <c r="R81" s="337">
        <v>149</v>
      </c>
      <c r="S81" s="334">
        <v>117</v>
      </c>
      <c r="T81" s="334">
        <v>266</v>
      </c>
      <c r="U81" s="334">
        <v>132</v>
      </c>
      <c r="V81" s="334">
        <v>117</v>
      </c>
      <c r="W81" s="335">
        <v>249</v>
      </c>
      <c r="X81" s="84" t="s">
        <v>136</v>
      </c>
      <c r="Y81" s="85" t="s">
        <v>137</v>
      </c>
      <c r="Z81" s="334">
        <v>138</v>
      </c>
      <c r="AA81" s="334">
        <v>124</v>
      </c>
      <c r="AB81" s="334">
        <v>262</v>
      </c>
      <c r="AC81" s="337">
        <v>194</v>
      </c>
      <c r="AD81" s="334">
        <v>192</v>
      </c>
      <c r="AE81" s="334">
        <v>386</v>
      </c>
      <c r="AF81" s="334">
        <v>247</v>
      </c>
      <c r="AG81" s="334">
        <v>205</v>
      </c>
      <c r="AH81" s="335">
        <v>452</v>
      </c>
      <c r="AI81" s="84" t="s">
        <v>136</v>
      </c>
      <c r="AJ81" s="85" t="s">
        <v>137</v>
      </c>
      <c r="AK81" s="334">
        <v>291</v>
      </c>
      <c r="AL81" s="334">
        <v>272</v>
      </c>
      <c r="AM81" s="334">
        <v>563</v>
      </c>
      <c r="AN81" s="337">
        <v>344</v>
      </c>
      <c r="AO81" s="334">
        <v>317</v>
      </c>
      <c r="AP81" s="334">
        <v>661</v>
      </c>
      <c r="AQ81" s="334">
        <v>360</v>
      </c>
      <c r="AR81" s="334">
        <v>328</v>
      </c>
      <c r="AS81" s="335">
        <v>688</v>
      </c>
      <c r="AT81" s="84" t="s">
        <v>136</v>
      </c>
      <c r="AU81" s="85" t="s">
        <v>137</v>
      </c>
      <c r="AV81" s="334">
        <v>365</v>
      </c>
      <c r="AW81" s="334">
        <v>339</v>
      </c>
      <c r="AX81" s="334">
        <v>704</v>
      </c>
      <c r="AY81" s="337">
        <v>437</v>
      </c>
      <c r="AZ81" s="334">
        <v>440</v>
      </c>
      <c r="BA81" s="334">
        <v>877</v>
      </c>
      <c r="BB81" s="334">
        <v>497</v>
      </c>
      <c r="BC81" s="334">
        <v>525</v>
      </c>
      <c r="BD81" s="335">
        <v>1022</v>
      </c>
      <c r="BE81" s="84" t="s">
        <v>136</v>
      </c>
      <c r="BF81" s="85" t="s">
        <v>137</v>
      </c>
      <c r="BG81" s="334">
        <v>396</v>
      </c>
      <c r="BH81" s="334">
        <v>426</v>
      </c>
      <c r="BI81" s="334">
        <v>822</v>
      </c>
      <c r="BJ81" s="337">
        <v>257</v>
      </c>
      <c r="BK81" s="334">
        <v>328</v>
      </c>
      <c r="BL81" s="334">
        <v>585</v>
      </c>
      <c r="BM81" s="334">
        <v>175</v>
      </c>
      <c r="BN81" s="334">
        <v>263</v>
      </c>
      <c r="BO81" s="335">
        <v>438</v>
      </c>
      <c r="BP81" s="84" t="s">
        <v>136</v>
      </c>
      <c r="BQ81" s="85" t="s">
        <v>137</v>
      </c>
      <c r="BR81" s="334">
        <v>99</v>
      </c>
      <c r="BS81" s="334">
        <v>308</v>
      </c>
      <c r="BT81" s="335">
        <v>407</v>
      </c>
      <c r="CA81" s="84" t="s">
        <v>136</v>
      </c>
      <c r="CB81" s="85" t="s">
        <v>137</v>
      </c>
      <c r="CC81" s="334">
        <v>426</v>
      </c>
      <c r="CD81" s="334">
        <v>393</v>
      </c>
      <c r="CE81" s="334">
        <v>819</v>
      </c>
      <c r="CF81" s="337">
        <v>2445</v>
      </c>
      <c r="CG81" s="334">
        <v>2221</v>
      </c>
      <c r="CH81" s="334">
        <v>4666</v>
      </c>
      <c r="CI81" s="334">
        <v>1861</v>
      </c>
      <c r="CJ81" s="334">
        <v>2290</v>
      </c>
      <c r="CK81" s="335">
        <v>4151</v>
      </c>
      <c r="CL81" s="334">
        <f t="shared" si="92"/>
        <v>4732</v>
      </c>
      <c r="CM81" s="334">
        <f t="shared" si="92"/>
        <v>4904</v>
      </c>
      <c r="CN81" s="335">
        <f t="shared" si="92"/>
        <v>9636</v>
      </c>
    </row>
    <row r="82" spans="1:92" ht="17.100000000000001" customHeight="1" thickBot="1">
      <c r="A82" s="1"/>
      <c r="B82" s="669" t="s">
        <v>138</v>
      </c>
      <c r="C82" s="670"/>
      <c r="D82" s="351">
        <f t="shared" ref="D82:L82" si="107">SUM(D80:D81)</f>
        <v>1230</v>
      </c>
      <c r="E82" s="351">
        <f t="shared" si="107"/>
        <v>1169</v>
      </c>
      <c r="F82" s="351">
        <f t="shared" si="107"/>
        <v>2399</v>
      </c>
      <c r="G82" s="353">
        <f t="shared" si="107"/>
        <v>1429</v>
      </c>
      <c r="H82" s="351">
        <f t="shared" si="107"/>
        <v>1398</v>
      </c>
      <c r="I82" s="351">
        <f t="shared" si="107"/>
        <v>2827</v>
      </c>
      <c r="J82" s="351">
        <f t="shared" si="107"/>
        <v>1614</v>
      </c>
      <c r="K82" s="351">
        <f t="shared" si="107"/>
        <v>1565</v>
      </c>
      <c r="L82" s="352">
        <f t="shared" si="107"/>
        <v>3179</v>
      </c>
      <c r="M82" s="669" t="s">
        <v>138</v>
      </c>
      <c r="N82" s="670"/>
      <c r="O82" s="351">
        <f t="shared" ref="O82:W82" si="108">SUM(O80:O81)</f>
        <v>1724</v>
      </c>
      <c r="P82" s="351">
        <f t="shared" si="108"/>
        <v>1730</v>
      </c>
      <c r="Q82" s="351">
        <f t="shared" si="108"/>
        <v>3454</v>
      </c>
      <c r="R82" s="353">
        <f t="shared" si="108"/>
        <v>1385</v>
      </c>
      <c r="S82" s="351">
        <f t="shared" si="108"/>
        <v>1337</v>
      </c>
      <c r="T82" s="351">
        <f t="shared" si="108"/>
        <v>2722</v>
      </c>
      <c r="U82" s="351">
        <f t="shared" si="108"/>
        <v>1610</v>
      </c>
      <c r="V82" s="351">
        <f t="shared" si="108"/>
        <v>1414</v>
      </c>
      <c r="W82" s="352">
        <f t="shared" si="108"/>
        <v>3024</v>
      </c>
      <c r="X82" s="669" t="s">
        <v>138</v>
      </c>
      <c r="Y82" s="670"/>
      <c r="Z82" s="351">
        <f t="shared" ref="Z82:AH82" si="109">SUM(Z80:Z81)</f>
        <v>1778</v>
      </c>
      <c r="AA82" s="351">
        <f t="shared" si="109"/>
        <v>1620</v>
      </c>
      <c r="AB82" s="351">
        <f t="shared" si="109"/>
        <v>3398</v>
      </c>
      <c r="AC82" s="353">
        <f t="shared" si="109"/>
        <v>1904</v>
      </c>
      <c r="AD82" s="351">
        <f t="shared" si="109"/>
        <v>1767</v>
      </c>
      <c r="AE82" s="351">
        <f t="shared" si="109"/>
        <v>3671</v>
      </c>
      <c r="AF82" s="351">
        <f t="shared" si="109"/>
        <v>2170</v>
      </c>
      <c r="AG82" s="351">
        <f t="shared" si="109"/>
        <v>2077</v>
      </c>
      <c r="AH82" s="352">
        <f t="shared" si="109"/>
        <v>4247</v>
      </c>
      <c r="AI82" s="669" t="s">
        <v>138</v>
      </c>
      <c r="AJ82" s="670"/>
      <c r="AK82" s="351">
        <f t="shared" ref="AK82:AS82" si="110">SUM(AK80:AK81)</f>
        <v>2445</v>
      </c>
      <c r="AL82" s="351">
        <f t="shared" si="110"/>
        <v>2279</v>
      </c>
      <c r="AM82" s="351">
        <f t="shared" si="110"/>
        <v>4724</v>
      </c>
      <c r="AN82" s="353">
        <f t="shared" si="110"/>
        <v>3007</v>
      </c>
      <c r="AO82" s="351">
        <f t="shared" si="110"/>
        <v>2895</v>
      </c>
      <c r="AP82" s="351">
        <f t="shared" si="110"/>
        <v>5902</v>
      </c>
      <c r="AQ82" s="351">
        <f t="shared" si="110"/>
        <v>2945</v>
      </c>
      <c r="AR82" s="351">
        <f t="shared" si="110"/>
        <v>2812</v>
      </c>
      <c r="AS82" s="352">
        <f t="shared" si="110"/>
        <v>5757</v>
      </c>
      <c r="AT82" s="669" t="s">
        <v>138</v>
      </c>
      <c r="AU82" s="670"/>
      <c r="AV82" s="351">
        <f t="shared" ref="AV82:BD82" si="111">SUM(AV80:AV81)</f>
        <v>2996</v>
      </c>
      <c r="AW82" s="351">
        <f t="shared" si="111"/>
        <v>2935</v>
      </c>
      <c r="AX82" s="351">
        <f t="shared" si="111"/>
        <v>5931</v>
      </c>
      <c r="AY82" s="353">
        <f t="shared" si="111"/>
        <v>3134</v>
      </c>
      <c r="AZ82" s="351">
        <f t="shared" si="111"/>
        <v>3102</v>
      </c>
      <c r="BA82" s="351">
        <f t="shared" si="111"/>
        <v>6236</v>
      </c>
      <c r="BB82" s="351">
        <f t="shared" si="111"/>
        <v>3358</v>
      </c>
      <c r="BC82" s="351">
        <f t="shared" si="111"/>
        <v>3534</v>
      </c>
      <c r="BD82" s="352">
        <f t="shared" si="111"/>
        <v>6892</v>
      </c>
      <c r="BE82" s="669" t="s">
        <v>138</v>
      </c>
      <c r="BF82" s="670"/>
      <c r="BG82" s="351">
        <f t="shared" ref="BG82:BO82" si="112">SUM(BG80:BG81)</f>
        <v>3037</v>
      </c>
      <c r="BH82" s="351">
        <f t="shared" si="112"/>
        <v>3375</v>
      </c>
      <c r="BI82" s="351">
        <f t="shared" si="112"/>
        <v>6412</v>
      </c>
      <c r="BJ82" s="353">
        <f t="shared" si="112"/>
        <v>1937</v>
      </c>
      <c r="BK82" s="351">
        <f t="shared" si="112"/>
        <v>2590</v>
      </c>
      <c r="BL82" s="351">
        <f t="shared" si="112"/>
        <v>4527</v>
      </c>
      <c r="BM82" s="351">
        <f t="shared" si="112"/>
        <v>1264</v>
      </c>
      <c r="BN82" s="351">
        <f t="shared" si="112"/>
        <v>1926</v>
      </c>
      <c r="BO82" s="352">
        <f t="shared" si="112"/>
        <v>3190</v>
      </c>
      <c r="BP82" s="669" t="s">
        <v>138</v>
      </c>
      <c r="BQ82" s="670"/>
      <c r="BR82" s="351">
        <f t="shared" ref="BR82:BT82" si="113">SUM(BR80:BR81)</f>
        <v>726</v>
      </c>
      <c r="BS82" s="351">
        <f t="shared" si="113"/>
        <v>2005</v>
      </c>
      <c r="BT82" s="352">
        <f t="shared" si="113"/>
        <v>2731</v>
      </c>
      <c r="CA82" s="669" t="s">
        <v>138</v>
      </c>
      <c r="CB82" s="670"/>
      <c r="CC82" s="351">
        <f t="shared" ref="CC82:CK82" si="114">SUM(CC80:CC81)</f>
        <v>4273</v>
      </c>
      <c r="CD82" s="351">
        <f t="shared" si="114"/>
        <v>4132</v>
      </c>
      <c r="CE82" s="351">
        <f t="shared" si="114"/>
        <v>8405</v>
      </c>
      <c r="CF82" s="353">
        <f t="shared" si="114"/>
        <v>21964</v>
      </c>
      <c r="CG82" s="351">
        <f t="shared" si="114"/>
        <v>20866</v>
      </c>
      <c r="CH82" s="351">
        <f t="shared" si="114"/>
        <v>42830</v>
      </c>
      <c r="CI82" s="351">
        <f t="shared" si="114"/>
        <v>13456</v>
      </c>
      <c r="CJ82" s="351">
        <f t="shared" si="114"/>
        <v>16532</v>
      </c>
      <c r="CK82" s="352">
        <f t="shared" si="114"/>
        <v>29988</v>
      </c>
      <c r="CL82" s="351">
        <f t="shared" si="92"/>
        <v>39693</v>
      </c>
      <c r="CM82" s="351">
        <f t="shared" si="92"/>
        <v>41530</v>
      </c>
      <c r="CN82" s="352">
        <f t="shared" si="92"/>
        <v>81223</v>
      </c>
    </row>
    <row r="83" spans="1:92" ht="17.100000000000001" customHeight="1">
      <c r="A83" s="1"/>
      <c r="B83" s="24"/>
      <c r="C83" s="26" t="s">
        <v>139</v>
      </c>
      <c r="D83" s="345">
        <v>67</v>
      </c>
      <c r="E83" s="345">
        <v>63</v>
      </c>
      <c r="F83" s="345">
        <v>130</v>
      </c>
      <c r="G83" s="348">
        <v>88</v>
      </c>
      <c r="H83" s="345">
        <v>78</v>
      </c>
      <c r="I83" s="345">
        <v>166</v>
      </c>
      <c r="J83" s="345">
        <v>113</v>
      </c>
      <c r="K83" s="345">
        <v>84</v>
      </c>
      <c r="L83" s="346">
        <v>197</v>
      </c>
      <c r="M83" s="24"/>
      <c r="N83" s="26" t="s">
        <v>139</v>
      </c>
      <c r="O83" s="345">
        <v>112</v>
      </c>
      <c r="P83" s="345">
        <v>109</v>
      </c>
      <c r="Q83" s="345">
        <v>221</v>
      </c>
      <c r="R83" s="348">
        <v>123</v>
      </c>
      <c r="S83" s="345">
        <v>99</v>
      </c>
      <c r="T83" s="345">
        <v>222</v>
      </c>
      <c r="U83" s="345">
        <v>112</v>
      </c>
      <c r="V83" s="345">
        <v>85</v>
      </c>
      <c r="W83" s="346">
        <v>197</v>
      </c>
      <c r="X83" s="24"/>
      <c r="Y83" s="26" t="s">
        <v>139</v>
      </c>
      <c r="Z83" s="345">
        <v>120</v>
      </c>
      <c r="AA83" s="345">
        <v>75</v>
      </c>
      <c r="AB83" s="345">
        <v>195</v>
      </c>
      <c r="AC83" s="348">
        <v>122</v>
      </c>
      <c r="AD83" s="345">
        <v>114</v>
      </c>
      <c r="AE83" s="345">
        <v>236</v>
      </c>
      <c r="AF83" s="345">
        <v>151</v>
      </c>
      <c r="AG83" s="345">
        <v>137</v>
      </c>
      <c r="AH83" s="346">
        <v>288</v>
      </c>
      <c r="AI83" s="24"/>
      <c r="AJ83" s="26" t="s">
        <v>139</v>
      </c>
      <c r="AK83" s="345">
        <v>187</v>
      </c>
      <c r="AL83" s="345">
        <v>159</v>
      </c>
      <c r="AM83" s="345">
        <v>346</v>
      </c>
      <c r="AN83" s="348">
        <v>220</v>
      </c>
      <c r="AO83" s="345">
        <v>236</v>
      </c>
      <c r="AP83" s="345">
        <v>456</v>
      </c>
      <c r="AQ83" s="345">
        <v>228</v>
      </c>
      <c r="AR83" s="345">
        <v>210</v>
      </c>
      <c r="AS83" s="346">
        <v>438</v>
      </c>
      <c r="AT83" s="24"/>
      <c r="AU83" s="26" t="s">
        <v>139</v>
      </c>
      <c r="AV83" s="345">
        <v>217</v>
      </c>
      <c r="AW83" s="345">
        <v>247</v>
      </c>
      <c r="AX83" s="345">
        <v>464</v>
      </c>
      <c r="AY83" s="348">
        <v>244</v>
      </c>
      <c r="AZ83" s="345">
        <v>247</v>
      </c>
      <c r="BA83" s="345">
        <v>491</v>
      </c>
      <c r="BB83" s="345">
        <v>264</v>
      </c>
      <c r="BC83" s="345">
        <v>285</v>
      </c>
      <c r="BD83" s="346">
        <v>549</v>
      </c>
      <c r="BE83" s="24"/>
      <c r="BF83" s="26" t="s">
        <v>139</v>
      </c>
      <c r="BG83" s="345">
        <v>257</v>
      </c>
      <c r="BH83" s="345">
        <v>321</v>
      </c>
      <c r="BI83" s="345">
        <v>578</v>
      </c>
      <c r="BJ83" s="348">
        <v>201</v>
      </c>
      <c r="BK83" s="345">
        <v>253</v>
      </c>
      <c r="BL83" s="345">
        <v>454</v>
      </c>
      <c r="BM83" s="345">
        <v>119</v>
      </c>
      <c r="BN83" s="345">
        <v>180</v>
      </c>
      <c r="BO83" s="346">
        <v>299</v>
      </c>
      <c r="BP83" s="24"/>
      <c r="BQ83" s="26" t="s">
        <v>139</v>
      </c>
      <c r="BR83" s="345">
        <v>55</v>
      </c>
      <c r="BS83" s="345">
        <v>183</v>
      </c>
      <c r="BT83" s="346">
        <v>238</v>
      </c>
      <c r="CA83" s="24"/>
      <c r="CB83" s="26" t="s">
        <v>139</v>
      </c>
      <c r="CC83" s="345">
        <v>268</v>
      </c>
      <c r="CD83" s="345">
        <v>225</v>
      </c>
      <c r="CE83" s="345">
        <v>493</v>
      </c>
      <c r="CF83" s="348">
        <v>1592</v>
      </c>
      <c r="CG83" s="345">
        <v>1471</v>
      </c>
      <c r="CH83" s="345">
        <v>3063</v>
      </c>
      <c r="CI83" s="345">
        <v>1140</v>
      </c>
      <c r="CJ83" s="345">
        <v>1469</v>
      </c>
      <c r="CK83" s="346">
        <v>2609</v>
      </c>
      <c r="CL83" s="345">
        <f t="shared" si="92"/>
        <v>3000</v>
      </c>
      <c r="CM83" s="345">
        <f t="shared" si="92"/>
        <v>3165</v>
      </c>
      <c r="CN83" s="346">
        <f t="shared" si="92"/>
        <v>6165</v>
      </c>
    </row>
    <row r="84" spans="1:92" ht="17.100000000000001" customHeight="1" thickBot="1">
      <c r="A84" s="1"/>
      <c r="B84" s="24"/>
      <c r="C84" s="26" t="s">
        <v>140</v>
      </c>
      <c r="D84" s="381">
        <v>16</v>
      </c>
      <c r="E84" s="381">
        <v>15</v>
      </c>
      <c r="F84" s="381">
        <v>31</v>
      </c>
      <c r="G84" s="384">
        <v>21</v>
      </c>
      <c r="H84" s="381">
        <v>20</v>
      </c>
      <c r="I84" s="381">
        <v>41</v>
      </c>
      <c r="J84" s="381">
        <v>25</v>
      </c>
      <c r="K84" s="381">
        <v>26</v>
      </c>
      <c r="L84" s="382">
        <v>51</v>
      </c>
      <c r="M84" s="24"/>
      <c r="N84" s="26" t="s">
        <v>140</v>
      </c>
      <c r="O84" s="381">
        <v>36</v>
      </c>
      <c r="P84" s="381">
        <v>30</v>
      </c>
      <c r="Q84" s="381">
        <v>66</v>
      </c>
      <c r="R84" s="384">
        <v>40</v>
      </c>
      <c r="S84" s="381">
        <v>36</v>
      </c>
      <c r="T84" s="381">
        <v>76</v>
      </c>
      <c r="U84" s="381">
        <v>41</v>
      </c>
      <c r="V84" s="381">
        <v>31</v>
      </c>
      <c r="W84" s="382">
        <v>72</v>
      </c>
      <c r="X84" s="24"/>
      <c r="Y84" s="26" t="s">
        <v>140</v>
      </c>
      <c r="Z84" s="381">
        <v>38</v>
      </c>
      <c r="AA84" s="381">
        <v>46</v>
      </c>
      <c r="AB84" s="381">
        <v>84</v>
      </c>
      <c r="AC84" s="384">
        <v>30</v>
      </c>
      <c r="AD84" s="381">
        <v>36</v>
      </c>
      <c r="AE84" s="381">
        <v>66</v>
      </c>
      <c r="AF84" s="381">
        <v>54</v>
      </c>
      <c r="AG84" s="381">
        <v>46</v>
      </c>
      <c r="AH84" s="382">
        <v>100</v>
      </c>
      <c r="AI84" s="24"/>
      <c r="AJ84" s="26" t="s">
        <v>140</v>
      </c>
      <c r="AK84" s="381">
        <v>64</v>
      </c>
      <c r="AL84" s="381">
        <v>49</v>
      </c>
      <c r="AM84" s="381">
        <v>113</v>
      </c>
      <c r="AN84" s="384">
        <v>79</v>
      </c>
      <c r="AO84" s="381">
        <v>76</v>
      </c>
      <c r="AP84" s="381">
        <v>155</v>
      </c>
      <c r="AQ84" s="381">
        <v>77</v>
      </c>
      <c r="AR84" s="381">
        <v>80</v>
      </c>
      <c r="AS84" s="382">
        <v>157</v>
      </c>
      <c r="AT84" s="24"/>
      <c r="AU84" s="26" t="s">
        <v>140</v>
      </c>
      <c r="AV84" s="381">
        <v>73</v>
      </c>
      <c r="AW84" s="381">
        <v>90</v>
      </c>
      <c r="AX84" s="381">
        <v>163</v>
      </c>
      <c r="AY84" s="384">
        <v>117</v>
      </c>
      <c r="AZ84" s="381">
        <v>106</v>
      </c>
      <c r="BA84" s="381">
        <v>223</v>
      </c>
      <c r="BB84" s="381">
        <v>162</v>
      </c>
      <c r="BC84" s="381">
        <v>134</v>
      </c>
      <c r="BD84" s="382">
        <v>296</v>
      </c>
      <c r="BE84" s="24"/>
      <c r="BF84" s="26" t="s">
        <v>140</v>
      </c>
      <c r="BG84" s="381">
        <v>135</v>
      </c>
      <c r="BH84" s="381">
        <v>113</v>
      </c>
      <c r="BI84" s="381">
        <v>248</v>
      </c>
      <c r="BJ84" s="384">
        <v>81</v>
      </c>
      <c r="BK84" s="381">
        <v>85</v>
      </c>
      <c r="BL84" s="381">
        <v>166</v>
      </c>
      <c r="BM84" s="381">
        <v>53</v>
      </c>
      <c r="BN84" s="381">
        <v>57</v>
      </c>
      <c r="BO84" s="382">
        <v>110</v>
      </c>
      <c r="BP84" s="24"/>
      <c r="BQ84" s="26" t="s">
        <v>140</v>
      </c>
      <c r="BR84" s="381">
        <v>28</v>
      </c>
      <c r="BS84" s="381">
        <v>65</v>
      </c>
      <c r="BT84" s="382">
        <v>93</v>
      </c>
      <c r="CA84" s="24"/>
      <c r="CB84" s="26" t="s">
        <v>140</v>
      </c>
      <c r="CC84" s="381">
        <v>62</v>
      </c>
      <c r="CD84" s="381">
        <v>61</v>
      </c>
      <c r="CE84" s="381">
        <v>123</v>
      </c>
      <c r="CF84" s="384">
        <v>532</v>
      </c>
      <c r="CG84" s="381">
        <v>520</v>
      </c>
      <c r="CH84" s="381">
        <v>1052</v>
      </c>
      <c r="CI84" s="381">
        <v>576</v>
      </c>
      <c r="CJ84" s="381">
        <v>560</v>
      </c>
      <c r="CK84" s="382">
        <v>1136</v>
      </c>
      <c r="CL84" s="381">
        <f t="shared" si="92"/>
        <v>1170</v>
      </c>
      <c r="CM84" s="381">
        <f t="shared" si="92"/>
        <v>1141</v>
      </c>
      <c r="CN84" s="382">
        <f t="shared" si="92"/>
        <v>2311</v>
      </c>
    </row>
    <row r="85" spans="1:92" ht="17.100000000000001" customHeight="1" thickTop="1">
      <c r="A85" s="1"/>
      <c r="B85" s="678" t="s">
        <v>141</v>
      </c>
      <c r="C85" s="679"/>
      <c r="D85" s="345">
        <f t="shared" ref="D85:BO85" si="115">SUM(D5:D6,D7:D8,D12,D16:D22,D26,D31:D34,D39:D42,D45:D49,D52,D55,D59:D60,D64,D67,D68,D69)</f>
        <v>125924</v>
      </c>
      <c r="E85" s="345">
        <f t="shared" si="115"/>
        <v>119705</v>
      </c>
      <c r="F85" s="345">
        <f t="shared" si="115"/>
        <v>245629</v>
      </c>
      <c r="G85" s="348">
        <f t="shared" si="115"/>
        <v>138985</v>
      </c>
      <c r="H85" s="345">
        <f t="shared" si="115"/>
        <v>132001</v>
      </c>
      <c r="I85" s="345">
        <f t="shared" si="115"/>
        <v>270986</v>
      </c>
      <c r="J85" s="345">
        <f t="shared" si="115"/>
        <v>145963</v>
      </c>
      <c r="K85" s="345">
        <f t="shared" si="115"/>
        <v>138602</v>
      </c>
      <c r="L85" s="346">
        <f t="shared" si="115"/>
        <v>284565</v>
      </c>
      <c r="M85" s="678" t="s">
        <v>141</v>
      </c>
      <c r="N85" s="679"/>
      <c r="O85" s="345">
        <f t="shared" si="115"/>
        <v>161836</v>
      </c>
      <c r="P85" s="345">
        <f t="shared" si="115"/>
        <v>152816</v>
      </c>
      <c r="Q85" s="345">
        <f t="shared" si="115"/>
        <v>314652</v>
      </c>
      <c r="R85" s="348">
        <f t="shared" si="115"/>
        <v>182018</v>
      </c>
      <c r="S85" s="345">
        <f t="shared" si="115"/>
        <v>170490</v>
      </c>
      <c r="T85" s="345">
        <f t="shared" si="115"/>
        <v>352508</v>
      </c>
      <c r="U85" s="345">
        <f t="shared" si="115"/>
        <v>188148</v>
      </c>
      <c r="V85" s="345">
        <f t="shared" si="115"/>
        <v>177966</v>
      </c>
      <c r="W85" s="346">
        <f t="shared" si="115"/>
        <v>366114</v>
      </c>
      <c r="X85" s="678" t="s">
        <v>141</v>
      </c>
      <c r="Y85" s="679"/>
      <c r="Z85" s="345">
        <f t="shared" si="115"/>
        <v>187843</v>
      </c>
      <c r="AA85" s="345">
        <f t="shared" si="115"/>
        <v>179129</v>
      </c>
      <c r="AB85" s="345">
        <f t="shared" si="115"/>
        <v>366972</v>
      </c>
      <c r="AC85" s="348">
        <f t="shared" si="115"/>
        <v>195231</v>
      </c>
      <c r="AD85" s="345">
        <f t="shared" si="115"/>
        <v>186894</v>
      </c>
      <c r="AE85" s="345">
        <f t="shared" si="115"/>
        <v>382125</v>
      </c>
      <c r="AF85" s="345">
        <f t="shared" si="115"/>
        <v>220836</v>
      </c>
      <c r="AG85" s="345">
        <f t="shared" si="115"/>
        <v>211160</v>
      </c>
      <c r="AH85" s="346">
        <f t="shared" si="115"/>
        <v>431996</v>
      </c>
      <c r="AI85" s="678" t="s">
        <v>141</v>
      </c>
      <c r="AJ85" s="679"/>
      <c r="AK85" s="345">
        <f t="shared" si="115"/>
        <v>253550</v>
      </c>
      <c r="AL85" s="345">
        <f t="shared" si="115"/>
        <v>239563</v>
      </c>
      <c r="AM85" s="345">
        <f t="shared" si="115"/>
        <v>493113</v>
      </c>
      <c r="AN85" s="348">
        <f t="shared" si="115"/>
        <v>306861</v>
      </c>
      <c r="AO85" s="345">
        <f t="shared" si="115"/>
        <v>288327</v>
      </c>
      <c r="AP85" s="345">
        <f t="shared" si="115"/>
        <v>595188</v>
      </c>
      <c r="AQ85" s="345">
        <f t="shared" si="115"/>
        <v>265082</v>
      </c>
      <c r="AR85" s="345">
        <f t="shared" si="115"/>
        <v>252770</v>
      </c>
      <c r="AS85" s="346">
        <f t="shared" si="115"/>
        <v>517852</v>
      </c>
      <c r="AT85" s="678" t="s">
        <v>141</v>
      </c>
      <c r="AU85" s="679"/>
      <c r="AV85" s="345">
        <f t="shared" si="115"/>
        <v>219847</v>
      </c>
      <c r="AW85" s="345">
        <f t="shared" si="115"/>
        <v>213454</v>
      </c>
      <c r="AX85" s="345">
        <f t="shared" si="115"/>
        <v>433301</v>
      </c>
      <c r="AY85" s="348">
        <f t="shared" si="115"/>
        <v>186870</v>
      </c>
      <c r="AZ85" s="345">
        <f t="shared" si="115"/>
        <v>189983</v>
      </c>
      <c r="BA85" s="345">
        <f t="shared" si="115"/>
        <v>376853</v>
      </c>
      <c r="BB85" s="345">
        <f t="shared" si="115"/>
        <v>199110</v>
      </c>
      <c r="BC85" s="345">
        <f t="shared" si="115"/>
        <v>219638</v>
      </c>
      <c r="BD85" s="346">
        <f t="shared" si="115"/>
        <v>418748</v>
      </c>
      <c r="BE85" s="678" t="s">
        <v>141</v>
      </c>
      <c r="BF85" s="679"/>
      <c r="BG85" s="345">
        <f t="shared" si="115"/>
        <v>215893</v>
      </c>
      <c r="BH85" s="345">
        <f t="shared" si="115"/>
        <v>260767</v>
      </c>
      <c r="BI85" s="345">
        <f t="shared" si="115"/>
        <v>476660</v>
      </c>
      <c r="BJ85" s="348">
        <f t="shared" si="115"/>
        <v>153265</v>
      </c>
      <c r="BK85" s="345">
        <f t="shared" si="115"/>
        <v>203247</v>
      </c>
      <c r="BL85" s="345">
        <f t="shared" si="115"/>
        <v>356512</v>
      </c>
      <c r="BM85" s="345">
        <f t="shared" si="115"/>
        <v>83871</v>
      </c>
      <c r="BN85" s="345">
        <f t="shared" si="115"/>
        <v>129186</v>
      </c>
      <c r="BO85" s="346">
        <f t="shared" si="115"/>
        <v>213057</v>
      </c>
      <c r="BP85" s="678" t="s">
        <v>141</v>
      </c>
      <c r="BQ85" s="679"/>
      <c r="BR85" s="345">
        <f t="shared" ref="BR85:CK85" si="116">SUM(BR5:BR6,BR7:BR8,BR12,BR16:BR22,BR26,BR31:BR34,BR39:BR42,BR45:BR49,BR52,BR55,BR59:BR60,BR64,BR67,BR68,BR69)</f>
        <v>36685</v>
      </c>
      <c r="BS85" s="345">
        <f t="shared" si="116"/>
        <v>89148</v>
      </c>
      <c r="BT85" s="346">
        <f t="shared" si="116"/>
        <v>125833</v>
      </c>
      <c r="CA85" s="678" t="s">
        <v>141</v>
      </c>
      <c r="CB85" s="679"/>
      <c r="CC85" s="345">
        <f t="shared" si="116"/>
        <v>410872</v>
      </c>
      <c r="CD85" s="345">
        <f t="shared" si="116"/>
        <v>390308</v>
      </c>
      <c r="CE85" s="345">
        <f t="shared" si="116"/>
        <v>801180</v>
      </c>
      <c r="CF85" s="348">
        <f t="shared" si="116"/>
        <v>2181252</v>
      </c>
      <c r="CG85" s="345">
        <f t="shared" si="116"/>
        <v>2072569</v>
      </c>
      <c r="CH85" s="345">
        <f t="shared" si="116"/>
        <v>4253821</v>
      </c>
      <c r="CI85" s="345">
        <f t="shared" si="116"/>
        <v>875694</v>
      </c>
      <c r="CJ85" s="345">
        <f t="shared" si="116"/>
        <v>1091969</v>
      </c>
      <c r="CK85" s="346">
        <f t="shared" si="116"/>
        <v>1967663</v>
      </c>
      <c r="CL85" s="345">
        <f t="shared" si="92"/>
        <v>3467818</v>
      </c>
      <c r="CM85" s="345">
        <f t="shared" si="92"/>
        <v>3554846</v>
      </c>
      <c r="CN85" s="346">
        <f t="shared" si="92"/>
        <v>7022664</v>
      </c>
    </row>
    <row r="86" spans="1:92" ht="17.100000000000001" customHeight="1">
      <c r="A86" s="1"/>
      <c r="B86" s="680" t="s">
        <v>142</v>
      </c>
      <c r="C86" s="681"/>
      <c r="D86" s="575">
        <f>SUM(D65,D73,D75,D80,D81)</f>
        <v>2513</v>
      </c>
      <c r="E86" s="575">
        <f t="shared" ref="E86:CJ86" si="117">SUM(E65,E73,E75,E80,E81)</f>
        <v>2388</v>
      </c>
      <c r="F86" s="575">
        <f t="shared" si="117"/>
        <v>4901</v>
      </c>
      <c r="G86" s="575">
        <f t="shared" si="117"/>
        <v>2997</v>
      </c>
      <c r="H86" s="575">
        <f t="shared" si="117"/>
        <v>2896</v>
      </c>
      <c r="I86" s="575">
        <f t="shared" si="117"/>
        <v>5893</v>
      </c>
      <c r="J86" s="575">
        <f t="shared" si="117"/>
        <v>3337</v>
      </c>
      <c r="K86" s="575">
        <f t="shared" si="117"/>
        <v>3270</v>
      </c>
      <c r="L86" s="576">
        <f t="shared" si="117"/>
        <v>6607</v>
      </c>
      <c r="M86" s="680" t="s">
        <v>142</v>
      </c>
      <c r="N86" s="681"/>
      <c r="O86" s="575">
        <f t="shared" si="117"/>
        <v>3638</v>
      </c>
      <c r="P86" s="575">
        <f t="shared" si="117"/>
        <v>3617</v>
      </c>
      <c r="Q86" s="575">
        <f t="shared" si="117"/>
        <v>7255</v>
      </c>
      <c r="R86" s="575">
        <f t="shared" si="117"/>
        <v>3313</v>
      </c>
      <c r="S86" s="575">
        <f t="shared" si="117"/>
        <v>3066</v>
      </c>
      <c r="T86" s="575">
        <f t="shared" si="117"/>
        <v>6379</v>
      </c>
      <c r="U86" s="575">
        <f t="shared" si="117"/>
        <v>3629</v>
      </c>
      <c r="V86" s="575">
        <f t="shared" si="117"/>
        <v>3130</v>
      </c>
      <c r="W86" s="576">
        <f t="shared" si="117"/>
        <v>6759</v>
      </c>
      <c r="X86" s="680" t="s">
        <v>142</v>
      </c>
      <c r="Y86" s="681"/>
      <c r="Z86" s="575">
        <f t="shared" si="117"/>
        <v>3868</v>
      </c>
      <c r="AA86" s="575">
        <f t="shared" si="117"/>
        <v>3396</v>
      </c>
      <c r="AB86" s="575">
        <f t="shared" si="117"/>
        <v>7264</v>
      </c>
      <c r="AC86" s="575">
        <f t="shared" si="117"/>
        <v>4138</v>
      </c>
      <c r="AD86" s="575">
        <f t="shared" si="117"/>
        <v>3728</v>
      </c>
      <c r="AE86" s="575">
        <f t="shared" si="117"/>
        <v>7866</v>
      </c>
      <c r="AF86" s="575">
        <f t="shared" si="117"/>
        <v>4738</v>
      </c>
      <c r="AG86" s="575">
        <f t="shared" si="117"/>
        <v>4399</v>
      </c>
      <c r="AH86" s="576">
        <f t="shared" si="117"/>
        <v>9137</v>
      </c>
      <c r="AI86" s="680" t="s">
        <v>142</v>
      </c>
      <c r="AJ86" s="681"/>
      <c r="AK86" s="575">
        <f t="shared" si="117"/>
        <v>5553</v>
      </c>
      <c r="AL86" s="575">
        <f t="shared" si="117"/>
        <v>5109</v>
      </c>
      <c r="AM86" s="575">
        <f t="shared" si="117"/>
        <v>10662</v>
      </c>
      <c r="AN86" s="575">
        <f t="shared" si="117"/>
        <v>6645</v>
      </c>
      <c r="AO86" s="575">
        <f t="shared" si="117"/>
        <v>6229</v>
      </c>
      <c r="AP86" s="575">
        <f t="shared" si="117"/>
        <v>12874</v>
      </c>
      <c r="AQ86" s="575">
        <f t="shared" si="117"/>
        <v>6110</v>
      </c>
      <c r="AR86" s="575">
        <f t="shared" si="117"/>
        <v>5827</v>
      </c>
      <c r="AS86" s="576">
        <f t="shared" si="117"/>
        <v>11937</v>
      </c>
      <c r="AT86" s="680" t="s">
        <v>142</v>
      </c>
      <c r="AU86" s="681"/>
      <c r="AV86" s="575">
        <f t="shared" si="117"/>
        <v>6104</v>
      </c>
      <c r="AW86" s="575">
        <f t="shared" si="117"/>
        <v>6044</v>
      </c>
      <c r="AX86" s="575">
        <f t="shared" si="117"/>
        <v>12148</v>
      </c>
      <c r="AY86" s="575">
        <f t="shared" si="117"/>
        <v>6517</v>
      </c>
      <c r="AZ86" s="575">
        <f t="shared" si="117"/>
        <v>6501</v>
      </c>
      <c r="BA86" s="575">
        <f t="shared" si="117"/>
        <v>13018</v>
      </c>
      <c r="BB86" s="575">
        <f t="shared" si="117"/>
        <v>7054</v>
      </c>
      <c r="BC86" s="575">
        <f t="shared" si="117"/>
        <v>7407</v>
      </c>
      <c r="BD86" s="576">
        <f t="shared" si="117"/>
        <v>14461</v>
      </c>
      <c r="BE86" s="680" t="s">
        <v>142</v>
      </c>
      <c r="BF86" s="681"/>
      <c r="BG86" s="575">
        <f t="shared" si="117"/>
        <v>6602</v>
      </c>
      <c r="BH86" s="575">
        <f t="shared" si="117"/>
        <v>7341</v>
      </c>
      <c r="BI86" s="575">
        <f t="shared" si="117"/>
        <v>13943</v>
      </c>
      <c r="BJ86" s="575">
        <f t="shared" si="117"/>
        <v>4120</v>
      </c>
      <c r="BK86" s="575">
        <f t="shared" si="117"/>
        <v>5162</v>
      </c>
      <c r="BL86" s="575">
        <f t="shared" si="117"/>
        <v>9282</v>
      </c>
      <c r="BM86" s="575">
        <f t="shared" si="117"/>
        <v>2504</v>
      </c>
      <c r="BN86" s="575">
        <f t="shared" si="117"/>
        <v>3835</v>
      </c>
      <c r="BO86" s="576">
        <f t="shared" si="117"/>
        <v>6339</v>
      </c>
      <c r="BP86" s="680" t="s">
        <v>142</v>
      </c>
      <c r="BQ86" s="681"/>
      <c r="BR86" s="575">
        <f t="shared" si="117"/>
        <v>1450</v>
      </c>
      <c r="BS86" s="575">
        <f t="shared" si="117"/>
        <v>3638</v>
      </c>
      <c r="BT86" s="576">
        <f t="shared" si="117"/>
        <v>5088</v>
      </c>
      <c r="CA86" s="680" t="s">
        <v>142</v>
      </c>
      <c r="CB86" s="681"/>
      <c r="CC86" s="575">
        <f t="shared" si="117"/>
        <v>8847</v>
      </c>
      <c r="CD86" s="575">
        <f t="shared" si="117"/>
        <v>8554</v>
      </c>
      <c r="CE86" s="575">
        <f t="shared" si="117"/>
        <v>17401</v>
      </c>
      <c r="CF86" s="575">
        <f t="shared" si="117"/>
        <v>47736</v>
      </c>
      <c r="CG86" s="575">
        <f t="shared" si="117"/>
        <v>44545</v>
      </c>
      <c r="CH86" s="575">
        <f t="shared" si="117"/>
        <v>92281</v>
      </c>
      <c r="CI86" s="575">
        <f t="shared" si="117"/>
        <v>28247</v>
      </c>
      <c r="CJ86" s="575">
        <f t="shared" si="117"/>
        <v>33884</v>
      </c>
      <c r="CK86" s="575">
        <f t="shared" ref="CK86" si="118">SUM(CK65,CK73,CK75,CK80,CK81)</f>
        <v>62131</v>
      </c>
      <c r="CL86" s="575">
        <f t="shared" si="92"/>
        <v>84830</v>
      </c>
      <c r="CM86" s="575">
        <f t="shared" si="92"/>
        <v>86983</v>
      </c>
      <c r="CN86" s="576">
        <f t="shared" si="92"/>
        <v>171813</v>
      </c>
    </row>
    <row r="87" spans="1:92" ht="17.100000000000001" customHeight="1">
      <c r="A87" s="1"/>
      <c r="B87" s="682" t="s">
        <v>143</v>
      </c>
      <c r="C87" s="683"/>
      <c r="D87" s="339">
        <f>SUM(D83:D84)</f>
        <v>83</v>
      </c>
      <c r="E87" s="339">
        <f t="shared" ref="E87:L87" si="119">SUM(E83:E84)</f>
        <v>78</v>
      </c>
      <c r="F87" s="339">
        <f t="shared" si="119"/>
        <v>161</v>
      </c>
      <c r="G87" s="342">
        <f t="shared" si="119"/>
        <v>109</v>
      </c>
      <c r="H87" s="339">
        <f t="shared" si="119"/>
        <v>98</v>
      </c>
      <c r="I87" s="339">
        <f t="shared" si="119"/>
        <v>207</v>
      </c>
      <c r="J87" s="339">
        <f t="shared" si="119"/>
        <v>138</v>
      </c>
      <c r="K87" s="339">
        <f t="shared" si="119"/>
        <v>110</v>
      </c>
      <c r="L87" s="340">
        <f t="shared" si="119"/>
        <v>248</v>
      </c>
      <c r="M87" s="682" t="s">
        <v>143</v>
      </c>
      <c r="N87" s="683"/>
      <c r="O87" s="339">
        <f t="shared" ref="O87:W87" si="120">SUM(O83:O84)</f>
        <v>148</v>
      </c>
      <c r="P87" s="339">
        <f t="shared" si="120"/>
        <v>139</v>
      </c>
      <c r="Q87" s="339">
        <f t="shared" si="120"/>
        <v>287</v>
      </c>
      <c r="R87" s="342">
        <f t="shared" si="120"/>
        <v>163</v>
      </c>
      <c r="S87" s="339">
        <f t="shared" si="120"/>
        <v>135</v>
      </c>
      <c r="T87" s="339">
        <f t="shared" si="120"/>
        <v>298</v>
      </c>
      <c r="U87" s="339">
        <f t="shared" si="120"/>
        <v>153</v>
      </c>
      <c r="V87" s="339">
        <f t="shared" si="120"/>
        <v>116</v>
      </c>
      <c r="W87" s="340">
        <f t="shared" si="120"/>
        <v>269</v>
      </c>
      <c r="X87" s="682" t="s">
        <v>143</v>
      </c>
      <c r="Y87" s="683"/>
      <c r="Z87" s="339">
        <f t="shared" ref="Z87:AH87" si="121">SUM(Z83:Z84)</f>
        <v>158</v>
      </c>
      <c r="AA87" s="339">
        <f t="shared" si="121"/>
        <v>121</v>
      </c>
      <c r="AB87" s="339">
        <f t="shared" si="121"/>
        <v>279</v>
      </c>
      <c r="AC87" s="342">
        <f t="shared" si="121"/>
        <v>152</v>
      </c>
      <c r="AD87" s="339">
        <f t="shared" si="121"/>
        <v>150</v>
      </c>
      <c r="AE87" s="339">
        <f t="shared" si="121"/>
        <v>302</v>
      </c>
      <c r="AF87" s="339">
        <f t="shared" si="121"/>
        <v>205</v>
      </c>
      <c r="AG87" s="339">
        <f t="shared" si="121"/>
        <v>183</v>
      </c>
      <c r="AH87" s="340">
        <f t="shared" si="121"/>
        <v>388</v>
      </c>
      <c r="AI87" s="682" t="s">
        <v>143</v>
      </c>
      <c r="AJ87" s="683"/>
      <c r="AK87" s="339">
        <f t="shared" ref="AK87:AS87" si="122">SUM(AK83:AK84)</f>
        <v>251</v>
      </c>
      <c r="AL87" s="339">
        <f t="shared" si="122"/>
        <v>208</v>
      </c>
      <c r="AM87" s="339">
        <f t="shared" si="122"/>
        <v>459</v>
      </c>
      <c r="AN87" s="342">
        <f t="shared" si="122"/>
        <v>299</v>
      </c>
      <c r="AO87" s="339">
        <f t="shared" si="122"/>
        <v>312</v>
      </c>
      <c r="AP87" s="339">
        <f t="shared" si="122"/>
        <v>611</v>
      </c>
      <c r="AQ87" s="339">
        <f t="shared" si="122"/>
        <v>305</v>
      </c>
      <c r="AR87" s="339">
        <f t="shared" si="122"/>
        <v>290</v>
      </c>
      <c r="AS87" s="340">
        <f t="shared" si="122"/>
        <v>595</v>
      </c>
      <c r="AT87" s="682" t="s">
        <v>143</v>
      </c>
      <c r="AU87" s="683"/>
      <c r="AV87" s="339">
        <f t="shared" ref="AV87:BD87" si="123">SUM(AV83:AV84)</f>
        <v>290</v>
      </c>
      <c r="AW87" s="339">
        <f t="shared" si="123"/>
        <v>337</v>
      </c>
      <c r="AX87" s="339">
        <f t="shared" si="123"/>
        <v>627</v>
      </c>
      <c r="AY87" s="342">
        <f t="shared" si="123"/>
        <v>361</v>
      </c>
      <c r="AZ87" s="339">
        <f t="shared" si="123"/>
        <v>353</v>
      </c>
      <c r="BA87" s="339">
        <f t="shared" si="123"/>
        <v>714</v>
      </c>
      <c r="BB87" s="339">
        <f t="shared" si="123"/>
        <v>426</v>
      </c>
      <c r="BC87" s="339">
        <f t="shared" si="123"/>
        <v>419</v>
      </c>
      <c r="BD87" s="340">
        <f t="shared" si="123"/>
        <v>845</v>
      </c>
      <c r="BE87" s="682" t="s">
        <v>143</v>
      </c>
      <c r="BF87" s="683"/>
      <c r="BG87" s="339">
        <f t="shared" ref="BG87:BO87" si="124">SUM(BG83:BG84)</f>
        <v>392</v>
      </c>
      <c r="BH87" s="339">
        <f t="shared" si="124"/>
        <v>434</v>
      </c>
      <c r="BI87" s="339">
        <f t="shared" si="124"/>
        <v>826</v>
      </c>
      <c r="BJ87" s="342">
        <f t="shared" si="124"/>
        <v>282</v>
      </c>
      <c r="BK87" s="339">
        <f t="shared" si="124"/>
        <v>338</v>
      </c>
      <c r="BL87" s="339">
        <f t="shared" si="124"/>
        <v>620</v>
      </c>
      <c r="BM87" s="339">
        <f t="shared" si="124"/>
        <v>172</v>
      </c>
      <c r="BN87" s="339">
        <f t="shared" si="124"/>
        <v>237</v>
      </c>
      <c r="BO87" s="340">
        <f t="shared" si="124"/>
        <v>409</v>
      </c>
      <c r="BP87" s="682" t="s">
        <v>143</v>
      </c>
      <c r="BQ87" s="683"/>
      <c r="BR87" s="339">
        <f t="shared" ref="BR87:BT87" si="125">SUM(BR83:BR84)</f>
        <v>83</v>
      </c>
      <c r="BS87" s="339">
        <f t="shared" si="125"/>
        <v>248</v>
      </c>
      <c r="BT87" s="340">
        <f t="shared" si="125"/>
        <v>331</v>
      </c>
      <c r="CA87" s="682" t="s">
        <v>143</v>
      </c>
      <c r="CB87" s="683"/>
      <c r="CC87" s="339">
        <f t="shared" ref="CC87:CK87" si="126">SUM(CC83:CC84)</f>
        <v>330</v>
      </c>
      <c r="CD87" s="339">
        <f t="shared" si="126"/>
        <v>286</v>
      </c>
      <c r="CE87" s="339">
        <f t="shared" si="126"/>
        <v>616</v>
      </c>
      <c r="CF87" s="342">
        <f t="shared" si="126"/>
        <v>2124</v>
      </c>
      <c r="CG87" s="339">
        <f t="shared" si="126"/>
        <v>1991</v>
      </c>
      <c r="CH87" s="339">
        <f t="shared" si="126"/>
        <v>4115</v>
      </c>
      <c r="CI87" s="339">
        <f t="shared" si="126"/>
        <v>1716</v>
      </c>
      <c r="CJ87" s="339">
        <f t="shared" si="126"/>
        <v>2029</v>
      </c>
      <c r="CK87" s="340">
        <f t="shared" si="126"/>
        <v>3745</v>
      </c>
      <c r="CL87" s="339">
        <f t="shared" si="92"/>
        <v>4170</v>
      </c>
      <c r="CM87" s="339">
        <f t="shared" si="92"/>
        <v>4306</v>
      </c>
      <c r="CN87" s="340">
        <f t="shared" si="92"/>
        <v>8476</v>
      </c>
    </row>
    <row r="88" spans="1:92" ht="17.100000000000001" customHeight="1" thickBot="1">
      <c r="A88" s="1"/>
      <c r="B88" s="684" t="s">
        <v>144</v>
      </c>
      <c r="C88" s="685"/>
      <c r="D88" s="386">
        <f>SUM(D85:D87)</f>
        <v>128520</v>
      </c>
      <c r="E88" s="386">
        <f t="shared" ref="E88:L88" si="127">SUM(E85:E87)</f>
        <v>122171</v>
      </c>
      <c r="F88" s="386">
        <f t="shared" si="127"/>
        <v>250691</v>
      </c>
      <c r="G88" s="386">
        <f t="shared" si="127"/>
        <v>142091</v>
      </c>
      <c r="H88" s="386">
        <f t="shared" si="127"/>
        <v>134995</v>
      </c>
      <c r="I88" s="386">
        <f t="shared" si="127"/>
        <v>277086</v>
      </c>
      <c r="J88" s="386">
        <f t="shared" si="127"/>
        <v>149438</v>
      </c>
      <c r="K88" s="386">
        <f t="shared" si="127"/>
        <v>141982</v>
      </c>
      <c r="L88" s="387">
        <f t="shared" si="127"/>
        <v>291420</v>
      </c>
      <c r="M88" s="684" t="s">
        <v>144</v>
      </c>
      <c r="N88" s="685"/>
      <c r="O88" s="386">
        <f t="shared" ref="O88:W88" si="128">SUM(O85:O87)</f>
        <v>165622</v>
      </c>
      <c r="P88" s="386">
        <f t="shared" si="128"/>
        <v>156572</v>
      </c>
      <c r="Q88" s="386">
        <f t="shared" si="128"/>
        <v>322194</v>
      </c>
      <c r="R88" s="386">
        <f t="shared" si="128"/>
        <v>185494</v>
      </c>
      <c r="S88" s="386">
        <f t="shared" si="128"/>
        <v>173691</v>
      </c>
      <c r="T88" s="386">
        <f t="shared" si="128"/>
        <v>359185</v>
      </c>
      <c r="U88" s="386">
        <f t="shared" si="128"/>
        <v>191930</v>
      </c>
      <c r="V88" s="386">
        <f t="shared" si="128"/>
        <v>181212</v>
      </c>
      <c r="W88" s="387">
        <f t="shared" si="128"/>
        <v>373142</v>
      </c>
      <c r="X88" s="684" t="s">
        <v>144</v>
      </c>
      <c r="Y88" s="685"/>
      <c r="Z88" s="386">
        <f t="shared" ref="Z88:AH88" si="129">SUM(Z85:Z87)</f>
        <v>191869</v>
      </c>
      <c r="AA88" s="386">
        <f t="shared" si="129"/>
        <v>182646</v>
      </c>
      <c r="AB88" s="386">
        <f t="shared" si="129"/>
        <v>374515</v>
      </c>
      <c r="AC88" s="386">
        <f t="shared" si="129"/>
        <v>199521</v>
      </c>
      <c r="AD88" s="386">
        <f t="shared" si="129"/>
        <v>190772</v>
      </c>
      <c r="AE88" s="386">
        <f t="shared" si="129"/>
        <v>390293</v>
      </c>
      <c r="AF88" s="386">
        <f t="shared" si="129"/>
        <v>225779</v>
      </c>
      <c r="AG88" s="386">
        <f t="shared" si="129"/>
        <v>215742</v>
      </c>
      <c r="AH88" s="387">
        <f t="shared" si="129"/>
        <v>441521</v>
      </c>
      <c r="AI88" s="684" t="s">
        <v>144</v>
      </c>
      <c r="AJ88" s="685"/>
      <c r="AK88" s="386">
        <f t="shared" ref="AK88:AS88" si="130">SUM(AK85:AK87)</f>
        <v>259354</v>
      </c>
      <c r="AL88" s="386">
        <f t="shared" si="130"/>
        <v>244880</v>
      </c>
      <c r="AM88" s="386">
        <f t="shared" si="130"/>
        <v>504234</v>
      </c>
      <c r="AN88" s="386">
        <f t="shared" si="130"/>
        <v>313805</v>
      </c>
      <c r="AO88" s="386">
        <f t="shared" si="130"/>
        <v>294868</v>
      </c>
      <c r="AP88" s="386">
        <f t="shared" si="130"/>
        <v>608673</v>
      </c>
      <c r="AQ88" s="386">
        <f t="shared" si="130"/>
        <v>271497</v>
      </c>
      <c r="AR88" s="386">
        <f t="shared" si="130"/>
        <v>258887</v>
      </c>
      <c r="AS88" s="387">
        <f t="shared" si="130"/>
        <v>530384</v>
      </c>
      <c r="AT88" s="684" t="s">
        <v>144</v>
      </c>
      <c r="AU88" s="685"/>
      <c r="AV88" s="386">
        <f t="shared" ref="AV88:BD88" si="131">SUM(AV85:AV87)</f>
        <v>226241</v>
      </c>
      <c r="AW88" s="386">
        <f t="shared" si="131"/>
        <v>219835</v>
      </c>
      <c r="AX88" s="386">
        <f t="shared" si="131"/>
        <v>446076</v>
      </c>
      <c r="AY88" s="386">
        <f t="shared" si="131"/>
        <v>193748</v>
      </c>
      <c r="AZ88" s="386">
        <f t="shared" si="131"/>
        <v>196837</v>
      </c>
      <c r="BA88" s="386">
        <f t="shared" si="131"/>
        <v>390585</v>
      </c>
      <c r="BB88" s="386">
        <f t="shared" si="131"/>
        <v>206590</v>
      </c>
      <c r="BC88" s="386">
        <f t="shared" si="131"/>
        <v>227464</v>
      </c>
      <c r="BD88" s="387">
        <f t="shared" si="131"/>
        <v>434054</v>
      </c>
      <c r="BE88" s="684" t="s">
        <v>144</v>
      </c>
      <c r="BF88" s="685"/>
      <c r="BG88" s="386">
        <f t="shared" ref="BG88:BO88" si="132">SUM(BG85:BG87)</f>
        <v>222887</v>
      </c>
      <c r="BH88" s="386">
        <f t="shared" si="132"/>
        <v>268542</v>
      </c>
      <c r="BI88" s="386">
        <f t="shared" si="132"/>
        <v>491429</v>
      </c>
      <c r="BJ88" s="386">
        <f t="shared" si="132"/>
        <v>157667</v>
      </c>
      <c r="BK88" s="386">
        <f t="shared" si="132"/>
        <v>208747</v>
      </c>
      <c r="BL88" s="386">
        <f t="shared" si="132"/>
        <v>366414</v>
      </c>
      <c r="BM88" s="386">
        <f t="shared" si="132"/>
        <v>86547</v>
      </c>
      <c r="BN88" s="386">
        <f t="shared" si="132"/>
        <v>133258</v>
      </c>
      <c r="BO88" s="387">
        <f t="shared" si="132"/>
        <v>219805</v>
      </c>
      <c r="BP88" s="684" t="s">
        <v>144</v>
      </c>
      <c r="BQ88" s="685"/>
      <c r="BR88" s="386">
        <f t="shared" ref="BR88:BT88" si="133">SUM(BR85:BR87)</f>
        <v>38218</v>
      </c>
      <c r="BS88" s="386">
        <f t="shared" si="133"/>
        <v>93034</v>
      </c>
      <c r="BT88" s="387">
        <f t="shared" si="133"/>
        <v>131252</v>
      </c>
      <c r="CA88" s="684" t="s">
        <v>144</v>
      </c>
      <c r="CB88" s="685"/>
      <c r="CC88" s="386">
        <f t="shared" ref="CC88:CK88" si="134">SUM(CC85:CC87)</f>
        <v>420049</v>
      </c>
      <c r="CD88" s="386">
        <f t="shared" si="134"/>
        <v>399148</v>
      </c>
      <c r="CE88" s="386">
        <f t="shared" si="134"/>
        <v>819197</v>
      </c>
      <c r="CF88" s="386">
        <f t="shared" si="134"/>
        <v>2231112</v>
      </c>
      <c r="CG88" s="386">
        <f t="shared" si="134"/>
        <v>2119105</v>
      </c>
      <c r="CH88" s="386">
        <f t="shared" si="134"/>
        <v>4350217</v>
      </c>
      <c r="CI88" s="386">
        <f t="shared" si="134"/>
        <v>905657</v>
      </c>
      <c r="CJ88" s="386">
        <f t="shared" si="134"/>
        <v>1127882</v>
      </c>
      <c r="CK88" s="387">
        <f t="shared" si="134"/>
        <v>2033539</v>
      </c>
      <c r="CL88" s="386">
        <f t="shared" si="92"/>
        <v>3556818</v>
      </c>
      <c r="CM88" s="386">
        <f t="shared" si="92"/>
        <v>3646135</v>
      </c>
      <c r="CN88" s="387">
        <f t="shared" si="92"/>
        <v>7202953</v>
      </c>
    </row>
    <row r="89" spans="1:92" ht="16.899999999999999" customHeight="1">
      <c r="A89" s="1"/>
      <c r="B89" s="304" t="s">
        <v>563</v>
      </c>
      <c r="C89" s="1"/>
      <c r="M89" s="304" t="s">
        <v>563</v>
      </c>
      <c r="N89" s="1"/>
      <c r="X89" s="304" t="s">
        <v>563</v>
      </c>
      <c r="Y89" s="1"/>
      <c r="Z89" s="397"/>
      <c r="AI89" s="304" t="s">
        <v>563</v>
      </c>
      <c r="AJ89" s="1"/>
      <c r="AK89" s="398"/>
      <c r="AL89" s="397"/>
      <c r="AT89" s="304" t="s">
        <v>563</v>
      </c>
      <c r="AU89" s="1"/>
      <c r="AW89" s="398"/>
      <c r="AX89" s="397"/>
      <c r="BE89" s="304" t="s">
        <v>563</v>
      </c>
      <c r="BF89" s="1"/>
      <c r="BG89" s="371"/>
      <c r="BH89" s="371"/>
      <c r="BI89" s="371"/>
      <c r="BP89" s="304" t="s">
        <v>563</v>
      </c>
      <c r="BQ89" s="1"/>
      <c r="CA89" s="304" t="s">
        <v>563</v>
      </c>
      <c r="CB89" s="1"/>
    </row>
    <row r="90" spans="1:92" ht="16.5" customHeight="1">
      <c r="A90" s="1"/>
      <c r="B90" s="577" t="s">
        <v>564</v>
      </c>
      <c r="M90" s="577" t="s">
        <v>564</v>
      </c>
      <c r="X90" s="577" t="s">
        <v>564</v>
      </c>
      <c r="AI90" s="577" t="s">
        <v>564</v>
      </c>
      <c r="AT90" s="577" t="s">
        <v>564</v>
      </c>
      <c r="BE90" s="577" t="s">
        <v>564</v>
      </c>
      <c r="BP90" s="577" t="s">
        <v>564</v>
      </c>
      <c r="CA90" s="577" t="s">
        <v>564</v>
      </c>
    </row>
    <row r="91" spans="1:92" ht="16.5" customHeight="1">
      <c r="A91" s="1"/>
    </row>
    <row r="92" spans="1:92" ht="16.5" customHeight="1">
      <c r="A92" s="1"/>
      <c r="D92" s="360"/>
      <c r="E92" s="360"/>
      <c r="F92" s="360"/>
      <c r="G92" s="360"/>
      <c r="H92" s="360"/>
      <c r="I92" s="360"/>
      <c r="J92" s="360"/>
      <c r="K92" s="360"/>
      <c r="L92" s="360"/>
      <c r="O92" s="360"/>
      <c r="P92" s="360"/>
      <c r="Q92" s="360"/>
      <c r="R92" s="360"/>
      <c r="S92" s="360"/>
      <c r="T92" s="360"/>
      <c r="U92" s="360"/>
      <c r="V92" s="360"/>
      <c r="W92" s="360"/>
      <c r="Z92" s="360"/>
      <c r="AA92" s="360"/>
      <c r="AB92" s="360"/>
      <c r="AC92" s="360"/>
      <c r="AD92" s="360"/>
      <c r="AE92" s="360"/>
      <c r="AF92" s="360"/>
      <c r="AG92" s="360"/>
      <c r="AH92" s="360"/>
      <c r="AK92" s="360"/>
      <c r="AL92" s="360"/>
      <c r="AM92" s="360"/>
      <c r="AN92" s="360"/>
      <c r="AO92" s="360"/>
      <c r="AP92" s="360"/>
      <c r="AQ92" s="360"/>
      <c r="AR92" s="360"/>
      <c r="AS92" s="360"/>
      <c r="AV92" s="360"/>
      <c r="AW92" s="360"/>
      <c r="AX92" s="360"/>
      <c r="AY92" s="360"/>
      <c r="AZ92" s="360"/>
      <c r="BA92" s="360"/>
      <c r="BB92" s="360"/>
      <c r="BC92" s="360"/>
      <c r="BD92" s="360"/>
      <c r="BG92" s="360"/>
      <c r="BH92" s="360"/>
      <c r="BI92" s="360"/>
      <c r="BJ92" s="360"/>
      <c r="BK92" s="360"/>
      <c r="BL92" s="360"/>
      <c r="BM92" s="360"/>
      <c r="BN92" s="360"/>
      <c r="BO92" s="360"/>
      <c r="BR92" s="360"/>
      <c r="BS92" s="360"/>
      <c r="BT92" s="360"/>
      <c r="CC92" s="360"/>
      <c r="CD92" s="360"/>
      <c r="CE92" s="360"/>
      <c r="CF92" s="360"/>
      <c r="CG92" s="360"/>
      <c r="CH92" s="360"/>
      <c r="CI92" s="360"/>
      <c r="CJ92" s="360"/>
      <c r="CK92" s="360"/>
      <c r="CL92" s="360"/>
      <c r="CM92" s="360"/>
      <c r="CN92" s="360"/>
    </row>
    <row r="93" spans="1:92" ht="16.5" customHeight="1">
      <c r="A93" s="1"/>
    </row>
    <row r="94" spans="1:92" ht="16.5" customHeight="1">
      <c r="A94" s="1"/>
    </row>
    <row r="95" spans="1:92" ht="16.5" customHeight="1">
      <c r="A95" s="1"/>
    </row>
    <row r="96" spans="1:92" ht="16.5" customHeight="1">
      <c r="A96" s="1"/>
    </row>
    <row r="97" spans="1:1" ht="16.5" customHeight="1">
      <c r="A97" s="1"/>
    </row>
    <row r="98" spans="1:1" ht="16.5" customHeight="1">
      <c r="A98" s="1"/>
    </row>
    <row r="99" spans="1:1" ht="21.95" customHeight="1"/>
    <row r="100" spans="1:1" ht="21.95" customHeight="1"/>
    <row r="101" spans="1:1" ht="21.95" customHeight="1"/>
  </sheetData>
  <mergeCells count="191">
    <mergeCell ref="BP88:BQ88"/>
    <mergeCell ref="CA88:CB88"/>
    <mergeCell ref="B88:C88"/>
    <mergeCell ref="M88:N88"/>
    <mergeCell ref="X88:Y88"/>
    <mergeCell ref="AI88:AJ88"/>
    <mergeCell ref="AT88:AU88"/>
    <mergeCell ref="BE88:BF88"/>
    <mergeCell ref="BP86:BQ86"/>
    <mergeCell ref="CA86:CB86"/>
    <mergeCell ref="B87:C87"/>
    <mergeCell ref="M87:N87"/>
    <mergeCell ref="X87:Y87"/>
    <mergeCell ref="AI87:AJ87"/>
    <mergeCell ref="AT87:AU87"/>
    <mergeCell ref="BE87:BF87"/>
    <mergeCell ref="BP87:BQ87"/>
    <mergeCell ref="CA87:CB87"/>
    <mergeCell ref="B86:C86"/>
    <mergeCell ref="M86:N86"/>
    <mergeCell ref="X86:Y86"/>
    <mergeCell ref="AI86:AJ86"/>
    <mergeCell ref="AT86:AU86"/>
    <mergeCell ref="BE86:BF86"/>
    <mergeCell ref="BP82:BQ82"/>
    <mergeCell ref="CA82:CB82"/>
    <mergeCell ref="B85:C85"/>
    <mergeCell ref="M85:N85"/>
    <mergeCell ref="X85:Y85"/>
    <mergeCell ref="AI85:AJ85"/>
    <mergeCell ref="AT85:AU85"/>
    <mergeCell ref="BE85:BF85"/>
    <mergeCell ref="BP85:BQ85"/>
    <mergeCell ref="CA85:CB85"/>
    <mergeCell ref="B82:C82"/>
    <mergeCell ref="M82:N82"/>
    <mergeCell ref="X82:Y82"/>
    <mergeCell ref="AI82:AJ82"/>
    <mergeCell ref="AT82:AU82"/>
    <mergeCell ref="BE82:BF82"/>
    <mergeCell ref="BP76:BQ76"/>
    <mergeCell ref="CA76:CB76"/>
    <mergeCell ref="B77:B80"/>
    <mergeCell ref="M77:M80"/>
    <mergeCell ref="X77:X80"/>
    <mergeCell ref="AI77:AI80"/>
    <mergeCell ref="AT77:AT80"/>
    <mergeCell ref="BE77:BE80"/>
    <mergeCell ref="BP77:BP80"/>
    <mergeCell ref="CA77:CA80"/>
    <mergeCell ref="B76:C76"/>
    <mergeCell ref="M76:N76"/>
    <mergeCell ref="X76:Y76"/>
    <mergeCell ref="AI76:AJ76"/>
    <mergeCell ref="AT76:AU76"/>
    <mergeCell ref="BE76:BF76"/>
    <mergeCell ref="BP61:BP64"/>
    <mergeCell ref="CA61:CA64"/>
    <mergeCell ref="B66:C66"/>
    <mergeCell ref="M66:N66"/>
    <mergeCell ref="X66:Y66"/>
    <mergeCell ref="AI66:AJ66"/>
    <mergeCell ref="AT66:AU66"/>
    <mergeCell ref="BE66:BF66"/>
    <mergeCell ref="BP66:BQ66"/>
    <mergeCell ref="CA66:CB66"/>
    <mergeCell ref="B61:B64"/>
    <mergeCell ref="M61:M64"/>
    <mergeCell ref="X61:X64"/>
    <mergeCell ref="AI61:AI64"/>
    <mergeCell ref="AT61:AT64"/>
    <mergeCell ref="BE61:BE64"/>
    <mergeCell ref="BP53:BP55"/>
    <mergeCell ref="CA53:CA55"/>
    <mergeCell ref="B56:B59"/>
    <mergeCell ref="M56:M59"/>
    <mergeCell ref="X56:X59"/>
    <mergeCell ref="AI56:AI59"/>
    <mergeCell ref="AT56:AT59"/>
    <mergeCell ref="BE56:BE59"/>
    <mergeCell ref="BP56:BP59"/>
    <mergeCell ref="CA56:CA59"/>
    <mergeCell ref="B53:B55"/>
    <mergeCell ref="M53:M55"/>
    <mergeCell ref="X53:X55"/>
    <mergeCell ref="AI53:AI55"/>
    <mergeCell ref="AT53:AT55"/>
    <mergeCell ref="BE53:BE55"/>
    <mergeCell ref="BP43:BP45"/>
    <mergeCell ref="CA43:CA45"/>
    <mergeCell ref="B50:B52"/>
    <mergeCell ref="M50:M52"/>
    <mergeCell ref="X50:X52"/>
    <mergeCell ref="AI50:AI52"/>
    <mergeCell ref="AT50:AT52"/>
    <mergeCell ref="BE50:BE52"/>
    <mergeCell ref="BP50:BP52"/>
    <mergeCell ref="CA50:CA52"/>
    <mergeCell ref="B43:B45"/>
    <mergeCell ref="M43:M45"/>
    <mergeCell ref="X43:X45"/>
    <mergeCell ref="AI43:AI45"/>
    <mergeCell ref="AT43:AT45"/>
    <mergeCell ref="BE43:BE45"/>
    <mergeCell ref="BP28:BP31"/>
    <mergeCell ref="CA28:CA31"/>
    <mergeCell ref="B35:B39"/>
    <mergeCell ref="M35:M39"/>
    <mergeCell ref="X35:X39"/>
    <mergeCell ref="AI35:AI39"/>
    <mergeCell ref="AT35:AT39"/>
    <mergeCell ref="BE35:BE39"/>
    <mergeCell ref="BP35:BP39"/>
    <mergeCell ref="CA35:CA39"/>
    <mergeCell ref="B28:B31"/>
    <mergeCell ref="M28:M31"/>
    <mergeCell ref="X28:X31"/>
    <mergeCell ref="AI28:AI31"/>
    <mergeCell ref="AT28:AT31"/>
    <mergeCell ref="BE28:BE31"/>
    <mergeCell ref="BP23:BP26"/>
    <mergeCell ref="CA23:CA26"/>
    <mergeCell ref="B27:C27"/>
    <mergeCell ref="M27:N27"/>
    <mergeCell ref="X27:Y27"/>
    <mergeCell ref="AI27:AJ27"/>
    <mergeCell ref="AT27:AU27"/>
    <mergeCell ref="BE27:BF27"/>
    <mergeCell ref="BP27:BQ27"/>
    <mergeCell ref="CA27:CB27"/>
    <mergeCell ref="B23:B26"/>
    <mergeCell ref="M23:M26"/>
    <mergeCell ref="X23:X26"/>
    <mergeCell ref="AI23:AI26"/>
    <mergeCell ref="AT23:AT26"/>
    <mergeCell ref="BE23:BE26"/>
    <mergeCell ref="CA9:CA12"/>
    <mergeCell ref="B13:B16"/>
    <mergeCell ref="M13:M16"/>
    <mergeCell ref="X13:X16"/>
    <mergeCell ref="AI13:AI16"/>
    <mergeCell ref="AT13:AT16"/>
    <mergeCell ref="BE13:BE16"/>
    <mergeCell ref="BP13:BP16"/>
    <mergeCell ref="CA13:CA16"/>
    <mergeCell ref="CF3:CH3"/>
    <mergeCell ref="CI3:CK3"/>
    <mergeCell ref="CL3:CN3"/>
    <mergeCell ref="B9:B12"/>
    <mergeCell ref="M9:M12"/>
    <mergeCell ref="X9:X12"/>
    <mergeCell ref="AI9:AI12"/>
    <mergeCell ref="AT9:AT12"/>
    <mergeCell ref="BE9:BE12"/>
    <mergeCell ref="BP9:BP12"/>
    <mergeCell ref="BP3:BP4"/>
    <mergeCell ref="BQ3:BQ4"/>
    <mergeCell ref="BR3:BT3"/>
    <mergeCell ref="CA3:CA4"/>
    <mergeCell ref="CB3:CB4"/>
    <mergeCell ref="CC3:CE3"/>
    <mergeCell ref="BB3:BD3"/>
    <mergeCell ref="BE3:BE4"/>
    <mergeCell ref="BF3:BF4"/>
    <mergeCell ref="BG3:BI3"/>
    <mergeCell ref="BJ3:BL3"/>
    <mergeCell ref="BM3:BO3"/>
    <mergeCell ref="AN3:AP3"/>
    <mergeCell ref="AQ3:AS3"/>
    <mergeCell ref="AT3:AT4"/>
    <mergeCell ref="AU3:AU4"/>
    <mergeCell ref="AV3:AX3"/>
    <mergeCell ref="AY3:BA3"/>
    <mergeCell ref="Z3:AB3"/>
    <mergeCell ref="AC3:AE3"/>
    <mergeCell ref="AF3:AH3"/>
    <mergeCell ref="AI3:AI4"/>
    <mergeCell ref="AJ3:AJ4"/>
    <mergeCell ref="AK3:AM3"/>
    <mergeCell ref="N3:N4"/>
    <mergeCell ref="O3:Q3"/>
    <mergeCell ref="R3:T3"/>
    <mergeCell ref="U3:W3"/>
    <mergeCell ref="X3:X4"/>
    <mergeCell ref="Y3:Y4"/>
    <mergeCell ref="B3:B4"/>
    <mergeCell ref="C3:C4"/>
    <mergeCell ref="D3:F3"/>
    <mergeCell ref="G3:I3"/>
    <mergeCell ref="J3:L3"/>
    <mergeCell ref="M3:M4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66" min="1" max="90" man="1"/>
  </rowBreaks>
  <colBreaks count="7" manualBreakCount="7">
    <brk id="12" max="1048575" man="1"/>
    <brk id="23" max="1048575" man="1"/>
    <brk id="34" max="1048575" man="1"/>
    <brk id="45" max="1048575" man="1"/>
    <brk id="56" max="1048575" man="1"/>
    <brk id="67" max="1048575" man="1"/>
    <brk id="78" max="8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00B0F0"/>
  </sheetPr>
  <dimension ref="A1:DM101"/>
  <sheetViews>
    <sheetView view="pageBreakPreview" zoomScaleNormal="75" zoomScaleSheetLayoutView="100" workbookViewId="0">
      <pane ySplit="5" topLeftCell="A6" activePane="bottomLeft" state="frozen"/>
      <selection pane="bottomLeft"/>
    </sheetView>
  </sheetViews>
  <sheetFormatPr defaultRowHeight="13.5"/>
  <cols>
    <col min="1" max="1" width="2.5" style="320" customWidth="1"/>
    <col min="2" max="2" width="10.25" style="223" customWidth="1"/>
    <col min="3" max="3" width="16.625" style="223" customWidth="1"/>
    <col min="4" max="12" width="10.25" style="321" customWidth="1"/>
    <col min="13" max="13" width="10.25" style="223" customWidth="1"/>
    <col min="14" max="14" width="16.625" style="223" customWidth="1"/>
    <col min="15" max="23" width="10.25" style="321" customWidth="1"/>
    <col min="24" max="24" width="10.25" style="223" customWidth="1"/>
    <col min="25" max="25" width="16.625" style="223" customWidth="1"/>
    <col min="26" max="34" width="10.25" style="321" customWidth="1"/>
    <col min="35" max="35" width="10.25" style="223" customWidth="1"/>
    <col min="36" max="36" width="16.625" style="223" customWidth="1"/>
    <col min="37" max="45" width="10.25" style="321" customWidth="1"/>
    <col min="46" max="46" width="10.25" style="223" customWidth="1"/>
    <col min="47" max="47" width="16.625" style="223" customWidth="1"/>
    <col min="48" max="56" width="10.25" style="321" customWidth="1"/>
    <col min="57" max="57" width="10.25" style="223" customWidth="1"/>
    <col min="58" max="58" width="16.625" style="223" customWidth="1"/>
    <col min="59" max="67" width="10.25" style="321" customWidth="1"/>
    <col min="68" max="68" width="10.25" style="223" customWidth="1"/>
    <col min="69" max="69" width="16.625" style="223" customWidth="1"/>
    <col min="70" max="72" width="10.25" style="321" customWidth="1"/>
    <col min="73" max="78" width="9" style="321"/>
    <col min="79" max="79" width="10.25" style="223" customWidth="1"/>
    <col min="80" max="80" width="16.625" style="223" customWidth="1"/>
    <col min="81" max="92" width="8.625" style="321" customWidth="1"/>
    <col min="93" max="16384" width="9" style="321"/>
  </cols>
  <sheetData>
    <row r="1" spans="1:117" ht="15" customHeight="1">
      <c r="B1" s="224"/>
      <c r="C1" s="224"/>
      <c r="M1" s="224"/>
      <c r="N1" s="224"/>
      <c r="O1" s="568"/>
      <c r="X1" s="224"/>
      <c r="Y1" s="224"/>
      <c r="Z1" s="568"/>
      <c r="AI1" s="224"/>
      <c r="AJ1" s="224"/>
      <c r="AK1" s="568"/>
      <c r="AT1" s="224"/>
      <c r="AU1" s="224"/>
      <c r="AV1" s="568"/>
      <c r="BE1" s="224"/>
      <c r="BF1" s="224"/>
      <c r="BG1" s="568"/>
      <c r="BP1" s="224"/>
      <c r="BQ1" s="224"/>
      <c r="BR1" s="568"/>
      <c r="CA1" s="224"/>
      <c r="CB1" s="224"/>
      <c r="CC1" s="568"/>
    </row>
    <row r="2" spans="1:117" s="323" customFormat="1" ht="25.15" customHeight="1" thickBot="1">
      <c r="A2" s="320"/>
      <c r="B2" s="322" t="s">
        <v>565</v>
      </c>
      <c r="C2" s="229"/>
      <c r="D2" s="321"/>
      <c r="E2" s="322"/>
      <c r="F2" s="322"/>
      <c r="G2" s="322"/>
      <c r="H2" s="322"/>
      <c r="I2" s="322"/>
      <c r="J2" s="322"/>
      <c r="K2" s="322"/>
      <c r="L2" s="322"/>
      <c r="M2" s="322" t="s">
        <v>566</v>
      </c>
      <c r="N2" s="229"/>
      <c r="O2" s="321"/>
      <c r="P2" s="322"/>
      <c r="Q2" s="322"/>
      <c r="R2" s="322"/>
      <c r="S2" s="322"/>
      <c r="T2" s="322"/>
      <c r="U2" s="322"/>
      <c r="V2" s="322"/>
      <c r="W2" s="322"/>
      <c r="X2" s="322" t="s">
        <v>567</v>
      </c>
      <c r="Y2" s="229"/>
      <c r="Z2" s="321"/>
      <c r="AA2" s="322"/>
      <c r="AB2" s="322"/>
      <c r="AC2" s="322"/>
      <c r="AD2" s="322"/>
      <c r="AE2" s="322"/>
      <c r="AF2" s="322"/>
      <c r="AG2" s="322"/>
      <c r="AH2" s="322"/>
      <c r="AI2" s="322" t="s">
        <v>568</v>
      </c>
      <c r="AJ2" s="229"/>
      <c r="AK2" s="321"/>
      <c r="AL2" s="322"/>
      <c r="AM2" s="322"/>
      <c r="AN2" s="322"/>
      <c r="AO2" s="322"/>
      <c r="AP2" s="322"/>
      <c r="AQ2" s="322"/>
      <c r="AR2" s="322"/>
      <c r="AS2" s="322"/>
      <c r="AT2" s="322" t="s">
        <v>569</v>
      </c>
      <c r="AU2" s="229"/>
      <c r="AV2" s="321"/>
      <c r="AW2" s="322"/>
      <c r="AX2" s="322"/>
      <c r="AY2" s="322"/>
      <c r="AZ2" s="322"/>
      <c r="BA2" s="322"/>
      <c r="BB2" s="322"/>
      <c r="BC2" s="322"/>
      <c r="BD2" s="322"/>
      <c r="BE2" s="322" t="s">
        <v>570</v>
      </c>
      <c r="BF2" s="229"/>
      <c r="BG2" s="321"/>
      <c r="BH2" s="322"/>
      <c r="BI2" s="322"/>
      <c r="BJ2" s="322"/>
      <c r="BK2" s="322"/>
      <c r="BL2" s="322"/>
      <c r="BM2" s="322"/>
      <c r="BN2" s="322"/>
      <c r="BO2" s="322"/>
      <c r="BP2" s="322" t="s">
        <v>571</v>
      </c>
      <c r="BQ2" s="229"/>
      <c r="BR2" s="321"/>
      <c r="BS2" s="322"/>
      <c r="BT2" s="322"/>
      <c r="BU2" s="321"/>
      <c r="BV2" s="321"/>
      <c r="BW2" s="321"/>
      <c r="BX2" s="321"/>
      <c r="BY2" s="321"/>
      <c r="BZ2" s="321"/>
      <c r="CA2" s="322" t="s">
        <v>572</v>
      </c>
      <c r="CB2" s="229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</row>
    <row r="3" spans="1:117" s="323" customFormat="1" ht="21" customHeight="1">
      <c r="A3" s="320"/>
      <c r="B3" s="725" t="s">
        <v>5</v>
      </c>
      <c r="C3" s="727" t="s">
        <v>6</v>
      </c>
      <c r="D3" s="722" t="s">
        <v>291</v>
      </c>
      <c r="E3" s="723"/>
      <c r="F3" s="723"/>
      <c r="G3" s="722" t="s">
        <v>292</v>
      </c>
      <c r="H3" s="723"/>
      <c r="I3" s="723"/>
      <c r="J3" s="722" t="s">
        <v>293</v>
      </c>
      <c r="K3" s="723"/>
      <c r="L3" s="724"/>
      <c r="M3" s="725" t="s">
        <v>5</v>
      </c>
      <c r="N3" s="727" t="s">
        <v>6</v>
      </c>
      <c r="O3" s="722" t="s">
        <v>294</v>
      </c>
      <c r="P3" s="723"/>
      <c r="Q3" s="723"/>
      <c r="R3" s="722" t="s">
        <v>295</v>
      </c>
      <c r="S3" s="723"/>
      <c r="T3" s="723"/>
      <c r="U3" s="722" t="s">
        <v>296</v>
      </c>
      <c r="V3" s="723"/>
      <c r="W3" s="724"/>
      <c r="X3" s="725" t="s">
        <v>5</v>
      </c>
      <c r="Y3" s="727" t="s">
        <v>6</v>
      </c>
      <c r="Z3" s="730" t="s">
        <v>297</v>
      </c>
      <c r="AA3" s="723"/>
      <c r="AB3" s="723"/>
      <c r="AC3" s="722" t="s">
        <v>298</v>
      </c>
      <c r="AD3" s="723"/>
      <c r="AE3" s="723"/>
      <c r="AF3" s="722" t="s">
        <v>299</v>
      </c>
      <c r="AG3" s="723"/>
      <c r="AH3" s="724"/>
      <c r="AI3" s="725" t="s">
        <v>5</v>
      </c>
      <c r="AJ3" s="727" t="s">
        <v>6</v>
      </c>
      <c r="AK3" s="731" t="s">
        <v>300</v>
      </c>
      <c r="AL3" s="729"/>
      <c r="AM3" s="723"/>
      <c r="AN3" s="722" t="s">
        <v>301</v>
      </c>
      <c r="AO3" s="723"/>
      <c r="AP3" s="723"/>
      <c r="AQ3" s="722" t="s">
        <v>302</v>
      </c>
      <c r="AR3" s="723"/>
      <c r="AS3" s="724"/>
      <c r="AT3" s="725" t="s">
        <v>5</v>
      </c>
      <c r="AU3" s="727" t="s">
        <v>6</v>
      </c>
      <c r="AV3" s="722" t="s">
        <v>303</v>
      </c>
      <c r="AW3" s="724"/>
      <c r="AX3" s="729"/>
      <c r="AY3" s="722" t="s">
        <v>304</v>
      </c>
      <c r="AZ3" s="723"/>
      <c r="BA3" s="723"/>
      <c r="BB3" s="722" t="s">
        <v>305</v>
      </c>
      <c r="BC3" s="723"/>
      <c r="BD3" s="724"/>
      <c r="BE3" s="725" t="s">
        <v>5</v>
      </c>
      <c r="BF3" s="727" t="s">
        <v>6</v>
      </c>
      <c r="BG3" s="722" t="s">
        <v>306</v>
      </c>
      <c r="BH3" s="723"/>
      <c r="BI3" s="723"/>
      <c r="BJ3" s="730" t="s">
        <v>307</v>
      </c>
      <c r="BK3" s="723"/>
      <c r="BL3" s="723"/>
      <c r="BM3" s="722" t="s">
        <v>308</v>
      </c>
      <c r="BN3" s="723"/>
      <c r="BO3" s="724"/>
      <c r="BP3" s="725" t="s">
        <v>5</v>
      </c>
      <c r="BQ3" s="727" t="s">
        <v>6</v>
      </c>
      <c r="BR3" s="722" t="s">
        <v>561</v>
      </c>
      <c r="BS3" s="723"/>
      <c r="BT3" s="724"/>
      <c r="BU3" s="321"/>
      <c r="BV3" s="321"/>
      <c r="BW3" s="321"/>
      <c r="BX3" s="321"/>
      <c r="BY3" s="321"/>
      <c r="BZ3" s="321"/>
      <c r="CA3" s="725" t="s">
        <v>5</v>
      </c>
      <c r="CB3" s="727" t="s">
        <v>6</v>
      </c>
      <c r="CC3" s="722" t="s">
        <v>312</v>
      </c>
      <c r="CD3" s="723"/>
      <c r="CE3" s="723"/>
      <c r="CF3" s="722" t="s">
        <v>313</v>
      </c>
      <c r="CG3" s="723"/>
      <c r="CH3" s="723"/>
      <c r="CI3" s="722" t="s">
        <v>314</v>
      </c>
      <c r="CJ3" s="723"/>
      <c r="CK3" s="724"/>
      <c r="CL3" s="722" t="s">
        <v>562</v>
      </c>
      <c r="CM3" s="723"/>
      <c r="CN3" s="724"/>
      <c r="CO3" s="321"/>
      <c r="CP3" s="321"/>
      <c r="CQ3" s="321"/>
      <c r="CR3" s="321"/>
      <c r="CS3" s="321"/>
      <c r="CT3" s="321"/>
      <c r="CU3" s="321"/>
      <c r="CV3" s="321"/>
      <c r="CW3" s="321"/>
      <c r="CX3" s="321"/>
      <c r="CY3" s="321"/>
      <c r="CZ3" s="321"/>
      <c r="DA3" s="321"/>
      <c r="DB3" s="321"/>
      <c r="DC3" s="321"/>
      <c r="DD3" s="321"/>
      <c r="DE3" s="321"/>
      <c r="DF3" s="321"/>
      <c r="DG3" s="321"/>
      <c r="DH3" s="321"/>
      <c r="DI3" s="321"/>
      <c r="DJ3" s="321"/>
      <c r="DK3" s="321"/>
      <c r="DL3" s="321"/>
      <c r="DM3" s="321"/>
    </row>
    <row r="4" spans="1:117" s="323" customFormat="1" ht="24.75" customHeight="1" thickBot="1">
      <c r="A4" s="324"/>
      <c r="B4" s="726"/>
      <c r="C4" s="728"/>
      <c r="D4" s="325" t="s">
        <v>315</v>
      </c>
      <c r="E4" s="325" t="s">
        <v>316</v>
      </c>
      <c r="F4" s="325" t="s">
        <v>317</v>
      </c>
      <c r="G4" s="325" t="s">
        <v>315</v>
      </c>
      <c r="H4" s="325" t="s">
        <v>316</v>
      </c>
      <c r="I4" s="325" t="s">
        <v>317</v>
      </c>
      <c r="J4" s="325" t="s">
        <v>315</v>
      </c>
      <c r="K4" s="325" t="s">
        <v>316</v>
      </c>
      <c r="L4" s="326" t="s">
        <v>317</v>
      </c>
      <c r="M4" s="726"/>
      <c r="N4" s="728"/>
      <c r="O4" s="325" t="s">
        <v>315</v>
      </c>
      <c r="P4" s="325" t="s">
        <v>316</v>
      </c>
      <c r="Q4" s="325" t="s">
        <v>317</v>
      </c>
      <c r="R4" s="325" t="s">
        <v>315</v>
      </c>
      <c r="S4" s="325" t="s">
        <v>316</v>
      </c>
      <c r="T4" s="325" t="s">
        <v>317</v>
      </c>
      <c r="U4" s="325" t="s">
        <v>315</v>
      </c>
      <c r="V4" s="325" t="s">
        <v>316</v>
      </c>
      <c r="W4" s="326" t="s">
        <v>317</v>
      </c>
      <c r="X4" s="726"/>
      <c r="Y4" s="728"/>
      <c r="Z4" s="327" t="s">
        <v>315</v>
      </c>
      <c r="AA4" s="325" t="s">
        <v>316</v>
      </c>
      <c r="AB4" s="325" t="s">
        <v>317</v>
      </c>
      <c r="AC4" s="325" t="s">
        <v>315</v>
      </c>
      <c r="AD4" s="325" t="s">
        <v>316</v>
      </c>
      <c r="AE4" s="325" t="s">
        <v>317</v>
      </c>
      <c r="AF4" s="325" t="s">
        <v>315</v>
      </c>
      <c r="AG4" s="325" t="s">
        <v>316</v>
      </c>
      <c r="AH4" s="326" t="s">
        <v>317</v>
      </c>
      <c r="AI4" s="726"/>
      <c r="AJ4" s="728"/>
      <c r="AK4" s="325" t="s">
        <v>315</v>
      </c>
      <c r="AL4" s="327" t="s">
        <v>316</v>
      </c>
      <c r="AM4" s="325" t="s">
        <v>317</v>
      </c>
      <c r="AN4" s="325" t="s">
        <v>315</v>
      </c>
      <c r="AO4" s="325" t="s">
        <v>316</v>
      </c>
      <c r="AP4" s="325" t="s">
        <v>317</v>
      </c>
      <c r="AQ4" s="325" t="s">
        <v>315</v>
      </c>
      <c r="AR4" s="325" t="s">
        <v>316</v>
      </c>
      <c r="AS4" s="326" t="s">
        <v>317</v>
      </c>
      <c r="AT4" s="726"/>
      <c r="AU4" s="728"/>
      <c r="AV4" s="325" t="s">
        <v>315</v>
      </c>
      <c r="AW4" s="325" t="s">
        <v>316</v>
      </c>
      <c r="AX4" s="327" t="s">
        <v>317</v>
      </c>
      <c r="AY4" s="325" t="s">
        <v>315</v>
      </c>
      <c r="AZ4" s="325" t="s">
        <v>316</v>
      </c>
      <c r="BA4" s="325" t="s">
        <v>317</v>
      </c>
      <c r="BB4" s="325" t="s">
        <v>315</v>
      </c>
      <c r="BC4" s="325" t="s">
        <v>316</v>
      </c>
      <c r="BD4" s="326" t="s">
        <v>317</v>
      </c>
      <c r="BE4" s="726"/>
      <c r="BF4" s="728"/>
      <c r="BG4" s="325" t="s">
        <v>315</v>
      </c>
      <c r="BH4" s="325" t="s">
        <v>316</v>
      </c>
      <c r="BI4" s="325" t="s">
        <v>317</v>
      </c>
      <c r="BJ4" s="327" t="s">
        <v>315</v>
      </c>
      <c r="BK4" s="325" t="s">
        <v>316</v>
      </c>
      <c r="BL4" s="325" t="s">
        <v>317</v>
      </c>
      <c r="BM4" s="325" t="s">
        <v>315</v>
      </c>
      <c r="BN4" s="325" t="s">
        <v>316</v>
      </c>
      <c r="BO4" s="326" t="s">
        <v>317</v>
      </c>
      <c r="BP4" s="726"/>
      <c r="BQ4" s="728"/>
      <c r="BR4" s="325" t="s">
        <v>315</v>
      </c>
      <c r="BS4" s="325" t="s">
        <v>316</v>
      </c>
      <c r="BT4" s="326" t="s">
        <v>317</v>
      </c>
      <c r="CA4" s="726"/>
      <c r="CB4" s="728"/>
      <c r="CC4" s="325" t="s">
        <v>315</v>
      </c>
      <c r="CD4" s="325" t="s">
        <v>316</v>
      </c>
      <c r="CE4" s="325" t="s">
        <v>317</v>
      </c>
      <c r="CF4" s="325" t="s">
        <v>315</v>
      </c>
      <c r="CG4" s="325" t="s">
        <v>316</v>
      </c>
      <c r="CH4" s="325" t="s">
        <v>317</v>
      </c>
      <c r="CI4" s="325" t="s">
        <v>315</v>
      </c>
      <c r="CJ4" s="325" t="s">
        <v>316</v>
      </c>
      <c r="CK4" s="326" t="s">
        <v>317</v>
      </c>
      <c r="CL4" s="325" t="s">
        <v>315</v>
      </c>
      <c r="CM4" s="325" t="s">
        <v>316</v>
      </c>
      <c r="CN4" s="326" t="s">
        <v>317</v>
      </c>
    </row>
    <row r="5" spans="1:117" ht="17.100000000000001" customHeight="1">
      <c r="A5" s="1"/>
      <c r="B5" s="11" t="s">
        <v>25</v>
      </c>
      <c r="C5" s="12" t="s">
        <v>26</v>
      </c>
      <c r="D5" s="329">
        <v>24798</v>
      </c>
      <c r="E5" s="329">
        <v>23572</v>
      </c>
      <c r="F5" s="329">
        <v>48370</v>
      </c>
      <c r="G5" s="332">
        <v>25683</v>
      </c>
      <c r="H5" s="329">
        <v>24320</v>
      </c>
      <c r="I5" s="329">
        <v>50003</v>
      </c>
      <c r="J5" s="329">
        <v>28184</v>
      </c>
      <c r="K5" s="329">
        <v>26462</v>
      </c>
      <c r="L5" s="330">
        <v>54646</v>
      </c>
      <c r="M5" s="11" t="s">
        <v>25</v>
      </c>
      <c r="N5" s="12" t="s">
        <v>26</v>
      </c>
      <c r="O5" s="329">
        <v>30646</v>
      </c>
      <c r="P5" s="329">
        <v>28476</v>
      </c>
      <c r="Q5" s="329">
        <v>59122</v>
      </c>
      <c r="R5" s="332">
        <v>35055</v>
      </c>
      <c r="S5" s="329">
        <v>32565</v>
      </c>
      <c r="T5" s="329">
        <v>67620</v>
      </c>
      <c r="U5" s="329">
        <v>35416</v>
      </c>
      <c r="V5" s="329">
        <v>34538</v>
      </c>
      <c r="W5" s="330">
        <v>69954</v>
      </c>
      <c r="X5" s="11" t="s">
        <v>25</v>
      </c>
      <c r="Y5" s="12" t="s">
        <v>26</v>
      </c>
      <c r="Z5" s="329">
        <v>37698</v>
      </c>
      <c r="AA5" s="329">
        <v>37532</v>
      </c>
      <c r="AB5" s="329">
        <v>75230</v>
      </c>
      <c r="AC5" s="332">
        <v>36868</v>
      </c>
      <c r="AD5" s="329">
        <v>37099</v>
      </c>
      <c r="AE5" s="329">
        <v>73967</v>
      </c>
      <c r="AF5" s="329">
        <v>38040</v>
      </c>
      <c r="AG5" s="329">
        <v>38378</v>
      </c>
      <c r="AH5" s="330">
        <v>76418</v>
      </c>
      <c r="AI5" s="11" t="s">
        <v>25</v>
      </c>
      <c r="AJ5" s="12" t="s">
        <v>26</v>
      </c>
      <c r="AK5" s="329">
        <v>41627</v>
      </c>
      <c r="AL5" s="329">
        <v>42318</v>
      </c>
      <c r="AM5" s="329">
        <v>83945</v>
      </c>
      <c r="AN5" s="332">
        <v>46707</v>
      </c>
      <c r="AO5" s="329">
        <v>46768</v>
      </c>
      <c r="AP5" s="329">
        <v>93475</v>
      </c>
      <c r="AQ5" s="329">
        <v>55063</v>
      </c>
      <c r="AR5" s="329">
        <v>54814</v>
      </c>
      <c r="AS5" s="330">
        <v>109877</v>
      </c>
      <c r="AT5" s="11" t="s">
        <v>25</v>
      </c>
      <c r="AU5" s="12" t="s">
        <v>26</v>
      </c>
      <c r="AV5" s="329">
        <v>47396</v>
      </c>
      <c r="AW5" s="329">
        <v>48010</v>
      </c>
      <c r="AX5" s="329">
        <v>95406</v>
      </c>
      <c r="AY5" s="332">
        <v>39384</v>
      </c>
      <c r="AZ5" s="329">
        <v>40296</v>
      </c>
      <c r="BA5" s="329">
        <v>79680</v>
      </c>
      <c r="BB5" s="329">
        <v>31867</v>
      </c>
      <c r="BC5" s="329">
        <v>33563</v>
      </c>
      <c r="BD5" s="330">
        <v>65430</v>
      </c>
      <c r="BE5" s="11" t="s">
        <v>25</v>
      </c>
      <c r="BF5" s="12" t="s">
        <v>26</v>
      </c>
      <c r="BG5" s="329">
        <v>29507</v>
      </c>
      <c r="BH5" s="329">
        <v>34688</v>
      </c>
      <c r="BI5" s="329">
        <v>64195</v>
      </c>
      <c r="BJ5" s="332">
        <v>29772</v>
      </c>
      <c r="BK5" s="329">
        <v>40673</v>
      </c>
      <c r="BL5" s="329">
        <v>70445</v>
      </c>
      <c r="BM5" s="329">
        <v>18091</v>
      </c>
      <c r="BN5" s="329">
        <v>29538</v>
      </c>
      <c r="BO5" s="330">
        <v>47629</v>
      </c>
      <c r="BP5" s="11" t="s">
        <v>25</v>
      </c>
      <c r="BQ5" s="12" t="s">
        <v>26</v>
      </c>
      <c r="BR5" s="329">
        <v>9919</v>
      </c>
      <c r="BS5" s="329">
        <v>22719</v>
      </c>
      <c r="BT5" s="330">
        <v>32638</v>
      </c>
      <c r="CA5" s="11" t="s">
        <v>25</v>
      </c>
      <c r="CB5" s="12" t="s">
        <v>26</v>
      </c>
      <c r="CC5" s="329">
        <v>78665</v>
      </c>
      <c r="CD5" s="329">
        <v>74354</v>
      </c>
      <c r="CE5" s="329">
        <v>153019</v>
      </c>
      <c r="CF5" s="332">
        <v>404516</v>
      </c>
      <c r="CG5" s="329">
        <v>400498</v>
      </c>
      <c r="CH5" s="329">
        <v>805014</v>
      </c>
      <c r="CI5" s="329">
        <v>158540</v>
      </c>
      <c r="CJ5" s="329">
        <v>201477</v>
      </c>
      <c r="CK5" s="330">
        <v>360017</v>
      </c>
      <c r="CL5" s="329">
        <f>SUM(CC5,CF5,CI5)</f>
        <v>641721</v>
      </c>
      <c r="CM5" s="329">
        <f t="shared" ref="CM5:CN68" si="0">SUM(CD5,CG5,CJ5)</f>
        <v>676329</v>
      </c>
      <c r="CN5" s="330">
        <f t="shared" si="0"/>
        <v>1318050</v>
      </c>
    </row>
    <row r="6" spans="1:117" ht="17.100000000000001" customHeight="1">
      <c r="A6" s="1"/>
      <c r="B6" s="17" t="s">
        <v>27</v>
      </c>
      <c r="C6" s="18" t="s">
        <v>28</v>
      </c>
      <c r="D6" s="334">
        <v>11949</v>
      </c>
      <c r="E6" s="334">
        <v>11359</v>
      </c>
      <c r="F6" s="334">
        <v>23308</v>
      </c>
      <c r="G6" s="337">
        <v>11621</v>
      </c>
      <c r="H6" s="334">
        <v>11027</v>
      </c>
      <c r="I6" s="334">
        <v>22648</v>
      </c>
      <c r="J6" s="334">
        <v>12280</v>
      </c>
      <c r="K6" s="334">
        <v>11756</v>
      </c>
      <c r="L6" s="335">
        <v>24036</v>
      </c>
      <c r="M6" s="17" t="s">
        <v>27</v>
      </c>
      <c r="N6" s="18" t="s">
        <v>28</v>
      </c>
      <c r="O6" s="334">
        <v>12787</v>
      </c>
      <c r="P6" s="334">
        <v>12394</v>
      </c>
      <c r="Q6" s="334">
        <v>25181</v>
      </c>
      <c r="R6" s="337">
        <v>15246</v>
      </c>
      <c r="S6" s="334">
        <v>14306</v>
      </c>
      <c r="T6" s="334">
        <v>29552</v>
      </c>
      <c r="U6" s="334">
        <v>17647</v>
      </c>
      <c r="V6" s="334">
        <v>16761</v>
      </c>
      <c r="W6" s="335">
        <v>34408</v>
      </c>
      <c r="X6" s="17" t="s">
        <v>27</v>
      </c>
      <c r="Y6" s="18" t="s">
        <v>28</v>
      </c>
      <c r="Z6" s="334">
        <v>19506</v>
      </c>
      <c r="AA6" s="334">
        <v>18682</v>
      </c>
      <c r="AB6" s="334">
        <v>38188</v>
      </c>
      <c r="AC6" s="337">
        <v>18962</v>
      </c>
      <c r="AD6" s="334">
        <v>18118</v>
      </c>
      <c r="AE6" s="334">
        <v>37080</v>
      </c>
      <c r="AF6" s="334">
        <v>19075</v>
      </c>
      <c r="AG6" s="334">
        <v>18182</v>
      </c>
      <c r="AH6" s="335">
        <v>37257</v>
      </c>
      <c r="AI6" s="17" t="s">
        <v>27</v>
      </c>
      <c r="AJ6" s="18" t="s">
        <v>28</v>
      </c>
      <c r="AK6" s="334">
        <v>20565</v>
      </c>
      <c r="AL6" s="334">
        <v>19710</v>
      </c>
      <c r="AM6" s="334">
        <v>40275</v>
      </c>
      <c r="AN6" s="337">
        <v>22480</v>
      </c>
      <c r="AO6" s="334">
        <v>21230</v>
      </c>
      <c r="AP6" s="334">
        <v>43710</v>
      </c>
      <c r="AQ6" s="334">
        <v>26223</v>
      </c>
      <c r="AR6" s="334">
        <v>25011</v>
      </c>
      <c r="AS6" s="335">
        <v>51234</v>
      </c>
      <c r="AT6" s="17" t="s">
        <v>27</v>
      </c>
      <c r="AU6" s="18" t="s">
        <v>28</v>
      </c>
      <c r="AV6" s="334">
        <v>22151</v>
      </c>
      <c r="AW6" s="334">
        <v>21535</v>
      </c>
      <c r="AX6" s="334">
        <v>43686</v>
      </c>
      <c r="AY6" s="337">
        <v>17087</v>
      </c>
      <c r="AZ6" s="334">
        <v>16999</v>
      </c>
      <c r="BA6" s="334">
        <v>34086</v>
      </c>
      <c r="BB6" s="334">
        <v>12307</v>
      </c>
      <c r="BC6" s="334">
        <v>13333</v>
      </c>
      <c r="BD6" s="335">
        <v>25640</v>
      </c>
      <c r="BE6" s="17" t="s">
        <v>27</v>
      </c>
      <c r="BF6" s="18" t="s">
        <v>28</v>
      </c>
      <c r="BG6" s="334">
        <v>11722</v>
      </c>
      <c r="BH6" s="334">
        <v>14130</v>
      </c>
      <c r="BI6" s="334">
        <v>25852</v>
      </c>
      <c r="BJ6" s="337">
        <v>11689</v>
      </c>
      <c r="BK6" s="334">
        <v>16497</v>
      </c>
      <c r="BL6" s="334">
        <v>28186</v>
      </c>
      <c r="BM6" s="334">
        <v>6946</v>
      </c>
      <c r="BN6" s="334">
        <v>12184</v>
      </c>
      <c r="BO6" s="335">
        <v>19130</v>
      </c>
      <c r="BP6" s="17" t="s">
        <v>27</v>
      </c>
      <c r="BQ6" s="18" t="s">
        <v>28</v>
      </c>
      <c r="BR6" s="334">
        <v>3645</v>
      </c>
      <c r="BS6" s="334">
        <v>9180</v>
      </c>
      <c r="BT6" s="335">
        <v>12825</v>
      </c>
      <c r="CA6" s="17" t="s">
        <v>27</v>
      </c>
      <c r="CB6" s="18" t="s">
        <v>28</v>
      </c>
      <c r="CC6" s="334">
        <v>35850</v>
      </c>
      <c r="CD6" s="334">
        <v>34142</v>
      </c>
      <c r="CE6" s="334">
        <v>69992</v>
      </c>
      <c r="CF6" s="337">
        <v>194642</v>
      </c>
      <c r="CG6" s="334">
        <v>185929</v>
      </c>
      <c r="CH6" s="334">
        <v>380571</v>
      </c>
      <c r="CI6" s="334">
        <v>63396</v>
      </c>
      <c r="CJ6" s="334">
        <v>82323</v>
      </c>
      <c r="CK6" s="335">
        <v>145719</v>
      </c>
      <c r="CL6" s="334">
        <f t="shared" ref="CL6:CN69" si="1">SUM(CC6,CF6,CI6)</f>
        <v>293888</v>
      </c>
      <c r="CM6" s="334">
        <f t="shared" si="0"/>
        <v>302394</v>
      </c>
      <c r="CN6" s="335">
        <f t="shared" si="0"/>
        <v>596282</v>
      </c>
    </row>
    <row r="7" spans="1:117" ht="17.100000000000001" customHeight="1">
      <c r="A7" s="1"/>
      <c r="B7" s="24" t="s">
        <v>29</v>
      </c>
      <c r="C7" s="18" t="s">
        <v>30</v>
      </c>
      <c r="D7" s="334">
        <v>5132</v>
      </c>
      <c r="E7" s="334">
        <v>4878</v>
      </c>
      <c r="F7" s="334">
        <v>10010</v>
      </c>
      <c r="G7" s="337">
        <v>5172</v>
      </c>
      <c r="H7" s="334">
        <v>4968</v>
      </c>
      <c r="I7" s="334">
        <v>10140</v>
      </c>
      <c r="J7" s="334">
        <v>5584</v>
      </c>
      <c r="K7" s="334">
        <v>5355</v>
      </c>
      <c r="L7" s="335">
        <v>10939</v>
      </c>
      <c r="M7" s="24" t="s">
        <v>29</v>
      </c>
      <c r="N7" s="18" t="s">
        <v>30</v>
      </c>
      <c r="O7" s="334">
        <v>6446</v>
      </c>
      <c r="P7" s="334">
        <v>6211</v>
      </c>
      <c r="Q7" s="334">
        <v>12657</v>
      </c>
      <c r="R7" s="337">
        <v>8079</v>
      </c>
      <c r="S7" s="334">
        <v>7873</v>
      </c>
      <c r="T7" s="334">
        <v>15952</v>
      </c>
      <c r="U7" s="334">
        <v>7852</v>
      </c>
      <c r="V7" s="334">
        <v>7424</v>
      </c>
      <c r="W7" s="335">
        <v>15276</v>
      </c>
      <c r="X7" s="24" t="s">
        <v>29</v>
      </c>
      <c r="Y7" s="18" t="s">
        <v>30</v>
      </c>
      <c r="Z7" s="334">
        <v>8283</v>
      </c>
      <c r="AA7" s="334">
        <v>7930</v>
      </c>
      <c r="AB7" s="334">
        <v>16213</v>
      </c>
      <c r="AC7" s="337">
        <v>7803</v>
      </c>
      <c r="AD7" s="334">
        <v>7956</v>
      </c>
      <c r="AE7" s="334">
        <v>15759</v>
      </c>
      <c r="AF7" s="334">
        <v>8036</v>
      </c>
      <c r="AG7" s="334">
        <v>8169</v>
      </c>
      <c r="AH7" s="335">
        <v>16205</v>
      </c>
      <c r="AI7" s="24" t="s">
        <v>29</v>
      </c>
      <c r="AJ7" s="18" t="s">
        <v>30</v>
      </c>
      <c r="AK7" s="334">
        <v>9372</v>
      </c>
      <c r="AL7" s="334">
        <v>9745</v>
      </c>
      <c r="AM7" s="334">
        <v>19117</v>
      </c>
      <c r="AN7" s="337">
        <v>11163</v>
      </c>
      <c r="AO7" s="334">
        <v>11302</v>
      </c>
      <c r="AP7" s="334">
        <v>22465</v>
      </c>
      <c r="AQ7" s="334">
        <v>13452</v>
      </c>
      <c r="AR7" s="334">
        <v>13966</v>
      </c>
      <c r="AS7" s="335">
        <v>27418</v>
      </c>
      <c r="AT7" s="24" t="s">
        <v>29</v>
      </c>
      <c r="AU7" s="18" t="s">
        <v>30</v>
      </c>
      <c r="AV7" s="334">
        <v>12433</v>
      </c>
      <c r="AW7" s="334">
        <v>12630</v>
      </c>
      <c r="AX7" s="334">
        <v>25063</v>
      </c>
      <c r="AY7" s="337">
        <v>10660</v>
      </c>
      <c r="AZ7" s="334">
        <v>11093</v>
      </c>
      <c r="BA7" s="334">
        <v>21753</v>
      </c>
      <c r="BB7" s="334">
        <v>8766</v>
      </c>
      <c r="BC7" s="334">
        <v>9698</v>
      </c>
      <c r="BD7" s="335">
        <v>18464</v>
      </c>
      <c r="BE7" s="24" t="s">
        <v>29</v>
      </c>
      <c r="BF7" s="18" t="s">
        <v>30</v>
      </c>
      <c r="BG7" s="334">
        <v>9131</v>
      </c>
      <c r="BH7" s="334">
        <v>10974</v>
      </c>
      <c r="BI7" s="334">
        <v>20105</v>
      </c>
      <c r="BJ7" s="337">
        <v>9318</v>
      </c>
      <c r="BK7" s="334">
        <v>12353</v>
      </c>
      <c r="BL7" s="334">
        <v>21671</v>
      </c>
      <c r="BM7" s="334">
        <v>5916</v>
      </c>
      <c r="BN7" s="334">
        <v>8913</v>
      </c>
      <c r="BO7" s="335">
        <v>14829</v>
      </c>
      <c r="BP7" s="24" t="s">
        <v>29</v>
      </c>
      <c r="BQ7" s="18" t="s">
        <v>30</v>
      </c>
      <c r="BR7" s="334">
        <v>3267</v>
      </c>
      <c r="BS7" s="334">
        <v>6797</v>
      </c>
      <c r="BT7" s="335">
        <v>10064</v>
      </c>
      <c r="CA7" s="24" t="s">
        <v>29</v>
      </c>
      <c r="CB7" s="18" t="s">
        <v>30</v>
      </c>
      <c r="CC7" s="334">
        <v>15888</v>
      </c>
      <c r="CD7" s="334">
        <v>15201</v>
      </c>
      <c r="CE7" s="334">
        <v>31089</v>
      </c>
      <c r="CF7" s="337">
        <v>92919</v>
      </c>
      <c r="CG7" s="334">
        <v>93206</v>
      </c>
      <c r="CH7" s="334">
        <v>186125</v>
      </c>
      <c r="CI7" s="334">
        <v>47058</v>
      </c>
      <c r="CJ7" s="334">
        <v>59828</v>
      </c>
      <c r="CK7" s="335">
        <v>106886</v>
      </c>
      <c r="CL7" s="334">
        <f t="shared" si="1"/>
        <v>155865</v>
      </c>
      <c r="CM7" s="334">
        <f t="shared" si="0"/>
        <v>168235</v>
      </c>
      <c r="CN7" s="335">
        <f t="shared" si="0"/>
        <v>324100</v>
      </c>
    </row>
    <row r="8" spans="1:117" ht="17.100000000000001" customHeight="1">
      <c r="A8" s="1"/>
      <c r="B8" s="24" t="s">
        <v>31</v>
      </c>
      <c r="C8" s="18" t="s">
        <v>32</v>
      </c>
      <c r="D8" s="334">
        <v>2970</v>
      </c>
      <c r="E8" s="334">
        <v>2823</v>
      </c>
      <c r="F8" s="334">
        <v>5793</v>
      </c>
      <c r="G8" s="337">
        <v>3208</v>
      </c>
      <c r="H8" s="334">
        <v>3082</v>
      </c>
      <c r="I8" s="334">
        <v>6290</v>
      </c>
      <c r="J8" s="334">
        <v>3669</v>
      </c>
      <c r="K8" s="334">
        <v>3503</v>
      </c>
      <c r="L8" s="335">
        <v>7172</v>
      </c>
      <c r="M8" s="24" t="s">
        <v>31</v>
      </c>
      <c r="N8" s="18" t="s">
        <v>32</v>
      </c>
      <c r="O8" s="334">
        <v>4150</v>
      </c>
      <c r="P8" s="334">
        <v>3758</v>
      </c>
      <c r="Q8" s="334">
        <v>7908</v>
      </c>
      <c r="R8" s="337">
        <v>4403</v>
      </c>
      <c r="S8" s="334">
        <v>4476</v>
      </c>
      <c r="T8" s="334">
        <v>8879</v>
      </c>
      <c r="U8" s="334">
        <v>4465</v>
      </c>
      <c r="V8" s="334">
        <v>4628</v>
      </c>
      <c r="W8" s="335">
        <v>9093</v>
      </c>
      <c r="X8" s="24" t="s">
        <v>31</v>
      </c>
      <c r="Y8" s="18" t="s">
        <v>32</v>
      </c>
      <c r="Z8" s="334">
        <v>4914</v>
      </c>
      <c r="AA8" s="334">
        <v>5043</v>
      </c>
      <c r="AB8" s="334">
        <v>9957</v>
      </c>
      <c r="AC8" s="337">
        <v>5098</v>
      </c>
      <c r="AD8" s="334">
        <v>4921</v>
      </c>
      <c r="AE8" s="334">
        <v>10019</v>
      </c>
      <c r="AF8" s="334">
        <v>5095</v>
      </c>
      <c r="AG8" s="334">
        <v>4938</v>
      </c>
      <c r="AH8" s="335">
        <v>10033</v>
      </c>
      <c r="AI8" s="24" t="s">
        <v>31</v>
      </c>
      <c r="AJ8" s="18" t="s">
        <v>32</v>
      </c>
      <c r="AK8" s="334">
        <v>6030</v>
      </c>
      <c r="AL8" s="334">
        <v>5776</v>
      </c>
      <c r="AM8" s="334">
        <v>11806</v>
      </c>
      <c r="AN8" s="337">
        <v>7407</v>
      </c>
      <c r="AO8" s="334">
        <v>7168</v>
      </c>
      <c r="AP8" s="334">
        <v>14575</v>
      </c>
      <c r="AQ8" s="334">
        <v>9308</v>
      </c>
      <c r="AR8" s="334">
        <v>9103</v>
      </c>
      <c r="AS8" s="335">
        <v>18411</v>
      </c>
      <c r="AT8" s="24" t="s">
        <v>31</v>
      </c>
      <c r="AU8" s="18" t="s">
        <v>32</v>
      </c>
      <c r="AV8" s="334">
        <v>8168</v>
      </c>
      <c r="AW8" s="334">
        <v>8226</v>
      </c>
      <c r="AX8" s="334">
        <v>16394</v>
      </c>
      <c r="AY8" s="337">
        <v>6582</v>
      </c>
      <c r="AZ8" s="334">
        <v>6933</v>
      </c>
      <c r="BA8" s="334">
        <v>13515</v>
      </c>
      <c r="BB8" s="334">
        <v>5523</v>
      </c>
      <c r="BC8" s="334">
        <v>6094</v>
      </c>
      <c r="BD8" s="335">
        <v>11617</v>
      </c>
      <c r="BE8" s="24" t="s">
        <v>31</v>
      </c>
      <c r="BF8" s="18" t="s">
        <v>32</v>
      </c>
      <c r="BG8" s="334">
        <v>6148</v>
      </c>
      <c r="BH8" s="334">
        <v>7900</v>
      </c>
      <c r="BI8" s="334">
        <v>14048</v>
      </c>
      <c r="BJ8" s="337">
        <v>6402</v>
      </c>
      <c r="BK8" s="334">
        <v>9432</v>
      </c>
      <c r="BL8" s="334">
        <v>15834</v>
      </c>
      <c r="BM8" s="334">
        <v>3893</v>
      </c>
      <c r="BN8" s="334">
        <v>6233</v>
      </c>
      <c r="BO8" s="335">
        <v>10126</v>
      </c>
      <c r="BP8" s="24" t="s">
        <v>31</v>
      </c>
      <c r="BQ8" s="18" t="s">
        <v>32</v>
      </c>
      <c r="BR8" s="334">
        <v>1625</v>
      </c>
      <c r="BS8" s="334">
        <v>3597</v>
      </c>
      <c r="BT8" s="335">
        <v>5222</v>
      </c>
      <c r="CA8" s="24" t="s">
        <v>31</v>
      </c>
      <c r="CB8" s="18" t="s">
        <v>32</v>
      </c>
      <c r="CC8" s="334">
        <v>9847</v>
      </c>
      <c r="CD8" s="334">
        <v>9408</v>
      </c>
      <c r="CE8" s="334">
        <v>19255</v>
      </c>
      <c r="CF8" s="337">
        <v>59038</v>
      </c>
      <c r="CG8" s="334">
        <v>58037</v>
      </c>
      <c r="CH8" s="334">
        <v>117075</v>
      </c>
      <c r="CI8" s="334">
        <v>30173</v>
      </c>
      <c r="CJ8" s="334">
        <v>40189</v>
      </c>
      <c r="CK8" s="335">
        <v>70362</v>
      </c>
      <c r="CL8" s="334">
        <f t="shared" si="1"/>
        <v>99058</v>
      </c>
      <c r="CM8" s="334">
        <f t="shared" si="0"/>
        <v>107634</v>
      </c>
      <c r="CN8" s="335">
        <f t="shared" si="0"/>
        <v>206692</v>
      </c>
    </row>
    <row r="9" spans="1:117" ht="17.100000000000001" customHeight="1">
      <c r="A9" s="1"/>
      <c r="B9" s="666" t="s">
        <v>33</v>
      </c>
      <c r="C9" s="26" t="s">
        <v>34</v>
      </c>
      <c r="D9" s="339">
        <v>3776</v>
      </c>
      <c r="E9" s="339">
        <v>3589</v>
      </c>
      <c r="F9" s="339">
        <v>7365</v>
      </c>
      <c r="G9" s="342">
        <v>3923</v>
      </c>
      <c r="H9" s="339">
        <v>3752</v>
      </c>
      <c r="I9" s="339">
        <v>7675</v>
      </c>
      <c r="J9" s="339">
        <v>4382</v>
      </c>
      <c r="K9" s="339">
        <v>4153</v>
      </c>
      <c r="L9" s="340">
        <v>8535</v>
      </c>
      <c r="M9" s="666" t="s">
        <v>33</v>
      </c>
      <c r="N9" s="26" t="s">
        <v>34</v>
      </c>
      <c r="O9" s="339">
        <v>5016</v>
      </c>
      <c r="P9" s="339">
        <v>4652</v>
      </c>
      <c r="Q9" s="339">
        <v>9668</v>
      </c>
      <c r="R9" s="342">
        <v>6507</v>
      </c>
      <c r="S9" s="339">
        <v>5866</v>
      </c>
      <c r="T9" s="339">
        <v>12373</v>
      </c>
      <c r="U9" s="339">
        <v>6657</v>
      </c>
      <c r="V9" s="339">
        <v>5869</v>
      </c>
      <c r="W9" s="340">
        <v>12526</v>
      </c>
      <c r="X9" s="666" t="s">
        <v>33</v>
      </c>
      <c r="Y9" s="26" t="s">
        <v>34</v>
      </c>
      <c r="Z9" s="339">
        <v>6720</v>
      </c>
      <c r="AA9" s="339">
        <v>6042</v>
      </c>
      <c r="AB9" s="339">
        <v>12762</v>
      </c>
      <c r="AC9" s="342">
        <v>6376</v>
      </c>
      <c r="AD9" s="339">
        <v>5880</v>
      </c>
      <c r="AE9" s="339">
        <v>12256</v>
      </c>
      <c r="AF9" s="339">
        <v>6214</v>
      </c>
      <c r="AG9" s="339">
        <v>5760</v>
      </c>
      <c r="AH9" s="340">
        <v>11974</v>
      </c>
      <c r="AI9" s="666" t="s">
        <v>33</v>
      </c>
      <c r="AJ9" s="26" t="s">
        <v>34</v>
      </c>
      <c r="AK9" s="339">
        <v>6935</v>
      </c>
      <c r="AL9" s="339">
        <v>6807</v>
      </c>
      <c r="AM9" s="339">
        <v>13742</v>
      </c>
      <c r="AN9" s="342">
        <v>8896</v>
      </c>
      <c r="AO9" s="339">
        <v>8580</v>
      </c>
      <c r="AP9" s="339">
        <v>17476</v>
      </c>
      <c r="AQ9" s="339">
        <v>11548</v>
      </c>
      <c r="AR9" s="339">
        <v>11145</v>
      </c>
      <c r="AS9" s="340">
        <v>22693</v>
      </c>
      <c r="AT9" s="666" t="s">
        <v>33</v>
      </c>
      <c r="AU9" s="26" t="s">
        <v>34</v>
      </c>
      <c r="AV9" s="339">
        <v>10057</v>
      </c>
      <c r="AW9" s="339">
        <v>9650</v>
      </c>
      <c r="AX9" s="339">
        <v>19707</v>
      </c>
      <c r="AY9" s="342">
        <v>7960</v>
      </c>
      <c r="AZ9" s="339">
        <v>7623</v>
      </c>
      <c r="BA9" s="339">
        <v>15583</v>
      </c>
      <c r="BB9" s="339">
        <v>5726</v>
      </c>
      <c r="BC9" s="339">
        <v>5879</v>
      </c>
      <c r="BD9" s="340">
        <v>11605</v>
      </c>
      <c r="BE9" s="666" t="s">
        <v>33</v>
      </c>
      <c r="BF9" s="26" t="s">
        <v>34</v>
      </c>
      <c r="BG9" s="339">
        <v>5760</v>
      </c>
      <c r="BH9" s="339">
        <v>6848</v>
      </c>
      <c r="BI9" s="339">
        <v>12608</v>
      </c>
      <c r="BJ9" s="342">
        <v>6208</v>
      </c>
      <c r="BK9" s="339">
        <v>8378</v>
      </c>
      <c r="BL9" s="339">
        <v>14586</v>
      </c>
      <c r="BM9" s="339">
        <v>3854</v>
      </c>
      <c r="BN9" s="339">
        <v>5775</v>
      </c>
      <c r="BO9" s="340">
        <v>9629</v>
      </c>
      <c r="BP9" s="666" t="s">
        <v>33</v>
      </c>
      <c r="BQ9" s="26" t="s">
        <v>34</v>
      </c>
      <c r="BR9" s="339">
        <v>1700</v>
      </c>
      <c r="BS9" s="339">
        <v>3354</v>
      </c>
      <c r="BT9" s="340">
        <v>5054</v>
      </c>
      <c r="CA9" s="666" t="s">
        <v>33</v>
      </c>
      <c r="CB9" s="26" t="s">
        <v>34</v>
      </c>
      <c r="CC9" s="339">
        <v>12081</v>
      </c>
      <c r="CD9" s="339">
        <v>11494</v>
      </c>
      <c r="CE9" s="339">
        <v>23575</v>
      </c>
      <c r="CF9" s="342">
        <v>74926</v>
      </c>
      <c r="CG9" s="339">
        <v>70251</v>
      </c>
      <c r="CH9" s="339">
        <v>145177</v>
      </c>
      <c r="CI9" s="339">
        <v>31208</v>
      </c>
      <c r="CJ9" s="339">
        <v>37857</v>
      </c>
      <c r="CK9" s="340">
        <v>69065</v>
      </c>
      <c r="CL9" s="339">
        <f t="shared" si="1"/>
        <v>118215</v>
      </c>
      <c r="CM9" s="339">
        <f t="shared" si="0"/>
        <v>119602</v>
      </c>
      <c r="CN9" s="340">
        <f t="shared" si="0"/>
        <v>237817</v>
      </c>
    </row>
    <row r="10" spans="1:117" ht="17.100000000000001" customHeight="1">
      <c r="A10" s="1"/>
      <c r="B10" s="667"/>
      <c r="C10" s="26" t="s">
        <v>35</v>
      </c>
      <c r="D10" s="339">
        <v>1646</v>
      </c>
      <c r="E10" s="339">
        <v>1565</v>
      </c>
      <c r="F10" s="339">
        <v>3211</v>
      </c>
      <c r="G10" s="342">
        <v>1719</v>
      </c>
      <c r="H10" s="339">
        <v>1610</v>
      </c>
      <c r="I10" s="339">
        <v>3329</v>
      </c>
      <c r="J10" s="339">
        <v>1841</v>
      </c>
      <c r="K10" s="339">
        <v>1741</v>
      </c>
      <c r="L10" s="340">
        <v>3582</v>
      </c>
      <c r="M10" s="667"/>
      <c r="N10" s="26" t="s">
        <v>35</v>
      </c>
      <c r="O10" s="339">
        <v>1824</v>
      </c>
      <c r="P10" s="339">
        <v>1689</v>
      </c>
      <c r="Q10" s="339">
        <v>3513</v>
      </c>
      <c r="R10" s="342">
        <v>1989</v>
      </c>
      <c r="S10" s="339">
        <v>1936</v>
      </c>
      <c r="T10" s="339">
        <v>3925</v>
      </c>
      <c r="U10" s="339">
        <v>2247</v>
      </c>
      <c r="V10" s="339">
        <v>2124</v>
      </c>
      <c r="W10" s="340">
        <v>4371</v>
      </c>
      <c r="X10" s="667"/>
      <c r="Y10" s="26" t="s">
        <v>35</v>
      </c>
      <c r="Z10" s="339">
        <v>2634</v>
      </c>
      <c r="AA10" s="339">
        <v>2313</v>
      </c>
      <c r="AB10" s="339">
        <v>4947</v>
      </c>
      <c r="AC10" s="342">
        <v>2812</v>
      </c>
      <c r="AD10" s="339">
        <v>2473</v>
      </c>
      <c r="AE10" s="339">
        <v>5285</v>
      </c>
      <c r="AF10" s="339">
        <v>3120</v>
      </c>
      <c r="AG10" s="339">
        <v>2685</v>
      </c>
      <c r="AH10" s="340">
        <v>5805</v>
      </c>
      <c r="AI10" s="667"/>
      <c r="AJ10" s="26" t="s">
        <v>35</v>
      </c>
      <c r="AK10" s="339">
        <v>3474</v>
      </c>
      <c r="AL10" s="339">
        <v>2952</v>
      </c>
      <c r="AM10" s="339">
        <v>6426</v>
      </c>
      <c r="AN10" s="342">
        <v>3758</v>
      </c>
      <c r="AO10" s="339">
        <v>3300</v>
      </c>
      <c r="AP10" s="339">
        <v>7058</v>
      </c>
      <c r="AQ10" s="339">
        <v>4428</v>
      </c>
      <c r="AR10" s="339">
        <v>3633</v>
      </c>
      <c r="AS10" s="340">
        <v>8061</v>
      </c>
      <c r="AT10" s="667"/>
      <c r="AU10" s="26" t="s">
        <v>35</v>
      </c>
      <c r="AV10" s="339">
        <v>3502</v>
      </c>
      <c r="AW10" s="339">
        <v>2972</v>
      </c>
      <c r="AX10" s="339">
        <v>6474</v>
      </c>
      <c r="AY10" s="342">
        <v>2411</v>
      </c>
      <c r="AZ10" s="339">
        <v>2139</v>
      </c>
      <c r="BA10" s="339">
        <v>4550</v>
      </c>
      <c r="BB10" s="339">
        <v>1822</v>
      </c>
      <c r="BC10" s="339">
        <v>1719</v>
      </c>
      <c r="BD10" s="340">
        <v>3541</v>
      </c>
      <c r="BE10" s="667"/>
      <c r="BF10" s="26" t="s">
        <v>35</v>
      </c>
      <c r="BG10" s="339">
        <v>1757</v>
      </c>
      <c r="BH10" s="339">
        <v>2145</v>
      </c>
      <c r="BI10" s="339">
        <v>3902</v>
      </c>
      <c r="BJ10" s="342">
        <v>1864</v>
      </c>
      <c r="BK10" s="339">
        <v>2643</v>
      </c>
      <c r="BL10" s="339">
        <v>4507</v>
      </c>
      <c r="BM10" s="339">
        <v>1156</v>
      </c>
      <c r="BN10" s="339">
        <v>1962</v>
      </c>
      <c r="BO10" s="340">
        <v>3118</v>
      </c>
      <c r="BP10" s="667"/>
      <c r="BQ10" s="26" t="s">
        <v>35</v>
      </c>
      <c r="BR10" s="339">
        <v>609</v>
      </c>
      <c r="BS10" s="339">
        <v>1302</v>
      </c>
      <c r="BT10" s="340">
        <v>1911</v>
      </c>
      <c r="CA10" s="667"/>
      <c r="CB10" s="26" t="s">
        <v>35</v>
      </c>
      <c r="CC10" s="339">
        <v>5206</v>
      </c>
      <c r="CD10" s="339">
        <v>4916</v>
      </c>
      <c r="CE10" s="339">
        <v>10122</v>
      </c>
      <c r="CF10" s="342">
        <v>29788</v>
      </c>
      <c r="CG10" s="339">
        <v>26077</v>
      </c>
      <c r="CH10" s="339">
        <v>55865</v>
      </c>
      <c r="CI10" s="339">
        <v>9619</v>
      </c>
      <c r="CJ10" s="339">
        <v>11910</v>
      </c>
      <c r="CK10" s="340">
        <v>21529</v>
      </c>
      <c r="CL10" s="339">
        <f t="shared" si="1"/>
        <v>44613</v>
      </c>
      <c r="CM10" s="339">
        <f t="shared" si="0"/>
        <v>42903</v>
      </c>
      <c r="CN10" s="340">
        <f t="shared" si="0"/>
        <v>87516</v>
      </c>
    </row>
    <row r="11" spans="1:117" ht="17.100000000000001" customHeight="1">
      <c r="A11" s="1"/>
      <c r="B11" s="667"/>
      <c r="C11" s="26" t="s">
        <v>36</v>
      </c>
      <c r="D11" s="339">
        <v>2917</v>
      </c>
      <c r="E11" s="339">
        <v>2773</v>
      </c>
      <c r="F11" s="339">
        <v>5690</v>
      </c>
      <c r="G11" s="342">
        <v>2930</v>
      </c>
      <c r="H11" s="339">
        <v>2779</v>
      </c>
      <c r="I11" s="339">
        <v>5709</v>
      </c>
      <c r="J11" s="339">
        <v>3093</v>
      </c>
      <c r="K11" s="339">
        <v>2935</v>
      </c>
      <c r="L11" s="340">
        <v>6028</v>
      </c>
      <c r="M11" s="667"/>
      <c r="N11" s="26" t="s">
        <v>36</v>
      </c>
      <c r="O11" s="339">
        <v>3088</v>
      </c>
      <c r="P11" s="339">
        <v>2995</v>
      </c>
      <c r="Q11" s="339">
        <v>6083</v>
      </c>
      <c r="R11" s="342">
        <v>3050</v>
      </c>
      <c r="S11" s="339">
        <v>2986</v>
      </c>
      <c r="T11" s="339">
        <v>6036</v>
      </c>
      <c r="U11" s="339">
        <v>3251</v>
      </c>
      <c r="V11" s="339">
        <v>3191</v>
      </c>
      <c r="W11" s="340">
        <v>6442</v>
      </c>
      <c r="X11" s="667"/>
      <c r="Y11" s="26" t="s">
        <v>36</v>
      </c>
      <c r="Z11" s="339">
        <v>4006</v>
      </c>
      <c r="AA11" s="339">
        <v>3723</v>
      </c>
      <c r="AB11" s="339">
        <v>7729</v>
      </c>
      <c r="AC11" s="342">
        <v>4317</v>
      </c>
      <c r="AD11" s="339">
        <v>4122</v>
      </c>
      <c r="AE11" s="339">
        <v>8439</v>
      </c>
      <c r="AF11" s="339">
        <v>4706</v>
      </c>
      <c r="AG11" s="339">
        <v>4386</v>
      </c>
      <c r="AH11" s="340">
        <v>9092</v>
      </c>
      <c r="AI11" s="667"/>
      <c r="AJ11" s="26" t="s">
        <v>36</v>
      </c>
      <c r="AK11" s="339">
        <v>5203</v>
      </c>
      <c r="AL11" s="339">
        <v>4807</v>
      </c>
      <c r="AM11" s="339">
        <v>10010</v>
      </c>
      <c r="AN11" s="342">
        <v>5488</v>
      </c>
      <c r="AO11" s="339">
        <v>5006</v>
      </c>
      <c r="AP11" s="339">
        <v>10494</v>
      </c>
      <c r="AQ11" s="339">
        <v>6092</v>
      </c>
      <c r="AR11" s="339">
        <v>5409</v>
      </c>
      <c r="AS11" s="340">
        <v>11501</v>
      </c>
      <c r="AT11" s="667"/>
      <c r="AU11" s="26" t="s">
        <v>36</v>
      </c>
      <c r="AV11" s="339">
        <v>4931</v>
      </c>
      <c r="AW11" s="339">
        <v>4445</v>
      </c>
      <c r="AX11" s="339">
        <v>9376</v>
      </c>
      <c r="AY11" s="342">
        <v>3631</v>
      </c>
      <c r="AZ11" s="339">
        <v>3590</v>
      </c>
      <c r="BA11" s="339">
        <v>7221</v>
      </c>
      <c r="BB11" s="339">
        <v>3117</v>
      </c>
      <c r="BC11" s="339">
        <v>3535</v>
      </c>
      <c r="BD11" s="340">
        <v>6652</v>
      </c>
      <c r="BE11" s="667"/>
      <c r="BF11" s="26" t="s">
        <v>36</v>
      </c>
      <c r="BG11" s="339">
        <v>3484</v>
      </c>
      <c r="BH11" s="339">
        <v>4277</v>
      </c>
      <c r="BI11" s="339">
        <v>7761</v>
      </c>
      <c r="BJ11" s="342">
        <v>3667</v>
      </c>
      <c r="BK11" s="339">
        <v>4935</v>
      </c>
      <c r="BL11" s="339">
        <v>8602</v>
      </c>
      <c r="BM11" s="339">
        <v>2118</v>
      </c>
      <c r="BN11" s="339">
        <v>2990</v>
      </c>
      <c r="BO11" s="340">
        <v>5108</v>
      </c>
      <c r="BP11" s="667"/>
      <c r="BQ11" s="26" t="s">
        <v>36</v>
      </c>
      <c r="BR11" s="339">
        <v>950</v>
      </c>
      <c r="BS11" s="339">
        <v>1622</v>
      </c>
      <c r="BT11" s="340">
        <v>2572</v>
      </c>
      <c r="CA11" s="667"/>
      <c r="CB11" s="26" t="s">
        <v>36</v>
      </c>
      <c r="CC11" s="339">
        <v>8940</v>
      </c>
      <c r="CD11" s="339">
        <v>8487</v>
      </c>
      <c r="CE11" s="339">
        <v>17427</v>
      </c>
      <c r="CF11" s="342">
        <v>44132</v>
      </c>
      <c r="CG11" s="339">
        <v>41070</v>
      </c>
      <c r="CH11" s="339">
        <v>85202</v>
      </c>
      <c r="CI11" s="339">
        <v>16967</v>
      </c>
      <c r="CJ11" s="339">
        <v>20949</v>
      </c>
      <c r="CK11" s="340">
        <v>37916</v>
      </c>
      <c r="CL11" s="339">
        <f t="shared" si="1"/>
        <v>70039</v>
      </c>
      <c r="CM11" s="339">
        <f t="shared" si="0"/>
        <v>70506</v>
      </c>
      <c r="CN11" s="340">
        <f t="shared" si="0"/>
        <v>140545</v>
      </c>
    </row>
    <row r="12" spans="1:117" ht="17.100000000000001" customHeight="1">
      <c r="A12" s="1"/>
      <c r="B12" s="668"/>
      <c r="C12" s="18" t="s">
        <v>37</v>
      </c>
      <c r="D12" s="334">
        <f t="shared" ref="D12:L12" si="2">SUM(D9:D11)</f>
        <v>8339</v>
      </c>
      <c r="E12" s="334">
        <f t="shared" si="2"/>
        <v>7927</v>
      </c>
      <c r="F12" s="334">
        <f t="shared" si="2"/>
        <v>16266</v>
      </c>
      <c r="G12" s="337">
        <f t="shared" si="2"/>
        <v>8572</v>
      </c>
      <c r="H12" s="334">
        <f t="shared" si="2"/>
        <v>8141</v>
      </c>
      <c r="I12" s="334">
        <f t="shared" si="2"/>
        <v>16713</v>
      </c>
      <c r="J12" s="334">
        <f t="shared" si="2"/>
        <v>9316</v>
      </c>
      <c r="K12" s="334">
        <f t="shared" si="2"/>
        <v>8829</v>
      </c>
      <c r="L12" s="335">
        <f t="shared" si="2"/>
        <v>18145</v>
      </c>
      <c r="M12" s="668"/>
      <c r="N12" s="18" t="s">
        <v>37</v>
      </c>
      <c r="O12" s="334">
        <f t="shared" ref="O12:CK12" si="3">SUM(O9:O11)</f>
        <v>9928</v>
      </c>
      <c r="P12" s="334">
        <f t="shared" si="3"/>
        <v>9336</v>
      </c>
      <c r="Q12" s="334">
        <f t="shared" si="3"/>
        <v>19264</v>
      </c>
      <c r="R12" s="337">
        <f t="shared" si="3"/>
        <v>11546</v>
      </c>
      <c r="S12" s="334">
        <f t="shared" si="3"/>
        <v>10788</v>
      </c>
      <c r="T12" s="334">
        <f t="shared" si="3"/>
        <v>22334</v>
      </c>
      <c r="U12" s="334">
        <f t="shared" si="3"/>
        <v>12155</v>
      </c>
      <c r="V12" s="334">
        <f t="shared" si="3"/>
        <v>11184</v>
      </c>
      <c r="W12" s="335">
        <f t="shared" si="3"/>
        <v>23339</v>
      </c>
      <c r="X12" s="668"/>
      <c r="Y12" s="18" t="s">
        <v>37</v>
      </c>
      <c r="Z12" s="334">
        <f t="shared" si="3"/>
        <v>13360</v>
      </c>
      <c r="AA12" s="334">
        <f t="shared" si="3"/>
        <v>12078</v>
      </c>
      <c r="AB12" s="334">
        <f t="shared" si="3"/>
        <v>25438</v>
      </c>
      <c r="AC12" s="337">
        <f t="shared" si="3"/>
        <v>13505</v>
      </c>
      <c r="AD12" s="334">
        <f t="shared" si="3"/>
        <v>12475</v>
      </c>
      <c r="AE12" s="334">
        <f t="shared" si="3"/>
        <v>25980</v>
      </c>
      <c r="AF12" s="334">
        <f t="shared" si="3"/>
        <v>14040</v>
      </c>
      <c r="AG12" s="334">
        <f t="shared" si="3"/>
        <v>12831</v>
      </c>
      <c r="AH12" s="335">
        <f t="shared" si="3"/>
        <v>26871</v>
      </c>
      <c r="AI12" s="668"/>
      <c r="AJ12" s="18" t="s">
        <v>37</v>
      </c>
      <c r="AK12" s="334">
        <f t="shared" si="3"/>
        <v>15612</v>
      </c>
      <c r="AL12" s="334">
        <f t="shared" si="3"/>
        <v>14566</v>
      </c>
      <c r="AM12" s="334">
        <f t="shared" si="3"/>
        <v>30178</v>
      </c>
      <c r="AN12" s="337">
        <f t="shared" si="3"/>
        <v>18142</v>
      </c>
      <c r="AO12" s="334">
        <f t="shared" si="3"/>
        <v>16886</v>
      </c>
      <c r="AP12" s="334">
        <f t="shared" si="3"/>
        <v>35028</v>
      </c>
      <c r="AQ12" s="334">
        <f t="shared" si="3"/>
        <v>22068</v>
      </c>
      <c r="AR12" s="334">
        <f t="shared" si="3"/>
        <v>20187</v>
      </c>
      <c r="AS12" s="335">
        <f t="shared" si="3"/>
        <v>42255</v>
      </c>
      <c r="AT12" s="668"/>
      <c r="AU12" s="18" t="s">
        <v>37</v>
      </c>
      <c r="AV12" s="334">
        <f t="shared" si="3"/>
        <v>18490</v>
      </c>
      <c r="AW12" s="334">
        <f t="shared" si="3"/>
        <v>17067</v>
      </c>
      <c r="AX12" s="334">
        <f t="shared" si="3"/>
        <v>35557</v>
      </c>
      <c r="AY12" s="337">
        <f t="shared" si="3"/>
        <v>14002</v>
      </c>
      <c r="AZ12" s="334">
        <f t="shared" si="3"/>
        <v>13352</v>
      </c>
      <c r="BA12" s="334">
        <f t="shared" si="3"/>
        <v>27354</v>
      </c>
      <c r="BB12" s="334">
        <f t="shared" si="3"/>
        <v>10665</v>
      </c>
      <c r="BC12" s="334">
        <f t="shared" si="3"/>
        <v>11133</v>
      </c>
      <c r="BD12" s="335">
        <f t="shared" si="3"/>
        <v>21798</v>
      </c>
      <c r="BE12" s="668"/>
      <c r="BF12" s="18" t="s">
        <v>37</v>
      </c>
      <c r="BG12" s="334">
        <f t="shared" si="3"/>
        <v>11001</v>
      </c>
      <c r="BH12" s="334">
        <f t="shared" si="3"/>
        <v>13270</v>
      </c>
      <c r="BI12" s="334">
        <f t="shared" si="3"/>
        <v>24271</v>
      </c>
      <c r="BJ12" s="337">
        <f t="shared" si="3"/>
        <v>11739</v>
      </c>
      <c r="BK12" s="334">
        <f t="shared" si="3"/>
        <v>15956</v>
      </c>
      <c r="BL12" s="334">
        <f t="shared" si="3"/>
        <v>27695</v>
      </c>
      <c r="BM12" s="334">
        <f t="shared" si="3"/>
        <v>7128</v>
      </c>
      <c r="BN12" s="334">
        <f t="shared" si="3"/>
        <v>10727</v>
      </c>
      <c r="BO12" s="335">
        <f t="shared" si="3"/>
        <v>17855</v>
      </c>
      <c r="BP12" s="668"/>
      <c r="BQ12" s="18" t="s">
        <v>37</v>
      </c>
      <c r="BR12" s="334">
        <f t="shared" si="3"/>
        <v>3259</v>
      </c>
      <c r="BS12" s="334">
        <f t="shared" si="3"/>
        <v>6278</v>
      </c>
      <c r="BT12" s="335">
        <f t="shared" si="3"/>
        <v>9537</v>
      </c>
      <c r="CA12" s="668"/>
      <c r="CB12" s="18" t="s">
        <v>37</v>
      </c>
      <c r="CC12" s="334">
        <f t="shared" si="3"/>
        <v>26227</v>
      </c>
      <c r="CD12" s="334">
        <f t="shared" si="3"/>
        <v>24897</v>
      </c>
      <c r="CE12" s="334">
        <f t="shared" si="3"/>
        <v>51124</v>
      </c>
      <c r="CF12" s="337">
        <f t="shared" si="3"/>
        <v>148846</v>
      </c>
      <c r="CG12" s="334">
        <f t="shared" si="3"/>
        <v>137398</v>
      </c>
      <c r="CH12" s="334">
        <f t="shared" si="3"/>
        <v>286244</v>
      </c>
      <c r="CI12" s="334">
        <f t="shared" si="3"/>
        <v>57794</v>
      </c>
      <c r="CJ12" s="334">
        <f t="shared" si="3"/>
        <v>70716</v>
      </c>
      <c r="CK12" s="335">
        <f t="shared" si="3"/>
        <v>128510</v>
      </c>
      <c r="CL12" s="334">
        <f t="shared" si="1"/>
        <v>232867</v>
      </c>
      <c r="CM12" s="334">
        <f t="shared" si="0"/>
        <v>233011</v>
      </c>
      <c r="CN12" s="335">
        <f t="shared" si="0"/>
        <v>465878</v>
      </c>
    </row>
    <row r="13" spans="1:117" ht="17.100000000000001" customHeight="1">
      <c r="A13" s="1"/>
      <c r="B13" s="666" t="s">
        <v>38</v>
      </c>
      <c r="C13" s="26" t="s">
        <v>39</v>
      </c>
      <c r="D13" s="339">
        <v>6660</v>
      </c>
      <c r="E13" s="339">
        <v>6331</v>
      </c>
      <c r="F13" s="339">
        <v>12991</v>
      </c>
      <c r="G13" s="342">
        <v>6912</v>
      </c>
      <c r="H13" s="339">
        <v>6669</v>
      </c>
      <c r="I13" s="339">
        <v>13581</v>
      </c>
      <c r="J13" s="339">
        <v>7517</v>
      </c>
      <c r="K13" s="339">
        <v>7252</v>
      </c>
      <c r="L13" s="340">
        <v>14769</v>
      </c>
      <c r="M13" s="666" t="s">
        <v>38</v>
      </c>
      <c r="N13" s="26" t="s">
        <v>39</v>
      </c>
      <c r="O13" s="339">
        <v>7859</v>
      </c>
      <c r="P13" s="339">
        <v>7853</v>
      </c>
      <c r="Q13" s="339">
        <v>15712</v>
      </c>
      <c r="R13" s="342">
        <v>8646</v>
      </c>
      <c r="S13" s="339">
        <v>8954</v>
      </c>
      <c r="T13" s="339">
        <v>17600</v>
      </c>
      <c r="U13" s="339">
        <v>9001</v>
      </c>
      <c r="V13" s="339">
        <v>8961</v>
      </c>
      <c r="W13" s="340">
        <v>17962</v>
      </c>
      <c r="X13" s="666" t="s">
        <v>38</v>
      </c>
      <c r="Y13" s="26" t="s">
        <v>39</v>
      </c>
      <c r="Z13" s="339">
        <v>9850</v>
      </c>
      <c r="AA13" s="339">
        <v>9908</v>
      </c>
      <c r="AB13" s="339">
        <v>19758</v>
      </c>
      <c r="AC13" s="342">
        <v>9922</v>
      </c>
      <c r="AD13" s="339">
        <v>9742</v>
      </c>
      <c r="AE13" s="339">
        <v>19664</v>
      </c>
      <c r="AF13" s="339">
        <v>10340</v>
      </c>
      <c r="AG13" s="339">
        <v>10085</v>
      </c>
      <c r="AH13" s="340">
        <v>20425</v>
      </c>
      <c r="AI13" s="666" t="s">
        <v>38</v>
      </c>
      <c r="AJ13" s="26" t="s">
        <v>39</v>
      </c>
      <c r="AK13" s="339">
        <v>11421</v>
      </c>
      <c r="AL13" s="339">
        <v>11141</v>
      </c>
      <c r="AM13" s="339">
        <v>22562</v>
      </c>
      <c r="AN13" s="342">
        <v>12788</v>
      </c>
      <c r="AO13" s="339">
        <v>12179</v>
      </c>
      <c r="AP13" s="339">
        <v>24967</v>
      </c>
      <c r="AQ13" s="339">
        <v>15446</v>
      </c>
      <c r="AR13" s="339">
        <v>14648</v>
      </c>
      <c r="AS13" s="340">
        <v>30094</v>
      </c>
      <c r="AT13" s="666" t="s">
        <v>38</v>
      </c>
      <c r="AU13" s="26" t="s">
        <v>39</v>
      </c>
      <c r="AV13" s="339">
        <v>12932</v>
      </c>
      <c r="AW13" s="339">
        <v>12549</v>
      </c>
      <c r="AX13" s="339">
        <v>25481</v>
      </c>
      <c r="AY13" s="342">
        <v>9853</v>
      </c>
      <c r="AZ13" s="339">
        <v>9780</v>
      </c>
      <c r="BA13" s="339">
        <v>19633</v>
      </c>
      <c r="BB13" s="339">
        <v>7564</v>
      </c>
      <c r="BC13" s="339">
        <v>8283</v>
      </c>
      <c r="BD13" s="340">
        <v>15847</v>
      </c>
      <c r="BE13" s="666" t="s">
        <v>38</v>
      </c>
      <c r="BF13" s="26" t="s">
        <v>39</v>
      </c>
      <c r="BG13" s="339">
        <v>7592</v>
      </c>
      <c r="BH13" s="339">
        <v>9689</v>
      </c>
      <c r="BI13" s="339">
        <v>17281</v>
      </c>
      <c r="BJ13" s="342">
        <v>7777</v>
      </c>
      <c r="BK13" s="339">
        <v>11248</v>
      </c>
      <c r="BL13" s="339">
        <v>19025</v>
      </c>
      <c r="BM13" s="339">
        <v>4740</v>
      </c>
      <c r="BN13" s="339">
        <v>7790</v>
      </c>
      <c r="BO13" s="340">
        <v>12530</v>
      </c>
      <c r="BP13" s="666" t="s">
        <v>38</v>
      </c>
      <c r="BQ13" s="26" t="s">
        <v>39</v>
      </c>
      <c r="BR13" s="339">
        <v>2288</v>
      </c>
      <c r="BS13" s="339">
        <v>4869</v>
      </c>
      <c r="BT13" s="340">
        <v>7157</v>
      </c>
      <c r="CA13" s="666" t="s">
        <v>38</v>
      </c>
      <c r="CB13" s="26" t="s">
        <v>39</v>
      </c>
      <c r="CC13" s="339">
        <v>21089</v>
      </c>
      <c r="CD13" s="339">
        <v>20252</v>
      </c>
      <c r="CE13" s="339">
        <v>41341</v>
      </c>
      <c r="CF13" s="342">
        <v>108205</v>
      </c>
      <c r="CG13" s="339">
        <v>106020</v>
      </c>
      <c r="CH13" s="339">
        <v>214225</v>
      </c>
      <c r="CI13" s="339">
        <v>39814</v>
      </c>
      <c r="CJ13" s="339">
        <v>51659</v>
      </c>
      <c r="CK13" s="340">
        <v>91473</v>
      </c>
      <c r="CL13" s="339">
        <f t="shared" si="1"/>
        <v>169108</v>
      </c>
      <c r="CM13" s="339">
        <f t="shared" si="0"/>
        <v>177931</v>
      </c>
      <c r="CN13" s="340">
        <f t="shared" si="0"/>
        <v>347039</v>
      </c>
    </row>
    <row r="14" spans="1:117" ht="17.100000000000001" customHeight="1">
      <c r="A14" s="1"/>
      <c r="B14" s="667"/>
      <c r="C14" s="26" t="s">
        <v>40</v>
      </c>
      <c r="D14" s="345">
        <v>1704</v>
      </c>
      <c r="E14" s="345">
        <v>1620</v>
      </c>
      <c r="F14" s="345">
        <v>3324</v>
      </c>
      <c r="G14" s="348">
        <v>1820</v>
      </c>
      <c r="H14" s="345">
        <v>1744</v>
      </c>
      <c r="I14" s="345">
        <v>3564</v>
      </c>
      <c r="J14" s="345">
        <v>1913</v>
      </c>
      <c r="K14" s="345">
        <v>1869</v>
      </c>
      <c r="L14" s="346">
        <v>3782</v>
      </c>
      <c r="M14" s="667"/>
      <c r="N14" s="26" t="s">
        <v>40</v>
      </c>
      <c r="O14" s="345">
        <v>1885</v>
      </c>
      <c r="P14" s="345">
        <v>1842</v>
      </c>
      <c r="Q14" s="345">
        <v>3727</v>
      </c>
      <c r="R14" s="348">
        <v>1967</v>
      </c>
      <c r="S14" s="345">
        <v>1954</v>
      </c>
      <c r="T14" s="345">
        <v>3921</v>
      </c>
      <c r="U14" s="345">
        <v>2112</v>
      </c>
      <c r="V14" s="345">
        <v>2068</v>
      </c>
      <c r="W14" s="346">
        <v>4180</v>
      </c>
      <c r="X14" s="667"/>
      <c r="Y14" s="26" t="s">
        <v>40</v>
      </c>
      <c r="Z14" s="345">
        <v>2337</v>
      </c>
      <c r="AA14" s="345">
        <v>2247</v>
      </c>
      <c r="AB14" s="345">
        <v>4584</v>
      </c>
      <c r="AC14" s="348">
        <v>2479</v>
      </c>
      <c r="AD14" s="345">
        <v>2283</v>
      </c>
      <c r="AE14" s="345">
        <v>4762</v>
      </c>
      <c r="AF14" s="345">
        <v>2518</v>
      </c>
      <c r="AG14" s="345">
        <v>2299</v>
      </c>
      <c r="AH14" s="346">
        <v>4817</v>
      </c>
      <c r="AI14" s="667"/>
      <c r="AJ14" s="26" t="s">
        <v>40</v>
      </c>
      <c r="AK14" s="345">
        <v>2726</v>
      </c>
      <c r="AL14" s="345">
        <v>2494</v>
      </c>
      <c r="AM14" s="345">
        <v>5220</v>
      </c>
      <c r="AN14" s="348">
        <v>2935</v>
      </c>
      <c r="AO14" s="345">
        <v>2652</v>
      </c>
      <c r="AP14" s="345">
        <v>5587</v>
      </c>
      <c r="AQ14" s="345">
        <v>3397</v>
      </c>
      <c r="AR14" s="345">
        <v>3075</v>
      </c>
      <c r="AS14" s="346">
        <v>6472</v>
      </c>
      <c r="AT14" s="667"/>
      <c r="AU14" s="26" t="s">
        <v>40</v>
      </c>
      <c r="AV14" s="345">
        <v>2737</v>
      </c>
      <c r="AW14" s="345">
        <v>2507</v>
      </c>
      <c r="AX14" s="345">
        <v>5244</v>
      </c>
      <c r="AY14" s="348">
        <v>1980</v>
      </c>
      <c r="AZ14" s="345">
        <v>1788</v>
      </c>
      <c r="BA14" s="345">
        <v>3768</v>
      </c>
      <c r="BB14" s="345">
        <v>1619</v>
      </c>
      <c r="BC14" s="345">
        <v>1662</v>
      </c>
      <c r="BD14" s="346">
        <v>3281</v>
      </c>
      <c r="BE14" s="667"/>
      <c r="BF14" s="26" t="s">
        <v>40</v>
      </c>
      <c r="BG14" s="345">
        <v>1681</v>
      </c>
      <c r="BH14" s="345">
        <v>1975</v>
      </c>
      <c r="BI14" s="345">
        <v>3656</v>
      </c>
      <c r="BJ14" s="348">
        <v>1797</v>
      </c>
      <c r="BK14" s="345">
        <v>2294</v>
      </c>
      <c r="BL14" s="345">
        <v>4091</v>
      </c>
      <c r="BM14" s="345">
        <v>936</v>
      </c>
      <c r="BN14" s="345">
        <v>1390</v>
      </c>
      <c r="BO14" s="346">
        <v>2326</v>
      </c>
      <c r="BP14" s="667"/>
      <c r="BQ14" s="26" t="s">
        <v>40</v>
      </c>
      <c r="BR14" s="345">
        <v>313</v>
      </c>
      <c r="BS14" s="345">
        <v>835</v>
      </c>
      <c r="BT14" s="346">
        <v>1148</v>
      </c>
      <c r="CA14" s="667"/>
      <c r="CB14" s="26" t="s">
        <v>40</v>
      </c>
      <c r="CC14" s="345">
        <v>5437</v>
      </c>
      <c r="CD14" s="345">
        <v>5233</v>
      </c>
      <c r="CE14" s="345">
        <v>10670</v>
      </c>
      <c r="CF14" s="348">
        <v>25093</v>
      </c>
      <c r="CG14" s="345">
        <v>23421</v>
      </c>
      <c r="CH14" s="345">
        <v>48514</v>
      </c>
      <c r="CI14" s="345">
        <v>8326</v>
      </c>
      <c r="CJ14" s="345">
        <v>9944</v>
      </c>
      <c r="CK14" s="346">
        <v>18270</v>
      </c>
      <c r="CL14" s="345">
        <f t="shared" si="1"/>
        <v>38856</v>
      </c>
      <c r="CM14" s="345">
        <f t="shared" si="0"/>
        <v>38598</v>
      </c>
      <c r="CN14" s="346">
        <f t="shared" si="0"/>
        <v>77454</v>
      </c>
    </row>
    <row r="15" spans="1:117" ht="17.100000000000001" customHeight="1">
      <c r="A15" s="1"/>
      <c r="B15" s="667"/>
      <c r="C15" s="26" t="s">
        <v>41</v>
      </c>
      <c r="D15" s="339">
        <v>351</v>
      </c>
      <c r="E15" s="339">
        <v>334</v>
      </c>
      <c r="F15" s="339">
        <v>685</v>
      </c>
      <c r="G15" s="342">
        <v>405</v>
      </c>
      <c r="H15" s="339">
        <v>379</v>
      </c>
      <c r="I15" s="339">
        <v>784</v>
      </c>
      <c r="J15" s="339">
        <v>483</v>
      </c>
      <c r="K15" s="339">
        <v>449</v>
      </c>
      <c r="L15" s="340">
        <v>932</v>
      </c>
      <c r="M15" s="667"/>
      <c r="N15" s="26" t="s">
        <v>41</v>
      </c>
      <c r="O15" s="339">
        <v>559</v>
      </c>
      <c r="P15" s="339">
        <v>458</v>
      </c>
      <c r="Q15" s="339">
        <v>1017</v>
      </c>
      <c r="R15" s="342">
        <v>620</v>
      </c>
      <c r="S15" s="339">
        <v>526</v>
      </c>
      <c r="T15" s="339">
        <v>1146</v>
      </c>
      <c r="U15" s="339">
        <v>569</v>
      </c>
      <c r="V15" s="339">
        <v>567</v>
      </c>
      <c r="W15" s="340">
        <v>1136</v>
      </c>
      <c r="X15" s="667"/>
      <c r="Y15" s="26" t="s">
        <v>41</v>
      </c>
      <c r="Z15" s="339">
        <v>594</v>
      </c>
      <c r="AA15" s="339">
        <v>669</v>
      </c>
      <c r="AB15" s="339">
        <v>1263</v>
      </c>
      <c r="AC15" s="342">
        <v>567</v>
      </c>
      <c r="AD15" s="339">
        <v>639</v>
      </c>
      <c r="AE15" s="339">
        <v>1206</v>
      </c>
      <c r="AF15" s="339">
        <v>590</v>
      </c>
      <c r="AG15" s="339">
        <v>627</v>
      </c>
      <c r="AH15" s="340">
        <v>1217</v>
      </c>
      <c r="AI15" s="667"/>
      <c r="AJ15" s="26" t="s">
        <v>41</v>
      </c>
      <c r="AK15" s="339">
        <v>703</v>
      </c>
      <c r="AL15" s="339">
        <v>633</v>
      </c>
      <c r="AM15" s="339">
        <v>1336</v>
      </c>
      <c r="AN15" s="342">
        <v>935</v>
      </c>
      <c r="AO15" s="339">
        <v>826</v>
      </c>
      <c r="AP15" s="339">
        <v>1761</v>
      </c>
      <c r="AQ15" s="339">
        <v>1260</v>
      </c>
      <c r="AR15" s="339">
        <v>1152</v>
      </c>
      <c r="AS15" s="340">
        <v>2412</v>
      </c>
      <c r="AT15" s="667"/>
      <c r="AU15" s="26" t="s">
        <v>41</v>
      </c>
      <c r="AV15" s="339">
        <v>1185</v>
      </c>
      <c r="AW15" s="339">
        <v>1080</v>
      </c>
      <c r="AX15" s="339">
        <v>2265</v>
      </c>
      <c r="AY15" s="342">
        <v>857</v>
      </c>
      <c r="AZ15" s="339">
        <v>778</v>
      </c>
      <c r="BA15" s="339">
        <v>1635</v>
      </c>
      <c r="BB15" s="339">
        <v>672</v>
      </c>
      <c r="BC15" s="339">
        <v>843</v>
      </c>
      <c r="BD15" s="340">
        <v>1515</v>
      </c>
      <c r="BE15" s="667"/>
      <c r="BF15" s="26" t="s">
        <v>41</v>
      </c>
      <c r="BG15" s="339">
        <v>798</v>
      </c>
      <c r="BH15" s="339">
        <v>936</v>
      </c>
      <c r="BI15" s="339">
        <v>1734</v>
      </c>
      <c r="BJ15" s="342">
        <v>749</v>
      </c>
      <c r="BK15" s="339">
        <v>1129</v>
      </c>
      <c r="BL15" s="339">
        <v>1878</v>
      </c>
      <c r="BM15" s="339">
        <v>411</v>
      </c>
      <c r="BN15" s="339">
        <v>755</v>
      </c>
      <c r="BO15" s="340">
        <v>1166</v>
      </c>
      <c r="BP15" s="667"/>
      <c r="BQ15" s="26" t="s">
        <v>41</v>
      </c>
      <c r="BR15" s="339">
        <v>215</v>
      </c>
      <c r="BS15" s="339">
        <v>500</v>
      </c>
      <c r="BT15" s="340">
        <v>715</v>
      </c>
      <c r="CA15" s="667"/>
      <c r="CB15" s="26" t="s">
        <v>41</v>
      </c>
      <c r="CC15" s="339">
        <v>1239</v>
      </c>
      <c r="CD15" s="339">
        <v>1162</v>
      </c>
      <c r="CE15" s="339">
        <v>2401</v>
      </c>
      <c r="CF15" s="342">
        <v>7582</v>
      </c>
      <c r="CG15" s="339">
        <v>7177</v>
      </c>
      <c r="CH15" s="339">
        <v>14759</v>
      </c>
      <c r="CI15" s="339">
        <v>3702</v>
      </c>
      <c r="CJ15" s="339">
        <v>4941</v>
      </c>
      <c r="CK15" s="340">
        <v>8643</v>
      </c>
      <c r="CL15" s="339">
        <f t="shared" si="1"/>
        <v>12523</v>
      </c>
      <c r="CM15" s="339">
        <f t="shared" si="0"/>
        <v>13280</v>
      </c>
      <c r="CN15" s="340">
        <f t="shared" si="0"/>
        <v>25803</v>
      </c>
    </row>
    <row r="16" spans="1:117" ht="17.100000000000001" customHeight="1">
      <c r="A16" s="1"/>
      <c r="B16" s="668"/>
      <c r="C16" s="18" t="s">
        <v>42</v>
      </c>
      <c r="D16" s="334">
        <f t="shared" ref="D16:CI16" si="4">SUM(D13:D15)</f>
        <v>8715</v>
      </c>
      <c r="E16" s="334">
        <f t="shared" si="4"/>
        <v>8285</v>
      </c>
      <c r="F16" s="334">
        <f t="shared" si="4"/>
        <v>17000</v>
      </c>
      <c r="G16" s="337">
        <f t="shared" si="4"/>
        <v>9137</v>
      </c>
      <c r="H16" s="334">
        <f t="shared" si="4"/>
        <v>8792</v>
      </c>
      <c r="I16" s="334">
        <f t="shared" si="4"/>
        <v>17929</v>
      </c>
      <c r="J16" s="334">
        <f t="shared" si="4"/>
        <v>9913</v>
      </c>
      <c r="K16" s="334">
        <f t="shared" si="4"/>
        <v>9570</v>
      </c>
      <c r="L16" s="335">
        <f t="shared" si="4"/>
        <v>19483</v>
      </c>
      <c r="M16" s="668"/>
      <c r="N16" s="18" t="s">
        <v>42</v>
      </c>
      <c r="O16" s="334">
        <f t="shared" si="4"/>
        <v>10303</v>
      </c>
      <c r="P16" s="334">
        <f t="shared" si="4"/>
        <v>10153</v>
      </c>
      <c r="Q16" s="334">
        <f t="shared" si="4"/>
        <v>20456</v>
      </c>
      <c r="R16" s="337">
        <f t="shared" si="4"/>
        <v>11233</v>
      </c>
      <c r="S16" s="334">
        <f t="shared" si="4"/>
        <v>11434</v>
      </c>
      <c r="T16" s="334">
        <f t="shared" si="4"/>
        <v>22667</v>
      </c>
      <c r="U16" s="334">
        <f t="shared" si="4"/>
        <v>11682</v>
      </c>
      <c r="V16" s="334">
        <f t="shared" si="4"/>
        <v>11596</v>
      </c>
      <c r="W16" s="335">
        <f t="shared" si="4"/>
        <v>23278</v>
      </c>
      <c r="X16" s="668"/>
      <c r="Y16" s="18" t="s">
        <v>42</v>
      </c>
      <c r="Z16" s="334">
        <f t="shared" si="4"/>
        <v>12781</v>
      </c>
      <c r="AA16" s="334">
        <f t="shared" si="4"/>
        <v>12824</v>
      </c>
      <c r="AB16" s="334">
        <f t="shared" si="4"/>
        <v>25605</v>
      </c>
      <c r="AC16" s="337">
        <f t="shared" si="4"/>
        <v>12968</v>
      </c>
      <c r="AD16" s="334">
        <f t="shared" si="4"/>
        <v>12664</v>
      </c>
      <c r="AE16" s="334">
        <f t="shared" si="4"/>
        <v>25632</v>
      </c>
      <c r="AF16" s="334">
        <f t="shared" si="4"/>
        <v>13448</v>
      </c>
      <c r="AG16" s="334">
        <f t="shared" si="4"/>
        <v>13011</v>
      </c>
      <c r="AH16" s="335">
        <f t="shared" si="4"/>
        <v>26459</v>
      </c>
      <c r="AI16" s="668"/>
      <c r="AJ16" s="18" t="s">
        <v>42</v>
      </c>
      <c r="AK16" s="334">
        <f t="shared" si="4"/>
        <v>14850</v>
      </c>
      <c r="AL16" s="334">
        <f t="shared" si="4"/>
        <v>14268</v>
      </c>
      <c r="AM16" s="334">
        <f t="shared" si="4"/>
        <v>29118</v>
      </c>
      <c r="AN16" s="337">
        <f t="shared" si="4"/>
        <v>16658</v>
      </c>
      <c r="AO16" s="334">
        <f t="shared" si="4"/>
        <v>15657</v>
      </c>
      <c r="AP16" s="334">
        <f t="shared" si="4"/>
        <v>32315</v>
      </c>
      <c r="AQ16" s="334">
        <f t="shared" si="4"/>
        <v>20103</v>
      </c>
      <c r="AR16" s="334">
        <f t="shared" si="4"/>
        <v>18875</v>
      </c>
      <c r="AS16" s="335">
        <f t="shared" si="4"/>
        <v>38978</v>
      </c>
      <c r="AT16" s="668"/>
      <c r="AU16" s="18" t="s">
        <v>42</v>
      </c>
      <c r="AV16" s="334">
        <f t="shared" si="4"/>
        <v>16854</v>
      </c>
      <c r="AW16" s="334">
        <f t="shared" si="4"/>
        <v>16136</v>
      </c>
      <c r="AX16" s="334">
        <f t="shared" si="4"/>
        <v>32990</v>
      </c>
      <c r="AY16" s="337">
        <f t="shared" si="4"/>
        <v>12690</v>
      </c>
      <c r="AZ16" s="334">
        <f t="shared" si="4"/>
        <v>12346</v>
      </c>
      <c r="BA16" s="334">
        <f t="shared" si="4"/>
        <v>25036</v>
      </c>
      <c r="BB16" s="334">
        <f t="shared" si="4"/>
        <v>9855</v>
      </c>
      <c r="BC16" s="334">
        <f t="shared" si="4"/>
        <v>10788</v>
      </c>
      <c r="BD16" s="335">
        <f t="shared" si="4"/>
        <v>20643</v>
      </c>
      <c r="BE16" s="668"/>
      <c r="BF16" s="18" t="s">
        <v>42</v>
      </c>
      <c r="BG16" s="334">
        <f t="shared" si="4"/>
        <v>10071</v>
      </c>
      <c r="BH16" s="334">
        <f t="shared" si="4"/>
        <v>12600</v>
      </c>
      <c r="BI16" s="334">
        <f t="shared" si="4"/>
        <v>22671</v>
      </c>
      <c r="BJ16" s="337">
        <f t="shared" si="4"/>
        <v>10323</v>
      </c>
      <c r="BK16" s="334">
        <f t="shared" si="4"/>
        <v>14671</v>
      </c>
      <c r="BL16" s="334">
        <f t="shared" si="4"/>
        <v>24994</v>
      </c>
      <c r="BM16" s="334">
        <f t="shared" si="4"/>
        <v>6087</v>
      </c>
      <c r="BN16" s="334">
        <f t="shared" si="4"/>
        <v>9935</v>
      </c>
      <c r="BO16" s="335">
        <f t="shared" si="4"/>
        <v>16022</v>
      </c>
      <c r="BP16" s="668"/>
      <c r="BQ16" s="18" t="s">
        <v>42</v>
      </c>
      <c r="BR16" s="334">
        <f t="shared" si="4"/>
        <v>2816</v>
      </c>
      <c r="BS16" s="334">
        <f t="shared" si="4"/>
        <v>6204</v>
      </c>
      <c r="BT16" s="335">
        <f t="shared" si="4"/>
        <v>9020</v>
      </c>
      <c r="CA16" s="668"/>
      <c r="CB16" s="18" t="s">
        <v>42</v>
      </c>
      <c r="CC16" s="334">
        <f t="shared" si="4"/>
        <v>27765</v>
      </c>
      <c r="CD16" s="334">
        <f t="shared" si="4"/>
        <v>26647</v>
      </c>
      <c r="CE16" s="334">
        <f t="shared" si="4"/>
        <v>54412</v>
      </c>
      <c r="CF16" s="337">
        <f t="shared" si="4"/>
        <v>140880</v>
      </c>
      <c r="CG16" s="334">
        <f t="shared" si="4"/>
        <v>136618</v>
      </c>
      <c r="CH16" s="334">
        <f t="shared" si="4"/>
        <v>277498</v>
      </c>
      <c r="CI16" s="334">
        <f t="shared" si="4"/>
        <v>51842</v>
      </c>
      <c r="CJ16" s="334">
        <f t="shared" ref="CJ16:CK16" si="5">SUM(CJ13:CJ15)</f>
        <v>66544</v>
      </c>
      <c r="CK16" s="335">
        <f t="shared" si="5"/>
        <v>118386</v>
      </c>
      <c r="CL16" s="334">
        <f t="shared" si="1"/>
        <v>220487</v>
      </c>
      <c r="CM16" s="334">
        <f t="shared" si="0"/>
        <v>229809</v>
      </c>
      <c r="CN16" s="335">
        <f t="shared" si="0"/>
        <v>450296</v>
      </c>
    </row>
    <row r="17" spans="1:92" ht="17.100000000000001" customHeight="1">
      <c r="A17" s="1"/>
      <c r="B17" s="24" t="s">
        <v>43</v>
      </c>
      <c r="C17" s="18" t="s">
        <v>44</v>
      </c>
      <c r="D17" s="334">
        <v>1340</v>
      </c>
      <c r="E17" s="334">
        <v>1274</v>
      </c>
      <c r="F17" s="334">
        <v>2614</v>
      </c>
      <c r="G17" s="337">
        <v>1304</v>
      </c>
      <c r="H17" s="334">
        <v>1165</v>
      </c>
      <c r="I17" s="334">
        <v>2469</v>
      </c>
      <c r="J17" s="334">
        <v>1343</v>
      </c>
      <c r="K17" s="334">
        <v>1227</v>
      </c>
      <c r="L17" s="335">
        <v>2570</v>
      </c>
      <c r="M17" s="24" t="s">
        <v>43</v>
      </c>
      <c r="N17" s="18" t="s">
        <v>44</v>
      </c>
      <c r="O17" s="334">
        <v>1455</v>
      </c>
      <c r="P17" s="334">
        <v>1418</v>
      </c>
      <c r="Q17" s="334">
        <v>2873</v>
      </c>
      <c r="R17" s="337">
        <v>2134</v>
      </c>
      <c r="S17" s="334">
        <v>1915</v>
      </c>
      <c r="T17" s="334">
        <v>4049</v>
      </c>
      <c r="U17" s="334">
        <v>2799</v>
      </c>
      <c r="V17" s="334">
        <v>2396</v>
      </c>
      <c r="W17" s="335">
        <v>5195</v>
      </c>
      <c r="X17" s="24" t="s">
        <v>43</v>
      </c>
      <c r="Y17" s="18" t="s">
        <v>44</v>
      </c>
      <c r="Z17" s="334">
        <v>2821</v>
      </c>
      <c r="AA17" s="334">
        <v>2550</v>
      </c>
      <c r="AB17" s="334">
        <v>5371</v>
      </c>
      <c r="AC17" s="337">
        <v>2503</v>
      </c>
      <c r="AD17" s="334">
        <v>2236</v>
      </c>
      <c r="AE17" s="334">
        <v>4739</v>
      </c>
      <c r="AF17" s="334">
        <v>2383</v>
      </c>
      <c r="AG17" s="334">
        <v>2208</v>
      </c>
      <c r="AH17" s="335">
        <v>4591</v>
      </c>
      <c r="AI17" s="24" t="s">
        <v>43</v>
      </c>
      <c r="AJ17" s="18" t="s">
        <v>44</v>
      </c>
      <c r="AK17" s="334">
        <v>2523</v>
      </c>
      <c r="AL17" s="334">
        <v>2309</v>
      </c>
      <c r="AM17" s="334">
        <v>4832</v>
      </c>
      <c r="AN17" s="337">
        <v>2654</v>
      </c>
      <c r="AO17" s="334">
        <v>2369</v>
      </c>
      <c r="AP17" s="334">
        <v>5023</v>
      </c>
      <c r="AQ17" s="334">
        <v>2918</v>
      </c>
      <c r="AR17" s="334">
        <v>2681</v>
      </c>
      <c r="AS17" s="335">
        <v>5599</v>
      </c>
      <c r="AT17" s="24" t="s">
        <v>43</v>
      </c>
      <c r="AU17" s="18" t="s">
        <v>44</v>
      </c>
      <c r="AV17" s="334">
        <v>2638</v>
      </c>
      <c r="AW17" s="334">
        <v>2464</v>
      </c>
      <c r="AX17" s="334">
        <v>5102</v>
      </c>
      <c r="AY17" s="337">
        <v>2140</v>
      </c>
      <c r="AZ17" s="334">
        <v>1981</v>
      </c>
      <c r="BA17" s="334">
        <v>4121</v>
      </c>
      <c r="BB17" s="334">
        <v>1685</v>
      </c>
      <c r="BC17" s="334">
        <v>1674</v>
      </c>
      <c r="BD17" s="335">
        <v>3359</v>
      </c>
      <c r="BE17" s="24" t="s">
        <v>43</v>
      </c>
      <c r="BF17" s="18" t="s">
        <v>44</v>
      </c>
      <c r="BG17" s="334">
        <v>1496</v>
      </c>
      <c r="BH17" s="334">
        <v>1706</v>
      </c>
      <c r="BI17" s="334">
        <v>3202</v>
      </c>
      <c r="BJ17" s="337">
        <v>1469</v>
      </c>
      <c r="BK17" s="334">
        <v>1851</v>
      </c>
      <c r="BL17" s="334">
        <v>3320</v>
      </c>
      <c r="BM17" s="334">
        <v>849</v>
      </c>
      <c r="BN17" s="334">
        <v>1328</v>
      </c>
      <c r="BO17" s="335">
        <v>2177</v>
      </c>
      <c r="BP17" s="24" t="s">
        <v>43</v>
      </c>
      <c r="BQ17" s="18" t="s">
        <v>44</v>
      </c>
      <c r="BR17" s="334">
        <v>442</v>
      </c>
      <c r="BS17" s="334">
        <v>1132</v>
      </c>
      <c r="BT17" s="335">
        <v>1574</v>
      </c>
      <c r="CA17" s="24" t="s">
        <v>43</v>
      </c>
      <c r="CB17" s="18" t="s">
        <v>44</v>
      </c>
      <c r="CC17" s="334">
        <v>3987</v>
      </c>
      <c r="CD17" s="334">
        <v>3666</v>
      </c>
      <c r="CE17" s="334">
        <v>7653</v>
      </c>
      <c r="CF17" s="337">
        <v>24828</v>
      </c>
      <c r="CG17" s="334">
        <v>22546</v>
      </c>
      <c r="CH17" s="334">
        <v>47374</v>
      </c>
      <c r="CI17" s="334">
        <v>8081</v>
      </c>
      <c r="CJ17" s="334">
        <v>9672</v>
      </c>
      <c r="CK17" s="335">
        <v>17753</v>
      </c>
      <c r="CL17" s="334">
        <f t="shared" si="1"/>
        <v>36896</v>
      </c>
      <c r="CM17" s="334">
        <f t="shared" si="0"/>
        <v>35884</v>
      </c>
      <c r="CN17" s="335">
        <f t="shared" si="0"/>
        <v>72780</v>
      </c>
    </row>
    <row r="18" spans="1:92" ht="17.100000000000001" customHeight="1">
      <c r="A18" s="1"/>
      <c r="B18" s="24" t="s">
        <v>45</v>
      </c>
      <c r="C18" s="18" t="s">
        <v>46</v>
      </c>
      <c r="D18" s="334">
        <v>3846</v>
      </c>
      <c r="E18" s="334">
        <v>3656</v>
      </c>
      <c r="F18" s="334">
        <v>7502</v>
      </c>
      <c r="G18" s="337">
        <v>3507</v>
      </c>
      <c r="H18" s="334">
        <v>3282</v>
      </c>
      <c r="I18" s="334">
        <v>6789</v>
      </c>
      <c r="J18" s="334">
        <v>3502</v>
      </c>
      <c r="K18" s="334">
        <v>3279</v>
      </c>
      <c r="L18" s="335">
        <v>6781</v>
      </c>
      <c r="M18" s="24" t="s">
        <v>45</v>
      </c>
      <c r="N18" s="18" t="s">
        <v>46</v>
      </c>
      <c r="O18" s="334">
        <v>3667</v>
      </c>
      <c r="P18" s="334">
        <v>3527</v>
      </c>
      <c r="Q18" s="334">
        <v>7194</v>
      </c>
      <c r="R18" s="337">
        <v>4689</v>
      </c>
      <c r="S18" s="334">
        <v>4562</v>
      </c>
      <c r="T18" s="334">
        <v>9251</v>
      </c>
      <c r="U18" s="334">
        <v>5333</v>
      </c>
      <c r="V18" s="334">
        <v>5064</v>
      </c>
      <c r="W18" s="335">
        <v>10397</v>
      </c>
      <c r="X18" s="24" t="s">
        <v>45</v>
      </c>
      <c r="Y18" s="18" t="s">
        <v>46</v>
      </c>
      <c r="Z18" s="334">
        <v>5561</v>
      </c>
      <c r="AA18" s="334">
        <v>5403</v>
      </c>
      <c r="AB18" s="334">
        <v>10964</v>
      </c>
      <c r="AC18" s="337">
        <v>5034</v>
      </c>
      <c r="AD18" s="334">
        <v>4915</v>
      </c>
      <c r="AE18" s="334">
        <v>9949</v>
      </c>
      <c r="AF18" s="334">
        <v>4814</v>
      </c>
      <c r="AG18" s="334">
        <v>4674</v>
      </c>
      <c r="AH18" s="335">
        <v>9488</v>
      </c>
      <c r="AI18" s="24" t="s">
        <v>45</v>
      </c>
      <c r="AJ18" s="18" t="s">
        <v>46</v>
      </c>
      <c r="AK18" s="334">
        <v>4985</v>
      </c>
      <c r="AL18" s="334">
        <v>4900</v>
      </c>
      <c r="AM18" s="334">
        <v>9885</v>
      </c>
      <c r="AN18" s="337">
        <v>5503</v>
      </c>
      <c r="AO18" s="334">
        <v>5420</v>
      </c>
      <c r="AP18" s="334">
        <v>10923</v>
      </c>
      <c r="AQ18" s="334">
        <v>6425</v>
      </c>
      <c r="AR18" s="334">
        <v>6241</v>
      </c>
      <c r="AS18" s="335">
        <v>12666</v>
      </c>
      <c r="AT18" s="24" t="s">
        <v>45</v>
      </c>
      <c r="AU18" s="18" t="s">
        <v>46</v>
      </c>
      <c r="AV18" s="334">
        <v>5455</v>
      </c>
      <c r="AW18" s="334">
        <v>5251</v>
      </c>
      <c r="AX18" s="334">
        <v>10706</v>
      </c>
      <c r="AY18" s="337">
        <v>4366</v>
      </c>
      <c r="AZ18" s="334">
        <v>4131</v>
      </c>
      <c r="BA18" s="334">
        <v>8497</v>
      </c>
      <c r="BB18" s="334">
        <v>2979</v>
      </c>
      <c r="BC18" s="334">
        <v>2901</v>
      </c>
      <c r="BD18" s="335">
        <v>5880</v>
      </c>
      <c r="BE18" s="24" t="s">
        <v>45</v>
      </c>
      <c r="BF18" s="18" t="s">
        <v>46</v>
      </c>
      <c r="BG18" s="334">
        <v>2485</v>
      </c>
      <c r="BH18" s="334">
        <v>2826</v>
      </c>
      <c r="BI18" s="334">
        <v>5311</v>
      </c>
      <c r="BJ18" s="337">
        <v>2228</v>
      </c>
      <c r="BK18" s="334">
        <v>3034</v>
      </c>
      <c r="BL18" s="334">
        <v>5262</v>
      </c>
      <c r="BM18" s="334">
        <v>1269</v>
      </c>
      <c r="BN18" s="334">
        <v>2214</v>
      </c>
      <c r="BO18" s="335">
        <v>3483</v>
      </c>
      <c r="BP18" s="24" t="s">
        <v>45</v>
      </c>
      <c r="BQ18" s="18" t="s">
        <v>46</v>
      </c>
      <c r="BR18" s="334">
        <v>672</v>
      </c>
      <c r="BS18" s="334">
        <v>1576</v>
      </c>
      <c r="BT18" s="335">
        <v>2248</v>
      </c>
      <c r="CA18" s="24" t="s">
        <v>45</v>
      </c>
      <c r="CB18" s="18" t="s">
        <v>46</v>
      </c>
      <c r="CC18" s="334">
        <v>10855</v>
      </c>
      <c r="CD18" s="334">
        <v>10217</v>
      </c>
      <c r="CE18" s="334">
        <v>21072</v>
      </c>
      <c r="CF18" s="337">
        <v>51466</v>
      </c>
      <c r="CG18" s="334">
        <v>49957</v>
      </c>
      <c r="CH18" s="334">
        <v>101423</v>
      </c>
      <c r="CI18" s="334">
        <v>13999</v>
      </c>
      <c r="CJ18" s="334">
        <v>16682</v>
      </c>
      <c r="CK18" s="335">
        <v>30681</v>
      </c>
      <c r="CL18" s="334">
        <f t="shared" si="1"/>
        <v>76320</v>
      </c>
      <c r="CM18" s="334">
        <f t="shared" si="0"/>
        <v>76856</v>
      </c>
      <c r="CN18" s="335">
        <f t="shared" si="0"/>
        <v>153176</v>
      </c>
    </row>
    <row r="19" spans="1:92" ht="17.100000000000001" customHeight="1">
      <c r="A19" s="1"/>
      <c r="B19" s="24" t="s">
        <v>47</v>
      </c>
      <c r="C19" s="18" t="s">
        <v>48</v>
      </c>
      <c r="D19" s="334">
        <v>3199</v>
      </c>
      <c r="E19" s="334">
        <v>3041</v>
      </c>
      <c r="F19" s="334">
        <v>6240</v>
      </c>
      <c r="G19" s="337">
        <v>3025</v>
      </c>
      <c r="H19" s="334">
        <v>2856</v>
      </c>
      <c r="I19" s="334">
        <v>5881</v>
      </c>
      <c r="J19" s="334">
        <v>3259</v>
      </c>
      <c r="K19" s="334">
        <v>2876</v>
      </c>
      <c r="L19" s="335">
        <v>6135</v>
      </c>
      <c r="M19" s="24" t="s">
        <v>47</v>
      </c>
      <c r="N19" s="18" t="s">
        <v>48</v>
      </c>
      <c r="O19" s="334">
        <v>3705</v>
      </c>
      <c r="P19" s="334">
        <v>3141</v>
      </c>
      <c r="Q19" s="334">
        <v>6846</v>
      </c>
      <c r="R19" s="337">
        <v>4938</v>
      </c>
      <c r="S19" s="334">
        <v>3790</v>
      </c>
      <c r="T19" s="334">
        <v>8728</v>
      </c>
      <c r="U19" s="334">
        <v>5122</v>
      </c>
      <c r="V19" s="334">
        <v>4293</v>
      </c>
      <c r="W19" s="335">
        <v>9415</v>
      </c>
      <c r="X19" s="24" t="s">
        <v>47</v>
      </c>
      <c r="Y19" s="18" t="s">
        <v>48</v>
      </c>
      <c r="Z19" s="334">
        <v>4901</v>
      </c>
      <c r="AA19" s="334">
        <v>4608</v>
      </c>
      <c r="AB19" s="334">
        <v>9509</v>
      </c>
      <c r="AC19" s="337">
        <v>4386</v>
      </c>
      <c r="AD19" s="334">
        <v>4436</v>
      </c>
      <c r="AE19" s="334">
        <v>8822</v>
      </c>
      <c r="AF19" s="334">
        <v>4223</v>
      </c>
      <c r="AG19" s="334">
        <v>4469</v>
      </c>
      <c r="AH19" s="335">
        <v>8692</v>
      </c>
      <c r="AI19" s="24" t="s">
        <v>47</v>
      </c>
      <c r="AJ19" s="18" t="s">
        <v>48</v>
      </c>
      <c r="AK19" s="334">
        <v>4615</v>
      </c>
      <c r="AL19" s="334">
        <v>4761</v>
      </c>
      <c r="AM19" s="334">
        <v>9376</v>
      </c>
      <c r="AN19" s="337">
        <v>5302</v>
      </c>
      <c r="AO19" s="334">
        <v>5116</v>
      </c>
      <c r="AP19" s="334">
        <v>10418</v>
      </c>
      <c r="AQ19" s="334">
        <v>6022</v>
      </c>
      <c r="AR19" s="334">
        <v>5945</v>
      </c>
      <c r="AS19" s="335">
        <v>11967</v>
      </c>
      <c r="AT19" s="24" t="s">
        <v>47</v>
      </c>
      <c r="AU19" s="18" t="s">
        <v>48</v>
      </c>
      <c r="AV19" s="334">
        <v>5298</v>
      </c>
      <c r="AW19" s="334">
        <v>5180</v>
      </c>
      <c r="AX19" s="334">
        <v>10478</v>
      </c>
      <c r="AY19" s="337">
        <v>4243</v>
      </c>
      <c r="AZ19" s="334">
        <v>4012</v>
      </c>
      <c r="BA19" s="334">
        <v>8255</v>
      </c>
      <c r="BB19" s="334">
        <v>2959</v>
      </c>
      <c r="BC19" s="334">
        <v>2815</v>
      </c>
      <c r="BD19" s="335">
        <v>5774</v>
      </c>
      <c r="BE19" s="24" t="s">
        <v>47</v>
      </c>
      <c r="BF19" s="18" t="s">
        <v>48</v>
      </c>
      <c r="BG19" s="334">
        <v>2579</v>
      </c>
      <c r="BH19" s="334">
        <v>2763</v>
      </c>
      <c r="BI19" s="334">
        <v>5342</v>
      </c>
      <c r="BJ19" s="337">
        <v>2516</v>
      </c>
      <c r="BK19" s="334">
        <v>3100</v>
      </c>
      <c r="BL19" s="334">
        <v>5616</v>
      </c>
      <c r="BM19" s="334">
        <v>1407</v>
      </c>
      <c r="BN19" s="334">
        <v>2426</v>
      </c>
      <c r="BO19" s="335">
        <v>3833</v>
      </c>
      <c r="BP19" s="24" t="s">
        <v>47</v>
      </c>
      <c r="BQ19" s="18" t="s">
        <v>48</v>
      </c>
      <c r="BR19" s="334">
        <v>778</v>
      </c>
      <c r="BS19" s="334">
        <v>1874</v>
      </c>
      <c r="BT19" s="335">
        <v>2652</v>
      </c>
      <c r="CA19" s="24" t="s">
        <v>47</v>
      </c>
      <c r="CB19" s="18" t="s">
        <v>48</v>
      </c>
      <c r="CC19" s="334">
        <v>9483</v>
      </c>
      <c r="CD19" s="334">
        <v>8773</v>
      </c>
      <c r="CE19" s="334">
        <v>18256</v>
      </c>
      <c r="CF19" s="337">
        <v>48512</v>
      </c>
      <c r="CG19" s="334">
        <v>45739</v>
      </c>
      <c r="CH19" s="334">
        <v>94251</v>
      </c>
      <c r="CI19" s="334">
        <v>14482</v>
      </c>
      <c r="CJ19" s="334">
        <v>16990</v>
      </c>
      <c r="CK19" s="335">
        <v>31472</v>
      </c>
      <c r="CL19" s="334">
        <f t="shared" si="1"/>
        <v>72477</v>
      </c>
      <c r="CM19" s="334">
        <f t="shared" si="0"/>
        <v>71502</v>
      </c>
      <c r="CN19" s="335">
        <f t="shared" si="0"/>
        <v>143979</v>
      </c>
    </row>
    <row r="20" spans="1:92" ht="17.100000000000001" customHeight="1">
      <c r="A20" s="1"/>
      <c r="B20" s="24" t="s">
        <v>49</v>
      </c>
      <c r="C20" s="18" t="s">
        <v>50</v>
      </c>
      <c r="D20" s="334">
        <v>1570</v>
      </c>
      <c r="E20" s="334">
        <v>1492</v>
      </c>
      <c r="F20" s="334">
        <v>3062</v>
      </c>
      <c r="G20" s="337">
        <v>1593</v>
      </c>
      <c r="H20" s="334">
        <v>1483</v>
      </c>
      <c r="I20" s="334">
        <v>3076</v>
      </c>
      <c r="J20" s="334">
        <v>1686</v>
      </c>
      <c r="K20" s="334">
        <v>1591</v>
      </c>
      <c r="L20" s="335">
        <v>3277</v>
      </c>
      <c r="M20" s="24" t="s">
        <v>49</v>
      </c>
      <c r="N20" s="18" t="s">
        <v>50</v>
      </c>
      <c r="O20" s="334">
        <v>1812</v>
      </c>
      <c r="P20" s="334">
        <v>1707</v>
      </c>
      <c r="Q20" s="334">
        <v>3519</v>
      </c>
      <c r="R20" s="337">
        <v>1951</v>
      </c>
      <c r="S20" s="334">
        <v>1933</v>
      </c>
      <c r="T20" s="334">
        <v>3884</v>
      </c>
      <c r="U20" s="334">
        <v>1871</v>
      </c>
      <c r="V20" s="334">
        <v>1983</v>
      </c>
      <c r="W20" s="335">
        <v>3854</v>
      </c>
      <c r="X20" s="24" t="s">
        <v>49</v>
      </c>
      <c r="Y20" s="18" t="s">
        <v>50</v>
      </c>
      <c r="Z20" s="334">
        <v>2157</v>
      </c>
      <c r="AA20" s="334">
        <v>2193</v>
      </c>
      <c r="AB20" s="334">
        <v>4350</v>
      </c>
      <c r="AC20" s="337">
        <v>2168</v>
      </c>
      <c r="AD20" s="334">
        <v>2193</v>
      </c>
      <c r="AE20" s="334">
        <v>4361</v>
      </c>
      <c r="AF20" s="334">
        <v>2263</v>
      </c>
      <c r="AG20" s="334">
        <v>2282</v>
      </c>
      <c r="AH20" s="335">
        <v>4545</v>
      </c>
      <c r="AI20" s="24" t="s">
        <v>49</v>
      </c>
      <c r="AJ20" s="18" t="s">
        <v>50</v>
      </c>
      <c r="AK20" s="334">
        <v>2556</v>
      </c>
      <c r="AL20" s="334">
        <v>2479</v>
      </c>
      <c r="AM20" s="334">
        <v>5035</v>
      </c>
      <c r="AN20" s="337">
        <v>2816</v>
      </c>
      <c r="AO20" s="334">
        <v>2662</v>
      </c>
      <c r="AP20" s="334">
        <v>5478</v>
      </c>
      <c r="AQ20" s="334">
        <v>3131</v>
      </c>
      <c r="AR20" s="334">
        <v>3036</v>
      </c>
      <c r="AS20" s="335">
        <v>6167</v>
      </c>
      <c r="AT20" s="24" t="s">
        <v>49</v>
      </c>
      <c r="AU20" s="18" t="s">
        <v>50</v>
      </c>
      <c r="AV20" s="334">
        <v>2768</v>
      </c>
      <c r="AW20" s="334">
        <v>2637</v>
      </c>
      <c r="AX20" s="334">
        <v>5405</v>
      </c>
      <c r="AY20" s="337">
        <v>2132</v>
      </c>
      <c r="AZ20" s="334">
        <v>2205</v>
      </c>
      <c r="BA20" s="334">
        <v>4337</v>
      </c>
      <c r="BB20" s="334">
        <v>1615</v>
      </c>
      <c r="BC20" s="334">
        <v>1891</v>
      </c>
      <c r="BD20" s="335">
        <v>3506</v>
      </c>
      <c r="BE20" s="24" t="s">
        <v>49</v>
      </c>
      <c r="BF20" s="18" t="s">
        <v>50</v>
      </c>
      <c r="BG20" s="334">
        <v>1657</v>
      </c>
      <c r="BH20" s="334">
        <v>2140</v>
      </c>
      <c r="BI20" s="334">
        <v>3797</v>
      </c>
      <c r="BJ20" s="337">
        <v>1787</v>
      </c>
      <c r="BK20" s="334">
        <v>2562</v>
      </c>
      <c r="BL20" s="334">
        <v>4349</v>
      </c>
      <c r="BM20" s="334">
        <v>997</v>
      </c>
      <c r="BN20" s="334">
        <v>1622</v>
      </c>
      <c r="BO20" s="335">
        <v>2619</v>
      </c>
      <c r="BP20" s="24" t="s">
        <v>49</v>
      </c>
      <c r="BQ20" s="18" t="s">
        <v>50</v>
      </c>
      <c r="BR20" s="334">
        <v>390</v>
      </c>
      <c r="BS20" s="334">
        <v>986</v>
      </c>
      <c r="BT20" s="335">
        <v>1376</v>
      </c>
      <c r="CA20" s="24" t="s">
        <v>49</v>
      </c>
      <c r="CB20" s="18" t="s">
        <v>50</v>
      </c>
      <c r="CC20" s="334">
        <v>4849</v>
      </c>
      <c r="CD20" s="334">
        <v>4566</v>
      </c>
      <c r="CE20" s="334">
        <v>9415</v>
      </c>
      <c r="CF20" s="337">
        <v>23493</v>
      </c>
      <c r="CG20" s="334">
        <v>23105</v>
      </c>
      <c r="CH20" s="334">
        <v>46598</v>
      </c>
      <c r="CI20" s="334">
        <v>8578</v>
      </c>
      <c r="CJ20" s="334">
        <v>11406</v>
      </c>
      <c r="CK20" s="335">
        <v>19984</v>
      </c>
      <c r="CL20" s="334">
        <f t="shared" si="1"/>
        <v>36920</v>
      </c>
      <c r="CM20" s="334">
        <f t="shared" si="0"/>
        <v>39077</v>
      </c>
      <c r="CN20" s="335">
        <f t="shared" si="0"/>
        <v>75997</v>
      </c>
    </row>
    <row r="21" spans="1:92" ht="17.100000000000001" customHeight="1">
      <c r="A21" s="1"/>
      <c r="B21" s="24" t="s">
        <v>51</v>
      </c>
      <c r="C21" s="18" t="s">
        <v>52</v>
      </c>
      <c r="D21" s="334">
        <v>1956</v>
      </c>
      <c r="E21" s="334">
        <v>1860</v>
      </c>
      <c r="F21" s="334">
        <v>3816</v>
      </c>
      <c r="G21" s="337">
        <v>1734</v>
      </c>
      <c r="H21" s="334">
        <v>1640</v>
      </c>
      <c r="I21" s="334">
        <v>3374</v>
      </c>
      <c r="J21" s="334">
        <v>1649</v>
      </c>
      <c r="K21" s="334">
        <v>1593</v>
      </c>
      <c r="L21" s="335">
        <v>3242</v>
      </c>
      <c r="M21" s="24" t="s">
        <v>51</v>
      </c>
      <c r="N21" s="18" t="s">
        <v>52</v>
      </c>
      <c r="O21" s="334">
        <v>1712</v>
      </c>
      <c r="P21" s="334">
        <v>1601</v>
      </c>
      <c r="Q21" s="334">
        <v>3313</v>
      </c>
      <c r="R21" s="337">
        <v>2472</v>
      </c>
      <c r="S21" s="334">
        <v>2386</v>
      </c>
      <c r="T21" s="334">
        <v>4858</v>
      </c>
      <c r="U21" s="334">
        <v>3541</v>
      </c>
      <c r="V21" s="334">
        <v>3065</v>
      </c>
      <c r="W21" s="335">
        <v>6606</v>
      </c>
      <c r="X21" s="24" t="s">
        <v>51</v>
      </c>
      <c r="Y21" s="18" t="s">
        <v>52</v>
      </c>
      <c r="Z21" s="334">
        <v>3483</v>
      </c>
      <c r="AA21" s="334">
        <v>3133</v>
      </c>
      <c r="AB21" s="334">
        <v>6616</v>
      </c>
      <c r="AC21" s="337">
        <v>2947</v>
      </c>
      <c r="AD21" s="334">
        <v>2762</v>
      </c>
      <c r="AE21" s="334">
        <v>5709</v>
      </c>
      <c r="AF21" s="334">
        <v>2818</v>
      </c>
      <c r="AG21" s="334">
        <v>2548</v>
      </c>
      <c r="AH21" s="335">
        <v>5366</v>
      </c>
      <c r="AI21" s="24" t="s">
        <v>51</v>
      </c>
      <c r="AJ21" s="18" t="s">
        <v>52</v>
      </c>
      <c r="AK21" s="334">
        <v>2920</v>
      </c>
      <c r="AL21" s="334">
        <v>2610</v>
      </c>
      <c r="AM21" s="334">
        <v>5530</v>
      </c>
      <c r="AN21" s="337">
        <v>2889</v>
      </c>
      <c r="AO21" s="334">
        <v>2641</v>
      </c>
      <c r="AP21" s="334">
        <v>5530</v>
      </c>
      <c r="AQ21" s="334">
        <v>3039</v>
      </c>
      <c r="AR21" s="334">
        <v>2959</v>
      </c>
      <c r="AS21" s="335">
        <v>5998</v>
      </c>
      <c r="AT21" s="24" t="s">
        <v>51</v>
      </c>
      <c r="AU21" s="18" t="s">
        <v>52</v>
      </c>
      <c r="AV21" s="334">
        <v>2485</v>
      </c>
      <c r="AW21" s="334">
        <v>2506</v>
      </c>
      <c r="AX21" s="334">
        <v>4991</v>
      </c>
      <c r="AY21" s="337">
        <v>1913</v>
      </c>
      <c r="AZ21" s="334">
        <v>1848</v>
      </c>
      <c r="BA21" s="334">
        <v>3761</v>
      </c>
      <c r="BB21" s="334">
        <v>1378</v>
      </c>
      <c r="BC21" s="334">
        <v>1418</v>
      </c>
      <c r="BD21" s="335">
        <v>2796</v>
      </c>
      <c r="BE21" s="24" t="s">
        <v>51</v>
      </c>
      <c r="BF21" s="18" t="s">
        <v>52</v>
      </c>
      <c r="BG21" s="334">
        <v>1288</v>
      </c>
      <c r="BH21" s="334">
        <v>1543</v>
      </c>
      <c r="BI21" s="334">
        <v>2831</v>
      </c>
      <c r="BJ21" s="337">
        <v>1321</v>
      </c>
      <c r="BK21" s="334">
        <v>1738</v>
      </c>
      <c r="BL21" s="334">
        <v>3059</v>
      </c>
      <c r="BM21" s="334">
        <v>765</v>
      </c>
      <c r="BN21" s="334">
        <v>1097</v>
      </c>
      <c r="BO21" s="335">
        <v>1862</v>
      </c>
      <c r="BP21" s="24" t="s">
        <v>51</v>
      </c>
      <c r="BQ21" s="18" t="s">
        <v>52</v>
      </c>
      <c r="BR21" s="334">
        <v>384</v>
      </c>
      <c r="BS21" s="334">
        <v>835</v>
      </c>
      <c r="BT21" s="335">
        <v>1219</v>
      </c>
      <c r="CA21" s="24" t="s">
        <v>51</v>
      </c>
      <c r="CB21" s="18" t="s">
        <v>52</v>
      </c>
      <c r="CC21" s="334">
        <v>5339</v>
      </c>
      <c r="CD21" s="334">
        <v>5093</v>
      </c>
      <c r="CE21" s="334">
        <v>10432</v>
      </c>
      <c r="CF21" s="337">
        <v>28306</v>
      </c>
      <c r="CG21" s="334">
        <v>26211</v>
      </c>
      <c r="CH21" s="334">
        <v>54517</v>
      </c>
      <c r="CI21" s="334">
        <v>7049</v>
      </c>
      <c r="CJ21" s="334">
        <v>8479</v>
      </c>
      <c r="CK21" s="335">
        <v>15528</v>
      </c>
      <c r="CL21" s="334">
        <f t="shared" si="1"/>
        <v>40694</v>
      </c>
      <c r="CM21" s="334">
        <f t="shared" si="0"/>
        <v>39783</v>
      </c>
      <c r="CN21" s="335">
        <f t="shared" si="0"/>
        <v>80477</v>
      </c>
    </row>
    <row r="22" spans="1:92" ht="17.100000000000001" customHeight="1">
      <c r="A22" s="1"/>
      <c r="B22" s="24" t="s">
        <v>53</v>
      </c>
      <c r="C22" s="18" t="s">
        <v>54</v>
      </c>
      <c r="D22" s="334">
        <v>3269</v>
      </c>
      <c r="E22" s="334">
        <v>3107</v>
      </c>
      <c r="F22" s="334">
        <v>6376</v>
      </c>
      <c r="G22" s="337">
        <v>3426</v>
      </c>
      <c r="H22" s="334">
        <v>3369</v>
      </c>
      <c r="I22" s="334">
        <v>6795</v>
      </c>
      <c r="J22" s="334">
        <v>3696</v>
      </c>
      <c r="K22" s="334">
        <v>3580</v>
      </c>
      <c r="L22" s="335">
        <v>7276</v>
      </c>
      <c r="M22" s="24" t="s">
        <v>53</v>
      </c>
      <c r="N22" s="18" t="s">
        <v>54</v>
      </c>
      <c r="O22" s="334">
        <v>3909</v>
      </c>
      <c r="P22" s="334">
        <v>3869</v>
      </c>
      <c r="Q22" s="334">
        <v>7778</v>
      </c>
      <c r="R22" s="337">
        <v>4233</v>
      </c>
      <c r="S22" s="334">
        <v>4218</v>
      </c>
      <c r="T22" s="334">
        <v>8451</v>
      </c>
      <c r="U22" s="334">
        <v>3862</v>
      </c>
      <c r="V22" s="334">
        <v>3939</v>
      </c>
      <c r="W22" s="335">
        <v>7801</v>
      </c>
      <c r="X22" s="24" t="s">
        <v>53</v>
      </c>
      <c r="Y22" s="18" t="s">
        <v>54</v>
      </c>
      <c r="Z22" s="334">
        <v>4325</v>
      </c>
      <c r="AA22" s="334">
        <v>4359</v>
      </c>
      <c r="AB22" s="334">
        <v>8684</v>
      </c>
      <c r="AC22" s="337">
        <v>4507</v>
      </c>
      <c r="AD22" s="334">
        <v>4552</v>
      </c>
      <c r="AE22" s="334">
        <v>9059</v>
      </c>
      <c r="AF22" s="334">
        <v>4601</v>
      </c>
      <c r="AG22" s="334">
        <v>4772</v>
      </c>
      <c r="AH22" s="335">
        <v>9373</v>
      </c>
      <c r="AI22" s="24" t="s">
        <v>53</v>
      </c>
      <c r="AJ22" s="18" t="s">
        <v>54</v>
      </c>
      <c r="AK22" s="334">
        <v>5390</v>
      </c>
      <c r="AL22" s="334">
        <v>5230</v>
      </c>
      <c r="AM22" s="334">
        <v>10620</v>
      </c>
      <c r="AN22" s="337">
        <v>6323</v>
      </c>
      <c r="AO22" s="334">
        <v>5846</v>
      </c>
      <c r="AP22" s="334">
        <v>12169</v>
      </c>
      <c r="AQ22" s="334">
        <v>7015</v>
      </c>
      <c r="AR22" s="334">
        <v>6668</v>
      </c>
      <c r="AS22" s="335">
        <v>13683</v>
      </c>
      <c r="AT22" s="24" t="s">
        <v>53</v>
      </c>
      <c r="AU22" s="18" t="s">
        <v>54</v>
      </c>
      <c r="AV22" s="334">
        <v>6046</v>
      </c>
      <c r="AW22" s="334">
        <v>5870</v>
      </c>
      <c r="AX22" s="334">
        <v>11916</v>
      </c>
      <c r="AY22" s="337">
        <v>4806</v>
      </c>
      <c r="AZ22" s="334">
        <v>4676</v>
      </c>
      <c r="BA22" s="334">
        <v>9482</v>
      </c>
      <c r="BB22" s="334">
        <v>3646</v>
      </c>
      <c r="BC22" s="334">
        <v>3709</v>
      </c>
      <c r="BD22" s="335">
        <v>7355</v>
      </c>
      <c r="BE22" s="24" t="s">
        <v>53</v>
      </c>
      <c r="BF22" s="18" t="s">
        <v>54</v>
      </c>
      <c r="BG22" s="334">
        <v>3481</v>
      </c>
      <c r="BH22" s="334">
        <v>4242</v>
      </c>
      <c r="BI22" s="334">
        <v>7723</v>
      </c>
      <c r="BJ22" s="337">
        <v>3746</v>
      </c>
      <c r="BK22" s="334">
        <v>5184</v>
      </c>
      <c r="BL22" s="334">
        <v>8930</v>
      </c>
      <c r="BM22" s="334">
        <v>2419</v>
      </c>
      <c r="BN22" s="334">
        <v>3865</v>
      </c>
      <c r="BO22" s="335">
        <v>6284</v>
      </c>
      <c r="BP22" s="24" t="s">
        <v>53</v>
      </c>
      <c r="BQ22" s="18" t="s">
        <v>54</v>
      </c>
      <c r="BR22" s="334">
        <v>1084</v>
      </c>
      <c r="BS22" s="334">
        <v>2933</v>
      </c>
      <c r="BT22" s="335">
        <v>4017</v>
      </c>
      <c r="CA22" s="24" t="s">
        <v>53</v>
      </c>
      <c r="CB22" s="18" t="s">
        <v>54</v>
      </c>
      <c r="CC22" s="334">
        <v>10391</v>
      </c>
      <c r="CD22" s="334">
        <v>10056</v>
      </c>
      <c r="CE22" s="334">
        <v>20447</v>
      </c>
      <c r="CF22" s="337">
        <v>50211</v>
      </c>
      <c r="CG22" s="334">
        <v>49323</v>
      </c>
      <c r="CH22" s="334">
        <v>99534</v>
      </c>
      <c r="CI22" s="334">
        <v>19182</v>
      </c>
      <c r="CJ22" s="334">
        <v>24609</v>
      </c>
      <c r="CK22" s="335">
        <v>43791</v>
      </c>
      <c r="CL22" s="334">
        <f t="shared" si="1"/>
        <v>79784</v>
      </c>
      <c r="CM22" s="334">
        <f t="shared" si="0"/>
        <v>83988</v>
      </c>
      <c r="CN22" s="335">
        <f t="shared" si="0"/>
        <v>163772</v>
      </c>
    </row>
    <row r="23" spans="1:92" ht="17.100000000000001" customHeight="1">
      <c r="A23" s="1"/>
      <c r="B23" s="666" t="s">
        <v>55</v>
      </c>
      <c r="C23" s="26" t="s">
        <v>56</v>
      </c>
      <c r="D23" s="339">
        <v>2115</v>
      </c>
      <c r="E23" s="339">
        <v>2011</v>
      </c>
      <c r="F23" s="339">
        <v>4126</v>
      </c>
      <c r="G23" s="342">
        <v>2084</v>
      </c>
      <c r="H23" s="339">
        <v>1937</v>
      </c>
      <c r="I23" s="339">
        <v>4021</v>
      </c>
      <c r="J23" s="339">
        <v>2199</v>
      </c>
      <c r="K23" s="339">
        <v>2013</v>
      </c>
      <c r="L23" s="340">
        <v>4212</v>
      </c>
      <c r="M23" s="666" t="s">
        <v>55</v>
      </c>
      <c r="N23" s="26" t="s">
        <v>56</v>
      </c>
      <c r="O23" s="339">
        <v>2367</v>
      </c>
      <c r="P23" s="339">
        <v>2321</v>
      </c>
      <c r="Q23" s="339">
        <v>4688</v>
      </c>
      <c r="R23" s="342">
        <v>2723</v>
      </c>
      <c r="S23" s="339">
        <v>2935</v>
      </c>
      <c r="T23" s="339">
        <v>5658</v>
      </c>
      <c r="U23" s="339">
        <v>2919</v>
      </c>
      <c r="V23" s="339">
        <v>3071</v>
      </c>
      <c r="W23" s="340">
        <v>5990</v>
      </c>
      <c r="X23" s="666" t="s">
        <v>55</v>
      </c>
      <c r="Y23" s="26" t="s">
        <v>56</v>
      </c>
      <c r="Z23" s="339">
        <v>3117</v>
      </c>
      <c r="AA23" s="339">
        <v>3270</v>
      </c>
      <c r="AB23" s="339">
        <v>6387</v>
      </c>
      <c r="AC23" s="342">
        <v>2929</v>
      </c>
      <c r="AD23" s="339">
        <v>3031</v>
      </c>
      <c r="AE23" s="339">
        <v>5960</v>
      </c>
      <c r="AF23" s="339">
        <v>2728</v>
      </c>
      <c r="AG23" s="339">
        <v>2953</v>
      </c>
      <c r="AH23" s="340">
        <v>5681</v>
      </c>
      <c r="AI23" s="666" t="s">
        <v>55</v>
      </c>
      <c r="AJ23" s="26" t="s">
        <v>56</v>
      </c>
      <c r="AK23" s="339">
        <v>3049</v>
      </c>
      <c r="AL23" s="339">
        <v>3283</v>
      </c>
      <c r="AM23" s="339">
        <v>6332</v>
      </c>
      <c r="AN23" s="342">
        <v>3617</v>
      </c>
      <c r="AO23" s="339">
        <v>3642</v>
      </c>
      <c r="AP23" s="339">
        <v>7259</v>
      </c>
      <c r="AQ23" s="339">
        <v>4588</v>
      </c>
      <c r="AR23" s="339">
        <v>4491</v>
      </c>
      <c r="AS23" s="340">
        <v>9079</v>
      </c>
      <c r="AT23" s="666" t="s">
        <v>55</v>
      </c>
      <c r="AU23" s="26" t="s">
        <v>56</v>
      </c>
      <c r="AV23" s="339">
        <v>4132</v>
      </c>
      <c r="AW23" s="339">
        <v>3934</v>
      </c>
      <c r="AX23" s="339">
        <v>8066</v>
      </c>
      <c r="AY23" s="342">
        <v>3193</v>
      </c>
      <c r="AZ23" s="339">
        <v>3003</v>
      </c>
      <c r="BA23" s="339">
        <v>6196</v>
      </c>
      <c r="BB23" s="339">
        <v>2376</v>
      </c>
      <c r="BC23" s="339">
        <v>2402</v>
      </c>
      <c r="BD23" s="340">
        <v>4778</v>
      </c>
      <c r="BE23" s="666" t="s">
        <v>55</v>
      </c>
      <c r="BF23" s="26" t="s">
        <v>56</v>
      </c>
      <c r="BG23" s="339">
        <v>2220</v>
      </c>
      <c r="BH23" s="339">
        <v>2730</v>
      </c>
      <c r="BI23" s="339">
        <v>4950</v>
      </c>
      <c r="BJ23" s="342">
        <v>2478</v>
      </c>
      <c r="BK23" s="339">
        <v>3457</v>
      </c>
      <c r="BL23" s="339">
        <v>5935</v>
      </c>
      <c r="BM23" s="339">
        <v>1587</v>
      </c>
      <c r="BN23" s="339">
        <v>2573</v>
      </c>
      <c r="BO23" s="340">
        <v>4160</v>
      </c>
      <c r="BP23" s="666" t="s">
        <v>55</v>
      </c>
      <c r="BQ23" s="26" t="s">
        <v>56</v>
      </c>
      <c r="BR23" s="339">
        <v>649</v>
      </c>
      <c r="BS23" s="339">
        <v>1653</v>
      </c>
      <c r="BT23" s="340">
        <v>2302</v>
      </c>
      <c r="CA23" s="666" t="s">
        <v>55</v>
      </c>
      <c r="CB23" s="26" t="s">
        <v>56</v>
      </c>
      <c r="CC23" s="339">
        <v>6398</v>
      </c>
      <c r="CD23" s="339">
        <v>5961</v>
      </c>
      <c r="CE23" s="339">
        <v>12359</v>
      </c>
      <c r="CF23" s="342">
        <v>32169</v>
      </c>
      <c r="CG23" s="339">
        <v>32931</v>
      </c>
      <c r="CH23" s="339">
        <v>65100</v>
      </c>
      <c r="CI23" s="339">
        <v>12503</v>
      </c>
      <c r="CJ23" s="339">
        <v>15818</v>
      </c>
      <c r="CK23" s="340">
        <v>28321</v>
      </c>
      <c r="CL23" s="339">
        <f t="shared" si="1"/>
        <v>51070</v>
      </c>
      <c r="CM23" s="339">
        <f t="shared" si="0"/>
        <v>54710</v>
      </c>
      <c r="CN23" s="340">
        <f t="shared" si="0"/>
        <v>105780</v>
      </c>
    </row>
    <row r="24" spans="1:92" ht="17.100000000000001" customHeight="1">
      <c r="A24" s="1"/>
      <c r="B24" s="667"/>
      <c r="C24" s="26" t="s">
        <v>57</v>
      </c>
      <c r="D24" s="339">
        <v>2476</v>
      </c>
      <c r="E24" s="339">
        <v>2354</v>
      </c>
      <c r="F24" s="339">
        <v>4830</v>
      </c>
      <c r="G24" s="342">
        <v>2576</v>
      </c>
      <c r="H24" s="339">
        <v>2423</v>
      </c>
      <c r="I24" s="339">
        <v>4999</v>
      </c>
      <c r="J24" s="339">
        <v>2806</v>
      </c>
      <c r="K24" s="339">
        <v>2619</v>
      </c>
      <c r="L24" s="340">
        <v>5425</v>
      </c>
      <c r="M24" s="667"/>
      <c r="N24" s="26" t="s">
        <v>57</v>
      </c>
      <c r="O24" s="339">
        <v>2874</v>
      </c>
      <c r="P24" s="339">
        <v>2818</v>
      </c>
      <c r="Q24" s="339">
        <v>5692</v>
      </c>
      <c r="R24" s="342">
        <v>2927</v>
      </c>
      <c r="S24" s="339">
        <v>2785</v>
      </c>
      <c r="T24" s="339">
        <v>5712</v>
      </c>
      <c r="U24" s="339">
        <v>2705</v>
      </c>
      <c r="V24" s="339">
        <v>2737</v>
      </c>
      <c r="W24" s="340">
        <v>5442</v>
      </c>
      <c r="X24" s="667"/>
      <c r="Y24" s="26" t="s">
        <v>57</v>
      </c>
      <c r="Z24" s="339">
        <v>2944</v>
      </c>
      <c r="AA24" s="339">
        <v>3176</v>
      </c>
      <c r="AB24" s="339">
        <v>6120</v>
      </c>
      <c r="AC24" s="342">
        <v>2939</v>
      </c>
      <c r="AD24" s="339">
        <v>3350</v>
      </c>
      <c r="AE24" s="339">
        <v>6289</v>
      </c>
      <c r="AF24" s="339">
        <v>3105</v>
      </c>
      <c r="AG24" s="339">
        <v>3519</v>
      </c>
      <c r="AH24" s="340">
        <v>6624</v>
      </c>
      <c r="AI24" s="667"/>
      <c r="AJ24" s="26" t="s">
        <v>57</v>
      </c>
      <c r="AK24" s="339">
        <v>3722</v>
      </c>
      <c r="AL24" s="339">
        <v>3984</v>
      </c>
      <c r="AM24" s="339">
        <v>7706</v>
      </c>
      <c r="AN24" s="342">
        <v>4482</v>
      </c>
      <c r="AO24" s="339">
        <v>4303</v>
      </c>
      <c r="AP24" s="339">
        <v>8785</v>
      </c>
      <c r="AQ24" s="339">
        <v>5111</v>
      </c>
      <c r="AR24" s="339">
        <v>5040</v>
      </c>
      <c r="AS24" s="340">
        <v>10151</v>
      </c>
      <c r="AT24" s="667"/>
      <c r="AU24" s="26" t="s">
        <v>57</v>
      </c>
      <c r="AV24" s="339">
        <v>4466</v>
      </c>
      <c r="AW24" s="339">
        <v>4202</v>
      </c>
      <c r="AX24" s="339">
        <v>8668</v>
      </c>
      <c r="AY24" s="342">
        <v>3401</v>
      </c>
      <c r="AZ24" s="339">
        <v>3283</v>
      </c>
      <c r="BA24" s="339">
        <v>6684</v>
      </c>
      <c r="BB24" s="339">
        <v>2508</v>
      </c>
      <c r="BC24" s="339">
        <v>2516</v>
      </c>
      <c r="BD24" s="340">
        <v>5024</v>
      </c>
      <c r="BE24" s="667"/>
      <c r="BF24" s="26" t="s">
        <v>57</v>
      </c>
      <c r="BG24" s="339">
        <v>2337</v>
      </c>
      <c r="BH24" s="339">
        <v>2762</v>
      </c>
      <c r="BI24" s="339">
        <v>5099</v>
      </c>
      <c r="BJ24" s="342">
        <v>2376</v>
      </c>
      <c r="BK24" s="339">
        <v>3576</v>
      </c>
      <c r="BL24" s="339">
        <v>5952</v>
      </c>
      <c r="BM24" s="339">
        <v>1550</v>
      </c>
      <c r="BN24" s="339">
        <v>2809</v>
      </c>
      <c r="BO24" s="340">
        <v>4359</v>
      </c>
      <c r="BP24" s="667"/>
      <c r="BQ24" s="26" t="s">
        <v>57</v>
      </c>
      <c r="BR24" s="339">
        <v>869</v>
      </c>
      <c r="BS24" s="339">
        <v>2086</v>
      </c>
      <c r="BT24" s="340">
        <v>2955</v>
      </c>
      <c r="CA24" s="667"/>
      <c r="CB24" s="26" t="s">
        <v>57</v>
      </c>
      <c r="CC24" s="339">
        <v>7858</v>
      </c>
      <c r="CD24" s="339">
        <v>7396</v>
      </c>
      <c r="CE24" s="339">
        <v>15254</v>
      </c>
      <c r="CF24" s="342">
        <v>35275</v>
      </c>
      <c r="CG24" s="339">
        <v>35914</v>
      </c>
      <c r="CH24" s="339">
        <v>71189</v>
      </c>
      <c r="CI24" s="339">
        <v>13041</v>
      </c>
      <c r="CJ24" s="339">
        <v>17032</v>
      </c>
      <c r="CK24" s="340">
        <v>30073</v>
      </c>
      <c r="CL24" s="339">
        <f t="shared" si="1"/>
        <v>56174</v>
      </c>
      <c r="CM24" s="339">
        <f t="shared" si="0"/>
        <v>60342</v>
      </c>
      <c r="CN24" s="340">
        <f t="shared" si="0"/>
        <v>116516</v>
      </c>
    </row>
    <row r="25" spans="1:92" ht="17.100000000000001" customHeight="1">
      <c r="A25" s="1"/>
      <c r="B25" s="667"/>
      <c r="C25" s="26" t="s">
        <v>58</v>
      </c>
      <c r="D25" s="339">
        <v>547</v>
      </c>
      <c r="E25" s="339">
        <v>520</v>
      </c>
      <c r="F25" s="339">
        <v>1067</v>
      </c>
      <c r="G25" s="342">
        <v>645</v>
      </c>
      <c r="H25" s="339">
        <v>604</v>
      </c>
      <c r="I25" s="339">
        <v>1249</v>
      </c>
      <c r="J25" s="339">
        <v>738</v>
      </c>
      <c r="K25" s="339">
        <v>701</v>
      </c>
      <c r="L25" s="340">
        <v>1439</v>
      </c>
      <c r="M25" s="667"/>
      <c r="N25" s="26" t="s">
        <v>58</v>
      </c>
      <c r="O25" s="339">
        <v>764</v>
      </c>
      <c r="P25" s="339">
        <v>728</v>
      </c>
      <c r="Q25" s="339">
        <v>1492</v>
      </c>
      <c r="R25" s="342">
        <v>915</v>
      </c>
      <c r="S25" s="339">
        <v>801</v>
      </c>
      <c r="T25" s="339">
        <v>1716</v>
      </c>
      <c r="U25" s="339">
        <v>823</v>
      </c>
      <c r="V25" s="339">
        <v>832</v>
      </c>
      <c r="W25" s="340">
        <v>1655</v>
      </c>
      <c r="X25" s="667"/>
      <c r="Y25" s="26" t="s">
        <v>58</v>
      </c>
      <c r="Z25" s="339">
        <v>871</v>
      </c>
      <c r="AA25" s="339">
        <v>834</v>
      </c>
      <c r="AB25" s="339">
        <v>1705</v>
      </c>
      <c r="AC25" s="342">
        <v>831</v>
      </c>
      <c r="AD25" s="339">
        <v>798</v>
      </c>
      <c r="AE25" s="339">
        <v>1629</v>
      </c>
      <c r="AF25" s="339">
        <v>743</v>
      </c>
      <c r="AG25" s="339">
        <v>716</v>
      </c>
      <c r="AH25" s="340">
        <v>1459</v>
      </c>
      <c r="AI25" s="667"/>
      <c r="AJ25" s="26" t="s">
        <v>58</v>
      </c>
      <c r="AK25" s="339">
        <v>899</v>
      </c>
      <c r="AL25" s="339">
        <v>907</v>
      </c>
      <c r="AM25" s="339">
        <v>1806</v>
      </c>
      <c r="AN25" s="342">
        <v>1254</v>
      </c>
      <c r="AO25" s="339">
        <v>1281</v>
      </c>
      <c r="AP25" s="339">
        <v>2535</v>
      </c>
      <c r="AQ25" s="339">
        <v>1728</v>
      </c>
      <c r="AR25" s="339">
        <v>1658</v>
      </c>
      <c r="AS25" s="340">
        <v>3386</v>
      </c>
      <c r="AT25" s="667"/>
      <c r="AU25" s="26" t="s">
        <v>58</v>
      </c>
      <c r="AV25" s="339">
        <v>1435</v>
      </c>
      <c r="AW25" s="339">
        <v>1415</v>
      </c>
      <c r="AX25" s="339">
        <v>2850</v>
      </c>
      <c r="AY25" s="342">
        <v>1100</v>
      </c>
      <c r="AZ25" s="339">
        <v>1138</v>
      </c>
      <c r="BA25" s="339">
        <v>2238</v>
      </c>
      <c r="BB25" s="339">
        <v>900</v>
      </c>
      <c r="BC25" s="339">
        <v>908</v>
      </c>
      <c r="BD25" s="340">
        <v>1808</v>
      </c>
      <c r="BE25" s="667"/>
      <c r="BF25" s="26" t="s">
        <v>58</v>
      </c>
      <c r="BG25" s="339">
        <v>950</v>
      </c>
      <c r="BH25" s="339">
        <v>1143</v>
      </c>
      <c r="BI25" s="339">
        <v>2093</v>
      </c>
      <c r="BJ25" s="342">
        <v>1140</v>
      </c>
      <c r="BK25" s="339">
        <v>1501</v>
      </c>
      <c r="BL25" s="339">
        <v>2641</v>
      </c>
      <c r="BM25" s="339">
        <v>767</v>
      </c>
      <c r="BN25" s="339">
        <v>1252</v>
      </c>
      <c r="BO25" s="340">
        <v>2019</v>
      </c>
      <c r="BP25" s="667"/>
      <c r="BQ25" s="26" t="s">
        <v>58</v>
      </c>
      <c r="BR25" s="339">
        <v>508</v>
      </c>
      <c r="BS25" s="339">
        <v>1104</v>
      </c>
      <c r="BT25" s="340">
        <v>1612</v>
      </c>
      <c r="CA25" s="667"/>
      <c r="CB25" s="26" t="s">
        <v>58</v>
      </c>
      <c r="CC25" s="339">
        <v>1930</v>
      </c>
      <c r="CD25" s="339">
        <v>1825</v>
      </c>
      <c r="CE25" s="339">
        <v>3755</v>
      </c>
      <c r="CF25" s="342">
        <v>10263</v>
      </c>
      <c r="CG25" s="339">
        <v>9970</v>
      </c>
      <c r="CH25" s="339">
        <v>20233</v>
      </c>
      <c r="CI25" s="339">
        <v>5365</v>
      </c>
      <c r="CJ25" s="339">
        <v>7046</v>
      </c>
      <c r="CK25" s="340">
        <v>12411</v>
      </c>
      <c r="CL25" s="339">
        <f t="shared" si="1"/>
        <v>17558</v>
      </c>
      <c r="CM25" s="339">
        <f t="shared" si="0"/>
        <v>18841</v>
      </c>
      <c r="CN25" s="340">
        <f t="shared" si="0"/>
        <v>36399</v>
      </c>
    </row>
    <row r="26" spans="1:92" ht="17.100000000000001" customHeight="1">
      <c r="A26" s="10"/>
      <c r="B26" s="668"/>
      <c r="C26" s="39" t="s">
        <v>42</v>
      </c>
      <c r="D26" s="334">
        <f t="shared" ref="D26:CI26" si="6">SUM(D23:D25)</f>
        <v>5138</v>
      </c>
      <c r="E26" s="334">
        <f t="shared" si="6"/>
        <v>4885</v>
      </c>
      <c r="F26" s="334">
        <f t="shared" si="6"/>
        <v>10023</v>
      </c>
      <c r="G26" s="337">
        <f t="shared" si="6"/>
        <v>5305</v>
      </c>
      <c r="H26" s="334">
        <f t="shared" si="6"/>
        <v>4964</v>
      </c>
      <c r="I26" s="334">
        <f t="shared" si="6"/>
        <v>10269</v>
      </c>
      <c r="J26" s="334">
        <f t="shared" si="6"/>
        <v>5743</v>
      </c>
      <c r="K26" s="334">
        <f t="shared" si="6"/>
        <v>5333</v>
      </c>
      <c r="L26" s="335">
        <f t="shared" si="6"/>
        <v>11076</v>
      </c>
      <c r="M26" s="668"/>
      <c r="N26" s="39" t="s">
        <v>42</v>
      </c>
      <c r="O26" s="334">
        <f t="shared" si="6"/>
        <v>6005</v>
      </c>
      <c r="P26" s="334">
        <f t="shared" si="6"/>
        <v>5867</v>
      </c>
      <c r="Q26" s="334">
        <f t="shared" si="6"/>
        <v>11872</v>
      </c>
      <c r="R26" s="337">
        <f t="shared" si="6"/>
        <v>6565</v>
      </c>
      <c r="S26" s="334">
        <f t="shared" si="6"/>
        <v>6521</v>
      </c>
      <c r="T26" s="334">
        <f t="shared" si="6"/>
        <v>13086</v>
      </c>
      <c r="U26" s="334">
        <f t="shared" si="6"/>
        <v>6447</v>
      </c>
      <c r="V26" s="334">
        <f t="shared" si="6"/>
        <v>6640</v>
      </c>
      <c r="W26" s="335">
        <f t="shared" si="6"/>
        <v>13087</v>
      </c>
      <c r="X26" s="668"/>
      <c r="Y26" s="39" t="s">
        <v>42</v>
      </c>
      <c r="Z26" s="334">
        <f t="shared" si="6"/>
        <v>6932</v>
      </c>
      <c r="AA26" s="334">
        <f t="shared" si="6"/>
        <v>7280</v>
      </c>
      <c r="AB26" s="334">
        <f t="shared" si="6"/>
        <v>14212</v>
      </c>
      <c r="AC26" s="337">
        <f t="shared" si="6"/>
        <v>6699</v>
      </c>
      <c r="AD26" s="334">
        <f t="shared" si="6"/>
        <v>7179</v>
      </c>
      <c r="AE26" s="334">
        <f t="shared" si="6"/>
        <v>13878</v>
      </c>
      <c r="AF26" s="334">
        <f t="shared" si="6"/>
        <v>6576</v>
      </c>
      <c r="AG26" s="334">
        <f t="shared" si="6"/>
        <v>7188</v>
      </c>
      <c r="AH26" s="335">
        <f t="shared" si="6"/>
        <v>13764</v>
      </c>
      <c r="AI26" s="668"/>
      <c r="AJ26" s="39" t="s">
        <v>42</v>
      </c>
      <c r="AK26" s="334">
        <f t="shared" si="6"/>
        <v>7670</v>
      </c>
      <c r="AL26" s="334">
        <f t="shared" si="6"/>
        <v>8174</v>
      </c>
      <c r="AM26" s="334">
        <f t="shared" si="6"/>
        <v>15844</v>
      </c>
      <c r="AN26" s="337">
        <f t="shared" si="6"/>
        <v>9353</v>
      </c>
      <c r="AO26" s="334">
        <f t="shared" si="6"/>
        <v>9226</v>
      </c>
      <c r="AP26" s="334">
        <f t="shared" si="6"/>
        <v>18579</v>
      </c>
      <c r="AQ26" s="334">
        <f t="shared" si="6"/>
        <v>11427</v>
      </c>
      <c r="AR26" s="334">
        <f t="shared" si="6"/>
        <v>11189</v>
      </c>
      <c r="AS26" s="335">
        <f t="shared" si="6"/>
        <v>22616</v>
      </c>
      <c r="AT26" s="668"/>
      <c r="AU26" s="39" t="s">
        <v>42</v>
      </c>
      <c r="AV26" s="334">
        <f t="shared" si="6"/>
        <v>10033</v>
      </c>
      <c r="AW26" s="334">
        <f t="shared" si="6"/>
        <v>9551</v>
      </c>
      <c r="AX26" s="334">
        <f t="shared" si="6"/>
        <v>19584</v>
      </c>
      <c r="AY26" s="337">
        <f t="shared" si="6"/>
        <v>7694</v>
      </c>
      <c r="AZ26" s="334">
        <f t="shared" si="6"/>
        <v>7424</v>
      </c>
      <c r="BA26" s="334">
        <f t="shared" si="6"/>
        <v>15118</v>
      </c>
      <c r="BB26" s="334">
        <f t="shared" si="6"/>
        <v>5784</v>
      </c>
      <c r="BC26" s="334">
        <f t="shared" si="6"/>
        <v>5826</v>
      </c>
      <c r="BD26" s="335">
        <f t="shared" si="6"/>
        <v>11610</v>
      </c>
      <c r="BE26" s="668"/>
      <c r="BF26" s="39" t="s">
        <v>42</v>
      </c>
      <c r="BG26" s="334">
        <f t="shared" si="6"/>
        <v>5507</v>
      </c>
      <c r="BH26" s="334">
        <f t="shared" si="6"/>
        <v>6635</v>
      </c>
      <c r="BI26" s="334">
        <f t="shared" si="6"/>
        <v>12142</v>
      </c>
      <c r="BJ26" s="337">
        <f t="shared" si="6"/>
        <v>5994</v>
      </c>
      <c r="BK26" s="334">
        <f t="shared" si="6"/>
        <v>8534</v>
      </c>
      <c r="BL26" s="334">
        <f t="shared" si="6"/>
        <v>14528</v>
      </c>
      <c r="BM26" s="334">
        <f t="shared" si="6"/>
        <v>3904</v>
      </c>
      <c r="BN26" s="334">
        <f t="shared" si="6"/>
        <v>6634</v>
      </c>
      <c r="BO26" s="335">
        <f t="shared" si="6"/>
        <v>10538</v>
      </c>
      <c r="BP26" s="668"/>
      <c r="BQ26" s="39" t="s">
        <v>42</v>
      </c>
      <c r="BR26" s="334">
        <f t="shared" si="6"/>
        <v>2026</v>
      </c>
      <c r="BS26" s="334">
        <f t="shared" si="6"/>
        <v>4843</v>
      </c>
      <c r="BT26" s="335">
        <f t="shared" si="6"/>
        <v>6869</v>
      </c>
      <c r="CA26" s="668"/>
      <c r="CB26" s="39" t="s">
        <v>42</v>
      </c>
      <c r="CC26" s="334">
        <f t="shared" si="6"/>
        <v>16186</v>
      </c>
      <c r="CD26" s="334">
        <f t="shared" si="6"/>
        <v>15182</v>
      </c>
      <c r="CE26" s="334">
        <f t="shared" si="6"/>
        <v>31368</v>
      </c>
      <c r="CF26" s="337">
        <f t="shared" si="6"/>
        <v>77707</v>
      </c>
      <c r="CG26" s="334">
        <f t="shared" si="6"/>
        <v>78815</v>
      </c>
      <c r="CH26" s="334">
        <f t="shared" si="6"/>
        <v>156522</v>
      </c>
      <c r="CI26" s="334">
        <f t="shared" si="6"/>
        <v>30909</v>
      </c>
      <c r="CJ26" s="334">
        <f t="shared" ref="CJ26:CK26" si="7">SUM(CJ23:CJ25)</f>
        <v>39896</v>
      </c>
      <c r="CK26" s="335">
        <f t="shared" si="7"/>
        <v>70805</v>
      </c>
      <c r="CL26" s="334">
        <f t="shared" si="1"/>
        <v>124802</v>
      </c>
      <c r="CM26" s="334">
        <f t="shared" si="0"/>
        <v>133893</v>
      </c>
      <c r="CN26" s="335">
        <f t="shared" si="0"/>
        <v>258695</v>
      </c>
    </row>
    <row r="27" spans="1:92" ht="17.100000000000001" customHeight="1" thickBot="1">
      <c r="A27" s="1"/>
      <c r="B27" s="669" t="s">
        <v>59</v>
      </c>
      <c r="C27" s="670"/>
      <c r="D27" s="351">
        <f>SUM(D5:D6,D7:D8,D12,D16:D22,D26)</f>
        <v>82221</v>
      </c>
      <c r="E27" s="351">
        <f t="shared" ref="E27:CJ27" si="8">SUM(E5:E6,E7:E8,E12,E16:E22,E26)</f>
        <v>78159</v>
      </c>
      <c r="F27" s="351">
        <f t="shared" si="8"/>
        <v>160380</v>
      </c>
      <c r="G27" s="353">
        <f t="shared" si="8"/>
        <v>83287</v>
      </c>
      <c r="H27" s="351">
        <f t="shared" si="8"/>
        <v>79089</v>
      </c>
      <c r="I27" s="351">
        <f t="shared" si="8"/>
        <v>162376</v>
      </c>
      <c r="J27" s="351">
        <f t="shared" si="8"/>
        <v>89824</v>
      </c>
      <c r="K27" s="351">
        <f t="shared" si="8"/>
        <v>84954</v>
      </c>
      <c r="L27" s="352">
        <f t="shared" si="8"/>
        <v>174778</v>
      </c>
      <c r="M27" s="669" t="s">
        <v>59</v>
      </c>
      <c r="N27" s="670"/>
      <c r="O27" s="351">
        <f t="shared" si="8"/>
        <v>96525</v>
      </c>
      <c r="P27" s="351">
        <f t="shared" si="8"/>
        <v>91458</v>
      </c>
      <c r="Q27" s="351">
        <f t="shared" si="8"/>
        <v>187983</v>
      </c>
      <c r="R27" s="353">
        <f t="shared" si="8"/>
        <v>112544</v>
      </c>
      <c r="S27" s="351">
        <f t="shared" si="8"/>
        <v>106767</v>
      </c>
      <c r="T27" s="351">
        <f t="shared" si="8"/>
        <v>219311</v>
      </c>
      <c r="U27" s="351">
        <f t="shared" si="8"/>
        <v>118192</v>
      </c>
      <c r="V27" s="351">
        <f t="shared" si="8"/>
        <v>113511</v>
      </c>
      <c r="W27" s="352">
        <f t="shared" si="8"/>
        <v>231703</v>
      </c>
      <c r="X27" s="669" t="s">
        <v>59</v>
      </c>
      <c r="Y27" s="670"/>
      <c r="Z27" s="351">
        <f t="shared" si="8"/>
        <v>126722</v>
      </c>
      <c r="AA27" s="351">
        <f t="shared" si="8"/>
        <v>123615</v>
      </c>
      <c r="AB27" s="351">
        <f t="shared" si="8"/>
        <v>250337</v>
      </c>
      <c r="AC27" s="353">
        <f t="shared" si="8"/>
        <v>123448</v>
      </c>
      <c r="AD27" s="351">
        <f t="shared" si="8"/>
        <v>121506</v>
      </c>
      <c r="AE27" s="351">
        <f t="shared" si="8"/>
        <v>244954</v>
      </c>
      <c r="AF27" s="351">
        <f t="shared" si="8"/>
        <v>125412</v>
      </c>
      <c r="AG27" s="351">
        <f t="shared" si="8"/>
        <v>123650</v>
      </c>
      <c r="AH27" s="352">
        <f t="shared" si="8"/>
        <v>249062</v>
      </c>
      <c r="AI27" s="669" t="s">
        <v>59</v>
      </c>
      <c r="AJ27" s="670"/>
      <c r="AK27" s="351">
        <f t="shared" si="8"/>
        <v>138715</v>
      </c>
      <c r="AL27" s="351">
        <f t="shared" si="8"/>
        <v>136846</v>
      </c>
      <c r="AM27" s="351">
        <f t="shared" si="8"/>
        <v>275561</v>
      </c>
      <c r="AN27" s="353">
        <f t="shared" si="8"/>
        <v>157397</v>
      </c>
      <c r="AO27" s="351">
        <f t="shared" si="8"/>
        <v>152291</v>
      </c>
      <c r="AP27" s="351">
        <f t="shared" si="8"/>
        <v>309688</v>
      </c>
      <c r="AQ27" s="351">
        <f t="shared" si="8"/>
        <v>186194</v>
      </c>
      <c r="AR27" s="351">
        <f t="shared" si="8"/>
        <v>180675</v>
      </c>
      <c r="AS27" s="352">
        <f t="shared" si="8"/>
        <v>366869</v>
      </c>
      <c r="AT27" s="669" t="s">
        <v>59</v>
      </c>
      <c r="AU27" s="670"/>
      <c r="AV27" s="351">
        <f t="shared" si="8"/>
        <v>160215</v>
      </c>
      <c r="AW27" s="351">
        <f t="shared" si="8"/>
        <v>157063</v>
      </c>
      <c r="AX27" s="351">
        <f t="shared" si="8"/>
        <v>317278</v>
      </c>
      <c r="AY27" s="353">
        <f t="shared" si="8"/>
        <v>127699</v>
      </c>
      <c r="AZ27" s="351">
        <f t="shared" si="8"/>
        <v>127296</v>
      </c>
      <c r="BA27" s="351">
        <f t="shared" si="8"/>
        <v>254995</v>
      </c>
      <c r="BB27" s="351">
        <f t="shared" si="8"/>
        <v>99029</v>
      </c>
      <c r="BC27" s="351">
        <f t="shared" si="8"/>
        <v>104843</v>
      </c>
      <c r="BD27" s="352">
        <f t="shared" si="8"/>
        <v>203872</v>
      </c>
      <c r="BE27" s="669" t="s">
        <v>59</v>
      </c>
      <c r="BF27" s="670"/>
      <c r="BG27" s="351">
        <f t="shared" si="8"/>
        <v>96073</v>
      </c>
      <c r="BH27" s="351">
        <f t="shared" si="8"/>
        <v>115417</v>
      </c>
      <c r="BI27" s="351">
        <f t="shared" si="8"/>
        <v>211490</v>
      </c>
      <c r="BJ27" s="353">
        <f t="shared" si="8"/>
        <v>98304</v>
      </c>
      <c r="BK27" s="351">
        <f t="shared" si="8"/>
        <v>135585</v>
      </c>
      <c r="BL27" s="351">
        <f t="shared" si="8"/>
        <v>233889</v>
      </c>
      <c r="BM27" s="351">
        <f t="shared" si="8"/>
        <v>59671</v>
      </c>
      <c r="BN27" s="351">
        <f t="shared" si="8"/>
        <v>96716</v>
      </c>
      <c r="BO27" s="352">
        <f t="shared" si="8"/>
        <v>156387</v>
      </c>
      <c r="BP27" s="669" t="s">
        <v>59</v>
      </c>
      <c r="BQ27" s="670"/>
      <c r="BR27" s="351">
        <f t="shared" si="8"/>
        <v>30307</v>
      </c>
      <c r="BS27" s="351">
        <f t="shared" si="8"/>
        <v>68954</v>
      </c>
      <c r="BT27" s="352">
        <f t="shared" si="8"/>
        <v>99261</v>
      </c>
      <c r="CA27" s="669" t="s">
        <v>59</v>
      </c>
      <c r="CB27" s="670"/>
      <c r="CC27" s="351">
        <f t="shared" si="8"/>
        <v>255332</v>
      </c>
      <c r="CD27" s="351">
        <f t="shared" si="8"/>
        <v>242202</v>
      </c>
      <c r="CE27" s="351">
        <f t="shared" si="8"/>
        <v>497534</v>
      </c>
      <c r="CF27" s="353">
        <f t="shared" si="8"/>
        <v>1345364</v>
      </c>
      <c r="CG27" s="351">
        <f t="shared" si="8"/>
        <v>1307382</v>
      </c>
      <c r="CH27" s="351">
        <f t="shared" si="8"/>
        <v>2652746</v>
      </c>
      <c r="CI27" s="351">
        <f t="shared" si="8"/>
        <v>511083</v>
      </c>
      <c r="CJ27" s="351">
        <f t="shared" si="8"/>
        <v>648811</v>
      </c>
      <c r="CK27" s="352">
        <f t="shared" ref="CK27" si="9">SUM(CK5:CK6,CK7:CK8,CK12,CK16:CK22,CK26)</f>
        <v>1159894</v>
      </c>
      <c r="CL27" s="351">
        <f t="shared" si="1"/>
        <v>2111779</v>
      </c>
      <c r="CM27" s="351">
        <f t="shared" si="0"/>
        <v>2198395</v>
      </c>
      <c r="CN27" s="352">
        <f t="shared" si="0"/>
        <v>4310174</v>
      </c>
    </row>
    <row r="28" spans="1:92" ht="17.100000000000001" customHeight="1">
      <c r="A28" s="1"/>
      <c r="B28" s="671" t="s">
        <v>60</v>
      </c>
      <c r="C28" s="26" t="s">
        <v>61</v>
      </c>
      <c r="D28" s="345">
        <v>6548</v>
      </c>
      <c r="E28" s="345">
        <v>6224</v>
      </c>
      <c r="F28" s="345">
        <v>12772</v>
      </c>
      <c r="G28" s="348">
        <v>6891</v>
      </c>
      <c r="H28" s="345">
        <v>6592</v>
      </c>
      <c r="I28" s="345">
        <v>13483</v>
      </c>
      <c r="J28" s="345">
        <v>7589</v>
      </c>
      <c r="K28" s="345">
        <v>7251</v>
      </c>
      <c r="L28" s="346">
        <v>14840</v>
      </c>
      <c r="M28" s="671" t="s">
        <v>60</v>
      </c>
      <c r="N28" s="26" t="s">
        <v>61</v>
      </c>
      <c r="O28" s="345">
        <v>8445</v>
      </c>
      <c r="P28" s="345">
        <v>7799</v>
      </c>
      <c r="Q28" s="345">
        <v>16244</v>
      </c>
      <c r="R28" s="348">
        <v>10028</v>
      </c>
      <c r="S28" s="345">
        <v>8851</v>
      </c>
      <c r="T28" s="345">
        <v>18879</v>
      </c>
      <c r="U28" s="345">
        <v>9361</v>
      </c>
      <c r="V28" s="345">
        <v>8721</v>
      </c>
      <c r="W28" s="346">
        <v>18082</v>
      </c>
      <c r="X28" s="671" t="s">
        <v>60</v>
      </c>
      <c r="Y28" s="26" t="s">
        <v>61</v>
      </c>
      <c r="Z28" s="345">
        <v>10193</v>
      </c>
      <c r="AA28" s="345">
        <v>9258</v>
      </c>
      <c r="AB28" s="345">
        <v>19451</v>
      </c>
      <c r="AC28" s="348">
        <v>10349</v>
      </c>
      <c r="AD28" s="345">
        <v>9387</v>
      </c>
      <c r="AE28" s="345">
        <v>19736</v>
      </c>
      <c r="AF28" s="345">
        <v>10731</v>
      </c>
      <c r="AG28" s="345">
        <v>9824</v>
      </c>
      <c r="AH28" s="346">
        <v>20555</v>
      </c>
      <c r="AI28" s="671" t="s">
        <v>60</v>
      </c>
      <c r="AJ28" s="26" t="s">
        <v>61</v>
      </c>
      <c r="AK28" s="345">
        <v>12013</v>
      </c>
      <c r="AL28" s="345">
        <v>11038</v>
      </c>
      <c r="AM28" s="345">
        <v>23051</v>
      </c>
      <c r="AN28" s="348">
        <v>13507</v>
      </c>
      <c r="AO28" s="345">
        <v>12378</v>
      </c>
      <c r="AP28" s="345">
        <v>25885</v>
      </c>
      <c r="AQ28" s="345">
        <v>15044</v>
      </c>
      <c r="AR28" s="345">
        <v>14414</v>
      </c>
      <c r="AS28" s="346">
        <v>29458</v>
      </c>
      <c r="AT28" s="671" t="s">
        <v>60</v>
      </c>
      <c r="AU28" s="26" t="s">
        <v>61</v>
      </c>
      <c r="AV28" s="345">
        <v>12670</v>
      </c>
      <c r="AW28" s="345">
        <v>12334</v>
      </c>
      <c r="AX28" s="345">
        <v>25004</v>
      </c>
      <c r="AY28" s="348">
        <v>10094</v>
      </c>
      <c r="AZ28" s="345">
        <v>10215</v>
      </c>
      <c r="BA28" s="345">
        <v>20309</v>
      </c>
      <c r="BB28" s="345">
        <v>8225</v>
      </c>
      <c r="BC28" s="345">
        <v>8869</v>
      </c>
      <c r="BD28" s="346">
        <v>17094</v>
      </c>
      <c r="BE28" s="671" t="s">
        <v>60</v>
      </c>
      <c r="BF28" s="26" t="s">
        <v>61</v>
      </c>
      <c r="BG28" s="345">
        <v>8347</v>
      </c>
      <c r="BH28" s="345">
        <v>10247</v>
      </c>
      <c r="BI28" s="345">
        <v>18594</v>
      </c>
      <c r="BJ28" s="348">
        <v>8824</v>
      </c>
      <c r="BK28" s="345">
        <v>12068</v>
      </c>
      <c r="BL28" s="345">
        <v>20892</v>
      </c>
      <c r="BM28" s="345">
        <v>5159</v>
      </c>
      <c r="BN28" s="345">
        <v>8115</v>
      </c>
      <c r="BO28" s="346">
        <v>13274</v>
      </c>
      <c r="BP28" s="671" t="s">
        <v>60</v>
      </c>
      <c r="BQ28" s="26" t="s">
        <v>61</v>
      </c>
      <c r="BR28" s="345">
        <v>2316</v>
      </c>
      <c r="BS28" s="345">
        <v>5168</v>
      </c>
      <c r="BT28" s="346">
        <v>7484</v>
      </c>
      <c r="CA28" s="671" t="s">
        <v>60</v>
      </c>
      <c r="CB28" s="26" t="s">
        <v>61</v>
      </c>
      <c r="CC28" s="345">
        <v>21028</v>
      </c>
      <c r="CD28" s="345">
        <v>20067</v>
      </c>
      <c r="CE28" s="345">
        <v>41095</v>
      </c>
      <c r="CF28" s="348">
        <v>112341</v>
      </c>
      <c r="CG28" s="345">
        <v>104004</v>
      </c>
      <c r="CH28" s="345">
        <v>216345</v>
      </c>
      <c r="CI28" s="345">
        <v>42965</v>
      </c>
      <c r="CJ28" s="345">
        <v>54682</v>
      </c>
      <c r="CK28" s="346">
        <v>97647</v>
      </c>
      <c r="CL28" s="345">
        <f t="shared" si="1"/>
        <v>176334</v>
      </c>
      <c r="CM28" s="345">
        <f t="shared" si="0"/>
        <v>178753</v>
      </c>
      <c r="CN28" s="346">
        <f t="shared" si="0"/>
        <v>355087</v>
      </c>
    </row>
    <row r="29" spans="1:92" ht="17.100000000000001" customHeight="1">
      <c r="A29" s="1"/>
      <c r="B29" s="667"/>
      <c r="C29" s="26" t="s">
        <v>62</v>
      </c>
      <c r="D29" s="339">
        <v>746</v>
      </c>
      <c r="E29" s="339">
        <v>709</v>
      </c>
      <c r="F29" s="339">
        <v>1455</v>
      </c>
      <c r="G29" s="342">
        <v>908</v>
      </c>
      <c r="H29" s="339">
        <v>860</v>
      </c>
      <c r="I29" s="339">
        <v>1768</v>
      </c>
      <c r="J29" s="339">
        <v>1050</v>
      </c>
      <c r="K29" s="339">
        <v>1014</v>
      </c>
      <c r="L29" s="340">
        <v>2064</v>
      </c>
      <c r="M29" s="667"/>
      <c r="N29" s="26" t="s">
        <v>62</v>
      </c>
      <c r="O29" s="339">
        <v>1066</v>
      </c>
      <c r="P29" s="339">
        <v>1052</v>
      </c>
      <c r="Q29" s="339">
        <v>2118</v>
      </c>
      <c r="R29" s="342">
        <v>1123</v>
      </c>
      <c r="S29" s="339">
        <v>1150</v>
      </c>
      <c r="T29" s="339">
        <v>2273</v>
      </c>
      <c r="U29" s="339">
        <v>1008</v>
      </c>
      <c r="V29" s="339">
        <v>999</v>
      </c>
      <c r="W29" s="340">
        <v>2007</v>
      </c>
      <c r="X29" s="667"/>
      <c r="Y29" s="26" t="s">
        <v>62</v>
      </c>
      <c r="Z29" s="339">
        <v>986</v>
      </c>
      <c r="AA29" s="339">
        <v>933</v>
      </c>
      <c r="AB29" s="339">
        <v>1919</v>
      </c>
      <c r="AC29" s="342">
        <v>1041</v>
      </c>
      <c r="AD29" s="339">
        <v>918</v>
      </c>
      <c r="AE29" s="339">
        <v>1959</v>
      </c>
      <c r="AF29" s="339">
        <v>1169</v>
      </c>
      <c r="AG29" s="339">
        <v>1111</v>
      </c>
      <c r="AH29" s="340">
        <v>2280</v>
      </c>
      <c r="AI29" s="667"/>
      <c r="AJ29" s="26" t="s">
        <v>62</v>
      </c>
      <c r="AK29" s="339">
        <v>1487</v>
      </c>
      <c r="AL29" s="339">
        <v>1393</v>
      </c>
      <c r="AM29" s="339">
        <v>2880</v>
      </c>
      <c r="AN29" s="342">
        <v>1908</v>
      </c>
      <c r="AO29" s="339">
        <v>1785</v>
      </c>
      <c r="AP29" s="339">
        <v>3693</v>
      </c>
      <c r="AQ29" s="339">
        <v>2401</v>
      </c>
      <c r="AR29" s="339">
        <v>2161</v>
      </c>
      <c r="AS29" s="340">
        <v>4562</v>
      </c>
      <c r="AT29" s="667"/>
      <c r="AU29" s="26" t="s">
        <v>62</v>
      </c>
      <c r="AV29" s="339">
        <v>1892</v>
      </c>
      <c r="AW29" s="339">
        <v>1737</v>
      </c>
      <c r="AX29" s="339">
        <v>3629</v>
      </c>
      <c r="AY29" s="342">
        <v>1498</v>
      </c>
      <c r="AZ29" s="339">
        <v>1486</v>
      </c>
      <c r="BA29" s="339">
        <v>2984</v>
      </c>
      <c r="BB29" s="339">
        <v>1436</v>
      </c>
      <c r="BC29" s="339">
        <v>1557</v>
      </c>
      <c r="BD29" s="340">
        <v>2993</v>
      </c>
      <c r="BE29" s="667"/>
      <c r="BF29" s="26" t="s">
        <v>62</v>
      </c>
      <c r="BG29" s="339">
        <v>1796</v>
      </c>
      <c r="BH29" s="339">
        <v>2167</v>
      </c>
      <c r="BI29" s="339">
        <v>3963</v>
      </c>
      <c r="BJ29" s="342">
        <v>1797</v>
      </c>
      <c r="BK29" s="339">
        <v>2364</v>
      </c>
      <c r="BL29" s="339">
        <v>4161</v>
      </c>
      <c r="BM29" s="339">
        <v>1024</v>
      </c>
      <c r="BN29" s="339">
        <v>1526</v>
      </c>
      <c r="BO29" s="340">
        <v>2550</v>
      </c>
      <c r="BP29" s="667"/>
      <c r="BQ29" s="26" t="s">
        <v>62</v>
      </c>
      <c r="BR29" s="339">
        <v>478</v>
      </c>
      <c r="BS29" s="339">
        <v>982</v>
      </c>
      <c r="BT29" s="340">
        <v>1460</v>
      </c>
      <c r="CA29" s="667"/>
      <c r="CB29" s="26" t="s">
        <v>62</v>
      </c>
      <c r="CC29" s="339">
        <v>2704</v>
      </c>
      <c r="CD29" s="339">
        <v>2583</v>
      </c>
      <c r="CE29" s="339">
        <v>5287</v>
      </c>
      <c r="CF29" s="342">
        <v>14081</v>
      </c>
      <c r="CG29" s="339">
        <v>13239</v>
      </c>
      <c r="CH29" s="339">
        <v>27320</v>
      </c>
      <c r="CI29" s="339">
        <v>8029</v>
      </c>
      <c r="CJ29" s="339">
        <v>10082</v>
      </c>
      <c r="CK29" s="340">
        <v>18111</v>
      </c>
      <c r="CL29" s="339">
        <f t="shared" si="1"/>
        <v>24814</v>
      </c>
      <c r="CM29" s="339">
        <f t="shared" si="0"/>
        <v>25904</v>
      </c>
      <c r="CN29" s="340">
        <f t="shared" si="0"/>
        <v>50718</v>
      </c>
    </row>
    <row r="30" spans="1:92" ht="17.100000000000001" customHeight="1">
      <c r="A30" s="1"/>
      <c r="B30" s="667"/>
      <c r="C30" s="26" t="s">
        <v>63</v>
      </c>
      <c r="D30" s="339">
        <v>172</v>
      </c>
      <c r="E30" s="339">
        <v>164</v>
      </c>
      <c r="F30" s="339">
        <v>336</v>
      </c>
      <c r="G30" s="342">
        <v>218</v>
      </c>
      <c r="H30" s="339">
        <v>209</v>
      </c>
      <c r="I30" s="339">
        <v>427</v>
      </c>
      <c r="J30" s="339">
        <v>263</v>
      </c>
      <c r="K30" s="339">
        <v>247</v>
      </c>
      <c r="L30" s="340">
        <v>510</v>
      </c>
      <c r="M30" s="667"/>
      <c r="N30" s="26" t="s">
        <v>63</v>
      </c>
      <c r="O30" s="339">
        <v>313</v>
      </c>
      <c r="P30" s="339">
        <v>253</v>
      </c>
      <c r="Q30" s="339">
        <v>566</v>
      </c>
      <c r="R30" s="342">
        <v>310</v>
      </c>
      <c r="S30" s="339">
        <v>287</v>
      </c>
      <c r="T30" s="339">
        <v>597</v>
      </c>
      <c r="U30" s="339">
        <v>362</v>
      </c>
      <c r="V30" s="339">
        <v>267</v>
      </c>
      <c r="W30" s="340">
        <v>629</v>
      </c>
      <c r="X30" s="667"/>
      <c r="Y30" s="26" t="s">
        <v>63</v>
      </c>
      <c r="Z30" s="339">
        <v>329</v>
      </c>
      <c r="AA30" s="339">
        <v>253</v>
      </c>
      <c r="AB30" s="339">
        <v>582</v>
      </c>
      <c r="AC30" s="342">
        <v>364</v>
      </c>
      <c r="AD30" s="339">
        <v>270</v>
      </c>
      <c r="AE30" s="339">
        <v>634</v>
      </c>
      <c r="AF30" s="339">
        <v>474</v>
      </c>
      <c r="AG30" s="339">
        <v>356</v>
      </c>
      <c r="AH30" s="340">
        <v>830</v>
      </c>
      <c r="AI30" s="667"/>
      <c r="AJ30" s="26" t="s">
        <v>63</v>
      </c>
      <c r="AK30" s="339">
        <v>483</v>
      </c>
      <c r="AL30" s="339">
        <v>404</v>
      </c>
      <c r="AM30" s="339">
        <v>887</v>
      </c>
      <c r="AN30" s="342">
        <v>586</v>
      </c>
      <c r="AO30" s="339">
        <v>515</v>
      </c>
      <c r="AP30" s="339">
        <v>1101</v>
      </c>
      <c r="AQ30" s="339">
        <v>755</v>
      </c>
      <c r="AR30" s="339">
        <v>593</v>
      </c>
      <c r="AS30" s="340">
        <v>1348</v>
      </c>
      <c r="AT30" s="667"/>
      <c r="AU30" s="26" t="s">
        <v>63</v>
      </c>
      <c r="AV30" s="339">
        <v>607</v>
      </c>
      <c r="AW30" s="339">
        <v>527</v>
      </c>
      <c r="AX30" s="339">
        <v>1134</v>
      </c>
      <c r="AY30" s="342">
        <v>531</v>
      </c>
      <c r="AZ30" s="339">
        <v>567</v>
      </c>
      <c r="BA30" s="339">
        <v>1098</v>
      </c>
      <c r="BB30" s="339">
        <v>588</v>
      </c>
      <c r="BC30" s="339">
        <v>637</v>
      </c>
      <c r="BD30" s="340">
        <v>1225</v>
      </c>
      <c r="BE30" s="667"/>
      <c r="BF30" s="26" t="s">
        <v>63</v>
      </c>
      <c r="BG30" s="339">
        <v>737</v>
      </c>
      <c r="BH30" s="339">
        <v>863</v>
      </c>
      <c r="BI30" s="339">
        <v>1600</v>
      </c>
      <c r="BJ30" s="342">
        <v>717</v>
      </c>
      <c r="BK30" s="339">
        <v>807</v>
      </c>
      <c r="BL30" s="339">
        <v>1524</v>
      </c>
      <c r="BM30" s="339">
        <v>311</v>
      </c>
      <c r="BN30" s="339">
        <v>525</v>
      </c>
      <c r="BO30" s="340">
        <v>836</v>
      </c>
      <c r="BP30" s="667"/>
      <c r="BQ30" s="26" t="s">
        <v>63</v>
      </c>
      <c r="BR30" s="339">
        <v>194</v>
      </c>
      <c r="BS30" s="339">
        <v>503</v>
      </c>
      <c r="BT30" s="340">
        <v>697</v>
      </c>
      <c r="CA30" s="667"/>
      <c r="CB30" s="26" t="s">
        <v>63</v>
      </c>
      <c r="CC30" s="339">
        <v>653</v>
      </c>
      <c r="CD30" s="339">
        <v>620</v>
      </c>
      <c r="CE30" s="339">
        <v>1273</v>
      </c>
      <c r="CF30" s="342">
        <v>4583</v>
      </c>
      <c r="CG30" s="339">
        <v>3725</v>
      </c>
      <c r="CH30" s="339">
        <v>8308</v>
      </c>
      <c r="CI30" s="339">
        <v>3078</v>
      </c>
      <c r="CJ30" s="339">
        <v>3902</v>
      </c>
      <c r="CK30" s="340">
        <v>6980</v>
      </c>
      <c r="CL30" s="339">
        <f t="shared" si="1"/>
        <v>8314</v>
      </c>
      <c r="CM30" s="339">
        <f t="shared" si="0"/>
        <v>8247</v>
      </c>
      <c r="CN30" s="340">
        <f t="shared" si="0"/>
        <v>16561</v>
      </c>
    </row>
    <row r="31" spans="1:92" ht="17.100000000000001" customHeight="1">
      <c r="A31" s="1"/>
      <c r="B31" s="668"/>
      <c r="C31" s="18" t="s">
        <v>42</v>
      </c>
      <c r="D31" s="334">
        <f t="shared" ref="D31:L31" si="10">SUM(D28:D30)</f>
        <v>7466</v>
      </c>
      <c r="E31" s="334">
        <f t="shared" si="10"/>
        <v>7097</v>
      </c>
      <c r="F31" s="334">
        <f t="shared" si="10"/>
        <v>14563</v>
      </c>
      <c r="G31" s="337">
        <f t="shared" si="10"/>
        <v>8017</v>
      </c>
      <c r="H31" s="334">
        <f t="shared" si="10"/>
        <v>7661</v>
      </c>
      <c r="I31" s="334">
        <f t="shared" si="10"/>
        <v>15678</v>
      </c>
      <c r="J31" s="334">
        <f t="shared" si="10"/>
        <v>8902</v>
      </c>
      <c r="K31" s="334">
        <f t="shared" si="10"/>
        <v>8512</v>
      </c>
      <c r="L31" s="335">
        <f t="shared" si="10"/>
        <v>17414</v>
      </c>
      <c r="M31" s="668"/>
      <c r="N31" s="18" t="s">
        <v>42</v>
      </c>
      <c r="O31" s="334">
        <f t="shared" ref="O31:CK31" si="11">SUM(O28:O30)</f>
        <v>9824</v>
      </c>
      <c r="P31" s="334">
        <f t="shared" si="11"/>
        <v>9104</v>
      </c>
      <c r="Q31" s="334">
        <f t="shared" si="11"/>
        <v>18928</v>
      </c>
      <c r="R31" s="337">
        <f t="shared" si="11"/>
        <v>11461</v>
      </c>
      <c r="S31" s="334">
        <f t="shared" si="11"/>
        <v>10288</v>
      </c>
      <c r="T31" s="334">
        <f t="shared" si="11"/>
        <v>21749</v>
      </c>
      <c r="U31" s="334">
        <f t="shared" si="11"/>
        <v>10731</v>
      </c>
      <c r="V31" s="334">
        <f t="shared" si="11"/>
        <v>9987</v>
      </c>
      <c r="W31" s="335">
        <f t="shared" si="11"/>
        <v>20718</v>
      </c>
      <c r="X31" s="668"/>
      <c r="Y31" s="18" t="s">
        <v>42</v>
      </c>
      <c r="Z31" s="334">
        <f t="shared" si="11"/>
        <v>11508</v>
      </c>
      <c r="AA31" s="334">
        <f t="shared" si="11"/>
        <v>10444</v>
      </c>
      <c r="AB31" s="334">
        <f t="shared" si="11"/>
        <v>21952</v>
      </c>
      <c r="AC31" s="337">
        <f t="shared" si="11"/>
        <v>11754</v>
      </c>
      <c r="AD31" s="334">
        <f t="shared" si="11"/>
        <v>10575</v>
      </c>
      <c r="AE31" s="334">
        <f t="shared" si="11"/>
        <v>22329</v>
      </c>
      <c r="AF31" s="334">
        <f t="shared" si="11"/>
        <v>12374</v>
      </c>
      <c r="AG31" s="334">
        <f t="shared" si="11"/>
        <v>11291</v>
      </c>
      <c r="AH31" s="335">
        <f t="shared" si="11"/>
        <v>23665</v>
      </c>
      <c r="AI31" s="668"/>
      <c r="AJ31" s="18" t="s">
        <v>42</v>
      </c>
      <c r="AK31" s="334">
        <f t="shared" si="11"/>
        <v>13983</v>
      </c>
      <c r="AL31" s="334">
        <f t="shared" si="11"/>
        <v>12835</v>
      </c>
      <c r="AM31" s="334">
        <f t="shared" si="11"/>
        <v>26818</v>
      </c>
      <c r="AN31" s="337">
        <f t="shared" si="11"/>
        <v>16001</v>
      </c>
      <c r="AO31" s="334">
        <f t="shared" si="11"/>
        <v>14678</v>
      </c>
      <c r="AP31" s="334">
        <f t="shared" si="11"/>
        <v>30679</v>
      </c>
      <c r="AQ31" s="334">
        <f t="shared" si="11"/>
        <v>18200</v>
      </c>
      <c r="AR31" s="334">
        <f t="shared" si="11"/>
        <v>17168</v>
      </c>
      <c r="AS31" s="335">
        <f t="shared" si="11"/>
        <v>35368</v>
      </c>
      <c r="AT31" s="668"/>
      <c r="AU31" s="18" t="s">
        <v>42</v>
      </c>
      <c r="AV31" s="334">
        <f t="shared" si="11"/>
        <v>15169</v>
      </c>
      <c r="AW31" s="334">
        <f t="shared" si="11"/>
        <v>14598</v>
      </c>
      <c r="AX31" s="334">
        <f t="shared" si="11"/>
        <v>29767</v>
      </c>
      <c r="AY31" s="337">
        <f t="shared" si="11"/>
        <v>12123</v>
      </c>
      <c r="AZ31" s="334">
        <f t="shared" si="11"/>
        <v>12268</v>
      </c>
      <c r="BA31" s="334">
        <f t="shared" si="11"/>
        <v>24391</v>
      </c>
      <c r="BB31" s="334">
        <f t="shared" si="11"/>
        <v>10249</v>
      </c>
      <c r="BC31" s="334">
        <f t="shared" si="11"/>
        <v>11063</v>
      </c>
      <c r="BD31" s="335">
        <f t="shared" si="11"/>
        <v>21312</v>
      </c>
      <c r="BE31" s="668"/>
      <c r="BF31" s="18" t="s">
        <v>42</v>
      </c>
      <c r="BG31" s="334">
        <f t="shared" si="11"/>
        <v>10880</v>
      </c>
      <c r="BH31" s="334">
        <f t="shared" si="11"/>
        <v>13277</v>
      </c>
      <c r="BI31" s="334">
        <f t="shared" si="11"/>
        <v>24157</v>
      </c>
      <c r="BJ31" s="337">
        <f t="shared" si="11"/>
        <v>11338</v>
      </c>
      <c r="BK31" s="334">
        <f t="shared" si="11"/>
        <v>15239</v>
      </c>
      <c r="BL31" s="334">
        <f t="shared" si="11"/>
        <v>26577</v>
      </c>
      <c r="BM31" s="334">
        <f t="shared" si="11"/>
        <v>6494</v>
      </c>
      <c r="BN31" s="334">
        <f t="shared" si="11"/>
        <v>10166</v>
      </c>
      <c r="BO31" s="335">
        <f t="shared" si="11"/>
        <v>16660</v>
      </c>
      <c r="BP31" s="668"/>
      <c r="BQ31" s="18" t="s">
        <v>42</v>
      </c>
      <c r="BR31" s="334">
        <f t="shared" si="11"/>
        <v>2988</v>
      </c>
      <c r="BS31" s="334">
        <f t="shared" si="11"/>
        <v>6653</v>
      </c>
      <c r="BT31" s="335">
        <f t="shared" si="11"/>
        <v>9641</v>
      </c>
      <c r="CA31" s="668"/>
      <c r="CB31" s="18" t="s">
        <v>42</v>
      </c>
      <c r="CC31" s="334">
        <f t="shared" si="11"/>
        <v>24385</v>
      </c>
      <c r="CD31" s="334">
        <f t="shared" si="11"/>
        <v>23270</v>
      </c>
      <c r="CE31" s="334">
        <f t="shared" si="11"/>
        <v>47655</v>
      </c>
      <c r="CF31" s="337">
        <f t="shared" si="11"/>
        <v>131005</v>
      </c>
      <c r="CG31" s="334">
        <f t="shared" si="11"/>
        <v>120968</v>
      </c>
      <c r="CH31" s="334">
        <f t="shared" si="11"/>
        <v>251973</v>
      </c>
      <c r="CI31" s="334">
        <f t="shared" si="11"/>
        <v>54072</v>
      </c>
      <c r="CJ31" s="334">
        <f t="shared" si="11"/>
        <v>68666</v>
      </c>
      <c r="CK31" s="335">
        <f t="shared" si="11"/>
        <v>122738</v>
      </c>
      <c r="CL31" s="334">
        <f t="shared" si="1"/>
        <v>209462</v>
      </c>
      <c r="CM31" s="334">
        <f t="shared" si="0"/>
        <v>212904</v>
      </c>
      <c r="CN31" s="335">
        <f t="shared" si="0"/>
        <v>422366</v>
      </c>
    </row>
    <row r="32" spans="1:92" ht="17.100000000000001" customHeight="1">
      <c r="A32" s="1"/>
      <c r="B32" s="45" t="s">
        <v>64</v>
      </c>
      <c r="C32" s="12" t="s">
        <v>65</v>
      </c>
      <c r="D32" s="334">
        <v>945</v>
      </c>
      <c r="E32" s="334">
        <v>898</v>
      </c>
      <c r="F32" s="334">
        <v>1843</v>
      </c>
      <c r="G32" s="337">
        <v>1078</v>
      </c>
      <c r="H32" s="334">
        <v>1017</v>
      </c>
      <c r="I32" s="334">
        <v>2095</v>
      </c>
      <c r="J32" s="334">
        <v>1240</v>
      </c>
      <c r="K32" s="334">
        <v>1177</v>
      </c>
      <c r="L32" s="335">
        <v>2417</v>
      </c>
      <c r="M32" s="45" t="s">
        <v>64</v>
      </c>
      <c r="N32" s="12" t="s">
        <v>65</v>
      </c>
      <c r="O32" s="334">
        <v>1346</v>
      </c>
      <c r="P32" s="334">
        <v>1303</v>
      </c>
      <c r="Q32" s="334">
        <v>2649</v>
      </c>
      <c r="R32" s="337">
        <v>1399</v>
      </c>
      <c r="S32" s="334">
        <v>1328</v>
      </c>
      <c r="T32" s="334">
        <v>2727</v>
      </c>
      <c r="U32" s="334">
        <v>1378</v>
      </c>
      <c r="V32" s="334">
        <v>1376</v>
      </c>
      <c r="W32" s="335">
        <v>2754</v>
      </c>
      <c r="X32" s="45" t="s">
        <v>64</v>
      </c>
      <c r="Y32" s="12" t="s">
        <v>65</v>
      </c>
      <c r="Z32" s="334">
        <v>1394</v>
      </c>
      <c r="AA32" s="334">
        <v>1369</v>
      </c>
      <c r="AB32" s="334">
        <v>2763</v>
      </c>
      <c r="AC32" s="337">
        <v>1550</v>
      </c>
      <c r="AD32" s="334">
        <v>1490</v>
      </c>
      <c r="AE32" s="334">
        <v>3040</v>
      </c>
      <c r="AF32" s="334">
        <v>1732</v>
      </c>
      <c r="AG32" s="334">
        <v>1637</v>
      </c>
      <c r="AH32" s="335">
        <v>3369</v>
      </c>
      <c r="AI32" s="45" t="s">
        <v>64</v>
      </c>
      <c r="AJ32" s="12" t="s">
        <v>65</v>
      </c>
      <c r="AK32" s="334">
        <v>2119</v>
      </c>
      <c r="AL32" s="334">
        <v>1910</v>
      </c>
      <c r="AM32" s="334">
        <v>4029</v>
      </c>
      <c r="AN32" s="337">
        <v>2488</v>
      </c>
      <c r="AO32" s="334">
        <v>2353</v>
      </c>
      <c r="AP32" s="334">
        <v>4841</v>
      </c>
      <c r="AQ32" s="334">
        <v>2953</v>
      </c>
      <c r="AR32" s="334">
        <v>2783</v>
      </c>
      <c r="AS32" s="335">
        <v>5736</v>
      </c>
      <c r="AT32" s="45" t="s">
        <v>64</v>
      </c>
      <c r="AU32" s="12" t="s">
        <v>65</v>
      </c>
      <c r="AV32" s="334">
        <v>2589</v>
      </c>
      <c r="AW32" s="334">
        <v>2514</v>
      </c>
      <c r="AX32" s="334">
        <v>5103</v>
      </c>
      <c r="AY32" s="337">
        <v>2365</v>
      </c>
      <c r="AZ32" s="334">
        <v>2433</v>
      </c>
      <c r="BA32" s="334">
        <v>4798</v>
      </c>
      <c r="BB32" s="334">
        <v>2341</v>
      </c>
      <c r="BC32" s="334">
        <v>2496</v>
      </c>
      <c r="BD32" s="335">
        <v>4837</v>
      </c>
      <c r="BE32" s="45" t="s">
        <v>64</v>
      </c>
      <c r="BF32" s="12" t="s">
        <v>65</v>
      </c>
      <c r="BG32" s="334">
        <v>2447</v>
      </c>
      <c r="BH32" s="334">
        <v>2899</v>
      </c>
      <c r="BI32" s="334">
        <v>5346</v>
      </c>
      <c r="BJ32" s="337">
        <v>2302</v>
      </c>
      <c r="BK32" s="334">
        <v>3010</v>
      </c>
      <c r="BL32" s="334">
        <v>5312</v>
      </c>
      <c r="BM32" s="334">
        <v>1172</v>
      </c>
      <c r="BN32" s="334">
        <v>1851</v>
      </c>
      <c r="BO32" s="335">
        <v>3023</v>
      </c>
      <c r="BP32" s="45" t="s">
        <v>64</v>
      </c>
      <c r="BQ32" s="12" t="s">
        <v>65</v>
      </c>
      <c r="BR32" s="334">
        <v>532</v>
      </c>
      <c r="BS32" s="334">
        <v>1179</v>
      </c>
      <c r="BT32" s="335">
        <v>1711</v>
      </c>
      <c r="CA32" s="45" t="s">
        <v>64</v>
      </c>
      <c r="CB32" s="12" t="s">
        <v>65</v>
      </c>
      <c r="CC32" s="334">
        <v>3263</v>
      </c>
      <c r="CD32" s="334">
        <v>3092</v>
      </c>
      <c r="CE32" s="334">
        <v>6355</v>
      </c>
      <c r="CF32" s="337">
        <v>18948</v>
      </c>
      <c r="CG32" s="334">
        <v>18063</v>
      </c>
      <c r="CH32" s="334">
        <v>37011</v>
      </c>
      <c r="CI32" s="334">
        <v>11159</v>
      </c>
      <c r="CJ32" s="334">
        <v>13868</v>
      </c>
      <c r="CK32" s="335">
        <v>25027</v>
      </c>
      <c r="CL32" s="334">
        <f t="shared" si="1"/>
        <v>33370</v>
      </c>
      <c r="CM32" s="334">
        <f t="shared" si="0"/>
        <v>35023</v>
      </c>
      <c r="CN32" s="335">
        <f t="shared" si="0"/>
        <v>68393</v>
      </c>
    </row>
    <row r="33" spans="1:92" ht="17.100000000000001" customHeight="1">
      <c r="A33" s="1"/>
      <c r="B33" s="24" t="s">
        <v>66</v>
      </c>
      <c r="C33" s="18" t="s">
        <v>67</v>
      </c>
      <c r="D33" s="334">
        <v>874</v>
      </c>
      <c r="E33" s="334">
        <v>831</v>
      </c>
      <c r="F33" s="334">
        <v>1705</v>
      </c>
      <c r="G33" s="337">
        <v>1028</v>
      </c>
      <c r="H33" s="334">
        <v>979</v>
      </c>
      <c r="I33" s="334">
        <v>2007</v>
      </c>
      <c r="J33" s="334">
        <v>1208</v>
      </c>
      <c r="K33" s="334">
        <v>1156</v>
      </c>
      <c r="L33" s="335">
        <v>2364</v>
      </c>
      <c r="M33" s="24" t="s">
        <v>66</v>
      </c>
      <c r="N33" s="18" t="s">
        <v>67</v>
      </c>
      <c r="O33" s="334">
        <v>1609</v>
      </c>
      <c r="P33" s="334">
        <v>1296</v>
      </c>
      <c r="Q33" s="334">
        <v>2905</v>
      </c>
      <c r="R33" s="337">
        <v>1624</v>
      </c>
      <c r="S33" s="334">
        <v>1341</v>
      </c>
      <c r="T33" s="334">
        <v>2965</v>
      </c>
      <c r="U33" s="334">
        <v>1382</v>
      </c>
      <c r="V33" s="334">
        <v>1070</v>
      </c>
      <c r="W33" s="335">
        <v>2452</v>
      </c>
      <c r="X33" s="24" t="s">
        <v>66</v>
      </c>
      <c r="Y33" s="18" t="s">
        <v>67</v>
      </c>
      <c r="Z33" s="334">
        <v>1542</v>
      </c>
      <c r="AA33" s="334">
        <v>1191</v>
      </c>
      <c r="AB33" s="334">
        <v>2733</v>
      </c>
      <c r="AC33" s="337">
        <v>1698</v>
      </c>
      <c r="AD33" s="334">
        <v>1454</v>
      </c>
      <c r="AE33" s="334">
        <v>3152</v>
      </c>
      <c r="AF33" s="334">
        <v>1895</v>
      </c>
      <c r="AG33" s="334">
        <v>1564</v>
      </c>
      <c r="AH33" s="335">
        <v>3459</v>
      </c>
      <c r="AI33" s="24" t="s">
        <v>66</v>
      </c>
      <c r="AJ33" s="18" t="s">
        <v>67</v>
      </c>
      <c r="AK33" s="334">
        <v>2172</v>
      </c>
      <c r="AL33" s="334">
        <v>1912</v>
      </c>
      <c r="AM33" s="334">
        <v>4084</v>
      </c>
      <c r="AN33" s="337">
        <v>2400</v>
      </c>
      <c r="AO33" s="334">
        <v>2237</v>
      </c>
      <c r="AP33" s="334">
        <v>4637</v>
      </c>
      <c r="AQ33" s="334">
        <v>3061</v>
      </c>
      <c r="AR33" s="334">
        <v>2650</v>
      </c>
      <c r="AS33" s="335">
        <v>5711</v>
      </c>
      <c r="AT33" s="24" t="s">
        <v>66</v>
      </c>
      <c r="AU33" s="18" t="s">
        <v>67</v>
      </c>
      <c r="AV33" s="334">
        <v>2691</v>
      </c>
      <c r="AW33" s="334">
        <v>2485</v>
      </c>
      <c r="AX33" s="334">
        <v>5176</v>
      </c>
      <c r="AY33" s="337">
        <v>2582</v>
      </c>
      <c r="AZ33" s="334">
        <v>2542</v>
      </c>
      <c r="BA33" s="334">
        <v>5124</v>
      </c>
      <c r="BB33" s="334">
        <v>2482</v>
      </c>
      <c r="BC33" s="334">
        <v>2509</v>
      </c>
      <c r="BD33" s="335">
        <v>4991</v>
      </c>
      <c r="BE33" s="24" t="s">
        <v>66</v>
      </c>
      <c r="BF33" s="18" t="s">
        <v>67</v>
      </c>
      <c r="BG33" s="334">
        <v>2705</v>
      </c>
      <c r="BH33" s="334">
        <v>2796</v>
      </c>
      <c r="BI33" s="334">
        <v>5501</v>
      </c>
      <c r="BJ33" s="337">
        <v>2485</v>
      </c>
      <c r="BK33" s="334">
        <v>2944</v>
      </c>
      <c r="BL33" s="334">
        <v>5429</v>
      </c>
      <c r="BM33" s="334">
        <v>1228</v>
      </c>
      <c r="BN33" s="334">
        <v>1959</v>
      </c>
      <c r="BO33" s="335">
        <v>3187</v>
      </c>
      <c r="BP33" s="24" t="s">
        <v>66</v>
      </c>
      <c r="BQ33" s="18" t="s">
        <v>67</v>
      </c>
      <c r="BR33" s="334">
        <v>720</v>
      </c>
      <c r="BS33" s="334">
        <v>1709</v>
      </c>
      <c r="BT33" s="335">
        <v>2429</v>
      </c>
      <c r="CA33" s="24" t="s">
        <v>66</v>
      </c>
      <c r="CB33" s="18" t="s">
        <v>67</v>
      </c>
      <c r="CC33" s="334">
        <v>3110</v>
      </c>
      <c r="CD33" s="334">
        <v>2966</v>
      </c>
      <c r="CE33" s="334">
        <v>6076</v>
      </c>
      <c r="CF33" s="337">
        <v>20074</v>
      </c>
      <c r="CG33" s="334">
        <v>17200</v>
      </c>
      <c r="CH33" s="334">
        <v>37274</v>
      </c>
      <c r="CI33" s="334">
        <v>12202</v>
      </c>
      <c r="CJ33" s="334">
        <v>14459</v>
      </c>
      <c r="CK33" s="335">
        <v>26661</v>
      </c>
      <c r="CL33" s="334">
        <f t="shared" si="1"/>
        <v>35386</v>
      </c>
      <c r="CM33" s="334">
        <f t="shared" si="0"/>
        <v>34625</v>
      </c>
      <c r="CN33" s="335">
        <f t="shared" si="0"/>
        <v>70011</v>
      </c>
    </row>
    <row r="34" spans="1:92" ht="17.100000000000001" customHeight="1">
      <c r="A34" s="1"/>
      <c r="B34" s="24" t="s">
        <v>68</v>
      </c>
      <c r="C34" s="46" t="s">
        <v>69</v>
      </c>
      <c r="D34" s="334">
        <v>1468</v>
      </c>
      <c r="E34" s="334">
        <v>1395</v>
      </c>
      <c r="F34" s="334">
        <v>2863</v>
      </c>
      <c r="G34" s="337">
        <v>1700</v>
      </c>
      <c r="H34" s="334">
        <v>1597</v>
      </c>
      <c r="I34" s="334">
        <v>3297</v>
      </c>
      <c r="J34" s="334">
        <v>1983</v>
      </c>
      <c r="K34" s="334">
        <v>1852</v>
      </c>
      <c r="L34" s="335">
        <v>3835</v>
      </c>
      <c r="M34" s="24" t="s">
        <v>68</v>
      </c>
      <c r="N34" s="46" t="s">
        <v>69</v>
      </c>
      <c r="O34" s="334">
        <v>2131</v>
      </c>
      <c r="P34" s="334">
        <v>2020</v>
      </c>
      <c r="Q34" s="334">
        <v>4151</v>
      </c>
      <c r="R34" s="337">
        <v>2194</v>
      </c>
      <c r="S34" s="334">
        <v>2051</v>
      </c>
      <c r="T34" s="334">
        <v>4245</v>
      </c>
      <c r="U34" s="334">
        <v>1859</v>
      </c>
      <c r="V34" s="334">
        <v>1790</v>
      </c>
      <c r="W34" s="335">
        <v>3649</v>
      </c>
      <c r="X34" s="24" t="s">
        <v>68</v>
      </c>
      <c r="Y34" s="46" t="s">
        <v>69</v>
      </c>
      <c r="Z34" s="334">
        <v>1964</v>
      </c>
      <c r="AA34" s="334">
        <v>1933</v>
      </c>
      <c r="AB34" s="334">
        <v>3897</v>
      </c>
      <c r="AC34" s="337">
        <v>2465</v>
      </c>
      <c r="AD34" s="334">
        <v>2231</v>
      </c>
      <c r="AE34" s="334">
        <v>4696</v>
      </c>
      <c r="AF34" s="334">
        <v>2872</v>
      </c>
      <c r="AG34" s="334">
        <v>2609</v>
      </c>
      <c r="AH34" s="335">
        <v>5481</v>
      </c>
      <c r="AI34" s="24" t="s">
        <v>68</v>
      </c>
      <c r="AJ34" s="46" t="s">
        <v>69</v>
      </c>
      <c r="AK34" s="334">
        <v>3255</v>
      </c>
      <c r="AL34" s="334">
        <v>3103</v>
      </c>
      <c r="AM34" s="334">
        <v>6358</v>
      </c>
      <c r="AN34" s="337">
        <v>3643</v>
      </c>
      <c r="AO34" s="334">
        <v>3317</v>
      </c>
      <c r="AP34" s="334">
        <v>6960</v>
      </c>
      <c r="AQ34" s="334">
        <v>4115</v>
      </c>
      <c r="AR34" s="334">
        <v>3797</v>
      </c>
      <c r="AS34" s="335">
        <v>7912</v>
      </c>
      <c r="AT34" s="24" t="s">
        <v>68</v>
      </c>
      <c r="AU34" s="46" t="s">
        <v>69</v>
      </c>
      <c r="AV34" s="334">
        <v>3467</v>
      </c>
      <c r="AW34" s="334">
        <v>3395</v>
      </c>
      <c r="AX34" s="334">
        <v>6862</v>
      </c>
      <c r="AY34" s="337">
        <v>3316</v>
      </c>
      <c r="AZ34" s="334">
        <v>3488</v>
      </c>
      <c r="BA34" s="334">
        <v>6804</v>
      </c>
      <c r="BB34" s="334">
        <v>3549</v>
      </c>
      <c r="BC34" s="334">
        <v>3761</v>
      </c>
      <c r="BD34" s="335">
        <v>7310</v>
      </c>
      <c r="BE34" s="24" t="s">
        <v>68</v>
      </c>
      <c r="BF34" s="46" t="s">
        <v>69</v>
      </c>
      <c r="BG34" s="334">
        <v>3674</v>
      </c>
      <c r="BH34" s="334">
        <v>4019</v>
      </c>
      <c r="BI34" s="334">
        <v>7693</v>
      </c>
      <c r="BJ34" s="337">
        <v>3088</v>
      </c>
      <c r="BK34" s="334">
        <v>3740</v>
      </c>
      <c r="BL34" s="334">
        <v>6828</v>
      </c>
      <c r="BM34" s="334">
        <v>1443</v>
      </c>
      <c r="BN34" s="334">
        <v>2129</v>
      </c>
      <c r="BO34" s="335">
        <v>3572</v>
      </c>
      <c r="BP34" s="24" t="s">
        <v>68</v>
      </c>
      <c r="BQ34" s="46" t="s">
        <v>69</v>
      </c>
      <c r="BR34" s="334">
        <v>638</v>
      </c>
      <c r="BS34" s="334">
        <v>1658</v>
      </c>
      <c r="BT34" s="335">
        <v>2296</v>
      </c>
      <c r="CA34" s="24" t="s">
        <v>68</v>
      </c>
      <c r="CB34" s="46" t="s">
        <v>69</v>
      </c>
      <c r="CC34" s="334">
        <v>5151</v>
      </c>
      <c r="CD34" s="334">
        <v>4844</v>
      </c>
      <c r="CE34" s="334">
        <v>9995</v>
      </c>
      <c r="CF34" s="337">
        <v>27965</v>
      </c>
      <c r="CG34" s="334">
        <v>26246</v>
      </c>
      <c r="CH34" s="334">
        <v>54211</v>
      </c>
      <c r="CI34" s="334">
        <v>15708</v>
      </c>
      <c r="CJ34" s="334">
        <v>18795</v>
      </c>
      <c r="CK34" s="335">
        <v>34503</v>
      </c>
      <c r="CL34" s="334">
        <f t="shared" si="1"/>
        <v>48824</v>
      </c>
      <c r="CM34" s="334">
        <f t="shared" si="0"/>
        <v>49885</v>
      </c>
      <c r="CN34" s="335">
        <f t="shared" si="0"/>
        <v>98709</v>
      </c>
    </row>
    <row r="35" spans="1:92" ht="17.100000000000001" customHeight="1">
      <c r="A35" s="1"/>
      <c r="B35" s="672" t="s">
        <v>72</v>
      </c>
      <c r="C35" s="26" t="s">
        <v>73</v>
      </c>
      <c r="D35" s="339">
        <v>1513</v>
      </c>
      <c r="E35" s="339">
        <v>1438</v>
      </c>
      <c r="F35" s="339">
        <v>2951</v>
      </c>
      <c r="G35" s="342">
        <v>1649</v>
      </c>
      <c r="H35" s="339">
        <v>1592</v>
      </c>
      <c r="I35" s="339">
        <v>3241</v>
      </c>
      <c r="J35" s="339">
        <v>1831</v>
      </c>
      <c r="K35" s="339">
        <v>1758</v>
      </c>
      <c r="L35" s="340">
        <v>3589</v>
      </c>
      <c r="M35" s="672" t="s">
        <v>72</v>
      </c>
      <c r="N35" s="26" t="s">
        <v>73</v>
      </c>
      <c r="O35" s="339">
        <v>2304</v>
      </c>
      <c r="P35" s="339">
        <v>2123</v>
      </c>
      <c r="Q35" s="339">
        <v>4427</v>
      </c>
      <c r="R35" s="342">
        <v>2485</v>
      </c>
      <c r="S35" s="339">
        <v>2021</v>
      </c>
      <c r="T35" s="339">
        <v>4506</v>
      </c>
      <c r="U35" s="339">
        <v>1828</v>
      </c>
      <c r="V35" s="339">
        <v>1760</v>
      </c>
      <c r="W35" s="340">
        <v>3588</v>
      </c>
      <c r="X35" s="672" t="s">
        <v>72</v>
      </c>
      <c r="Y35" s="26" t="s">
        <v>73</v>
      </c>
      <c r="Z35" s="339">
        <v>1984</v>
      </c>
      <c r="AA35" s="339">
        <v>1931</v>
      </c>
      <c r="AB35" s="339">
        <v>3915</v>
      </c>
      <c r="AC35" s="342">
        <v>2350</v>
      </c>
      <c r="AD35" s="339">
        <v>2149</v>
      </c>
      <c r="AE35" s="339">
        <v>4499</v>
      </c>
      <c r="AF35" s="339">
        <v>2612</v>
      </c>
      <c r="AG35" s="339">
        <v>2403</v>
      </c>
      <c r="AH35" s="340">
        <v>5015</v>
      </c>
      <c r="AI35" s="672" t="s">
        <v>72</v>
      </c>
      <c r="AJ35" s="26" t="s">
        <v>73</v>
      </c>
      <c r="AK35" s="339">
        <v>2870</v>
      </c>
      <c r="AL35" s="339">
        <v>2724</v>
      </c>
      <c r="AM35" s="339">
        <v>5594</v>
      </c>
      <c r="AN35" s="342">
        <v>3169</v>
      </c>
      <c r="AO35" s="339">
        <v>3017</v>
      </c>
      <c r="AP35" s="339">
        <v>6186</v>
      </c>
      <c r="AQ35" s="339">
        <v>3674</v>
      </c>
      <c r="AR35" s="339">
        <v>3432</v>
      </c>
      <c r="AS35" s="340">
        <v>7106</v>
      </c>
      <c r="AT35" s="672" t="s">
        <v>72</v>
      </c>
      <c r="AU35" s="26" t="s">
        <v>73</v>
      </c>
      <c r="AV35" s="339">
        <v>3147</v>
      </c>
      <c r="AW35" s="339">
        <v>3100</v>
      </c>
      <c r="AX35" s="339">
        <v>6247</v>
      </c>
      <c r="AY35" s="342">
        <v>2699</v>
      </c>
      <c r="AZ35" s="339">
        <v>2811</v>
      </c>
      <c r="BA35" s="339">
        <v>5510</v>
      </c>
      <c r="BB35" s="339">
        <v>2668</v>
      </c>
      <c r="BC35" s="339">
        <v>2998</v>
      </c>
      <c r="BD35" s="340">
        <v>5666</v>
      </c>
      <c r="BE35" s="672" t="s">
        <v>72</v>
      </c>
      <c r="BF35" s="26" t="s">
        <v>73</v>
      </c>
      <c r="BG35" s="339">
        <v>2862</v>
      </c>
      <c r="BH35" s="339">
        <v>3275</v>
      </c>
      <c r="BI35" s="339">
        <v>6137</v>
      </c>
      <c r="BJ35" s="342">
        <v>2561</v>
      </c>
      <c r="BK35" s="339">
        <v>3141</v>
      </c>
      <c r="BL35" s="339">
        <v>5702</v>
      </c>
      <c r="BM35" s="339">
        <v>1251</v>
      </c>
      <c r="BN35" s="339">
        <v>1850</v>
      </c>
      <c r="BO35" s="340">
        <v>3101</v>
      </c>
      <c r="BP35" s="672" t="s">
        <v>72</v>
      </c>
      <c r="BQ35" s="26" t="s">
        <v>73</v>
      </c>
      <c r="BR35" s="339">
        <v>597</v>
      </c>
      <c r="BS35" s="339">
        <v>1238</v>
      </c>
      <c r="BT35" s="340">
        <v>1835</v>
      </c>
      <c r="CA35" s="672" t="s">
        <v>72</v>
      </c>
      <c r="CB35" s="26" t="s">
        <v>73</v>
      </c>
      <c r="CC35" s="339">
        <v>4993</v>
      </c>
      <c r="CD35" s="339">
        <v>4788</v>
      </c>
      <c r="CE35" s="339">
        <v>9781</v>
      </c>
      <c r="CF35" s="342">
        <v>26423</v>
      </c>
      <c r="CG35" s="339">
        <v>24660</v>
      </c>
      <c r="CH35" s="339">
        <v>51083</v>
      </c>
      <c r="CI35" s="339">
        <v>12638</v>
      </c>
      <c r="CJ35" s="339">
        <v>15313</v>
      </c>
      <c r="CK35" s="340">
        <v>27951</v>
      </c>
      <c r="CL35" s="339">
        <f t="shared" si="1"/>
        <v>44054</v>
      </c>
      <c r="CM35" s="339">
        <f t="shared" si="0"/>
        <v>44761</v>
      </c>
      <c r="CN35" s="340">
        <f t="shared" si="0"/>
        <v>88815</v>
      </c>
    </row>
    <row r="36" spans="1:92" ht="17.100000000000001" customHeight="1">
      <c r="A36" s="1"/>
      <c r="B36" s="673"/>
      <c r="C36" s="26" t="s">
        <v>74</v>
      </c>
      <c r="D36" s="339">
        <v>432</v>
      </c>
      <c r="E36" s="339">
        <v>411</v>
      </c>
      <c r="F36" s="339">
        <v>843</v>
      </c>
      <c r="G36" s="342">
        <v>464</v>
      </c>
      <c r="H36" s="339">
        <v>435</v>
      </c>
      <c r="I36" s="339">
        <v>899</v>
      </c>
      <c r="J36" s="339">
        <v>492</v>
      </c>
      <c r="K36" s="339">
        <v>483</v>
      </c>
      <c r="L36" s="340">
        <v>975</v>
      </c>
      <c r="M36" s="673"/>
      <c r="N36" s="26" t="s">
        <v>74</v>
      </c>
      <c r="O36" s="339">
        <v>475</v>
      </c>
      <c r="P36" s="339">
        <v>496</v>
      </c>
      <c r="Q36" s="339">
        <v>971</v>
      </c>
      <c r="R36" s="342">
        <v>541</v>
      </c>
      <c r="S36" s="339">
        <v>497</v>
      </c>
      <c r="T36" s="339">
        <v>1038</v>
      </c>
      <c r="U36" s="339">
        <v>603</v>
      </c>
      <c r="V36" s="339">
        <v>473</v>
      </c>
      <c r="W36" s="340">
        <v>1076</v>
      </c>
      <c r="X36" s="673"/>
      <c r="Y36" s="26" t="s">
        <v>74</v>
      </c>
      <c r="Z36" s="339">
        <v>578</v>
      </c>
      <c r="AA36" s="339">
        <v>453</v>
      </c>
      <c r="AB36" s="339">
        <v>1031</v>
      </c>
      <c r="AC36" s="342">
        <v>598</v>
      </c>
      <c r="AD36" s="339">
        <v>407</v>
      </c>
      <c r="AE36" s="339">
        <v>1005</v>
      </c>
      <c r="AF36" s="339">
        <v>624</v>
      </c>
      <c r="AG36" s="339">
        <v>524</v>
      </c>
      <c r="AH36" s="340">
        <v>1148</v>
      </c>
      <c r="AI36" s="673"/>
      <c r="AJ36" s="26" t="s">
        <v>74</v>
      </c>
      <c r="AK36" s="339">
        <v>690</v>
      </c>
      <c r="AL36" s="339">
        <v>677</v>
      </c>
      <c r="AM36" s="339">
        <v>1367</v>
      </c>
      <c r="AN36" s="342">
        <v>762</v>
      </c>
      <c r="AO36" s="339">
        <v>747</v>
      </c>
      <c r="AP36" s="339">
        <v>1509</v>
      </c>
      <c r="AQ36" s="339">
        <v>853</v>
      </c>
      <c r="AR36" s="339">
        <v>806</v>
      </c>
      <c r="AS36" s="340">
        <v>1659</v>
      </c>
      <c r="AT36" s="673"/>
      <c r="AU36" s="26" t="s">
        <v>74</v>
      </c>
      <c r="AV36" s="339">
        <v>687</v>
      </c>
      <c r="AW36" s="339">
        <v>597</v>
      </c>
      <c r="AX36" s="339">
        <v>1284</v>
      </c>
      <c r="AY36" s="342">
        <v>512</v>
      </c>
      <c r="AZ36" s="339">
        <v>455</v>
      </c>
      <c r="BA36" s="339">
        <v>967</v>
      </c>
      <c r="BB36" s="339">
        <v>475</v>
      </c>
      <c r="BC36" s="339">
        <v>466</v>
      </c>
      <c r="BD36" s="340">
        <v>941</v>
      </c>
      <c r="BE36" s="673"/>
      <c r="BF36" s="26" t="s">
        <v>74</v>
      </c>
      <c r="BG36" s="339">
        <v>514</v>
      </c>
      <c r="BH36" s="339">
        <v>564</v>
      </c>
      <c r="BI36" s="339">
        <v>1078</v>
      </c>
      <c r="BJ36" s="342">
        <v>431</v>
      </c>
      <c r="BK36" s="339">
        <v>551</v>
      </c>
      <c r="BL36" s="339">
        <v>982</v>
      </c>
      <c r="BM36" s="339">
        <v>205</v>
      </c>
      <c r="BN36" s="339">
        <v>337</v>
      </c>
      <c r="BO36" s="340">
        <v>542</v>
      </c>
      <c r="BP36" s="673"/>
      <c r="BQ36" s="26" t="s">
        <v>74</v>
      </c>
      <c r="BR36" s="339">
        <v>87</v>
      </c>
      <c r="BS36" s="339">
        <v>235</v>
      </c>
      <c r="BT36" s="340">
        <v>322</v>
      </c>
      <c r="CA36" s="673"/>
      <c r="CB36" s="26" t="s">
        <v>74</v>
      </c>
      <c r="CC36" s="339">
        <v>1388</v>
      </c>
      <c r="CD36" s="339">
        <v>1329</v>
      </c>
      <c r="CE36" s="339">
        <v>2717</v>
      </c>
      <c r="CF36" s="342">
        <v>6411</v>
      </c>
      <c r="CG36" s="339">
        <v>5677</v>
      </c>
      <c r="CH36" s="339">
        <v>12088</v>
      </c>
      <c r="CI36" s="339">
        <v>2224</v>
      </c>
      <c r="CJ36" s="339">
        <v>2608</v>
      </c>
      <c r="CK36" s="340">
        <v>4832</v>
      </c>
      <c r="CL36" s="339">
        <f t="shared" si="1"/>
        <v>10023</v>
      </c>
      <c r="CM36" s="339">
        <f t="shared" si="0"/>
        <v>9614</v>
      </c>
      <c r="CN36" s="340">
        <f t="shared" si="0"/>
        <v>19637</v>
      </c>
    </row>
    <row r="37" spans="1:92" ht="17.100000000000001" customHeight="1">
      <c r="A37" s="1"/>
      <c r="B37" s="673"/>
      <c r="C37" s="26" t="s">
        <v>75</v>
      </c>
      <c r="D37" s="339">
        <v>177</v>
      </c>
      <c r="E37" s="339">
        <v>169</v>
      </c>
      <c r="F37" s="339">
        <v>346</v>
      </c>
      <c r="G37" s="342">
        <v>197</v>
      </c>
      <c r="H37" s="339">
        <v>197</v>
      </c>
      <c r="I37" s="339">
        <v>394</v>
      </c>
      <c r="J37" s="339">
        <v>242</v>
      </c>
      <c r="K37" s="339">
        <v>233</v>
      </c>
      <c r="L37" s="340">
        <v>475</v>
      </c>
      <c r="M37" s="673"/>
      <c r="N37" s="26" t="s">
        <v>75</v>
      </c>
      <c r="O37" s="339">
        <v>264</v>
      </c>
      <c r="P37" s="339">
        <v>260</v>
      </c>
      <c r="Q37" s="339">
        <v>524</v>
      </c>
      <c r="R37" s="342">
        <v>309</v>
      </c>
      <c r="S37" s="339">
        <v>276</v>
      </c>
      <c r="T37" s="339">
        <v>585</v>
      </c>
      <c r="U37" s="339">
        <v>341</v>
      </c>
      <c r="V37" s="339">
        <v>299</v>
      </c>
      <c r="W37" s="340">
        <v>640</v>
      </c>
      <c r="X37" s="673"/>
      <c r="Y37" s="26" t="s">
        <v>75</v>
      </c>
      <c r="Z37" s="339">
        <v>348</v>
      </c>
      <c r="AA37" s="339">
        <v>295</v>
      </c>
      <c r="AB37" s="339">
        <v>643</v>
      </c>
      <c r="AC37" s="342">
        <v>347</v>
      </c>
      <c r="AD37" s="339">
        <v>289</v>
      </c>
      <c r="AE37" s="339">
        <v>636</v>
      </c>
      <c r="AF37" s="339">
        <v>459</v>
      </c>
      <c r="AG37" s="339">
        <v>350</v>
      </c>
      <c r="AH37" s="340">
        <v>809</v>
      </c>
      <c r="AI37" s="673"/>
      <c r="AJ37" s="26" t="s">
        <v>75</v>
      </c>
      <c r="AK37" s="339">
        <v>538</v>
      </c>
      <c r="AL37" s="339">
        <v>419</v>
      </c>
      <c r="AM37" s="339">
        <v>957</v>
      </c>
      <c r="AN37" s="342">
        <v>624</v>
      </c>
      <c r="AO37" s="339">
        <v>555</v>
      </c>
      <c r="AP37" s="339">
        <v>1179</v>
      </c>
      <c r="AQ37" s="339">
        <v>823</v>
      </c>
      <c r="AR37" s="339">
        <v>592</v>
      </c>
      <c r="AS37" s="340">
        <v>1415</v>
      </c>
      <c r="AT37" s="673"/>
      <c r="AU37" s="26" t="s">
        <v>75</v>
      </c>
      <c r="AV37" s="339">
        <v>672</v>
      </c>
      <c r="AW37" s="339">
        <v>564</v>
      </c>
      <c r="AX37" s="339">
        <v>1236</v>
      </c>
      <c r="AY37" s="342">
        <v>535</v>
      </c>
      <c r="AZ37" s="339">
        <v>518</v>
      </c>
      <c r="BA37" s="339">
        <v>1053</v>
      </c>
      <c r="BB37" s="339">
        <v>577</v>
      </c>
      <c r="BC37" s="339">
        <v>534</v>
      </c>
      <c r="BD37" s="340">
        <v>1111</v>
      </c>
      <c r="BE37" s="673"/>
      <c r="BF37" s="26" t="s">
        <v>75</v>
      </c>
      <c r="BG37" s="339">
        <v>589</v>
      </c>
      <c r="BH37" s="339">
        <v>647</v>
      </c>
      <c r="BI37" s="339">
        <v>1236</v>
      </c>
      <c r="BJ37" s="342">
        <v>577</v>
      </c>
      <c r="BK37" s="339">
        <v>721</v>
      </c>
      <c r="BL37" s="339">
        <v>1298</v>
      </c>
      <c r="BM37" s="339">
        <v>298</v>
      </c>
      <c r="BN37" s="339">
        <v>447</v>
      </c>
      <c r="BO37" s="340">
        <v>745</v>
      </c>
      <c r="BP37" s="673"/>
      <c r="BQ37" s="26" t="s">
        <v>75</v>
      </c>
      <c r="BR37" s="339">
        <v>118</v>
      </c>
      <c r="BS37" s="339">
        <v>258</v>
      </c>
      <c r="BT37" s="340">
        <v>376</v>
      </c>
      <c r="CA37" s="673"/>
      <c r="CB37" s="26" t="s">
        <v>75</v>
      </c>
      <c r="CC37" s="339">
        <v>616</v>
      </c>
      <c r="CD37" s="339">
        <v>599</v>
      </c>
      <c r="CE37" s="339">
        <v>1215</v>
      </c>
      <c r="CF37" s="342">
        <v>4725</v>
      </c>
      <c r="CG37" s="339">
        <v>3899</v>
      </c>
      <c r="CH37" s="339">
        <v>8624</v>
      </c>
      <c r="CI37" s="339">
        <v>2694</v>
      </c>
      <c r="CJ37" s="339">
        <v>3125</v>
      </c>
      <c r="CK37" s="340">
        <v>5819</v>
      </c>
      <c r="CL37" s="339">
        <f t="shared" si="1"/>
        <v>8035</v>
      </c>
      <c r="CM37" s="339">
        <f t="shared" si="0"/>
        <v>7623</v>
      </c>
      <c r="CN37" s="340">
        <f t="shared" si="0"/>
        <v>15658</v>
      </c>
    </row>
    <row r="38" spans="1:92" ht="17.100000000000001" customHeight="1">
      <c r="A38" s="1"/>
      <c r="B38" s="673"/>
      <c r="C38" s="26" t="s">
        <v>76</v>
      </c>
      <c r="D38" s="361">
        <v>137</v>
      </c>
      <c r="E38" s="361">
        <v>130</v>
      </c>
      <c r="F38" s="361">
        <v>267</v>
      </c>
      <c r="G38" s="342">
        <v>177</v>
      </c>
      <c r="H38" s="361">
        <v>167</v>
      </c>
      <c r="I38" s="361">
        <v>344</v>
      </c>
      <c r="J38" s="339">
        <v>222</v>
      </c>
      <c r="K38" s="361">
        <v>207</v>
      </c>
      <c r="L38" s="362">
        <v>429</v>
      </c>
      <c r="M38" s="673"/>
      <c r="N38" s="26" t="s">
        <v>76</v>
      </c>
      <c r="O38" s="361">
        <v>250</v>
      </c>
      <c r="P38" s="361">
        <v>239</v>
      </c>
      <c r="Q38" s="361">
        <v>489</v>
      </c>
      <c r="R38" s="342">
        <v>243</v>
      </c>
      <c r="S38" s="361">
        <v>211</v>
      </c>
      <c r="T38" s="361">
        <v>454</v>
      </c>
      <c r="U38" s="339">
        <v>236</v>
      </c>
      <c r="V38" s="361">
        <v>219</v>
      </c>
      <c r="W38" s="362">
        <v>455</v>
      </c>
      <c r="X38" s="673"/>
      <c r="Y38" s="26" t="s">
        <v>76</v>
      </c>
      <c r="Z38" s="361">
        <v>280</v>
      </c>
      <c r="AA38" s="361">
        <v>249</v>
      </c>
      <c r="AB38" s="361">
        <v>529</v>
      </c>
      <c r="AC38" s="342">
        <v>350</v>
      </c>
      <c r="AD38" s="361">
        <v>305</v>
      </c>
      <c r="AE38" s="361">
        <v>655</v>
      </c>
      <c r="AF38" s="339">
        <v>375</v>
      </c>
      <c r="AG38" s="361">
        <v>346</v>
      </c>
      <c r="AH38" s="362">
        <v>721</v>
      </c>
      <c r="AI38" s="673"/>
      <c r="AJ38" s="26" t="s">
        <v>76</v>
      </c>
      <c r="AK38" s="361">
        <v>419</v>
      </c>
      <c r="AL38" s="361">
        <v>385</v>
      </c>
      <c r="AM38" s="361">
        <v>804</v>
      </c>
      <c r="AN38" s="342">
        <v>468</v>
      </c>
      <c r="AO38" s="361">
        <v>447</v>
      </c>
      <c r="AP38" s="361">
        <v>915</v>
      </c>
      <c r="AQ38" s="339">
        <v>623</v>
      </c>
      <c r="AR38" s="361">
        <v>575</v>
      </c>
      <c r="AS38" s="362">
        <v>1198</v>
      </c>
      <c r="AT38" s="673"/>
      <c r="AU38" s="26" t="s">
        <v>76</v>
      </c>
      <c r="AV38" s="361">
        <v>634</v>
      </c>
      <c r="AW38" s="361">
        <v>649</v>
      </c>
      <c r="AX38" s="361">
        <v>1283</v>
      </c>
      <c r="AY38" s="342">
        <v>646</v>
      </c>
      <c r="AZ38" s="361">
        <v>666</v>
      </c>
      <c r="BA38" s="361">
        <v>1312</v>
      </c>
      <c r="BB38" s="339">
        <v>655</v>
      </c>
      <c r="BC38" s="361">
        <v>673</v>
      </c>
      <c r="BD38" s="362">
        <v>1328</v>
      </c>
      <c r="BE38" s="673"/>
      <c r="BF38" s="26" t="s">
        <v>76</v>
      </c>
      <c r="BG38" s="361">
        <v>696</v>
      </c>
      <c r="BH38" s="361">
        <v>764</v>
      </c>
      <c r="BI38" s="361">
        <v>1460</v>
      </c>
      <c r="BJ38" s="342">
        <v>563</v>
      </c>
      <c r="BK38" s="361">
        <v>756</v>
      </c>
      <c r="BL38" s="361">
        <v>1319</v>
      </c>
      <c r="BM38" s="339">
        <v>262</v>
      </c>
      <c r="BN38" s="361">
        <v>450</v>
      </c>
      <c r="BO38" s="362">
        <v>712</v>
      </c>
      <c r="BP38" s="673"/>
      <c r="BQ38" s="26" t="s">
        <v>76</v>
      </c>
      <c r="BR38" s="361">
        <v>151</v>
      </c>
      <c r="BS38" s="361">
        <v>276</v>
      </c>
      <c r="BT38" s="362">
        <v>427</v>
      </c>
      <c r="CA38" s="673"/>
      <c r="CB38" s="26" t="s">
        <v>76</v>
      </c>
      <c r="CC38" s="361">
        <v>536</v>
      </c>
      <c r="CD38" s="361">
        <v>504</v>
      </c>
      <c r="CE38" s="361">
        <v>1040</v>
      </c>
      <c r="CF38" s="342">
        <v>3878</v>
      </c>
      <c r="CG38" s="361">
        <v>3625</v>
      </c>
      <c r="CH38" s="361">
        <v>7503</v>
      </c>
      <c r="CI38" s="339">
        <v>2973</v>
      </c>
      <c r="CJ38" s="361">
        <v>3585</v>
      </c>
      <c r="CK38" s="362">
        <v>6558</v>
      </c>
      <c r="CL38" s="339">
        <f t="shared" si="1"/>
        <v>7387</v>
      </c>
      <c r="CM38" s="361">
        <f t="shared" si="0"/>
        <v>7714</v>
      </c>
      <c r="CN38" s="362">
        <f t="shared" si="0"/>
        <v>15101</v>
      </c>
    </row>
    <row r="39" spans="1:92" ht="17.100000000000001" customHeight="1">
      <c r="A39" s="1"/>
      <c r="B39" s="674"/>
      <c r="C39" s="18" t="s">
        <v>42</v>
      </c>
      <c r="D39" s="334">
        <f t="shared" ref="D39:CI39" si="12">SUM(D35:D38)</f>
        <v>2259</v>
      </c>
      <c r="E39" s="334">
        <f t="shared" si="12"/>
        <v>2148</v>
      </c>
      <c r="F39" s="334">
        <f t="shared" si="12"/>
        <v>4407</v>
      </c>
      <c r="G39" s="337">
        <f t="shared" si="12"/>
        <v>2487</v>
      </c>
      <c r="H39" s="334">
        <f t="shared" si="12"/>
        <v>2391</v>
      </c>
      <c r="I39" s="334">
        <f t="shared" si="12"/>
        <v>4878</v>
      </c>
      <c r="J39" s="334">
        <f t="shared" si="12"/>
        <v>2787</v>
      </c>
      <c r="K39" s="334">
        <f t="shared" si="12"/>
        <v>2681</v>
      </c>
      <c r="L39" s="335">
        <f t="shared" si="12"/>
        <v>5468</v>
      </c>
      <c r="M39" s="674"/>
      <c r="N39" s="18" t="s">
        <v>42</v>
      </c>
      <c r="O39" s="334">
        <f t="shared" si="12"/>
        <v>3293</v>
      </c>
      <c r="P39" s="334">
        <f t="shared" si="12"/>
        <v>3118</v>
      </c>
      <c r="Q39" s="334">
        <f t="shared" si="12"/>
        <v>6411</v>
      </c>
      <c r="R39" s="337">
        <f t="shared" si="12"/>
        <v>3578</v>
      </c>
      <c r="S39" s="334">
        <f t="shared" si="12"/>
        <v>3005</v>
      </c>
      <c r="T39" s="334">
        <f t="shared" si="12"/>
        <v>6583</v>
      </c>
      <c r="U39" s="334">
        <f t="shared" si="12"/>
        <v>3008</v>
      </c>
      <c r="V39" s="334">
        <f t="shared" si="12"/>
        <v>2751</v>
      </c>
      <c r="W39" s="335">
        <f t="shared" si="12"/>
        <v>5759</v>
      </c>
      <c r="X39" s="674"/>
      <c r="Y39" s="18" t="s">
        <v>42</v>
      </c>
      <c r="Z39" s="334">
        <f t="shared" si="12"/>
        <v>3190</v>
      </c>
      <c r="AA39" s="334">
        <f t="shared" si="12"/>
        <v>2928</v>
      </c>
      <c r="AB39" s="334">
        <f t="shared" si="12"/>
        <v>6118</v>
      </c>
      <c r="AC39" s="337">
        <f t="shared" si="12"/>
        <v>3645</v>
      </c>
      <c r="AD39" s="334">
        <f t="shared" si="12"/>
        <v>3150</v>
      </c>
      <c r="AE39" s="334">
        <f t="shared" si="12"/>
        <v>6795</v>
      </c>
      <c r="AF39" s="334">
        <f t="shared" si="12"/>
        <v>4070</v>
      </c>
      <c r="AG39" s="334">
        <f t="shared" si="12"/>
        <v>3623</v>
      </c>
      <c r="AH39" s="335">
        <f t="shared" si="12"/>
        <v>7693</v>
      </c>
      <c r="AI39" s="674"/>
      <c r="AJ39" s="18" t="s">
        <v>42</v>
      </c>
      <c r="AK39" s="334">
        <f t="shared" si="12"/>
        <v>4517</v>
      </c>
      <c r="AL39" s="334">
        <f t="shared" si="12"/>
        <v>4205</v>
      </c>
      <c r="AM39" s="334">
        <f t="shared" si="12"/>
        <v>8722</v>
      </c>
      <c r="AN39" s="337">
        <f t="shared" si="12"/>
        <v>5023</v>
      </c>
      <c r="AO39" s="334">
        <f t="shared" si="12"/>
        <v>4766</v>
      </c>
      <c r="AP39" s="334">
        <f t="shared" si="12"/>
        <v>9789</v>
      </c>
      <c r="AQ39" s="334">
        <f t="shared" si="12"/>
        <v>5973</v>
      </c>
      <c r="AR39" s="334">
        <f t="shared" si="12"/>
        <v>5405</v>
      </c>
      <c r="AS39" s="335">
        <f t="shared" si="12"/>
        <v>11378</v>
      </c>
      <c r="AT39" s="674"/>
      <c r="AU39" s="18" t="s">
        <v>42</v>
      </c>
      <c r="AV39" s="334">
        <f t="shared" si="12"/>
        <v>5140</v>
      </c>
      <c r="AW39" s="334">
        <f t="shared" si="12"/>
        <v>4910</v>
      </c>
      <c r="AX39" s="334">
        <f t="shared" si="12"/>
        <v>10050</v>
      </c>
      <c r="AY39" s="337">
        <f t="shared" si="12"/>
        <v>4392</v>
      </c>
      <c r="AZ39" s="334">
        <f t="shared" si="12"/>
        <v>4450</v>
      </c>
      <c r="BA39" s="334">
        <f t="shared" si="12"/>
        <v>8842</v>
      </c>
      <c r="BB39" s="334">
        <f t="shared" si="12"/>
        <v>4375</v>
      </c>
      <c r="BC39" s="334">
        <f t="shared" si="12"/>
        <v>4671</v>
      </c>
      <c r="BD39" s="335">
        <f t="shared" si="12"/>
        <v>9046</v>
      </c>
      <c r="BE39" s="674"/>
      <c r="BF39" s="18" t="s">
        <v>42</v>
      </c>
      <c r="BG39" s="334">
        <f t="shared" si="12"/>
        <v>4661</v>
      </c>
      <c r="BH39" s="334">
        <f t="shared" si="12"/>
        <v>5250</v>
      </c>
      <c r="BI39" s="334">
        <f t="shared" si="12"/>
        <v>9911</v>
      </c>
      <c r="BJ39" s="337">
        <f t="shared" si="12"/>
        <v>4132</v>
      </c>
      <c r="BK39" s="334">
        <f t="shared" si="12"/>
        <v>5169</v>
      </c>
      <c r="BL39" s="334">
        <f t="shared" si="12"/>
        <v>9301</v>
      </c>
      <c r="BM39" s="334">
        <f t="shared" si="12"/>
        <v>2016</v>
      </c>
      <c r="BN39" s="334">
        <f t="shared" si="12"/>
        <v>3084</v>
      </c>
      <c r="BO39" s="335">
        <f t="shared" si="12"/>
        <v>5100</v>
      </c>
      <c r="BP39" s="674"/>
      <c r="BQ39" s="18" t="s">
        <v>42</v>
      </c>
      <c r="BR39" s="334">
        <f t="shared" si="12"/>
        <v>953</v>
      </c>
      <c r="BS39" s="334">
        <f t="shared" si="12"/>
        <v>2007</v>
      </c>
      <c r="BT39" s="335">
        <f t="shared" si="12"/>
        <v>2960</v>
      </c>
      <c r="CA39" s="674"/>
      <c r="CB39" s="18" t="s">
        <v>42</v>
      </c>
      <c r="CC39" s="334">
        <f t="shared" si="12"/>
        <v>7533</v>
      </c>
      <c r="CD39" s="334">
        <f t="shared" si="12"/>
        <v>7220</v>
      </c>
      <c r="CE39" s="334">
        <f t="shared" si="12"/>
        <v>14753</v>
      </c>
      <c r="CF39" s="337">
        <f t="shared" si="12"/>
        <v>41437</v>
      </c>
      <c r="CG39" s="334">
        <f t="shared" si="12"/>
        <v>37861</v>
      </c>
      <c r="CH39" s="334">
        <f t="shared" si="12"/>
        <v>79298</v>
      </c>
      <c r="CI39" s="334">
        <f t="shared" si="12"/>
        <v>20529</v>
      </c>
      <c r="CJ39" s="334">
        <f t="shared" ref="CJ39:CK39" si="13">SUM(CJ35:CJ38)</f>
        <v>24631</v>
      </c>
      <c r="CK39" s="335">
        <f t="shared" si="13"/>
        <v>45160</v>
      </c>
      <c r="CL39" s="334">
        <f t="shared" si="1"/>
        <v>69499</v>
      </c>
      <c r="CM39" s="334">
        <f t="shared" si="0"/>
        <v>69712</v>
      </c>
      <c r="CN39" s="335">
        <f t="shared" si="0"/>
        <v>139211</v>
      </c>
    </row>
    <row r="40" spans="1:92" ht="17.100000000000001" customHeight="1">
      <c r="A40" s="1"/>
      <c r="B40" s="24" t="s">
        <v>77</v>
      </c>
      <c r="C40" s="18" t="s">
        <v>78</v>
      </c>
      <c r="D40" s="329">
        <v>1953</v>
      </c>
      <c r="E40" s="329">
        <v>1856</v>
      </c>
      <c r="F40" s="329">
        <v>3809</v>
      </c>
      <c r="G40" s="332">
        <v>2153</v>
      </c>
      <c r="H40" s="329">
        <v>1978</v>
      </c>
      <c r="I40" s="329">
        <v>4131</v>
      </c>
      <c r="J40" s="329">
        <v>2486</v>
      </c>
      <c r="K40" s="329">
        <v>2298</v>
      </c>
      <c r="L40" s="330">
        <v>4784</v>
      </c>
      <c r="M40" s="24" t="s">
        <v>77</v>
      </c>
      <c r="N40" s="18" t="s">
        <v>78</v>
      </c>
      <c r="O40" s="329">
        <v>2745</v>
      </c>
      <c r="P40" s="329">
        <v>2593</v>
      </c>
      <c r="Q40" s="329">
        <v>5338</v>
      </c>
      <c r="R40" s="332">
        <v>3405</v>
      </c>
      <c r="S40" s="329">
        <v>2859</v>
      </c>
      <c r="T40" s="329">
        <v>6264</v>
      </c>
      <c r="U40" s="329">
        <v>3255</v>
      </c>
      <c r="V40" s="329">
        <v>2890</v>
      </c>
      <c r="W40" s="330">
        <v>6145</v>
      </c>
      <c r="X40" s="24" t="s">
        <v>77</v>
      </c>
      <c r="Y40" s="18" t="s">
        <v>78</v>
      </c>
      <c r="Z40" s="329">
        <v>3121</v>
      </c>
      <c r="AA40" s="329">
        <v>2865</v>
      </c>
      <c r="AB40" s="329">
        <v>5986</v>
      </c>
      <c r="AC40" s="332">
        <v>3176</v>
      </c>
      <c r="AD40" s="329">
        <v>2921</v>
      </c>
      <c r="AE40" s="329">
        <v>6097</v>
      </c>
      <c r="AF40" s="329">
        <v>3371</v>
      </c>
      <c r="AG40" s="329">
        <v>3113</v>
      </c>
      <c r="AH40" s="330">
        <v>6484</v>
      </c>
      <c r="AI40" s="24" t="s">
        <v>77</v>
      </c>
      <c r="AJ40" s="18" t="s">
        <v>78</v>
      </c>
      <c r="AK40" s="329">
        <v>4005</v>
      </c>
      <c r="AL40" s="329">
        <v>3646</v>
      </c>
      <c r="AM40" s="329">
        <v>7651</v>
      </c>
      <c r="AN40" s="332">
        <v>4707</v>
      </c>
      <c r="AO40" s="329">
        <v>4378</v>
      </c>
      <c r="AP40" s="329">
        <v>9085</v>
      </c>
      <c r="AQ40" s="329">
        <v>5931</v>
      </c>
      <c r="AR40" s="329">
        <v>5495</v>
      </c>
      <c r="AS40" s="330">
        <v>11426</v>
      </c>
      <c r="AT40" s="24" t="s">
        <v>77</v>
      </c>
      <c r="AU40" s="18" t="s">
        <v>78</v>
      </c>
      <c r="AV40" s="329">
        <v>5072</v>
      </c>
      <c r="AW40" s="329">
        <v>4834</v>
      </c>
      <c r="AX40" s="329">
        <v>9906</v>
      </c>
      <c r="AY40" s="332">
        <v>4303</v>
      </c>
      <c r="AZ40" s="329">
        <v>4183</v>
      </c>
      <c r="BA40" s="329">
        <v>8486</v>
      </c>
      <c r="BB40" s="329">
        <v>3901</v>
      </c>
      <c r="BC40" s="329">
        <v>4147</v>
      </c>
      <c r="BD40" s="330">
        <v>8048</v>
      </c>
      <c r="BE40" s="24" t="s">
        <v>77</v>
      </c>
      <c r="BF40" s="18" t="s">
        <v>78</v>
      </c>
      <c r="BG40" s="329">
        <v>4391</v>
      </c>
      <c r="BH40" s="329">
        <v>5259</v>
      </c>
      <c r="BI40" s="329">
        <v>9650</v>
      </c>
      <c r="BJ40" s="332">
        <v>4780</v>
      </c>
      <c r="BK40" s="329">
        <v>6153</v>
      </c>
      <c r="BL40" s="329">
        <v>10933</v>
      </c>
      <c r="BM40" s="329">
        <v>2989</v>
      </c>
      <c r="BN40" s="329">
        <v>4402</v>
      </c>
      <c r="BO40" s="330">
        <v>7391</v>
      </c>
      <c r="BP40" s="24" t="s">
        <v>77</v>
      </c>
      <c r="BQ40" s="18" t="s">
        <v>78</v>
      </c>
      <c r="BR40" s="329">
        <v>1634</v>
      </c>
      <c r="BS40" s="329">
        <v>3334</v>
      </c>
      <c r="BT40" s="330">
        <v>4968</v>
      </c>
      <c r="CA40" s="24" t="s">
        <v>77</v>
      </c>
      <c r="CB40" s="18" t="s">
        <v>78</v>
      </c>
      <c r="CC40" s="329">
        <v>6592</v>
      </c>
      <c r="CD40" s="329">
        <v>6132</v>
      </c>
      <c r="CE40" s="329">
        <v>12724</v>
      </c>
      <c r="CF40" s="332">
        <v>38788</v>
      </c>
      <c r="CG40" s="329">
        <v>35594</v>
      </c>
      <c r="CH40" s="329">
        <v>74382</v>
      </c>
      <c r="CI40" s="329">
        <v>21998</v>
      </c>
      <c r="CJ40" s="329">
        <v>27478</v>
      </c>
      <c r="CK40" s="330">
        <v>49476</v>
      </c>
      <c r="CL40" s="329">
        <f t="shared" si="1"/>
        <v>67378</v>
      </c>
      <c r="CM40" s="329">
        <f t="shared" si="0"/>
        <v>69204</v>
      </c>
      <c r="CN40" s="330">
        <f t="shared" si="0"/>
        <v>136582</v>
      </c>
    </row>
    <row r="41" spans="1:92" ht="17.100000000000001" customHeight="1">
      <c r="A41" s="1"/>
      <c r="B41" s="24" t="s">
        <v>79</v>
      </c>
      <c r="C41" s="18" t="s">
        <v>80</v>
      </c>
      <c r="D41" s="334">
        <v>709</v>
      </c>
      <c r="E41" s="334">
        <v>674</v>
      </c>
      <c r="F41" s="334">
        <v>1383</v>
      </c>
      <c r="G41" s="337">
        <v>786</v>
      </c>
      <c r="H41" s="334">
        <v>741</v>
      </c>
      <c r="I41" s="334">
        <v>1527</v>
      </c>
      <c r="J41" s="334">
        <v>882</v>
      </c>
      <c r="K41" s="334">
        <v>834</v>
      </c>
      <c r="L41" s="335">
        <v>1716</v>
      </c>
      <c r="M41" s="24" t="s">
        <v>79</v>
      </c>
      <c r="N41" s="18" t="s">
        <v>80</v>
      </c>
      <c r="O41" s="334">
        <v>933</v>
      </c>
      <c r="P41" s="334">
        <v>870</v>
      </c>
      <c r="Q41" s="334">
        <v>1803</v>
      </c>
      <c r="R41" s="337">
        <v>986</v>
      </c>
      <c r="S41" s="334">
        <v>953</v>
      </c>
      <c r="T41" s="334">
        <v>1939</v>
      </c>
      <c r="U41" s="334">
        <v>1131</v>
      </c>
      <c r="V41" s="334">
        <v>1070</v>
      </c>
      <c r="W41" s="335">
        <v>2201</v>
      </c>
      <c r="X41" s="24" t="s">
        <v>79</v>
      </c>
      <c r="Y41" s="18" t="s">
        <v>80</v>
      </c>
      <c r="Z41" s="334">
        <v>1123</v>
      </c>
      <c r="AA41" s="334">
        <v>1164</v>
      </c>
      <c r="AB41" s="334">
        <v>2287</v>
      </c>
      <c r="AC41" s="337">
        <v>1206</v>
      </c>
      <c r="AD41" s="334">
        <v>1233</v>
      </c>
      <c r="AE41" s="334">
        <v>2439</v>
      </c>
      <c r="AF41" s="334">
        <v>1302</v>
      </c>
      <c r="AG41" s="334">
        <v>1313</v>
      </c>
      <c r="AH41" s="335">
        <v>2615</v>
      </c>
      <c r="AI41" s="24" t="s">
        <v>79</v>
      </c>
      <c r="AJ41" s="18" t="s">
        <v>80</v>
      </c>
      <c r="AK41" s="334">
        <v>1455</v>
      </c>
      <c r="AL41" s="334">
        <v>1514</v>
      </c>
      <c r="AM41" s="334">
        <v>2969</v>
      </c>
      <c r="AN41" s="337">
        <v>1711</v>
      </c>
      <c r="AO41" s="334">
        <v>1680</v>
      </c>
      <c r="AP41" s="334">
        <v>3391</v>
      </c>
      <c r="AQ41" s="334">
        <v>1925</v>
      </c>
      <c r="AR41" s="334">
        <v>2037</v>
      </c>
      <c r="AS41" s="335">
        <v>3962</v>
      </c>
      <c r="AT41" s="24" t="s">
        <v>79</v>
      </c>
      <c r="AU41" s="18" t="s">
        <v>80</v>
      </c>
      <c r="AV41" s="334">
        <v>1772</v>
      </c>
      <c r="AW41" s="334">
        <v>1806</v>
      </c>
      <c r="AX41" s="334">
        <v>3578</v>
      </c>
      <c r="AY41" s="337">
        <v>1624</v>
      </c>
      <c r="AZ41" s="334">
        <v>1775</v>
      </c>
      <c r="BA41" s="334">
        <v>3399</v>
      </c>
      <c r="BB41" s="334">
        <v>1650</v>
      </c>
      <c r="BC41" s="334">
        <v>1832</v>
      </c>
      <c r="BD41" s="335">
        <v>3482</v>
      </c>
      <c r="BE41" s="24" t="s">
        <v>79</v>
      </c>
      <c r="BF41" s="18" t="s">
        <v>80</v>
      </c>
      <c r="BG41" s="334">
        <v>1640</v>
      </c>
      <c r="BH41" s="334">
        <v>1943</v>
      </c>
      <c r="BI41" s="334">
        <v>3583</v>
      </c>
      <c r="BJ41" s="337">
        <v>1423</v>
      </c>
      <c r="BK41" s="334">
        <v>1917</v>
      </c>
      <c r="BL41" s="334">
        <v>3340</v>
      </c>
      <c r="BM41" s="334">
        <v>631</v>
      </c>
      <c r="BN41" s="334">
        <v>1228</v>
      </c>
      <c r="BO41" s="335">
        <v>1859</v>
      </c>
      <c r="BP41" s="24" t="s">
        <v>79</v>
      </c>
      <c r="BQ41" s="18" t="s">
        <v>80</v>
      </c>
      <c r="BR41" s="334">
        <v>307</v>
      </c>
      <c r="BS41" s="334">
        <v>900</v>
      </c>
      <c r="BT41" s="335">
        <v>1207</v>
      </c>
      <c r="CA41" s="24" t="s">
        <v>79</v>
      </c>
      <c r="CB41" s="18" t="s">
        <v>80</v>
      </c>
      <c r="CC41" s="334">
        <v>2377</v>
      </c>
      <c r="CD41" s="334">
        <v>2249</v>
      </c>
      <c r="CE41" s="334">
        <v>4626</v>
      </c>
      <c r="CF41" s="337">
        <v>13544</v>
      </c>
      <c r="CG41" s="334">
        <v>13640</v>
      </c>
      <c r="CH41" s="334">
        <v>27184</v>
      </c>
      <c r="CI41" s="334">
        <v>7275</v>
      </c>
      <c r="CJ41" s="334">
        <v>9595</v>
      </c>
      <c r="CK41" s="335">
        <v>16870</v>
      </c>
      <c r="CL41" s="334">
        <f t="shared" si="1"/>
        <v>23196</v>
      </c>
      <c r="CM41" s="334">
        <f t="shared" si="0"/>
        <v>25484</v>
      </c>
      <c r="CN41" s="335">
        <f t="shared" si="0"/>
        <v>48680</v>
      </c>
    </row>
    <row r="42" spans="1:92" ht="17.100000000000001" customHeight="1">
      <c r="A42" s="1"/>
      <c r="B42" s="17" t="s">
        <v>81</v>
      </c>
      <c r="C42" s="18" t="s">
        <v>82</v>
      </c>
      <c r="D42" s="334">
        <v>1690</v>
      </c>
      <c r="E42" s="334">
        <v>1607</v>
      </c>
      <c r="F42" s="334">
        <v>3297</v>
      </c>
      <c r="G42" s="337">
        <v>1883</v>
      </c>
      <c r="H42" s="334">
        <v>1815</v>
      </c>
      <c r="I42" s="334">
        <v>3698</v>
      </c>
      <c r="J42" s="334">
        <v>2113</v>
      </c>
      <c r="K42" s="334">
        <v>2029</v>
      </c>
      <c r="L42" s="335">
        <v>4142</v>
      </c>
      <c r="M42" s="17" t="s">
        <v>81</v>
      </c>
      <c r="N42" s="18" t="s">
        <v>82</v>
      </c>
      <c r="O42" s="334">
        <v>2200</v>
      </c>
      <c r="P42" s="334">
        <v>2198</v>
      </c>
      <c r="Q42" s="334">
        <v>4398</v>
      </c>
      <c r="R42" s="337">
        <v>2249</v>
      </c>
      <c r="S42" s="334">
        <v>2219</v>
      </c>
      <c r="T42" s="334">
        <v>4468</v>
      </c>
      <c r="U42" s="334">
        <v>2177</v>
      </c>
      <c r="V42" s="334">
        <v>2198</v>
      </c>
      <c r="W42" s="335">
        <v>4375</v>
      </c>
      <c r="X42" s="17" t="s">
        <v>81</v>
      </c>
      <c r="Y42" s="18" t="s">
        <v>82</v>
      </c>
      <c r="Z42" s="334">
        <v>2509</v>
      </c>
      <c r="AA42" s="334">
        <v>2363</v>
      </c>
      <c r="AB42" s="334">
        <v>4872</v>
      </c>
      <c r="AC42" s="337">
        <v>2952</v>
      </c>
      <c r="AD42" s="334">
        <v>2579</v>
      </c>
      <c r="AE42" s="334">
        <v>5531</v>
      </c>
      <c r="AF42" s="334">
        <v>3216</v>
      </c>
      <c r="AG42" s="334">
        <v>2884</v>
      </c>
      <c r="AH42" s="335">
        <v>6100</v>
      </c>
      <c r="AI42" s="17" t="s">
        <v>81</v>
      </c>
      <c r="AJ42" s="18" t="s">
        <v>82</v>
      </c>
      <c r="AK42" s="334">
        <v>3508</v>
      </c>
      <c r="AL42" s="334">
        <v>3279</v>
      </c>
      <c r="AM42" s="334">
        <v>6787</v>
      </c>
      <c r="AN42" s="337">
        <v>3934</v>
      </c>
      <c r="AO42" s="334">
        <v>3585</v>
      </c>
      <c r="AP42" s="334">
        <v>7519</v>
      </c>
      <c r="AQ42" s="334">
        <v>4399</v>
      </c>
      <c r="AR42" s="334">
        <v>4204</v>
      </c>
      <c r="AS42" s="335">
        <v>8603</v>
      </c>
      <c r="AT42" s="17" t="s">
        <v>81</v>
      </c>
      <c r="AU42" s="18" t="s">
        <v>82</v>
      </c>
      <c r="AV42" s="334">
        <v>3839</v>
      </c>
      <c r="AW42" s="334">
        <v>3782</v>
      </c>
      <c r="AX42" s="334">
        <v>7621</v>
      </c>
      <c r="AY42" s="337">
        <v>3467</v>
      </c>
      <c r="AZ42" s="334">
        <v>3682</v>
      </c>
      <c r="BA42" s="334">
        <v>7149</v>
      </c>
      <c r="BB42" s="334">
        <v>3362</v>
      </c>
      <c r="BC42" s="334">
        <v>3670</v>
      </c>
      <c r="BD42" s="335">
        <v>7032</v>
      </c>
      <c r="BE42" s="17" t="s">
        <v>81</v>
      </c>
      <c r="BF42" s="18" t="s">
        <v>82</v>
      </c>
      <c r="BG42" s="334">
        <v>3616</v>
      </c>
      <c r="BH42" s="334">
        <v>4094</v>
      </c>
      <c r="BI42" s="334">
        <v>7710</v>
      </c>
      <c r="BJ42" s="337">
        <v>3296</v>
      </c>
      <c r="BK42" s="334">
        <v>4309</v>
      </c>
      <c r="BL42" s="334">
        <v>7605</v>
      </c>
      <c r="BM42" s="334">
        <v>1780</v>
      </c>
      <c r="BN42" s="334">
        <v>2692</v>
      </c>
      <c r="BO42" s="335">
        <v>4472</v>
      </c>
      <c r="BP42" s="17" t="s">
        <v>81</v>
      </c>
      <c r="BQ42" s="18" t="s">
        <v>82</v>
      </c>
      <c r="BR42" s="334">
        <v>818</v>
      </c>
      <c r="BS42" s="334">
        <v>2040</v>
      </c>
      <c r="BT42" s="335">
        <v>2858</v>
      </c>
      <c r="CA42" s="17" t="s">
        <v>81</v>
      </c>
      <c r="CB42" s="18" t="s">
        <v>82</v>
      </c>
      <c r="CC42" s="334">
        <v>5686</v>
      </c>
      <c r="CD42" s="334">
        <v>5451</v>
      </c>
      <c r="CE42" s="334">
        <v>11137</v>
      </c>
      <c r="CF42" s="337">
        <v>30983</v>
      </c>
      <c r="CG42" s="334">
        <v>29291</v>
      </c>
      <c r="CH42" s="334">
        <v>60274</v>
      </c>
      <c r="CI42" s="334">
        <v>16339</v>
      </c>
      <c r="CJ42" s="334">
        <v>20487</v>
      </c>
      <c r="CK42" s="335">
        <v>36826</v>
      </c>
      <c r="CL42" s="334">
        <f t="shared" si="1"/>
        <v>53008</v>
      </c>
      <c r="CM42" s="334">
        <f t="shared" si="0"/>
        <v>55229</v>
      </c>
      <c r="CN42" s="335">
        <f t="shared" si="0"/>
        <v>108237</v>
      </c>
    </row>
    <row r="43" spans="1:92" ht="17.100000000000001" customHeight="1">
      <c r="A43" s="1"/>
      <c r="B43" s="666" t="s">
        <v>83</v>
      </c>
      <c r="C43" s="26" t="s">
        <v>84</v>
      </c>
      <c r="D43" s="339">
        <v>3597</v>
      </c>
      <c r="E43" s="339">
        <v>3420</v>
      </c>
      <c r="F43" s="339">
        <v>7017</v>
      </c>
      <c r="G43" s="342">
        <v>3811</v>
      </c>
      <c r="H43" s="339">
        <v>3657</v>
      </c>
      <c r="I43" s="339">
        <v>7468</v>
      </c>
      <c r="J43" s="339">
        <v>4218</v>
      </c>
      <c r="K43" s="339">
        <v>4082</v>
      </c>
      <c r="L43" s="340">
        <v>8300</v>
      </c>
      <c r="M43" s="666" t="s">
        <v>83</v>
      </c>
      <c r="N43" s="26" t="s">
        <v>84</v>
      </c>
      <c r="O43" s="339">
        <v>4505</v>
      </c>
      <c r="P43" s="339">
        <v>4385</v>
      </c>
      <c r="Q43" s="339">
        <v>8890</v>
      </c>
      <c r="R43" s="342">
        <v>5110</v>
      </c>
      <c r="S43" s="339">
        <v>4833</v>
      </c>
      <c r="T43" s="339">
        <v>9943</v>
      </c>
      <c r="U43" s="339">
        <v>5620</v>
      </c>
      <c r="V43" s="339">
        <v>5311</v>
      </c>
      <c r="W43" s="340">
        <v>10931</v>
      </c>
      <c r="X43" s="666" t="s">
        <v>83</v>
      </c>
      <c r="Y43" s="26" t="s">
        <v>84</v>
      </c>
      <c r="Z43" s="339">
        <v>6124</v>
      </c>
      <c r="AA43" s="339">
        <v>5655</v>
      </c>
      <c r="AB43" s="339">
        <v>11779</v>
      </c>
      <c r="AC43" s="342">
        <v>6004</v>
      </c>
      <c r="AD43" s="339">
        <v>5468</v>
      </c>
      <c r="AE43" s="339">
        <v>11472</v>
      </c>
      <c r="AF43" s="339">
        <v>6065</v>
      </c>
      <c r="AG43" s="339">
        <v>5518</v>
      </c>
      <c r="AH43" s="340">
        <v>11583</v>
      </c>
      <c r="AI43" s="666" t="s">
        <v>83</v>
      </c>
      <c r="AJ43" s="26" t="s">
        <v>84</v>
      </c>
      <c r="AK43" s="339">
        <v>6660</v>
      </c>
      <c r="AL43" s="339">
        <v>6134</v>
      </c>
      <c r="AM43" s="339">
        <v>12794</v>
      </c>
      <c r="AN43" s="342">
        <v>7742</v>
      </c>
      <c r="AO43" s="339">
        <v>7329</v>
      </c>
      <c r="AP43" s="339">
        <v>15071</v>
      </c>
      <c r="AQ43" s="339">
        <v>9656</v>
      </c>
      <c r="AR43" s="339">
        <v>9397</v>
      </c>
      <c r="AS43" s="340">
        <v>19053</v>
      </c>
      <c r="AT43" s="666" t="s">
        <v>83</v>
      </c>
      <c r="AU43" s="26" t="s">
        <v>84</v>
      </c>
      <c r="AV43" s="339">
        <v>8563</v>
      </c>
      <c r="AW43" s="339">
        <v>8237</v>
      </c>
      <c r="AX43" s="339">
        <v>16800</v>
      </c>
      <c r="AY43" s="342">
        <v>6924</v>
      </c>
      <c r="AZ43" s="339">
        <v>6793</v>
      </c>
      <c r="BA43" s="339">
        <v>13717</v>
      </c>
      <c r="BB43" s="339">
        <v>5629</v>
      </c>
      <c r="BC43" s="339">
        <v>5690</v>
      </c>
      <c r="BD43" s="340">
        <v>11319</v>
      </c>
      <c r="BE43" s="666" t="s">
        <v>83</v>
      </c>
      <c r="BF43" s="26" t="s">
        <v>84</v>
      </c>
      <c r="BG43" s="339">
        <v>5603</v>
      </c>
      <c r="BH43" s="339">
        <v>6712</v>
      </c>
      <c r="BI43" s="339">
        <v>12315</v>
      </c>
      <c r="BJ43" s="342">
        <v>5728</v>
      </c>
      <c r="BK43" s="339">
        <v>7713</v>
      </c>
      <c r="BL43" s="339">
        <v>13441</v>
      </c>
      <c r="BM43" s="339">
        <v>3558</v>
      </c>
      <c r="BN43" s="339">
        <v>5616</v>
      </c>
      <c r="BO43" s="340">
        <v>9174</v>
      </c>
      <c r="BP43" s="666" t="s">
        <v>83</v>
      </c>
      <c r="BQ43" s="26" t="s">
        <v>84</v>
      </c>
      <c r="BR43" s="339">
        <v>1832</v>
      </c>
      <c r="BS43" s="339">
        <v>3379</v>
      </c>
      <c r="BT43" s="340">
        <v>5211</v>
      </c>
      <c r="CA43" s="666" t="s">
        <v>83</v>
      </c>
      <c r="CB43" s="26" t="s">
        <v>84</v>
      </c>
      <c r="CC43" s="339">
        <v>11626</v>
      </c>
      <c r="CD43" s="339">
        <v>11159</v>
      </c>
      <c r="CE43" s="339">
        <v>22785</v>
      </c>
      <c r="CF43" s="342">
        <v>66049</v>
      </c>
      <c r="CG43" s="339">
        <v>62267</v>
      </c>
      <c r="CH43" s="339">
        <v>128316</v>
      </c>
      <c r="CI43" s="339">
        <v>29274</v>
      </c>
      <c r="CJ43" s="339">
        <v>35903</v>
      </c>
      <c r="CK43" s="340">
        <v>65177</v>
      </c>
      <c r="CL43" s="339">
        <f t="shared" si="1"/>
        <v>106949</v>
      </c>
      <c r="CM43" s="339">
        <f t="shared" si="0"/>
        <v>109329</v>
      </c>
      <c r="CN43" s="340">
        <f t="shared" si="0"/>
        <v>216278</v>
      </c>
    </row>
    <row r="44" spans="1:92" ht="17.100000000000001" customHeight="1">
      <c r="A44" s="1"/>
      <c r="B44" s="667"/>
      <c r="C44" s="26" t="s">
        <v>85</v>
      </c>
      <c r="D44" s="339">
        <v>908</v>
      </c>
      <c r="E44" s="339">
        <v>863</v>
      </c>
      <c r="F44" s="339">
        <v>1771</v>
      </c>
      <c r="G44" s="342">
        <v>963</v>
      </c>
      <c r="H44" s="339">
        <v>935</v>
      </c>
      <c r="I44" s="339">
        <v>1898</v>
      </c>
      <c r="J44" s="339">
        <v>1057</v>
      </c>
      <c r="K44" s="339">
        <v>1025</v>
      </c>
      <c r="L44" s="340">
        <v>2082</v>
      </c>
      <c r="M44" s="667"/>
      <c r="N44" s="26" t="s">
        <v>85</v>
      </c>
      <c r="O44" s="339">
        <v>1071</v>
      </c>
      <c r="P44" s="339">
        <v>1052</v>
      </c>
      <c r="Q44" s="339">
        <v>2123</v>
      </c>
      <c r="R44" s="342">
        <v>1359</v>
      </c>
      <c r="S44" s="339">
        <v>1271</v>
      </c>
      <c r="T44" s="339">
        <v>2630</v>
      </c>
      <c r="U44" s="339">
        <v>1319</v>
      </c>
      <c r="V44" s="339">
        <v>1254</v>
      </c>
      <c r="W44" s="340">
        <v>2573</v>
      </c>
      <c r="X44" s="667"/>
      <c r="Y44" s="26" t="s">
        <v>85</v>
      </c>
      <c r="Z44" s="339">
        <v>1297</v>
      </c>
      <c r="AA44" s="339">
        <v>1225</v>
      </c>
      <c r="AB44" s="339">
        <v>2522</v>
      </c>
      <c r="AC44" s="342">
        <v>1226</v>
      </c>
      <c r="AD44" s="339">
        <v>1197</v>
      </c>
      <c r="AE44" s="339">
        <v>2423</v>
      </c>
      <c r="AF44" s="339">
        <v>1215</v>
      </c>
      <c r="AG44" s="339">
        <v>1185</v>
      </c>
      <c r="AH44" s="340">
        <v>2400</v>
      </c>
      <c r="AI44" s="667"/>
      <c r="AJ44" s="26" t="s">
        <v>85</v>
      </c>
      <c r="AK44" s="339">
        <v>1398</v>
      </c>
      <c r="AL44" s="339">
        <v>1367</v>
      </c>
      <c r="AM44" s="339">
        <v>2765</v>
      </c>
      <c r="AN44" s="342">
        <v>1774</v>
      </c>
      <c r="AO44" s="339">
        <v>1740</v>
      </c>
      <c r="AP44" s="339">
        <v>3514</v>
      </c>
      <c r="AQ44" s="339">
        <v>2238</v>
      </c>
      <c r="AR44" s="339">
        <v>2085</v>
      </c>
      <c r="AS44" s="340">
        <v>4323</v>
      </c>
      <c r="AT44" s="667"/>
      <c r="AU44" s="26" t="s">
        <v>85</v>
      </c>
      <c r="AV44" s="339">
        <v>1708</v>
      </c>
      <c r="AW44" s="339">
        <v>1584</v>
      </c>
      <c r="AX44" s="339">
        <v>3292</v>
      </c>
      <c r="AY44" s="342">
        <v>1158</v>
      </c>
      <c r="AZ44" s="339">
        <v>1046</v>
      </c>
      <c r="BA44" s="339">
        <v>2204</v>
      </c>
      <c r="BB44" s="339">
        <v>899</v>
      </c>
      <c r="BC44" s="339">
        <v>953</v>
      </c>
      <c r="BD44" s="340">
        <v>1852</v>
      </c>
      <c r="BE44" s="667"/>
      <c r="BF44" s="26" t="s">
        <v>85</v>
      </c>
      <c r="BG44" s="339">
        <v>974</v>
      </c>
      <c r="BH44" s="339">
        <v>1235</v>
      </c>
      <c r="BI44" s="339">
        <v>2209</v>
      </c>
      <c r="BJ44" s="342">
        <v>1084</v>
      </c>
      <c r="BK44" s="339">
        <v>1559</v>
      </c>
      <c r="BL44" s="339">
        <v>2643</v>
      </c>
      <c r="BM44" s="339">
        <v>715</v>
      </c>
      <c r="BN44" s="339">
        <v>1156</v>
      </c>
      <c r="BO44" s="340">
        <v>1871</v>
      </c>
      <c r="BP44" s="667"/>
      <c r="BQ44" s="26" t="s">
        <v>85</v>
      </c>
      <c r="BR44" s="339">
        <v>308</v>
      </c>
      <c r="BS44" s="339">
        <v>827</v>
      </c>
      <c r="BT44" s="340">
        <v>1135</v>
      </c>
      <c r="CA44" s="667"/>
      <c r="CB44" s="26" t="s">
        <v>85</v>
      </c>
      <c r="CC44" s="339">
        <v>2928</v>
      </c>
      <c r="CD44" s="339">
        <v>2823</v>
      </c>
      <c r="CE44" s="339">
        <v>5751</v>
      </c>
      <c r="CF44" s="342">
        <v>14605</v>
      </c>
      <c r="CG44" s="339">
        <v>13960</v>
      </c>
      <c r="CH44" s="339">
        <v>28565</v>
      </c>
      <c r="CI44" s="339">
        <v>5138</v>
      </c>
      <c r="CJ44" s="339">
        <v>6776</v>
      </c>
      <c r="CK44" s="340">
        <v>11914</v>
      </c>
      <c r="CL44" s="339">
        <f t="shared" si="1"/>
        <v>22671</v>
      </c>
      <c r="CM44" s="339">
        <f t="shared" si="0"/>
        <v>23559</v>
      </c>
      <c r="CN44" s="340">
        <f t="shared" si="0"/>
        <v>46230</v>
      </c>
    </row>
    <row r="45" spans="1:92" ht="17.100000000000001" customHeight="1">
      <c r="A45" s="1"/>
      <c r="B45" s="668"/>
      <c r="C45" s="18" t="s">
        <v>42</v>
      </c>
      <c r="D45" s="334">
        <f t="shared" ref="D45:CI45" si="14">SUM(D43:D44)</f>
        <v>4505</v>
      </c>
      <c r="E45" s="334">
        <f t="shared" si="14"/>
        <v>4283</v>
      </c>
      <c r="F45" s="334">
        <f t="shared" si="14"/>
        <v>8788</v>
      </c>
      <c r="G45" s="337">
        <f t="shared" si="14"/>
        <v>4774</v>
      </c>
      <c r="H45" s="334">
        <f t="shared" si="14"/>
        <v>4592</v>
      </c>
      <c r="I45" s="334">
        <f t="shared" si="14"/>
        <v>9366</v>
      </c>
      <c r="J45" s="334">
        <f t="shared" si="14"/>
        <v>5275</v>
      </c>
      <c r="K45" s="334">
        <f t="shared" si="14"/>
        <v>5107</v>
      </c>
      <c r="L45" s="335">
        <f t="shared" si="14"/>
        <v>10382</v>
      </c>
      <c r="M45" s="668"/>
      <c r="N45" s="18" t="s">
        <v>42</v>
      </c>
      <c r="O45" s="334">
        <f t="shared" si="14"/>
        <v>5576</v>
      </c>
      <c r="P45" s="334">
        <f t="shared" si="14"/>
        <v>5437</v>
      </c>
      <c r="Q45" s="334">
        <f t="shared" si="14"/>
        <v>11013</v>
      </c>
      <c r="R45" s="337">
        <f t="shared" si="14"/>
        <v>6469</v>
      </c>
      <c r="S45" s="334">
        <f t="shared" si="14"/>
        <v>6104</v>
      </c>
      <c r="T45" s="334">
        <f t="shared" si="14"/>
        <v>12573</v>
      </c>
      <c r="U45" s="334">
        <f t="shared" si="14"/>
        <v>6939</v>
      </c>
      <c r="V45" s="334">
        <f t="shared" si="14"/>
        <v>6565</v>
      </c>
      <c r="W45" s="335">
        <f t="shared" si="14"/>
        <v>13504</v>
      </c>
      <c r="X45" s="668"/>
      <c r="Y45" s="18" t="s">
        <v>42</v>
      </c>
      <c r="Z45" s="334">
        <f t="shared" si="14"/>
        <v>7421</v>
      </c>
      <c r="AA45" s="334">
        <f t="shared" si="14"/>
        <v>6880</v>
      </c>
      <c r="AB45" s="334">
        <f t="shared" si="14"/>
        <v>14301</v>
      </c>
      <c r="AC45" s="337">
        <f t="shared" si="14"/>
        <v>7230</v>
      </c>
      <c r="AD45" s="334">
        <f t="shared" si="14"/>
        <v>6665</v>
      </c>
      <c r="AE45" s="334">
        <f t="shared" si="14"/>
        <v>13895</v>
      </c>
      <c r="AF45" s="334">
        <f t="shared" si="14"/>
        <v>7280</v>
      </c>
      <c r="AG45" s="334">
        <f t="shared" si="14"/>
        <v>6703</v>
      </c>
      <c r="AH45" s="335">
        <f t="shared" si="14"/>
        <v>13983</v>
      </c>
      <c r="AI45" s="668"/>
      <c r="AJ45" s="18" t="s">
        <v>42</v>
      </c>
      <c r="AK45" s="334">
        <f t="shared" si="14"/>
        <v>8058</v>
      </c>
      <c r="AL45" s="334">
        <f t="shared" si="14"/>
        <v>7501</v>
      </c>
      <c r="AM45" s="334">
        <f t="shared" si="14"/>
        <v>15559</v>
      </c>
      <c r="AN45" s="337">
        <f t="shared" si="14"/>
        <v>9516</v>
      </c>
      <c r="AO45" s="334">
        <f t="shared" si="14"/>
        <v>9069</v>
      </c>
      <c r="AP45" s="334">
        <f t="shared" si="14"/>
        <v>18585</v>
      </c>
      <c r="AQ45" s="334">
        <f t="shared" si="14"/>
        <v>11894</v>
      </c>
      <c r="AR45" s="334">
        <f t="shared" si="14"/>
        <v>11482</v>
      </c>
      <c r="AS45" s="335">
        <f t="shared" si="14"/>
        <v>23376</v>
      </c>
      <c r="AT45" s="668"/>
      <c r="AU45" s="18" t="s">
        <v>42</v>
      </c>
      <c r="AV45" s="334">
        <f t="shared" si="14"/>
        <v>10271</v>
      </c>
      <c r="AW45" s="334">
        <f t="shared" si="14"/>
        <v>9821</v>
      </c>
      <c r="AX45" s="334">
        <f t="shared" si="14"/>
        <v>20092</v>
      </c>
      <c r="AY45" s="337">
        <f t="shared" si="14"/>
        <v>8082</v>
      </c>
      <c r="AZ45" s="334">
        <f t="shared" si="14"/>
        <v>7839</v>
      </c>
      <c r="BA45" s="334">
        <f t="shared" si="14"/>
        <v>15921</v>
      </c>
      <c r="BB45" s="334">
        <f t="shared" si="14"/>
        <v>6528</v>
      </c>
      <c r="BC45" s="334">
        <f t="shared" si="14"/>
        <v>6643</v>
      </c>
      <c r="BD45" s="335">
        <f t="shared" si="14"/>
        <v>13171</v>
      </c>
      <c r="BE45" s="668"/>
      <c r="BF45" s="18" t="s">
        <v>42</v>
      </c>
      <c r="BG45" s="334">
        <f t="shared" si="14"/>
        <v>6577</v>
      </c>
      <c r="BH45" s="334">
        <f t="shared" si="14"/>
        <v>7947</v>
      </c>
      <c r="BI45" s="334">
        <f t="shared" si="14"/>
        <v>14524</v>
      </c>
      <c r="BJ45" s="337">
        <f t="shared" si="14"/>
        <v>6812</v>
      </c>
      <c r="BK45" s="334">
        <f t="shared" si="14"/>
        <v>9272</v>
      </c>
      <c r="BL45" s="334">
        <f t="shared" si="14"/>
        <v>16084</v>
      </c>
      <c r="BM45" s="334">
        <f t="shared" si="14"/>
        <v>4273</v>
      </c>
      <c r="BN45" s="334">
        <f t="shared" si="14"/>
        <v>6772</v>
      </c>
      <c r="BO45" s="335">
        <f t="shared" si="14"/>
        <v>11045</v>
      </c>
      <c r="BP45" s="668"/>
      <c r="BQ45" s="18" t="s">
        <v>42</v>
      </c>
      <c r="BR45" s="334">
        <f t="shared" si="14"/>
        <v>2140</v>
      </c>
      <c r="BS45" s="334">
        <f t="shared" si="14"/>
        <v>4206</v>
      </c>
      <c r="BT45" s="335">
        <f t="shared" si="14"/>
        <v>6346</v>
      </c>
      <c r="CA45" s="668"/>
      <c r="CB45" s="18" t="s">
        <v>42</v>
      </c>
      <c r="CC45" s="334">
        <f t="shared" si="14"/>
        <v>14554</v>
      </c>
      <c r="CD45" s="334">
        <f t="shared" si="14"/>
        <v>13982</v>
      </c>
      <c r="CE45" s="334">
        <f t="shared" si="14"/>
        <v>28536</v>
      </c>
      <c r="CF45" s="337">
        <f t="shared" si="14"/>
        <v>80654</v>
      </c>
      <c r="CG45" s="334">
        <f t="shared" si="14"/>
        <v>76227</v>
      </c>
      <c r="CH45" s="334">
        <f t="shared" si="14"/>
        <v>156881</v>
      </c>
      <c r="CI45" s="334">
        <f t="shared" si="14"/>
        <v>34412</v>
      </c>
      <c r="CJ45" s="334">
        <f t="shared" ref="CJ45:CK45" si="15">SUM(CJ43:CJ44)</f>
        <v>42679</v>
      </c>
      <c r="CK45" s="335">
        <f t="shared" si="15"/>
        <v>77091</v>
      </c>
      <c r="CL45" s="334">
        <f t="shared" si="1"/>
        <v>129620</v>
      </c>
      <c r="CM45" s="334">
        <f t="shared" si="0"/>
        <v>132888</v>
      </c>
      <c r="CN45" s="335">
        <f t="shared" si="0"/>
        <v>262508</v>
      </c>
    </row>
    <row r="46" spans="1:92" ht="17.100000000000001" customHeight="1">
      <c r="A46" s="1"/>
      <c r="B46" s="24" t="s">
        <v>86</v>
      </c>
      <c r="C46" s="18" t="s">
        <v>87</v>
      </c>
      <c r="D46" s="334">
        <v>2021</v>
      </c>
      <c r="E46" s="334">
        <v>1921</v>
      </c>
      <c r="F46" s="334">
        <v>3942</v>
      </c>
      <c r="G46" s="337">
        <v>2315</v>
      </c>
      <c r="H46" s="334">
        <v>2206</v>
      </c>
      <c r="I46" s="334">
        <v>4521</v>
      </c>
      <c r="J46" s="334">
        <v>2730</v>
      </c>
      <c r="K46" s="334">
        <v>2587</v>
      </c>
      <c r="L46" s="335">
        <v>5317</v>
      </c>
      <c r="M46" s="24" t="s">
        <v>86</v>
      </c>
      <c r="N46" s="18" t="s">
        <v>87</v>
      </c>
      <c r="O46" s="334">
        <v>3046</v>
      </c>
      <c r="P46" s="334">
        <v>2839</v>
      </c>
      <c r="Q46" s="334">
        <v>5885</v>
      </c>
      <c r="R46" s="337">
        <v>3038</v>
      </c>
      <c r="S46" s="334">
        <v>2863</v>
      </c>
      <c r="T46" s="334">
        <v>5901</v>
      </c>
      <c r="U46" s="334">
        <v>2970</v>
      </c>
      <c r="V46" s="334">
        <v>2572</v>
      </c>
      <c r="W46" s="335">
        <v>5542</v>
      </c>
      <c r="X46" s="24" t="s">
        <v>86</v>
      </c>
      <c r="Y46" s="18" t="s">
        <v>87</v>
      </c>
      <c r="Z46" s="334">
        <v>3021</v>
      </c>
      <c r="AA46" s="334">
        <v>2724</v>
      </c>
      <c r="AB46" s="334">
        <v>5745</v>
      </c>
      <c r="AC46" s="337">
        <v>3271</v>
      </c>
      <c r="AD46" s="334">
        <v>3146</v>
      </c>
      <c r="AE46" s="334">
        <v>6417</v>
      </c>
      <c r="AF46" s="334">
        <v>3640</v>
      </c>
      <c r="AG46" s="334">
        <v>3365</v>
      </c>
      <c r="AH46" s="335">
        <v>7005</v>
      </c>
      <c r="AI46" s="24" t="s">
        <v>86</v>
      </c>
      <c r="AJ46" s="18" t="s">
        <v>87</v>
      </c>
      <c r="AK46" s="334">
        <v>4195</v>
      </c>
      <c r="AL46" s="334">
        <v>3970</v>
      </c>
      <c r="AM46" s="334">
        <v>8165</v>
      </c>
      <c r="AN46" s="337">
        <v>4810</v>
      </c>
      <c r="AO46" s="334">
        <v>4621</v>
      </c>
      <c r="AP46" s="334">
        <v>9431</v>
      </c>
      <c r="AQ46" s="334">
        <v>5973</v>
      </c>
      <c r="AR46" s="334">
        <v>5691</v>
      </c>
      <c r="AS46" s="335">
        <v>11664</v>
      </c>
      <c r="AT46" s="24" t="s">
        <v>86</v>
      </c>
      <c r="AU46" s="18" t="s">
        <v>87</v>
      </c>
      <c r="AV46" s="334">
        <v>5302</v>
      </c>
      <c r="AW46" s="334">
        <v>4903</v>
      </c>
      <c r="AX46" s="334">
        <v>10205</v>
      </c>
      <c r="AY46" s="337">
        <v>4354</v>
      </c>
      <c r="AZ46" s="334">
        <v>4452</v>
      </c>
      <c r="BA46" s="334">
        <v>8806</v>
      </c>
      <c r="BB46" s="334">
        <v>3884</v>
      </c>
      <c r="BC46" s="334">
        <v>4312</v>
      </c>
      <c r="BD46" s="335">
        <v>8196</v>
      </c>
      <c r="BE46" s="24" t="s">
        <v>86</v>
      </c>
      <c r="BF46" s="18" t="s">
        <v>87</v>
      </c>
      <c r="BG46" s="334">
        <v>4272</v>
      </c>
      <c r="BH46" s="334">
        <v>5009</v>
      </c>
      <c r="BI46" s="334">
        <v>9281</v>
      </c>
      <c r="BJ46" s="337">
        <v>4072</v>
      </c>
      <c r="BK46" s="334">
        <v>5172</v>
      </c>
      <c r="BL46" s="334">
        <v>9244</v>
      </c>
      <c r="BM46" s="334">
        <v>2350</v>
      </c>
      <c r="BN46" s="334">
        <v>3624</v>
      </c>
      <c r="BO46" s="335">
        <v>5974</v>
      </c>
      <c r="BP46" s="24" t="s">
        <v>86</v>
      </c>
      <c r="BQ46" s="18" t="s">
        <v>87</v>
      </c>
      <c r="BR46" s="334">
        <v>1156</v>
      </c>
      <c r="BS46" s="334">
        <v>2739</v>
      </c>
      <c r="BT46" s="335">
        <v>3895</v>
      </c>
      <c r="CA46" s="24" t="s">
        <v>86</v>
      </c>
      <c r="CB46" s="18" t="s">
        <v>87</v>
      </c>
      <c r="CC46" s="334">
        <v>7066</v>
      </c>
      <c r="CD46" s="334">
        <v>6714</v>
      </c>
      <c r="CE46" s="334">
        <v>13780</v>
      </c>
      <c r="CF46" s="337">
        <v>39266</v>
      </c>
      <c r="CG46" s="334">
        <v>36694</v>
      </c>
      <c r="CH46" s="334">
        <v>75960</v>
      </c>
      <c r="CI46" s="334">
        <v>20088</v>
      </c>
      <c r="CJ46" s="334">
        <v>25308</v>
      </c>
      <c r="CK46" s="335">
        <v>45396</v>
      </c>
      <c r="CL46" s="334">
        <f t="shared" si="1"/>
        <v>66420</v>
      </c>
      <c r="CM46" s="334">
        <f t="shared" si="0"/>
        <v>68716</v>
      </c>
      <c r="CN46" s="335">
        <f t="shared" si="0"/>
        <v>135136</v>
      </c>
    </row>
    <row r="47" spans="1:92" ht="17.100000000000001" customHeight="1">
      <c r="A47" s="1"/>
      <c r="B47" s="24" t="s">
        <v>88</v>
      </c>
      <c r="C47" s="18" t="s">
        <v>89</v>
      </c>
      <c r="D47" s="334">
        <v>1110</v>
      </c>
      <c r="E47" s="334">
        <v>1055</v>
      </c>
      <c r="F47" s="334">
        <v>2165</v>
      </c>
      <c r="G47" s="337">
        <v>1170</v>
      </c>
      <c r="H47" s="334">
        <v>1148</v>
      </c>
      <c r="I47" s="334">
        <v>2318</v>
      </c>
      <c r="J47" s="334">
        <v>1346</v>
      </c>
      <c r="K47" s="334">
        <v>1323</v>
      </c>
      <c r="L47" s="335">
        <v>2669</v>
      </c>
      <c r="M47" s="24" t="s">
        <v>88</v>
      </c>
      <c r="N47" s="18" t="s">
        <v>89</v>
      </c>
      <c r="O47" s="334">
        <v>1390</v>
      </c>
      <c r="P47" s="334">
        <v>1438</v>
      </c>
      <c r="Q47" s="334">
        <v>2828</v>
      </c>
      <c r="R47" s="337">
        <v>1480</v>
      </c>
      <c r="S47" s="334">
        <v>1404</v>
      </c>
      <c r="T47" s="334">
        <v>2884</v>
      </c>
      <c r="U47" s="334">
        <v>1514</v>
      </c>
      <c r="V47" s="334">
        <v>1541</v>
      </c>
      <c r="W47" s="335">
        <v>3055</v>
      </c>
      <c r="X47" s="24" t="s">
        <v>88</v>
      </c>
      <c r="Y47" s="18" t="s">
        <v>89</v>
      </c>
      <c r="Z47" s="334">
        <v>1643</v>
      </c>
      <c r="AA47" s="334">
        <v>1644</v>
      </c>
      <c r="AB47" s="334">
        <v>3287</v>
      </c>
      <c r="AC47" s="337">
        <v>1702</v>
      </c>
      <c r="AD47" s="334">
        <v>1680</v>
      </c>
      <c r="AE47" s="334">
        <v>3382</v>
      </c>
      <c r="AF47" s="334">
        <v>1864</v>
      </c>
      <c r="AG47" s="334">
        <v>1720</v>
      </c>
      <c r="AH47" s="335">
        <v>3584</v>
      </c>
      <c r="AI47" s="24" t="s">
        <v>88</v>
      </c>
      <c r="AJ47" s="18" t="s">
        <v>89</v>
      </c>
      <c r="AK47" s="334">
        <v>2122</v>
      </c>
      <c r="AL47" s="334">
        <v>1999</v>
      </c>
      <c r="AM47" s="334">
        <v>4121</v>
      </c>
      <c r="AN47" s="337">
        <v>2499</v>
      </c>
      <c r="AO47" s="334">
        <v>2267</v>
      </c>
      <c r="AP47" s="334">
        <v>4766</v>
      </c>
      <c r="AQ47" s="334">
        <v>3018</v>
      </c>
      <c r="AR47" s="334">
        <v>2864</v>
      </c>
      <c r="AS47" s="335">
        <v>5882</v>
      </c>
      <c r="AT47" s="24" t="s">
        <v>88</v>
      </c>
      <c r="AU47" s="18" t="s">
        <v>89</v>
      </c>
      <c r="AV47" s="334">
        <v>2596</v>
      </c>
      <c r="AW47" s="334">
        <v>2518</v>
      </c>
      <c r="AX47" s="334">
        <v>5114</v>
      </c>
      <c r="AY47" s="337">
        <v>2171</v>
      </c>
      <c r="AZ47" s="334">
        <v>2118</v>
      </c>
      <c r="BA47" s="334">
        <v>4289</v>
      </c>
      <c r="BB47" s="334">
        <v>1845</v>
      </c>
      <c r="BC47" s="334">
        <v>1956</v>
      </c>
      <c r="BD47" s="335">
        <v>3801</v>
      </c>
      <c r="BE47" s="24" t="s">
        <v>88</v>
      </c>
      <c r="BF47" s="18" t="s">
        <v>89</v>
      </c>
      <c r="BG47" s="334">
        <v>1952</v>
      </c>
      <c r="BH47" s="334">
        <v>2273</v>
      </c>
      <c r="BI47" s="334">
        <v>4225</v>
      </c>
      <c r="BJ47" s="337">
        <v>1940</v>
      </c>
      <c r="BK47" s="334">
        <v>2617</v>
      </c>
      <c r="BL47" s="334">
        <v>4557</v>
      </c>
      <c r="BM47" s="334">
        <v>1270</v>
      </c>
      <c r="BN47" s="334">
        <v>1848</v>
      </c>
      <c r="BO47" s="335">
        <v>3118</v>
      </c>
      <c r="BP47" s="24" t="s">
        <v>88</v>
      </c>
      <c r="BQ47" s="18" t="s">
        <v>89</v>
      </c>
      <c r="BR47" s="334">
        <v>615</v>
      </c>
      <c r="BS47" s="334">
        <v>1258</v>
      </c>
      <c r="BT47" s="335">
        <v>1873</v>
      </c>
      <c r="CA47" s="24" t="s">
        <v>88</v>
      </c>
      <c r="CB47" s="18" t="s">
        <v>89</v>
      </c>
      <c r="CC47" s="334">
        <v>3626</v>
      </c>
      <c r="CD47" s="334">
        <v>3526</v>
      </c>
      <c r="CE47" s="334">
        <v>7152</v>
      </c>
      <c r="CF47" s="337">
        <v>19828</v>
      </c>
      <c r="CG47" s="334">
        <v>19075</v>
      </c>
      <c r="CH47" s="334">
        <v>38903</v>
      </c>
      <c r="CI47" s="334">
        <v>9793</v>
      </c>
      <c r="CJ47" s="334">
        <v>12070</v>
      </c>
      <c r="CK47" s="335">
        <v>21863</v>
      </c>
      <c r="CL47" s="334">
        <f t="shared" si="1"/>
        <v>33247</v>
      </c>
      <c r="CM47" s="334">
        <f t="shared" si="0"/>
        <v>34671</v>
      </c>
      <c r="CN47" s="335">
        <f t="shared" si="0"/>
        <v>67918</v>
      </c>
    </row>
    <row r="48" spans="1:92" ht="17.100000000000001" customHeight="1">
      <c r="A48" s="1"/>
      <c r="B48" s="17" t="s">
        <v>90</v>
      </c>
      <c r="C48" s="18" t="s">
        <v>91</v>
      </c>
      <c r="D48" s="334">
        <v>2100</v>
      </c>
      <c r="E48" s="334">
        <v>1996</v>
      </c>
      <c r="F48" s="334">
        <v>4096</v>
      </c>
      <c r="G48" s="337">
        <v>2402</v>
      </c>
      <c r="H48" s="334">
        <v>2210</v>
      </c>
      <c r="I48" s="334">
        <v>4612</v>
      </c>
      <c r="J48" s="334">
        <v>2731</v>
      </c>
      <c r="K48" s="334">
        <v>2543</v>
      </c>
      <c r="L48" s="335">
        <v>5274</v>
      </c>
      <c r="M48" s="17" t="s">
        <v>90</v>
      </c>
      <c r="N48" s="18" t="s">
        <v>91</v>
      </c>
      <c r="O48" s="334">
        <v>2918</v>
      </c>
      <c r="P48" s="334">
        <v>2779</v>
      </c>
      <c r="Q48" s="334">
        <v>5697</v>
      </c>
      <c r="R48" s="337">
        <v>3130</v>
      </c>
      <c r="S48" s="334">
        <v>2849</v>
      </c>
      <c r="T48" s="334">
        <v>5979</v>
      </c>
      <c r="U48" s="334">
        <v>2819</v>
      </c>
      <c r="V48" s="334">
        <v>2747</v>
      </c>
      <c r="W48" s="335">
        <v>5566</v>
      </c>
      <c r="X48" s="17" t="s">
        <v>90</v>
      </c>
      <c r="Y48" s="18" t="s">
        <v>91</v>
      </c>
      <c r="Z48" s="334">
        <v>3001</v>
      </c>
      <c r="AA48" s="334">
        <v>2851</v>
      </c>
      <c r="AB48" s="334">
        <v>5852</v>
      </c>
      <c r="AC48" s="337">
        <v>3441</v>
      </c>
      <c r="AD48" s="334">
        <v>3308</v>
      </c>
      <c r="AE48" s="334">
        <v>6749</v>
      </c>
      <c r="AF48" s="334">
        <v>3904</v>
      </c>
      <c r="AG48" s="334">
        <v>3645</v>
      </c>
      <c r="AH48" s="335">
        <v>7549</v>
      </c>
      <c r="AI48" s="17" t="s">
        <v>90</v>
      </c>
      <c r="AJ48" s="18" t="s">
        <v>91</v>
      </c>
      <c r="AK48" s="334">
        <v>4538</v>
      </c>
      <c r="AL48" s="334">
        <v>4206</v>
      </c>
      <c r="AM48" s="334">
        <v>8744</v>
      </c>
      <c r="AN48" s="337">
        <v>5302</v>
      </c>
      <c r="AO48" s="334">
        <v>4816</v>
      </c>
      <c r="AP48" s="334">
        <v>10118</v>
      </c>
      <c r="AQ48" s="334">
        <v>6143</v>
      </c>
      <c r="AR48" s="334">
        <v>5587</v>
      </c>
      <c r="AS48" s="335">
        <v>11730</v>
      </c>
      <c r="AT48" s="17" t="s">
        <v>90</v>
      </c>
      <c r="AU48" s="18" t="s">
        <v>91</v>
      </c>
      <c r="AV48" s="334">
        <v>4956</v>
      </c>
      <c r="AW48" s="334">
        <v>4811</v>
      </c>
      <c r="AX48" s="334">
        <v>9767</v>
      </c>
      <c r="AY48" s="337">
        <v>4414</v>
      </c>
      <c r="AZ48" s="334">
        <v>4608</v>
      </c>
      <c r="BA48" s="334">
        <v>9022</v>
      </c>
      <c r="BB48" s="334">
        <v>4232</v>
      </c>
      <c r="BC48" s="334">
        <v>4588</v>
      </c>
      <c r="BD48" s="335">
        <v>8820</v>
      </c>
      <c r="BE48" s="17" t="s">
        <v>90</v>
      </c>
      <c r="BF48" s="18" t="s">
        <v>91</v>
      </c>
      <c r="BG48" s="334">
        <v>4696</v>
      </c>
      <c r="BH48" s="334">
        <v>5371</v>
      </c>
      <c r="BI48" s="334">
        <v>10067</v>
      </c>
      <c r="BJ48" s="337">
        <v>4446</v>
      </c>
      <c r="BK48" s="334">
        <v>5593</v>
      </c>
      <c r="BL48" s="334">
        <v>10039</v>
      </c>
      <c r="BM48" s="334">
        <v>2228</v>
      </c>
      <c r="BN48" s="334">
        <v>3375</v>
      </c>
      <c r="BO48" s="335">
        <v>5603</v>
      </c>
      <c r="BP48" s="17" t="s">
        <v>90</v>
      </c>
      <c r="BQ48" s="18" t="s">
        <v>91</v>
      </c>
      <c r="BR48" s="334">
        <v>1002</v>
      </c>
      <c r="BS48" s="334">
        <v>2250</v>
      </c>
      <c r="BT48" s="335">
        <v>3252</v>
      </c>
      <c r="CA48" s="17" t="s">
        <v>90</v>
      </c>
      <c r="CB48" s="18" t="s">
        <v>91</v>
      </c>
      <c r="CC48" s="334">
        <v>7233</v>
      </c>
      <c r="CD48" s="334">
        <v>6749</v>
      </c>
      <c r="CE48" s="334">
        <v>13982</v>
      </c>
      <c r="CF48" s="337">
        <v>40152</v>
      </c>
      <c r="CG48" s="334">
        <v>37599</v>
      </c>
      <c r="CH48" s="334">
        <v>77751</v>
      </c>
      <c r="CI48" s="334">
        <v>21018</v>
      </c>
      <c r="CJ48" s="334">
        <v>25785</v>
      </c>
      <c r="CK48" s="335">
        <v>46803</v>
      </c>
      <c r="CL48" s="334">
        <f t="shared" si="1"/>
        <v>68403</v>
      </c>
      <c r="CM48" s="334">
        <f t="shared" si="0"/>
        <v>70133</v>
      </c>
      <c r="CN48" s="335">
        <f t="shared" si="0"/>
        <v>138536</v>
      </c>
    </row>
    <row r="49" spans="1:92" ht="17.100000000000001" customHeight="1">
      <c r="A49" s="1"/>
      <c r="B49" s="24" t="s">
        <v>92</v>
      </c>
      <c r="C49" s="18" t="s">
        <v>93</v>
      </c>
      <c r="D49" s="334">
        <v>751</v>
      </c>
      <c r="E49" s="334">
        <v>714</v>
      </c>
      <c r="F49" s="334">
        <v>1465</v>
      </c>
      <c r="G49" s="337">
        <v>844</v>
      </c>
      <c r="H49" s="334">
        <v>765</v>
      </c>
      <c r="I49" s="334">
        <v>1609</v>
      </c>
      <c r="J49" s="334">
        <v>997</v>
      </c>
      <c r="K49" s="334">
        <v>909</v>
      </c>
      <c r="L49" s="335">
        <v>1906</v>
      </c>
      <c r="M49" s="24" t="s">
        <v>92</v>
      </c>
      <c r="N49" s="18" t="s">
        <v>93</v>
      </c>
      <c r="O49" s="334">
        <v>1022</v>
      </c>
      <c r="P49" s="334">
        <v>1035</v>
      </c>
      <c r="Q49" s="334">
        <v>2057</v>
      </c>
      <c r="R49" s="337">
        <v>1219</v>
      </c>
      <c r="S49" s="334">
        <v>1165</v>
      </c>
      <c r="T49" s="334">
        <v>2384</v>
      </c>
      <c r="U49" s="334">
        <v>1300</v>
      </c>
      <c r="V49" s="334">
        <v>1286</v>
      </c>
      <c r="W49" s="335">
        <v>2586</v>
      </c>
      <c r="X49" s="24" t="s">
        <v>92</v>
      </c>
      <c r="Y49" s="18" t="s">
        <v>93</v>
      </c>
      <c r="Z49" s="334">
        <v>1351</v>
      </c>
      <c r="AA49" s="334">
        <v>1163</v>
      </c>
      <c r="AB49" s="334">
        <v>2514</v>
      </c>
      <c r="AC49" s="337">
        <v>1428</v>
      </c>
      <c r="AD49" s="334">
        <v>1273</v>
      </c>
      <c r="AE49" s="334">
        <v>2701</v>
      </c>
      <c r="AF49" s="334">
        <v>1478</v>
      </c>
      <c r="AG49" s="334">
        <v>1430</v>
      </c>
      <c r="AH49" s="335">
        <v>2908</v>
      </c>
      <c r="AI49" s="24" t="s">
        <v>92</v>
      </c>
      <c r="AJ49" s="18" t="s">
        <v>93</v>
      </c>
      <c r="AK49" s="334">
        <v>1667</v>
      </c>
      <c r="AL49" s="334">
        <v>1620</v>
      </c>
      <c r="AM49" s="334">
        <v>3287</v>
      </c>
      <c r="AN49" s="337">
        <v>1990</v>
      </c>
      <c r="AO49" s="334">
        <v>1883</v>
      </c>
      <c r="AP49" s="334">
        <v>3873</v>
      </c>
      <c r="AQ49" s="334">
        <v>2672</v>
      </c>
      <c r="AR49" s="334">
        <v>2577</v>
      </c>
      <c r="AS49" s="335">
        <v>5249</v>
      </c>
      <c r="AT49" s="24" t="s">
        <v>92</v>
      </c>
      <c r="AU49" s="18" t="s">
        <v>93</v>
      </c>
      <c r="AV49" s="334">
        <v>2435</v>
      </c>
      <c r="AW49" s="334">
        <v>2222</v>
      </c>
      <c r="AX49" s="334">
        <v>4657</v>
      </c>
      <c r="AY49" s="337">
        <v>2018</v>
      </c>
      <c r="AZ49" s="334">
        <v>2085</v>
      </c>
      <c r="BA49" s="334">
        <v>4103</v>
      </c>
      <c r="BB49" s="334">
        <v>1940</v>
      </c>
      <c r="BC49" s="334">
        <v>1985</v>
      </c>
      <c r="BD49" s="335">
        <v>3925</v>
      </c>
      <c r="BE49" s="24" t="s">
        <v>92</v>
      </c>
      <c r="BF49" s="18" t="s">
        <v>93</v>
      </c>
      <c r="BG49" s="334">
        <v>2020</v>
      </c>
      <c r="BH49" s="334">
        <v>2302</v>
      </c>
      <c r="BI49" s="334">
        <v>4322</v>
      </c>
      <c r="BJ49" s="337">
        <v>2064</v>
      </c>
      <c r="BK49" s="334">
        <v>2654</v>
      </c>
      <c r="BL49" s="334">
        <v>4718</v>
      </c>
      <c r="BM49" s="334">
        <v>1222</v>
      </c>
      <c r="BN49" s="334">
        <v>1853</v>
      </c>
      <c r="BO49" s="335">
        <v>3075</v>
      </c>
      <c r="BP49" s="24" t="s">
        <v>92</v>
      </c>
      <c r="BQ49" s="18" t="s">
        <v>93</v>
      </c>
      <c r="BR49" s="334">
        <v>519</v>
      </c>
      <c r="BS49" s="334">
        <v>1083</v>
      </c>
      <c r="BT49" s="335">
        <v>1602</v>
      </c>
      <c r="CA49" s="24" t="s">
        <v>92</v>
      </c>
      <c r="CB49" s="18" t="s">
        <v>93</v>
      </c>
      <c r="CC49" s="334">
        <v>2592</v>
      </c>
      <c r="CD49" s="334">
        <v>2388</v>
      </c>
      <c r="CE49" s="334">
        <v>4980</v>
      </c>
      <c r="CF49" s="337">
        <v>16562</v>
      </c>
      <c r="CG49" s="334">
        <v>15654</v>
      </c>
      <c r="CH49" s="334">
        <v>32216</v>
      </c>
      <c r="CI49" s="334">
        <v>9783</v>
      </c>
      <c r="CJ49" s="334">
        <v>11962</v>
      </c>
      <c r="CK49" s="335">
        <v>21745</v>
      </c>
      <c r="CL49" s="334">
        <f t="shared" si="1"/>
        <v>28937</v>
      </c>
      <c r="CM49" s="334">
        <f t="shared" si="0"/>
        <v>30004</v>
      </c>
      <c r="CN49" s="335">
        <f t="shared" si="0"/>
        <v>58941</v>
      </c>
    </row>
    <row r="50" spans="1:92" ht="17.100000000000001" customHeight="1">
      <c r="A50" s="1"/>
      <c r="B50" s="666" t="s">
        <v>94</v>
      </c>
      <c r="C50" s="26" t="s">
        <v>95</v>
      </c>
      <c r="D50" s="339">
        <v>889</v>
      </c>
      <c r="E50" s="339">
        <v>845</v>
      </c>
      <c r="F50" s="339">
        <v>1734</v>
      </c>
      <c r="G50" s="342">
        <v>909</v>
      </c>
      <c r="H50" s="339">
        <v>918</v>
      </c>
      <c r="I50" s="339">
        <v>1827</v>
      </c>
      <c r="J50" s="339">
        <v>1025</v>
      </c>
      <c r="K50" s="339">
        <v>1038</v>
      </c>
      <c r="L50" s="340">
        <v>2063</v>
      </c>
      <c r="M50" s="666" t="s">
        <v>94</v>
      </c>
      <c r="N50" s="26" t="s">
        <v>95</v>
      </c>
      <c r="O50" s="339">
        <v>1089</v>
      </c>
      <c r="P50" s="339">
        <v>1109</v>
      </c>
      <c r="Q50" s="339">
        <v>2198</v>
      </c>
      <c r="R50" s="342">
        <v>1250</v>
      </c>
      <c r="S50" s="339">
        <v>1298</v>
      </c>
      <c r="T50" s="339">
        <v>2548</v>
      </c>
      <c r="U50" s="339">
        <v>1382</v>
      </c>
      <c r="V50" s="339">
        <v>1327</v>
      </c>
      <c r="W50" s="340">
        <v>2709</v>
      </c>
      <c r="X50" s="666" t="s">
        <v>94</v>
      </c>
      <c r="Y50" s="26" t="s">
        <v>95</v>
      </c>
      <c r="Z50" s="339">
        <v>1431</v>
      </c>
      <c r="AA50" s="339">
        <v>1373</v>
      </c>
      <c r="AB50" s="339">
        <v>2804</v>
      </c>
      <c r="AC50" s="342">
        <v>1409</v>
      </c>
      <c r="AD50" s="339">
        <v>1323</v>
      </c>
      <c r="AE50" s="339">
        <v>2732</v>
      </c>
      <c r="AF50" s="339">
        <v>1416</v>
      </c>
      <c r="AG50" s="339">
        <v>1412</v>
      </c>
      <c r="AH50" s="340">
        <v>2828</v>
      </c>
      <c r="AI50" s="666" t="s">
        <v>94</v>
      </c>
      <c r="AJ50" s="26" t="s">
        <v>95</v>
      </c>
      <c r="AK50" s="339">
        <v>1736</v>
      </c>
      <c r="AL50" s="339">
        <v>1654</v>
      </c>
      <c r="AM50" s="339">
        <v>3390</v>
      </c>
      <c r="AN50" s="342">
        <v>2121</v>
      </c>
      <c r="AO50" s="339">
        <v>1912</v>
      </c>
      <c r="AP50" s="339">
        <v>4033</v>
      </c>
      <c r="AQ50" s="339">
        <v>2478</v>
      </c>
      <c r="AR50" s="339">
        <v>2350</v>
      </c>
      <c r="AS50" s="340">
        <v>4828</v>
      </c>
      <c r="AT50" s="666" t="s">
        <v>94</v>
      </c>
      <c r="AU50" s="26" t="s">
        <v>95</v>
      </c>
      <c r="AV50" s="339">
        <v>2146</v>
      </c>
      <c r="AW50" s="339">
        <v>1901</v>
      </c>
      <c r="AX50" s="339">
        <v>4047</v>
      </c>
      <c r="AY50" s="342">
        <v>1670</v>
      </c>
      <c r="AZ50" s="339">
        <v>1607</v>
      </c>
      <c r="BA50" s="339">
        <v>3277</v>
      </c>
      <c r="BB50" s="339">
        <v>1429</v>
      </c>
      <c r="BC50" s="339">
        <v>1605</v>
      </c>
      <c r="BD50" s="340">
        <v>3034</v>
      </c>
      <c r="BE50" s="666" t="s">
        <v>94</v>
      </c>
      <c r="BF50" s="26" t="s">
        <v>95</v>
      </c>
      <c r="BG50" s="339">
        <v>1747</v>
      </c>
      <c r="BH50" s="339">
        <v>2051</v>
      </c>
      <c r="BI50" s="339">
        <v>3798</v>
      </c>
      <c r="BJ50" s="342">
        <v>1819</v>
      </c>
      <c r="BK50" s="339">
        <v>2519</v>
      </c>
      <c r="BL50" s="339">
        <v>4338</v>
      </c>
      <c r="BM50" s="339">
        <v>1093</v>
      </c>
      <c r="BN50" s="339">
        <v>1823</v>
      </c>
      <c r="BO50" s="340">
        <v>2916</v>
      </c>
      <c r="BP50" s="666" t="s">
        <v>94</v>
      </c>
      <c r="BQ50" s="26" t="s">
        <v>95</v>
      </c>
      <c r="BR50" s="339">
        <v>544</v>
      </c>
      <c r="BS50" s="339">
        <v>1254</v>
      </c>
      <c r="BT50" s="340">
        <v>1798</v>
      </c>
      <c r="CA50" s="666" t="s">
        <v>94</v>
      </c>
      <c r="CB50" s="26" t="s">
        <v>95</v>
      </c>
      <c r="CC50" s="339">
        <v>2823</v>
      </c>
      <c r="CD50" s="339">
        <v>2801</v>
      </c>
      <c r="CE50" s="339">
        <v>5624</v>
      </c>
      <c r="CF50" s="342">
        <v>16458</v>
      </c>
      <c r="CG50" s="339">
        <v>15659</v>
      </c>
      <c r="CH50" s="339">
        <v>32117</v>
      </c>
      <c r="CI50" s="339">
        <v>8302</v>
      </c>
      <c r="CJ50" s="339">
        <v>10859</v>
      </c>
      <c r="CK50" s="340">
        <v>19161</v>
      </c>
      <c r="CL50" s="339">
        <f t="shared" si="1"/>
        <v>27583</v>
      </c>
      <c r="CM50" s="339">
        <f t="shared" si="0"/>
        <v>29319</v>
      </c>
      <c r="CN50" s="340">
        <f t="shared" si="0"/>
        <v>56902</v>
      </c>
    </row>
    <row r="51" spans="1:92" ht="17.100000000000001" customHeight="1">
      <c r="A51" s="1"/>
      <c r="B51" s="667"/>
      <c r="C51" s="26" t="s">
        <v>96</v>
      </c>
      <c r="D51" s="339">
        <v>935</v>
      </c>
      <c r="E51" s="339">
        <v>889</v>
      </c>
      <c r="F51" s="339">
        <v>1824</v>
      </c>
      <c r="G51" s="342">
        <v>982</v>
      </c>
      <c r="H51" s="339">
        <v>943</v>
      </c>
      <c r="I51" s="339">
        <v>1925</v>
      </c>
      <c r="J51" s="339">
        <v>1089</v>
      </c>
      <c r="K51" s="339">
        <v>1028</v>
      </c>
      <c r="L51" s="340">
        <v>2117</v>
      </c>
      <c r="M51" s="667"/>
      <c r="N51" s="26" t="s">
        <v>96</v>
      </c>
      <c r="O51" s="339">
        <v>1097</v>
      </c>
      <c r="P51" s="339">
        <v>1090</v>
      </c>
      <c r="Q51" s="339">
        <v>2187</v>
      </c>
      <c r="R51" s="342">
        <v>1132</v>
      </c>
      <c r="S51" s="339">
        <v>1045</v>
      </c>
      <c r="T51" s="339">
        <v>2177</v>
      </c>
      <c r="U51" s="339">
        <v>1163</v>
      </c>
      <c r="V51" s="339">
        <v>1146</v>
      </c>
      <c r="W51" s="340">
        <v>2309</v>
      </c>
      <c r="X51" s="667"/>
      <c r="Y51" s="26" t="s">
        <v>96</v>
      </c>
      <c r="Z51" s="339">
        <v>1410</v>
      </c>
      <c r="AA51" s="339">
        <v>1349</v>
      </c>
      <c r="AB51" s="339">
        <v>2759</v>
      </c>
      <c r="AC51" s="342">
        <v>1455</v>
      </c>
      <c r="AD51" s="339">
        <v>1421</v>
      </c>
      <c r="AE51" s="339">
        <v>2876</v>
      </c>
      <c r="AF51" s="339">
        <v>1529</v>
      </c>
      <c r="AG51" s="339">
        <v>1461</v>
      </c>
      <c r="AH51" s="340">
        <v>2990</v>
      </c>
      <c r="AI51" s="667"/>
      <c r="AJ51" s="26" t="s">
        <v>96</v>
      </c>
      <c r="AK51" s="339">
        <v>1652</v>
      </c>
      <c r="AL51" s="339">
        <v>1629</v>
      </c>
      <c r="AM51" s="339">
        <v>3281</v>
      </c>
      <c r="AN51" s="342">
        <v>1823</v>
      </c>
      <c r="AO51" s="339">
        <v>1789</v>
      </c>
      <c r="AP51" s="339">
        <v>3612</v>
      </c>
      <c r="AQ51" s="339">
        <v>2224</v>
      </c>
      <c r="AR51" s="339">
        <v>2148</v>
      </c>
      <c r="AS51" s="340">
        <v>4372</v>
      </c>
      <c r="AT51" s="667"/>
      <c r="AU51" s="26" t="s">
        <v>96</v>
      </c>
      <c r="AV51" s="339">
        <v>1895</v>
      </c>
      <c r="AW51" s="339">
        <v>1839</v>
      </c>
      <c r="AX51" s="339">
        <v>3734</v>
      </c>
      <c r="AY51" s="342">
        <v>1601</v>
      </c>
      <c r="AZ51" s="339">
        <v>1682</v>
      </c>
      <c r="BA51" s="339">
        <v>3283</v>
      </c>
      <c r="BB51" s="339">
        <v>1439</v>
      </c>
      <c r="BC51" s="339">
        <v>1530</v>
      </c>
      <c r="BD51" s="340">
        <v>2969</v>
      </c>
      <c r="BE51" s="667"/>
      <c r="BF51" s="26" t="s">
        <v>96</v>
      </c>
      <c r="BG51" s="339">
        <v>1463</v>
      </c>
      <c r="BH51" s="339">
        <v>1690</v>
      </c>
      <c r="BI51" s="339">
        <v>3153</v>
      </c>
      <c r="BJ51" s="342">
        <v>1343</v>
      </c>
      <c r="BK51" s="339">
        <v>1834</v>
      </c>
      <c r="BL51" s="339">
        <v>3177</v>
      </c>
      <c r="BM51" s="339">
        <v>837</v>
      </c>
      <c r="BN51" s="339">
        <v>1366</v>
      </c>
      <c r="BO51" s="340">
        <v>2203</v>
      </c>
      <c r="BP51" s="667"/>
      <c r="BQ51" s="26" t="s">
        <v>96</v>
      </c>
      <c r="BR51" s="339">
        <v>396</v>
      </c>
      <c r="BS51" s="339">
        <v>964</v>
      </c>
      <c r="BT51" s="340">
        <v>1360</v>
      </c>
      <c r="CA51" s="667"/>
      <c r="CB51" s="26" t="s">
        <v>96</v>
      </c>
      <c r="CC51" s="339">
        <v>3006</v>
      </c>
      <c r="CD51" s="339">
        <v>2860</v>
      </c>
      <c r="CE51" s="339">
        <v>5866</v>
      </c>
      <c r="CF51" s="342">
        <v>15380</v>
      </c>
      <c r="CG51" s="339">
        <v>14917</v>
      </c>
      <c r="CH51" s="339">
        <v>30297</v>
      </c>
      <c r="CI51" s="339">
        <v>7079</v>
      </c>
      <c r="CJ51" s="339">
        <v>9066</v>
      </c>
      <c r="CK51" s="340">
        <v>16145</v>
      </c>
      <c r="CL51" s="339">
        <f t="shared" si="1"/>
        <v>25465</v>
      </c>
      <c r="CM51" s="339">
        <f t="shared" si="0"/>
        <v>26843</v>
      </c>
      <c r="CN51" s="340">
        <f t="shared" si="0"/>
        <v>52308</v>
      </c>
    </row>
    <row r="52" spans="1:92" ht="17.100000000000001" customHeight="1">
      <c r="A52" s="1"/>
      <c r="B52" s="668"/>
      <c r="C52" s="18" t="s">
        <v>42</v>
      </c>
      <c r="D52" s="334">
        <f t="shared" ref="D52:CI52" si="16">SUM(D50:D51)</f>
        <v>1824</v>
      </c>
      <c r="E52" s="334">
        <f t="shared" si="16"/>
        <v>1734</v>
      </c>
      <c r="F52" s="334">
        <f t="shared" si="16"/>
        <v>3558</v>
      </c>
      <c r="G52" s="337">
        <f t="shared" si="16"/>
        <v>1891</v>
      </c>
      <c r="H52" s="334">
        <f t="shared" si="16"/>
        <v>1861</v>
      </c>
      <c r="I52" s="334">
        <f t="shared" si="16"/>
        <v>3752</v>
      </c>
      <c r="J52" s="334">
        <f t="shared" si="16"/>
        <v>2114</v>
      </c>
      <c r="K52" s="334">
        <f t="shared" si="16"/>
        <v>2066</v>
      </c>
      <c r="L52" s="335">
        <f t="shared" si="16"/>
        <v>4180</v>
      </c>
      <c r="M52" s="668"/>
      <c r="N52" s="18" t="s">
        <v>42</v>
      </c>
      <c r="O52" s="334">
        <f t="shared" si="16"/>
        <v>2186</v>
      </c>
      <c r="P52" s="334">
        <f t="shared" si="16"/>
        <v>2199</v>
      </c>
      <c r="Q52" s="334">
        <f t="shared" si="16"/>
        <v>4385</v>
      </c>
      <c r="R52" s="337">
        <f t="shared" si="16"/>
        <v>2382</v>
      </c>
      <c r="S52" s="334">
        <f t="shared" si="16"/>
        <v>2343</v>
      </c>
      <c r="T52" s="334">
        <f t="shared" si="16"/>
        <v>4725</v>
      </c>
      <c r="U52" s="334">
        <f t="shared" si="16"/>
        <v>2545</v>
      </c>
      <c r="V52" s="334">
        <f t="shared" si="16"/>
        <v>2473</v>
      </c>
      <c r="W52" s="335">
        <f t="shared" si="16"/>
        <v>5018</v>
      </c>
      <c r="X52" s="668"/>
      <c r="Y52" s="18" t="s">
        <v>42</v>
      </c>
      <c r="Z52" s="334">
        <f t="shared" si="16"/>
        <v>2841</v>
      </c>
      <c r="AA52" s="334">
        <f t="shared" si="16"/>
        <v>2722</v>
      </c>
      <c r="AB52" s="334">
        <f t="shared" si="16"/>
        <v>5563</v>
      </c>
      <c r="AC52" s="337">
        <f t="shared" si="16"/>
        <v>2864</v>
      </c>
      <c r="AD52" s="334">
        <f t="shared" si="16"/>
        <v>2744</v>
      </c>
      <c r="AE52" s="334">
        <f t="shared" si="16"/>
        <v>5608</v>
      </c>
      <c r="AF52" s="334">
        <f t="shared" si="16"/>
        <v>2945</v>
      </c>
      <c r="AG52" s="334">
        <f t="shared" si="16"/>
        <v>2873</v>
      </c>
      <c r="AH52" s="335">
        <f t="shared" si="16"/>
        <v>5818</v>
      </c>
      <c r="AI52" s="668"/>
      <c r="AJ52" s="18" t="s">
        <v>42</v>
      </c>
      <c r="AK52" s="334">
        <f t="shared" si="16"/>
        <v>3388</v>
      </c>
      <c r="AL52" s="334">
        <f t="shared" si="16"/>
        <v>3283</v>
      </c>
      <c r="AM52" s="334">
        <f t="shared" si="16"/>
        <v>6671</v>
      </c>
      <c r="AN52" s="337">
        <f t="shared" si="16"/>
        <v>3944</v>
      </c>
      <c r="AO52" s="334">
        <f t="shared" si="16"/>
        <v>3701</v>
      </c>
      <c r="AP52" s="334">
        <f t="shared" si="16"/>
        <v>7645</v>
      </c>
      <c r="AQ52" s="334">
        <f t="shared" si="16"/>
        <v>4702</v>
      </c>
      <c r="AR52" s="334">
        <f t="shared" si="16"/>
        <v>4498</v>
      </c>
      <c r="AS52" s="335">
        <f t="shared" si="16"/>
        <v>9200</v>
      </c>
      <c r="AT52" s="668"/>
      <c r="AU52" s="18" t="s">
        <v>42</v>
      </c>
      <c r="AV52" s="334">
        <f t="shared" si="16"/>
        <v>4041</v>
      </c>
      <c r="AW52" s="334">
        <f t="shared" si="16"/>
        <v>3740</v>
      </c>
      <c r="AX52" s="334">
        <f t="shared" si="16"/>
        <v>7781</v>
      </c>
      <c r="AY52" s="337">
        <f t="shared" si="16"/>
        <v>3271</v>
      </c>
      <c r="AZ52" s="334">
        <f t="shared" si="16"/>
        <v>3289</v>
      </c>
      <c r="BA52" s="334">
        <f t="shared" si="16"/>
        <v>6560</v>
      </c>
      <c r="BB52" s="334">
        <f t="shared" si="16"/>
        <v>2868</v>
      </c>
      <c r="BC52" s="334">
        <f t="shared" si="16"/>
        <v>3135</v>
      </c>
      <c r="BD52" s="335">
        <f t="shared" si="16"/>
        <v>6003</v>
      </c>
      <c r="BE52" s="668"/>
      <c r="BF52" s="18" t="s">
        <v>42</v>
      </c>
      <c r="BG52" s="334">
        <f t="shared" si="16"/>
        <v>3210</v>
      </c>
      <c r="BH52" s="334">
        <f t="shared" si="16"/>
        <v>3741</v>
      </c>
      <c r="BI52" s="334">
        <f t="shared" si="16"/>
        <v>6951</v>
      </c>
      <c r="BJ52" s="337">
        <f t="shared" si="16"/>
        <v>3162</v>
      </c>
      <c r="BK52" s="334">
        <f t="shared" si="16"/>
        <v>4353</v>
      </c>
      <c r="BL52" s="334">
        <f t="shared" si="16"/>
        <v>7515</v>
      </c>
      <c r="BM52" s="334">
        <f t="shared" si="16"/>
        <v>1930</v>
      </c>
      <c r="BN52" s="334">
        <f t="shared" si="16"/>
        <v>3189</v>
      </c>
      <c r="BO52" s="335">
        <f t="shared" si="16"/>
        <v>5119</v>
      </c>
      <c r="BP52" s="668"/>
      <c r="BQ52" s="18" t="s">
        <v>42</v>
      </c>
      <c r="BR52" s="334">
        <f t="shared" si="16"/>
        <v>940</v>
      </c>
      <c r="BS52" s="334">
        <f t="shared" si="16"/>
        <v>2218</v>
      </c>
      <c r="BT52" s="335">
        <f t="shared" si="16"/>
        <v>3158</v>
      </c>
      <c r="CA52" s="668"/>
      <c r="CB52" s="18" t="s">
        <v>42</v>
      </c>
      <c r="CC52" s="334">
        <f t="shared" si="16"/>
        <v>5829</v>
      </c>
      <c r="CD52" s="334">
        <f t="shared" si="16"/>
        <v>5661</v>
      </c>
      <c r="CE52" s="334">
        <f t="shared" si="16"/>
        <v>11490</v>
      </c>
      <c r="CF52" s="337">
        <f t="shared" si="16"/>
        <v>31838</v>
      </c>
      <c r="CG52" s="334">
        <f t="shared" si="16"/>
        <v>30576</v>
      </c>
      <c r="CH52" s="334">
        <f t="shared" si="16"/>
        <v>62414</v>
      </c>
      <c r="CI52" s="334">
        <f t="shared" si="16"/>
        <v>15381</v>
      </c>
      <c r="CJ52" s="334">
        <f t="shared" ref="CJ52:CK52" si="17">SUM(CJ50:CJ51)</f>
        <v>19925</v>
      </c>
      <c r="CK52" s="335">
        <f t="shared" si="17"/>
        <v>35306</v>
      </c>
      <c r="CL52" s="334">
        <f t="shared" si="1"/>
        <v>53048</v>
      </c>
      <c r="CM52" s="334">
        <f t="shared" si="0"/>
        <v>56162</v>
      </c>
      <c r="CN52" s="335">
        <f t="shared" si="0"/>
        <v>109210</v>
      </c>
    </row>
    <row r="53" spans="1:92" ht="17.100000000000001" customHeight="1">
      <c r="A53" s="1"/>
      <c r="B53" s="666" t="s">
        <v>97</v>
      </c>
      <c r="C53" s="26" t="s">
        <v>98</v>
      </c>
      <c r="D53" s="345">
        <v>1514</v>
      </c>
      <c r="E53" s="345">
        <v>1439</v>
      </c>
      <c r="F53" s="345">
        <v>2953</v>
      </c>
      <c r="G53" s="348">
        <v>1677</v>
      </c>
      <c r="H53" s="345">
        <v>1584</v>
      </c>
      <c r="I53" s="345">
        <v>3261</v>
      </c>
      <c r="J53" s="345">
        <v>1873</v>
      </c>
      <c r="K53" s="345">
        <v>1805</v>
      </c>
      <c r="L53" s="346">
        <v>3678</v>
      </c>
      <c r="M53" s="666" t="s">
        <v>97</v>
      </c>
      <c r="N53" s="26" t="s">
        <v>98</v>
      </c>
      <c r="O53" s="345">
        <v>2344</v>
      </c>
      <c r="P53" s="345">
        <v>2135</v>
      </c>
      <c r="Q53" s="345">
        <v>4479</v>
      </c>
      <c r="R53" s="348">
        <v>3028</v>
      </c>
      <c r="S53" s="345">
        <v>2611</v>
      </c>
      <c r="T53" s="345">
        <v>5639</v>
      </c>
      <c r="U53" s="345">
        <v>2343</v>
      </c>
      <c r="V53" s="345">
        <v>2050</v>
      </c>
      <c r="W53" s="346">
        <v>4393</v>
      </c>
      <c r="X53" s="666" t="s">
        <v>97</v>
      </c>
      <c r="Y53" s="26" t="s">
        <v>98</v>
      </c>
      <c r="Z53" s="345">
        <v>2396</v>
      </c>
      <c r="AA53" s="345">
        <v>1962</v>
      </c>
      <c r="AB53" s="345">
        <v>4358</v>
      </c>
      <c r="AC53" s="348">
        <v>2540</v>
      </c>
      <c r="AD53" s="345">
        <v>1954</v>
      </c>
      <c r="AE53" s="345">
        <v>4494</v>
      </c>
      <c r="AF53" s="345">
        <v>2555</v>
      </c>
      <c r="AG53" s="345">
        <v>2061</v>
      </c>
      <c r="AH53" s="346">
        <v>4616</v>
      </c>
      <c r="AI53" s="666" t="s">
        <v>97</v>
      </c>
      <c r="AJ53" s="26" t="s">
        <v>98</v>
      </c>
      <c r="AK53" s="345">
        <v>2989</v>
      </c>
      <c r="AL53" s="345">
        <v>2595</v>
      </c>
      <c r="AM53" s="345">
        <v>5584</v>
      </c>
      <c r="AN53" s="348">
        <v>3677</v>
      </c>
      <c r="AO53" s="345">
        <v>3318</v>
      </c>
      <c r="AP53" s="345">
        <v>6995</v>
      </c>
      <c r="AQ53" s="345">
        <v>4357</v>
      </c>
      <c r="AR53" s="345">
        <v>3934</v>
      </c>
      <c r="AS53" s="346">
        <v>8291</v>
      </c>
      <c r="AT53" s="666" t="s">
        <v>97</v>
      </c>
      <c r="AU53" s="26" t="s">
        <v>98</v>
      </c>
      <c r="AV53" s="345">
        <v>3368</v>
      </c>
      <c r="AW53" s="345">
        <v>3091</v>
      </c>
      <c r="AX53" s="345">
        <v>6459</v>
      </c>
      <c r="AY53" s="348">
        <v>2649</v>
      </c>
      <c r="AZ53" s="345">
        <v>2623</v>
      </c>
      <c r="BA53" s="345">
        <v>5272</v>
      </c>
      <c r="BB53" s="345">
        <v>2364</v>
      </c>
      <c r="BC53" s="345">
        <v>2480</v>
      </c>
      <c r="BD53" s="346">
        <v>4844</v>
      </c>
      <c r="BE53" s="666" t="s">
        <v>97</v>
      </c>
      <c r="BF53" s="26" t="s">
        <v>98</v>
      </c>
      <c r="BG53" s="345">
        <v>2698</v>
      </c>
      <c r="BH53" s="345">
        <v>3260</v>
      </c>
      <c r="BI53" s="345">
        <v>5958</v>
      </c>
      <c r="BJ53" s="348">
        <v>2797</v>
      </c>
      <c r="BK53" s="345">
        <v>3741</v>
      </c>
      <c r="BL53" s="345">
        <v>6538</v>
      </c>
      <c r="BM53" s="345">
        <v>1733</v>
      </c>
      <c r="BN53" s="345">
        <v>2460</v>
      </c>
      <c r="BO53" s="346">
        <v>4193</v>
      </c>
      <c r="BP53" s="666" t="s">
        <v>97</v>
      </c>
      <c r="BQ53" s="26" t="s">
        <v>98</v>
      </c>
      <c r="BR53" s="345">
        <v>661</v>
      </c>
      <c r="BS53" s="345">
        <v>1615</v>
      </c>
      <c r="BT53" s="346">
        <v>2276</v>
      </c>
      <c r="CA53" s="666" t="s">
        <v>97</v>
      </c>
      <c r="CB53" s="26" t="s">
        <v>98</v>
      </c>
      <c r="CC53" s="345">
        <v>5064</v>
      </c>
      <c r="CD53" s="345">
        <v>4828</v>
      </c>
      <c r="CE53" s="345">
        <v>9892</v>
      </c>
      <c r="CF53" s="348">
        <v>29597</v>
      </c>
      <c r="CG53" s="345">
        <v>25711</v>
      </c>
      <c r="CH53" s="345">
        <v>55308</v>
      </c>
      <c r="CI53" s="345">
        <v>12902</v>
      </c>
      <c r="CJ53" s="345">
        <v>16179</v>
      </c>
      <c r="CK53" s="346">
        <v>29081</v>
      </c>
      <c r="CL53" s="345">
        <f t="shared" si="1"/>
        <v>47563</v>
      </c>
      <c r="CM53" s="345">
        <f t="shared" si="0"/>
        <v>46718</v>
      </c>
      <c r="CN53" s="346">
        <f t="shared" si="0"/>
        <v>94281</v>
      </c>
    </row>
    <row r="54" spans="1:92" ht="17.100000000000001" customHeight="1">
      <c r="A54" s="1"/>
      <c r="B54" s="667"/>
      <c r="C54" s="26" t="s">
        <v>99</v>
      </c>
      <c r="D54" s="345">
        <v>999</v>
      </c>
      <c r="E54" s="345">
        <v>950</v>
      </c>
      <c r="F54" s="345">
        <v>1949</v>
      </c>
      <c r="G54" s="348">
        <v>1052</v>
      </c>
      <c r="H54" s="345">
        <v>983</v>
      </c>
      <c r="I54" s="345">
        <v>2035</v>
      </c>
      <c r="J54" s="345">
        <v>1193</v>
      </c>
      <c r="K54" s="345">
        <v>1103</v>
      </c>
      <c r="L54" s="346">
        <v>2296</v>
      </c>
      <c r="M54" s="667"/>
      <c r="N54" s="26" t="s">
        <v>99</v>
      </c>
      <c r="O54" s="345">
        <v>1425</v>
      </c>
      <c r="P54" s="345">
        <v>1298</v>
      </c>
      <c r="Q54" s="345">
        <v>2723</v>
      </c>
      <c r="R54" s="348">
        <v>1890</v>
      </c>
      <c r="S54" s="345">
        <v>1705</v>
      </c>
      <c r="T54" s="345">
        <v>3595</v>
      </c>
      <c r="U54" s="345">
        <v>1663</v>
      </c>
      <c r="V54" s="345">
        <v>1612</v>
      </c>
      <c r="W54" s="346">
        <v>3275</v>
      </c>
      <c r="X54" s="667"/>
      <c r="Y54" s="26" t="s">
        <v>99</v>
      </c>
      <c r="Z54" s="345">
        <v>1661</v>
      </c>
      <c r="AA54" s="345">
        <v>1614</v>
      </c>
      <c r="AB54" s="345">
        <v>3275</v>
      </c>
      <c r="AC54" s="348">
        <v>1617</v>
      </c>
      <c r="AD54" s="345">
        <v>1487</v>
      </c>
      <c r="AE54" s="345">
        <v>3104</v>
      </c>
      <c r="AF54" s="345">
        <v>1671</v>
      </c>
      <c r="AG54" s="345">
        <v>1625</v>
      </c>
      <c r="AH54" s="346">
        <v>3296</v>
      </c>
      <c r="AI54" s="667"/>
      <c r="AJ54" s="26" t="s">
        <v>99</v>
      </c>
      <c r="AK54" s="345">
        <v>1962</v>
      </c>
      <c r="AL54" s="345">
        <v>1852</v>
      </c>
      <c r="AM54" s="345">
        <v>3814</v>
      </c>
      <c r="AN54" s="348">
        <v>2400</v>
      </c>
      <c r="AO54" s="345">
        <v>2366</v>
      </c>
      <c r="AP54" s="345">
        <v>4766</v>
      </c>
      <c r="AQ54" s="345">
        <v>2971</v>
      </c>
      <c r="AR54" s="345">
        <v>2968</v>
      </c>
      <c r="AS54" s="346">
        <v>5939</v>
      </c>
      <c r="AT54" s="667"/>
      <c r="AU54" s="26" t="s">
        <v>99</v>
      </c>
      <c r="AV54" s="345">
        <v>2570</v>
      </c>
      <c r="AW54" s="345">
        <v>2423</v>
      </c>
      <c r="AX54" s="345">
        <v>4993</v>
      </c>
      <c r="AY54" s="348">
        <v>1983</v>
      </c>
      <c r="AZ54" s="345">
        <v>1937</v>
      </c>
      <c r="BA54" s="345">
        <v>3920</v>
      </c>
      <c r="BB54" s="345">
        <v>1666</v>
      </c>
      <c r="BC54" s="345">
        <v>2003</v>
      </c>
      <c r="BD54" s="346">
        <v>3669</v>
      </c>
      <c r="BE54" s="667"/>
      <c r="BF54" s="26" t="s">
        <v>99</v>
      </c>
      <c r="BG54" s="345">
        <v>1985</v>
      </c>
      <c r="BH54" s="345">
        <v>2432</v>
      </c>
      <c r="BI54" s="345">
        <v>4417</v>
      </c>
      <c r="BJ54" s="348">
        <v>2035</v>
      </c>
      <c r="BK54" s="345">
        <v>2693</v>
      </c>
      <c r="BL54" s="345">
        <v>4728</v>
      </c>
      <c r="BM54" s="345">
        <v>1169</v>
      </c>
      <c r="BN54" s="345">
        <v>1668</v>
      </c>
      <c r="BO54" s="346">
        <v>2837</v>
      </c>
      <c r="BP54" s="667"/>
      <c r="BQ54" s="26" t="s">
        <v>99</v>
      </c>
      <c r="BR54" s="345">
        <v>481</v>
      </c>
      <c r="BS54" s="345">
        <v>953</v>
      </c>
      <c r="BT54" s="346">
        <v>1434</v>
      </c>
      <c r="CA54" s="667"/>
      <c r="CB54" s="26" t="s">
        <v>99</v>
      </c>
      <c r="CC54" s="345">
        <v>3244</v>
      </c>
      <c r="CD54" s="345">
        <v>3036</v>
      </c>
      <c r="CE54" s="345">
        <v>6280</v>
      </c>
      <c r="CF54" s="348">
        <v>19830</v>
      </c>
      <c r="CG54" s="345">
        <v>18950</v>
      </c>
      <c r="CH54" s="345">
        <v>38780</v>
      </c>
      <c r="CI54" s="345">
        <v>9319</v>
      </c>
      <c r="CJ54" s="345">
        <v>11686</v>
      </c>
      <c r="CK54" s="346">
        <v>21005</v>
      </c>
      <c r="CL54" s="345">
        <f t="shared" si="1"/>
        <v>32393</v>
      </c>
      <c r="CM54" s="345">
        <f t="shared" si="0"/>
        <v>33672</v>
      </c>
      <c r="CN54" s="346">
        <f t="shared" si="0"/>
        <v>66065</v>
      </c>
    </row>
    <row r="55" spans="1:92" ht="17.100000000000001" customHeight="1">
      <c r="A55" s="1"/>
      <c r="B55" s="668"/>
      <c r="C55" s="18" t="s">
        <v>42</v>
      </c>
      <c r="D55" s="334">
        <f t="shared" ref="D55:CI55" si="18">SUM(D53:D54)</f>
        <v>2513</v>
      </c>
      <c r="E55" s="334">
        <f t="shared" si="18"/>
        <v>2389</v>
      </c>
      <c r="F55" s="334">
        <f t="shared" si="18"/>
        <v>4902</v>
      </c>
      <c r="G55" s="337">
        <f t="shared" si="18"/>
        <v>2729</v>
      </c>
      <c r="H55" s="334">
        <f t="shared" si="18"/>
        <v>2567</v>
      </c>
      <c r="I55" s="334">
        <f t="shared" si="18"/>
        <v>5296</v>
      </c>
      <c r="J55" s="334">
        <f t="shared" si="18"/>
        <v>3066</v>
      </c>
      <c r="K55" s="334">
        <f t="shared" si="18"/>
        <v>2908</v>
      </c>
      <c r="L55" s="335">
        <f t="shared" si="18"/>
        <v>5974</v>
      </c>
      <c r="M55" s="668"/>
      <c r="N55" s="18" t="s">
        <v>42</v>
      </c>
      <c r="O55" s="334">
        <f t="shared" si="18"/>
        <v>3769</v>
      </c>
      <c r="P55" s="334">
        <f t="shared" si="18"/>
        <v>3433</v>
      </c>
      <c r="Q55" s="334">
        <f t="shared" si="18"/>
        <v>7202</v>
      </c>
      <c r="R55" s="337">
        <f t="shared" si="18"/>
        <v>4918</v>
      </c>
      <c r="S55" s="334">
        <f t="shared" si="18"/>
        <v>4316</v>
      </c>
      <c r="T55" s="334">
        <f t="shared" si="18"/>
        <v>9234</v>
      </c>
      <c r="U55" s="334">
        <f t="shared" si="18"/>
        <v>4006</v>
      </c>
      <c r="V55" s="334">
        <f t="shared" si="18"/>
        <v>3662</v>
      </c>
      <c r="W55" s="335">
        <f t="shared" si="18"/>
        <v>7668</v>
      </c>
      <c r="X55" s="668"/>
      <c r="Y55" s="18" t="s">
        <v>42</v>
      </c>
      <c r="Z55" s="334">
        <f t="shared" si="18"/>
        <v>4057</v>
      </c>
      <c r="AA55" s="334">
        <f t="shared" si="18"/>
        <v>3576</v>
      </c>
      <c r="AB55" s="334">
        <f t="shared" si="18"/>
        <v>7633</v>
      </c>
      <c r="AC55" s="337">
        <f t="shared" si="18"/>
        <v>4157</v>
      </c>
      <c r="AD55" s="334">
        <f t="shared" si="18"/>
        <v>3441</v>
      </c>
      <c r="AE55" s="334">
        <f t="shared" si="18"/>
        <v>7598</v>
      </c>
      <c r="AF55" s="334">
        <f t="shared" si="18"/>
        <v>4226</v>
      </c>
      <c r="AG55" s="334">
        <f t="shared" si="18"/>
        <v>3686</v>
      </c>
      <c r="AH55" s="335">
        <f t="shared" si="18"/>
        <v>7912</v>
      </c>
      <c r="AI55" s="668"/>
      <c r="AJ55" s="18" t="s">
        <v>42</v>
      </c>
      <c r="AK55" s="334">
        <f t="shared" si="18"/>
        <v>4951</v>
      </c>
      <c r="AL55" s="334">
        <f t="shared" si="18"/>
        <v>4447</v>
      </c>
      <c r="AM55" s="334">
        <f t="shared" si="18"/>
        <v>9398</v>
      </c>
      <c r="AN55" s="337">
        <f t="shared" si="18"/>
        <v>6077</v>
      </c>
      <c r="AO55" s="334">
        <f t="shared" si="18"/>
        <v>5684</v>
      </c>
      <c r="AP55" s="334">
        <f t="shared" si="18"/>
        <v>11761</v>
      </c>
      <c r="AQ55" s="334">
        <f t="shared" si="18"/>
        <v>7328</v>
      </c>
      <c r="AR55" s="334">
        <f t="shared" si="18"/>
        <v>6902</v>
      </c>
      <c r="AS55" s="335">
        <f t="shared" si="18"/>
        <v>14230</v>
      </c>
      <c r="AT55" s="668"/>
      <c r="AU55" s="18" t="s">
        <v>42</v>
      </c>
      <c r="AV55" s="334">
        <f t="shared" si="18"/>
        <v>5938</v>
      </c>
      <c r="AW55" s="334">
        <f t="shared" si="18"/>
        <v>5514</v>
      </c>
      <c r="AX55" s="334">
        <f t="shared" si="18"/>
        <v>11452</v>
      </c>
      <c r="AY55" s="337">
        <f t="shared" si="18"/>
        <v>4632</v>
      </c>
      <c r="AZ55" s="334">
        <f t="shared" si="18"/>
        <v>4560</v>
      </c>
      <c r="BA55" s="334">
        <f t="shared" si="18"/>
        <v>9192</v>
      </c>
      <c r="BB55" s="334">
        <f t="shared" si="18"/>
        <v>4030</v>
      </c>
      <c r="BC55" s="334">
        <f t="shared" si="18"/>
        <v>4483</v>
      </c>
      <c r="BD55" s="335">
        <f t="shared" si="18"/>
        <v>8513</v>
      </c>
      <c r="BE55" s="668"/>
      <c r="BF55" s="18" t="s">
        <v>42</v>
      </c>
      <c r="BG55" s="334">
        <f t="shared" si="18"/>
        <v>4683</v>
      </c>
      <c r="BH55" s="334">
        <f t="shared" si="18"/>
        <v>5692</v>
      </c>
      <c r="BI55" s="334">
        <f t="shared" si="18"/>
        <v>10375</v>
      </c>
      <c r="BJ55" s="337">
        <f t="shared" si="18"/>
        <v>4832</v>
      </c>
      <c r="BK55" s="334">
        <f t="shared" si="18"/>
        <v>6434</v>
      </c>
      <c r="BL55" s="334">
        <f t="shared" si="18"/>
        <v>11266</v>
      </c>
      <c r="BM55" s="334">
        <f t="shared" si="18"/>
        <v>2902</v>
      </c>
      <c r="BN55" s="334">
        <f t="shared" si="18"/>
        <v>4128</v>
      </c>
      <c r="BO55" s="335">
        <f t="shared" si="18"/>
        <v>7030</v>
      </c>
      <c r="BP55" s="668"/>
      <c r="BQ55" s="18" t="s">
        <v>42</v>
      </c>
      <c r="BR55" s="334">
        <f t="shared" si="18"/>
        <v>1142</v>
      </c>
      <c r="BS55" s="334">
        <f t="shared" si="18"/>
        <v>2568</v>
      </c>
      <c r="BT55" s="335">
        <f t="shared" si="18"/>
        <v>3710</v>
      </c>
      <c r="CA55" s="668"/>
      <c r="CB55" s="18" t="s">
        <v>42</v>
      </c>
      <c r="CC55" s="334">
        <f t="shared" si="18"/>
        <v>8308</v>
      </c>
      <c r="CD55" s="334">
        <f t="shared" si="18"/>
        <v>7864</v>
      </c>
      <c r="CE55" s="334">
        <f t="shared" si="18"/>
        <v>16172</v>
      </c>
      <c r="CF55" s="337">
        <f t="shared" si="18"/>
        <v>49427</v>
      </c>
      <c r="CG55" s="334">
        <f t="shared" si="18"/>
        <v>44661</v>
      </c>
      <c r="CH55" s="334">
        <f t="shared" si="18"/>
        <v>94088</v>
      </c>
      <c r="CI55" s="334">
        <f t="shared" si="18"/>
        <v>22221</v>
      </c>
      <c r="CJ55" s="334">
        <f t="shared" ref="CJ55:CK55" si="19">SUM(CJ53:CJ54)</f>
        <v>27865</v>
      </c>
      <c r="CK55" s="335">
        <f t="shared" si="19"/>
        <v>50086</v>
      </c>
      <c r="CL55" s="334">
        <f t="shared" si="1"/>
        <v>79956</v>
      </c>
      <c r="CM55" s="334">
        <f t="shared" si="0"/>
        <v>80390</v>
      </c>
      <c r="CN55" s="335">
        <f t="shared" si="0"/>
        <v>160346</v>
      </c>
    </row>
    <row r="56" spans="1:92" ht="17.100000000000001" customHeight="1">
      <c r="A56" s="1"/>
      <c r="B56" s="666" t="s">
        <v>100</v>
      </c>
      <c r="C56" s="26" t="s">
        <v>101</v>
      </c>
      <c r="D56" s="339">
        <v>597</v>
      </c>
      <c r="E56" s="339">
        <v>568</v>
      </c>
      <c r="F56" s="339">
        <v>1165</v>
      </c>
      <c r="G56" s="342">
        <v>695</v>
      </c>
      <c r="H56" s="339">
        <v>673</v>
      </c>
      <c r="I56" s="339">
        <v>1368</v>
      </c>
      <c r="J56" s="339">
        <v>820</v>
      </c>
      <c r="K56" s="339">
        <v>799</v>
      </c>
      <c r="L56" s="340">
        <v>1619</v>
      </c>
      <c r="M56" s="666" t="s">
        <v>100</v>
      </c>
      <c r="N56" s="26" t="s">
        <v>101</v>
      </c>
      <c r="O56" s="339">
        <v>891</v>
      </c>
      <c r="P56" s="339">
        <v>911</v>
      </c>
      <c r="Q56" s="339">
        <v>1802</v>
      </c>
      <c r="R56" s="342">
        <v>982</v>
      </c>
      <c r="S56" s="339">
        <v>905</v>
      </c>
      <c r="T56" s="339">
        <v>1887</v>
      </c>
      <c r="U56" s="339">
        <v>859</v>
      </c>
      <c r="V56" s="339">
        <v>794</v>
      </c>
      <c r="W56" s="340">
        <v>1653</v>
      </c>
      <c r="X56" s="666" t="s">
        <v>100</v>
      </c>
      <c r="Y56" s="26" t="s">
        <v>101</v>
      </c>
      <c r="Z56" s="339">
        <v>832</v>
      </c>
      <c r="AA56" s="339">
        <v>784</v>
      </c>
      <c r="AB56" s="339">
        <v>1616</v>
      </c>
      <c r="AC56" s="342">
        <v>977</v>
      </c>
      <c r="AD56" s="339">
        <v>847</v>
      </c>
      <c r="AE56" s="339">
        <v>1824</v>
      </c>
      <c r="AF56" s="339">
        <v>1128</v>
      </c>
      <c r="AG56" s="339">
        <v>995</v>
      </c>
      <c r="AH56" s="340">
        <v>2123</v>
      </c>
      <c r="AI56" s="666" t="s">
        <v>100</v>
      </c>
      <c r="AJ56" s="26" t="s">
        <v>101</v>
      </c>
      <c r="AK56" s="339">
        <v>1419</v>
      </c>
      <c r="AL56" s="339">
        <v>1288</v>
      </c>
      <c r="AM56" s="339">
        <v>2707</v>
      </c>
      <c r="AN56" s="342">
        <v>1691</v>
      </c>
      <c r="AO56" s="339">
        <v>1574</v>
      </c>
      <c r="AP56" s="339">
        <v>3265</v>
      </c>
      <c r="AQ56" s="339">
        <v>2053</v>
      </c>
      <c r="AR56" s="339">
        <v>1790</v>
      </c>
      <c r="AS56" s="340">
        <v>3843</v>
      </c>
      <c r="AT56" s="666" t="s">
        <v>100</v>
      </c>
      <c r="AU56" s="26" t="s">
        <v>101</v>
      </c>
      <c r="AV56" s="339">
        <v>1671</v>
      </c>
      <c r="AW56" s="339">
        <v>1536</v>
      </c>
      <c r="AX56" s="339">
        <v>3207</v>
      </c>
      <c r="AY56" s="342">
        <v>1404</v>
      </c>
      <c r="AZ56" s="339">
        <v>1386</v>
      </c>
      <c r="BA56" s="339">
        <v>2790</v>
      </c>
      <c r="BB56" s="339">
        <v>1380</v>
      </c>
      <c r="BC56" s="339">
        <v>1609</v>
      </c>
      <c r="BD56" s="340">
        <v>2989</v>
      </c>
      <c r="BE56" s="666" t="s">
        <v>100</v>
      </c>
      <c r="BF56" s="26" t="s">
        <v>101</v>
      </c>
      <c r="BG56" s="339">
        <v>1679</v>
      </c>
      <c r="BH56" s="339">
        <v>2003</v>
      </c>
      <c r="BI56" s="339">
        <v>3682</v>
      </c>
      <c r="BJ56" s="342">
        <v>1626</v>
      </c>
      <c r="BK56" s="339">
        <v>2171</v>
      </c>
      <c r="BL56" s="339">
        <v>3797</v>
      </c>
      <c r="BM56" s="339">
        <v>875</v>
      </c>
      <c r="BN56" s="339">
        <v>1415</v>
      </c>
      <c r="BO56" s="340">
        <v>2290</v>
      </c>
      <c r="BP56" s="666" t="s">
        <v>100</v>
      </c>
      <c r="BQ56" s="26" t="s">
        <v>101</v>
      </c>
      <c r="BR56" s="339">
        <v>324</v>
      </c>
      <c r="BS56" s="339">
        <v>909</v>
      </c>
      <c r="BT56" s="340">
        <v>1233</v>
      </c>
      <c r="CA56" s="666" t="s">
        <v>100</v>
      </c>
      <c r="CB56" s="26" t="s">
        <v>101</v>
      </c>
      <c r="CC56" s="339">
        <v>2112</v>
      </c>
      <c r="CD56" s="339">
        <v>2040</v>
      </c>
      <c r="CE56" s="339">
        <v>4152</v>
      </c>
      <c r="CF56" s="342">
        <v>12503</v>
      </c>
      <c r="CG56" s="339">
        <v>11424</v>
      </c>
      <c r="CH56" s="339">
        <v>23927</v>
      </c>
      <c r="CI56" s="339">
        <v>7288</v>
      </c>
      <c r="CJ56" s="339">
        <v>9493</v>
      </c>
      <c r="CK56" s="340">
        <v>16781</v>
      </c>
      <c r="CL56" s="339">
        <f t="shared" si="1"/>
        <v>21903</v>
      </c>
      <c r="CM56" s="339">
        <f t="shared" si="0"/>
        <v>22957</v>
      </c>
      <c r="CN56" s="340">
        <f t="shared" si="0"/>
        <v>44860</v>
      </c>
    </row>
    <row r="57" spans="1:92" ht="17.100000000000001" customHeight="1">
      <c r="A57" s="1"/>
      <c r="B57" s="667"/>
      <c r="C57" s="26" t="s">
        <v>102</v>
      </c>
      <c r="D57" s="339">
        <v>453</v>
      </c>
      <c r="E57" s="339">
        <v>431</v>
      </c>
      <c r="F57" s="339">
        <v>884</v>
      </c>
      <c r="G57" s="342">
        <v>519</v>
      </c>
      <c r="H57" s="339">
        <v>499</v>
      </c>
      <c r="I57" s="339">
        <v>1018</v>
      </c>
      <c r="J57" s="339">
        <v>593</v>
      </c>
      <c r="K57" s="339">
        <v>576</v>
      </c>
      <c r="L57" s="340">
        <v>1169</v>
      </c>
      <c r="M57" s="667"/>
      <c r="N57" s="26" t="s">
        <v>102</v>
      </c>
      <c r="O57" s="339">
        <v>773</v>
      </c>
      <c r="P57" s="339">
        <v>620</v>
      </c>
      <c r="Q57" s="339">
        <v>1393</v>
      </c>
      <c r="R57" s="342">
        <v>941</v>
      </c>
      <c r="S57" s="339">
        <v>618</v>
      </c>
      <c r="T57" s="339">
        <v>1559</v>
      </c>
      <c r="U57" s="339">
        <v>507</v>
      </c>
      <c r="V57" s="339">
        <v>577</v>
      </c>
      <c r="W57" s="340">
        <v>1084</v>
      </c>
      <c r="X57" s="667"/>
      <c r="Y57" s="26" t="s">
        <v>102</v>
      </c>
      <c r="Z57" s="339">
        <v>613</v>
      </c>
      <c r="AA57" s="339">
        <v>613</v>
      </c>
      <c r="AB57" s="339">
        <v>1226</v>
      </c>
      <c r="AC57" s="342">
        <v>780</v>
      </c>
      <c r="AD57" s="339">
        <v>669</v>
      </c>
      <c r="AE57" s="339">
        <v>1449</v>
      </c>
      <c r="AF57" s="339">
        <v>922</v>
      </c>
      <c r="AG57" s="339">
        <v>770</v>
      </c>
      <c r="AH57" s="340">
        <v>1692</v>
      </c>
      <c r="AI57" s="667"/>
      <c r="AJ57" s="26" t="s">
        <v>102</v>
      </c>
      <c r="AK57" s="339">
        <v>994</v>
      </c>
      <c r="AL57" s="339">
        <v>836</v>
      </c>
      <c r="AM57" s="339">
        <v>1830</v>
      </c>
      <c r="AN57" s="342">
        <v>1089</v>
      </c>
      <c r="AO57" s="339">
        <v>978</v>
      </c>
      <c r="AP57" s="339">
        <v>2067</v>
      </c>
      <c r="AQ57" s="339">
        <v>1304</v>
      </c>
      <c r="AR57" s="339">
        <v>1181</v>
      </c>
      <c r="AS57" s="340">
        <v>2485</v>
      </c>
      <c r="AT57" s="667"/>
      <c r="AU57" s="26" t="s">
        <v>102</v>
      </c>
      <c r="AV57" s="339">
        <v>1074</v>
      </c>
      <c r="AW57" s="339">
        <v>981</v>
      </c>
      <c r="AX57" s="339">
        <v>2055</v>
      </c>
      <c r="AY57" s="342">
        <v>912</v>
      </c>
      <c r="AZ57" s="339">
        <v>903</v>
      </c>
      <c r="BA57" s="339">
        <v>1815</v>
      </c>
      <c r="BB57" s="339">
        <v>827</v>
      </c>
      <c r="BC57" s="339">
        <v>894</v>
      </c>
      <c r="BD57" s="340">
        <v>1721</v>
      </c>
      <c r="BE57" s="667"/>
      <c r="BF57" s="26" t="s">
        <v>102</v>
      </c>
      <c r="BG57" s="339">
        <v>1011</v>
      </c>
      <c r="BH57" s="339">
        <v>1167</v>
      </c>
      <c r="BI57" s="339">
        <v>2178</v>
      </c>
      <c r="BJ57" s="342">
        <v>989</v>
      </c>
      <c r="BK57" s="339">
        <v>1339</v>
      </c>
      <c r="BL57" s="339">
        <v>2328</v>
      </c>
      <c r="BM57" s="339">
        <v>635</v>
      </c>
      <c r="BN57" s="339">
        <v>988</v>
      </c>
      <c r="BO57" s="340">
        <v>1623</v>
      </c>
      <c r="BP57" s="667"/>
      <c r="BQ57" s="26" t="s">
        <v>102</v>
      </c>
      <c r="BR57" s="339">
        <v>315</v>
      </c>
      <c r="BS57" s="339">
        <v>704</v>
      </c>
      <c r="BT57" s="340">
        <v>1019</v>
      </c>
      <c r="CA57" s="667"/>
      <c r="CB57" s="26" t="s">
        <v>102</v>
      </c>
      <c r="CC57" s="339">
        <v>1565</v>
      </c>
      <c r="CD57" s="339">
        <v>1506</v>
      </c>
      <c r="CE57" s="339">
        <v>3071</v>
      </c>
      <c r="CF57" s="342">
        <v>8997</v>
      </c>
      <c r="CG57" s="339">
        <v>7843</v>
      </c>
      <c r="CH57" s="339">
        <v>16840</v>
      </c>
      <c r="CI57" s="339">
        <v>4689</v>
      </c>
      <c r="CJ57" s="339">
        <v>5995</v>
      </c>
      <c r="CK57" s="340">
        <v>10684</v>
      </c>
      <c r="CL57" s="339">
        <f t="shared" si="1"/>
        <v>15251</v>
      </c>
      <c r="CM57" s="339">
        <f t="shared" si="0"/>
        <v>15344</v>
      </c>
      <c r="CN57" s="340">
        <f t="shared" si="0"/>
        <v>30595</v>
      </c>
    </row>
    <row r="58" spans="1:92" ht="17.100000000000001" customHeight="1">
      <c r="A58" s="1"/>
      <c r="B58" s="667"/>
      <c r="C58" s="26" t="s">
        <v>103</v>
      </c>
      <c r="D58" s="339">
        <v>528</v>
      </c>
      <c r="E58" s="339">
        <v>502</v>
      </c>
      <c r="F58" s="339">
        <v>1030</v>
      </c>
      <c r="G58" s="342">
        <v>602</v>
      </c>
      <c r="H58" s="339">
        <v>564</v>
      </c>
      <c r="I58" s="339">
        <v>1166</v>
      </c>
      <c r="J58" s="339">
        <v>705</v>
      </c>
      <c r="K58" s="339">
        <v>647</v>
      </c>
      <c r="L58" s="340">
        <v>1352</v>
      </c>
      <c r="M58" s="667"/>
      <c r="N58" s="26" t="s">
        <v>103</v>
      </c>
      <c r="O58" s="339">
        <v>813</v>
      </c>
      <c r="P58" s="339">
        <v>687</v>
      </c>
      <c r="Q58" s="339">
        <v>1500</v>
      </c>
      <c r="R58" s="342">
        <v>945</v>
      </c>
      <c r="S58" s="339">
        <v>792</v>
      </c>
      <c r="T58" s="339">
        <v>1737</v>
      </c>
      <c r="U58" s="339">
        <v>835</v>
      </c>
      <c r="V58" s="339">
        <v>709</v>
      </c>
      <c r="W58" s="340">
        <v>1544</v>
      </c>
      <c r="X58" s="667"/>
      <c r="Y58" s="26" t="s">
        <v>103</v>
      </c>
      <c r="Z58" s="339">
        <v>790</v>
      </c>
      <c r="AA58" s="339">
        <v>794</v>
      </c>
      <c r="AB58" s="339">
        <v>1584</v>
      </c>
      <c r="AC58" s="342">
        <v>776</v>
      </c>
      <c r="AD58" s="339">
        <v>852</v>
      </c>
      <c r="AE58" s="339">
        <v>1628</v>
      </c>
      <c r="AF58" s="339">
        <v>893</v>
      </c>
      <c r="AG58" s="339">
        <v>980</v>
      </c>
      <c r="AH58" s="340">
        <v>1873</v>
      </c>
      <c r="AI58" s="667"/>
      <c r="AJ58" s="26" t="s">
        <v>103</v>
      </c>
      <c r="AK58" s="339">
        <v>1061</v>
      </c>
      <c r="AL58" s="339">
        <v>1192</v>
      </c>
      <c r="AM58" s="339">
        <v>2253</v>
      </c>
      <c r="AN58" s="342">
        <v>1442</v>
      </c>
      <c r="AO58" s="339">
        <v>1321</v>
      </c>
      <c r="AP58" s="339">
        <v>2763</v>
      </c>
      <c r="AQ58" s="339">
        <v>1863</v>
      </c>
      <c r="AR58" s="339">
        <v>1708</v>
      </c>
      <c r="AS58" s="340">
        <v>3571</v>
      </c>
      <c r="AT58" s="667"/>
      <c r="AU58" s="26" t="s">
        <v>103</v>
      </c>
      <c r="AV58" s="339">
        <v>1492</v>
      </c>
      <c r="AW58" s="339">
        <v>1482</v>
      </c>
      <c r="AX58" s="339">
        <v>2974</v>
      </c>
      <c r="AY58" s="342">
        <v>1299</v>
      </c>
      <c r="AZ58" s="339">
        <v>1325</v>
      </c>
      <c r="BA58" s="339">
        <v>2624</v>
      </c>
      <c r="BB58" s="339">
        <v>1175</v>
      </c>
      <c r="BC58" s="339">
        <v>1290</v>
      </c>
      <c r="BD58" s="340">
        <v>2465</v>
      </c>
      <c r="BE58" s="667"/>
      <c r="BF58" s="26" t="s">
        <v>103</v>
      </c>
      <c r="BG58" s="339">
        <v>1376</v>
      </c>
      <c r="BH58" s="339">
        <v>1646</v>
      </c>
      <c r="BI58" s="339">
        <v>3022</v>
      </c>
      <c r="BJ58" s="342">
        <v>1361</v>
      </c>
      <c r="BK58" s="339">
        <v>1818</v>
      </c>
      <c r="BL58" s="339">
        <v>3179</v>
      </c>
      <c r="BM58" s="339">
        <v>833</v>
      </c>
      <c r="BN58" s="339">
        <v>1150</v>
      </c>
      <c r="BO58" s="340">
        <v>1983</v>
      </c>
      <c r="BP58" s="667"/>
      <c r="BQ58" s="26" t="s">
        <v>103</v>
      </c>
      <c r="BR58" s="339">
        <v>416</v>
      </c>
      <c r="BS58" s="339">
        <v>634</v>
      </c>
      <c r="BT58" s="340">
        <v>1050</v>
      </c>
      <c r="CA58" s="667"/>
      <c r="CB58" s="26" t="s">
        <v>103</v>
      </c>
      <c r="CC58" s="339">
        <v>1835</v>
      </c>
      <c r="CD58" s="339">
        <v>1713</v>
      </c>
      <c r="CE58" s="339">
        <v>3548</v>
      </c>
      <c r="CF58" s="342">
        <v>10910</v>
      </c>
      <c r="CG58" s="339">
        <v>10517</v>
      </c>
      <c r="CH58" s="339">
        <v>21427</v>
      </c>
      <c r="CI58" s="339">
        <v>6460</v>
      </c>
      <c r="CJ58" s="339">
        <v>7863</v>
      </c>
      <c r="CK58" s="340">
        <v>14323</v>
      </c>
      <c r="CL58" s="339">
        <f t="shared" si="1"/>
        <v>19205</v>
      </c>
      <c r="CM58" s="339">
        <f t="shared" si="0"/>
        <v>20093</v>
      </c>
      <c r="CN58" s="340">
        <f t="shared" si="0"/>
        <v>39298</v>
      </c>
    </row>
    <row r="59" spans="1:92" ht="17.100000000000001" customHeight="1">
      <c r="A59" s="1"/>
      <c r="B59" s="668"/>
      <c r="C59" s="18" t="s">
        <v>42</v>
      </c>
      <c r="D59" s="334">
        <f t="shared" ref="D59:CI59" si="20">SUM(D56:D58)</f>
        <v>1578</v>
      </c>
      <c r="E59" s="334">
        <f t="shared" si="20"/>
        <v>1501</v>
      </c>
      <c r="F59" s="334">
        <f t="shared" si="20"/>
        <v>3079</v>
      </c>
      <c r="G59" s="337">
        <f t="shared" si="20"/>
        <v>1816</v>
      </c>
      <c r="H59" s="334">
        <f t="shared" si="20"/>
        <v>1736</v>
      </c>
      <c r="I59" s="334">
        <f t="shared" si="20"/>
        <v>3552</v>
      </c>
      <c r="J59" s="334">
        <f t="shared" si="20"/>
        <v>2118</v>
      </c>
      <c r="K59" s="334">
        <f t="shared" si="20"/>
        <v>2022</v>
      </c>
      <c r="L59" s="335">
        <f t="shared" si="20"/>
        <v>4140</v>
      </c>
      <c r="M59" s="668"/>
      <c r="N59" s="18" t="s">
        <v>42</v>
      </c>
      <c r="O59" s="334">
        <f t="shared" si="20"/>
        <v>2477</v>
      </c>
      <c r="P59" s="334">
        <f t="shared" si="20"/>
        <v>2218</v>
      </c>
      <c r="Q59" s="334">
        <f t="shared" si="20"/>
        <v>4695</v>
      </c>
      <c r="R59" s="337">
        <f t="shared" si="20"/>
        <v>2868</v>
      </c>
      <c r="S59" s="334">
        <f t="shared" si="20"/>
        <v>2315</v>
      </c>
      <c r="T59" s="334">
        <f t="shared" si="20"/>
        <v>5183</v>
      </c>
      <c r="U59" s="334">
        <f t="shared" si="20"/>
        <v>2201</v>
      </c>
      <c r="V59" s="334">
        <f t="shared" si="20"/>
        <v>2080</v>
      </c>
      <c r="W59" s="335">
        <f t="shared" si="20"/>
        <v>4281</v>
      </c>
      <c r="X59" s="668"/>
      <c r="Y59" s="18" t="s">
        <v>42</v>
      </c>
      <c r="Z59" s="334">
        <f t="shared" si="20"/>
        <v>2235</v>
      </c>
      <c r="AA59" s="334">
        <f t="shared" si="20"/>
        <v>2191</v>
      </c>
      <c r="AB59" s="334">
        <f t="shared" si="20"/>
        <v>4426</v>
      </c>
      <c r="AC59" s="337">
        <f t="shared" si="20"/>
        <v>2533</v>
      </c>
      <c r="AD59" s="334">
        <f t="shared" si="20"/>
        <v>2368</v>
      </c>
      <c r="AE59" s="334">
        <f t="shared" si="20"/>
        <v>4901</v>
      </c>
      <c r="AF59" s="334">
        <f t="shared" si="20"/>
        <v>2943</v>
      </c>
      <c r="AG59" s="334">
        <f t="shared" si="20"/>
        <v>2745</v>
      </c>
      <c r="AH59" s="335">
        <f t="shared" si="20"/>
        <v>5688</v>
      </c>
      <c r="AI59" s="668"/>
      <c r="AJ59" s="18" t="s">
        <v>42</v>
      </c>
      <c r="AK59" s="334">
        <f t="shared" si="20"/>
        <v>3474</v>
      </c>
      <c r="AL59" s="334">
        <f t="shared" si="20"/>
        <v>3316</v>
      </c>
      <c r="AM59" s="334">
        <f t="shared" si="20"/>
        <v>6790</v>
      </c>
      <c r="AN59" s="337">
        <f t="shared" si="20"/>
        <v>4222</v>
      </c>
      <c r="AO59" s="334">
        <f t="shared" si="20"/>
        <v>3873</v>
      </c>
      <c r="AP59" s="334">
        <f t="shared" si="20"/>
        <v>8095</v>
      </c>
      <c r="AQ59" s="334">
        <f t="shared" si="20"/>
        <v>5220</v>
      </c>
      <c r="AR59" s="334">
        <f t="shared" si="20"/>
        <v>4679</v>
      </c>
      <c r="AS59" s="335">
        <f t="shared" si="20"/>
        <v>9899</v>
      </c>
      <c r="AT59" s="668"/>
      <c r="AU59" s="18" t="s">
        <v>42</v>
      </c>
      <c r="AV59" s="334">
        <f t="shared" si="20"/>
        <v>4237</v>
      </c>
      <c r="AW59" s="334">
        <f t="shared" si="20"/>
        <v>3999</v>
      </c>
      <c r="AX59" s="334">
        <f t="shared" si="20"/>
        <v>8236</v>
      </c>
      <c r="AY59" s="337">
        <f t="shared" si="20"/>
        <v>3615</v>
      </c>
      <c r="AZ59" s="334">
        <f t="shared" si="20"/>
        <v>3614</v>
      </c>
      <c r="BA59" s="334">
        <f t="shared" si="20"/>
        <v>7229</v>
      </c>
      <c r="BB59" s="334">
        <f t="shared" si="20"/>
        <v>3382</v>
      </c>
      <c r="BC59" s="334">
        <f t="shared" si="20"/>
        <v>3793</v>
      </c>
      <c r="BD59" s="335">
        <f t="shared" si="20"/>
        <v>7175</v>
      </c>
      <c r="BE59" s="668"/>
      <c r="BF59" s="18" t="s">
        <v>42</v>
      </c>
      <c r="BG59" s="334">
        <f t="shared" si="20"/>
        <v>4066</v>
      </c>
      <c r="BH59" s="334">
        <f t="shared" si="20"/>
        <v>4816</v>
      </c>
      <c r="BI59" s="334">
        <f t="shared" si="20"/>
        <v>8882</v>
      </c>
      <c r="BJ59" s="337">
        <f t="shared" si="20"/>
        <v>3976</v>
      </c>
      <c r="BK59" s="334">
        <f t="shared" si="20"/>
        <v>5328</v>
      </c>
      <c r="BL59" s="334">
        <f t="shared" si="20"/>
        <v>9304</v>
      </c>
      <c r="BM59" s="334">
        <f t="shared" si="20"/>
        <v>2343</v>
      </c>
      <c r="BN59" s="334">
        <f t="shared" si="20"/>
        <v>3553</v>
      </c>
      <c r="BO59" s="335">
        <f t="shared" si="20"/>
        <v>5896</v>
      </c>
      <c r="BP59" s="668"/>
      <c r="BQ59" s="18" t="s">
        <v>42</v>
      </c>
      <c r="BR59" s="334">
        <f t="shared" si="20"/>
        <v>1055</v>
      </c>
      <c r="BS59" s="334">
        <f t="shared" si="20"/>
        <v>2247</v>
      </c>
      <c r="BT59" s="335">
        <f t="shared" si="20"/>
        <v>3302</v>
      </c>
      <c r="CA59" s="668"/>
      <c r="CB59" s="18" t="s">
        <v>42</v>
      </c>
      <c r="CC59" s="334">
        <f t="shared" si="20"/>
        <v>5512</v>
      </c>
      <c r="CD59" s="334">
        <f t="shared" si="20"/>
        <v>5259</v>
      </c>
      <c r="CE59" s="334">
        <f t="shared" si="20"/>
        <v>10771</v>
      </c>
      <c r="CF59" s="337">
        <f t="shared" si="20"/>
        <v>32410</v>
      </c>
      <c r="CG59" s="334">
        <f t="shared" si="20"/>
        <v>29784</v>
      </c>
      <c r="CH59" s="334">
        <f t="shared" si="20"/>
        <v>62194</v>
      </c>
      <c r="CI59" s="334">
        <f t="shared" si="20"/>
        <v>18437</v>
      </c>
      <c r="CJ59" s="334">
        <f t="shared" ref="CJ59:CK59" si="21">SUM(CJ56:CJ58)</f>
        <v>23351</v>
      </c>
      <c r="CK59" s="335">
        <f t="shared" si="21"/>
        <v>41788</v>
      </c>
      <c r="CL59" s="334">
        <f t="shared" si="1"/>
        <v>56359</v>
      </c>
      <c r="CM59" s="334">
        <f t="shared" si="0"/>
        <v>58394</v>
      </c>
      <c r="CN59" s="335">
        <f t="shared" si="0"/>
        <v>114753</v>
      </c>
    </row>
    <row r="60" spans="1:92" ht="17.100000000000001" customHeight="1">
      <c r="A60" s="1"/>
      <c r="B60" s="24" t="s">
        <v>104</v>
      </c>
      <c r="C60" s="51" t="s">
        <v>105</v>
      </c>
      <c r="D60" s="334">
        <v>244</v>
      </c>
      <c r="E60" s="334">
        <v>232</v>
      </c>
      <c r="F60" s="334">
        <v>476</v>
      </c>
      <c r="G60" s="337">
        <v>304</v>
      </c>
      <c r="H60" s="334">
        <v>296</v>
      </c>
      <c r="I60" s="334">
        <v>600</v>
      </c>
      <c r="J60" s="334">
        <v>367</v>
      </c>
      <c r="K60" s="334">
        <v>363</v>
      </c>
      <c r="L60" s="335">
        <v>730</v>
      </c>
      <c r="M60" s="24" t="s">
        <v>104</v>
      </c>
      <c r="N60" s="51" t="s">
        <v>105</v>
      </c>
      <c r="O60" s="334">
        <v>420</v>
      </c>
      <c r="P60" s="334">
        <v>430</v>
      </c>
      <c r="Q60" s="334">
        <v>850</v>
      </c>
      <c r="R60" s="337">
        <v>381</v>
      </c>
      <c r="S60" s="334">
        <v>363</v>
      </c>
      <c r="T60" s="334">
        <v>744</v>
      </c>
      <c r="U60" s="334">
        <v>368</v>
      </c>
      <c r="V60" s="334">
        <v>295</v>
      </c>
      <c r="W60" s="335">
        <v>663</v>
      </c>
      <c r="X60" s="24" t="s">
        <v>104</v>
      </c>
      <c r="Y60" s="51" t="s">
        <v>105</v>
      </c>
      <c r="Z60" s="334">
        <v>406</v>
      </c>
      <c r="AA60" s="334">
        <v>322</v>
      </c>
      <c r="AB60" s="334">
        <v>728</v>
      </c>
      <c r="AC60" s="337">
        <v>531</v>
      </c>
      <c r="AD60" s="334">
        <v>439</v>
      </c>
      <c r="AE60" s="334">
        <v>970</v>
      </c>
      <c r="AF60" s="334">
        <v>699</v>
      </c>
      <c r="AG60" s="334">
        <v>553</v>
      </c>
      <c r="AH60" s="335">
        <v>1252</v>
      </c>
      <c r="AI60" s="24" t="s">
        <v>104</v>
      </c>
      <c r="AJ60" s="51" t="s">
        <v>105</v>
      </c>
      <c r="AK60" s="334">
        <v>810</v>
      </c>
      <c r="AL60" s="334">
        <v>664</v>
      </c>
      <c r="AM60" s="334">
        <v>1474</v>
      </c>
      <c r="AN60" s="337">
        <v>837</v>
      </c>
      <c r="AO60" s="334">
        <v>680</v>
      </c>
      <c r="AP60" s="334">
        <v>1517</v>
      </c>
      <c r="AQ60" s="334">
        <v>932</v>
      </c>
      <c r="AR60" s="334">
        <v>786</v>
      </c>
      <c r="AS60" s="335">
        <v>1718</v>
      </c>
      <c r="AT60" s="24" t="s">
        <v>104</v>
      </c>
      <c r="AU60" s="51" t="s">
        <v>105</v>
      </c>
      <c r="AV60" s="334">
        <v>934</v>
      </c>
      <c r="AW60" s="334">
        <v>854</v>
      </c>
      <c r="AX60" s="334">
        <v>1788</v>
      </c>
      <c r="AY60" s="337">
        <v>946</v>
      </c>
      <c r="AZ60" s="334">
        <v>1000</v>
      </c>
      <c r="BA60" s="334">
        <v>1946</v>
      </c>
      <c r="BB60" s="334">
        <v>1110</v>
      </c>
      <c r="BC60" s="334">
        <v>1209</v>
      </c>
      <c r="BD60" s="335">
        <v>2319</v>
      </c>
      <c r="BE60" s="24" t="s">
        <v>104</v>
      </c>
      <c r="BF60" s="51" t="s">
        <v>105</v>
      </c>
      <c r="BG60" s="334">
        <v>1332</v>
      </c>
      <c r="BH60" s="334">
        <v>1353</v>
      </c>
      <c r="BI60" s="334">
        <v>2685</v>
      </c>
      <c r="BJ60" s="337">
        <v>1121</v>
      </c>
      <c r="BK60" s="334">
        <v>1262</v>
      </c>
      <c r="BL60" s="334">
        <v>2383</v>
      </c>
      <c r="BM60" s="334">
        <v>534</v>
      </c>
      <c r="BN60" s="334">
        <v>819</v>
      </c>
      <c r="BO60" s="335">
        <v>1353</v>
      </c>
      <c r="BP60" s="24" t="s">
        <v>104</v>
      </c>
      <c r="BQ60" s="51" t="s">
        <v>105</v>
      </c>
      <c r="BR60" s="334">
        <v>215</v>
      </c>
      <c r="BS60" s="334">
        <v>585</v>
      </c>
      <c r="BT60" s="335">
        <v>800</v>
      </c>
      <c r="CA60" s="24" t="s">
        <v>104</v>
      </c>
      <c r="CB60" s="51" t="s">
        <v>105</v>
      </c>
      <c r="CC60" s="334">
        <v>915</v>
      </c>
      <c r="CD60" s="334">
        <v>891</v>
      </c>
      <c r="CE60" s="334">
        <v>1806</v>
      </c>
      <c r="CF60" s="337">
        <v>6318</v>
      </c>
      <c r="CG60" s="334">
        <v>5386</v>
      </c>
      <c r="CH60" s="334">
        <v>11704</v>
      </c>
      <c r="CI60" s="334">
        <v>5258</v>
      </c>
      <c r="CJ60" s="334">
        <v>6228</v>
      </c>
      <c r="CK60" s="335">
        <v>11486</v>
      </c>
      <c r="CL60" s="334">
        <f t="shared" si="1"/>
        <v>12491</v>
      </c>
      <c r="CM60" s="334">
        <f t="shared" si="0"/>
        <v>12505</v>
      </c>
      <c r="CN60" s="335">
        <f t="shared" si="0"/>
        <v>24996</v>
      </c>
    </row>
    <row r="61" spans="1:92" ht="17.100000000000001" customHeight="1">
      <c r="A61" s="1"/>
      <c r="B61" s="675" t="s">
        <v>106</v>
      </c>
      <c r="C61" s="26" t="s">
        <v>107</v>
      </c>
      <c r="D61" s="339">
        <v>304</v>
      </c>
      <c r="E61" s="339">
        <v>289</v>
      </c>
      <c r="F61" s="339">
        <v>593</v>
      </c>
      <c r="G61" s="342">
        <v>374</v>
      </c>
      <c r="H61" s="339">
        <v>371</v>
      </c>
      <c r="I61" s="339">
        <v>745</v>
      </c>
      <c r="J61" s="339">
        <v>448</v>
      </c>
      <c r="K61" s="339">
        <v>442</v>
      </c>
      <c r="L61" s="340">
        <v>890</v>
      </c>
      <c r="M61" s="675" t="s">
        <v>106</v>
      </c>
      <c r="N61" s="26" t="s">
        <v>107</v>
      </c>
      <c r="O61" s="339">
        <v>618</v>
      </c>
      <c r="P61" s="339">
        <v>605</v>
      </c>
      <c r="Q61" s="339">
        <v>1223</v>
      </c>
      <c r="R61" s="342">
        <v>934</v>
      </c>
      <c r="S61" s="339">
        <v>992</v>
      </c>
      <c r="T61" s="339">
        <v>1926</v>
      </c>
      <c r="U61" s="339">
        <v>614</v>
      </c>
      <c r="V61" s="339">
        <v>620</v>
      </c>
      <c r="W61" s="340">
        <v>1234</v>
      </c>
      <c r="X61" s="675" t="s">
        <v>106</v>
      </c>
      <c r="Y61" s="26" t="s">
        <v>107</v>
      </c>
      <c r="Z61" s="339">
        <v>583</v>
      </c>
      <c r="AA61" s="339">
        <v>506</v>
      </c>
      <c r="AB61" s="339">
        <v>1089</v>
      </c>
      <c r="AC61" s="342">
        <v>636</v>
      </c>
      <c r="AD61" s="339">
        <v>544</v>
      </c>
      <c r="AE61" s="339">
        <v>1180</v>
      </c>
      <c r="AF61" s="339">
        <v>751</v>
      </c>
      <c r="AG61" s="339">
        <v>628</v>
      </c>
      <c r="AH61" s="340">
        <v>1379</v>
      </c>
      <c r="AI61" s="675" t="s">
        <v>106</v>
      </c>
      <c r="AJ61" s="26" t="s">
        <v>107</v>
      </c>
      <c r="AK61" s="339">
        <v>857</v>
      </c>
      <c r="AL61" s="339">
        <v>775</v>
      </c>
      <c r="AM61" s="339">
        <v>1632</v>
      </c>
      <c r="AN61" s="342">
        <v>1110</v>
      </c>
      <c r="AO61" s="339">
        <v>999</v>
      </c>
      <c r="AP61" s="339">
        <v>2109</v>
      </c>
      <c r="AQ61" s="339">
        <v>1403</v>
      </c>
      <c r="AR61" s="339">
        <v>1277</v>
      </c>
      <c r="AS61" s="340">
        <v>2680</v>
      </c>
      <c r="AT61" s="675" t="s">
        <v>106</v>
      </c>
      <c r="AU61" s="26" t="s">
        <v>107</v>
      </c>
      <c r="AV61" s="339">
        <v>1210</v>
      </c>
      <c r="AW61" s="339">
        <v>1112</v>
      </c>
      <c r="AX61" s="339">
        <v>2322</v>
      </c>
      <c r="AY61" s="342">
        <v>1055</v>
      </c>
      <c r="AZ61" s="339">
        <v>955</v>
      </c>
      <c r="BA61" s="339">
        <v>2010</v>
      </c>
      <c r="BB61" s="339">
        <v>981</v>
      </c>
      <c r="BC61" s="339">
        <v>1017</v>
      </c>
      <c r="BD61" s="340">
        <v>1998</v>
      </c>
      <c r="BE61" s="675" t="s">
        <v>106</v>
      </c>
      <c r="BF61" s="26" t="s">
        <v>107</v>
      </c>
      <c r="BG61" s="339">
        <v>1081</v>
      </c>
      <c r="BH61" s="339">
        <v>1253</v>
      </c>
      <c r="BI61" s="339">
        <v>2334</v>
      </c>
      <c r="BJ61" s="342">
        <v>994</v>
      </c>
      <c r="BK61" s="339">
        <v>1427</v>
      </c>
      <c r="BL61" s="339">
        <v>2421</v>
      </c>
      <c r="BM61" s="339">
        <v>647</v>
      </c>
      <c r="BN61" s="339">
        <v>939</v>
      </c>
      <c r="BO61" s="340">
        <v>1586</v>
      </c>
      <c r="BP61" s="675" t="s">
        <v>106</v>
      </c>
      <c r="BQ61" s="26" t="s">
        <v>107</v>
      </c>
      <c r="BR61" s="339">
        <v>344</v>
      </c>
      <c r="BS61" s="339">
        <v>570</v>
      </c>
      <c r="BT61" s="340">
        <v>914</v>
      </c>
      <c r="CA61" s="675" t="s">
        <v>106</v>
      </c>
      <c r="CB61" s="26" t="s">
        <v>107</v>
      </c>
      <c r="CC61" s="339">
        <v>1126</v>
      </c>
      <c r="CD61" s="339">
        <v>1102</v>
      </c>
      <c r="CE61" s="339">
        <v>2228</v>
      </c>
      <c r="CF61" s="342">
        <v>8716</v>
      </c>
      <c r="CG61" s="339">
        <v>8058</v>
      </c>
      <c r="CH61" s="339">
        <v>16774</v>
      </c>
      <c r="CI61" s="339">
        <v>5102</v>
      </c>
      <c r="CJ61" s="339">
        <v>6161</v>
      </c>
      <c r="CK61" s="340">
        <v>11263</v>
      </c>
      <c r="CL61" s="339">
        <f t="shared" si="1"/>
        <v>14944</v>
      </c>
      <c r="CM61" s="339">
        <f t="shared" si="0"/>
        <v>15321</v>
      </c>
      <c r="CN61" s="340">
        <f t="shared" si="0"/>
        <v>30265</v>
      </c>
    </row>
    <row r="62" spans="1:92" ht="17.100000000000001" customHeight="1">
      <c r="A62" s="1"/>
      <c r="B62" s="676"/>
      <c r="C62" s="26" t="s">
        <v>108</v>
      </c>
      <c r="D62" s="339">
        <v>90</v>
      </c>
      <c r="E62" s="339">
        <v>85</v>
      </c>
      <c r="F62" s="339">
        <v>175</v>
      </c>
      <c r="G62" s="342">
        <v>104</v>
      </c>
      <c r="H62" s="339">
        <v>97</v>
      </c>
      <c r="I62" s="339">
        <v>201</v>
      </c>
      <c r="J62" s="339">
        <v>133</v>
      </c>
      <c r="K62" s="339">
        <v>120</v>
      </c>
      <c r="L62" s="340">
        <v>253</v>
      </c>
      <c r="M62" s="676"/>
      <c r="N62" s="26" t="s">
        <v>108</v>
      </c>
      <c r="O62" s="339">
        <v>149</v>
      </c>
      <c r="P62" s="339">
        <v>135</v>
      </c>
      <c r="Q62" s="339">
        <v>284</v>
      </c>
      <c r="R62" s="342">
        <v>148</v>
      </c>
      <c r="S62" s="339">
        <v>133</v>
      </c>
      <c r="T62" s="339">
        <v>281</v>
      </c>
      <c r="U62" s="339">
        <v>161</v>
      </c>
      <c r="V62" s="339">
        <v>133</v>
      </c>
      <c r="W62" s="340">
        <v>294</v>
      </c>
      <c r="X62" s="676"/>
      <c r="Y62" s="26" t="s">
        <v>108</v>
      </c>
      <c r="Z62" s="339">
        <v>163</v>
      </c>
      <c r="AA62" s="339">
        <v>139</v>
      </c>
      <c r="AB62" s="339">
        <v>302</v>
      </c>
      <c r="AC62" s="342">
        <v>187</v>
      </c>
      <c r="AD62" s="339">
        <v>173</v>
      </c>
      <c r="AE62" s="339">
        <v>360</v>
      </c>
      <c r="AF62" s="339">
        <v>205</v>
      </c>
      <c r="AG62" s="339">
        <v>177</v>
      </c>
      <c r="AH62" s="340">
        <v>382</v>
      </c>
      <c r="AI62" s="676"/>
      <c r="AJ62" s="26" t="s">
        <v>108</v>
      </c>
      <c r="AK62" s="339">
        <v>226</v>
      </c>
      <c r="AL62" s="339">
        <v>247</v>
      </c>
      <c r="AM62" s="339">
        <v>473</v>
      </c>
      <c r="AN62" s="342">
        <v>299</v>
      </c>
      <c r="AO62" s="339">
        <v>276</v>
      </c>
      <c r="AP62" s="339">
        <v>575</v>
      </c>
      <c r="AQ62" s="339">
        <v>354</v>
      </c>
      <c r="AR62" s="339">
        <v>399</v>
      </c>
      <c r="AS62" s="340">
        <v>753</v>
      </c>
      <c r="AT62" s="676"/>
      <c r="AU62" s="26" t="s">
        <v>108</v>
      </c>
      <c r="AV62" s="339">
        <v>381</v>
      </c>
      <c r="AW62" s="339">
        <v>365</v>
      </c>
      <c r="AX62" s="339">
        <v>746</v>
      </c>
      <c r="AY62" s="342">
        <v>335</v>
      </c>
      <c r="AZ62" s="339">
        <v>399</v>
      </c>
      <c r="BA62" s="339">
        <v>734</v>
      </c>
      <c r="BB62" s="339">
        <v>386</v>
      </c>
      <c r="BC62" s="339">
        <v>395</v>
      </c>
      <c r="BD62" s="340">
        <v>781</v>
      </c>
      <c r="BE62" s="676"/>
      <c r="BF62" s="26" t="s">
        <v>108</v>
      </c>
      <c r="BG62" s="339">
        <v>420</v>
      </c>
      <c r="BH62" s="339">
        <v>444</v>
      </c>
      <c r="BI62" s="339">
        <v>864</v>
      </c>
      <c r="BJ62" s="342">
        <v>382</v>
      </c>
      <c r="BK62" s="339">
        <v>420</v>
      </c>
      <c r="BL62" s="339">
        <v>802</v>
      </c>
      <c r="BM62" s="339">
        <v>187</v>
      </c>
      <c r="BN62" s="339">
        <v>300</v>
      </c>
      <c r="BO62" s="340">
        <v>487</v>
      </c>
      <c r="BP62" s="676"/>
      <c r="BQ62" s="26" t="s">
        <v>108</v>
      </c>
      <c r="BR62" s="339">
        <v>90</v>
      </c>
      <c r="BS62" s="339">
        <v>195</v>
      </c>
      <c r="BT62" s="340">
        <v>285</v>
      </c>
      <c r="CA62" s="676"/>
      <c r="CB62" s="26" t="s">
        <v>108</v>
      </c>
      <c r="CC62" s="339">
        <v>327</v>
      </c>
      <c r="CD62" s="339">
        <v>302</v>
      </c>
      <c r="CE62" s="339">
        <v>629</v>
      </c>
      <c r="CF62" s="342">
        <v>2273</v>
      </c>
      <c r="CG62" s="339">
        <v>2177</v>
      </c>
      <c r="CH62" s="339">
        <v>4450</v>
      </c>
      <c r="CI62" s="339">
        <v>1800</v>
      </c>
      <c r="CJ62" s="339">
        <v>2153</v>
      </c>
      <c r="CK62" s="340">
        <v>3953</v>
      </c>
      <c r="CL62" s="339">
        <f t="shared" si="1"/>
        <v>4400</v>
      </c>
      <c r="CM62" s="339">
        <f t="shared" si="0"/>
        <v>4632</v>
      </c>
      <c r="CN62" s="340">
        <f t="shared" si="0"/>
        <v>9032</v>
      </c>
    </row>
    <row r="63" spans="1:92" ht="17.100000000000001" customHeight="1">
      <c r="A63" s="1"/>
      <c r="B63" s="676"/>
      <c r="C63" s="26" t="s">
        <v>109</v>
      </c>
      <c r="D63" s="339">
        <v>68</v>
      </c>
      <c r="E63" s="339">
        <v>65</v>
      </c>
      <c r="F63" s="339">
        <v>133</v>
      </c>
      <c r="G63" s="342">
        <v>96</v>
      </c>
      <c r="H63" s="339">
        <v>94</v>
      </c>
      <c r="I63" s="339">
        <v>190</v>
      </c>
      <c r="J63" s="339">
        <v>127</v>
      </c>
      <c r="K63" s="339">
        <v>130</v>
      </c>
      <c r="L63" s="340">
        <v>257</v>
      </c>
      <c r="M63" s="676"/>
      <c r="N63" s="26" t="s">
        <v>109</v>
      </c>
      <c r="O63" s="339">
        <v>144</v>
      </c>
      <c r="P63" s="339">
        <v>150</v>
      </c>
      <c r="Q63" s="339">
        <v>294</v>
      </c>
      <c r="R63" s="342">
        <v>151</v>
      </c>
      <c r="S63" s="339">
        <v>137</v>
      </c>
      <c r="T63" s="339">
        <v>288</v>
      </c>
      <c r="U63" s="339">
        <v>137</v>
      </c>
      <c r="V63" s="339">
        <v>129</v>
      </c>
      <c r="W63" s="340">
        <v>266</v>
      </c>
      <c r="X63" s="676"/>
      <c r="Y63" s="26" t="s">
        <v>109</v>
      </c>
      <c r="Z63" s="339">
        <v>125</v>
      </c>
      <c r="AA63" s="339">
        <v>113</v>
      </c>
      <c r="AB63" s="339">
        <v>238</v>
      </c>
      <c r="AC63" s="342">
        <v>144</v>
      </c>
      <c r="AD63" s="339">
        <v>131</v>
      </c>
      <c r="AE63" s="339">
        <v>275</v>
      </c>
      <c r="AF63" s="339">
        <v>221</v>
      </c>
      <c r="AG63" s="339">
        <v>188</v>
      </c>
      <c r="AH63" s="340">
        <v>409</v>
      </c>
      <c r="AI63" s="676"/>
      <c r="AJ63" s="26" t="s">
        <v>109</v>
      </c>
      <c r="AK63" s="339">
        <v>269</v>
      </c>
      <c r="AL63" s="339">
        <v>226</v>
      </c>
      <c r="AM63" s="339">
        <v>495</v>
      </c>
      <c r="AN63" s="342">
        <v>361</v>
      </c>
      <c r="AO63" s="339">
        <v>321</v>
      </c>
      <c r="AP63" s="339">
        <v>682</v>
      </c>
      <c r="AQ63" s="339">
        <v>476</v>
      </c>
      <c r="AR63" s="339">
        <v>437</v>
      </c>
      <c r="AS63" s="340">
        <v>913</v>
      </c>
      <c r="AT63" s="676"/>
      <c r="AU63" s="26" t="s">
        <v>109</v>
      </c>
      <c r="AV63" s="339">
        <v>370</v>
      </c>
      <c r="AW63" s="339">
        <v>360</v>
      </c>
      <c r="AX63" s="339">
        <v>730</v>
      </c>
      <c r="AY63" s="342">
        <v>314</v>
      </c>
      <c r="AZ63" s="339">
        <v>333</v>
      </c>
      <c r="BA63" s="339">
        <v>647</v>
      </c>
      <c r="BB63" s="339">
        <v>422</v>
      </c>
      <c r="BC63" s="339">
        <v>524</v>
      </c>
      <c r="BD63" s="340">
        <v>946</v>
      </c>
      <c r="BE63" s="676"/>
      <c r="BF63" s="26" t="s">
        <v>109</v>
      </c>
      <c r="BG63" s="339">
        <v>576</v>
      </c>
      <c r="BH63" s="339">
        <v>688</v>
      </c>
      <c r="BI63" s="339">
        <v>1264</v>
      </c>
      <c r="BJ63" s="342">
        <v>621</v>
      </c>
      <c r="BK63" s="339">
        <v>849</v>
      </c>
      <c r="BL63" s="339">
        <v>1470</v>
      </c>
      <c r="BM63" s="339">
        <v>389</v>
      </c>
      <c r="BN63" s="339">
        <v>585</v>
      </c>
      <c r="BO63" s="340">
        <v>974</v>
      </c>
      <c r="BP63" s="676"/>
      <c r="BQ63" s="26" t="s">
        <v>109</v>
      </c>
      <c r="BR63" s="339">
        <v>197</v>
      </c>
      <c r="BS63" s="339">
        <v>464</v>
      </c>
      <c r="BT63" s="340">
        <v>661</v>
      </c>
      <c r="CA63" s="676"/>
      <c r="CB63" s="26" t="s">
        <v>109</v>
      </c>
      <c r="CC63" s="339">
        <v>291</v>
      </c>
      <c r="CD63" s="339">
        <v>289</v>
      </c>
      <c r="CE63" s="339">
        <v>580</v>
      </c>
      <c r="CF63" s="342">
        <v>2398</v>
      </c>
      <c r="CG63" s="339">
        <v>2192</v>
      </c>
      <c r="CH63" s="339">
        <v>4590</v>
      </c>
      <c r="CI63" s="339">
        <v>2519</v>
      </c>
      <c r="CJ63" s="339">
        <v>3443</v>
      </c>
      <c r="CK63" s="340">
        <v>5962</v>
      </c>
      <c r="CL63" s="339">
        <f t="shared" si="1"/>
        <v>5208</v>
      </c>
      <c r="CM63" s="339">
        <f t="shared" si="0"/>
        <v>5924</v>
      </c>
      <c r="CN63" s="340">
        <f t="shared" si="0"/>
        <v>11132</v>
      </c>
    </row>
    <row r="64" spans="1:92" ht="17.100000000000001" customHeight="1">
      <c r="A64" s="1"/>
      <c r="B64" s="677"/>
      <c r="C64" s="18" t="s">
        <v>42</v>
      </c>
      <c r="D64" s="334">
        <f t="shared" ref="D64:CI64" si="22">SUM(D61:D63)</f>
        <v>462</v>
      </c>
      <c r="E64" s="334">
        <f t="shared" si="22"/>
        <v>439</v>
      </c>
      <c r="F64" s="334">
        <f t="shared" si="22"/>
        <v>901</v>
      </c>
      <c r="G64" s="337">
        <f t="shared" si="22"/>
        <v>574</v>
      </c>
      <c r="H64" s="334">
        <f t="shared" si="22"/>
        <v>562</v>
      </c>
      <c r="I64" s="334">
        <f t="shared" si="22"/>
        <v>1136</v>
      </c>
      <c r="J64" s="334">
        <f t="shared" si="22"/>
        <v>708</v>
      </c>
      <c r="K64" s="334">
        <f t="shared" si="22"/>
        <v>692</v>
      </c>
      <c r="L64" s="335">
        <f t="shared" si="22"/>
        <v>1400</v>
      </c>
      <c r="M64" s="677"/>
      <c r="N64" s="18" t="s">
        <v>42</v>
      </c>
      <c r="O64" s="334">
        <f t="shared" si="22"/>
        <v>911</v>
      </c>
      <c r="P64" s="334">
        <f t="shared" si="22"/>
        <v>890</v>
      </c>
      <c r="Q64" s="334">
        <f t="shared" si="22"/>
        <v>1801</v>
      </c>
      <c r="R64" s="337">
        <f t="shared" si="22"/>
        <v>1233</v>
      </c>
      <c r="S64" s="334">
        <f t="shared" si="22"/>
        <v>1262</v>
      </c>
      <c r="T64" s="334">
        <f t="shared" si="22"/>
        <v>2495</v>
      </c>
      <c r="U64" s="334">
        <f t="shared" si="22"/>
        <v>912</v>
      </c>
      <c r="V64" s="334">
        <f t="shared" si="22"/>
        <v>882</v>
      </c>
      <c r="W64" s="335">
        <f t="shared" si="22"/>
        <v>1794</v>
      </c>
      <c r="X64" s="677"/>
      <c r="Y64" s="18" t="s">
        <v>42</v>
      </c>
      <c r="Z64" s="334">
        <f t="shared" si="22"/>
        <v>871</v>
      </c>
      <c r="AA64" s="334">
        <f t="shared" si="22"/>
        <v>758</v>
      </c>
      <c r="AB64" s="334">
        <f t="shared" si="22"/>
        <v>1629</v>
      </c>
      <c r="AC64" s="337">
        <f t="shared" si="22"/>
        <v>967</v>
      </c>
      <c r="AD64" s="334">
        <f t="shared" si="22"/>
        <v>848</v>
      </c>
      <c r="AE64" s="334">
        <f t="shared" si="22"/>
        <v>1815</v>
      </c>
      <c r="AF64" s="334">
        <f t="shared" si="22"/>
        <v>1177</v>
      </c>
      <c r="AG64" s="334">
        <f t="shared" si="22"/>
        <v>993</v>
      </c>
      <c r="AH64" s="335">
        <f t="shared" si="22"/>
        <v>2170</v>
      </c>
      <c r="AI64" s="677"/>
      <c r="AJ64" s="18" t="s">
        <v>42</v>
      </c>
      <c r="AK64" s="334">
        <f t="shared" si="22"/>
        <v>1352</v>
      </c>
      <c r="AL64" s="334">
        <f t="shared" si="22"/>
        <v>1248</v>
      </c>
      <c r="AM64" s="334">
        <f t="shared" si="22"/>
        <v>2600</v>
      </c>
      <c r="AN64" s="337">
        <f t="shared" si="22"/>
        <v>1770</v>
      </c>
      <c r="AO64" s="334">
        <f t="shared" si="22"/>
        <v>1596</v>
      </c>
      <c r="AP64" s="334">
        <f t="shared" si="22"/>
        <v>3366</v>
      </c>
      <c r="AQ64" s="334">
        <f t="shared" si="22"/>
        <v>2233</v>
      </c>
      <c r="AR64" s="334">
        <f t="shared" si="22"/>
        <v>2113</v>
      </c>
      <c r="AS64" s="335">
        <f t="shared" si="22"/>
        <v>4346</v>
      </c>
      <c r="AT64" s="677"/>
      <c r="AU64" s="18" t="s">
        <v>42</v>
      </c>
      <c r="AV64" s="334">
        <f t="shared" si="22"/>
        <v>1961</v>
      </c>
      <c r="AW64" s="334">
        <f t="shared" si="22"/>
        <v>1837</v>
      </c>
      <c r="AX64" s="334">
        <f t="shared" si="22"/>
        <v>3798</v>
      </c>
      <c r="AY64" s="337">
        <f t="shared" si="22"/>
        <v>1704</v>
      </c>
      <c r="AZ64" s="334">
        <f t="shared" si="22"/>
        <v>1687</v>
      </c>
      <c r="BA64" s="334">
        <f t="shared" si="22"/>
        <v>3391</v>
      </c>
      <c r="BB64" s="334">
        <f t="shared" si="22"/>
        <v>1789</v>
      </c>
      <c r="BC64" s="334">
        <f t="shared" si="22"/>
        <v>1936</v>
      </c>
      <c r="BD64" s="335">
        <f t="shared" si="22"/>
        <v>3725</v>
      </c>
      <c r="BE64" s="677"/>
      <c r="BF64" s="18" t="s">
        <v>42</v>
      </c>
      <c r="BG64" s="334">
        <f t="shared" si="22"/>
        <v>2077</v>
      </c>
      <c r="BH64" s="334">
        <f t="shared" si="22"/>
        <v>2385</v>
      </c>
      <c r="BI64" s="334">
        <f t="shared" si="22"/>
        <v>4462</v>
      </c>
      <c r="BJ64" s="337">
        <f t="shared" si="22"/>
        <v>1997</v>
      </c>
      <c r="BK64" s="334">
        <f t="shared" si="22"/>
        <v>2696</v>
      </c>
      <c r="BL64" s="334">
        <f t="shared" si="22"/>
        <v>4693</v>
      </c>
      <c r="BM64" s="334">
        <f t="shared" si="22"/>
        <v>1223</v>
      </c>
      <c r="BN64" s="334">
        <f t="shared" si="22"/>
        <v>1824</v>
      </c>
      <c r="BO64" s="335">
        <f t="shared" si="22"/>
        <v>3047</v>
      </c>
      <c r="BP64" s="677"/>
      <c r="BQ64" s="18" t="s">
        <v>42</v>
      </c>
      <c r="BR64" s="334">
        <f t="shared" si="22"/>
        <v>631</v>
      </c>
      <c r="BS64" s="334">
        <f t="shared" si="22"/>
        <v>1229</v>
      </c>
      <c r="BT64" s="335">
        <f t="shared" si="22"/>
        <v>1860</v>
      </c>
      <c r="CA64" s="677"/>
      <c r="CB64" s="18" t="s">
        <v>42</v>
      </c>
      <c r="CC64" s="334">
        <f t="shared" si="22"/>
        <v>1744</v>
      </c>
      <c r="CD64" s="334">
        <f t="shared" si="22"/>
        <v>1693</v>
      </c>
      <c r="CE64" s="334">
        <f t="shared" si="22"/>
        <v>3437</v>
      </c>
      <c r="CF64" s="337">
        <f t="shared" si="22"/>
        <v>13387</v>
      </c>
      <c r="CG64" s="334">
        <f t="shared" si="22"/>
        <v>12427</v>
      </c>
      <c r="CH64" s="334">
        <f t="shared" si="22"/>
        <v>25814</v>
      </c>
      <c r="CI64" s="334">
        <f t="shared" si="22"/>
        <v>9421</v>
      </c>
      <c r="CJ64" s="334">
        <f t="shared" ref="CJ64:CK64" si="23">SUM(CJ61:CJ63)</f>
        <v>11757</v>
      </c>
      <c r="CK64" s="335">
        <f t="shared" si="23"/>
        <v>21178</v>
      </c>
      <c r="CL64" s="334">
        <f t="shared" si="1"/>
        <v>24552</v>
      </c>
      <c r="CM64" s="334">
        <f t="shared" si="0"/>
        <v>25877</v>
      </c>
      <c r="CN64" s="335">
        <f t="shared" si="0"/>
        <v>50429</v>
      </c>
    </row>
    <row r="65" spans="1:92" ht="17.100000000000001" customHeight="1">
      <c r="A65" s="1"/>
      <c r="B65" s="52" t="s">
        <v>110</v>
      </c>
      <c r="C65" s="39" t="s">
        <v>111</v>
      </c>
      <c r="D65" s="334">
        <v>75</v>
      </c>
      <c r="E65" s="334">
        <v>72</v>
      </c>
      <c r="F65" s="334">
        <v>147</v>
      </c>
      <c r="G65" s="337">
        <v>100</v>
      </c>
      <c r="H65" s="334">
        <v>101</v>
      </c>
      <c r="I65" s="334">
        <v>201</v>
      </c>
      <c r="J65" s="334">
        <v>126</v>
      </c>
      <c r="K65" s="334">
        <v>125</v>
      </c>
      <c r="L65" s="335">
        <v>251</v>
      </c>
      <c r="M65" s="52" t="s">
        <v>110</v>
      </c>
      <c r="N65" s="39" t="s">
        <v>111</v>
      </c>
      <c r="O65" s="334">
        <v>134</v>
      </c>
      <c r="P65" s="334">
        <v>147</v>
      </c>
      <c r="Q65" s="334">
        <v>281</v>
      </c>
      <c r="R65" s="337">
        <v>135</v>
      </c>
      <c r="S65" s="334">
        <v>113</v>
      </c>
      <c r="T65" s="334">
        <v>248</v>
      </c>
      <c r="U65" s="334">
        <v>124</v>
      </c>
      <c r="V65" s="334">
        <v>89</v>
      </c>
      <c r="W65" s="335">
        <v>213</v>
      </c>
      <c r="X65" s="52" t="s">
        <v>110</v>
      </c>
      <c r="Y65" s="39" t="s">
        <v>111</v>
      </c>
      <c r="Z65" s="334">
        <v>136</v>
      </c>
      <c r="AA65" s="334">
        <v>95</v>
      </c>
      <c r="AB65" s="334">
        <v>231</v>
      </c>
      <c r="AC65" s="337">
        <v>162</v>
      </c>
      <c r="AD65" s="334">
        <v>120</v>
      </c>
      <c r="AE65" s="334">
        <v>282</v>
      </c>
      <c r="AF65" s="334">
        <v>192</v>
      </c>
      <c r="AG65" s="334">
        <v>175</v>
      </c>
      <c r="AH65" s="335">
        <v>367</v>
      </c>
      <c r="AI65" s="52" t="s">
        <v>110</v>
      </c>
      <c r="AJ65" s="39" t="s">
        <v>111</v>
      </c>
      <c r="AK65" s="334">
        <v>212</v>
      </c>
      <c r="AL65" s="334">
        <v>232</v>
      </c>
      <c r="AM65" s="334">
        <v>444</v>
      </c>
      <c r="AN65" s="337">
        <v>277</v>
      </c>
      <c r="AO65" s="334">
        <v>265</v>
      </c>
      <c r="AP65" s="334">
        <v>542</v>
      </c>
      <c r="AQ65" s="334">
        <v>338</v>
      </c>
      <c r="AR65" s="334">
        <v>301</v>
      </c>
      <c r="AS65" s="335">
        <v>639</v>
      </c>
      <c r="AT65" s="52" t="s">
        <v>110</v>
      </c>
      <c r="AU65" s="39" t="s">
        <v>111</v>
      </c>
      <c r="AV65" s="334">
        <v>331</v>
      </c>
      <c r="AW65" s="334">
        <v>301</v>
      </c>
      <c r="AX65" s="334">
        <v>632</v>
      </c>
      <c r="AY65" s="337">
        <v>353</v>
      </c>
      <c r="AZ65" s="334">
        <v>364</v>
      </c>
      <c r="BA65" s="334">
        <v>717</v>
      </c>
      <c r="BB65" s="334">
        <v>436</v>
      </c>
      <c r="BC65" s="334">
        <v>447</v>
      </c>
      <c r="BD65" s="335">
        <v>883</v>
      </c>
      <c r="BE65" s="52" t="s">
        <v>110</v>
      </c>
      <c r="BF65" s="39" t="s">
        <v>111</v>
      </c>
      <c r="BG65" s="334">
        <v>426</v>
      </c>
      <c r="BH65" s="334">
        <v>489</v>
      </c>
      <c r="BI65" s="334">
        <v>915</v>
      </c>
      <c r="BJ65" s="337">
        <v>388</v>
      </c>
      <c r="BK65" s="334">
        <v>483</v>
      </c>
      <c r="BL65" s="334">
        <v>871</v>
      </c>
      <c r="BM65" s="334">
        <v>204</v>
      </c>
      <c r="BN65" s="334">
        <v>266</v>
      </c>
      <c r="BO65" s="335">
        <v>470</v>
      </c>
      <c r="BP65" s="52" t="s">
        <v>110</v>
      </c>
      <c r="BQ65" s="39" t="s">
        <v>111</v>
      </c>
      <c r="BR65" s="334">
        <v>121</v>
      </c>
      <c r="BS65" s="334">
        <v>203</v>
      </c>
      <c r="BT65" s="335">
        <v>324</v>
      </c>
      <c r="CA65" s="52" t="s">
        <v>110</v>
      </c>
      <c r="CB65" s="39" t="s">
        <v>111</v>
      </c>
      <c r="CC65" s="334">
        <v>301</v>
      </c>
      <c r="CD65" s="334">
        <v>298</v>
      </c>
      <c r="CE65" s="334">
        <v>599</v>
      </c>
      <c r="CF65" s="337">
        <v>2041</v>
      </c>
      <c r="CG65" s="334">
        <v>1838</v>
      </c>
      <c r="CH65" s="334">
        <v>3879</v>
      </c>
      <c r="CI65" s="334">
        <v>1928</v>
      </c>
      <c r="CJ65" s="334">
        <v>2252</v>
      </c>
      <c r="CK65" s="335">
        <v>4180</v>
      </c>
      <c r="CL65" s="334">
        <f t="shared" si="1"/>
        <v>4270</v>
      </c>
      <c r="CM65" s="334">
        <f t="shared" si="0"/>
        <v>4388</v>
      </c>
      <c r="CN65" s="335">
        <f t="shared" si="0"/>
        <v>8658</v>
      </c>
    </row>
    <row r="66" spans="1:92" ht="17.100000000000001" customHeight="1" thickBot="1">
      <c r="A66" s="1"/>
      <c r="B66" s="669" t="s">
        <v>113</v>
      </c>
      <c r="C66" s="670"/>
      <c r="D66" s="351">
        <f t="shared" ref="D66:BO66" si="24">SUM(D31:D34,D39:D42,D45:D49,D52,D55,D59:D60,D64:D65)</f>
        <v>34547</v>
      </c>
      <c r="E66" s="351">
        <f t="shared" si="24"/>
        <v>32842</v>
      </c>
      <c r="F66" s="351">
        <f t="shared" si="24"/>
        <v>67389</v>
      </c>
      <c r="G66" s="353">
        <f t="shared" si="24"/>
        <v>38051</v>
      </c>
      <c r="H66" s="351">
        <f t="shared" si="24"/>
        <v>36223</v>
      </c>
      <c r="I66" s="351">
        <f t="shared" si="24"/>
        <v>74274</v>
      </c>
      <c r="J66" s="351">
        <f t="shared" si="24"/>
        <v>43179</v>
      </c>
      <c r="K66" s="351">
        <f t="shared" si="24"/>
        <v>41184</v>
      </c>
      <c r="L66" s="352">
        <f t="shared" si="24"/>
        <v>84363</v>
      </c>
      <c r="M66" s="669" t="s">
        <v>113</v>
      </c>
      <c r="N66" s="670"/>
      <c r="O66" s="351">
        <f t="shared" si="24"/>
        <v>47930</v>
      </c>
      <c r="P66" s="351">
        <f t="shared" si="24"/>
        <v>45347</v>
      </c>
      <c r="Q66" s="351">
        <f t="shared" si="24"/>
        <v>93277</v>
      </c>
      <c r="R66" s="353">
        <f t="shared" si="24"/>
        <v>54149</v>
      </c>
      <c r="S66" s="351">
        <f t="shared" si="24"/>
        <v>49141</v>
      </c>
      <c r="T66" s="351">
        <f t="shared" si="24"/>
        <v>103290</v>
      </c>
      <c r="U66" s="351">
        <f t="shared" si="24"/>
        <v>50619</v>
      </c>
      <c r="V66" s="351">
        <f t="shared" si="24"/>
        <v>47324</v>
      </c>
      <c r="W66" s="352">
        <f t="shared" si="24"/>
        <v>97943</v>
      </c>
      <c r="X66" s="669" t="s">
        <v>113</v>
      </c>
      <c r="Y66" s="670"/>
      <c r="Z66" s="351">
        <f t="shared" si="24"/>
        <v>53334</v>
      </c>
      <c r="AA66" s="351">
        <f t="shared" si="24"/>
        <v>49183</v>
      </c>
      <c r="AB66" s="351">
        <f t="shared" si="24"/>
        <v>102517</v>
      </c>
      <c r="AC66" s="353">
        <f t="shared" si="24"/>
        <v>56732</v>
      </c>
      <c r="AD66" s="351">
        <f t="shared" si="24"/>
        <v>51665</v>
      </c>
      <c r="AE66" s="351">
        <f t="shared" si="24"/>
        <v>108397</v>
      </c>
      <c r="AF66" s="351">
        <f t="shared" si="24"/>
        <v>61180</v>
      </c>
      <c r="AG66" s="351">
        <f t="shared" si="24"/>
        <v>55922</v>
      </c>
      <c r="AH66" s="352">
        <f t="shared" si="24"/>
        <v>117102</v>
      </c>
      <c r="AI66" s="669" t="s">
        <v>113</v>
      </c>
      <c r="AJ66" s="670"/>
      <c r="AK66" s="351">
        <f t="shared" si="24"/>
        <v>69781</v>
      </c>
      <c r="AL66" s="351">
        <f t="shared" si="24"/>
        <v>64890</v>
      </c>
      <c r="AM66" s="351">
        <f t="shared" si="24"/>
        <v>134671</v>
      </c>
      <c r="AN66" s="353">
        <f t="shared" si="24"/>
        <v>81151</v>
      </c>
      <c r="AO66" s="351">
        <f t="shared" si="24"/>
        <v>75449</v>
      </c>
      <c r="AP66" s="351">
        <f t="shared" si="24"/>
        <v>156600</v>
      </c>
      <c r="AQ66" s="351">
        <f t="shared" si="24"/>
        <v>97010</v>
      </c>
      <c r="AR66" s="351">
        <f t="shared" si="24"/>
        <v>91019</v>
      </c>
      <c r="AS66" s="352">
        <f t="shared" si="24"/>
        <v>188029</v>
      </c>
      <c r="AT66" s="669" t="s">
        <v>113</v>
      </c>
      <c r="AU66" s="670"/>
      <c r="AV66" s="351">
        <f t="shared" si="24"/>
        <v>82741</v>
      </c>
      <c r="AW66" s="351">
        <f t="shared" si="24"/>
        <v>78844</v>
      </c>
      <c r="AX66" s="351">
        <f t="shared" si="24"/>
        <v>161585</v>
      </c>
      <c r="AY66" s="353">
        <f t="shared" si="24"/>
        <v>69732</v>
      </c>
      <c r="AZ66" s="351">
        <f t="shared" si="24"/>
        <v>70437</v>
      </c>
      <c r="BA66" s="351">
        <f t="shared" si="24"/>
        <v>140169</v>
      </c>
      <c r="BB66" s="351">
        <f t="shared" si="24"/>
        <v>63953</v>
      </c>
      <c r="BC66" s="351">
        <f t="shared" si="24"/>
        <v>68636</v>
      </c>
      <c r="BD66" s="352">
        <f t="shared" si="24"/>
        <v>132589</v>
      </c>
      <c r="BE66" s="669" t="s">
        <v>113</v>
      </c>
      <c r="BF66" s="670"/>
      <c r="BG66" s="351">
        <f t="shared" si="24"/>
        <v>69325</v>
      </c>
      <c r="BH66" s="351">
        <f t="shared" si="24"/>
        <v>80915</v>
      </c>
      <c r="BI66" s="351">
        <f t="shared" si="24"/>
        <v>150240</v>
      </c>
      <c r="BJ66" s="353">
        <f t="shared" si="24"/>
        <v>67654</v>
      </c>
      <c r="BK66" s="351">
        <f t="shared" si="24"/>
        <v>88345</v>
      </c>
      <c r="BL66" s="351">
        <f t="shared" si="24"/>
        <v>155999</v>
      </c>
      <c r="BM66" s="351">
        <f t="shared" si="24"/>
        <v>38232</v>
      </c>
      <c r="BN66" s="351">
        <f t="shared" si="24"/>
        <v>58762</v>
      </c>
      <c r="BO66" s="352">
        <f t="shared" si="24"/>
        <v>96994</v>
      </c>
      <c r="BP66" s="669" t="s">
        <v>113</v>
      </c>
      <c r="BQ66" s="670"/>
      <c r="BR66" s="351">
        <f t="shared" ref="BR66:CK66" si="25">SUM(BR31:BR34,BR39:BR42,BR45:BR49,BR52,BR55,BR59:BR60,BR64:BR65)</f>
        <v>18126</v>
      </c>
      <c r="BS66" s="351">
        <f t="shared" si="25"/>
        <v>40066</v>
      </c>
      <c r="BT66" s="352">
        <f t="shared" si="25"/>
        <v>58192</v>
      </c>
      <c r="CA66" s="669" t="s">
        <v>113</v>
      </c>
      <c r="CB66" s="670"/>
      <c r="CC66" s="351">
        <f t="shared" si="25"/>
        <v>115777</v>
      </c>
      <c r="CD66" s="351">
        <f t="shared" si="25"/>
        <v>110249</v>
      </c>
      <c r="CE66" s="351">
        <f t="shared" si="25"/>
        <v>226026</v>
      </c>
      <c r="CF66" s="353">
        <f t="shared" si="25"/>
        <v>654627</v>
      </c>
      <c r="CG66" s="351">
        <f t="shared" si="25"/>
        <v>608784</v>
      </c>
      <c r="CH66" s="351">
        <f t="shared" si="25"/>
        <v>1263411</v>
      </c>
      <c r="CI66" s="351">
        <f t="shared" si="25"/>
        <v>327022</v>
      </c>
      <c r="CJ66" s="351">
        <f t="shared" si="25"/>
        <v>407161</v>
      </c>
      <c r="CK66" s="352">
        <f t="shared" si="25"/>
        <v>734183</v>
      </c>
      <c r="CL66" s="351">
        <f t="shared" si="1"/>
        <v>1097426</v>
      </c>
      <c r="CM66" s="351">
        <f t="shared" si="0"/>
        <v>1126194</v>
      </c>
      <c r="CN66" s="352">
        <f t="shared" si="0"/>
        <v>2223620</v>
      </c>
    </row>
    <row r="67" spans="1:92" ht="17.100000000000001" customHeight="1">
      <c r="A67" s="1"/>
      <c r="B67" s="55" t="s">
        <v>114</v>
      </c>
      <c r="C67" s="56" t="s">
        <v>115</v>
      </c>
      <c r="D67" s="366">
        <v>2817</v>
      </c>
      <c r="E67" s="366">
        <v>2678</v>
      </c>
      <c r="F67" s="366">
        <v>5495</v>
      </c>
      <c r="G67" s="369">
        <v>3107</v>
      </c>
      <c r="H67" s="366">
        <v>2927</v>
      </c>
      <c r="I67" s="366">
        <v>6034</v>
      </c>
      <c r="J67" s="366">
        <v>3489</v>
      </c>
      <c r="K67" s="366">
        <v>3296</v>
      </c>
      <c r="L67" s="367">
        <v>6785</v>
      </c>
      <c r="M67" s="55" t="s">
        <v>114</v>
      </c>
      <c r="N67" s="56" t="s">
        <v>115</v>
      </c>
      <c r="O67" s="366">
        <v>3875</v>
      </c>
      <c r="P67" s="366">
        <v>3589</v>
      </c>
      <c r="Q67" s="366">
        <v>7464</v>
      </c>
      <c r="R67" s="369">
        <v>4254</v>
      </c>
      <c r="S67" s="366">
        <v>3733</v>
      </c>
      <c r="T67" s="366">
        <v>7987</v>
      </c>
      <c r="U67" s="366">
        <v>4233</v>
      </c>
      <c r="V67" s="366">
        <v>3546</v>
      </c>
      <c r="W67" s="367">
        <v>7779</v>
      </c>
      <c r="X67" s="55" t="s">
        <v>114</v>
      </c>
      <c r="Y67" s="56" t="s">
        <v>115</v>
      </c>
      <c r="Z67" s="366">
        <v>4525</v>
      </c>
      <c r="AA67" s="366">
        <v>3784</v>
      </c>
      <c r="AB67" s="366">
        <v>8309</v>
      </c>
      <c r="AC67" s="369">
        <v>4769</v>
      </c>
      <c r="AD67" s="366">
        <v>4286</v>
      </c>
      <c r="AE67" s="366">
        <v>9055</v>
      </c>
      <c r="AF67" s="366">
        <v>5191</v>
      </c>
      <c r="AG67" s="366">
        <v>4696</v>
      </c>
      <c r="AH67" s="367">
        <v>9887</v>
      </c>
      <c r="AI67" s="55" t="s">
        <v>114</v>
      </c>
      <c r="AJ67" s="56" t="s">
        <v>115</v>
      </c>
      <c r="AK67" s="366">
        <v>5800</v>
      </c>
      <c r="AL67" s="366">
        <v>5331</v>
      </c>
      <c r="AM67" s="366">
        <v>11131</v>
      </c>
      <c r="AN67" s="369">
        <v>6584</v>
      </c>
      <c r="AO67" s="366">
        <v>5971</v>
      </c>
      <c r="AP67" s="366">
        <v>12555</v>
      </c>
      <c r="AQ67" s="366">
        <v>7576</v>
      </c>
      <c r="AR67" s="366">
        <v>7061</v>
      </c>
      <c r="AS67" s="367">
        <v>14637</v>
      </c>
      <c r="AT67" s="55" t="s">
        <v>114</v>
      </c>
      <c r="AU67" s="56" t="s">
        <v>115</v>
      </c>
      <c r="AV67" s="366">
        <v>6523</v>
      </c>
      <c r="AW67" s="366">
        <v>6353</v>
      </c>
      <c r="AX67" s="366">
        <v>12876</v>
      </c>
      <c r="AY67" s="369">
        <v>5805</v>
      </c>
      <c r="AZ67" s="366">
        <v>5923</v>
      </c>
      <c r="BA67" s="366">
        <v>11728</v>
      </c>
      <c r="BB67" s="366">
        <v>5376</v>
      </c>
      <c r="BC67" s="366">
        <v>5824</v>
      </c>
      <c r="BD67" s="367">
        <v>11200</v>
      </c>
      <c r="BE67" s="55" t="s">
        <v>114</v>
      </c>
      <c r="BF67" s="56" t="s">
        <v>115</v>
      </c>
      <c r="BG67" s="366">
        <v>5451</v>
      </c>
      <c r="BH67" s="366">
        <v>6432</v>
      </c>
      <c r="BI67" s="366">
        <v>11883</v>
      </c>
      <c r="BJ67" s="369">
        <v>4868</v>
      </c>
      <c r="BK67" s="366">
        <v>6629</v>
      </c>
      <c r="BL67" s="366">
        <v>11497</v>
      </c>
      <c r="BM67" s="366">
        <v>2600</v>
      </c>
      <c r="BN67" s="366">
        <v>4299</v>
      </c>
      <c r="BO67" s="367">
        <v>6899</v>
      </c>
      <c r="BP67" s="55" t="s">
        <v>114</v>
      </c>
      <c r="BQ67" s="56" t="s">
        <v>115</v>
      </c>
      <c r="BR67" s="366">
        <v>1326</v>
      </c>
      <c r="BS67" s="366">
        <v>3275</v>
      </c>
      <c r="BT67" s="367">
        <v>4601</v>
      </c>
      <c r="CA67" s="55" t="s">
        <v>114</v>
      </c>
      <c r="CB67" s="56" t="s">
        <v>115</v>
      </c>
      <c r="CC67" s="366">
        <v>9413</v>
      </c>
      <c r="CD67" s="366">
        <v>8901</v>
      </c>
      <c r="CE67" s="366">
        <v>18314</v>
      </c>
      <c r="CF67" s="369">
        <v>53330</v>
      </c>
      <c r="CG67" s="366">
        <v>48350</v>
      </c>
      <c r="CH67" s="366">
        <v>101680</v>
      </c>
      <c r="CI67" s="366">
        <v>25426</v>
      </c>
      <c r="CJ67" s="366">
        <v>32382</v>
      </c>
      <c r="CK67" s="367">
        <v>57808</v>
      </c>
      <c r="CL67" s="366">
        <f t="shared" si="1"/>
        <v>88169</v>
      </c>
      <c r="CM67" s="366">
        <f t="shared" si="0"/>
        <v>89633</v>
      </c>
      <c r="CN67" s="367">
        <f t="shared" si="0"/>
        <v>177802</v>
      </c>
    </row>
    <row r="68" spans="1:92" s="572" customFormat="1" ht="17.100000000000001" customHeight="1">
      <c r="A68" s="569"/>
      <c r="B68" s="17" t="s">
        <v>117</v>
      </c>
      <c r="C68" s="18" t="s">
        <v>325</v>
      </c>
      <c r="D68" s="334">
        <v>1076</v>
      </c>
      <c r="E68" s="334">
        <v>1023</v>
      </c>
      <c r="F68" s="334">
        <v>2099</v>
      </c>
      <c r="G68" s="337">
        <v>1164</v>
      </c>
      <c r="H68" s="334">
        <v>1069</v>
      </c>
      <c r="I68" s="334">
        <v>2233</v>
      </c>
      <c r="J68" s="334">
        <v>1302</v>
      </c>
      <c r="K68" s="334">
        <v>1181</v>
      </c>
      <c r="L68" s="335">
        <v>2483</v>
      </c>
      <c r="M68" s="17" t="s">
        <v>117</v>
      </c>
      <c r="N68" s="18" t="s">
        <v>325</v>
      </c>
      <c r="O68" s="334">
        <v>1389</v>
      </c>
      <c r="P68" s="334">
        <v>1315</v>
      </c>
      <c r="Q68" s="334">
        <v>2704</v>
      </c>
      <c r="R68" s="337">
        <v>1421</v>
      </c>
      <c r="S68" s="334">
        <v>1335</v>
      </c>
      <c r="T68" s="334">
        <v>2756</v>
      </c>
      <c r="U68" s="334">
        <v>1617</v>
      </c>
      <c r="V68" s="334">
        <v>1480</v>
      </c>
      <c r="W68" s="335">
        <v>3097</v>
      </c>
      <c r="X68" s="17" t="s">
        <v>117</v>
      </c>
      <c r="Y68" s="18" t="s">
        <v>325</v>
      </c>
      <c r="Z68" s="334">
        <v>1764</v>
      </c>
      <c r="AA68" s="334">
        <v>1726</v>
      </c>
      <c r="AB68" s="334">
        <v>3490</v>
      </c>
      <c r="AC68" s="337">
        <v>1903</v>
      </c>
      <c r="AD68" s="334">
        <v>1786</v>
      </c>
      <c r="AE68" s="334">
        <v>3689</v>
      </c>
      <c r="AF68" s="334">
        <v>1911</v>
      </c>
      <c r="AG68" s="334">
        <v>1728</v>
      </c>
      <c r="AH68" s="335">
        <v>3639</v>
      </c>
      <c r="AI68" s="17" t="s">
        <v>117</v>
      </c>
      <c r="AJ68" s="18" t="s">
        <v>325</v>
      </c>
      <c r="AK68" s="334">
        <v>2132</v>
      </c>
      <c r="AL68" s="334">
        <v>2081</v>
      </c>
      <c r="AM68" s="334">
        <v>4213</v>
      </c>
      <c r="AN68" s="337">
        <v>2522</v>
      </c>
      <c r="AO68" s="334">
        <v>2329</v>
      </c>
      <c r="AP68" s="334">
        <v>4851</v>
      </c>
      <c r="AQ68" s="334">
        <v>3216</v>
      </c>
      <c r="AR68" s="334">
        <v>2867</v>
      </c>
      <c r="AS68" s="335">
        <v>6083</v>
      </c>
      <c r="AT68" s="17" t="s">
        <v>117</v>
      </c>
      <c r="AU68" s="18" t="s">
        <v>325</v>
      </c>
      <c r="AV68" s="334">
        <v>2887</v>
      </c>
      <c r="AW68" s="334">
        <v>2730</v>
      </c>
      <c r="AX68" s="334">
        <v>5617</v>
      </c>
      <c r="AY68" s="337">
        <v>2590</v>
      </c>
      <c r="AZ68" s="334">
        <v>2516</v>
      </c>
      <c r="BA68" s="334">
        <v>5106</v>
      </c>
      <c r="BB68" s="334">
        <v>2351</v>
      </c>
      <c r="BC68" s="334">
        <v>2455</v>
      </c>
      <c r="BD68" s="335">
        <v>4806</v>
      </c>
      <c r="BE68" s="17" t="s">
        <v>117</v>
      </c>
      <c r="BF68" s="18" t="s">
        <v>325</v>
      </c>
      <c r="BG68" s="334">
        <v>2349</v>
      </c>
      <c r="BH68" s="334">
        <v>2577</v>
      </c>
      <c r="BI68" s="334">
        <v>4926</v>
      </c>
      <c r="BJ68" s="337">
        <v>2035</v>
      </c>
      <c r="BK68" s="334">
        <v>2677</v>
      </c>
      <c r="BL68" s="334">
        <v>4712</v>
      </c>
      <c r="BM68" s="334">
        <v>1077</v>
      </c>
      <c r="BN68" s="334">
        <v>1667</v>
      </c>
      <c r="BO68" s="335">
        <v>2744</v>
      </c>
      <c r="BP68" s="17" t="s">
        <v>117</v>
      </c>
      <c r="BQ68" s="18" t="s">
        <v>325</v>
      </c>
      <c r="BR68" s="334">
        <v>577</v>
      </c>
      <c r="BS68" s="334">
        <v>1531</v>
      </c>
      <c r="BT68" s="335">
        <v>2108</v>
      </c>
      <c r="BU68" s="570"/>
      <c r="BV68" s="571"/>
      <c r="BW68" s="571"/>
      <c r="BX68" s="571"/>
      <c r="BY68" s="571"/>
      <c r="BZ68" s="571"/>
      <c r="CA68" s="17" t="s">
        <v>117</v>
      </c>
      <c r="CB68" s="18" t="s">
        <v>325</v>
      </c>
      <c r="CC68" s="334">
        <v>3542</v>
      </c>
      <c r="CD68" s="334">
        <v>3273</v>
      </c>
      <c r="CE68" s="334">
        <v>6815</v>
      </c>
      <c r="CF68" s="337">
        <v>20762</v>
      </c>
      <c r="CG68" s="334">
        <v>19377</v>
      </c>
      <c r="CH68" s="334">
        <v>40139</v>
      </c>
      <c r="CI68" s="334">
        <v>10979</v>
      </c>
      <c r="CJ68" s="334">
        <v>13423</v>
      </c>
      <c r="CK68" s="335">
        <v>24402</v>
      </c>
      <c r="CL68" s="334">
        <f t="shared" si="1"/>
        <v>35283</v>
      </c>
      <c r="CM68" s="334">
        <f t="shared" si="0"/>
        <v>36073</v>
      </c>
      <c r="CN68" s="335">
        <f t="shared" si="0"/>
        <v>71356</v>
      </c>
    </row>
    <row r="69" spans="1:92" s="574" customFormat="1" ht="17.100000000000001" customHeight="1">
      <c r="A69" s="573"/>
      <c r="B69" s="17" t="s">
        <v>121</v>
      </c>
      <c r="C69" s="46" t="s">
        <v>120</v>
      </c>
      <c r="D69" s="334">
        <v>2274</v>
      </c>
      <c r="E69" s="334">
        <v>2161</v>
      </c>
      <c r="F69" s="334">
        <v>4435</v>
      </c>
      <c r="G69" s="337">
        <v>2491</v>
      </c>
      <c r="H69" s="334">
        <v>2367</v>
      </c>
      <c r="I69" s="334">
        <v>4858</v>
      </c>
      <c r="J69" s="334">
        <v>2784</v>
      </c>
      <c r="K69" s="334">
        <v>2621</v>
      </c>
      <c r="L69" s="335">
        <v>5405</v>
      </c>
      <c r="M69" s="17" t="s">
        <v>121</v>
      </c>
      <c r="N69" s="46" t="s">
        <v>120</v>
      </c>
      <c r="O69" s="334">
        <v>2930</v>
      </c>
      <c r="P69" s="334">
        <v>2744</v>
      </c>
      <c r="Q69" s="334">
        <v>5674</v>
      </c>
      <c r="R69" s="337">
        <v>3069</v>
      </c>
      <c r="S69" s="334">
        <v>2839</v>
      </c>
      <c r="T69" s="334">
        <v>5908</v>
      </c>
      <c r="U69" s="334">
        <v>3179</v>
      </c>
      <c r="V69" s="334">
        <v>3035</v>
      </c>
      <c r="W69" s="335">
        <v>6214</v>
      </c>
      <c r="X69" s="17" t="s">
        <v>121</v>
      </c>
      <c r="Y69" s="46" t="s">
        <v>120</v>
      </c>
      <c r="Z69" s="334">
        <v>3462</v>
      </c>
      <c r="AA69" s="334">
        <v>3177</v>
      </c>
      <c r="AB69" s="334">
        <v>6639</v>
      </c>
      <c r="AC69" s="337">
        <v>3553</v>
      </c>
      <c r="AD69" s="334">
        <v>3284</v>
      </c>
      <c r="AE69" s="334">
        <v>6837</v>
      </c>
      <c r="AF69" s="334">
        <v>3701</v>
      </c>
      <c r="AG69" s="334">
        <v>3500</v>
      </c>
      <c r="AH69" s="335">
        <v>7201</v>
      </c>
      <c r="AI69" s="17" t="s">
        <v>121</v>
      </c>
      <c r="AJ69" s="46" t="s">
        <v>120</v>
      </c>
      <c r="AK69" s="334">
        <v>4275</v>
      </c>
      <c r="AL69" s="334">
        <v>4037</v>
      </c>
      <c r="AM69" s="334">
        <v>8312</v>
      </c>
      <c r="AN69" s="337">
        <v>4914</v>
      </c>
      <c r="AO69" s="334">
        <v>4552</v>
      </c>
      <c r="AP69" s="334">
        <v>9466</v>
      </c>
      <c r="AQ69" s="334">
        <v>5674</v>
      </c>
      <c r="AR69" s="334">
        <v>5394</v>
      </c>
      <c r="AS69" s="335">
        <v>11068</v>
      </c>
      <c r="AT69" s="17" t="s">
        <v>121</v>
      </c>
      <c r="AU69" s="46" t="s">
        <v>120</v>
      </c>
      <c r="AV69" s="334">
        <v>4886</v>
      </c>
      <c r="AW69" s="334">
        <v>4724</v>
      </c>
      <c r="AX69" s="334">
        <v>9610</v>
      </c>
      <c r="AY69" s="337">
        <v>4093</v>
      </c>
      <c r="AZ69" s="334">
        <v>4103</v>
      </c>
      <c r="BA69" s="334">
        <v>8196</v>
      </c>
      <c r="BB69" s="334">
        <v>3864</v>
      </c>
      <c r="BC69" s="334">
        <v>4281</v>
      </c>
      <c r="BD69" s="335">
        <v>8145</v>
      </c>
      <c r="BE69" s="17" t="s">
        <v>121</v>
      </c>
      <c r="BF69" s="46" t="s">
        <v>120</v>
      </c>
      <c r="BG69" s="334">
        <v>4190</v>
      </c>
      <c r="BH69" s="334">
        <v>5048</v>
      </c>
      <c r="BI69" s="334">
        <v>9238</v>
      </c>
      <c r="BJ69" s="337">
        <v>3943</v>
      </c>
      <c r="BK69" s="334">
        <v>5076</v>
      </c>
      <c r="BL69" s="334">
        <v>9019</v>
      </c>
      <c r="BM69" s="334">
        <v>1899</v>
      </c>
      <c r="BN69" s="334">
        <v>3120</v>
      </c>
      <c r="BO69" s="335">
        <v>5019</v>
      </c>
      <c r="BP69" s="17" t="s">
        <v>121</v>
      </c>
      <c r="BQ69" s="46" t="s">
        <v>120</v>
      </c>
      <c r="BR69" s="334">
        <v>892</v>
      </c>
      <c r="BS69" s="334">
        <v>2335</v>
      </c>
      <c r="BT69" s="335">
        <v>3227</v>
      </c>
      <c r="BV69" s="571"/>
      <c r="BW69" s="571"/>
      <c r="BX69" s="571"/>
      <c r="BY69" s="571"/>
      <c r="BZ69" s="571"/>
      <c r="CA69" s="17" t="s">
        <v>121</v>
      </c>
      <c r="CB69" s="46" t="s">
        <v>120</v>
      </c>
      <c r="CC69" s="334">
        <v>7549</v>
      </c>
      <c r="CD69" s="334">
        <v>7149</v>
      </c>
      <c r="CE69" s="334">
        <v>14698</v>
      </c>
      <c r="CF69" s="337">
        <v>39643</v>
      </c>
      <c r="CG69" s="334">
        <v>37286</v>
      </c>
      <c r="CH69" s="334">
        <v>76929</v>
      </c>
      <c r="CI69" s="334">
        <v>18881</v>
      </c>
      <c r="CJ69" s="334">
        <v>23963</v>
      </c>
      <c r="CK69" s="335">
        <v>42844</v>
      </c>
      <c r="CL69" s="334">
        <f t="shared" si="1"/>
        <v>66073</v>
      </c>
      <c r="CM69" s="334">
        <f t="shared" si="1"/>
        <v>68398</v>
      </c>
      <c r="CN69" s="335">
        <f t="shared" si="1"/>
        <v>134471</v>
      </c>
    </row>
    <row r="70" spans="1:92" ht="17.100000000000001" customHeight="1">
      <c r="A70" s="1"/>
      <c r="B70" s="17" t="s">
        <v>123</v>
      </c>
      <c r="C70" s="77" t="s">
        <v>125</v>
      </c>
      <c r="D70" s="339">
        <v>140</v>
      </c>
      <c r="E70" s="339">
        <v>133</v>
      </c>
      <c r="F70" s="339">
        <v>273</v>
      </c>
      <c r="G70" s="342">
        <v>174</v>
      </c>
      <c r="H70" s="339">
        <v>179</v>
      </c>
      <c r="I70" s="339">
        <v>353</v>
      </c>
      <c r="J70" s="339">
        <v>202</v>
      </c>
      <c r="K70" s="339">
        <v>204</v>
      </c>
      <c r="L70" s="340">
        <v>406</v>
      </c>
      <c r="M70" s="17" t="s">
        <v>123</v>
      </c>
      <c r="N70" s="77" t="s">
        <v>125</v>
      </c>
      <c r="O70" s="339">
        <v>210</v>
      </c>
      <c r="P70" s="339">
        <v>203</v>
      </c>
      <c r="Q70" s="339">
        <v>413</v>
      </c>
      <c r="R70" s="342">
        <v>143</v>
      </c>
      <c r="S70" s="339">
        <v>164</v>
      </c>
      <c r="T70" s="339">
        <v>307</v>
      </c>
      <c r="U70" s="339">
        <v>150</v>
      </c>
      <c r="V70" s="339">
        <v>152</v>
      </c>
      <c r="W70" s="340">
        <v>302</v>
      </c>
      <c r="X70" s="17" t="s">
        <v>123</v>
      </c>
      <c r="Y70" s="77" t="s">
        <v>125</v>
      </c>
      <c r="Z70" s="339">
        <v>167</v>
      </c>
      <c r="AA70" s="339">
        <v>166</v>
      </c>
      <c r="AB70" s="339">
        <v>333</v>
      </c>
      <c r="AC70" s="342">
        <v>231</v>
      </c>
      <c r="AD70" s="339">
        <v>225</v>
      </c>
      <c r="AE70" s="339">
        <v>456</v>
      </c>
      <c r="AF70" s="339">
        <v>258</v>
      </c>
      <c r="AG70" s="339">
        <v>230</v>
      </c>
      <c r="AH70" s="340">
        <v>488</v>
      </c>
      <c r="AI70" s="17" t="s">
        <v>123</v>
      </c>
      <c r="AJ70" s="77" t="s">
        <v>125</v>
      </c>
      <c r="AK70" s="339">
        <v>275</v>
      </c>
      <c r="AL70" s="339">
        <v>283</v>
      </c>
      <c r="AM70" s="339">
        <v>558</v>
      </c>
      <c r="AN70" s="342">
        <v>332</v>
      </c>
      <c r="AO70" s="339">
        <v>321</v>
      </c>
      <c r="AP70" s="339">
        <v>653</v>
      </c>
      <c r="AQ70" s="339">
        <v>368</v>
      </c>
      <c r="AR70" s="339">
        <v>337</v>
      </c>
      <c r="AS70" s="340">
        <v>705</v>
      </c>
      <c r="AT70" s="17" t="s">
        <v>123</v>
      </c>
      <c r="AU70" s="77" t="s">
        <v>125</v>
      </c>
      <c r="AV70" s="339">
        <v>338</v>
      </c>
      <c r="AW70" s="339">
        <v>310</v>
      </c>
      <c r="AX70" s="339">
        <v>648</v>
      </c>
      <c r="AY70" s="342">
        <v>365</v>
      </c>
      <c r="AZ70" s="339">
        <v>339</v>
      </c>
      <c r="BA70" s="339">
        <v>704</v>
      </c>
      <c r="BB70" s="339">
        <v>362</v>
      </c>
      <c r="BC70" s="339">
        <v>346</v>
      </c>
      <c r="BD70" s="340">
        <v>708</v>
      </c>
      <c r="BE70" s="17" t="s">
        <v>123</v>
      </c>
      <c r="BF70" s="77" t="s">
        <v>125</v>
      </c>
      <c r="BG70" s="339">
        <v>348</v>
      </c>
      <c r="BH70" s="339">
        <v>415</v>
      </c>
      <c r="BI70" s="339">
        <v>763</v>
      </c>
      <c r="BJ70" s="342">
        <v>320</v>
      </c>
      <c r="BK70" s="339">
        <v>406</v>
      </c>
      <c r="BL70" s="339">
        <v>726</v>
      </c>
      <c r="BM70" s="339">
        <v>174</v>
      </c>
      <c r="BN70" s="339">
        <v>242</v>
      </c>
      <c r="BO70" s="340">
        <v>416</v>
      </c>
      <c r="BP70" s="17" t="s">
        <v>123</v>
      </c>
      <c r="BQ70" s="77" t="s">
        <v>125</v>
      </c>
      <c r="BR70" s="339">
        <v>123</v>
      </c>
      <c r="BS70" s="339">
        <v>256</v>
      </c>
      <c r="BT70" s="340">
        <v>379</v>
      </c>
      <c r="CA70" s="17" t="s">
        <v>123</v>
      </c>
      <c r="CB70" s="77" t="s">
        <v>125</v>
      </c>
      <c r="CC70" s="339">
        <v>516</v>
      </c>
      <c r="CD70" s="339">
        <v>516</v>
      </c>
      <c r="CE70" s="339">
        <v>1032</v>
      </c>
      <c r="CF70" s="342">
        <v>2472</v>
      </c>
      <c r="CG70" s="339">
        <v>2391</v>
      </c>
      <c r="CH70" s="339">
        <v>4863</v>
      </c>
      <c r="CI70" s="339">
        <v>1692</v>
      </c>
      <c r="CJ70" s="339">
        <v>2004</v>
      </c>
      <c r="CK70" s="340">
        <v>3696</v>
      </c>
      <c r="CL70" s="339">
        <f t="shared" ref="CL70:CN88" si="26">SUM(CC70,CF70,CI70)</f>
        <v>4680</v>
      </c>
      <c r="CM70" s="339">
        <f t="shared" si="26"/>
        <v>4911</v>
      </c>
      <c r="CN70" s="340">
        <f t="shared" si="26"/>
        <v>9591</v>
      </c>
    </row>
    <row r="71" spans="1:92" ht="17.100000000000001" customHeight="1">
      <c r="A71" s="1"/>
      <c r="B71" s="45"/>
      <c r="C71" s="78" t="s">
        <v>126</v>
      </c>
      <c r="D71" s="339">
        <v>132</v>
      </c>
      <c r="E71" s="339">
        <v>125</v>
      </c>
      <c r="F71" s="339">
        <v>257</v>
      </c>
      <c r="G71" s="342">
        <v>164</v>
      </c>
      <c r="H71" s="339">
        <v>140</v>
      </c>
      <c r="I71" s="339">
        <v>304</v>
      </c>
      <c r="J71" s="339">
        <v>190</v>
      </c>
      <c r="K71" s="339">
        <v>170</v>
      </c>
      <c r="L71" s="340">
        <v>360</v>
      </c>
      <c r="M71" s="45"/>
      <c r="N71" s="78" t="s">
        <v>126</v>
      </c>
      <c r="O71" s="339">
        <v>219</v>
      </c>
      <c r="P71" s="339">
        <v>179</v>
      </c>
      <c r="Q71" s="339">
        <v>398</v>
      </c>
      <c r="R71" s="342">
        <v>189</v>
      </c>
      <c r="S71" s="339">
        <v>195</v>
      </c>
      <c r="T71" s="339">
        <v>384</v>
      </c>
      <c r="U71" s="339">
        <v>216</v>
      </c>
      <c r="V71" s="339">
        <v>155</v>
      </c>
      <c r="W71" s="340">
        <v>371</v>
      </c>
      <c r="X71" s="45"/>
      <c r="Y71" s="78" t="s">
        <v>126</v>
      </c>
      <c r="Z71" s="339">
        <v>280</v>
      </c>
      <c r="AA71" s="339">
        <v>165</v>
      </c>
      <c r="AB71" s="339">
        <v>445</v>
      </c>
      <c r="AC71" s="342">
        <v>276</v>
      </c>
      <c r="AD71" s="339">
        <v>197</v>
      </c>
      <c r="AE71" s="339">
        <v>473</v>
      </c>
      <c r="AF71" s="339">
        <v>294</v>
      </c>
      <c r="AG71" s="339">
        <v>223</v>
      </c>
      <c r="AH71" s="340">
        <v>517</v>
      </c>
      <c r="AI71" s="45"/>
      <c r="AJ71" s="78" t="s">
        <v>126</v>
      </c>
      <c r="AK71" s="339">
        <v>324</v>
      </c>
      <c r="AL71" s="339">
        <v>278</v>
      </c>
      <c r="AM71" s="339">
        <v>602</v>
      </c>
      <c r="AN71" s="342">
        <v>373</v>
      </c>
      <c r="AO71" s="339">
        <v>316</v>
      </c>
      <c r="AP71" s="339">
        <v>689</v>
      </c>
      <c r="AQ71" s="339">
        <v>478</v>
      </c>
      <c r="AR71" s="339">
        <v>392</v>
      </c>
      <c r="AS71" s="340">
        <v>870</v>
      </c>
      <c r="AT71" s="45"/>
      <c r="AU71" s="78" t="s">
        <v>126</v>
      </c>
      <c r="AV71" s="339">
        <v>436</v>
      </c>
      <c r="AW71" s="339">
        <v>402</v>
      </c>
      <c r="AX71" s="339">
        <v>838</v>
      </c>
      <c r="AY71" s="342">
        <v>450</v>
      </c>
      <c r="AZ71" s="339">
        <v>416</v>
      </c>
      <c r="BA71" s="339">
        <v>866</v>
      </c>
      <c r="BB71" s="339">
        <v>437</v>
      </c>
      <c r="BC71" s="339">
        <v>412</v>
      </c>
      <c r="BD71" s="340">
        <v>849</v>
      </c>
      <c r="BE71" s="45"/>
      <c r="BF71" s="78" t="s">
        <v>126</v>
      </c>
      <c r="BG71" s="339">
        <v>481</v>
      </c>
      <c r="BH71" s="339">
        <v>454</v>
      </c>
      <c r="BI71" s="339">
        <v>935</v>
      </c>
      <c r="BJ71" s="342">
        <v>403</v>
      </c>
      <c r="BK71" s="339">
        <v>443</v>
      </c>
      <c r="BL71" s="339">
        <v>846</v>
      </c>
      <c r="BM71" s="339">
        <v>225</v>
      </c>
      <c r="BN71" s="339">
        <v>247</v>
      </c>
      <c r="BO71" s="340">
        <v>472</v>
      </c>
      <c r="BP71" s="45"/>
      <c r="BQ71" s="78" t="s">
        <v>126</v>
      </c>
      <c r="BR71" s="339">
        <v>106</v>
      </c>
      <c r="BS71" s="339">
        <v>218</v>
      </c>
      <c r="BT71" s="340">
        <v>324</v>
      </c>
      <c r="CA71" s="45"/>
      <c r="CB71" s="78" t="s">
        <v>126</v>
      </c>
      <c r="CC71" s="339">
        <v>486</v>
      </c>
      <c r="CD71" s="339">
        <v>435</v>
      </c>
      <c r="CE71" s="339">
        <v>921</v>
      </c>
      <c r="CF71" s="342">
        <v>3085</v>
      </c>
      <c r="CG71" s="339">
        <v>2502</v>
      </c>
      <c r="CH71" s="339">
        <v>5587</v>
      </c>
      <c r="CI71" s="339">
        <v>2102</v>
      </c>
      <c r="CJ71" s="339">
        <v>2190</v>
      </c>
      <c r="CK71" s="340">
        <v>4292</v>
      </c>
      <c r="CL71" s="339">
        <f t="shared" si="26"/>
        <v>5673</v>
      </c>
      <c r="CM71" s="339">
        <f t="shared" si="26"/>
        <v>5127</v>
      </c>
      <c r="CN71" s="340">
        <f t="shared" si="26"/>
        <v>10800</v>
      </c>
    </row>
    <row r="72" spans="1:92" ht="17.100000000000001" customHeight="1">
      <c r="A72" s="1"/>
      <c r="B72" s="45"/>
      <c r="C72" s="77" t="s">
        <v>127</v>
      </c>
      <c r="D72" s="339">
        <v>442</v>
      </c>
      <c r="E72" s="339">
        <v>420</v>
      </c>
      <c r="F72" s="339">
        <v>862</v>
      </c>
      <c r="G72" s="342">
        <v>511</v>
      </c>
      <c r="H72" s="339">
        <v>482</v>
      </c>
      <c r="I72" s="339">
        <v>993</v>
      </c>
      <c r="J72" s="339">
        <v>577</v>
      </c>
      <c r="K72" s="339">
        <v>563</v>
      </c>
      <c r="L72" s="340">
        <v>1140</v>
      </c>
      <c r="M72" s="45"/>
      <c r="N72" s="77" t="s">
        <v>127</v>
      </c>
      <c r="O72" s="339">
        <v>585</v>
      </c>
      <c r="P72" s="339">
        <v>590</v>
      </c>
      <c r="Q72" s="339">
        <v>1175</v>
      </c>
      <c r="R72" s="342">
        <v>633</v>
      </c>
      <c r="S72" s="339">
        <v>583</v>
      </c>
      <c r="T72" s="339">
        <v>1216</v>
      </c>
      <c r="U72" s="339">
        <v>692</v>
      </c>
      <c r="V72" s="339">
        <v>628</v>
      </c>
      <c r="W72" s="340">
        <v>1320</v>
      </c>
      <c r="X72" s="45"/>
      <c r="Y72" s="77" t="s">
        <v>127</v>
      </c>
      <c r="Z72" s="339">
        <v>679</v>
      </c>
      <c r="AA72" s="339">
        <v>633</v>
      </c>
      <c r="AB72" s="339">
        <v>1312</v>
      </c>
      <c r="AC72" s="342">
        <v>683</v>
      </c>
      <c r="AD72" s="339">
        <v>658</v>
      </c>
      <c r="AE72" s="339">
        <v>1341</v>
      </c>
      <c r="AF72" s="339">
        <v>718</v>
      </c>
      <c r="AG72" s="339">
        <v>700</v>
      </c>
      <c r="AH72" s="340">
        <v>1418</v>
      </c>
      <c r="AI72" s="45"/>
      <c r="AJ72" s="77" t="s">
        <v>127</v>
      </c>
      <c r="AK72" s="339">
        <v>862</v>
      </c>
      <c r="AL72" s="339">
        <v>828</v>
      </c>
      <c r="AM72" s="339">
        <v>1690</v>
      </c>
      <c r="AN72" s="342">
        <v>1075</v>
      </c>
      <c r="AO72" s="339">
        <v>1025</v>
      </c>
      <c r="AP72" s="339">
        <v>2100</v>
      </c>
      <c r="AQ72" s="339">
        <v>1220</v>
      </c>
      <c r="AR72" s="339">
        <v>1183</v>
      </c>
      <c r="AS72" s="340">
        <v>2403</v>
      </c>
      <c r="AT72" s="45"/>
      <c r="AU72" s="77" t="s">
        <v>127</v>
      </c>
      <c r="AV72" s="339">
        <v>979</v>
      </c>
      <c r="AW72" s="339">
        <v>950</v>
      </c>
      <c r="AX72" s="339">
        <v>1929</v>
      </c>
      <c r="AY72" s="342">
        <v>841</v>
      </c>
      <c r="AZ72" s="339">
        <v>895</v>
      </c>
      <c r="BA72" s="339">
        <v>1736</v>
      </c>
      <c r="BB72" s="339">
        <v>824</v>
      </c>
      <c r="BC72" s="339">
        <v>926</v>
      </c>
      <c r="BD72" s="340">
        <v>1750</v>
      </c>
      <c r="BE72" s="45"/>
      <c r="BF72" s="77" t="s">
        <v>127</v>
      </c>
      <c r="BG72" s="339">
        <v>870</v>
      </c>
      <c r="BH72" s="339">
        <v>1017</v>
      </c>
      <c r="BI72" s="339">
        <v>1887</v>
      </c>
      <c r="BJ72" s="342">
        <v>752</v>
      </c>
      <c r="BK72" s="339">
        <v>1079</v>
      </c>
      <c r="BL72" s="339">
        <v>1831</v>
      </c>
      <c r="BM72" s="339">
        <v>407</v>
      </c>
      <c r="BN72" s="339">
        <v>587</v>
      </c>
      <c r="BO72" s="340">
        <v>994</v>
      </c>
      <c r="BP72" s="45"/>
      <c r="BQ72" s="77" t="s">
        <v>127</v>
      </c>
      <c r="BR72" s="339">
        <v>222</v>
      </c>
      <c r="BS72" s="339">
        <v>475</v>
      </c>
      <c r="BT72" s="340">
        <v>697</v>
      </c>
      <c r="CA72" s="45"/>
      <c r="CB72" s="77" t="s">
        <v>127</v>
      </c>
      <c r="CC72" s="339">
        <v>1530</v>
      </c>
      <c r="CD72" s="339">
        <v>1465</v>
      </c>
      <c r="CE72" s="339">
        <v>2995</v>
      </c>
      <c r="CF72" s="342">
        <v>8126</v>
      </c>
      <c r="CG72" s="339">
        <v>7778</v>
      </c>
      <c r="CH72" s="339">
        <v>15904</v>
      </c>
      <c r="CI72" s="339">
        <v>3916</v>
      </c>
      <c r="CJ72" s="339">
        <v>4979</v>
      </c>
      <c r="CK72" s="340">
        <v>8895</v>
      </c>
      <c r="CL72" s="339">
        <f t="shared" si="26"/>
        <v>13572</v>
      </c>
      <c r="CM72" s="339">
        <f t="shared" si="26"/>
        <v>14222</v>
      </c>
      <c r="CN72" s="340">
        <f t="shared" si="26"/>
        <v>27794</v>
      </c>
    </row>
    <row r="73" spans="1:92" ht="17.100000000000001" customHeight="1">
      <c r="A73" s="1"/>
      <c r="B73" s="413"/>
      <c r="C73" s="18" t="s">
        <v>42</v>
      </c>
      <c r="D73" s="334">
        <f t="shared" ref="D73:BO73" si="27">SUM(D70:D72)</f>
        <v>714</v>
      </c>
      <c r="E73" s="439">
        <f t="shared" si="27"/>
        <v>678</v>
      </c>
      <c r="F73" s="334">
        <f t="shared" si="27"/>
        <v>1392</v>
      </c>
      <c r="G73" s="337">
        <f t="shared" si="27"/>
        <v>849</v>
      </c>
      <c r="H73" s="334">
        <f t="shared" si="27"/>
        <v>801</v>
      </c>
      <c r="I73" s="334">
        <f t="shared" si="27"/>
        <v>1650</v>
      </c>
      <c r="J73" s="334">
        <f t="shared" si="27"/>
        <v>969</v>
      </c>
      <c r="K73" s="334">
        <f t="shared" si="27"/>
        <v>937</v>
      </c>
      <c r="L73" s="335">
        <f t="shared" si="27"/>
        <v>1906</v>
      </c>
      <c r="M73" s="413"/>
      <c r="N73" s="18" t="s">
        <v>42</v>
      </c>
      <c r="O73" s="334">
        <f t="shared" si="27"/>
        <v>1014</v>
      </c>
      <c r="P73" s="439">
        <f t="shared" si="27"/>
        <v>972</v>
      </c>
      <c r="Q73" s="334">
        <f t="shared" si="27"/>
        <v>1986</v>
      </c>
      <c r="R73" s="337">
        <f t="shared" si="27"/>
        <v>965</v>
      </c>
      <c r="S73" s="334">
        <f t="shared" si="27"/>
        <v>942</v>
      </c>
      <c r="T73" s="334">
        <f t="shared" si="27"/>
        <v>1907</v>
      </c>
      <c r="U73" s="334">
        <f t="shared" si="27"/>
        <v>1058</v>
      </c>
      <c r="V73" s="334">
        <f t="shared" si="27"/>
        <v>935</v>
      </c>
      <c r="W73" s="335">
        <f t="shared" si="27"/>
        <v>1993</v>
      </c>
      <c r="X73" s="413"/>
      <c r="Y73" s="18" t="s">
        <v>42</v>
      </c>
      <c r="Z73" s="334">
        <f t="shared" si="27"/>
        <v>1126</v>
      </c>
      <c r="AA73" s="439">
        <f t="shared" si="27"/>
        <v>964</v>
      </c>
      <c r="AB73" s="334">
        <f t="shared" si="27"/>
        <v>2090</v>
      </c>
      <c r="AC73" s="337">
        <f t="shared" si="27"/>
        <v>1190</v>
      </c>
      <c r="AD73" s="334">
        <f t="shared" si="27"/>
        <v>1080</v>
      </c>
      <c r="AE73" s="334">
        <f t="shared" si="27"/>
        <v>2270</v>
      </c>
      <c r="AF73" s="334">
        <f t="shared" si="27"/>
        <v>1270</v>
      </c>
      <c r="AG73" s="334">
        <f t="shared" si="27"/>
        <v>1153</v>
      </c>
      <c r="AH73" s="335">
        <f t="shared" si="27"/>
        <v>2423</v>
      </c>
      <c r="AI73" s="413"/>
      <c r="AJ73" s="18" t="s">
        <v>42</v>
      </c>
      <c r="AK73" s="334">
        <f t="shared" si="27"/>
        <v>1461</v>
      </c>
      <c r="AL73" s="439">
        <f t="shared" si="27"/>
        <v>1389</v>
      </c>
      <c r="AM73" s="334">
        <f t="shared" si="27"/>
        <v>2850</v>
      </c>
      <c r="AN73" s="337">
        <f t="shared" si="27"/>
        <v>1780</v>
      </c>
      <c r="AO73" s="334">
        <f t="shared" si="27"/>
        <v>1662</v>
      </c>
      <c r="AP73" s="334">
        <f t="shared" si="27"/>
        <v>3442</v>
      </c>
      <c r="AQ73" s="334">
        <f t="shared" si="27"/>
        <v>2066</v>
      </c>
      <c r="AR73" s="334">
        <f t="shared" si="27"/>
        <v>1912</v>
      </c>
      <c r="AS73" s="335">
        <f t="shared" si="27"/>
        <v>3978</v>
      </c>
      <c r="AT73" s="413"/>
      <c r="AU73" s="18" t="s">
        <v>42</v>
      </c>
      <c r="AV73" s="334">
        <f t="shared" si="27"/>
        <v>1753</v>
      </c>
      <c r="AW73" s="439">
        <f t="shared" si="27"/>
        <v>1662</v>
      </c>
      <c r="AX73" s="334">
        <f t="shared" si="27"/>
        <v>3415</v>
      </c>
      <c r="AY73" s="337">
        <f t="shared" si="27"/>
        <v>1656</v>
      </c>
      <c r="AZ73" s="334">
        <f t="shared" si="27"/>
        <v>1650</v>
      </c>
      <c r="BA73" s="334">
        <f t="shared" si="27"/>
        <v>3306</v>
      </c>
      <c r="BB73" s="334">
        <f t="shared" si="27"/>
        <v>1623</v>
      </c>
      <c r="BC73" s="334">
        <f t="shared" si="27"/>
        <v>1684</v>
      </c>
      <c r="BD73" s="335">
        <f t="shared" si="27"/>
        <v>3307</v>
      </c>
      <c r="BE73" s="413"/>
      <c r="BF73" s="18" t="s">
        <v>42</v>
      </c>
      <c r="BG73" s="334">
        <f t="shared" si="27"/>
        <v>1699</v>
      </c>
      <c r="BH73" s="439">
        <f t="shared" si="27"/>
        <v>1886</v>
      </c>
      <c r="BI73" s="334">
        <f t="shared" si="27"/>
        <v>3585</v>
      </c>
      <c r="BJ73" s="337">
        <f t="shared" si="27"/>
        <v>1475</v>
      </c>
      <c r="BK73" s="334">
        <f t="shared" si="27"/>
        <v>1928</v>
      </c>
      <c r="BL73" s="334">
        <f t="shared" si="27"/>
        <v>3403</v>
      </c>
      <c r="BM73" s="334">
        <f t="shared" si="27"/>
        <v>806</v>
      </c>
      <c r="BN73" s="334">
        <f t="shared" si="27"/>
        <v>1076</v>
      </c>
      <c r="BO73" s="335">
        <f t="shared" si="27"/>
        <v>1882</v>
      </c>
      <c r="BP73" s="413"/>
      <c r="BQ73" s="18" t="s">
        <v>42</v>
      </c>
      <c r="BR73" s="334">
        <f t="shared" ref="BR73:CK73" si="28">SUM(BR70:BR72)</f>
        <v>451</v>
      </c>
      <c r="BS73" s="439">
        <f t="shared" si="28"/>
        <v>949</v>
      </c>
      <c r="BT73" s="335">
        <f t="shared" si="28"/>
        <v>1400</v>
      </c>
      <c r="CA73" s="413"/>
      <c r="CB73" s="18" t="s">
        <v>42</v>
      </c>
      <c r="CC73" s="334">
        <f t="shared" si="28"/>
        <v>2532</v>
      </c>
      <c r="CD73" s="439">
        <f t="shared" si="28"/>
        <v>2416</v>
      </c>
      <c r="CE73" s="334">
        <f t="shared" si="28"/>
        <v>4948</v>
      </c>
      <c r="CF73" s="337">
        <f t="shared" si="28"/>
        <v>13683</v>
      </c>
      <c r="CG73" s="334">
        <f t="shared" si="28"/>
        <v>12671</v>
      </c>
      <c r="CH73" s="334">
        <f t="shared" si="28"/>
        <v>26354</v>
      </c>
      <c r="CI73" s="334">
        <f t="shared" si="28"/>
        <v>7710</v>
      </c>
      <c r="CJ73" s="334">
        <f t="shared" si="28"/>
        <v>9173</v>
      </c>
      <c r="CK73" s="335">
        <f t="shared" si="28"/>
        <v>16883</v>
      </c>
      <c r="CL73" s="334">
        <f t="shared" si="26"/>
        <v>23925</v>
      </c>
      <c r="CM73" s="334">
        <f t="shared" si="26"/>
        <v>24260</v>
      </c>
      <c r="CN73" s="335">
        <f t="shared" si="26"/>
        <v>48185</v>
      </c>
    </row>
    <row r="74" spans="1:92" ht="17.100000000000001" customHeight="1">
      <c r="A74" s="1"/>
      <c r="B74" s="17" t="s">
        <v>128</v>
      </c>
      <c r="C74" s="26" t="s">
        <v>130</v>
      </c>
      <c r="D74" s="339">
        <v>359</v>
      </c>
      <c r="E74" s="339">
        <v>341</v>
      </c>
      <c r="F74" s="339">
        <v>700</v>
      </c>
      <c r="G74" s="342">
        <v>400</v>
      </c>
      <c r="H74" s="339">
        <v>388</v>
      </c>
      <c r="I74" s="339">
        <v>788</v>
      </c>
      <c r="J74" s="339">
        <v>474</v>
      </c>
      <c r="K74" s="339">
        <v>457</v>
      </c>
      <c r="L74" s="340">
        <v>931</v>
      </c>
      <c r="M74" s="17" t="s">
        <v>128</v>
      </c>
      <c r="N74" s="26" t="s">
        <v>130</v>
      </c>
      <c r="O74" s="339">
        <v>508</v>
      </c>
      <c r="P74" s="339">
        <v>514</v>
      </c>
      <c r="Q74" s="339">
        <v>1022</v>
      </c>
      <c r="R74" s="342">
        <v>522</v>
      </c>
      <c r="S74" s="339">
        <v>487</v>
      </c>
      <c r="T74" s="339">
        <v>1009</v>
      </c>
      <c r="U74" s="339">
        <v>571</v>
      </c>
      <c r="V74" s="339">
        <v>480</v>
      </c>
      <c r="W74" s="340">
        <v>1051</v>
      </c>
      <c r="X74" s="17" t="s">
        <v>128</v>
      </c>
      <c r="Y74" s="26" t="s">
        <v>130</v>
      </c>
      <c r="Z74" s="339">
        <v>644</v>
      </c>
      <c r="AA74" s="339">
        <v>523</v>
      </c>
      <c r="AB74" s="339">
        <v>1167</v>
      </c>
      <c r="AC74" s="342">
        <v>707</v>
      </c>
      <c r="AD74" s="339">
        <v>580</v>
      </c>
      <c r="AE74" s="339">
        <v>1287</v>
      </c>
      <c r="AF74" s="339">
        <v>787</v>
      </c>
      <c r="AG74" s="339">
        <v>629</v>
      </c>
      <c r="AH74" s="340">
        <v>1416</v>
      </c>
      <c r="AI74" s="17" t="s">
        <v>128</v>
      </c>
      <c r="AJ74" s="26" t="s">
        <v>130</v>
      </c>
      <c r="AK74" s="339">
        <v>852</v>
      </c>
      <c r="AL74" s="339">
        <v>687</v>
      </c>
      <c r="AM74" s="339">
        <v>1539</v>
      </c>
      <c r="AN74" s="342">
        <v>973</v>
      </c>
      <c r="AO74" s="339">
        <v>850</v>
      </c>
      <c r="AP74" s="339">
        <v>1823</v>
      </c>
      <c r="AQ74" s="339">
        <v>1156</v>
      </c>
      <c r="AR74" s="339">
        <v>1054</v>
      </c>
      <c r="AS74" s="340">
        <v>2210</v>
      </c>
      <c r="AT74" s="17" t="s">
        <v>128</v>
      </c>
      <c r="AU74" s="26" t="s">
        <v>130</v>
      </c>
      <c r="AV74" s="339">
        <v>1042</v>
      </c>
      <c r="AW74" s="339">
        <v>1017</v>
      </c>
      <c r="AX74" s="339">
        <v>2059</v>
      </c>
      <c r="AY74" s="342">
        <v>978</v>
      </c>
      <c r="AZ74" s="339">
        <v>1049</v>
      </c>
      <c r="BA74" s="339">
        <v>2027</v>
      </c>
      <c r="BB74" s="339">
        <v>1071</v>
      </c>
      <c r="BC74" s="339">
        <v>1134</v>
      </c>
      <c r="BD74" s="340">
        <v>2205</v>
      </c>
      <c r="BE74" s="17" t="s">
        <v>128</v>
      </c>
      <c r="BF74" s="26" t="s">
        <v>130</v>
      </c>
      <c r="BG74" s="339">
        <v>1112</v>
      </c>
      <c r="BH74" s="339">
        <v>1249</v>
      </c>
      <c r="BI74" s="339">
        <v>2361</v>
      </c>
      <c r="BJ74" s="342">
        <v>957</v>
      </c>
      <c r="BK74" s="339">
        <v>1182</v>
      </c>
      <c r="BL74" s="339">
        <v>2139</v>
      </c>
      <c r="BM74" s="339">
        <v>534</v>
      </c>
      <c r="BN74" s="339">
        <v>813</v>
      </c>
      <c r="BO74" s="340">
        <v>1347</v>
      </c>
      <c r="BP74" s="17" t="s">
        <v>128</v>
      </c>
      <c r="BQ74" s="26" t="s">
        <v>130</v>
      </c>
      <c r="BR74" s="339">
        <v>337</v>
      </c>
      <c r="BS74" s="339">
        <v>618</v>
      </c>
      <c r="BT74" s="340">
        <v>955</v>
      </c>
      <c r="CA74" s="17" t="s">
        <v>128</v>
      </c>
      <c r="CB74" s="26" t="s">
        <v>130</v>
      </c>
      <c r="CC74" s="339">
        <v>1233</v>
      </c>
      <c r="CD74" s="339">
        <v>1186</v>
      </c>
      <c r="CE74" s="339">
        <v>2419</v>
      </c>
      <c r="CF74" s="342">
        <v>7762</v>
      </c>
      <c r="CG74" s="339">
        <v>6821</v>
      </c>
      <c r="CH74" s="339">
        <v>14583</v>
      </c>
      <c r="CI74" s="339">
        <v>4989</v>
      </c>
      <c r="CJ74" s="339">
        <v>6045</v>
      </c>
      <c r="CK74" s="340">
        <v>11034</v>
      </c>
      <c r="CL74" s="339">
        <f t="shared" si="26"/>
        <v>13984</v>
      </c>
      <c r="CM74" s="339">
        <f t="shared" si="26"/>
        <v>14052</v>
      </c>
      <c r="CN74" s="340">
        <f t="shared" si="26"/>
        <v>28036</v>
      </c>
    </row>
    <row r="75" spans="1:92" ht="17.100000000000001" customHeight="1">
      <c r="A75" s="1"/>
      <c r="B75" s="413"/>
      <c r="C75" s="39" t="s">
        <v>42</v>
      </c>
      <c r="D75" s="334">
        <f t="shared" ref="D75:BO75" si="29">SUM(D74:D74)</f>
        <v>359</v>
      </c>
      <c r="E75" s="334">
        <f t="shared" si="29"/>
        <v>341</v>
      </c>
      <c r="F75" s="334">
        <f t="shared" si="29"/>
        <v>700</v>
      </c>
      <c r="G75" s="337">
        <f t="shared" si="29"/>
        <v>400</v>
      </c>
      <c r="H75" s="334">
        <f t="shared" si="29"/>
        <v>388</v>
      </c>
      <c r="I75" s="334">
        <f t="shared" si="29"/>
        <v>788</v>
      </c>
      <c r="J75" s="334">
        <f t="shared" si="29"/>
        <v>474</v>
      </c>
      <c r="K75" s="334">
        <f t="shared" si="29"/>
        <v>457</v>
      </c>
      <c r="L75" s="335">
        <f t="shared" si="29"/>
        <v>931</v>
      </c>
      <c r="M75" s="413"/>
      <c r="N75" s="39" t="s">
        <v>42</v>
      </c>
      <c r="O75" s="334">
        <f t="shared" si="29"/>
        <v>508</v>
      </c>
      <c r="P75" s="334">
        <f t="shared" si="29"/>
        <v>514</v>
      </c>
      <c r="Q75" s="334">
        <f t="shared" si="29"/>
        <v>1022</v>
      </c>
      <c r="R75" s="337">
        <f t="shared" si="29"/>
        <v>522</v>
      </c>
      <c r="S75" s="334">
        <f t="shared" si="29"/>
        <v>487</v>
      </c>
      <c r="T75" s="334">
        <f t="shared" si="29"/>
        <v>1009</v>
      </c>
      <c r="U75" s="334">
        <f t="shared" si="29"/>
        <v>571</v>
      </c>
      <c r="V75" s="334">
        <f t="shared" si="29"/>
        <v>480</v>
      </c>
      <c r="W75" s="335">
        <f t="shared" si="29"/>
        <v>1051</v>
      </c>
      <c r="X75" s="413"/>
      <c r="Y75" s="39" t="s">
        <v>42</v>
      </c>
      <c r="Z75" s="334">
        <f t="shared" si="29"/>
        <v>644</v>
      </c>
      <c r="AA75" s="334">
        <f t="shared" si="29"/>
        <v>523</v>
      </c>
      <c r="AB75" s="334">
        <f t="shared" si="29"/>
        <v>1167</v>
      </c>
      <c r="AC75" s="337">
        <f t="shared" si="29"/>
        <v>707</v>
      </c>
      <c r="AD75" s="334">
        <f t="shared" si="29"/>
        <v>580</v>
      </c>
      <c r="AE75" s="334">
        <f t="shared" si="29"/>
        <v>1287</v>
      </c>
      <c r="AF75" s="334">
        <f t="shared" si="29"/>
        <v>787</v>
      </c>
      <c r="AG75" s="334">
        <f t="shared" si="29"/>
        <v>629</v>
      </c>
      <c r="AH75" s="335">
        <f t="shared" si="29"/>
        <v>1416</v>
      </c>
      <c r="AI75" s="413"/>
      <c r="AJ75" s="39" t="s">
        <v>42</v>
      </c>
      <c r="AK75" s="334">
        <f t="shared" si="29"/>
        <v>852</v>
      </c>
      <c r="AL75" s="334">
        <f t="shared" si="29"/>
        <v>687</v>
      </c>
      <c r="AM75" s="334">
        <f t="shared" si="29"/>
        <v>1539</v>
      </c>
      <c r="AN75" s="337">
        <f t="shared" si="29"/>
        <v>973</v>
      </c>
      <c r="AO75" s="334">
        <f t="shared" si="29"/>
        <v>850</v>
      </c>
      <c r="AP75" s="334">
        <f t="shared" si="29"/>
        <v>1823</v>
      </c>
      <c r="AQ75" s="334">
        <f t="shared" si="29"/>
        <v>1156</v>
      </c>
      <c r="AR75" s="334">
        <f t="shared" si="29"/>
        <v>1054</v>
      </c>
      <c r="AS75" s="335">
        <f t="shared" si="29"/>
        <v>2210</v>
      </c>
      <c r="AT75" s="413"/>
      <c r="AU75" s="39" t="s">
        <v>42</v>
      </c>
      <c r="AV75" s="334">
        <f t="shared" si="29"/>
        <v>1042</v>
      </c>
      <c r="AW75" s="334">
        <f t="shared" si="29"/>
        <v>1017</v>
      </c>
      <c r="AX75" s="334">
        <f t="shared" si="29"/>
        <v>2059</v>
      </c>
      <c r="AY75" s="337">
        <f t="shared" si="29"/>
        <v>978</v>
      </c>
      <c r="AZ75" s="334">
        <f t="shared" si="29"/>
        <v>1049</v>
      </c>
      <c r="BA75" s="334">
        <f t="shared" si="29"/>
        <v>2027</v>
      </c>
      <c r="BB75" s="334">
        <f t="shared" si="29"/>
        <v>1071</v>
      </c>
      <c r="BC75" s="334">
        <f t="shared" si="29"/>
        <v>1134</v>
      </c>
      <c r="BD75" s="335">
        <f t="shared" si="29"/>
        <v>2205</v>
      </c>
      <c r="BE75" s="413"/>
      <c r="BF75" s="39" t="s">
        <v>42</v>
      </c>
      <c r="BG75" s="334">
        <f t="shared" si="29"/>
        <v>1112</v>
      </c>
      <c r="BH75" s="334">
        <f t="shared" si="29"/>
        <v>1249</v>
      </c>
      <c r="BI75" s="334">
        <f t="shared" si="29"/>
        <v>2361</v>
      </c>
      <c r="BJ75" s="337">
        <f t="shared" si="29"/>
        <v>957</v>
      </c>
      <c r="BK75" s="334">
        <f t="shared" si="29"/>
        <v>1182</v>
      </c>
      <c r="BL75" s="334">
        <f t="shared" si="29"/>
        <v>2139</v>
      </c>
      <c r="BM75" s="334">
        <f t="shared" si="29"/>
        <v>534</v>
      </c>
      <c r="BN75" s="334">
        <f t="shared" si="29"/>
        <v>813</v>
      </c>
      <c r="BO75" s="335">
        <f t="shared" si="29"/>
        <v>1347</v>
      </c>
      <c r="BP75" s="413"/>
      <c r="BQ75" s="39" t="s">
        <v>42</v>
      </c>
      <c r="BR75" s="334">
        <f t="shared" ref="BR75:CK75" si="30">SUM(BR74:BR74)</f>
        <v>337</v>
      </c>
      <c r="BS75" s="334">
        <f t="shared" si="30"/>
        <v>618</v>
      </c>
      <c r="BT75" s="335">
        <f t="shared" si="30"/>
        <v>955</v>
      </c>
      <c r="CA75" s="413"/>
      <c r="CB75" s="39" t="s">
        <v>42</v>
      </c>
      <c r="CC75" s="334">
        <f t="shared" si="30"/>
        <v>1233</v>
      </c>
      <c r="CD75" s="334">
        <f t="shared" si="30"/>
        <v>1186</v>
      </c>
      <c r="CE75" s="334">
        <f t="shared" si="30"/>
        <v>2419</v>
      </c>
      <c r="CF75" s="337">
        <f t="shared" si="30"/>
        <v>7762</v>
      </c>
      <c r="CG75" s="334">
        <f t="shared" si="30"/>
        <v>6821</v>
      </c>
      <c r="CH75" s="334">
        <f t="shared" si="30"/>
        <v>14583</v>
      </c>
      <c r="CI75" s="334">
        <f t="shared" si="30"/>
        <v>4989</v>
      </c>
      <c r="CJ75" s="334">
        <f t="shared" si="30"/>
        <v>6045</v>
      </c>
      <c r="CK75" s="335">
        <f t="shared" si="30"/>
        <v>11034</v>
      </c>
      <c r="CL75" s="334">
        <f t="shared" si="26"/>
        <v>13984</v>
      </c>
      <c r="CM75" s="334">
        <f t="shared" si="26"/>
        <v>14052</v>
      </c>
      <c r="CN75" s="335">
        <f t="shared" si="26"/>
        <v>28036</v>
      </c>
    </row>
    <row r="76" spans="1:92" ht="17.100000000000001" customHeight="1" thickBot="1">
      <c r="A76" s="1"/>
      <c r="B76" s="669" t="s">
        <v>131</v>
      </c>
      <c r="C76" s="670"/>
      <c r="D76" s="351">
        <f t="shared" ref="D76:BO76" si="31">SUM(D67,D68,D69,D73,D75)</f>
        <v>7240</v>
      </c>
      <c r="E76" s="351">
        <f t="shared" si="31"/>
        <v>6881</v>
      </c>
      <c r="F76" s="351">
        <f t="shared" si="31"/>
        <v>14121</v>
      </c>
      <c r="G76" s="353">
        <f t="shared" si="31"/>
        <v>8011</v>
      </c>
      <c r="H76" s="351">
        <f t="shared" si="31"/>
        <v>7552</v>
      </c>
      <c r="I76" s="351">
        <f t="shared" si="31"/>
        <v>15563</v>
      </c>
      <c r="J76" s="351">
        <f t="shared" si="31"/>
        <v>9018</v>
      </c>
      <c r="K76" s="351">
        <f t="shared" si="31"/>
        <v>8492</v>
      </c>
      <c r="L76" s="352">
        <f t="shared" si="31"/>
        <v>17510</v>
      </c>
      <c r="M76" s="669" t="s">
        <v>131</v>
      </c>
      <c r="N76" s="670"/>
      <c r="O76" s="351">
        <f t="shared" si="31"/>
        <v>9716</v>
      </c>
      <c r="P76" s="351">
        <f t="shared" si="31"/>
        <v>9134</v>
      </c>
      <c r="Q76" s="351">
        <f t="shared" si="31"/>
        <v>18850</v>
      </c>
      <c r="R76" s="353">
        <f t="shared" si="31"/>
        <v>10231</v>
      </c>
      <c r="S76" s="351">
        <f t="shared" si="31"/>
        <v>9336</v>
      </c>
      <c r="T76" s="351">
        <f t="shared" si="31"/>
        <v>19567</v>
      </c>
      <c r="U76" s="351">
        <f t="shared" si="31"/>
        <v>10658</v>
      </c>
      <c r="V76" s="351">
        <f t="shared" si="31"/>
        <v>9476</v>
      </c>
      <c r="W76" s="352">
        <f t="shared" si="31"/>
        <v>20134</v>
      </c>
      <c r="X76" s="669" t="s">
        <v>131</v>
      </c>
      <c r="Y76" s="670"/>
      <c r="Z76" s="351">
        <f t="shared" si="31"/>
        <v>11521</v>
      </c>
      <c r="AA76" s="351">
        <f t="shared" si="31"/>
        <v>10174</v>
      </c>
      <c r="AB76" s="351">
        <f t="shared" si="31"/>
        <v>21695</v>
      </c>
      <c r="AC76" s="353">
        <f t="shared" si="31"/>
        <v>12122</v>
      </c>
      <c r="AD76" s="351">
        <f t="shared" si="31"/>
        <v>11016</v>
      </c>
      <c r="AE76" s="351">
        <f t="shared" si="31"/>
        <v>23138</v>
      </c>
      <c r="AF76" s="351">
        <f t="shared" si="31"/>
        <v>12860</v>
      </c>
      <c r="AG76" s="351">
        <f t="shared" si="31"/>
        <v>11706</v>
      </c>
      <c r="AH76" s="352">
        <f t="shared" si="31"/>
        <v>24566</v>
      </c>
      <c r="AI76" s="669" t="s">
        <v>131</v>
      </c>
      <c r="AJ76" s="670"/>
      <c r="AK76" s="351">
        <f t="shared" si="31"/>
        <v>14520</v>
      </c>
      <c r="AL76" s="351">
        <f t="shared" si="31"/>
        <v>13525</v>
      </c>
      <c r="AM76" s="351">
        <f t="shared" si="31"/>
        <v>28045</v>
      </c>
      <c r="AN76" s="353">
        <f t="shared" si="31"/>
        <v>16773</v>
      </c>
      <c r="AO76" s="351">
        <f t="shared" si="31"/>
        <v>15364</v>
      </c>
      <c r="AP76" s="351">
        <f t="shared" si="31"/>
        <v>32137</v>
      </c>
      <c r="AQ76" s="351">
        <f t="shared" si="31"/>
        <v>19688</v>
      </c>
      <c r="AR76" s="351">
        <f t="shared" si="31"/>
        <v>18288</v>
      </c>
      <c r="AS76" s="352">
        <f t="shared" si="31"/>
        <v>37976</v>
      </c>
      <c r="AT76" s="669" t="s">
        <v>131</v>
      </c>
      <c r="AU76" s="670"/>
      <c r="AV76" s="351">
        <f t="shared" si="31"/>
        <v>17091</v>
      </c>
      <c r="AW76" s="351">
        <f t="shared" si="31"/>
        <v>16486</v>
      </c>
      <c r="AX76" s="351">
        <f t="shared" si="31"/>
        <v>33577</v>
      </c>
      <c r="AY76" s="353">
        <f t="shared" si="31"/>
        <v>15122</v>
      </c>
      <c r="AZ76" s="351">
        <f t="shared" si="31"/>
        <v>15241</v>
      </c>
      <c r="BA76" s="351">
        <f t="shared" si="31"/>
        <v>30363</v>
      </c>
      <c r="BB76" s="351">
        <f t="shared" si="31"/>
        <v>14285</v>
      </c>
      <c r="BC76" s="351">
        <f t="shared" si="31"/>
        <v>15378</v>
      </c>
      <c r="BD76" s="352">
        <f t="shared" si="31"/>
        <v>29663</v>
      </c>
      <c r="BE76" s="669" t="s">
        <v>131</v>
      </c>
      <c r="BF76" s="670"/>
      <c r="BG76" s="351">
        <f t="shared" si="31"/>
        <v>14801</v>
      </c>
      <c r="BH76" s="351">
        <f t="shared" si="31"/>
        <v>17192</v>
      </c>
      <c r="BI76" s="351">
        <f t="shared" si="31"/>
        <v>31993</v>
      </c>
      <c r="BJ76" s="353">
        <f t="shared" si="31"/>
        <v>13278</v>
      </c>
      <c r="BK76" s="351">
        <f t="shared" si="31"/>
        <v>17492</v>
      </c>
      <c r="BL76" s="351">
        <f t="shared" si="31"/>
        <v>30770</v>
      </c>
      <c r="BM76" s="351">
        <f t="shared" si="31"/>
        <v>6916</v>
      </c>
      <c r="BN76" s="351">
        <f t="shared" si="31"/>
        <v>10975</v>
      </c>
      <c r="BO76" s="352">
        <f t="shared" si="31"/>
        <v>17891</v>
      </c>
      <c r="BP76" s="669" t="s">
        <v>131</v>
      </c>
      <c r="BQ76" s="670"/>
      <c r="BR76" s="351">
        <f t="shared" ref="BR76:CK76" si="32">SUM(BR67,BR68,BR69,BR73,BR75)</f>
        <v>3583</v>
      </c>
      <c r="BS76" s="351">
        <f t="shared" si="32"/>
        <v>8708</v>
      </c>
      <c r="BT76" s="352">
        <f t="shared" si="32"/>
        <v>12291</v>
      </c>
      <c r="CA76" s="669" t="s">
        <v>131</v>
      </c>
      <c r="CB76" s="670"/>
      <c r="CC76" s="351">
        <f t="shared" si="32"/>
        <v>24269</v>
      </c>
      <c r="CD76" s="351">
        <f t="shared" si="32"/>
        <v>22925</v>
      </c>
      <c r="CE76" s="351">
        <f t="shared" si="32"/>
        <v>47194</v>
      </c>
      <c r="CF76" s="353">
        <f t="shared" si="32"/>
        <v>135180</v>
      </c>
      <c r="CG76" s="351">
        <f t="shared" si="32"/>
        <v>124505</v>
      </c>
      <c r="CH76" s="351">
        <f t="shared" si="32"/>
        <v>259685</v>
      </c>
      <c r="CI76" s="351">
        <f t="shared" si="32"/>
        <v>67985</v>
      </c>
      <c r="CJ76" s="351">
        <f t="shared" si="32"/>
        <v>84986</v>
      </c>
      <c r="CK76" s="352">
        <f t="shared" si="32"/>
        <v>152971</v>
      </c>
      <c r="CL76" s="351">
        <f t="shared" si="26"/>
        <v>227434</v>
      </c>
      <c r="CM76" s="351">
        <f t="shared" si="26"/>
        <v>232416</v>
      </c>
      <c r="CN76" s="352">
        <f t="shared" si="26"/>
        <v>459850</v>
      </c>
    </row>
    <row r="77" spans="1:92" ht="17.100000000000001" customHeight="1">
      <c r="A77" s="1"/>
      <c r="B77" s="671" t="s">
        <v>132</v>
      </c>
      <c r="C77" s="26" t="s">
        <v>133</v>
      </c>
      <c r="D77" s="345">
        <v>829</v>
      </c>
      <c r="E77" s="345">
        <v>788</v>
      </c>
      <c r="F77" s="345">
        <v>1617</v>
      </c>
      <c r="G77" s="348">
        <v>886</v>
      </c>
      <c r="H77" s="345">
        <v>890</v>
      </c>
      <c r="I77" s="345">
        <v>1776</v>
      </c>
      <c r="J77" s="345">
        <v>1034</v>
      </c>
      <c r="K77" s="345">
        <v>1019</v>
      </c>
      <c r="L77" s="346">
        <v>2053</v>
      </c>
      <c r="M77" s="671" t="s">
        <v>132</v>
      </c>
      <c r="N77" s="26" t="s">
        <v>133</v>
      </c>
      <c r="O77" s="345">
        <v>1056</v>
      </c>
      <c r="P77" s="345">
        <v>1038</v>
      </c>
      <c r="Q77" s="345">
        <v>2094</v>
      </c>
      <c r="R77" s="348">
        <v>830</v>
      </c>
      <c r="S77" s="345">
        <v>881</v>
      </c>
      <c r="T77" s="345">
        <v>1711</v>
      </c>
      <c r="U77" s="345">
        <v>1010</v>
      </c>
      <c r="V77" s="345">
        <v>906</v>
      </c>
      <c r="W77" s="346">
        <v>1916</v>
      </c>
      <c r="X77" s="671" t="s">
        <v>132</v>
      </c>
      <c r="Y77" s="26" t="s">
        <v>133</v>
      </c>
      <c r="Z77" s="345">
        <v>1184</v>
      </c>
      <c r="AA77" s="345">
        <v>1070</v>
      </c>
      <c r="AB77" s="345">
        <v>2254</v>
      </c>
      <c r="AC77" s="348">
        <v>1299</v>
      </c>
      <c r="AD77" s="345">
        <v>1248</v>
      </c>
      <c r="AE77" s="345">
        <v>2547</v>
      </c>
      <c r="AF77" s="345">
        <v>1331</v>
      </c>
      <c r="AG77" s="345">
        <v>1269</v>
      </c>
      <c r="AH77" s="346">
        <v>2600</v>
      </c>
      <c r="AI77" s="671" t="s">
        <v>132</v>
      </c>
      <c r="AJ77" s="26" t="s">
        <v>133</v>
      </c>
      <c r="AK77" s="345">
        <v>1511</v>
      </c>
      <c r="AL77" s="345">
        <v>1451</v>
      </c>
      <c r="AM77" s="345">
        <v>2962</v>
      </c>
      <c r="AN77" s="348">
        <v>1662</v>
      </c>
      <c r="AO77" s="345">
        <v>1561</v>
      </c>
      <c r="AP77" s="345">
        <v>3223</v>
      </c>
      <c r="AQ77" s="345">
        <v>2103</v>
      </c>
      <c r="AR77" s="345">
        <v>2022</v>
      </c>
      <c r="AS77" s="346">
        <v>4125</v>
      </c>
      <c r="AT77" s="671" t="s">
        <v>132</v>
      </c>
      <c r="AU77" s="26" t="s">
        <v>133</v>
      </c>
      <c r="AV77" s="345">
        <v>2002</v>
      </c>
      <c r="AW77" s="345">
        <v>1975</v>
      </c>
      <c r="AX77" s="345">
        <v>3977</v>
      </c>
      <c r="AY77" s="348">
        <v>1966</v>
      </c>
      <c r="AZ77" s="345">
        <v>2006</v>
      </c>
      <c r="BA77" s="345">
        <v>3972</v>
      </c>
      <c r="BB77" s="345">
        <v>1941</v>
      </c>
      <c r="BC77" s="345">
        <v>1949</v>
      </c>
      <c r="BD77" s="346">
        <v>3890</v>
      </c>
      <c r="BE77" s="671" t="s">
        <v>132</v>
      </c>
      <c r="BF77" s="26" t="s">
        <v>133</v>
      </c>
      <c r="BG77" s="345">
        <v>1852</v>
      </c>
      <c r="BH77" s="345">
        <v>2113</v>
      </c>
      <c r="BI77" s="345">
        <v>3965</v>
      </c>
      <c r="BJ77" s="348">
        <v>1550</v>
      </c>
      <c r="BK77" s="345">
        <v>1985</v>
      </c>
      <c r="BL77" s="345">
        <v>3535</v>
      </c>
      <c r="BM77" s="345">
        <v>830</v>
      </c>
      <c r="BN77" s="345">
        <v>1270</v>
      </c>
      <c r="BO77" s="346">
        <v>2100</v>
      </c>
      <c r="BP77" s="671" t="s">
        <v>132</v>
      </c>
      <c r="BQ77" s="26" t="s">
        <v>133</v>
      </c>
      <c r="BR77" s="345">
        <v>503</v>
      </c>
      <c r="BS77" s="345">
        <v>1291</v>
      </c>
      <c r="BT77" s="346">
        <v>1794</v>
      </c>
      <c r="CA77" s="671" t="s">
        <v>132</v>
      </c>
      <c r="CB77" s="26" t="s">
        <v>133</v>
      </c>
      <c r="CC77" s="345">
        <v>2749</v>
      </c>
      <c r="CD77" s="345">
        <v>2697</v>
      </c>
      <c r="CE77" s="345">
        <v>5446</v>
      </c>
      <c r="CF77" s="348">
        <v>13988</v>
      </c>
      <c r="CG77" s="345">
        <v>13421</v>
      </c>
      <c r="CH77" s="345">
        <v>27409</v>
      </c>
      <c r="CI77" s="345">
        <v>8642</v>
      </c>
      <c r="CJ77" s="345">
        <v>10614</v>
      </c>
      <c r="CK77" s="346">
        <v>19256</v>
      </c>
      <c r="CL77" s="345">
        <f t="shared" si="26"/>
        <v>25379</v>
      </c>
      <c r="CM77" s="345">
        <f t="shared" si="26"/>
        <v>26732</v>
      </c>
      <c r="CN77" s="346">
        <f t="shared" si="26"/>
        <v>52111</v>
      </c>
    </row>
    <row r="78" spans="1:92" ht="17.100000000000001" customHeight="1">
      <c r="A78" s="1"/>
      <c r="B78" s="667"/>
      <c r="C78" s="26" t="s">
        <v>134</v>
      </c>
      <c r="D78" s="339">
        <v>92</v>
      </c>
      <c r="E78" s="339">
        <v>87</v>
      </c>
      <c r="F78" s="339">
        <v>179</v>
      </c>
      <c r="G78" s="342">
        <v>106</v>
      </c>
      <c r="H78" s="339">
        <v>102</v>
      </c>
      <c r="I78" s="339">
        <v>208</v>
      </c>
      <c r="J78" s="339">
        <v>117</v>
      </c>
      <c r="K78" s="339">
        <v>118</v>
      </c>
      <c r="L78" s="340">
        <v>235</v>
      </c>
      <c r="M78" s="667"/>
      <c r="N78" s="26" t="s">
        <v>134</v>
      </c>
      <c r="O78" s="339">
        <v>110</v>
      </c>
      <c r="P78" s="339">
        <v>130</v>
      </c>
      <c r="Q78" s="339">
        <v>240</v>
      </c>
      <c r="R78" s="342">
        <v>108</v>
      </c>
      <c r="S78" s="339">
        <v>102</v>
      </c>
      <c r="T78" s="339">
        <v>210</v>
      </c>
      <c r="U78" s="339">
        <v>146</v>
      </c>
      <c r="V78" s="339">
        <v>116</v>
      </c>
      <c r="W78" s="340">
        <v>262</v>
      </c>
      <c r="X78" s="667"/>
      <c r="Y78" s="26" t="s">
        <v>134</v>
      </c>
      <c r="Z78" s="339">
        <v>165</v>
      </c>
      <c r="AA78" s="339">
        <v>117</v>
      </c>
      <c r="AB78" s="339">
        <v>282</v>
      </c>
      <c r="AC78" s="342">
        <v>180</v>
      </c>
      <c r="AD78" s="339">
        <v>136</v>
      </c>
      <c r="AE78" s="339">
        <v>316</v>
      </c>
      <c r="AF78" s="339">
        <v>171</v>
      </c>
      <c r="AG78" s="339">
        <v>155</v>
      </c>
      <c r="AH78" s="340">
        <v>326</v>
      </c>
      <c r="AI78" s="667"/>
      <c r="AJ78" s="26" t="s">
        <v>134</v>
      </c>
      <c r="AK78" s="339">
        <v>194</v>
      </c>
      <c r="AL78" s="339">
        <v>172</v>
      </c>
      <c r="AM78" s="339">
        <v>366</v>
      </c>
      <c r="AN78" s="342">
        <v>182</v>
      </c>
      <c r="AO78" s="339">
        <v>171</v>
      </c>
      <c r="AP78" s="339">
        <v>353</v>
      </c>
      <c r="AQ78" s="339">
        <v>232</v>
      </c>
      <c r="AR78" s="339">
        <v>238</v>
      </c>
      <c r="AS78" s="340">
        <v>470</v>
      </c>
      <c r="AT78" s="667"/>
      <c r="AU78" s="26" t="s">
        <v>134</v>
      </c>
      <c r="AV78" s="339">
        <v>274</v>
      </c>
      <c r="AW78" s="339">
        <v>257</v>
      </c>
      <c r="AX78" s="339">
        <v>531</v>
      </c>
      <c r="AY78" s="342">
        <v>262</v>
      </c>
      <c r="AZ78" s="339">
        <v>261</v>
      </c>
      <c r="BA78" s="339">
        <v>523</v>
      </c>
      <c r="BB78" s="339">
        <v>238</v>
      </c>
      <c r="BC78" s="339">
        <v>274</v>
      </c>
      <c r="BD78" s="340">
        <v>512</v>
      </c>
      <c r="BE78" s="667"/>
      <c r="BF78" s="26" t="s">
        <v>134</v>
      </c>
      <c r="BG78" s="339">
        <v>271</v>
      </c>
      <c r="BH78" s="339">
        <v>293</v>
      </c>
      <c r="BI78" s="339">
        <v>564</v>
      </c>
      <c r="BJ78" s="342">
        <v>229</v>
      </c>
      <c r="BK78" s="339">
        <v>248</v>
      </c>
      <c r="BL78" s="339">
        <v>477</v>
      </c>
      <c r="BM78" s="339">
        <v>116</v>
      </c>
      <c r="BN78" s="339">
        <v>188</v>
      </c>
      <c r="BO78" s="340">
        <v>304</v>
      </c>
      <c r="BP78" s="667"/>
      <c r="BQ78" s="26" t="s">
        <v>134</v>
      </c>
      <c r="BR78" s="339">
        <v>84</v>
      </c>
      <c r="BS78" s="339">
        <v>235</v>
      </c>
      <c r="BT78" s="340">
        <v>319</v>
      </c>
      <c r="CA78" s="667"/>
      <c r="CB78" s="26" t="s">
        <v>134</v>
      </c>
      <c r="CC78" s="339">
        <v>315</v>
      </c>
      <c r="CD78" s="339">
        <v>307</v>
      </c>
      <c r="CE78" s="339">
        <v>622</v>
      </c>
      <c r="CF78" s="342">
        <v>1762</v>
      </c>
      <c r="CG78" s="339">
        <v>1594</v>
      </c>
      <c r="CH78" s="339">
        <v>3356</v>
      </c>
      <c r="CI78" s="339">
        <v>1200</v>
      </c>
      <c r="CJ78" s="339">
        <v>1499</v>
      </c>
      <c r="CK78" s="340">
        <v>2699</v>
      </c>
      <c r="CL78" s="339">
        <f t="shared" si="26"/>
        <v>3277</v>
      </c>
      <c r="CM78" s="339">
        <f t="shared" si="26"/>
        <v>3400</v>
      </c>
      <c r="CN78" s="340">
        <f t="shared" si="26"/>
        <v>6677</v>
      </c>
    </row>
    <row r="79" spans="1:92" ht="17.100000000000001" customHeight="1">
      <c r="A79" s="1"/>
      <c r="B79" s="667"/>
      <c r="C79" s="77" t="s">
        <v>135</v>
      </c>
      <c r="D79" s="339">
        <v>104</v>
      </c>
      <c r="E79" s="339">
        <v>99</v>
      </c>
      <c r="F79" s="339">
        <v>203</v>
      </c>
      <c r="G79" s="342">
        <v>120</v>
      </c>
      <c r="H79" s="339">
        <v>109</v>
      </c>
      <c r="I79" s="339">
        <v>229</v>
      </c>
      <c r="J79" s="339">
        <v>143</v>
      </c>
      <c r="K79" s="339">
        <v>130</v>
      </c>
      <c r="L79" s="340">
        <v>273</v>
      </c>
      <c r="M79" s="667"/>
      <c r="N79" s="77" t="s">
        <v>135</v>
      </c>
      <c r="O79" s="339">
        <v>144</v>
      </c>
      <c r="P79" s="339">
        <v>139</v>
      </c>
      <c r="Q79" s="339">
        <v>283</v>
      </c>
      <c r="R79" s="342">
        <v>129</v>
      </c>
      <c r="S79" s="339">
        <v>114</v>
      </c>
      <c r="T79" s="339">
        <v>243</v>
      </c>
      <c r="U79" s="339">
        <v>114</v>
      </c>
      <c r="V79" s="339">
        <v>131</v>
      </c>
      <c r="W79" s="340">
        <v>245</v>
      </c>
      <c r="X79" s="667"/>
      <c r="Y79" s="77" t="s">
        <v>135</v>
      </c>
      <c r="Z79" s="339">
        <v>137</v>
      </c>
      <c r="AA79" s="339">
        <v>116</v>
      </c>
      <c r="AB79" s="339">
        <v>253</v>
      </c>
      <c r="AC79" s="342">
        <v>134</v>
      </c>
      <c r="AD79" s="339">
        <v>116</v>
      </c>
      <c r="AE79" s="339">
        <v>250</v>
      </c>
      <c r="AF79" s="339">
        <v>185</v>
      </c>
      <c r="AG79" s="339">
        <v>150</v>
      </c>
      <c r="AH79" s="340">
        <v>335</v>
      </c>
      <c r="AI79" s="667"/>
      <c r="AJ79" s="77" t="s">
        <v>135</v>
      </c>
      <c r="AK79" s="339">
        <v>211</v>
      </c>
      <c r="AL79" s="339">
        <v>218</v>
      </c>
      <c r="AM79" s="339">
        <v>429</v>
      </c>
      <c r="AN79" s="342">
        <v>277</v>
      </c>
      <c r="AO79" s="339">
        <v>225</v>
      </c>
      <c r="AP79" s="339">
        <v>502</v>
      </c>
      <c r="AQ79" s="339">
        <v>330</v>
      </c>
      <c r="AR79" s="339">
        <v>305</v>
      </c>
      <c r="AS79" s="340">
        <v>635</v>
      </c>
      <c r="AT79" s="667"/>
      <c r="AU79" s="77" t="s">
        <v>135</v>
      </c>
      <c r="AV79" s="339">
        <v>257</v>
      </c>
      <c r="AW79" s="339">
        <v>261</v>
      </c>
      <c r="AX79" s="339">
        <v>518</v>
      </c>
      <c r="AY79" s="342">
        <v>284</v>
      </c>
      <c r="AZ79" s="339">
        <v>262</v>
      </c>
      <c r="BA79" s="339">
        <v>546</v>
      </c>
      <c r="BB79" s="339">
        <v>296</v>
      </c>
      <c r="BC79" s="339">
        <v>310</v>
      </c>
      <c r="BD79" s="340">
        <v>606</v>
      </c>
      <c r="BE79" s="667"/>
      <c r="BF79" s="77" t="s">
        <v>135</v>
      </c>
      <c r="BG79" s="339">
        <v>341</v>
      </c>
      <c r="BH79" s="339">
        <v>376</v>
      </c>
      <c r="BI79" s="339">
        <v>717</v>
      </c>
      <c r="BJ79" s="342">
        <v>304</v>
      </c>
      <c r="BK79" s="339">
        <v>339</v>
      </c>
      <c r="BL79" s="339">
        <v>643</v>
      </c>
      <c r="BM79" s="339">
        <v>155</v>
      </c>
      <c r="BN79" s="339">
        <v>216</v>
      </c>
      <c r="BO79" s="340">
        <v>371</v>
      </c>
      <c r="BP79" s="667"/>
      <c r="BQ79" s="77" t="s">
        <v>135</v>
      </c>
      <c r="BR79" s="339">
        <v>101</v>
      </c>
      <c r="BS79" s="339">
        <v>228</v>
      </c>
      <c r="BT79" s="340">
        <v>329</v>
      </c>
      <c r="CA79" s="667"/>
      <c r="CB79" s="77" t="s">
        <v>135</v>
      </c>
      <c r="CC79" s="339">
        <v>367</v>
      </c>
      <c r="CD79" s="339">
        <v>338</v>
      </c>
      <c r="CE79" s="339">
        <v>705</v>
      </c>
      <c r="CF79" s="342">
        <v>1918</v>
      </c>
      <c r="CG79" s="339">
        <v>1775</v>
      </c>
      <c r="CH79" s="339">
        <v>3693</v>
      </c>
      <c r="CI79" s="339">
        <v>1481</v>
      </c>
      <c r="CJ79" s="339">
        <v>1731</v>
      </c>
      <c r="CK79" s="340">
        <v>3212</v>
      </c>
      <c r="CL79" s="339">
        <f t="shared" si="26"/>
        <v>3766</v>
      </c>
      <c r="CM79" s="339">
        <f t="shared" si="26"/>
        <v>3844</v>
      </c>
      <c r="CN79" s="340">
        <f t="shared" si="26"/>
        <v>7610</v>
      </c>
    </row>
    <row r="80" spans="1:92" ht="17.100000000000001" customHeight="1">
      <c r="A80" s="1"/>
      <c r="B80" s="668"/>
      <c r="C80" s="18" t="s">
        <v>42</v>
      </c>
      <c r="D80" s="334">
        <f t="shared" ref="D80:L80" si="33">SUM(D77:D79)</f>
        <v>1025</v>
      </c>
      <c r="E80" s="334">
        <f t="shared" si="33"/>
        <v>974</v>
      </c>
      <c r="F80" s="334">
        <f t="shared" si="33"/>
        <v>1999</v>
      </c>
      <c r="G80" s="337">
        <f t="shared" si="33"/>
        <v>1112</v>
      </c>
      <c r="H80" s="334">
        <f t="shared" si="33"/>
        <v>1101</v>
      </c>
      <c r="I80" s="334">
        <f t="shared" si="33"/>
        <v>2213</v>
      </c>
      <c r="J80" s="334">
        <f t="shared" si="33"/>
        <v>1294</v>
      </c>
      <c r="K80" s="334">
        <f t="shared" si="33"/>
        <v>1267</v>
      </c>
      <c r="L80" s="335">
        <f t="shared" si="33"/>
        <v>2561</v>
      </c>
      <c r="M80" s="668"/>
      <c r="N80" s="18" t="s">
        <v>42</v>
      </c>
      <c r="O80" s="334">
        <f t="shared" ref="O80:CK80" si="34">SUM(O77:O79)</f>
        <v>1310</v>
      </c>
      <c r="P80" s="334">
        <f t="shared" si="34"/>
        <v>1307</v>
      </c>
      <c r="Q80" s="334">
        <f t="shared" si="34"/>
        <v>2617</v>
      </c>
      <c r="R80" s="337">
        <f t="shared" si="34"/>
        <v>1067</v>
      </c>
      <c r="S80" s="334">
        <f t="shared" si="34"/>
        <v>1097</v>
      </c>
      <c r="T80" s="334">
        <f t="shared" si="34"/>
        <v>2164</v>
      </c>
      <c r="U80" s="334">
        <f t="shared" si="34"/>
        <v>1270</v>
      </c>
      <c r="V80" s="334">
        <f t="shared" si="34"/>
        <v>1153</v>
      </c>
      <c r="W80" s="335">
        <f t="shared" si="34"/>
        <v>2423</v>
      </c>
      <c r="X80" s="668"/>
      <c r="Y80" s="18" t="s">
        <v>42</v>
      </c>
      <c r="Z80" s="334">
        <f t="shared" si="34"/>
        <v>1486</v>
      </c>
      <c r="AA80" s="334">
        <f t="shared" si="34"/>
        <v>1303</v>
      </c>
      <c r="AB80" s="334">
        <f t="shared" si="34"/>
        <v>2789</v>
      </c>
      <c r="AC80" s="337">
        <f t="shared" si="34"/>
        <v>1613</v>
      </c>
      <c r="AD80" s="334">
        <f t="shared" si="34"/>
        <v>1500</v>
      </c>
      <c r="AE80" s="334">
        <f t="shared" si="34"/>
        <v>3113</v>
      </c>
      <c r="AF80" s="334">
        <f t="shared" si="34"/>
        <v>1687</v>
      </c>
      <c r="AG80" s="334">
        <f t="shared" si="34"/>
        <v>1574</v>
      </c>
      <c r="AH80" s="335">
        <f t="shared" si="34"/>
        <v>3261</v>
      </c>
      <c r="AI80" s="668"/>
      <c r="AJ80" s="18" t="s">
        <v>42</v>
      </c>
      <c r="AK80" s="334">
        <f t="shared" si="34"/>
        <v>1916</v>
      </c>
      <c r="AL80" s="334">
        <f t="shared" si="34"/>
        <v>1841</v>
      </c>
      <c r="AM80" s="334">
        <f t="shared" si="34"/>
        <v>3757</v>
      </c>
      <c r="AN80" s="337">
        <f t="shared" si="34"/>
        <v>2121</v>
      </c>
      <c r="AO80" s="334">
        <f t="shared" si="34"/>
        <v>1957</v>
      </c>
      <c r="AP80" s="334">
        <f t="shared" si="34"/>
        <v>4078</v>
      </c>
      <c r="AQ80" s="334">
        <f t="shared" si="34"/>
        <v>2665</v>
      </c>
      <c r="AR80" s="334">
        <f t="shared" si="34"/>
        <v>2565</v>
      </c>
      <c r="AS80" s="335">
        <f t="shared" si="34"/>
        <v>5230</v>
      </c>
      <c r="AT80" s="668"/>
      <c r="AU80" s="18" t="s">
        <v>42</v>
      </c>
      <c r="AV80" s="334">
        <f t="shared" si="34"/>
        <v>2533</v>
      </c>
      <c r="AW80" s="334">
        <f t="shared" si="34"/>
        <v>2493</v>
      </c>
      <c r="AX80" s="334">
        <f t="shared" si="34"/>
        <v>5026</v>
      </c>
      <c r="AY80" s="337">
        <f t="shared" si="34"/>
        <v>2512</v>
      </c>
      <c r="AZ80" s="334">
        <f t="shared" si="34"/>
        <v>2529</v>
      </c>
      <c r="BA80" s="334">
        <f t="shared" si="34"/>
        <v>5041</v>
      </c>
      <c r="BB80" s="334">
        <f t="shared" si="34"/>
        <v>2475</v>
      </c>
      <c r="BC80" s="334">
        <f t="shared" si="34"/>
        <v>2533</v>
      </c>
      <c r="BD80" s="335">
        <f t="shared" si="34"/>
        <v>5008</v>
      </c>
      <c r="BE80" s="668"/>
      <c r="BF80" s="18" t="s">
        <v>42</v>
      </c>
      <c r="BG80" s="334">
        <f t="shared" si="34"/>
        <v>2464</v>
      </c>
      <c r="BH80" s="334">
        <f t="shared" si="34"/>
        <v>2782</v>
      </c>
      <c r="BI80" s="334">
        <f t="shared" si="34"/>
        <v>5246</v>
      </c>
      <c r="BJ80" s="337">
        <f t="shared" si="34"/>
        <v>2083</v>
      </c>
      <c r="BK80" s="334">
        <f t="shared" si="34"/>
        <v>2572</v>
      </c>
      <c r="BL80" s="334">
        <f t="shared" si="34"/>
        <v>4655</v>
      </c>
      <c r="BM80" s="334">
        <f t="shared" si="34"/>
        <v>1101</v>
      </c>
      <c r="BN80" s="334">
        <f t="shared" si="34"/>
        <v>1674</v>
      </c>
      <c r="BO80" s="335">
        <f t="shared" si="34"/>
        <v>2775</v>
      </c>
      <c r="BP80" s="668"/>
      <c r="BQ80" s="18" t="s">
        <v>42</v>
      </c>
      <c r="BR80" s="334">
        <f t="shared" si="34"/>
        <v>688</v>
      </c>
      <c r="BS80" s="334">
        <f t="shared" si="34"/>
        <v>1754</v>
      </c>
      <c r="BT80" s="335">
        <f t="shared" si="34"/>
        <v>2442</v>
      </c>
      <c r="CA80" s="668"/>
      <c r="CB80" s="18" t="s">
        <v>42</v>
      </c>
      <c r="CC80" s="334">
        <f t="shared" si="34"/>
        <v>3431</v>
      </c>
      <c r="CD80" s="334">
        <f t="shared" si="34"/>
        <v>3342</v>
      </c>
      <c r="CE80" s="334">
        <f t="shared" si="34"/>
        <v>6773</v>
      </c>
      <c r="CF80" s="337">
        <f t="shared" si="34"/>
        <v>17668</v>
      </c>
      <c r="CG80" s="334">
        <f t="shared" si="34"/>
        <v>16790</v>
      </c>
      <c r="CH80" s="334">
        <f t="shared" si="34"/>
        <v>34458</v>
      </c>
      <c r="CI80" s="334">
        <f t="shared" si="34"/>
        <v>11323</v>
      </c>
      <c r="CJ80" s="334">
        <f t="shared" si="34"/>
        <v>13844</v>
      </c>
      <c r="CK80" s="335">
        <f t="shared" si="34"/>
        <v>25167</v>
      </c>
      <c r="CL80" s="334">
        <f t="shared" si="26"/>
        <v>32422</v>
      </c>
      <c r="CM80" s="334">
        <f t="shared" si="26"/>
        <v>33976</v>
      </c>
      <c r="CN80" s="335">
        <f t="shared" si="26"/>
        <v>66398</v>
      </c>
    </row>
    <row r="81" spans="1:92" ht="17.100000000000001" customHeight="1">
      <c r="A81" s="1"/>
      <c r="B81" s="84" t="s">
        <v>136</v>
      </c>
      <c r="C81" s="85" t="s">
        <v>137</v>
      </c>
      <c r="D81" s="334">
        <v>91</v>
      </c>
      <c r="E81" s="334">
        <v>86</v>
      </c>
      <c r="F81" s="334">
        <v>177</v>
      </c>
      <c r="G81" s="337">
        <v>118</v>
      </c>
      <c r="H81" s="334">
        <v>103</v>
      </c>
      <c r="I81" s="334">
        <v>221</v>
      </c>
      <c r="J81" s="334">
        <v>144</v>
      </c>
      <c r="K81" s="334">
        <v>125</v>
      </c>
      <c r="L81" s="335">
        <v>269</v>
      </c>
      <c r="M81" s="84" t="s">
        <v>136</v>
      </c>
      <c r="N81" s="85" t="s">
        <v>137</v>
      </c>
      <c r="O81" s="334">
        <v>147</v>
      </c>
      <c r="P81" s="334">
        <v>138</v>
      </c>
      <c r="Q81" s="334">
        <v>285</v>
      </c>
      <c r="R81" s="337">
        <v>133</v>
      </c>
      <c r="S81" s="334">
        <v>116</v>
      </c>
      <c r="T81" s="334">
        <v>249</v>
      </c>
      <c r="U81" s="334">
        <v>120</v>
      </c>
      <c r="V81" s="334">
        <v>101</v>
      </c>
      <c r="W81" s="335">
        <v>221</v>
      </c>
      <c r="X81" s="84" t="s">
        <v>136</v>
      </c>
      <c r="Y81" s="85" t="s">
        <v>137</v>
      </c>
      <c r="Z81" s="334">
        <v>119</v>
      </c>
      <c r="AA81" s="334">
        <v>96</v>
      </c>
      <c r="AB81" s="334">
        <v>215</v>
      </c>
      <c r="AC81" s="337">
        <v>130</v>
      </c>
      <c r="AD81" s="334">
        <v>121</v>
      </c>
      <c r="AE81" s="334">
        <v>251</v>
      </c>
      <c r="AF81" s="334">
        <v>187</v>
      </c>
      <c r="AG81" s="334">
        <v>187</v>
      </c>
      <c r="AH81" s="335">
        <v>374</v>
      </c>
      <c r="AI81" s="84" t="s">
        <v>136</v>
      </c>
      <c r="AJ81" s="85" t="s">
        <v>137</v>
      </c>
      <c r="AK81" s="334">
        <v>234</v>
      </c>
      <c r="AL81" s="334">
        <v>195</v>
      </c>
      <c r="AM81" s="334">
        <v>429</v>
      </c>
      <c r="AN81" s="337">
        <v>284</v>
      </c>
      <c r="AO81" s="334">
        <v>268</v>
      </c>
      <c r="AP81" s="334">
        <v>552</v>
      </c>
      <c r="AQ81" s="334">
        <v>345</v>
      </c>
      <c r="AR81" s="334">
        <v>304</v>
      </c>
      <c r="AS81" s="335">
        <v>649</v>
      </c>
      <c r="AT81" s="84" t="s">
        <v>136</v>
      </c>
      <c r="AU81" s="85" t="s">
        <v>137</v>
      </c>
      <c r="AV81" s="334">
        <v>359</v>
      </c>
      <c r="AW81" s="334">
        <v>322</v>
      </c>
      <c r="AX81" s="334">
        <v>681</v>
      </c>
      <c r="AY81" s="337">
        <v>350</v>
      </c>
      <c r="AZ81" s="334">
        <v>332</v>
      </c>
      <c r="BA81" s="334">
        <v>682</v>
      </c>
      <c r="BB81" s="334">
        <v>395</v>
      </c>
      <c r="BC81" s="334">
        <v>417</v>
      </c>
      <c r="BD81" s="335">
        <v>812</v>
      </c>
      <c r="BE81" s="84" t="s">
        <v>136</v>
      </c>
      <c r="BF81" s="85" t="s">
        <v>137</v>
      </c>
      <c r="BG81" s="334">
        <v>426</v>
      </c>
      <c r="BH81" s="334">
        <v>487</v>
      </c>
      <c r="BI81" s="334">
        <v>913</v>
      </c>
      <c r="BJ81" s="337">
        <v>307</v>
      </c>
      <c r="BK81" s="334">
        <v>382</v>
      </c>
      <c r="BL81" s="334">
        <v>689</v>
      </c>
      <c r="BM81" s="334">
        <v>181</v>
      </c>
      <c r="BN81" s="334">
        <v>251</v>
      </c>
      <c r="BO81" s="335">
        <v>432</v>
      </c>
      <c r="BP81" s="84" t="s">
        <v>136</v>
      </c>
      <c r="BQ81" s="85" t="s">
        <v>137</v>
      </c>
      <c r="BR81" s="334">
        <v>101</v>
      </c>
      <c r="BS81" s="334">
        <v>300</v>
      </c>
      <c r="BT81" s="335">
        <v>401</v>
      </c>
      <c r="CA81" s="84" t="s">
        <v>136</v>
      </c>
      <c r="CB81" s="85" t="s">
        <v>137</v>
      </c>
      <c r="CC81" s="334">
        <v>353</v>
      </c>
      <c r="CD81" s="334">
        <v>314</v>
      </c>
      <c r="CE81" s="334">
        <v>667</v>
      </c>
      <c r="CF81" s="337">
        <v>2058</v>
      </c>
      <c r="CG81" s="334">
        <v>1848</v>
      </c>
      <c r="CH81" s="334">
        <v>3906</v>
      </c>
      <c r="CI81" s="334">
        <v>1760</v>
      </c>
      <c r="CJ81" s="334">
        <v>2169</v>
      </c>
      <c r="CK81" s="335">
        <v>3929</v>
      </c>
      <c r="CL81" s="334">
        <f t="shared" si="26"/>
        <v>4171</v>
      </c>
      <c r="CM81" s="334">
        <f t="shared" si="26"/>
        <v>4331</v>
      </c>
      <c r="CN81" s="335">
        <f t="shared" si="26"/>
        <v>8502</v>
      </c>
    </row>
    <row r="82" spans="1:92" ht="17.100000000000001" customHeight="1" thickBot="1">
      <c r="A82" s="1"/>
      <c r="B82" s="669" t="s">
        <v>138</v>
      </c>
      <c r="C82" s="670"/>
      <c r="D82" s="351">
        <f t="shared" ref="D82:CI82" si="35">SUM(D80:D81)</f>
        <v>1116</v>
      </c>
      <c r="E82" s="351">
        <f t="shared" si="35"/>
        <v>1060</v>
      </c>
      <c r="F82" s="351">
        <f t="shared" si="35"/>
        <v>2176</v>
      </c>
      <c r="G82" s="353">
        <f t="shared" si="35"/>
        <v>1230</v>
      </c>
      <c r="H82" s="351">
        <f t="shared" si="35"/>
        <v>1204</v>
      </c>
      <c r="I82" s="351">
        <f t="shared" si="35"/>
        <v>2434</v>
      </c>
      <c r="J82" s="351">
        <f t="shared" si="35"/>
        <v>1438</v>
      </c>
      <c r="K82" s="351">
        <f t="shared" si="35"/>
        <v>1392</v>
      </c>
      <c r="L82" s="352">
        <f t="shared" si="35"/>
        <v>2830</v>
      </c>
      <c r="M82" s="669" t="s">
        <v>138</v>
      </c>
      <c r="N82" s="670"/>
      <c r="O82" s="351">
        <f t="shared" si="35"/>
        <v>1457</v>
      </c>
      <c r="P82" s="351">
        <f t="shared" si="35"/>
        <v>1445</v>
      </c>
      <c r="Q82" s="351">
        <f t="shared" si="35"/>
        <v>2902</v>
      </c>
      <c r="R82" s="353">
        <f t="shared" si="35"/>
        <v>1200</v>
      </c>
      <c r="S82" s="351">
        <f t="shared" si="35"/>
        <v>1213</v>
      </c>
      <c r="T82" s="351">
        <f t="shared" si="35"/>
        <v>2413</v>
      </c>
      <c r="U82" s="351">
        <f t="shared" si="35"/>
        <v>1390</v>
      </c>
      <c r="V82" s="351">
        <f t="shared" si="35"/>
        <v>1254</v>
      </c>
      <c r="W82" s="352">
        <f t="shared" si="35"/>
        <v>2644</v>
      </c>
      <c r="X82" s="669" t="s">
        <v>138</v>
      </c>
      <c r="Y82" s="670"/>
      <c r="Z82" s="351">
        <f t="shared" si="35"/>
        <v>1605</v>
      </c>
      <c r="AA82" s="351">
        <f t="shared" si="35"/>
        <v>1399</v>
      </c>
      <c r="AB82" s="351">
        <f t="shared" si="35"/>
        <v>3004</v>
      </c>
      <c r="AC82" s="353">
        <f t="shared" si="35"/>
        <v>1743</v>
      </c>
      <c r="AD82" s="351">
        <f t="shared" si="35"/>
        <v>1621</v>
      </c>
      <c r="AE82" s="351">
        <f t="shared" si="35"/>
        <v>3364</v>
      </c>
      <c r="AF82" s="351">
        <f t="shared" si="35"/>
        <v>1874</v>
      </c>
      <c r="AG82" s="351">
        <f t="shared" si="35"/>
        <v>1761</v>
      </c>
      <c r="AH82" s="352">
        <f t="shared" si="35"/>
        <v>3635</v>
      </c>
      <c r="AI82" s="669" t="s">
        <v>138</v>
      </c>
      <c r="AJ82" s="670"/>
      <c r="AK82" s="351">
        <f t="shared" si="35"/>
        <v>2150</v>
      </c>
      <c r="AL82" s="351">
        <f t="shared" si="35"/>
        <v>2036</v>
      </c>
      <c r="AM82" s="351">
        <f t="shared" si="35"/>
        <v>4186</v>
      </c>
      <c r="AN82" s="353">
        <f t="shared" si="35"/>
        <v>2405</v>
      </c>
      <c r="AO82" s="351">
        <f t="shared" si="35"/>
        <v>2225</v>
      </c>
      <c r="AP82" s="351">
        <f t="shared" si="35"/>
        <v>4630</v>
      </c>
      <c r="AQ82" s="351">
        <f t="shared" si="35"/>
        <v>3010</v>
      </c>
      <c r="AR82" s="351">
        <f t="shared" si="35"/>
        <v>2869</v>
      </c>
      <c r="AS82" s="352">
        <f t="shared" si="35"/>
        <v>5879</v>
      </c>
      <c r="AT82" s="669" t="s">
        <v>138</v>
      </c>
      <c r="AU82" s="670"/>
      <c r="AV82" s="351">
        <f t="shared" si="35"/>
        <v>2892</v>
      </c>
      <c r="AW82" s="351">
        <f t="shared" si="35"/>
        <v>2815</v>
      </c>
      <c r="AX82" s="351">
        <f t="shared" si="35"/>
        <v>5707</v>
      </c>
      <c r="AY82" s="353">
        <f t="shared" si="35"/>
        <v>2862</v>
      </c>
      <c r="AZ82" s="351">
        <f t="shared" si="35"/>
        <v>2861</v>
      </c>
      <c r="BA82" s="351">
        <f t="shared" si="35"/>
        <v>5723</v>
      </c>
      <c r="BB82" s="351">
        <f t="shared" si="35"/>
        <v>2870</v>
      </c>
      <c r="BC82" s="351">
        <f t="shared" si="35"/>
        <v>2950</v>
      </c>
      <c r="BD82" s="352">
        <f t="shared" si="35"/>
        <v>5820</v>
      </c>
      <c r="BE82" s="669" t="s">
        <v>138</v>
      </c>
      <c r="BF82" s="670"/>
      <c r="BG82" s="351">
        <f t="shared" si="35"/>
        <v>2890</v>
      </c>
      <c r="BH82" s="351">
        <f t="shared" si="35"/>
        <v>3269</v>
      </c>
      <c r="BI82" s="351">
        <f t="shared" si="35"/>
        <v>6159</v>
      </c>
      <c r="BJ82" s="353">
        <f t="shared" si="35"/>
        <v>2390</v>
      </c>
      <c r="BK82" s="351">
        <f t="shared" si="35"/>
        <v>2954</v>
      </c>
      <c r="BL82" s="351">
        <f t="shared" si="35"/>
        <v>5344</v>
      </c>
      <c r="BM82" s="351">
        <f t="shared" si="35"/>
        <v>1282</v>
      </c>
      <c r="BN82" s="351">
        <f t="shared" si="35"/>
        <v>1925</v>
      </c>
      <c r="BO82" s="352">
        <f t="shared" si="35"/>
        <v>3207</v>
      </c>
      <c r="BP82" s="669" t="s">
        <v>138</v>
      </c>
      <c r="BQ82" s="670"/>
      <c r="BR82" s="351">
        <f t="shared" si="35"/>
        <v>789</v>
      </c>
      <c r="BS82" s="351">
        <f t="shared" si="35"/>
        <v>2054</v>
      </c>
      <c r="BT82" s="352">
        <f t="shared" si="35"/>
        <v>2843</v>
      </c>
      <c r="CA82" s="669" t="s">
        <v>138</v>
      </c>
      <c r="CB82" s="670"/>
      <c r="CC82" s="351">
        <f t="shared" si="35"/>
        <v>3784</v>
      </c>
      <c r="CD82" s="351">
        <f t="shared" si="35"/>
        <v>3656</v>
      </c>
      <c r="CE82" s="351">
        <f t="shared" si="35"/>
        <v>7440</v>
      </c>
      <c r="CF82" s="353">
        <f t="shared" si="35"/>
        <v>19726</v>
      </c>
      <c r="CG82" s="351">
        <f t="shared" si="35"/>
        <v>18638</v>
      </c>
      <c r="CH82" s="351">
        <f t="shared" si="35"/>
        <v>38364</v>
      </c>
      <c r="CI82" s="351">
        <f t="shared" si="35"/>
        <v>13083</v>
      </c>
      <c r="CJ82" s="351">
        <f t="shared" ref="CJ82:CK82" si="36">SUM(CJ80:CJ81)</f>
        <v>16013</v>
      </c>
      <c r="CK82" s="352">
        <f t="shared" si="36"/>
        <v>29096</v>
      </c>
      <c r="CL82" s="351">
        <f t="shared" si="26"/>
        <v>36593</v>
      </c>
      <c r="CM82" s="351">
        <f t="shared" si="26"/>
        <v>38307</v>
      </c>
      <c r="CN82" s="352">
        <f t="shared" si="26"/>
        <v>74900</v>
      </c>
    </row>
    <row r="83" spans="1:92" ht="17.100000000000001" customHeight="1">
      <c r="A83" s="1"/>
      <c r="B83" s="24"/>
      <c r="C83" s="26" t="s">
        <v>139</v>
      </c>
      <c r="D83" s="345">
        <v>56</v>
      </c>
      <c r="E83" s="345">
        <v>53</v>
      </c>
      <c r="F83" s="345">
        <v>109</v>
      </c>
      <c r="G83" s="348">
        <v>69</v>
      </c>
      <c r="H83" s="345">
        <v>60</v>
      </c>
      <c r="I83" s="345">
        <v>129</v>
      </c>
      <c r="J83" s="345">
        <v>91</v>
      </c>
      <c r="K83" s="345">
        <v>77</v>
      </c>
      <c r="L83" s="346">
        <v>168</v>
      </c>
      <c r="M83" s="24"/>
      <c r="N83" s="26" t="s">
        <v>139</v>
      </c>
      <c r="O83" s="345">
        <v>99</v>
      </c>
      <c r="P83" s="345">
        <v>81</v>
      </c>
      <c r="Q83" s="345">
        <v>180</v>
      </c>
      <c r="R83" s="348">
        <v>82</v>
      </c>
      <c r="S83" s="345">
        <v>73</v>
      </c>
      <c r="T83" s="345">
        <v>155</v>
      </c>
      <c r="U83" s="345">
        <v>107</v>
      </c>
      <c r="V83" s="345">
        <v>72</v>
      </c>
      <c r="W83" s="346">
        <v>179</v>
      </c>
      <c r="X83" s="24"/>
      <c r="Y83" s="26" t="s">
        <v>139</v>
      </c>
      <c r="Z83" s="345">
        <v>104</v>
      </c>
      <c r="AA83" s="345">
        <v>73</v>
      </c>
      <c r="AB83" s="345">
        <v>177</v>
      </c>
      <c r="AC83" s="348">
        <v>126</v>
      </c>
      <c r="AD83" s="345">
        <v>80</v>
      </c>
      <c r="AE83" s="345">
        <v>206</v>
      </c>
      <c r="AF83" s="345">
        <v>125</v>
      </c>
      <c r="AG83" s="345">
        <v>120</v>
      </c>
      <c r="AH83" s="346">
        <v>245</v>
      </c>
      <c r="AI83" s="24"/>
      <c r="AJ83" s="26" t="s">
        <v>139</v>
      </c>
      <c r="AK83" s="345">
        <v>152</v>
      </c>
      <c r="AL83" s="345">
        <v>136</v>
      </c>
      <c r="AM83" s="345">
        <v>288</v>
      </c>
      <c r="AN83" s="348">
        <v>179</v>
      </c>
      <c r="AO83" s="345">
        <v>150</v>
      </c>
      <c r="AP83" s="345">
        <v>329</v>
      </c>
      <c r="AQ83" s="345">
        <v>214</v>
      </c>
      <c r="AR83" s="345">
        <v>235</v>
      </c>
      <c r="AS83" s="346">
        <v>449</v>
      </c>
      <c r="AT83" s="24"/>
      <c r="AU83" s="26" t="s">
        <v>139</v>
      </c>
      <c r="AV83" s="345">
        <v>222</v>
      </c>
      <c r="AW83" s="345">
        <v>212</v>
      </c>
      <c r="AX83" s="345">
        <v>434</v>
      </c>
      <c r="AY83" s="348">
        <v>218</v>
      </c>
      <c r="AZ83" s="345">
        <v>246</v>
      </c>
      <c r="BA83" s="345">
        <v>464</v>
      </c>
      <c r="BB83" s="345">
        <v>229</v>
      </c>
      <c r="BC83" s="345">
        <v>242</v>
      </c>
      <c r="BD83" s="346">
        <v>471</v>
      </c>
      <c r="BE83" s="24"/>
      <c r="BF83" s="26" t="s">
        <v>139</v>
      </c>
      <c r="BG83" s="345">
        <v>224</v>
      </c>
      <c r="BH83" s="345">
        <v>268</v>
      </c>
      <c r="BI83" s="345">
        <v>492</v>
      </c>
      <c r="BJ83" s="348">
        <v>216</v>
      </c>
      <c r="BK83" s="345">
        <v>280</v>
      </c>
      <c r="BL83" s="345">
        <v>496</v>
      </c>
      <c r="BM83" s="345">
        <v>139</v>
      </c>
      <c r="BN83" s="345">
        <v>215</v>
      </c>
      <c r="BO83" s="346">
        <v>354</v>
      </c>
      <c r="BP83" s="24"/>
      <c r="BQ83" s="26" t="s">
        <v>139</v>
      </c>
      <c r="BR83" s="345">
        <v>65</v>
      </c>
      <c r="BS83" s="345">
        <v>198</v>
      </c>
      <c r="BT83" s="346">
        <v>263</v>
      </c>
      <c r="CA83" s="24"/>
      <c r="CB83" s="26" t="s">
        <v>139</v>
      </c>
      <c r="CC83" s="345">
        <v>216</v>
      </c>
      <c r="CD83" s="345">
        <v>190</v>
      </c>
      <c r="CE83" s="345">
        <v>406</v>
      </c>
      <c r="CF83" s="348">
        <v>1410</v>
      </c>
      <c r="CG83" s="345">
        <v>1232</v>
      </c>
      <c r="CH83" s="345">
        <v>2642</v>
      </c>
      <c r="CI83" s="345">
        <v>1091</v>
      </c>
      <c r="CJ83" s="345">
        <v>1449</v>
      </c>
      <c r="CK83" s="346">
        <v>2540</v>
      </c>
      <c r="CL83" s="345">
        <f t="shared" si="26"/>
        <v>2717</v>
      </c>
      <c r="CM83" s="345">
        <f t="shared" si="26"/>
        <v>2871</v>
      </c>
      <c r="CN83" s="346">
        <f t="shared" si="26"/>
        <v>5588</v>
      </c>
    </row>
    <row r="84" spans="1:92" ht="17.100000000000001" customHeight="1" thickBot="1">
      <c r="A84" s="1"/>
      <c r="B84" s="24"/>
      <c r="C84" s="26" t="s">
        <v>140</v>
      </c>
      <c r="D84" s="381">
        <v>13</v>
      </c>
      <c r="E84" s="381">
        <v>13</v>
      </c>
      <c r="F84" s="381">
        <v>26</v>
      </c>
      <c r="G84" s="384">
        <v>16</v>
      </c>
      <c r="H84" s="381">
        <v>15</v>
      </c>
      <c r="I84" s="381">
        <v>31</v>
      </c>
      <c r="J84" s="381">
        <v>22</v>
      </c>
      <c r="K84" s="381">
        <v>20</v>
      </c>
      <c r="L84" s="382">
        <v>42</v>
      </c>
      <c r="M84" s="24"/>
      <c r="N84" s="26" t="s">
        <v>140</v>
      </c>
      <c r="O84" s="381">
        <v>23</v>
      </c>
      <c r="P84" s="381">
        <v>23</v>
      </c>
      <c r="Q84" s="381">
        <v>46</v>
      </c>
      <c r="R84" s="384">
        <v>28</v>
      </c>
      <c r="S84" s="381">
        <v>23</v>
      </c>
      <c r="T84" s="381">
        <v>51</v>
      </c>
      <c r="U84" s="381">
        <v>27</v>
      </c>
      <c r="V84" s="381">
        <v>27</v>
      </c>
      <c r="W84" s="382">
        <v>54</v>
      </c>
      <c r="X84" s="24"/>
      <c r="Y84" s="26" t="s">
        <v>140</v>
      </c>
      <c r="Z84" s="381">
        <v>34</v>
      </c>
      <c r="AA84" s="381">
        <v>26</v>
      </c>
      <c r="AB84" s="381">
        <v>60</v>
      </c>
      <c r="AC84" s="384">
        <v>35</v>
      </c>
      <c r="AD84" s="381">
        <v>41</v>
      </c>
      <c r="AE84" s="381">
        <v>76</v>
      </c>
      <c r="AF84" s="381">
        <v>29</v>
      </c>
      <c r="AG84" s="381">
        <v>36</v>
      </c>
      <c r="AH84" s="382">
        <v>65</v>
      </c>
      <c r="AI84" s="24"/>
      <c r="AJ84" s="26" t="s">
        <v>140</v>
      </c>
      <c r="AK84" s="381">
        <v>53</v>
      </c>
      <c r="AL84" s="381">
        <v>46</v>
      </c>
      <c r="AM84" s="381">
        <v>99</v>
      </c>
      <c r="AN84" s="384">
        <v>63</v>
      </c>
      <c r="AO84" s="381">
        <v>48</v>
      </c>
      <c r="AP84" s="381">
        <v>111</v>
      </c>
      <c r="AQ84" s="381">
        <v>79</v>
      </c>
      <c r="AR84" s="381">
        <v>75</v>
      </c>
      <c r="AS84" s="382">
        <v>154</v>
      </c>
      <c r="AT84" s="24"/>
      <c r="AU84" s="26" t="s">
        <v>140</v>
      </c>
      <c r="AV84" s="381">
        <v>76</v>
      </c>
      <c r="AW84" s="381">
        <v>80</v>
      </c>
      <c r="AX84" s="381">
        <v>156</v>
      </c>
      <c r="AY84" s="384">
        <v>71</v>
      </c>
      <c r="AZ84" s="381">
        <v>86</v>
      </c>
      <c r="BA84" s="381">
        <v>157</v>
      </c>
      <c r="BB84" s="381">
        <v>109</v>
      </c>
      <c r="BC84" s="381">
        <v>101</v>
      </c>
      <c r="BD84" s="382">
        <v>210</v>
      </c>
      <c r="BE84" s="24"/>
      <c r="BF84" s="26" t="s">
        <v>140</v>
      </c>
      <c r="BG84" s="381">
        <v>144</v>
      </c>
      <c r="BH84" s="381">
        <v>125</v>
      </c>
      <c r="BI84" s="381">
        <v>269</v>
      </c>
      <c r="BJ84" s="384">
        <v>106</v>
      </c>
      <c r="BK84" s="381">
        <v>100</v>
      </c>
      <c r="BL84" s="381">
        <v>206</v>
      </c>
      <c r="BM84" s="381">
        <v>62</v>
      </c>
      <c r="BN84" s="381">
        <v>64</v>
      </c>
      <c r="BO84" s="382">
        <v>126</v>
      </c>
      <c r="BP84" s="24"/>
      <c r="BQ84" s="26" t="s">
        <v>140</v>
      </c>
      <c r="BR84" s="381">
        <v>33</v>
      </c>
      <c r="BS84" s="381">
        <v>63</v>
      </c>
      <c r="BT84" s="382">
        <v>96</v>
      </c>
      <c r="CA84" s="24"/>
      <c r="CB84" s="26" t="s">
        <v>140</v>
      </c>
      <c r="CC84" s="381">
        <v>51</v>
      </c>
      <c r="CD84" s="381">
        <v>48</v>
      </c>
      <c r="CE84" s="381">
        <v>99</v>
      </c>
      <c r="CF84" s="384">
        <v>447</v>
      </c>
      <c r="CG84" s="381">
        <v>425</v>
      </c>
      <c r="CH84" s="381">
        <v>872</v>
      </c>
      <c r="CI84" s="381">
        <v>525</v>
      </c>
      <c r="CJ84" s="381">
        <v>539</v>
      </c>
      <c r="CK84" s="382">
        <v>1064</v>
      </c>
      <c r="CL84" s="381">
        <f t="shared" si="26"/>
        <v>1023</v>
      </c>
      <c r="CM84" s="381">
        <f t="shared" si="26"/>
        <v>1012</v>
      </c>
      <c r="CN84" s="382">
        <f t="shared" si="26"/>
        <v>2035</v>
      </c>
    </row>
    <row r="85" spans="1:92" ht="17.100000000000001" customHeight="1" thickTop="1">
      <c r="A85" s="1"/>
      <c r="B85" s="678" t="s">
        <v>141</v>
      </c>
      <c r="C85" s="679"/>
      <c r="D85" s="345">
        <f t="shared" ref="D85:BO85" si="37">SUM(D5:D6,D7:D8,D12,D16:D22,D26,D31:D34,D39:D42,D45:D49,D52,D55,D59:D60,D64,D67,D68,D69)</f>
        <v>122860</v>
      </c>
      <c r="E85" s="345">
        <f t="shared" si="37"/>
        <v>116791</v>
      </c>
      <c r="F85" s="345">
        <f t="shared" si="37"/>
        <v>239651</v>
      </c>
      <c r="G85" s="348">
        <f t="shared" si="37"/>
        <v>128000</v>
      </c>
      <c r="H85" s="345">
        <f t="shared" si="37"/>
        <v>121574</v>
      </c>
      <c r="I85" s="345">
        <f t="shared" si="37"/>
        <v>249574</v>
      </c>
      <c r="J85" s="345">
        <f t="shared" si="37"/>
        <v>140452</v>
      </c>
      <c r="K85" s="345">
        <f t="shared" si="37"/>
        <v>133111</v>
      </c>
      <c r="L85" s="346">
        <f t="shared" si="37"/>
        <v>273563</v>
      </c>
      <c r="M85" s="678" t="s">
        <v>141</v>
      </c>
      <c r="N85" s="679"/>
      <c r="O85" s="345">
        <f t="shared" si="37"/>
        <v>152515</v>
      </c>
      <c r="P85" s="345">
        <f t="shared" si="37"/>
        <v>144306</v>
      </c>
      <c r="Q85" s="345">
        <f t="shared" si="37"/>
        <v>296821</v>
      </c>
      <c r="R85" s="348">
        <f t="shared" si="37"/>
        <v>175302</v>
      </c>
      <c r="S85" s="345">
        <f t="shared" si="37"/>
        <v>163702</v>
      </c>
      <c r="T85" s="345">
        <f t="shared" si="37"/>
        <v>339004</v>
      </c>
      <c r="U85" s="345">
        <f t="shared" si="37"/>
        <v>177716</v>
      </c>
      <c r="V85" s="345">
        <f t="shared" si="37"/>
        <v>168807</v>
      </c>
      <c r="W85" s="346">
        <f t="shared" si="37"/>
        <v>346523</v>
      </c>
      <c r="X85" s="678" t="s">
        <v>141</v>
      </c>
      <c r="Y85" s="679"/>
      <c r="Z85" s="345">
        <f t="shared" si="37"/>
        <v>189671</v>
      </c>
      <c r="AA85" s="345">
        <f t="shared" si="37"/>
        <v>181390</v>
      </c>
      <c r="AB85" s="345">
        <f t="shared" si="37"/>
        <v>371061</v>
      </c>
      <c r="AC85" s="348">
        <f t="shared" si="37"/>
        <v>190243</v>
      </c>
      <c r="AD85" s="345">
        <f t="shared" si="37"/>
        <v>182407</v>
      </c>
      <c r="AE85" s="345">
        <f t="shared" si="37"/>
        <v>372650</v>
      </c>
      <c r="AF85" s="345">
        <f t="shared" si="37"/>
        <v>197203</v>
      </c>
      <c r="AG85" s="345">
        <f t="shared" si="37"/>
        <v>189321</v>
      </c>
      <c r="AH85" s="346">
        <f t="shared" si="37"/>
        <v>386524</v>
      </c>
      <c r="AI85" s="678" t="s">
        <v>141</v>
      </c>
      <c r="AJ85" s="679"/>
      <c r="AK85" s="345">
        <f t="shared" si="37"/>
        <v>220491</v>
      </c>
      <c r="AL85" s="345">
        <f t="shared" si="37"/>
        <v>212953</v>
      </c>
      <c r="AM85" s="345">
        <f t="shared" si="37"/>
        <v>433444</v>
      </c>
      <c r="AN85" s="348">
        <f t="shared" si="37"/>
        <v>252291</v>
      </c>
      <c r="AO85" s="345">
        <f t="shared" si="37"/>
        <v>240327</v>
      </c>
      <c r="AP85" s="345">
        <f t="shared" si="37"/>
        <v>492618</v>
      </c>
      <c r="AQ85" s="345">
        <f t="shared" si="37"/>
        <v>299332</v>
      </c>
      <c r="AR85" s="345">
        <f t="shared" si="37"/>
        <v>286715</v>
      </c>
      <c r="AS85" s="346">
        <f t="shared" si="37"/>
        <v>586047</v>
      </c>
      <c r="AT85" s="678" t="s">
        <v>141</v>
      </c>
      <c r="AU85" s="679"/>
      <c r="AV85" s="345">
        <f t="shared" si="37"/>
        <v>256921</v>
      </c>
      <c r="AW85" s="345">
        <f t="shared" si="37"/>
        <v>249413</v>
      </c>
      <c r="AX85" s="345">
        <f t="shared" si="37"/>
        <v>506334</v>
      </c>
      <c r="AY85" s="348">
        <f t="shared" si="37"/>
        <v>209566</v>
      </c>
      <c r="AZ85" s="345">
        <f t="shared" si="37"/>
        <v>209911</v>
      </c>
      <c r="BA85" s="345">
        <f t="shared" si="37"/>
        <v>419477</v>
      </c>
      <c r="BB85" s="345">
        <f t="shared" si="37"/>
        <v>174137</v>
      </c>
      <c r="BC85" s="345">
        <f t="shared" si="37"/>
        <v>185592</v>
      </c>
      <c r="BD85" s="346">
        <f t="shared" si="37"/>
        <v>359729</v>
      </c>
      <c r="BE85" s="678" t="s">
        <v>141</v>
      </c>
      <c r="BF85" s="679"/>
      <c r="BG85" s="345">
        <f t="shared" si="37"/>
        <v>176962</v>
      </c>
      <c r="BH85" s="345">
        <f t="shared" si="37"/>
        <v>209900</v>
      </c>
      <c r="BI85" s="345">
        <f t="shared" si="37"/>
        <v>386862</v>
      </c>
      <c r="BJ85" s="348">
        <f t="shared" si="37"/>
        <v>176416</v>
      </c>
      <c r="BK85" s="345">
        <f t="shared" si="37"/>
        <v>237829</v>
      </c>
      <c r="BL85" s="345">
        <f t="shared" si="37"/>
        <v>414245</v>
      </c>
      <c r="BM85" s="345">
        <f t="shared" si="37"/>
        <v>103275</v>
      </c>
      <c r="BN85" s="345">
        <f t="shared" si="37"/>
        <v>164298</v>
      </c>
      <c r="BO85" s="346">
        <f t="shared" si="37"/>
        <v>267573</v>
      </c>
      <c r="BP85" s="678" t="s">
        <v>141</v>
      </c>
      <c r="BQ85" s="679"/>
      <c r="BR85" s="345">
        <f t="shared" ref="BR85:CK85" si="38">SUM(BR5:BR6,BR7:BR8,BR12,BR16:BR22,BR26,BR31:BR34,BR39:BR42,BR45:BR49,BR52,BR55,BR59:BR60,BR64,BR67,BR68,BR69)</f>
        <v>51107</v>
      </c>
      <c r="BS85" s="345">
        <f t="shared" si="38"/>
        <v>115958</v>
      </c>
      <c r="BT85" s="346">
        <f t="shared" si="38"/>
        <v>167065</v>
      </c>
      <c r="CA85" s="678" t="s">
        <v>141</v>
      </c>
      <c r="CB85" s="679"/>
      <c r="CC85" s="345">
        <f t="shared" si="38"/>
        <v>391312</v>
      </c>
      <c r="CD85" s="345">
        <f t="shared" si="38"/>
        <v>371476</v>
      </c>
      <c r="CE85" s="345">
        <f t="shared" si="38"/>
        <v>762788</v>
      </c>
      <c r="CF85" s="348">
        <f t="shared" si="38"/>
        <v>2111685</v>
      </c>
      <c r="CG85" s="345">
        <f t="shared" si="38"/>
        <v>2019341</v>
      </c>
      <c r="CH85" s="345">
        <f t="shared" si="38"/>
        <v>4131026</v>
      </c>
      <c r="CI85" s="345">
        <f t="shared" si="38"/>
        <v>891463</v>
      </c>
      <c r="CJ85" s="345">
        <f t="shared" si="38"/>
        <v>1123488</v>
      </c>
      <c r="CK85" s="346">
        <f t="shared" si="38"/>
        <v>2014951</v>
      </c>
      <c r="CL85" s="345">
        <f t="shared" si="26"/>
        <v>3394460</v>
      </c>
      <c r="CM85" s="345">
        <f t="shared" si="26"/>
        <v>3514305</v>
      </c>
      <c r="CN85" s="346">
        <f t="shared" si="26"/>
        <v>6908765</v>
      </c>
    </row>
    <row r="86" spans="1:92" ht="17.100000000000001" customHeight="1">
      <c r="A86" s="1"/>
      <c r="B86" s="680" t="s">
        <v>573</v>
      </c>
      <c r="C86" s="681"/>
      <c r="D86" s="339">
        <f>SUM(D65,D73,D75,D80,D81)</f>
        <v>2264</v>
      </c>
      <c r="E86" s="339">
        <f t="shared" ref="E86:CJ86" si="39">SUM(E65,E73,E75,E80,E81)</f>
        <v>2151</v>
      </c>
      <c r="F86" s="339">
        <f t="shared" si="39"/>
        <v>4415</v>
      </c>
      <c r="G86" s="342">
        <f t="shared" si="39"/>
        <v>2579</v>
      </c>
      <c r="H86" s="339">
        <f t="shared" si="39"/>
        <v>2494</v>
      </c>
      <c r="I86" s="339">
        <f t="shared" si="39"/>
        <v>5073</v>
      </c>
      <c r="J86" s="339">
        <f t="shared" si="39"/>
        <v>3007</v>
      </c>
      <c r="K86" s="339">
        <f t="shared" si="39"/>
        <v>2911</v>
      </c>
      <c r="L86" s="340">
        <f t="shared" si="39"/>
        <v>5918</v>
      </c>
      <c r="M86" s="680" t="s">
        <v>573</v>
      </c>
      <c r="N86" s="681"/>
      <c r="O86" s="339">
        <f t="shared" si="39"/>
        <v>3113</v>
      </c>
      <c r="P86" s="339">
        <f t="shared" si="39"/>
        <v>3078</v>
      </c>
      <c r="Q86" s="339">
        <f t="shared" si="39"/>
        <v>6191</v>
      </c>
      <c r="R86" s="342">
        <f t="shared" si="39"/>
        <v>2822</v>
      </c>
      <c r="S86" s="339">
        <f t="shared" si="39"/>
        <v>2755</v>
      </c>
      <c r="T86" s="339">
        <f t="shared" si="39"/>
        <v>5577</v>
      </c>
      <c r="U86" s="339">
        <f t="shared" si="39"/>
        <v>3143</v>
      </c>
      <c r="V86" s="339">
        <f t="shared" si="39"/>
        <v>2758</v>
      </c>
      <c r="W86" s="340">
        <f t="shared" si="39"/>
        <v>5901</v>
      </c>
      <c r="X86" s="680" t="s">
        <v>573</v>
      </c>
      <c r="Y86" s="681"/>
      <c r="Z86" s="339">
        <f t="shared" si="39"/>
        <v>3511</v>
      </c>
      <c r="AA86" s="339">
        <f t="shared" si="39"/>
        <v>2981</v>
      </c>
      <c r="AB86" s="339">
        <f t="shared" si="39"/>
        <v>6492</v>
      </c>
      <c r="AC86" s="342">
        <f t="shared" si="39"/>
        <v>3802</v>
      </c>
      <c r="AD86" s="339">
        <f t="shared" si="39"/>
        <v>3401</v>
      </c>
      <c r="AE86" s="339">
        <f t="shared" si="39"/>
        <v>7203</v>
      </c>
      <c r="AF86" s="339">
        <f t="shared" si="39"/>
        <v>4123</v>
      </c>
      <c r="AG86" s="339">
        <f t="shared" si="39"/>
        <v>3718</v>
      </c>
      <c r="AH86" s="340">
        <f t="shared" si="39"/>
        <v>7841</v>
      </c>
      <c r="AI86" s="680" t="s">
        <v>573</v>
      </c>
      <c r="AJ86" s="681"/>
      <c r="AK86" s="339">
        <f t="shared" si="39"/>
        <v>4675</v>
      </c>
      <c r="AL86" s="339">
        <f t="shared" si="39"/>
        <v>4344</v>
      </c>
      <c r="AM86" s="339">
        <f t="shared" si="39"/>
        <v>9019</v>
      </c>
      <c r="AN86" s="342">
        <f t="shared" si="39"/>
        <v>5435</v>
      </c>
      <c r="AO86" s="339">
        <f t="shared" si="39"/>
        <v>5002</v>
      </c>
      <c r="AP86" s="339">
        <f t="shared" si="39"/>
        <v>10437</v>
      </c>
      <c r="AQ86" s="339">
        <f t="shared" si="39"/>
        <v>6570</v>
      </c>
      <c r="AR86" s="339">
        <f t="shared" si="39"/>
        <v>6136</v>
      </c>
      <c r="AS86" s="340">
        <f t="shared" si="39"/>
        <v>12706</v>
      </c>
      <c r="AT86" s="680" t="s">
        <v>573</v>
      </c>
      <c r="AU86" s="681"/>
      <c r="AV86" s="339">
        <f t="shared" si="39"/>
        <v>6018</v>
      </c>
      <c r="AW86" s="339">
        <f t="shared" si="39"/>
        <v>5795</v>
      </c>
      <c r="AX86" s="339">
        <f t="shared" si="39"/>
        <v>11813</v>
      </c>
      <c r="AY86" s="342">
        <f t="shared" si="39"/>
        <v>5849</v>
      </c>
      <c r="AZ86" s="339">
        <f t="shared" si="39"/>
        <v>5924</v>
      </c>
      <c r="BA86" s="339">
        <f t="shared" si="39"/>
        <v>11773</v>
      </c>
      <c r="BB86" s="339">
        <f t="shared" si="39"/>
        <v>6000</v>
      </c>
      <c r="BC86" s="339">
        <f t="shared" si="39"/>
        <v>6215</v>
      </c>
      <c r="BD86" s="340">
        <f t="shared" si="39"/>
        <v>12215</v>
      </c>
      <c r="BE86" s="680" t="s">
        <v>573</v>
      </c>
      <c r="BF86" s="681"/>
      <c r="BG86" s="339">
        <f t="shared" si="39"/>
        <v>6127</v>
      </c>
      <c r="BH86" s="339">
        <f t="shared" si="39"/>
        <v>6893</v>
      </c>
      <c r="BI86" s="339">
        <f t="shared" si="39"/>
        <v>13020</v>
      </c>
      <c r="BJ86" s="342">
        <f t="shared" si="39"/>
        <v>5210</v>
      </c>
      <c r="BK86" s="339">
        <f t="shared" si="39"/>
        <v>6547</v>
      </c>
      <c r="BL86" s="339">
        <f t="shared" si="39"/>
        <v>11757</v>
      </c>
      <c r="BM86" s="339">
        <f t="shared" si="39"/>
        <v>2826</v>
      </c>
      <c r="BN86" s="339">
        <f t="shared" si="39"/>
        <v>4080</v>
      </c>
      <c r="BO86" s="340">
        <f t="shared" si="39"/>
        <v>6906</v>
      </c>
      <c r="BP86" s="680" t="s">
        <v>573</v>
      </c>
      <c r="BQ86" s="681"/>
      <c r="BR86" s="339">
        <f t="shared" si="39"/>
        <v>1698</v>
      </c>
      <c r="BS86" s="339">
        <f t="shared" si="39"/>
        <v>3824</v>
      </c>
      <c r="BT86" s="340">
        <f t="shared" si="39"/>
        <v>5522</v>
      </c>
      <c r="CA86" s="680" t="s">
        <v>573</v>
      </c>
      <c r="CB86" s="681"/>
      <c r="CC86" s="339">
        <f t="shared" si="39"/>
        <v>7850</v>
      </c>
      <c r="CD86" s="339">
        <f t="shared" si="39"/>
        <v>7556</v>
      </c>
      <c r="CE86" s="339">
        <f t="shared" si="39"/>
        <v>15406</v>
      </c>
      <c r="CF86" s="342">
        <f t="shared" si="39"/>
        <v>43212</v>
      </c>
      <c r="CG86" s="339">
        <f t="shared" si="39"/>
        <v>39968</v>
      </c>
      <c r="CH86" s="339">
        <f t="shared" si="39"/>
        <v>83180</v>
      </c>
      <c r="CI86" s="339">
        <f t="shared" si="39"/>
        <v>27710</v>
      </c>
      <c r="CJ86" s="339">
        <f t="shared" si="39"/>
        <v>33483</v>
      </c>
      <c r="CK86" s="340">
        <f t="shared" ref="CK86" si="40">SUM(CK65,CK73,CK75,CK80,CK81)</f>
        <v>61193</v>
      </c>
      <c r="CL86" s="575">
        <f t="shared" si="26"/>
        <v>78772</v>
      </c>
      <c r="CM86" s="575">
        <f t="shared" si="26"/>
        <v>81007</v>
      </c>
      <c r="CN86" s="576">
        <f t="shared" si="26"/>
        <v>159779</v>
      </c>
    </row>
    <row r="87" spans="1:92" ht="17.100000000000001" customHeight="1">
      <c r="A87" s="1"/>
      <c r="B87" s="682" t="s">
        <v>143</v>
      </c>
      <c r="C87" s="683"/>
      <c r="D87" s="339">
        <f t="shared" ref="D87:L87" si="41">SUM(D83:D84)</f>
        <v>69</v>
      </c>
      <c r="E87" s="339">
        <f t="shared" si="41"/>
        <v>66</v>
      </c>
      <c r="F87" s="339">
        <f t="shared" si="41"/>
        <v>135</v>
      </c>
      <c r="G87" s="342">
        <f t="shared" si="41"/>
        <v>85</v>
      </c>
      <c r="H87" s="339">
        <f t="shared" si="41"/>
        <v>75</v>
      </c>
      <c r="I87" s="339">
        <f t="shared" si="41"/>
        <v>160</v>
      </c>
      <c r="J87" s="339">
        <f t="shared" si="41"/>
        <v>113</v>
      </c>
      <c r="K87" s="339">
        <f t="shared" si="41"/>
        <v>97</v>
      </c>
      <c r="L87" s="340">
        <f t="shared" si="41"/>
        <v>210</v>
      </c>
      <c r="M87" s="682" t="s">
        <v>143</v>
      </c>
      <c r="N87" s="683"/>
      <c r="O87" s="339">
        <f t="shared" ref="O87:CK87" si="42">SUM(O83:O84)</f>
        <v>122</v>
      </c>
      <c r="P87" s="339">
        <f t="shared" si="42"/>
        <v>104</v>
      </c>
      <c r="Q87" s="339">
        <f t="shared" si="42"/>
        <v>226</v>
      </c>
      <c r="R87" s="342">
        <f t="shared" si="42"/>
        <v>110</v>
      </c>
      <c r="S87" s="339">
        <f t="shared" si="42"/>
        <v>96</v>
      </c>
      <c r="T87" s="339">
        <f t="shared" si="42"/>
        <v>206</v>
      </c>
      <c r="U87" s="339">
        <f t="shared" si="42"/>
        <v>134</v>
      </c>
      <c r="V87" s="339">
        <f t="shared" si="42"/>
        <v>99</v>
      </c>
      <c r="W87" s="340">
        <f t="shared" si="42"/>
        <v>233</v>
      </c>
      <c r="X87" s="682" t="s">
        <v>143</v>
      </c>
      <c r="Y87" s="683"/>
      <c r="Z87" s="339">
        <f t="shared" si="42"/>
        <v>138</v>
      </c>
      <c r="AA87" s="339">
        <f t="shared" si="42"/>
        <v>99</v>
      </c>
      <c r="AB87" s="339">
        <f t="shared" si="42"/>
        <v>237</v>
      </c>
      <c r="AC87" s="342">
        <f t="shared" si="42"/>
        <v>161</v>
      </c>
      <c r="AD87" s="339">
        <f t="shared" si="42"/>
        <v>121</v>
      </c>
      <c r="AE87" s="339">
        <f t="shared" si="42"/>
        <v>282</v>
      </c>
      <c r="AF87" s="339">
        <f t="shared" si="42"/>
        <v>154</v>
      </c>
      <c r="AG87" s="339">
        <f t="shared" si="42"/>
        <v>156</v>
      </c>
      <c r="AH87" s="340">
        <f t="shared" si="42"/>
        <v>310</v>
      </c>
      <c r="AI87" s="682" t="s">
        <v>143</v>
      </c>
      <c r="AJ87" s="683"/>
      <c r="AK87" s="339">
        <f t="shared" si="42"/>
        <v>205</v>
      </c>
      <c r="AL87" s="339">
        <f t="shared" si="42"/>
        <v>182</v>
      </c>
      <c r="AM87" s="339">
        <f t="shared" si="42"/>
        <v>387</v>
      </c>
      <c r="AN87" s="342">
        <f t="shared" si="42"/>
        <v>242</v>
      </c>
      <c r="AO87" s="339">
        <f t="shared" si="42"/>
        <v>198</v>
      </c>
      <c r="AP87" s="339">
        <f t="shared" si="42"/>
        <v>440</v>
      </c>
      <c r="AQ87" s="339">
        <f t="shared" si="42"/>
        <v>293</v>
      </c>
      <c r="AR87" s="339">
        <f t="shared" si="42"/>
        <v>310</v>
      </c>
      <c r="AS87" s="340">
        <f t="shared" si="42"/>
        <v>603</v>
      </c>
      <c r="AT87" s="682" t="s">
        <v>143</v>
      </c>
      <c r="AU87" s="683"/>
      <c r="AV87" s="339">
        <f t="shared" si="42"/>
        <v>298</v>
      </c>
      <c r="AW87" s="339">
        <f t="shared" si="42"/>
        <v>292</v>
      </c>
      <c r="AX87" s="339">
        <f t="shared" si="42"/>
        <v>590</v>
      </c>
      <c r="AY87" s="342">
        <f t="shared" si="42"/>
        <v>289</v>
      </c>
      <c r="AZ87" s="339">
        <f t="shared" si="42"/>
        <v>332</v>
      </c>
      <c r="BA87" s="339">
        <f t="shared" si="42"/>
        <v>621</v>
      </c>
      <c r="BB87" s="339">
        <f t="shared" si="42"/>
        <v>338</v>
      </c>
      <c r="BC87" s="339">
        <f t="shared" si="42"/>
        <v>343</v>
      </c>
      <c r="BD87" s="340">
        <f t="shared" si="42"/>
        <v>681</v>
      </c>
      <c r="BE87" s="682" t="s">
        <v>143</v>
      </c>
      <c r="BF87" s="683"/>
      <c r="BG87" s="339">
        <f t="shared" si="42"/>
        <v>368</v>
      </c>
      <c r="BH87" s="339">
        <f t="shared" si="42"/>
        <v>393</v>
      </c>
      <c r="BI87" s="339">
        <f t="shared" si="42"/>
        <v>761</v>
      </c>
      <c r="BJ87" s="342">
        <f t="shared" si="42"/>
        <v>322</v>
      </c>
      <c r="BK87" s="339">
        <f t="shared" si="42"/>
        <v>380</v>
      </c>
      <c r="BL87" s="339">
        <f t="shared" si="42"/>
        <v>702</v>
      </c>
      <c r="BM87" s="339">
        <f t="shared" si="42"/>
        <v>201</v>
      </c>
      <c r="BN87" s="339">
        <f t="shared" si="42"/>
        <v>279</v>
      </c>
      <c r="BO87" s="340">
        <f t="shared" si="42"/>
        <v>480</v>
      </c>
      <c r="BP87" s="682" t="s">
        <v>143</v>
      </c>
      <c r="BQ87" s="683"/>
      <c r="BR87" s="339">
        <f t="shared" si="42"/>
        <v>98</v>
      </c>
      <c r="BS87" s="339">
        <f t="shared" si="42"/>
        <v>261</v>
      </c>
      <c r="BT87" s="340">
        <f t="shared" si="42"/>
        <v>359</v>
      </c>
      <c r="CA87" s="682" t="s">
        <v>143</v>
      </c>
      <c r="CB87" s="683"/>
      <c r="CC87" s="339">
        <f t="shared" si="42"/>
        <v>267</v>
      </c>
      <c r="CD87" s="339">
        <f t="shared" si="42"/>
        <v>238</v>
      </c>
      <c r="CE87" s="339">
        <f t="shared" si="42"/>
        <v>505</v>
      </c>
      <c r="CF87" s="342">
        <f t="shared" si="42"/>
        <v>1857</v>
      </c>
      <c r="CG87" s="339">
        <f t="shared" si="42"/>
        <v>1657</v>
      </c>
      <c r="CH87" s="339">
        <f t="shared" si="42"/>
        <v>3514</v>
      </c>
      <c r="CI87" s="339">
        <f t="shared" si="42"/>
        <v>1616</v>
      </c>
      <c r="CJ87" s="339">
        <f t="shared" si="42"/>
        <v>1988</v>
      </c>
      <c r="CK87" s="340">
        <f t="shared" si="42"/>
        <v>3604</v>
      </c>
      <c r="CL87" s="339">
        <f t="shared" si="26"/>
        <v>3740</v>
      </c>
      <c r="CM87" s="339">
        <f t="shared" si="26"/>
        <v>3883</v>
      </c>
      <c r="CN87" s="340">
        <f t="shared" si="26"/>
        <v>7623</v>
      </c>
    </row>
    <row r="88" spans="1:92" ht="17.100000000000001" customHeight="1" thickBot="1">
      <c r="A88" s="1"/>
      <c r="B88" s="684" t="s">
        <v>144</v>
      </c>
      <c r="C88" s="685"/>
      <c r="D88" s="386">
        <f t="shared" ref="D88:CI88" si="43">SUM(D85:D87)</f>
        <v>125193</v>
      </c>
      <c r="E88" s="386">
        <f t="shared" si="43"/>
        <v>119008</v>
      </c>
      <c r="F88" s="386">
        <f t="shared" si="43"/>
        <v>244201</v>
      </c>
      <c r="G88" s="386">
        <f t="shared" si="43"/>
        <v>130664</v>
      </c>
      <c r="H88" s="386">
        <f t="shared" si="43"/>
        <v>124143</v>
      </c>
      <c r="I88" s="386">
        <f t="shared" si="43"/>
        <v>254807</v>
      </c>
      <c r="J88" s="386">
        <f t="shared" si="43"/>
        <v>143572</v>
      </c>
      <c r="K88" s="386">
        <f t="shared" si="43"/>
        <v>136119</v>
      </c>
      <c r="L88" s="387">
        <f t="shared" si="43"/>
        <v>279691</v>
      </c>
      <c r="M88" s="684" t="s">
        <v>144</v>
      </c>
      <c r="N88" s="685"/>
      <c r="O88" s="386">
        <f t="shared" si="43"/>
        <v>155750</v>
      </c>
      <c r="P88" s="386">
        <f t="shared" si="43"/>
        <v>147488</v>
      </c>
      <c r="Q88" s="386">
        <f t="shared" si="43"/>
        <v>303238</v>
      </c>
      <c r="R88" s="386">
        <f t="shared" si="43"/>
        <v>178234</v>
      </c>
      <c r="S88" s="386">
        <f t="shared" si="43"/>
        <v>166553</v>
      </c>
      <c r="T88" s="386">
        <f t="shared" si="43"/>
        <v>344787</v>
      </c>
      <c r="U88" s="386">
        <f t="shared" si="43"/>
        <v>180993</v>
      </c>
      <c r="V88" s="386">
        <f t="shared" si="43"/>
        <v>171664</v>
      </c>
      <c r="W88" s="387">
        <f t="shared" si="43"/>
        <v>352657</v>
      </c>
      <c r="X88" s="684" t="s">
        <v>144</v>
      </c>
      <c r="Y88" s="685"/>
      <c r="Z88" s="386">
        <f t="shared" si="43"/>
        <v>193320</v>
      </c>
      <c r="AA88" s="386">
        <f t="shared" si="43"/>
        <v>184470</v>
      </c>
      <c r="AB88" s="386">
        <f t="shared" si="43"/>
        <v>377790</v>
      </c>
      <c r="AC88" s="386">
        <f t="shared" si="43"/>
        <v>194206</v>
      </c>
      <c r="AD88" s="386">
        <f t="shared" si="43"/>
        <v>185929</v>
      </c>
      <c r="AE88" s="386">
        <f t="shared" si="43"/>
        <v>380135</v>
      </c>
      <c r="AF88" s="386">
        <f t="shared" si="43"/>
        <v>201480</v>
      </c>
      <c r="AG88" s="386">
        <f t="shared" si="43"/>
        <v>193195</v>
      </c>
      <c r="AH88" s="387">
        <f t="shared" si="43"/>
        <v>394675</v>
      </c>
      <c r="AI88" s="684" t="s">
        <v>144</v>
      </c>
      <c r="AJ88" s="685"/>
      <c r="AK88" s="386">
        <f t="shared" si="43"/>
        <v>225371</v>
      </c>
      <c r="AL88" s="386">
        <f t="shared" si="43"/>
        <v>217479</v>
      </c>
      <c r="AM88" s="386">
        <f t="shared" si="43"/>
        <v>442850</v>
      </c>
      <c r="AN88" s="386">
        <f t="shared" si="43"/>
        <v>257968</v>
      </c>
      <c r="AO88" s="386">
        <f t="shared" si="43"/>
        <v>245527</v>
      </c>
      <c r="AP88" s="386">
        <f t="shared" si="43"/>
        <v>503495</v>
      </c>
      <c r="AQ88" s="386">
        <f t="shared" si="43"/>
        <v>306195</v>
      </c>
      <c r="AR88" s="386">
        <f t="shared" si="43"/>
        <v>293161</v>
      </c>
      <c r="AS88" s="387">
        <f t="shared" si="43"/>
        <v>599356</v>
      </c>
      <c r="AT88" s="684" t="s">
        <v>144</v>
      </c>
      <c r="AU88" s="685"/>
      <c r="AV88" s="386">
        <f t="shared" si="43"/>
        <v>263237</v>
      </c>
      <c r="AW88" s="386">
        <f t="shared" si="43"/>
        <v>255500</v>
      </c>
      <c r="AX88" s="386">
        <f t="shared" si="43"/>
        <v>518737</v>
      </c>
      <c r="AY88" s="386">
        <f t="shared" si="43"/>
        <v>215704</v>
      </c>
      <c r="AZ88" s="386">
        <f t="shared" si="43"/>
        <v>216167</v>
      </c>
      <c r="BA88" s="386">
        <f t="shared" si="43"/>
        <v>431871</v>
      </c>
      <c r="BB88" s="386">
        <f t="shared" si="43"/>
        <v>180475</v>
      </c>
      <c r="BC88" s="386">
        <f t="shared" si="43"/>
        <v>192150</v>
      </c>
      <c r="BD88" s="387">
        <f t="shared" si="43"/>
        <v>372625</v>
      </c>
      <c r="BE88" s="684" t="s">
        <v>144</v>
      </c>
      <c r="BF88" s="685"/>
      <c r="BG88" s="386">
        <f t="shared" si="43"/>
        <v>183457</v>
      </c>
      <c r="BH88" s="386">
        <f t="shared" si="43"/>
        <v>217186</v>
      </c>
      <c r="BI88" s="386">
        <f t="shared" si="43"/>
        <v>400643</v>
      </c>
      <c r="BJ88" s="386">
        <f t="shared" si="43"/>
        <v>181948</v>
      </c>
      <c r="BK88" s="386">
        <f t="shared" si="43"/>
        <v>244756</v>
      </c>
      <c r="BL88" s="386">
        <f t="shared" si="43"/>
        <v>426704</v>
      </c>
      <c r="BM88" s="386">
        <f t="shared" si="43"/>
        <v>106302</v>
      </c>
      <c r="BN88" s="386">
        <f t="shared" si="43"/>
        <v>168657</v>
      </c>
      <c r="BO88" s="387">
        <f t="shared" si="43"/>
        <v>274959</v>
      </c>
      <c r="BP88" s="684" t="s">
        <v>144</v>
      </c>
      <c r="BQ88" s="685"/>
      <c r="BR88" s="386">
        <f t="shared" si="43"/>
        <v>52903</v>
      </c>
      <c r="BS88" s="386">
        <f t="shared" si="43"/>
        <v>120043</v>
      </c>
      <c r="BT88" s="387">
        <f t="shared" si="43"/>
        <v>172946</v>
      </c>
      <c r="CA88" s="684" t="s">
        <v>144</v>
      </c>
      <c r="CB88" s="685"/>
      <c r="CC88" s="386">
        <f t="shared" si="43"/>
        <v>399429</v>
      </c>
      <c r="CD88" s="386">
        <f t="shared" si="43"/>
        <v>379270</v>
      </c>
      <c r="CE88" s="386">
        <f t="shared" si="43"/>
        <v>778699</v>
      </c>
      <c r="CF88" s="386">
        <f t="shared" si="43"/>
        <v>2156754</v>
      </c>
      <c r="CG88" s="386">
        <f t="shared" si="43"/>
        <v>2060966</v>
      </c>
      <c r="CH88" s="386">
        <f t="shared" si="43"/>
        <v>4217720</v>
      </c>
      <c r="CI88" s="386">
        <f t="shared" si="43"/>
        <v>920789</v>
      </c>
      <c r="CJ88" s="386">
        <f t="shared" ref="CJ88:CK88" si="44">SUM(CJ85:CJ87)</f>
        <v>1158959</v>
      </c>
      <c r="CK88" s="387">
        <f t="shared" si="44"/>
        <v>2079748</v>
      </c>
      <c r="CL88" s="386">
        <f t="shared" si="26"/>
        <v>3476972</v>
      </c>
      <c r="CM88" s="386">
        <f t="shared" si="26"/>
        <v>3599195</v>
      </c>
      <c r="CN88" s="387">
        <f t="shared" si="26"/>
        <v>7076167</v>
      </c>
    </row>
    <row r="89" spans="1:92" ht="16.899999999999999" customHeight="1">
      <c r="A89" s="1"/>
      <c r="B89" s="304" t="s">
        <v>563</v>
      </c>
      <c r="C89" s="1"/>
      <c r="M89" s="304" t="s">
        <v>563</v>
      </c>
      <c r="N89" s="1"/>
      <c r="X89" s="304" t="s">
        <v>563</v>
      </c>
      <c r="Y89" s="1"/>
      <c r="Z89" s="397"/>
      <c r="AI89" s="304" t="s">
        <v>563</v>
      </c>
      <c r="AJ89" s="1"/>
      <c r="AK89" s="398"/>
      <c r="AL89" s="397"/>
      <c r="AT89" s="304" t="s">
        <v>563</v>
      </c>
      <c r="AU89" s="1"/>
      <c r="AW89" s="398"/>
      <c r="AX89" s="397"/>
      <c r="BE89" s="304" t="s">
        <v>563</v>
      </c>
      <c r="BF89" s="1"/>
      <c r="BG89" s="371"/>
      <c r="BH89" s="371"/>
      <c r="BI89" s="371"/>
      <c r="BP89" s="304" t="s">
        <v>563</v>
      </c>
      <c r="BQ89" s="1"/>
      <c r="CA89" s="304" t="s">
        <v>563</v>
      </c>
      <c r="CB89" s="1"/>
    </row>
    <row r="90" spans="1:92" ht="16.5" customHeight="1">
      <c r="A90" s="1"/>
      <c r="B90" s="577" t="s">
        <v>564</v>
      </c>
      <c r="M90" s="577" t="s">
        <v>564</v>
      </c>
      <c r="X90" s="577" t="s">
        <v>564</v>
      </c>
      <c r="AI90" s="577" t="s">
        <v>564</v>
      </c>
      <c r="AT90" s="577" t="s">
        <v>564</v>
      </c>
      <c r="BE90" s="577" t="s">
        <v>564</v>
      </c>
      <c r="BP90" s="577" t="s">
        <v>564</v>
      </c>
      <c r="CA90" s="577" t="s">
        <v>564</v>
      </c>
    </row>
    <row r="91" spans="1:92" ht="16.5" customHeight="1">
      <c r="A91" s="1"/>
    </row>
    <row r="92" spans="1:92" ht="16.5" customHeight="1">
      <c r="A92" s="1"/>
      <c r="D92" s="360"/>
      <c r="E92" s="360"/>
      <c r="F92" s="360"/>
      <c r="G92" s="360"/>
      <c r="H92" s="360"/>
      <c r="I92" s="360"/>
      <c r="J92" s="360"/>
      <c r="K92" s="360"/>
      <c r="L92" s="360"/>
      <c r="O92" s="360"/>
      <c r="P92" s="360"/>
      <c r="Q92" s="360"/>
      <c r="R92" s="360"/>
      <c r="S92" s="360"/>
      <c r="T92" s="360"/>
      <c r="U92" s="360"/>
      <c r="V92" s="360"/>
      <c r="W92" s="360"/>
      <c r="Z92" s="360"/>
      <c r="AA92" s="360"/>
      <c r="AB92" s="360"/>
      <c r="AC92" s="360"/>
      <c r="AD92" s="360"/>
      <c r="AE92" s="360"/>
      <c r="AF92" s="360"/>
      <c r="AG92" s="360"/>
      <c r="AH92" s="360"/>
      <c r="AK92" s="360"/>
      <c r="AL92" s="360"/>
      <c r="AM92" s="360"/>
      <c r="AN92" s="360"/>
      <c r="AO92" s="360"/>
      <c r="AP92" s="360"/>
      <c r="AQ92" s="360"/>
      <c r="AR92" s="360"/>
      <c r="AS92" s="360"/>
      <c r="AV92" s="360"/>
      <c r="AW92" s="360"/>
      <c r="AX92" s="360"/>
      <c r="AY92" s="360"/>
      <c r="AZ92" s="360"/>
      <c r="BA92" s="360"/>
      <c r="BB92" s="360"/>
      <c r="BC92" s="360"/>
      <c r="BD92" s="360"/>
      <c r="BG92" s="360"/>
      <c r="BH92" s="360"/>
      <c r="BI92" s="360"/>
      <c r="BJ92" s="360"/>
      <c r="BK92" s="360"/>
      <c r="BL92" s="360"/>
      <c r="BM92" s="360"/>
      <c r="BN92" s="360"/>
      <c r="BO92" s="360"/>
      <c r="BR92" s="360"/>
      <c r="BS92" s="360"/>
      <c r="BT92" s="360"/>
      <c r="CC92" s="360"/>
      <c r="CD92" s="360"/>
      <c r="CE92" s="360"/>
      <c r="CF92" s="360"/>
      <c r="CG92" s="360"/>
      <c r="CH92" s="360"/>
      <c r="CI92" s="360"/>
      <c r="CJ92" s="360"/>
      <c r="CK92" s="360"/>
      <c r="CL92" s="360"/>
      <c r="CM92" s="360"/>
      <c r="CN92" s="360"/>
    </row>
    <row r="93" spans="1:92" ht="16.5" customHeight="1">
      <c r="A93" s="1"/>
    </row>
    <row r="94" spans="1:92" ht="16.5" customHeight="1">
      <c r="A94" s="1"/>
    </row>
    <row r="95" spans="1:92" ht="16.5" customHeight="1">
      <c r="A95" s="1"/>
    </row>
    <row r="96" spans="1:92" ht="16.5" customHeight="1">
      <c r="A96" s="1"/>
    </row>
    <row r="97" spans="1:1" ht="16.5" customHeight="1">
      <c r="A97" s="1"/>
    </row>
    <row r="98" spans="1:1" ht="16.5" customHeight="1">
      <c r="A98" s="1"/>
    </row>
    <row r="99" spans="1:1" ht="21.95" customHeight="1"/>
    <row r="100" spans="1:1" ht="21.95" customHeight="1"/>
    <row r="101" spans="1:1" ht="21.95" customHeight="1"/>
  </sheetData>
  <mergeCells count="191">
    <mergeCell ref="BP88:BQ88"/>
    <mergeCell ref="CA88:CB88"/>
    <mergeCell ref="B88:C88"/>
    <mergeCell ref="M88:N88"/>
    <mergeCell ref="X88:Y88"/>
    <mergeCell ref="AI88:AJ88"/>
    <mergeCell ref="AT88:AU88"/>
    <mergeCell ref="BE88:BF88"/>
    <mergeCell ref="BP86:BQ86"/>
    <mergeCell ref="CA86:CB86"/>
    <mergeCell ref="B87:C87"/>
    <mergeCell ref="M87:N87"/>
    <mergeCell ref="X87:Y87"/>
    <mergeCell ref="AI87:AJ87"/>
    <mergeCell ref="AT87:AU87"/>
    <mergeCell ref="BE87:BF87"/>
    <mergeCell ref="BP87:BQ87"/>
    <mergeCell ref="CA87:CB87"/>
    <mergeCell ref="B86:C86"/>
    <mergeCell ref="M86:N86"/>
    <mergeCell ref="X86:Y86"/>
    <mergeCell ref="AI86:AJ86"/>
    <mergeCell ref="AT86:AU86"/>
    <mergeCell ref="BE86:BF86"/>
    <mergeCell ref="BP82:BQ82"/>
    <mergeCell ref="CA82:CB82"/>
    <mergeCell ref="B85:C85"/>
    <mergeCell ref="M85:N85"/>
    <mergeCell ref="X85:Y85"/>
    <mergeCell ref="AI85:AJ85"/>
    <mergeCell ref="AT85:AU85"/>
    <mergeCell ref="BE85:BF85"/>
    <mergeCell ref="BP85:BQ85"/>
    <mergeCell ref="CA85:CB85"/>
    <mergeCell ref="B82:C82"/>
    <mergeCell ref="M82:N82"/>
    <mergeCell ref="X82:Y82"/>
    <mergeCell ref="AI82:AJ82"/>
    <mergeCell ref="AT82:AU82"/>
    <mergeCell ref="BE82:BF82"/>
    <mergeCell ref="BP76:BQ76"/>
    <mergeCell ref="CA76:CB76"/>
    <mergeCell ref="B77:B80"/>
    <mergeCell ref="M77:M80"/>
    <mergeCell ref="X77:X80"/>
    <mergeCell ref="AI77:AI80"/>
    <mergeCell ref="AT77:AT80"/>
    <mergeCell ref="BE77:BE80"/>
    <mergeCell ref="BP77:BP80"/>
    <mergeCell ref="CA77:CA80"/>
    <mergeCell ref="B76:C76"/>
    <mergeCell ref="M76:N76"/>
    <mergeCell ref="X76:Y76"/>
    <mergeCell ref="AI76:AJ76"/>
    <mergeCell ref="AT76:AU76"/>
    <mergeCell ref="BE76:BF76"/>
    <mergeCell ref="BP61:BP64"/>
    <mergeCell ref="CA61:CA64"/>
    <mergeCell ref="B66:C66"/>
    <mergeCell ref="M66:N66"/>
    <mergeCell ref="X66:Y66"/>
    <mergeCell ref="AI66:AJ66"/>
    <mergeCell ref="AT66:AU66"/>
    <mergeCell ref="BE66:BF66"/>
    <mergeCell ref="BP66:BQ66"/>
    <mergeCell ref="CA66:CB66"/>
    <mergeCell ref="B61:B64"/>
    <mergeCell ref="M61:M64"/>
    <mergeCell ref="X61:X64"/>
    <mergeCell ref="AI61:AI64"/>
    <mergeCell ref="AT61:AT64"/>
    <mergeCell ref="BE61:BE64"/>
    <mergeCell ref="BP53:BP55"/>
    <mergeCell ref="CA53:CA55"/>
    <mergeCell ref="B56:B59"/>
    <mergeCell ref="M56:M59"/>
    <mergeCell ref="X56:X59"/>
    <mergeCell ref="AI56:AI59"/>
    <mergeCell ref="AT56:AT59"/>
    <mergeCell ref="BE56:BE59"/>
    <mergeCell ref="BP56:BP59"/>
    <mergeCell ref="CA56:CA59"/>
    <mergeCell ref="B53:B55"/>
    <mergeCell ref="M53:M55"/>
    <mergeCell ref="X53:X55"/>
    <mergeCell ref="AI53:AI55"/>
    <mergeCell ref="AT53:AT55"/>
    <mergeCell ref="BE53:BE55"/>
    <mergeCell ref="BP43:BP45"/>
    <mergeCell ref="CA43:CA45"/>
    <mergeCell ref="B50:B52"/>
    <mergeCell ref="M50:M52"/>
    <mergeCell ref="X50:X52"/>
    <mergeCell ref="AI50:AI52"/>
    <mergeCell ref="AT50:AT52"/>
    <mergeCell ref="BE50:BE52"/>
    <mergeCell ref="BP50:BP52"/>
    <mergeCell ref="CA50:CA52"/>
    <mergeCell ref="B43:B45"/>
    <mergeCell ref="M43:M45"/>
    <mergeCell ref="X43:X45"/>
    <mergeCell ref="AI43:AI45"/>
    <mergeCell ref="AT43:AT45"/>
    <mergeCell ref="BE43:BE45"/>
    <mergeCell ref="BP28:BP31"/>
    <mergeCell ref="CA28:CA31"/>
    <mergeCell ref="B35:B39"/>
    <mergeCell ref="M35:M39"/>
    <mergeCell ref="X35:X39"/>
    <mergeCell ref="AI35:AI39"/>
    <mergeCell ref="AT35:AT39"/>
    <mergeCell ref="BE35:BE39"/>
    <mergeCell ref="BP35:BP39"/>
    <mergeCell ref="CA35:CA39"/>
    <mergeCell ref="B28:B31"/>
    <mergeCell ref="M28:M31"/>
    <mergeCell ref="X28:X31"/>
    <mergeCell ref="AI28:AI31"/>
    <mergeCell ref="AT28:AT31"/>
    <mergeCell ref="BE28:BE31"/>
    <mergeCell ref="BP23:BP26"/>
    <mergeCell ref="CA23:CA26"/>
    <mergeCell ref="B27:C27"/>
    <mergeCell ref="M27:N27"/>
    <mergeCell ref="X27:Y27"/>
    <mergeCell ref="AI27:AJ27"/>
    <mergeCell ref="AT27:AU27"/>
    <mergeCell ref="BE27:BF27"/>
    <mergeCell ref="BP27:BQ27"/>
    <mergeCell ref="CA27:CB27"/>
    <mergeCell ref="B23:B26"/>
    <mergeCell ref="M23:M26"/>
    <mergeCell ref="X23:X26"/>
    <mergeCell ref="AI23:AI26"/>
    <mergeCell ref="AT23:AT26"/>
    <mergeCell ref="BE23:BE26"/>
    <mergeCell ref="CA9:CA12"/>
    <mergeCell ref="B13:B16"/>
    <mergeCell ref="M13:M16"/>
    <mergeCell ref="X13:X16"/>
    <mergeCell ref="AI13:AI16"/>
    <mergeCell ref="AT13:AT16"/>
    <mergeCell ref="BE13:BE16"/>
    <mergeCell ref="BP13:BP16"/>
    <mergeCell ref="CA13:CA16"/>
    <mergeCell ref="CF3:CH3"/>
    <mergeCell ref="CI3:CK3"/>
    <mergeCell ref="CL3:CN3"/>
    <mergeCell ref="B9:B12"/>
    <mergeCell ref="M9:M12"/>
    <mergeCell ref="X9:X12"/>
    <mergeCell ref="AI9:AI12"/>
    <mergeCell ref="AT9:AT12"/>
    <mergeCell ref="BE9:BE12"/>
    <mergeCell ref="BP9:BP12"/>
    <mergeCell ref="BP3:BP4"/>
    <mergeCell ref="BQ3:BQ4"/>
    <mergeCell ref="BR3:BT3"/>
    <mergeCell ref="CA3:CA4"/>
    <mergeCell ref="CB3:CB4"/>
    <mergeCell ref="CC3:CE3"/>
    <mergeCell ref="BB3:BD3"/>
    <mergeCell ref="BE3:BE4"/>
    <mergeCell ref="BF3:BF4"/>
    <mergeCell ref="BG3:BI3"/>
    <mergeCell ref="BJ3:BL3"/>
    <mergeCell ref="BM3:BO3"/>
    <mergeCell ref="AN3:AP3"/>
    <mergeCell ref="AQ3:AS3"/>
    <mergeCell ref="AT3:AT4"/>
    <mergeCell ref="AU3:AU4"/>
    <mergeCell ref="AV3:AX3"/>
    <mergeCell ref="AY3:BA3"/>
    <mergeCell ref="Z3:AB3"/>
    <mergeCell ref="AC3:AE3"/>
    <mergeCell ref="AF3:AH3"/>
    <mergeCell ref="AI3:AI4"/>
    <mergeCell ref="AJ3:AJ4"/>
    <mergeCell ref="AK3:AM3"/>
    <mergeCell ref="N3:N4"/>
    <mergeCell ref="O3:Q3"/>
    <mergeCell ref="R3:T3"/>
    <mergeCell ref="U3:W3"/>
    <mergeCell ref="X3:X4"/>
    <mergeCell ref="Y3:Y4"/>
    <mergeCell ref="B3:B4"/>
    <mergeCell ref="C3:C4"/>
    <mergeCell ref="D3:F3"/>
    <mergeCell ref="G3:I3"/>
    <mergeCell ref="J3:L3"/>
    <mergeCell ref="M3:M4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66" min="1" max="85" man="1"/>
  </rowBreaks>
  <colBreaks count="7" manualBreakCount="7">
    <brk id="12" max="1048575" man="1"/>
    <brk id="23" max="1048575" man="1"/>
    <brk id="34" max="1048575" man="1"/>
    <brk id="45" max="1048575" man="1"/>
    <brk id="56" max="1048575" man="1"/>
    <brk id="67" max="1048575" man="1"/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</sheetPr>
  <dimension ref="A1:BM145"/>
  <sheetViews>
    <sheetView view="pageBreakPreview" zoomScaleNormal="75" zoomScaleSheetLayoutView="100" workbookViewId="0">
      <pane ySplit="7" topLeftCell="A26" activePane="bottomLeft" state="frozen"/>
      <selection pane="bottomLeft" activeCell="D26" sqref="D26"/>
    </sheetView>
  </sheetViews>
  <sheetFormatPr defaultRowHeight="12"/>
  <cols>
    <col min="1" max="1" width="2.5" style="1" customWidth="1"/>
    <col min="2" max="2" width="10.25" style="1" customWidth="1"/>
    <col min="3" max="3" width="16.625" style="1" customWidth="1"/>
    <col min="4" max="11" width="10.25" style="4" customWidth="1"/>
    <col min="12" max="13" width="10.25" style="5" customWidth="1"/>
    <col min="14" max="14" width="10.25" style="1" customWidth="1"/>
    <col min="15" max="15" width="16.625" style="1" customWidth="1"/>
    <col min="16" max="23" width="10.25" style="4" customWidth="1"/>
    <col min="24" max="25" width="10.25" style="5" customWidth="1"/>
    <col min="26" max="26" width="10.25" style="1" customWidth="1"/>
    <col min="27" max="27" width="16.625" style="1" customWidth="1"/>
    <col min="28" max="35" width="10.25" style="4" customWidth="1"/>
    <col min="36" max="37" width="10.25" style="5" customWidth="1"/>
    <col min="38" max="38" width="10.25" style="1" customWidth="1"/>
    <col min="39" max="39" width="16.625" style="1" customWidth="1"/>
    <col min="40" max="50" width="10.25" style="1" customWidth="1"/>
    <col min="51" max="51" width="16.625" style="1" customWidth="1"/>
    <col min="52" max="61" width="10.25" style="1" customWidth="1"/>
    <col min="62" max="16384" width="9" style="1"/>
  </cols>
  <sheetData>
    <row r="1" spans="1:61" ht="15" customHeight="1">
      <c r="B1" s="2"/>
      <c r="C1" s="2"/>
      <c r="D1" s="3"/>
      <c r="N1" s="2"/>
      <c r="O1" s="2"/>
      <c r="P1" s="3"/>
      <c r="Z1" s="2"/>
      <c r="AA1" s="2"/>
      <c r="AB1" s="3"/>
    </row>
    <row r="2" spans="1:61" ht="21.75" thickBot="1">
      <c r="B2" s="7" t="s">
        <v>151</v>
      </c>
      <c r="C2" s="4"/>
      <c r="J2" s="5"/>
      <c r="K2" s="5"/>
      <c r="L2" s="8"/>
      <c r="M2" s="1"/>
      <c r="N2" s="7" t="s">
        <v>152</v>
      </c>
      <c r="O2" s="4"/>
      <c r="V2" s="5"/>
      <c r="W2" s="5"/>
      <c r="X2" s="8"/>
      <c r="Y2" s="1"/>
      <c r="Z2" s="7" t="s">
        <v>153</v>
      </c>
      <c r="AA2" s="4"/>
      <c r="AH2" s="5"/>
      <c r="AI2" s="5"/>
      <c r="AJ2" s="8"/>
      <c r="AK2" s="1"/>
      <c r="AL2" s="7" t="s">
        <v>154</v>
      </c>
      <c r="AM2" s="4"/>
      <c r="AN2" s="4"/>
      <c r="AO2" s="4"/>
      <c r="AP2" s="4"/>
      <c r="AQ2" s="4"/>
      <c r="AR2" s="4"/>
      <c r="AS2" s="4"/>
      <c r="AT2" s="5"/>
      <c r="AU2" s="5"/>
      <c r="AV2" s="8"/>
      <c r="AX2" s="7" t="s">
        <v>155</v>
      </c>
      <c r="AY2" s="4"/>
      <c r="AZ2" s="4"/>
      <c r="BA2" s="4"/>
      <c r="BB2" s="4"/>
      <c r="BC2" s="4"/>
      <c r="BD2" s="4"/>
      <c r="BE2" s="4"/>
      <c r="BF2" s="5"/>
      <c r="BG2" s="5"/>
      <c r="BH2" s="8"/>
    </row>
    <row r="3" spans="1:61" ht="16.899999999999999" customHeight="1">
      <c r="B3" s="640" t="s">
        <v>5</v>
      </c>
      <c r="C3" s="643" t="s">
        <v>6</v>
      </c>
      <c r="D3" s="646" t="s">
        <v>156</v>
      </c>
      <c r="E3" s="686"/>
      <c r="F3" s="686"/>
      <c r="G3" s="686"/>
      <c r="H3" s="686"/>
      <c r="I3" s="686"/>
      <c r="J3" s="686"/>
      <c r="K3" s="686"/>
      <c r="L3" s="686"/>
      <c r="M3" s="687"/>
      <c r="N3" s="640" t="s">
        <v>5</v>
      </c>
      <c r="O3" s="643" t="s">
        <v>6</v>
      </c>
      <c r="P3" s="646" t="s">
        <v>157</v>
      </c>
      <c r="Q3" s="686"/>
      <c r="R3" s="686"/>
      <c r="S3" s="686"/>
      <c r="T3" s="686"/>
      <c r="U3" s="686"/>
      <c r="V3" s="686"/>
      <c r="W3" s="686"/>
      <c r="X3" s="686"/>
      <c r="Y3" s="687"/>
      <c r="Z3" s="640" t="s">
        <v>5</v>
      </c>
      <c r="AA3" s="643" t="s">
        <v>6</v>
      </c>
      <c r="AB3" s="646" t="s">
        <v>158</v>
      </c>
      <c r="AC3" s="686"/>
      <c r="AD3" s="686"/>
      <c r="AE3" s="686"/>
      <c r="AF3" s="686"/>
      <c r="AG3" s="686"/>
      <c r="AH3" s="686"/>
      <c r="AI3" s="686"/>
      <c r="AJ3" s="686"/>
      <c r="AK3" s="687"/>
      <c r="AL3" s="640" t="s">
        <v>5</v>
      </c>
      <c r="AM3" s="643" t="s">
        <v>6</v>
      </c>
      <c r="AN3" s="646" t="s">
        <v>159</v>
      </c>
      <c r="AO3" s="686"/>
      <c r="AP3" s="686"/>
      <c r="AQ3" s="686"/>
      <c r="AR3" s="686"/>
      <c r="AS3" s="686"/>
      <c r="AT3" s="686"/>
      <c r="AU3" s="686"/>
      <c r="AV3" s="686"/>
      <c r="AW3" s="687"/>
      <c r="AX3" s="640" t="s">
        <v>5</v>
      </c>
      <c r="AY3" s="643" t="s">
        <v>6</v>
      </c>
      <c r="AZ3" s="646" t="s">
        <v>160</v>
      </c>
      <c r="BA3" s="686"/>
      <c r="BB3" s="686"/>
      <c r="BC3" s="686"/>
      <c r="BD3" s="686"/>
      <c r="BE3" s="686"/>
      <c r="BF3" s="686"/>
      <c r="BG3" s="686"/>
      <c r="BH3" s="686"/>
      <c r="BI3" s="687"/>
    </row>
    <row r="4" spans="1:61" ht="16.899999999999999" customHeight="1">
      <c r="B4" s="641"/>
      <c r="C4" s="644"/>
      <c r="D4" s="636" t="s">
        <v>161</v>
      </c>
      <c r="E4" s="636" t="s">
        <v>162</v>
      </c>
      <c r="F4" s="639" t="s">
        <v>163</v>
      </c>
      <c r="G4" s="639"/>
      <c r="H4" s="639"/>
      <c r="I4" s="639"/>
      <c r="J4" s="639"/>
      <c r="K4" s="639" t="s">
        <v>164</v>
      </c>
      <c r="L4" s="639"/>
      <c r="M4" s="648" t="s">
        <v>165</v>
      </c>
      <c r="N4" s="641"/>
      <c r="O4" s="644"/>
      <c r="P4" s="636" t="s">
        <v>12</v>
      </c>
      <c r="Q4" s="636" t="s">
        <v>13</v>
      </c>
      <c r="R4" s="639" t="s">
        <v>14</v>
      </c>
      <c r="S4" s="639"/>
      <c r="T4" s="639"/>
      <c r="U4" s="639"/>
      <c r="V4" s="639"/>
      <c r="W4" s="639" t="s">
        <v>15</v>
      </c>
      <c r="X4" s="639"/>
      <c r="Y4" s="648" t="s">
        <v>16</v>
      </c>
      <c r="Z4" s="641"/>
      <c r="AA4" s="644"/>
      <c r="AB4" s="636" t="s">
        <v>12</v>
      </c>
      <c r="AC4" s="636" t="s">
        <v>13</v>
      </c>
      <c r="AD4" s="639" t="s">
        <v>14</v>
      </c>
      <c r="AE4" s="639"/>
      <c r="AF4" s="639"/>
      <c r="AG4" s="639"/>
      <c r="AH4" s="639"/>
      <c r="AI4" s="639" t="s">
        <v>15</v>
      </c>
      <c r="AJ4" s="639"/>
      <c r="AK4" s="648" t="s">
        <v>16</v>
      </c>
      <c r="AL4" s="641"/>
      <c r="AM4" s="644"/>
      <c r="AN4" s="636" t="s">
        <v>12</v>
      </c>
      <c r="AO4" s="636" t="s">
        <v>13</v>
      </c>
      <c r="AP4" s="639" t="s">
        <v>14</v>
      </c>
      <c r="AQ4" s="639"/>
      <c r="AR4" s="639"/>
      <c r="AS4" s="639"/>
      <c r="AT4" s="639"/>
      <c r="AU4" s="639" t="s">
        <v>15</v>
      </c>
      <c r="AV4" s="639"/>
      <c r="AW4" s="648" t="s">
        <v>16</v>
      </c>
      <c r="AX4" s="641"/>
      <c r="AY4" s="644"/>
      <c r="AZ4" s="636" t="s">
        <v>12</v>
      </c>
      <c r="BA4" s="636" t="s">
        <v>13</v>
      </c>
      <c r="BB4" s="639" t="s">
        <v>14</v>
      </c>
      <c r="BC4" s="639"/>
      <c r="BD4" s="639"/>
      <c r="BE4" s="639"/>
      <c r="BF4" s="639"/>
      <c r="BG4" s="639" t="s">
        <v>15</v>
      </c>
      <c r="BH4" s="639"/>
      <c r="BI4" s="648" t="s">
        <v>16</v>
      </c>
    </row>
    <row r="5" spans="1:61" ht="16.899999999999999" customHeight="1">
      <c r="B5" s="641"/>
      <c r="C5" s="644"/>
      <c r="D5" s="637"/>
      <c r="E5" s="637"/>
      <c r="F5" s="639" t="s">
        <v>166</v>
      </c>
      <c r="G5" s="639"/>
      <c r="H5" s="639"/>
      <c r="I5" s="639"/>
      <c r="J5" s="651" t="s">
        <v>167</v>
      </c>
      <c r="K5" s="636" t="s">
        <v>168</v>
      </c>
      <c r="L5" s="636" t="s">
        <v>169</v>
      </c>
      <c r="M5" s="649"/>
      <c r="N5" s="641"/>
      <c r="O5" s="644"/>
      <c r="P5" s="637"/>
      <c r="Q5" s="637"/>
      <c r="R5" s="639" t="s">
        <v>17</v>
      </c>
      <c r="S5" s="639"/>
      <c r="T5" s="639"/>
      <c r="U5" s="639"/>
      <c r="V5" s="651" t="s">
        <v>18</v>
      </c>
      <c r="W5" s="636" t="s">
        <v>19</v>
      </c>
      <c r="X5" s="636" t="s">
        <v>20</v>
      </c>
      <c r="Y5" s="649"/>
      <c r="Z5" s="641"/>
      <c r="AA5" s="644"/>
      <c r="AB5" s="637"/>
      <c r="AC5" s="637"/>
      <c r="AD5" s="639" t="s">
        <v>17</v>
      </c>
      <c r="AE5" s="639"/>
      <c r="AF5" s="639"/>
      <c r="AG5" s="639"/>
      <c r="AH5" s="651" t="s">
        <v>18</v>
      </c>
      <c r="AI5" s="636" t="s">
        <v>19</v>
      </c>
      <c r="AJ5" s="636" t="s">
        <v>20</v>
      </c>
      <c r="AK5" s="649"/>
      <c r="AL5" s="641"/>
      <c r="AM5" s="644"/>
      <c r="AN5" s="637"/>
      <c r="AO5" s="637"/>
      <c r="AP5" s="639" t="s">
        <v>17</v>
      </c>
      <c r="AQ5" s="639"/>
      <c r="AR5" s="639"/>
      <c r="AS5" s="639"/>
      <c r="AT5" s="651" t="s">
        <v>18</v>
      </c>
      <c r="AU5" s="636" t="s">
        <v>19</v>
      </c>
      <c r="AV5" s="636" t="s">
        <v>20</v>
      </c>
      <c r="AW5" s="649"/>
      <c r="AX5" s="641"/>
      <c r="AY5" s="644"/>
      <c r="AZ5" s="637"/>
      <c r="BA5" s="637"/>
      <c r="BB5" s="639" t="s">
        <v>17</v>
      </c>
      <c r="BC5" s="639"/>
      <c r="BD5" s="639"/>
      <c r="BE5" s="639"/>
      <c r="BF5" s="651" t="s">
        <v>18</v>
      </c>
      <c r="BG5" s="636" t="s">
        <v>19</v>
      </c>
      <c r="BH5" s="636" t="s">
        <v>20</v>
      </c>
      <c r="BI5" s="649"/>
    </row>
    <row r="6" spans="1:61" ht="16.899999999999999" customHeight="1">
      <c r="A6" s="10"/>
      <c r="B6" s="641"/>
      <c r="C6" s="644"/>
      <c r="D6" s="637"/>
      <c r="E6" s="637"/>
      <c r="F6" s="661" t="s">
        <v>170</v>
      </c>
      <c r="G6" s="661" t="s">
        <v>171</v>
      </c>
      <c r="H6" s="661" t="s">
        <v>172</v>
      </c>
      <c r="I6" s="636" t="s">
        <v>173</v>
      </c>
      <c r="J6" s="651"/>
      <c r="K6" s="636"/>
      <c r="L6" s="636"/>
      <c r="M6" s="649"/>
      <c r="N6" s="641"/>
      <c r="O6" s="644"/>
      <c r="P6" s="637"/>
      <c r="Q6" s="637"/>
      <c r="R6" s="661" t="s">
        <v>21</v>
      </c>
      <c r="S6" s="661" t="s">
        <v>22</v>
      </c>
      <c r="T6" s="661" t="s">
        <v>23</v>
      </c>
      <c r="U6" s="636" t="s">
        <v>24</v>
      </c>
      <c r="V6" s="651"/>
      <c r="W6" s="636"/>
      <c r="X6" s="636"/>
      <c r="Y6" s="649"/>
      <c r="Z6" s="641"/>
      <c r="AA6" s="644"/>
      <c r="AB6" s="637"/>
      <c r="AC6" s="637"/>
      <c r="AD6" s="661" t="s">
        <v>21</v>
      </c>
      <c r="AE6" s="661" t="s">
        <v>22</v>
      </c>
      <c r="AF6" s="661" t="s">
        <v>23</v>
      </c>
      <c r="AG6" s="636" t="s">
        <v>24</v>
      </c>
      <c r="AH6" s="651"/>
      <c r="AI6" s="636"/>
      <c r="AJ6" s="636"/>
      <c r="AK6" s="649"/>
      <c r="AL6" s="641"/>
      <c r="AM6" s="644"/>
      <c r="AN6" s="637"/>
      <c r="AO6" s="637"/>
      <c r="AP6" s="661" t="s">
        <v>21</v>
      </c>
      <c r="AQ6" s="661" t="s">
        <v>22</v>
      </c>
      <c r="AR6" s="661" t="s">
        <v>23</v>
      </c>
      <c r="AS6" s="636" t="s">
        <v>24</v>
      </c>
      <c r="AT6" s="651"/>
      <c r="AU6" s="636"/>
      <c r="AV6" s="636"/>
      <c r="AW6" s="649"/>
      <c r="AX6" s="641"/>
      <c r="AY6" s="644"/>
      <c r="AZ6" s="637"/>
      <c r="BA6" s="637"/>
      <c r="BB6" s="661" t="s">
        <v>21</v>
      </c>
      <c r="BC6" s="661" t="s">
        <v>22</v>
      </c>
      <c r="BD6" s="661" t="s">
        <v>23</v>
      </c>
      <c r="BE6" s="636" t="s">
        <v>24</v>
      </c>
      <c r="BF6" s="651"/>
      <c r="BG6" s="636"/>
      <c r="BH6" s="636"/>
      <c r="BI6" s="649"/>
    </row>
    <row r="7" spans="1:61" ht="16.899999999999999" customHeight="1" thickBot="1">
      <c r="A7" s="10"/>
      <c r="B7" s="642"/>
      <c r="C7" s="645"/>
      <c r="D7" s="638"/>
      <c r="E7" s="638"/>
      <c r="F7" s="638"/>
      <c r="G7" s="638"/>
      <c r="H7" s="638"/>
      <c r="I7" s="662"/>
      <c r="J7" s="638"/>
      <c r="K7" s="638"/>
      <c r="L7" s="638"/>
      <c r="M7" s="650"/>
      <c r="N7" s="642"/>
      <c r="O7" s="645"/>
      <c r="P7" s="638"/>
      <c r="Q7" s="638"/>
      <c r="R7" s="638"/>
      <c r="S7" s="638"/>
      <c r="T7" s="638"/>
      <c r="U7" s="662"/>
      <c r="V7" s="638"/>
      <c r="W7" s="638"/>
      <c r="X7" s="638"/>
      <c r="Y7" s="650"/>
      <c r="Z7" s="642"/>
      <c r="AA7" s="645"/>
      <c r="AB7" s="638"/>
      <c r="AC7" s="638"/>
      <c r="AD7" s="638"/>
      <c r="AE7" s="638"/>
      <c r="AF7" s="638"/>
      <c r="AG7" s="662"/>
      <c r="AH7" s="638"/>
      <c r="AI7" s="638"/>
      <c r="AJ7" s="638"/>
      <c r="AK7" s="650"/>
      <c r="AL7" s="642"/>
      <c r="AM7" s="645"/>
      <c r="AN7" s="638"/>
      <c r="AO7" s="638"/>
      <c r="AP7" s="638"/>
      <c r="AQ7" s="638"/>
      <c r="AR7" s="638"/>
      <c r="AS7" s="662"/>
      <c r="AT7" s="638"/>
      <c r="AU7" s="638"/>
      <c r="AV7" s="638"/>
      <c r="AW7" s="650"/>
      <c r="AX7" s="642"/>
      <c r="AY7" s="645"/>
      <c r="AZ7" s="638"/>
      <c r="BA7" s="638"/>
      <c r="BB7" s="638"/>
      <c r="BC7" s="638"/>
      <c r="BD7" s="638"/>
      <c r="BE7" s="662"/>
      <c r="BF7" s="638"/>
      <c r="BG7" s="638"/>
      <c r="BH7" s="638"/>
      <c r="BI7" s="650"/>
    </row>
    <row r="8" spans="1:61" ht="17.100000000000001" customHeight="1">
      <c r="B8" s="11" t="s">
        <v>25</v>
      </c>
      <c r="C8" s="12" t="s">
        <v>26</v>
      </c>
      <c r="D8" s="13">
        <v>1133300</v>
      </c>
      <c r="E8" s="13">
        <v>1133300</v>
      </c>
      <c r="F8" s="13">
        <v>387077</v>
      </c>
      <c r="G8" s="13">
        <v>578736</v>
      </c>
      <c r="H8" s="13">
        <v>46454</v>
      </c>
      <c r="I8" s="13">
        <v>1012267</v>
      </c>
      <c r="J8" s="13">
        <v>121033</v>
      </c>
      <c r="K8" s="13">
        <v>0</v>
      </c>
      <c r="L8" s="13">
        <v>0</v>
      </c>
      <c r="M8" s="14">
        <v>0</v>
      </c>
      <c r="N8" s="11" t="s">
        <v>25</v>
      </c>
      <c r="O8" s="12" t="s">
        <v>26</v>
      </c>
      <c r="P8" s="13">
        <v>1176314</v>
      </c>
      <c r="Q8" s="13">
        <v>1176314</v>
      </c>
      <c r="R8" s="13">
        <v>407046</v>
      </c>
      <c r="S8" s="13">
        <v>610872</v>
      </c>
      <c r="T8" s="13">
        <v>38239</v>
      </c>
      <c r="U8" s="13">
        <v>1056157</v>
      </c>
      <c r="V8" s="13">
        <v>120157</v>
      </c>
      <c r="W8" s="13">
        <v>0</v>
      </c>
      <c r="X8" s="13">
        <v>0</v>
      </c>
      <c r="Y8" s="14">
        <v>0</v>
      </c>
      <c r="Z8" s="11" t="s">
        <v>25</v>
      </c>
      <c r="AA8" s="12" t="s">
        <v>26</v>
      </c>
      <c r="AB8" s="13">
        <v>1222434</v>
      </c>
      <c r="AC8" s="13">
        <v>1222434</v>
      </c>
      <c r="AD8" s="13">
        <v>423281.77434954158</v>
      </c>
      <c r="AE8" s="13">
        <v>644837.41705614794</v>
      </c>
      <c r="AF8" s="13">
        <v>36164.808594310503</v>
      </c>
      <c r="AG8" s="13">
        <v>1104284</v>
      </c>
      <c r="AH8" s="13">
        <v>118150</v>
      </c>
      <c r="AI8" s="13">
        <v>0</v>
      </c>
      <c r="AJ8" s="13">
        <v>0</v>
      </c>
      <c r="AK8" s="14">
        <v>0</v>
      </c>
      <c r="AL8" s="11" t="s">
        <v>25</v>
      </c>
      <c r="AM8" s="12" t="s">
        <v>26</v>
      </c>
      <c r="AN8" s="13">
        <v>1263979</v>
      </c>
      <c r="AO8" s="13">
        <v>1263979</v>
      </c>
      <c r="AP8" s="13">
        <v>446555.43970627955</v>
      </c>
      <c r="AQ8" s="13">
        <v>658202.51297199738</v>
      </c>
      <c r="AR8" s="13">
        <v>40575.04732172325</v>
      </c>
      <c r="AS8" s="13">
        <v>1145333</v>
      </c>
      <c r="AT8" s="13">
        <v>118646</v>
      </c>
      <c r="AU8" s="13">
        <v>0</v>
      </c>
      <c r="AV8" s="13">
        <v>0</v>
      </c>
      <c r="AW8" s="14">
        <v>0</v>
      </c>
      <c r="AX8" s="11" t="s">
        <v>25</v>
      </c>
      <c r="AY8" s="12" t="s">
        <v>26</v>
      </c>
      <c r="AZ8" s="13">
        <v>1324025</v>
      </c>
      <c r="BA8" s="13">
        <v>1324025</v>
      </c>
      <c r="BB8" s="13">
        <v>471362</v>
      </c>
      <c r="BC8" s="13">
        <v>694957</v>
      </c>
      <c r="BD8" s="13">
        <v>42301</v>
      </c>
      <c r="BE8" s="13">
        <v>1208620</v>
      </c>
      <c r="BF8" s="13">
        <v>115405</v>
      </c>
      <c r="BG8" s="13">
        <v>0</v>
      </c>
      <c r="BH8" s="13">
        <v>0</v>
      </c>
      <c r="BI8" s="14">
        <v>0</v>
      </c>
    </row>
    <row r="9" spans="1:61" ht="17.100000000000001" customHeight="1">
      <c r="B9" s="17" t="s">
        <v>27</v>
      </c>
      <c r="C9" s="18" t="s">
        <v>28</v>
      </c>
      <c r="D9" s="19">
        <v>514545</v>
      </c>
      <c r="E9" s="19">
        <v>514545</v>
      </c>
      <c r="F9" s="19">
        <v>259672</v>
      </c>
      <c r="G9" s="19">
        <v>222256</v>
      </c>
      <c r="H9" s="19">
        <v>23912</v>
      </c>
      <c r="I9" s="19">
        <v>505840</v>
      </c>
      <c r="J9" s="19">
        <v>8705</v>
      </c>
      <c r="K9" s="19">
        <v>0</v>
      </c>
      <c r="L9" s="19">
        <v>0</v>
      </c>
      <c r="M9" s="20">
        <v>0</v>
      </c>
      <c r="N9" s="17" t="s">
        <v>27</v>
      </c>
      <c r="O9" s="18" t="s">
        <v>28</v>
      </c>
      <c r="P9" s="19">
        <v>538434</v>
      </c>
      <c r="Q9" s="19">
        <v>538434</v>
      </c>
      <c r="R9" s="19">
        <v>272914</v>
      </c>
      <c r="S9" s="19">
        <v>221031</v>
      </c>
      <c r="T9" s="19">
        <v>24191</v>
      </c>
      <c r="U9" s="19">
        <v>518136</v>
      </c>
      <c r="V9" s="19">
        <v>20298</v>
      </c>
      <c r="W9" s="19">
        <v>0</v>
      </c>
      <c r="X9" s="19">
        <v>0</v>
      </c>
      <c r="Y9" s="20">
        <v>0</v>
      </c>
      <c r="Z9" s="17" t="s">
        <v>27</v>
      </c>
      <c r="AA9" s="18" t="s">
        <v>28</v>
      </c>
      <c r="AB9" s="19">
        <v>561506</v>
      </c>
      <c r="AC9" s="19">
        <v>561506</v>
      </c>
      <c r="AD9" s="19">
        <v>284705.80650868523</v>
      </c>
      <c r="AE9" s="19">
        <v>247965.48867162637</v>
      </c>
      <c r="AF9" s="19">
        <v>21712.704819688308</v>
      </c>
      <c r="AG9" s="19">
        <v>554384</v>
      </c>
      <c r="AH9" s="19">
        <v>7122</v>
      </c>
      <c r="AI9" s="19">
        <v>0</v>
      </c>
      <c r="AJ9" s="19">
        <v>0</v>
      </c>
      <c r="AK9" s="20">
        <v>0</v>
      </c>
      <c r="AL9" s="17" t="s">
        <v>27</v>
      </c>
      <c r="AM9" s="18" t="s">
        <v>28</v>
      </c>
      <c r="AN9" s="19">
        <v>578112</v>
      </c>
      <c r="AO9" s="19">
        <v>578112</v>
      </c>
      <c r="AP9" s="19">
        <v>291875.87529267353</v>
      </c>
      <c r="AQ9" s="19">
        <v>257434.04242606598</v>
      </c>
      <c r="AR9" s="19">
        <v>21115.082281260515</v>
      </c>
      <c r="AS9" s="19">
        <v>570425</v>
      </c>
      <c r="AT9" s="19">
        <v>7687</v>
      </c>
      <c r="AU9" s="19">
        <v>0</v>
      </c>
      <c r="AV9" s="19">
        <v>0</v>
      </c>
      <c r="AW9" s="20">
        <v>0</v>
      </c>
      <c r="AX9" s="17" t="s">
        <v>27</v>
      </c>
      <c r="AY9" s="18" t="s">
        <v>28</v>
      </c>
      <c r="AZ9" s="19">
        <v>594274</v>
      </c>
      <c r="BA9" s="19">
        <v>594274</v>
      </c>
      <c r="BB9" s="19">
        <v>300481</v>
      </c>
      <c r="BC9" s="19">
        <v>265268</v>
      </c>
      <c r="BD9" s="19">
        <v>21127</v>
      </c>
      <c r="BE9" s="19">
        <v>586876</v>
      </c>
      <c r="BF9" s="19">
        <v>7398</v>
      </c>
      <c r="BG9" s="19">
        <v>0</v>
      </c>
      <c r="BH9" s="19">
        <v>0</v>
      </c>
      <c r="BI9" s="20">
        <v>0</v>
      </c>
    </row>
    <row r="10" spans="1:61" ht="17.100000000000001" customHeight="1">
      <c r="B10" s="24" t="s">
        <v>29</v>
      </c>
      <c r="C10" s="18" t="s">
        <v>30</v>
      </c>
      <c r="D10" s="19">
        <v>330100</v>
      </c>
      <c r="E10" s="19">
        <v>330100</v>
      </c>
      <c r="F10" s="19">
        <v>43718</v>
      </c>
      <c r="G10" s="19">
        <v>228185</v>
      </c>
      <c r="H10" s="19">
        <v>8687</v>
      </c>
      <c r="I10" s="19">
        <v>280590</v>
      </c>
      <c r="J10" s="19">
        <v>49510</v>
      </c>
      <c r="K10" s="19">
        <v>0</v>
      </c>
      <c r="L10" s="19">
        <v>0</v>
      </c>
      <c r="M10" s="20">
        <v>0</v>
      </c>
      <c r="N10" s="24" t="s">
        <v>29</v>
      </c>
      <c r="O10" s="18" t="s">
        <v>30</v>
      </c>
      <c r="P10" s="19">
        <v>336100</v>
      </c>
      <c r="Q10" s="19">
        <v>336100</v>
      </c>
      <c r="R10" s="19">
        <v>48009</v>
      </c>
      <c r="S10" s="19">
        <v>227791</v>
      </c>
      <c r="T10" s="19">
        <v>10098</v>
      </c>
      <c r="U10" s="19">
        <v>285898</v>
      </c>
      <c r="V10" s="19">
        <v>50202</v>
      </c>
      <c r="W10" s="19">
        <v>0</v>
      </c>
      <c r="X10" s="19">
        <v>0</v>
      </c>
      <c r="Y10" s="20">
        <v>0</v>
      </c>
      <c r="Z10" s="24" t="s">
        <v>29</v>
      </c>
      <c r="AA10" s="18" t="s">
        <v>30</v>
      </c>
      <c r="AB10" s="19">
        <v>341924</v>
      </c>
      <c r="AC10" s="19">
        <v>341924</v>
      </c>
      <c r="AD10" s="19">
        <v>50858.01299109208</v>
      </c>
      <c r="AE10" s="19">
        <v>231710.91628808033</v>
      </c>
      <c r="AF10" s="19">
        <v>7871.0707208275653</v>
      </c>
      <c r="AG10" s="19">
        <v>290440</v>
      </c>
      <c r="AH10" s="19">
        <v>51484</v>
      </c>
      <c r="AI10" s="19">
        <v>0</v>
      </c>
      <c r="AJ10" s="19">
        <v>0</v>
      </c>
      <c r="AK10" s="20">
        <v>0</v>
      </c>
      <c r="AL10" s="24" t="s">
        <v>29</v>
      </c>
      <c r="AM10" s="18" t="s">
        <v>30</v>
      </c>
      <c r="AN10" s="19">
        <v>340386</v>
      </c>
      <c r="AO10" s="19">
        <v>340386</v>
      </c>
      <c r="AP10" s="19">
        <v>51126.267631136987</v>
      </c>
      <c r="AQ10" s="19">
        <v>233077.89105374669</v>
      </c>
      <c r="AR10" s="19">
        <v>6853.6826064133174</v>
      </c>
      <c r="AS10" s="19">
        <v>291058</v>
      </c>
      <c r="AT10" s="19">
        <v>49328</v>
      </c>
      <c r="AU10" s="19">
        <v>0</v>
      </c>
      <c r="AV10" s="19">
        <v>0</v>
      </c>
      <c r="AW10" s="20">
        <v>0</v>
      </c>
      <c r="AX10" s="24" t="s">
        <v>29</v>
      </c>
      <c r="AY10" s="18" t="s">
        <v>30</v>
      </c>
      <c r="AZ10" s="19">
        <v>342464</v>
      </c>
      <c r="BA10" s="19">
        <v>342464</v>
      </c>
      <c r="BB10" s="19">
        <v>52150</v>
      </c>
      <c r="BC10" s="19">
        <v>237342</v>
      </c>
      <c r="BD10" s="19">
        <v>6814</v>
      </c>
      <c r="BE10" s="19">
        <v>296306</v>
      </c>
      <c r="BF10" s="19">
        <v>46158</v>
      </c>
      <c r="BG10" s="19">
        <v>0</v>
      </c>
      <c r="BH10" s="19">
        <v>0</v>
      </c>
      <c r="BI10" s="20">
        <v>0</v>
      </c>
    </row>
    <row r="11" spans="1:61" ht="17.100000000000001" customHeight="1">
      <c r="B11" s="24" t="s">
        <v>31</v>
      </c>
      <c r="C11" s="18" t="s">
        <v>32</v>
      </c>
      <c r="D11" s="19">
        <v>240924</v>
      </c>
      <c r="E11" s="19">
        <v>240924</v>
      </c>
      <c r="F11" s="19">
        <v>10877</v>
      </c>
      <c r="G11" s="19">
        <v>192986</v>
      </c>
      <c r="H11" s="19">
        <v>4468</v>
      </c>
      <c r="I11" s="19">
        <v>208331</v>
      </c>
      <c r="J11" s="19">
        <v>32593</v>
      </c>
      <c r="K11" s="19">
        <v>0</v>
      </c>
      <c r="L11" s="19">
        <v>0</v>
      </c>
      <c r="M11" s="20">
        <v>0</v>
      </c>
      <c r="N11" s="24" t="s">
        <v>31</v>
      </c>
      <c r="O11" s="18" t="s">
        <v>32</v>
      </c>
      <c r="P11" s="19">
        <v>238506</v>
      </c>
      <c r="Q11" s="19">
        <v>238506</v>
      </c>
      <c r="R11" s="19">
        <v>11781</v>
      </c>
      <c r="S11" s="19">
        <v>190145</v>
      </c>
      <c r="T11" s="19">
        <v>4305</v>
      </c>
      <c r="U11" s="19">
        <v>206231</v>
      </c>
      <c r="V11" s="19">
        <v>32275</v>
      </c>
      <c r="W11" s="19">
        <v>0</v>
      </c>
      <c r="X11" s="19">
        <v>0</v>
      </c>
      <c r="Y11" s="20">
        <v>0</v>
      </c>
      <c r="Z11" s="24" t="s">
        <v>31</v>
      </c>
      <c r="AA11" s="18" t="s">
        <v>32</v>
      </c>
      <c r="AB11" s="19">
        <v>237171</v>
      </c>
      <c r="AC11" s="19">
        <v>237171</v>
      </c>
      <c r="AD11" s="19">
        <v>12629.729751527191</v>
      </c>
      <c r="AE11" s="19">
        <v>187937.67916196343</v>
      </c>
      <c r="AF11" s="19">
        <v>4297.5910865093701</v>
      </c>
      <c r="AG11" s="19">
        <v>204865</v>
      </c>
      <c r="AH11" s="19">
        <v>32306</v>
      </c>
      <c r="AI11" s="19">
        <v>0</v>
      </c>
      <c r="AJ11" s="19">
        <v>0</v>
      </c>
      <c r="AK11" s="20">
        <v>0</v>
      </c>
      <c r="AL11" s="24" t="s">
        <v>31</v>
      </c>
      <c r="AM11" s="18" t="s">
        <v>32</v>
      </c>
      <c r="AN11" s="19">
        <v>232709</v>
      </c>
      <c r="AO11" s="19">
        <v>232709</v>
      </c>
      <c r="AP11" s="19">
        <v>12697.271247462932</v>
      </c>
      <c r="AQ11" s="19">
        <v>186353.73528136034</v>
      </c>
      <c r="AR11" s="19">
        <v>2787.9934711767419</v>
      </c>
      <c r="AS11" s="19">
        <v>201839</v>
      </c>
      <c r="AT11" s="19">
        <v>30870</v>
      </c>
      <c r="AU11" s="19">
        <v>0</v>
      </c>
      <c r="AV11" s="19">
        <v>0</v>
      </c>
      <c r="AW11" s="20">
        <v>0</v>
      </c>
      <c r="AX11" s="24" t="s">
        <v>31</v>
      </c>
      <c r="AY11" s="18" t="s">
        <v>32</v>
      </c>
      <c r="AZ11" s="19">
        <v>229792</v>
      </c>
      <c r="BA11" s="19">
        <v>229792</v>
      </c>
      <c r="BB11" s="19">
        <v>12473</v>
      </c>
      <c r="BC11" s="19">
        <v>182924</v>
      </c>
      <c r="BD11" s="19">
        <v>2572</v>
      </c>
      <c r="BE11" s="19">
        <v>197969</v>
      </c>
      <c r="BF11" s="19">
        <v>31823</v>
      </c>
      <c r="BG11" s="19">
        <v>0</v>
      </c>
      <c r="BH11" s="19">
        <v>0</v>
      </c>
      <c r="BI11" s="20">
        <v>0</v>
      </c>
    </row>
    <row r="12" spans="1:61" ht="17.100000000000001" customHeight="1">
      <c r="B12" s="666" t="s">
        <v>33</v>
      </c>
      <c r="C12" s="26" t="s">
        <v>34</v>
      </c>
      <c r="D12" s="27">
        <v>225018</v>
      </c>
      <c r="E12" s="27">
        <v>225018</v>
      </c>
      <c r="F12" s="27">
        <v>51929</v>
      </c>
      <c r="G12" s="27">
        <v>170628</v>
      </c>
      <c r="H12" s="27">
        <v>233</v>
      </c>
      <c r="I12" s="27">
        <v>222790</v>
      </c>
      <c r="J12" s="27">
        <v>2228</v>
      </c>
      <c r="K12" s="27">
        <v>0</v>
      </c>
      <c r="L12" s="27">
        <v>0</v>
      </c>
      <c r="M12" s="28">
        <v>0</v>
      </c>
      <c r="N12" s="666" t="s">
        <v>33</v>
      </c>
      <c r="O12" s="26" t="s">
        <v>34</v>
      </c>
      <c r="P12" s="27">
        <v>236316</v>
      </c>
      <c r="Q12" s="27">
        <v>236316</v>
      </c>
      <c r="R12" s="27">
        <v>52985</v>
      </c>
      <c r="S12" s="27">
        <v>180780</v>
      </c>
      <c r="T12" s="27">
        <v>252</v>
      </c>
      <c r="U12" s="27">
        <v>234017</v>
      </c>
      <c r="V12" s="27">
        <v>2299</v>
      </c>
      <c r="W12" s="27">
        <v>0</v>
      </c>
      <c r="X12" s="27">
        <v>0</v>
      </c>
      <c r="Y12" s="28">
        <v>0</v>
      </c>
      <c r="Z12" s="666" t="s">
        <v>33</v>
      </c>
      <c r="AA12" s="26" t="s">
        <v>34</v>
      </c>
      <c r="AB12" s="27">
        <v>243855</v>
      </c>
      <c r="AC12" s="27">
        <v>243855</v>
      </c>
      <c r="AD12" s="27">
        <v>55253.855536237883</v>
      </c>
      <c r="AE12" s="27">
        <v>183558.04570641398</v>
      </c>
      <c r="AF12" s="27">
        <v>182.09875734815157</v>
      </c>
      <c r="AG12" s="27">
        <v>238994</v>
      </c>
      <c r="AH12" s="27">
        <v>4861</v>
      </c>
      <c r="AI12" s="27">
        <v>0</v>
      </c>
      <c r="AJ12" s="27">
        <v>0</v>
      </c>
      <c r="AK12" s="28">
        <v>0</v>
      </c>
      <c r="AL12" s="666" t="s">
        <v>33</v>
      </c>
      <c r="AM12" s="26" t="s">
        <v>34</v>
      </c>
      <c r="AN12" s="27">
        <v>247034</v>
      </c>
      <c r="AO12" s="27">
        <v>247034</v>
      </c>
      <c r="AP12" s="27">
        <v>55144.768445306458</v>
      </c>
      <c r="AQ12" s="27">
        <v>188310.21950650078</v>
      </c>
      <c r="AR12" s="27">
        <v>97.01204819277109</v>
      </c>
      <c r="AS12" s="27">
        <v>243552</v>
      </c>
      <c r="AT12" s="27">
        <v>3482</v>
      </c>
      <c r="AU12" s="27">
        <v>0</v>
      </c>
      <c r="AV12" s="27">
        <v>0</v>
      </c>
      <c r="AW12" s="28">
        <v>0</v>
      </c>
      <c r="AX12" s="666" t="s">
        <v>33</v>
      </c>
      <c r="AY12" s="26" t="s">
        <v>34</v>
      </c>
      <c r="AZ12" s="27">
        <v>248304</v>
      </c>
      <c r="BA12" s="27">
        <v>248304</v>
      </c>
      <c r="BB12" s="27">
        <v>55911</v>
      </c>
      <c r="BC12" s="27">
        <v>190145</v>
      </c>
      <c r="BD12" s="27">
        <v>245</v>
      </c>
      <c r="BE12" s="27">
        <v>246301</v>
      </c>
      <c r="BF12" s="27">
        <v>2003</v>
      </c>
      <c r="BG12" s="27">
        <v>0</v>
      </c>
      <c r="BH12" s="27">
        <v>0</v>
      </c>
      <c r="BI12" s="28">
        <v>0</v>
      </c>
    </row>
    <row r="13" spans="1:61" ht="17.100000000000001" customHeight="1">
      <c r="B13" s="667"/>
      <c r="C13" s="26" t="s">
        <v>35</v>
      </c>
      <c r="D13" s="27">
        <v>74954</v>
      </c>
      <c r="E13" s="27">
        <v>74954</v>
      </c>
      <c r="F13" s="27">
        <v>0</v>
      </c>
      <c r="G13" s="27">
        <v>68059</v>
      </c>
      <c r="H13" s="27">
        <v>2511</v>
      </c>
      <c r="I13" s="27">
        <v>70570</v>
      </c>
      <c r="J13" s="27">
        <v>4384</v>
      </c>
      <c r="K13" s="27">
        <v>0</v>
      </c>
      <c r="L13" s="27">
        <v>0</v>
      </c>
      <c r="M13" s="28">
        <v>0</v>
      </c>
      <c r="N13" s="667"/>
      <c r="O13" s="26" t="s">
        <v>35</v>
      </c>
      <c r="P13" s="27">
        <v>75507</v>
      </c>
      <c r="Q13" s="27">
        <v>75507</v>
      </c>
      <c r="R13" s="27">
        <v>0</v>
      </c>
      <c r="S13" s="27">
        <v>68882</v>
      </c>
      <c r="T13" s="27">
        <v>2040</v>
      </c>
      <c r="U13" s="27">
        <v>70922</v>
      </c>
      <c r="V13" s="27">
        <v>4585</v>
      </c>
      <c r="W13" s="27">
        <v>0</v>
      </c>
      <c r="X13" s="27">
        <v>0</v>
      </c>
      <c r="Y13" s="28">
        <v>0</v>
      </c>
      <c r="Z13" s="667"/>
      <c r="AA13" s="26" t="s">
        <v>35</v>
      </c>
      <c r="AB13" s="27">
        <v>82977</v>
      </c>
      <c r="AC13" s="27">
        <v>82977</v>
      </c>
      <c r="AD13" s="27">
        <v>0</v>
      </c>
      <c r="AE13" s="27">
        <v>73832.56413707239</v>
      </c>
      <c r="AF13" s="27">
        <v>5003.4358629276076</v>
      </c>
      <c r="AG13" s="27">
        <v>78836</v>
      </c>
      <c r="AH13" s="27">
        <v>4141</v>
      </c>
      <c r="AI13" s="27">
        <v>0</v>
      </c>
      <c r="AJ13" s="27">
        <v>0</v>
      </c>
      <c r="AK13" s="28">
        <v>0</v>
      </c>
      <c r="AL13" s="667"/>
      <c r="AM13" s="26" t="s">
        <v>35</v>
      </c>
      <c r="AN13" s="27">
        <v>86717</v>
      </c>
      <c r="AO13" s="27">
        <v>86717</v>
      </c>
      <c r="AP13" s="27">
        <v>0</v>
      </c>
      <c r="AQ13" s="27">
        <v>76354.226424917841</v>
      </c>
      <c r="AR13" s="27">
        <v>6472.7735750821494</v>
      </c>
      <c r="AS13" s="27">
        <v>82827</v>
      </c>
      <c r="AT13" s="27">
        <v>3890</v>
      </c>
      <c r="AU13" s="27">
        <v>0</v>
      </c>
      <c r="AV13" s="27">
        <v>0</v>
      </c>
      <c r="AW13" s="28">
        <v>0</v>
      </c>
      <c r="AX13" s="667"/>
      <c r="AY13" s="26" t="s">
        <v>35</v>
      </c>
      <c r="AZ13" s="27">
        <v>93363</v>
      </c>
      <c r="BA13" s="27">
        <v>93363</v>
      </c>
      <c r="BB13" s="27">
        <v>0</v>
      </c>
      <c r="BC13" s="27">
        <v>82886</v>
      </c>
      <c r="BD13" s="27">
        <v>7011</v>
      </c>
      <c r="BE13" s="27">
        <v>89897</v>
      </c>
      <c r="BF13" s="27">
        <v>3466</v>
      </c>
      <c r="BG13" s="27">
        <v>0</v>
      </c>
      <c r="BH13" s="27">
        <v>0</v>
      </c>
      <c r="BI13" s="28">
        <v>0</v>
      </c>
    </row>
    <row r="14" spans="1:61" ht="17.100000000000001" customHeight="1">
      <c r="B14" s="667"/>
      <c r="C14" s="26" t="s">
        <v>36</v>
      </c>
      <c r="D14" s="27">
        <v>131047</v>
      </c>
      <c r="E14" s="27">
        <v>131047</v>
      </c>
      <c r="F14" s="27">
        <v>0</v>
      </c>
      <c r="G14" s="27">
        <v>112748</v>
      </c>
      <c r="H14" s="27">
        <v>4524</v>
      </c>
      <c r="I14" s="27">
        <v>117272</v>
      </c>
      <c r="J14" s="27">
        <v>13775</v>
      </c>
      <c r="K14" s="27">
        <v>0</v>
      </c>
      <c r="L14" s="27">
        <v>0</v>
      </c>
      <c r="M14" s="28">
        <v>0</v>
      </c>
      <c r="N14" s="667"/>
      <c r="O14" s="26" t="s">
        <v>36</v>
      </c>
      <c r="P14" s="27">
        <v>128278</v>
      </c>
      <c r="Q14" s="27">
        <v>128278</v>
      </c>
      <c r="R14" s="27">
        <v>0</v>
      </c>
      <c r="S14" s="27">
        <v>109798</v>
      </c>
      <c r="T14" s="27">
        <v>4746</v>
      </c>
      <c r="U14" s="27">
        <v>114544</v>
      </c>
      <c r="V14" s="27">
        <v>13734</v>
      </c>
      <c r="W14" s="27">
        <v>0</v>
      </c>
      <c r="X14" s="27">
        <v>0</v>
      </c>
      <c r="Y14" s="28">
        <v>0</v>
      </c>
      <c r="Z14" s="667"/>
      <c r="AA14" s="26" t="s">
        <v>36</v>
      </c>
      <c r="AB14" s="27">
        <v>131415</v>
      </c>
      <c r="AC14" s="27">
        <v>131415</v>
      </c>
      <c r="AD14" s="27">
        <v>0</v>
      </c>
      <c r="AE14" s="27">
        <v>96527.147362323405</v>
      </c>
      <c r="AF14" s="27">
        <v>7603.8526376766004</v>
      </c>
      <c r="AG14" s="27">
        <v>104131</v>
      </c>
      <c r="AH14" s="27">
        <v>27284</v>
      </c>
      <c r="AI14" s="27">
        <v>0</v>
      </c>
      <c r="AJ14" s="27">
        <v>0</v>
      </c>
      <c r="AK14" s="28">
        <v>0</v>
      </c>
      <c r="AL14" s="667"/>
      <c r="AM14" s="26" t="s">
        <v>36</v>
      </c>
      <c r="AN14" s="27">
        <v>136521</v>
      </c>
      <c r="AO14" s="27">
        <v>136521</v>
      </c>
      <c r="AP14" s="27">
        <v>0</v>
      </c>
      <c r="AQ14" s="27">
        <v>107022.84493412917</v>
      </c>
      <c r="AR14" s="27">
        <v>10837.155065870826</v>
      </c>
      <c r="AS14" s="27">
        <v>117860</v>
      </c>
      <c r="AT14" s="27">
        <v>18661</v>
      </c>
      <c r="AU14" s="27">
        <v>0</v>
      </c>
      <c r="AV14" s="27">
        <v>0</v>
      </c>
      <c r="AW14" s="28">
        <v>0</v>
      </c>
      <c r="AX14" s="667"/>
      <c r="AY14" s="26" t="s">
        <v>36</v>
      </c>
      <c r="AZ14" s="27">
        <v>142145</v>
      </c>
      <c r="BA14" s="27">
        <v>142145</v>
      </c>
      <c r="BB14" s="27">
        <v>0</v>
      </c>
      <c r="BC14" s="27">
        <v>115467</v>
      </c>
      <c r="BD14" s="27">
        <v>11559</v>
      </c>
      <c r="BE14" s="27">
        <v>127026</v>
      </c>
      <c r="BF14" s="27">
        <v>15119</v>
      </c>
      <c r="BG14" s="27">
        <v>0</v>
      </c>
      <c r="BH14" s="27">
        <v>0</v>
      </c>
      <c r="BI14" s="28">
        <v>0</v>
      </c>
    </row>
    <row r="15" spans="1:61" ht="17.100000000000001" customHeight="1">
      <c r="B15" s="668"/>
      <c r="C15" s="18" t="s">
        <v>37</v>
      </c>
      <c r="D15" s="19">
        <f t="shared" ref="D15:M15" si="0">SUM(D12:D14)</f>
        <v>431019</v>
      </c>
      <c r="E15" s="19">
        <f t="shared" si="0"/>
        <v>431019</v>
      </c>
      <c r="F15" s="19">
        <f t="shared" si="0"/>
        <v>51929</v>
      </c>
      <c r="G15" s="19">
        <f t="shared" si="0"/>
        <v>351435</v>
      </c>
      <c r="H15" s="19">
        <f t="shared" si="0"/>
        <v>7268</v>
      </c>
      <c r="I15" s="19">
        <f t="shared" si="0"/>
        <v>410632</v>
      </c>
      <c r="J15" s="19">
        <f t="shared" si="0"/>
        <v>20387</v>
      </c>
      <c r="K15" s="19">
        <f t="shared" si="0"/>
        <v>0</v>
      </c>
      <c r="L15" s="19">
        <f t="shared" si="0"/>
        <v>0</v>
      </c>
      <c r="M15" s="20">
        <f t="shared" si="0"/>
        <v>0</v>
      </c>
      <c r="N15" s="668"/>
      <c r="O15" s="18" t="s">
        <v>37</v>
      </c>
      <c r="P15" s="19">
        <f t="shared" ref="P15:Y15" si="1">SUM(P12:P14)</f>
        <v>440101</v>
      </c>
      <c r="Q15" s="19">
        <f t="shared" si="1"/>
        <v>440101</v>
      </c>
      <c r="R15" s="19">
        <f t="shared" si="1"/>
        <v>52985</v>
      </c>
      <c r="S15" s="19">
        <f t="shared" si="1"/>
        <v>359460</v>
      </c>
      <c r="T15" s="19">
        <f t="shared" si="1"/>
        <v>7038</v>
      </c>
      <c r="U15" s="19">
        <f t="shared" si="1"/>
        <v>419483</v>
      </c>
      <c r="V15" s="19">
        <f t="shared" si="1"/>
        <v>20618</v>
      </c>
      <c r="W15" s="19">
        <f t="shared" si="1"/>
        <v>0</v>
      </c>
      <c r="X15" s="19">
        <f t="shared" si="1"/>
        <v>0</v>
      </c>
      <c r="Y15" s="20">
        <f t="shared" si="1"/>
        <v>0</v>
      </c>
      <c r="Z15" s="668"/>
      <c r="AA15" s="18" t="s">
        <v>37</v>
      </c>
      <c r="AB15" s="19">
        <f t="shared" ref="AB15:AK15" si="2">SUM(AB12:AB14)</f>
        <v>458247</v>
      </c>
      <c r="AC15" s="19">
        <f t="shared" si="2"/>
        <v>458247</v>
      </c>
      <c r="AD15" s="19">
        <f t="shared" si="2"/>
        <v>55253.855536237883</v>
      </c>
      <c r="AE15" s="19">
        <f t="shared" si="2"/>
        <v>353917.75720580976</v>
      </c>
      <c r="AF15" s="19">
        <f t="shared" si="2"/>
        <v>12789.38725795236</v>
      </c>
      <c r="AG15" s="19">
        <f t="shared" si="2"/>
        <v>421961</v>
      </c>
      <c r="AH15" s="19">
        <f t="shared" si="2"/>
        <v>36286</v>
      </c>
      <c r="AI15" s="19">
        <f t="shared" si="2"/>
        <v>0</v>
      </c>
      <c r="AJ15" s="19">
        <f t="shared" si="2"/>
        <v>0</v>
      </c>
      <c r="AK15" s="20">
        <f t="shared" si="2"/>
        <v>0</v>
      </c>
      <c r="AL15" s="668"/>
      <c r="AM15" s="18" t="s">
        <v>37</v>
      </c>
      <c r="AN15" s="19">
        <f t="shared" ref="AN15:AW15" si="3">SUM(AN12:AN14)</f>
        <v>470272</v>
      </c>
      <c r="AO15" s="19">
        <f>SUM(AO12:AO14)</f>
        <v>470272</v>
      </c>
      <c r="AP15" s="19">
        <f t="shared" si="3"/>
        <v>55144.768445306458</v>
      </c>
      <c r="AQ15" s="19">
        <f t="shared" si="3"/>
        <v>371687.29086554778</v>
      </c>
      <c r="AR15" s="19">
        <f t="shared" si="3"/>
        <v>17406.940689145747</v>
      </c>
      <c r="AS15" s="19">
        <f t="shared" si="3"/>
        <v>444239</v>
      </c>
      <c r="AT15" s="19">
        <f t="shared" si="3"/>
        <v>26033</v>
      </c>
      <c r="AU15" s="19">
        <f t="shared" si="3"/>
        <v>0</v>
      </c>
      <c r="AV15" s="19">
        <f t="shared" si="3"/>
        <v>0</v>
      </c>
      <c r="AW15" s="20">
        <f t="shared" si="3"/>
        <v>0</v>
      </c>
      <c r="AX15" s="668"/>
      <c r="AY15" s="18" t="s">
        <v>37</v>
      </c>
      <c r="AZ15" s="19">
        <f t="shared" ref="AZ15" si="4">SUM(AZ12:AZ14)</f>
        <v>483812</v>
      </c>
      <c r="BA15" s="19">
        <f>SUM(BA12:BA14)</f>
        <v>483812</v>
      </c>
      <c r="BB15" s="19">
        <v>57903</v>
      </c>
      <c r="BC15" s="19">
        <v>387719</v>
      </c>
      <c r="BD15" s="19">
        <v>17602</v>
      </c>
      <c r="BE15" s="19">
        <v>463224</v>
      </c>
      <c r="BF15" s="19">
        <f t="shared" ref="BF15:BI15" si="5">SUM(BF12:BF14)</f>
        <v>20588</v>
      </c>
      <c r="BG15" s="19">
        <f t="shared" si="5"/>
        <v>0</v>
      </c>
      <c r="BH15" s="19">
        <f t="shared" si="5"/>
        <v>0</v>
      </c>
      <c r="BI15" s="20">
        <f t="shared" si="5"/>
        <v>0</v>
      </c>
    </row>
    <row r="16" spans="1:61" ht="17.100000000000001" customHeight="1">
      <c r="B16" s="666" t="s">
        <v>38</v>
      </c>
      <c r="C16" s="26" t="s">
        <v>39</v>
      </c>
      <c r="D16" s="27">
        <v>308307</v>
      </c>
      <c r="E16" s="27">
        <v>308307</v>
      </c>
      <c r="F16" s="27">
        <v>49451</v>
      </c>
      <c r="G16" s="27">
        <v>199951</v>
      </c>
      <c r="H16" s="27">
        <v>1484</v>
      </c>
      <c r="I16" s="27">
        <v>250886</v>
      </c>
      <c r="J16" s="27">
        <v>57421</v>
      </c>
      <c r="K16" s="27">
        <v>0</v>
      </c>
      <c r="L16" s="27">
        <v>0</v>
      </c>
      <c r="M16" s="28">
        <v>0</v>
      </c>
      <c r="N16" s="666" t="s">
        <v>38</v>
      </c>
      <c r="O16" s="26" t="s">
        <v>39</v>
      </c>
      <c r="P16" s="27">
        <v>315792</v>
      </c>
      <c r="Q16" s="27">
        <v>315792</v>
      </c>
      <c r="R16" s="27">
        <v>50764</v>
      </c>
      <c r="S16" s="27">
        <v>204925</v>
      </c>
      <c r="T16" s="27">
        <v>1774</v>
      </c>
      <c r="U16" s="27">
        <v>257463</v>
      </c>
      <c r="V16" s="27">
        <v>58329</v>
      </c>
      <c r="W16" s="27">
        <v>0</v>
      </c>
      <c r="X16" s="27">
        <v>0</v>
      </c>
      <c r="Y16" s="28">
        <v>0</v>
      </c>
      <c r="Z16" s="666" t="s">
        <v>38</v>
      </c>
      <c r="AA16" s="26" t="s">
        <v>39</v>
      </c>
      <c r="AB16" s="27">
        <v>326313</v>
      </c>
      <c r="AC16" s="27">
        <v>326313</v>
      </c>
      <c r="AD16" s="27">
        <v>52692.013792047801</v>
      </c>
      <c r="AE16" s="27">
        <v>211162.12671698042</v>
      </c>
      <c r="AF16" s="27">
        <v>4841.8594909717813</v>
      </c>
      <c r="AG16" s="27">
        <v>268696</v>
      </c>
      <c r="AH16" s="27">
        <v>57617</v>
      </c>
      <c r="AI16" s="27">
        <v>0</v>
      </c>
      <c r="AJ16" s="27">
        <v>0</v>
      </c>
      <c r="AK16" s="28">
        <v>0</v>
      </c>
      <c r="AL16" s="666" t="s">
        <v>38</v>
      </c>
      <c r="AM16" s="26" t="s">
        <v>39</v>
      </c>
      <c r="AN16" s="27">
        <v>337498</v>
      </c>
      <c r="AO16" s="27">
        <v>337498</v>
      </c>
      <c r="AP16" s="27">
        <v>54538.249814603543</v>
      </c>
      <c r="AQ16" s="27">
        <v>210569.68366565174</v>
      </c>
      <c r="AR16" s="27">
        <v>12965.066519744647</v>
      </c>
      <c r="AS16" s="27">
        <v>278073</v>
      </c>
      <c r="AT16" s="27">
        <v>59425</v>
      </c>
      <c r="AU16" s="27">
        <v>0</v>
      </c>
      <c r="AV16" s="27">
        <v>0</v>
      </c>
      <c r="AW16" s="28">
        <v>0</v>
      </c>
      <c r="AX16" s="666" t="s">
        <v>38</v>
      </c>
      <c r="AY16" s="26" t="s">
        <v>39</v>
      </c>
      <c r="AZ16" s="27">
        <v>341621</v>
      </c>
      <c r="BA16" s="27">
        <v>341621</v>
      </c>
      <c r="BB16" s="27">
        <v>55898</v>
      </c>
      <c r="BC16" s="27">
        <v>215077</v>
      </c>
      <c r="BD16" s="27">
        <v>12767</v>
      </c>
      <c r="BE16" s="27">
        <v>283742</v>
      </c>
      <c r="BF16" s="27">
        <v>57879</v>
      </c>
      <c r="BG16" s="27">
        <v>0</v>
      </c>
      <c r="BH16" s="27">
        <v>0</v>
      </c>
      <c r="BI16" s="28">
        <v>0</v>
      </c>
    </row>
    <row r="17" spans="1:65" ht="17.100000000000001" customHeight="1">
      <c r="B17" s="667"/>
      <c r="C17" s="26" t="s">
        <v>40</v>
      </c>
      <c r="D17" s="34">
        <v>56673</v>
      </c>
      <c r="E17" s="34">
        <v>56673</v>
      </c>
      <c r="F17" s="34">
        <v>0</v>
      </c>
      <c r="G17" s="34">
        <v>36913</v>
      </c>
      <c r="H17" s="34">
        <v>5729</v>
      </c>
      <c r="I17" s="34">
        <v>42642</v>
      </c>
      <c r="J17" s="34">
        <v>14031</v>
      </c>
      <c r="K17" s="34">
        <v>0</v>
      </c>
      <c r="L17" s="34">
        <v>0</v>
      </c>
      <c r="M17" s="35">
        <v>0</v>
      </c>
      <c r="N17" s="667"/>
      <c r="O17" s="26" t="s">
        <v>40</v>
      </c>
      <c r="P17" s="34">
        <v>60284</v>
      </c>
      <c r="Q17" s="34">
        <v>60284</v>
      </c>
      <c r="R17" s="34">
        <v>0</v>
      </c>
      <c r="S17" s="34">
        <v>39284</v>
      </c>
      <c r="T17" s="34">
        <v>7327</v>
      </c>
      <c r="U17" s="34">
        <v>46611</v>
      </c>
      <c r="V17" s="34">
        <v>13673</v>
      </c>
      <c r="W17" s="34">
        <v>0</v>
      </c>
      <c r="X17" s="34">
        <v>0</v>
      </c>
      <c r="Y17" s="35">
        <v>0</v>
      </c>
      <c r="Z17" s="667"/>
      <c r="AA17" s="26" t="s">
        <v>40</v>
      </c>
      <c r="AB17" s="34">
        <v>65298</v>
      </c>
      <c r="AC17" s="34">
        <v>65298</v>
      </c>
      <c r="AD17" s="34">
        <v>0</v>
      </c>
      <c r="AE17" s="34">
        <v>47225.948668637415</v>
      </c>
      <c r="AF17" s="34">
        <v>4734.0513313625843</v>
      </c>
      <c r="AG17" s="34">
        <v>51960</v>
      </c>
      <c r="AH17" s="34">
        <v>13338</v>
      </c>
      <c r="AI17" s="34">
        <v>0</v>
      </c>
      <c r="AJ17" s="34">
        <v>0</v>
      </c>
      <c r="AK17" s="35">
        <v>0</v>
      </c>
      <c r="AL17" s="667"/>
      <c r="AM17" s="26" t="s">
        <v>40</v>
      </c>
      <c r="AN17" s="34">
        <v>69738</v>
      </c>
      <c r="AO17" s="34">
        <v>69738</v>
      </c>
      <c r="AP17" s="34">
        <v>0</v>
      </c>
      <c r="AQ17" s="34">
        <v>47063.647884904945</v>
      </c>
      <c r="AR17" s="34">
        <v>9917.352115095051</v>
      </c>
      <c r="AS17" s="34">
        <v>56981</v>
      </c>
      <c r="AT17" s="34">
        <v>12757</v>
      </c>
      <c r="AU17" s="34">
        <v>0</v>
      </c>
      <c r="AV17" s="34">
        <v>0</v>
      </c>
      <c r="AW17" s="35">
        <v>0</v>
      </c>
      <c r="AX17" s="667"/>
      <c r="AY17" s="26" t="s">
        <v>40</v>
      </c>
      <c r="AZ17" s="34">
        <v>71979</v>
      </c>
      <c r="BA17" s="34">
        <v>71979</v>
      </c>
      <c r="BB17" s="99">
        <v>0</v>
      </c>
      <c r="BC17" s="99">
        <v>49161</v>
      </c>
      <c r="BD17" s="99">
        <v>10355</v>
      </c>
      <c r="BE17" s="99">
        <v>59516</v>
      </c>
      <c r="BF17" s="99">
        <v>12463</v>
      </c>
      <c r="BG17" s="34">
        <v>0</v>
      </c>
      <c r="BH17" s="34">
        <v>0</v>
      </c>
      <c r="BI17" s="35">
        <v>0</v>
      </c>
      <c r="BJ17" s="100"/>
      <c r="BK17" s="100"/>
      <c r="BL17" s="100"/>
      <c r="BM17" s="100"/>
    </row>
    <row r="18" spans="1:65" ht="17.100000000000001" customHeight="1">
      <c r="B18" s="667"/>
      <c r="C18" s="26" t="s">
        <v>41</v>
      </c>
      <c r="D18" s="27">
        <v>29021</v>
      </c>
      <c r="E18" s="27">
        <v>29021</v>
      </c>
      <c r="F18" s="27">
        <v>0</v>
      </c>
      <c r="G18" s="27">
        <v>17069</v>
      </c>
      <c r="H18" s="27">
        <v>1085</v>
      </c>
      <c r="I18" s="27">
        <v>18154</v>
      </c>
      <c r="J18" s="27">
        <v>10867</v>
      </c>
      <c r="K18" s="27">
        <v>0</v>
      </c>
      <c r="L18" s="27">
        <v>0</v>
      </c>
      <c r="M18" s="28">
        <v>0</v>
      </c>
      <c r="N18" s="667"/>
      <c r="O18" s="26" t="s">
        <v>41</v>
      </c>
      <c r="P18" s="27">
        <v>30857</v>
      </c>
      <c r="Q18" s="27">
        <v>30857</v>
      </c>
      <c r="R18" s="27">
        <v>0</v>
      </c>
      <c r="S18" s="27">
        <v>19154</v>
      </c>
      <c r="T18" s="27">
        <v>953</v>
      </c>
      <c r="U18" s="27">
        <v>20107</v>
      </c>
      <c r="V18" s="27">
        <v>10750</v>
      </c>
      <c r="W18" s="27">
        <v>0</v>
      </c>
      <c r="X18" s="27">
        <v>0</v>
      </c>
      <c r="Y18" s="28">
        <v>0</v>
      </c>
      <c r="Z18" s="667"/>
      <c r="AA18" s="26" t="s">
        <v>41</v>
      </c>
      <c r="AB18" s="27">
        <v>31153</v>
      </c>
      <c r="AC18" s="27">
        <v>31153</v>
      </c>
      <c r="AD18" s="27">
        <v>0</v>
      </c>
      <c r="AE18" s="27">
        <v>20503.047619047618</v>
      </c>
      <c r="AF18" s="27">
        <v>280.95238095238096</v>
      </c>
      <c r="AG18" s="27">
        <v>20784</v>
      </c>
      <c r="AH18" s="27">
        <v>10369</v>
      </c>
      <c r="AI18" s="27">
        <v>0</v>
      </c>
      <c r="AJ18" s="27">
        <v>0</v>
      </c>
      <c r="AK18" s="28">
        <v>0</v>
      </c>
      <c r="AL18" s="667"/>
      <c r="AM18" s="26" t="s">
        <v>41</v>
      </c>
      <c r="AN18" s="27">
        <v>30061</v>
      </c>
      <c r="AO18" s="27">
        <v>30061</v>
      </c>
      <c r="AP18" s="27">
        <v>0</v>
      </c>
      <c r="AQ18" s="27">
        <v>20105.948051948049</v>
      </c>
      <c r="AR18" s="27">
        <v>64.05194805194806</v>
      </c>
      <c r="AS18" s="27">
        <v>20170</v>
      </c>
      <c r="AT18" s="27">
        <v>9891</v>
      </c>
      <c r="AU18" s="27">
        <v>0</v>
      </c>
      <c r="AV18" s="27">
        <v>0</v>
      </c>
      <c r="AW18" s="28">
        <v>0</v>
      </c>
      <c r="AX18" s="667"/>
      <c r="AY18" s="26" t="s">
        <v>41</v>
      </c>
      <c r="AZ18" s="27">
        <v>28266</v>
      </c>
      <c r="BA18" s="27">
        <v>28266</v>
      </c>
      <c r="BB18" s="27">
        <v>0</v>
      </c>
      <c r="BC18" s="27">
        <v>19213</v>
      </c>
      <c r="BD18" s="27">
        <v>57</v>
      </c>
      <c r="BE18" s="27">
        <v>19270</v>
      </c>
      <c r="BF18" s="27">
        <v>8996</v>
      </c>
      <c r="BG18" s="27">
        <v>0</v>
      </c>
      <c r="BH18" s="27">
        <v>0</v>
      </c>
      <c r="BI18" s="28">
        <v>0</v>
      </c>
    </row>
    <row r="19" spans="1:65" ht="17.100000000000001" customHeight="1">
      <c r="B19" s="668"/>
      <c r="C19" s="18" t="s">
        <v>42</v>
      </c>
      <c r="D19" s="19">
        <f t="shared" ref="D19:M19" si="6">SUM(D16:D18)</f>
        <v>394001</v>
      </c>
      <c r="E19" s="19">
        <f t="shared" si="6"/>
        <v>394001</v>
      </c>
      <c r="F19" s="19">
        <f t="shared" si="6"/>
        <v>49451</v>
      </c>
      <c r="G19" s="19">
        <f t="shared" si="6"/>
        <v>253933</v>
      </c>
      <c r="H19" s="19">
        <f t="shared" si="6"/>
        <v>8298</v>
      </c>
      <c r="I19" s="19">
        <f t="shared" si="6"/>
        <v>311682</v>
      </c>
      <c r="J19" s="19">
        <f t="shared" si="6"/>
        <v>82319</v>
      </c>
      <c r="K19" s="19">
        <f t="shared" si="6"/>
        <v>0</v>
      </c>
      <c r="L19" s="19">
        <f t="shared" si="6"/>
        <v>0</v>
      </c>
      <c r="M19" s="20">
        <f t="shared" si="6"/>
        <v>0</v>
      </c>
      <c r="N19" s="668"/>
      <c r="O19" s="18" t="s">
        <v>42</v>
      </c>
      <c r="P19" s="19">
        <f t="shared" ref="P19:Y19" si="7">SUM(P16:P18)</f>
        <v>406933</v>
      </c>
      <c r="Q19" s="19">
        <f t="shared" si="7"/>
        <v>406933</v>
      </c>
      <c r="R19" s="19">
        <f t="shared" si="7"/>
        <v>50764</v>
      </c>
      <c r="S19" s="19">
        <f t="shared" si="7"/>
        <v>263363</v>
      </c>
      <c r="T19" s="19">
        <f t="shared" si="7"/>
        <v>10054</v>
      </c>
      <c r="U19" s="19">
        <f t="shared" si="7"/>
        <v>324181</v>
      </c>
      <c r="V19" s="19">
        <f t="shared" si="7"/>
        <v>82752</v>
      </c>
      <c r="W19" s="19">
        <f t="shared" si="7"/>
        <v>0</v>
      </c>
      <c r="X19" s="19">
        <f t="shared" si="7"/>
        <v>0</v>
      </c>
      <c r="Y19" s="20">
        <f t="shared" si="7"/>
        <v>0</v>
      </c>
      <c r="Z19" s="668"/>
      <c r="AA19" s="18" t="s">
        <v>42</v>
      </c>
      <c r="AB19" s="19">
        <f t="shared" ref="AB19:AK19" si="8">SUM(AB16:AB18)</f>
        <v>422764</v>
      </c>
      <c r="AC19" s="19">
        <f t="shared" si="8"/>
        <v>422764</v>
      </c>
      <c r="AD19" s="19">
        <f t="shared" si="8"/>
        <v>52692.013792047801</v>
      </c>
      <c r="AE19" s="19">
        <f t="shared" si="8"/>
        <v>278891.12300466548</v>
      </c>
      <c r="AF19" s="19">
        <f t="shared" si="8"/>
        <v>9856.8632032867463</v>
      </c>
      <c r="AG19" s="19">
        <f t="shared" si="8"/>
        <v>341440</v>
      </c>
      <c r="AH19" s="19">
        <f t="shared" si="8"/>
        <v>81324</v>
      </c>
      <c r="AI19" s="19">
        <f t="shared" si="8"/>
        <v>0</v>
      </c>
      <c r="AJ19" s="19">
        <f t="shared" si="8"/>
        <v>0</v>
      </c>
      <c r="AK19" s="20">
        <f t="shared" si="8"/>
        <v>0</v>
      </c>
      <c r="AL19" s="668"/>
      <c r="AM19" s="18" t="s">
        <v>42</v>
      </c>
      <c r="AN19" s="19">
        <f t="shared" ref="AN19:AW19" si="9">SUM(AN16:AN18)</f>
        <v>437297</v>
      </c>
      <c r="AO19" s="19">
        <f t="shared" si="9"/>
        <v>437297</v>
      </c>
      <c r="AP19" s="19">
        <f t="shared" si="9"/>
        <v>54538.249814603543</v>
      </c>
      <c r="AQ19" s="19">
        <f t="shared" si="9"/>
        <v>277739.27960250474</v>
      </c>
      <c r="AR19" s="19">
        <f t="shared" si="9"/>
        <v>22946.470582891645</v>
      </c>
      <c r="AS19" s="19">
        <f t="shared" si="9"/>
        <v>355224</v>
      </c>
      <c r="AT19" s="19">
        <f t="shared" si="9"/>
        <v>82073</v>
      </c>
      <c r="AU19" s="19">
        <f t="shared" si="9"/>
        <v>0</v>
      </c>
      <c r="AV19" s="19">
        <f t="shared" si="9"/>
        <v>0</v>
      </c>
      <c r="AW19" s="20">
        <f t="shared" si="9"/>
        <v>0</v>
      </c>
      <c r="AX19" s="668"/>
      <c r="AY19" s="18" t="s">
        <v>42</v>
      </c>
      <c r="AZ19" s="19">
        <f t="shared" ref="AZ19:BI19" si="10">SUM(AZ16:AZ18)</f>
        <v>441866</v>
      </c>
      <c r="BA19" s="19">
        <f t="shared" si="10"/>
        <v>441866</v>
      </c>
      <c r="BB19" s="19">
        <f t="shared" si="10"/>
        <v>55898</v>
      </c>
      <c r="BC19" s="19">
        <f t="shared" si="10"/>
        <v>283451</v>
      </c>
      <c r="BD19" s="19">
        <f t="shared" si="10"/>
        <v>23179</v>
      </c>
      <c r="BE19" s="19">
        <f t="shared" si="10"/>
        <v>362528</v>
      </c>
      <c r="BF19" s="19">
        <f t="shared" si="10"/>
        <v>79338</v>
      </c>
      <c r="BG19" s="19">
        <f t="shared" si="10"/>
        <v>0</v>
      </c>
      <c r="BH19" s="19">
        <f t="shared" si="10"/>
        <v>0</v>
      </c>
      <c r="BI19" s="20">
        <f t="shared" si="10"/>
        <v>0</v>
      </c>
    </row>
    <row r="20" spans="1:65" ht="17.100000000000001" customHeight="1">
      <c r="B20" s="24" t="s">
        <v>43</v>
      </c>
      <c r="C20" s="18" t="s">
        <v>44</v>
      </c>
      <c r="D20" s="19">
        <v>71063</v>
      </c>
      <c r="E20" s="19">
        <v>71063</v>
      </c>
      <c r="F20" s="19">
        <v>67611</v>
      </c>
      <c r="G20" s="19">
        <v>3452</v>
      </c>
      <c r="H20" s="19">
        <v>0</v>
      </c>
      <c r="I20" s="19">
        <v>71063</v>
      </c>
      <c r="J20" s="19">
        <v>0</v>
      </c>
      <c r="K20" s="19">
        <v>0</v>
      </c>
      <c r="L20" s="19">
        <v>0</v>
      </c>
      <c r="M20" s="20">
        <v>0</v>
      </c>
      <c r="N20" s="24" t="s">
        <v>43</v>
      </c>
      <c r="O20" s="18" t="s">
        <v>44</v>
      </c>
      <c r="P20" s="19">
        <v>70010</v>
      </c>
      <c r="Q20" s="19">
        <v>70010</v>
      </c>
      <c r="R20" s="19">
        <v>66118</v>
      </c>
      <c r="S20" s="19">
        <v>3892</v>
      </c>
      <c r="T20" s="19">
        <v>0</v>
      </c>
      <c r="U20" s="19">
        <v>70010</v>
      </c>
      <c r="V20" s="19">
        <v>0</v>
      </c>
      <c r="W20" s="19">
        <v>0</v>
      </c>
      <c r="X20" s="19">
        <v>0</v>
      </c>
      <c r="Y20" s="20">
        <v>0</v>
      </c>
      <c r="Z20" s="24" t="s">
        <v>43</v>
      </c>
      <c r="AA20" s="18" t="s">
        <v>44</v>
      </c>
      <c r="AB20" s="19">
        <v>71502</v>
      </c>
      <c r="AC20" s="19">
        <v>71502</v>
      </c>
      <c r="AD20" s="19">
        <v>65171.210750328159</v>
      </c>
      <c r="AE20" s="19">
        <v>6330.7892496718414</v>
      </c>
      <c r="AF20" s="19">
        <v>0</v>
      </c>
      <c r="AG20" s="19">
        <v>71502</v>
      </c>
      <c r="AH20" s="19">
        <v>0</v>
      </c>
      <c r="AI20" s="19">
        <v>0</v>
      </c>
      <c r="AJ20" s="19">
        <v>0</v>
      </c>
      <c r="AK20" s="20">
        <v>0</v>
      </c>
      <c r="AL20" s="24" t="s">
        <v>43</v>
      </c>
      <c r="AM20" s="18" t="s">
        <v>44</v>
      </c>
      <c r="AN20" s="19">
        <v>72260</v>
      </c>
      <c r="AO20" s="19">
        <v>72260</v>
      </c>
      <c r="AP20" s="19">
        <v>65579.843142827449</v>
      </c>
      <c r="AQ20" s="19">
        <v>6680.1568571725484</v>
      </c>
      <c r="AR20" s="19">
        <v>0</v>
      </c>
      <c r="AS20" s="19">
        <v>72260</v>
      </c>
      <c r="AT20" s="19">
        <v>0</v>
      </c>
      <c r="AU20" s="19">
        <v>0</v>
      </c>
      <c r="AV20" s="19">
        <v>0</v>
      </c>
      <c r="AW20" s="20">
        <v>0</v>
      </c>
      <c r="AX20" s="24" t="s">
        <v>43</v>
      </c>
      <c r="AY20" s="18" t="s">
        <v>44</v>
      </c>
      <c r="AZ20" s="19">
        <v>74283</v>
      </c>
      <c r="BA20" s="19">
        <v>74283</v>
      </c>
      <c r="BB20" s="19">
        <v>67374</v>
      </c>
      <c r="BC20" s="19">
        <v>6909</v>
      </c>
      <c r="BD20" s="19">
        <v>0</v>
      </c>
      <c r="BE20" s="19">
        <v>74283</v>
      </c>
      <c r="BF20" s="19">
        <v>0</v>
      </c>
      <c r="BG20" s="19">
        <v>0</v>
      </c>
      <c r="BH20" s="19">
        <v>0</v>
      </c>
      <c r="BI20" s="20">
        <v>0</v>
      </c>
    </row>
    <row r="21" spans="1:65" ht="17.100000000000001" customHeight="1">
      <c r="B21" s="24" t="s">
        <v>45</v>
      </c>
      <c r="C21" s="18" t="s">
        <v>46</v>
      </c>
      <c r="D21" s="19">
        <v>108039</v>
      </c>
      <c r="E21" s="19">
        <v>108039</v>
      </c>
      <c r="F21" s="19">
        <v>56040</v>
      </c>
      <c r="G21" s="19">
        <v>51999</v>
      </c>
      <c r="H21" s="19">
        <v>0</v>
      </c>
      <c r="I21" s="19">
        <v>108039</v>
      </c>
      <c r="J21" s="19">
        <v>0</v>
      </c>
      <c r="K21" s="19">
        <v>0</v>
      </c>
      <c r="L21" s="19">
        <v>0</v>
      </c>
      <c r="M21" s="20">
        <v>0</v>
      </c>
      <c r="N21" s="24" t="s">
        <v>45</v>
      </c>
      <c r="O21" s="18" t="s">
        <v>46</v>
      </c>
      <c r="P21" s="19">
        <v>116696</v>
      </c>
      <c r="Q21" s="19">
        <v>116696</v>
      </c>
      <c r="R21" s="19">
        <v>59548</v>
      </c>
      <c r="S21" s="19">
        <v>57050</v>
      </c>
      <c r="T21" s="19">
        <v>0</v>
      </c>
      <c r="U21" s="19">
        <v>116598</v>
      </c>
      <c r="V21" s="19">
        <v>98</v>
      </c>
      <c r="W21" s="19">
        <v>0</v>
      </c>
      <c r="X21" s="19">
        <v>0</v>
      </c>
      <c r="Y21" s="20">
        <v>0</v>
      </c>
      <c r="Z21" s="24" t="s">
        <v>45</v>
      </c>
      <c r="AA21" s="18" t="s">
        <v>46</v>
      </c>
      <c r="AB21" s="19">
        <v>123079</v>
      </c>
      <c r="AC21" s="19">
        <v>123079</v>
      </c>
      <c r="AD21" s="19">
        <v>60632.774767709801</v>
      </c>
      <c r="AE21" s="19">
        <v>62446.225232290206</v>
      </c>
      <c r="AF21" s="19">
        <v>0</v>
      </c>
      <c r="AG21" s="19">
        <v>123079</v>
      </c>
      <c r="AH21" s="19">
        <v>0</v>
      </c>
      <c r="AI21" s="19">
        <v>0</v>
      </c>
      <c r="AJ21" s="19">
        <v>0</v>
      </c>
      <c r="AK21" s="20">
        <v>0</v>
      </c>
      <c r="AL21" s="24" t="s">
        <v>45</v>
      </c>
      <c r="AM21" s="18" t="s">
        <v>46</v>
      </c>
      <c r="AN21" s="19">
        <v>136150</v>
      </c>
      <c r="AO21" s="19">
        <v>136150</v>
      </c>
      <c r="AP21" s="19">
        <v>67240.725098120296</v>
      </c>
      <c r="AQ21" s="19">
        <v>68868.274901879689</v>
      </c>
      <c r="AR21" s="19">
        <v>0</v>
      </c>
      <c r="AS21" s="19">
        <v>136109</v>
      </c>
      <c r="AT21" s="19">
        <v>41</v>
      </c>
      <c r="AU21" s="19">
        <v>0</v>
      </c>
      <c r="AV21" s="19">
        <v>0</v>
      </c>
      <c r="AW21" s="20">
        <v>0</v>
      </c>
      <c r="AX21" s="24" t="s">
        <v>45</v>
      </c>
      <c r="AY21" s="18" t="s">
        <v>46</v>
      </c>
      <c r="AZ21" s="19">
        <v>140899</v>
      </c>
      <c r="BA21" s="19">
        <v>140899</v>
      </c>
      <c r="BB21" s="19">
        <v>69735</v>
      </c>
      <c r="BC21" s="19">
        <v>71143</v>
      </c>
      <c r="BD21" s="19">
        <v>0</v>
      </c>
      <c r="BE21" s="19">
        <v>140878</v>
      </c>
      <c r="BF21" s="19">
        <v>21</v>
      </c>
      <c r="BG21" s="19">
        <v>0</v>
      </c>
      <c r="BH21" s="19">
        <v>0</v>
      </c>
      <c r="BI21" s="20">
        <v>0</v>
      </c>
    </row>
    <row r="22" spans="1:65" ht="17.100000000000001" customHeight="1">
      <c r="B22" s="24" t="s">
        <v>47</v>
      </c>
      <c r="C22" s="18" t="s">
        <v>48</v>
      </c>
      <c r="D22" s="19">
        <v>119712</v>
      </c>
      <c r="E22" s="19">
        <v>119712</v>
      </c>
      <c r="F22" s="19">
        <v>46279</v>
      </c>
      <c r="G22" s="19">
        <v>65012</v>
      </c>
      <c r="H22" s="19">
        <v>1765</v>
      </c>
      <c r="I22" s="19">
        <v>113056</v>
      </c>
      <c r="J22" s="19">
        <v>6656</v>
      </c>
      <c r="K22" s="19">
        <v>0</v>
      </c>
      <c r="L22" s="19">
        <v>0</v>
      </c>
      <c r="M22" s="20">
        <v>0</v>
      </c>
      <c r="N22" s="24" t="s">
        <v>47</v>
      </c>
      <c r="O22" s="18" t="s">
        <v>48</v>
      </c>
      <c r="P22" s="19">
        <v>124393</v>
      </c>
      <c r="Q22" s="19">
        <v>124393</v>
      </c>
      <c r="R22" s="19">
        <v>46704</v>
      </c>
      <c r="S22" s="19">
        <v>69521</v>
      </c>
      <c r="T22" s="19">
        <v>2300</v>
      </c>
      <c r="U22" s="19">
        <v>118525</v>
      </c>
      <c r="V22" s="19">
        <v>5868</v>
      </c>
      <c r="W22" s="19">
        <v>0</v>
      </c>
      <c r="X22" s="19">
        <v>0</v>
      </c>
      <c r="Y22" s="20">
        <v>0</v>
      </c>
      <c r="Z22" s="24" t="s">
        <v>47</v>
      </c>
      <c r="AA22" s="18" t="s">
        <v>48</v>
      </c>
      <c r="AB22" s="19">
        <v>129691</v>
      </c>
      <c r="AC22" s="19">
        <v>129691</v>
      </c>
      <c r="AD22" s="19">
        <v>49545.530059504439</v>
      </c>
      <c r="AE22" s="19">
        <v>74814.862811893705</v>
      </c>
      <c r="AF22" s="19">
        <v>2224.6071286018596</v>
      </c>
      <c r="AG22" s="19">
        <v>126585</v>
      </c>
      <c r="AH22" s="19">
        <v>3106</v>
      </c>
      <c r="AI22" s="19">
        <v>0</v>
      </c>
      <c r="AJ22" s="19">
        <v>0</v>
      </c>
      <c r="AK22" s="20">
        <v>0</v>
      </c>
      <c r="AL22" s="24" t="s">
        <v>47</v>
      </c>
      <c r="AM22" s="18" t="s">
        <v>48</v>
      </c>
      <c r="AN22" s="19">
        <v>136299</v>
      </c>
      <c r="AO22" s="19">
        <v>136299</v>
      </c>
      <c r="AP22" s="19">
        <v>53481.648799884759</v>
      </c>
      <c r="AQ22" s="19">
        <v>77133.764793593145</v>
      </c>
      <c r="AR22" s="19">
        <v>2543.586406522104</v>
      </c>
      <c r="AS22" s="19">
        <v>133159</v>
      </c>
      <c r="AT22" s="19">
        <v>3140</v>
      </c>
      <c r="AU22" s="19">
        <v>0</v>
      </c>
      <c r="AV22" s="19">
        <v>0</v>
      </c>
      <c r="AW22" s="20">
        <v>0</v>
      </c>
      <c r="AX22" s="24" t="s">
        <v>47</v>
      </c>
      <c r="AY22" s="18" t="s">
        <v>48</v>
      </c>
      <c r="AZ22" s="19">
        <v>141083</v>
      </c>
      <c r="BA22" s="19">
        <v>141083</v>
      </c>
      <c r="BB22" s="19">
        <v>55459</v>
      </c>
      <c r="BC22" s="19">
        <v>80016</v>
      </c>
      <c r="BD22" s="19">
        <v>2482</v>
      </c>
      <c r="BE22" s="19">
        <v>137957</v>
      </c>
      <c r="BF22" s="19">
        <v>3126</v>
      </c>
      <c r="BG22" s="19">
        <v>0</v>
      </c>
      <c r="BH22" s="19">
        <v>0</v>
      </c>
      <c r="BI22" s="20">
        <v>0</v>
      </c>
    </row>
    <row r="23" spans="1:65" ht="17.100000000000001" customHeight="1">
      <c r="B23" s="24" t="s">
        <v>49</v>
      </c>
      <c r="C23" s="18" t="s">
        <v>50</v>
      </c>
      <c r="D23" s="19">
        <v>65076</v>
      </c>
      <c r="E23" s="19">
        <v>65076</v>
      </c>
      <c r="F23" s="19">
        <v>21155</v>
      </c>
      <c r="G23" s="19">
        <v>41159</v>
      </c>
      <c r="H23" s="19">
        <v>2107</v>
      </c>
      <c r="I23" s="19">
        <v>64421</v>
      </c>
      <c r="J23" s="19">
        <v>655</v>
      </c>
      <c r="K23" s="19">
        <v>0</v>
      </c>
      <c r="L23" s="19">
        <v>0</v>
      </c>
      <c r="M23" s="20">
        <v>0</v>
      </c>
      <c r="N23" s="24" t="s">
        <v>49</v>
      </c>
      <c r="O23" s="18" t="s">
        <v>50</v>
      </c>
      <c r="P23" s="19">
        <v>67448</v>
      </c>
      <c r="Q23" s="19">
        <v>67448</v>
      </c>
      <c r="R23" s="19">
        <v>22626</v>
      </c>
      <c r="S23" s="19">
        <v>43069</v>
      </c>
      <c r="T23" s="19">
        <v>1337</v>
      </c>
      <c r="U23" s="19">
        <v>67032</v>
      </c>
      <c r="V23" s="19">
        <v>416</v>
      </c>
      <c r="W23" s="19">
        <v>0</v>
      </c>
      <c r="X23" s="19">
        <v>0</v>
      </c>
      <c r="Y23" s="20">
        <v>0</v>
      </c>
      <c r="Z23" s="24" t="s">
        <v>49</v>
      </c>
      <c r="AA23" s="18" t="s">
        <v>50</v>
      </c>
      <c r="AB23" s="19">
        <v>69611</v>
      </c>
      <c r="AC23" s="19">
        <v>69611</v>
      </c>
      <c r="AD23" s="19">
        <v>23361.063834882942</v>
      </c>
      <c r="AE23" s="19">
        <v>44331.613658199007</v>
      </c>
      <c r="AF23" s="19">
        <v>1546.3225069180519</v>
      </c>
      <c r="AG23" s="19">
        <v>69239</v>
      </c>
      <c r="AH23" s="19">
        <v>372</v>
      </c>
      <c r="AI23" s="19">
        <v>0</v>
      </c>
      <c r="AJ23" s="19">
        <v>0</v>
      </c>
      <c r="AK23" s="20">
        <v>0</v>
      </c>
      <c r="AL23" s="24" t="s">
        <v>49</v>
      </c>
      <c r="AM23" s="18" t="s">
        <v>50</v>
      </c>
      <c r="AN23" s="19">
        <v>72676</v>
      </c>
      <c r="AO23" s="19">
        <v>72676</v>
      </c>
      <c r="AP23" s="19">
        <v>24713.794583056355</v>
      </c>
      <c r="AQ23" s="19">
        <v>46238.952078871465</v>
      </c>
      <c r="AR23" s="19">
        <v>1374.2533380721738</v>
      </c>
      <c r="AS23" s="19">
        <v>72327</v>
      </c>
      <c r="AT23" s="19">
        <v>349</v>
      </c>
      <c r="AU23" s="19">
        <v>0</v>
      </c>
      <c r="AV23" s="19">
        <v>0</v>
      </c>
      <c r="AW23" s="20">
        <v>0</v>
      </c>
      <c r="AX23" s="24" t="s">
        <v>49</v>
      </c>
      <c r="AY23" s="18" t="s">
        <v>50</v>
      </c>
      <c r="AZ23" s="19">
        <v>75346</v>
      </c>
      <c r="BA23" s="19">
        <v>75346</v>
      </c>
      <c r="BB23" s="19">
        <v>25652</v>
      </c>
      <c r="BC23" s="19">
        <v>48003</v>
      </c>
      <c r="BD23" s="19">
        <v>1349</v>
      </c>
      <c r="BE23" s="19">
        <v>75004</v>
      </c>
      <c r="BF23" s="19">
        <v>342</v>
      </c>
      <c r="BG23" s="19">
        <v>0</v>
      </c>
      <c r="BH23" s="19">
        <v>0</v>
      </c>
      <c r="BI23" s="20">
        <v>0</v>
      </c>
    </row>
    <row r="24" spans="1:65" ht="17.100000000000001" customHeight="1">
      <c r="B24" s="24" t="s">
        <v>51</v>
      </c>
      <c r="C24" s="18" t="s">
        <v>52</v>
      </c>
      <c r="D24" s="19">
        <v>70170</v>
      </c>
      <c r="E24" s="19">
        <v>70170</v>
      </c>
      <c r="F24" s="19">
        <v>33617</v>
      </c>
      <c r="G24" s="19">
        <v>30365</v>
      </c>
      <c r="H24" s="19">
        <v>718</v>
      </c>
      <c r="I24" s="19">
        <v>64700</v>
      </c>
      <c r="J24" s="19">
        <v>5470</v>
      </c>
      <c r="K24" s="19">
        <v>0</v>
      </c>
      <c r="L24" s="19">
        <v>0</v>
      </c>
      <c r="M24" s="20">
        <v>0</v>
      </c>
      <c r="N24" s="24" t="s">
        <v>51</v>
      </c>
      <c r="O24" s="18" t="s">
        <v>52</v>
      </c>
      <c r="P24" s="19">
        <v>76688</v>
      </c>
      <c r="Q24" s="19">
        <v>76688</v>
      </c>
      <c r="R24" s="19">
        <v>37619</v>
      </c>
      <c r="S24" s="19">
        <v>34499</v>
      </c>
      <c r="T24" s="19">
        <v>537</v>
      </c>
      <c r="U24" s="19">
        <v>72655</v>
      </c>
      <c r="V24" s="19">
        <v>4033</v>
      </c>
      <c r="W24" s="19">
        <v>0</v>
      </c>
      <c r="X24" s="19">
        <v>0</v>
      </c>
      <c r="Y24" s="20">
        <v>0</v>
      </c>
      <c r="Z24" s="24" t="s">
        <v>51</v>
      </c>
      <c r="AA24" s="18" t="s">
        <v>52</v>
      </c>
      <c r="AB24" s="19">
        <v>80745</v>
      </c>
      <c r="AC24" s="19">
        <v>80745</v>
      </c>
      <c r="AD24" s="19">
        <v>34738.075463236826</v>
      </c>
      <c r="AE24" s="19">
        <v>38580.850680554016</v>
      </c>
      <c r="AF24" s="19">
        <v>430.07385620915022</v>
      </c>
      <c r="AG24" s="19">
        <v>73749</v>
      </c>
      <c r="AH24" s="19">
        <v>6996</v>
      </c>
      <c r="AI24" s="19">
        <v>0</v>
      </c>
      <c r="AJ24" s="19">
        <v>0</v>
      </c>
      <c r="AK24" s="20">
        <v>0</v>
      </c>
      <c r="AL24" s="24" t="s">
        <v>51</v>
      </c>
      <c r="AM24" s="18" t="s">
        <v>52</v>
      </c>
      <c r="AN24" s="19">
        <v>80826</v>
      </c>
      <c r="AO24" s="19">
        <v>80826</v>
      </c>
      <c r="AP24" s="19">
        <v>36100.158859489478</v>
      </c>
      <c r="AQ24" s="19">
        <v>39868.371248453564</v>
      </c>
      <c r="AR24" s="19">
        <v>522.4698920569648</v>
      </c>
      <c r="AS24" s="19">
        <v>76491</v>
      </c>
      <c r="AT24" s="19">
        <v>4335</v>
      </c>
      <c r="AU24" s="19">
        <v>0</v>
      </c>
      <c r="AV24" s="19">
        <v>0</v>
      </c>
      <c r="AW24" s="20">
        <v>0</v>
      </c>
      <c r="AX24" s="24" t="s">
        <v>51</v>
      </c>
      <c r="AY24" s="18" t="s">
        <v>52</v>
      </c>
      <c r="AZ24" s="19">
        <v>83989</v>
      </c>
      <c r="BA24" s="19">
        <v>83989</v>
      </c>
      <c r="BB24" s="19">
        <v>37859</v>
      </c>
      <c r="BC24" s="19">
        <v>41869</v>
      </c>
      <c r="BD24" s="19">
        <v>480</v>
      </c>
      <c r="BE24" s="19">
        <v>80208</v>
      </c>
      <c r="BF24" s="19">
        <v>3781</v>
      </c>
      <c r="BG24" s="19">
        <v>0</v>
      </c>
      <c r="BH24" s="19">
        <v>0</v>
      </c>
      <c r="BI24" s="20">
        <v>0</v>
      </c>
    </row>
    <row r="25" spans="1:65" ht="17.100000000000001" customHeight="1">
      <c r="B25" s="24" t="s">
        <v>53</v>
      </c>
      <c r="C25" s="18" t="s">
        <v>54</v>
      </c>
      <c r="D25" s="19">
        <v>149511</v>
      </c>
      <c r="E25" s="19">
        <v>149511</v>
      </c>
      <c r="F25" s="19">
        <v>0</v>
      </c>
      <c r="G25" s="19">
        <v>131701</v>
      </c>
      <c r="H25" s="19">
        <v>2978</v>
      </c>
      <c r="I25" s="19">
        <v>134679</v>
      </c>
      <c r="J25" s="19">
        <v>14832</v>
      </c>
      <c r="K25" s="19">
        <v>0</v>
      </c>
      <c r="L25" s="19">
        <v>0</v>
      </c>
      <c r="M25" s="20">
        <v>0</v>
      </c>
      <c r="N25" s="24" t="s">
        <v>53</v>
      </c>
      <c r="O25" s="18" t="s">
        <v>54</v>
      </c>
      <c r="P25" s="19">
        <v>153305</v>
      </c>
      <c r="Q25" s="19">
        <v>153305</v>
      </c>
      <c r="R25" s="19">
        <v>0</v>
      </c>
      <c r="S25" s="19">
        <v>133687</v>
      </c>
      <c r="T25" s="19">
        <v>4841</v>
      </c>
      <c r="U25" s="19">
        <v>138528</v>
      </c>
      <c r="V25" s="19">
        <v>14777</v>
      </c>
      <c r="W25" s="19">
        <v>0</v>
      </c>
      <c r="X25" s="19">
        <v>0</v>
      </c>
      <c r="Y25" s="20">
        <v>0</v>
      </c>
      <c r="Z25" s="24" t="s">
        <v>53</v>
      </c>
      <c r="AA25" s="18" t="s">
        <v>54</v>
      </c>
      <c r="AB25" s="19">
        <v>158777</v>
      </c>
      <c r="AC25" s="19">
        <v>158777</v>
      </c>
      <c r="AD25" s="19">
        <v>0</v>
      </c>
      <c r="AE25" s="19">
        <v>140592.54728883939</v>
      </c>
      <c r="AF25" s="19">
        <v>5083.2527111606032</v>
      </c>
      <c r="AG25" s="19">
        <v>145675.79999999999</v>
      </c>
      <c r="AH25" s="19">
        <v>13101.2</v>
      </c>
      <c r="AI25" s="19">
        <v>0</v>
      </c>
      <c r="AJ25" s="19">
        <v>0</v>
      </c>
      <c r="AK25" s="20">
        <v>0</v>
      </c>
      <c r="AL25" s="24" t="s">
        <v>53</v>
      </c>
      <c r="AM25" s="18" t="s">
        <v>54</v>
      </c>
      <c r="AN25" s="19">
        <v>162122</v>
      </c>
      <c r="AO25" s="19">
        <v>162122</v>
      </c>
      <c r="AP25" s="19">
        <v>0</v>
      </c>
      <c r="AQ25" s="19">
        <v>143582.44847619522</v>
      </c>
      <c r="AR25" s="19">
        <v>4887.5515238047683</v>
      </c>
      <c r="AS25" s="19">
        <v>148470</v>
      </c>
      <c r="AT25" s="19">
        <v>13652</v>
      </c>
      <c r="AU25" s="19">
        <v>0</v>
      </c>
      <c r="AV25" s="19">
        <v>0</v>
      </c>
      <c r="AW25" s="20">
        <v>0</v>
      </c>
      <c r="AX25" s="24" t="s">
        <v>53</v>
      </c>
      <c r="AY25" s="18" t="s">
        <v>54</v>
      </c>
      <c r="AZ25" s="19">
        <v>166017</v>
      </c>
      <c r="BA25" s="19">
        <v>166017</v>
      </c>
      <c r="BB25" s="19">
        <v>0</v>
      </c>
      <c r="BC25" s="19">
        <v>148480</v>
      </c>
      <c r="BD25" s="19">
        <v>4908</v>
      </c>
      <c r="BE25" s="19">
        <v>153388</v>
      </c>
      <c r="BF25" s="19">
        <v>12629</v>
      </c>
      <c r="BG25" s="19">
        <v>0</v>
      </c>
      <c r="BH25" s="19">
        <v>0</v>
      </c>
      <c r="BI25" s="20">
        <v>0</v>
      </c>
    </row>
    <row r="26" spans="1:65" ht="17.100000000000001" customHeight="1">
      <c r="B26" s="666" t="s">
        <v>55</v>
      </c>
      <c r="C26" s="26" t="s">
        <v>56</v>
      </c>
      <c r="D26" s="27">
        <v>103247</v>
      </c>
      <c r="E26" s="27">
        <v>103247</v>
      </c>
      <c r="F26" s="27">
        <v>14768</v>
      </c>
      <c r="G26" s="27">
        <v>69072</v>
      </c>
      <c r="H26" s="27">
        <v>6495</v>
      </c>
      <c r="I26" s="27">
        <v>90335</v>
      </c>
      <c r="J26" s="27">
        <v>12912</v>
      </c>
      <c r="K26" s="27">
        <v>0</v>
      </c>
      <c r="L26" s="27">
        <v>0</v>
      </c>
      <c r="M26" s="28">
        <v>0</v>
      </c>
      <c r="N26" s="666" t="s">
        <v>55</v>
      </c>
      <c r="O26" s="26" t="s">
        <v>56</v>
      </c>
      <c r="P26" s="27">
        <v>104748</v>
      </c>
      <c r="Q26" s="27">
        <v>104748</v>
      </c>
      <c r="R26" s="27">
        <v>13538</v>
      </c>
      <c r="S26" s="27">
        <v>64633</v>
      </c>
      <c r="T26" s="27">
        <v>14189</v>
      </c>
      <c r="U26" s="27">
        <v>92360</v>
      </c>
      <c r="V26" s="27">
        <v>12388</v>
      </c>
      <c r="W26" s="27">
        <v>0</v>
      </c>
      <c r="X26" s="27">
        <v>0</v>
      </c>
      <c r="Y26" s="28">
        <v>0</v>
      </c>
      <c r="Z26" s="666" t="s">
        <v>55</v>
      </c>
      <c r="AA26" s="26" t="s">
        <v>56</v>
      </c>
      <c r="AB26" s="27">
        <v>106736</v>
      </c>
      <c r="AC26" s="27">
        <v>106736</v>
      </c>
      <c r="AD26" s="27">
        <v>14366.095712274526</v>
      </c>
      <c r="AE26" s="27">
        <v>74460.268084111551</v>
      </c>
      <c r="AF26" s="27">
        <v>9512.6362036139199</v>
      </c>
      <c r="AG26" s="27">
        <v>98339</v>
      </c>
      <c r="AH26" s="27">
        <v>8397</v>
      </c>
      <c r="AI26" s="27">
        <v>0</v>
      </c>
      <c r="AJ26" s="27">
        <v>0</v>
      </c>
      <c r="AK26" s="28">
        <v>0</v>
      </c>
      <c r="AL26" s="666" t="s">
        <v>55</v>
      </c>
      <c r="AM26" s="26" t="s">
        <v>56</v>
      </c>
      <c r="AN26" s="27">
        <v>108102</v>
      </c>
      <c r="AO26" s="27">
        <v>108102</v>
      </c>
      <c r="AP26" s="27">
        <v>15569.086724105977</v>
      </c>
      <c r="AQ26" s="27">
        <v>79683.724621284884</v>
      </c>
      <c r="AR26" s="27">
        <v>4585.1886546091437</v>
      </c>
      <c r="AS26" s="27">
        <v>99838</v>
      </c>
      <c r="AT26" s="27">
        <v>8264</v>
      </c>
      <c r="AU26" s="27">
        <v>0</v>
      </c>
      <c r="AV26" s="27">
        <v>0</v>
      </c>
      <c r="AW26" s="28">
        <v>0</v>
      </c>
      <c r="AX26" s="666" t="s">
        <v>55</v>
      </c>
      <c r="AY26" s="26" t="s">
        <v>56</v>
      </c>
      <c r="AZ26" s="27">
        <v>111859</v>
      </c>
      <c r="BA26" s="27">
        <v>111859</v>
      </c>
      <c r="BB26" s="27">
        <v>16125</v>
      </c>
      <c r="BC26" s="27">
        <v>82586</v>
      </c>
      <c r="BD26" s="27">
        <v>4650</v>
      </c>
      <c r="BE26" s="27">
        <v>103361</v>
      </c>
      <c r="BF26" s="27">
        <v>8498</v>
      </c>
      <c r="BG26" s="27">
        <v>0</v>
      </c>
      <c r="BH26" s="27">
        <v>0</v>
      </c>
      <c r="BI26" s="28">
        <v>0</v>
      </c>
    </row>
    <row r="27" spans="1:65" ht="17.100000000000001" customHeight="1">
      <c r="B27" s="667"/>
      <c r="C27" s="26" t="s">
        <v>57</v>
      </c>
      <c r="D27" s="27">
        <v>100118</v>
      </c>
      <c r="E27" s="27">
        <v>100118</v>
      </c>
      <c r="F27" s="27">
        <v>34369</v>
      </c>
      <c r="G27" s="27">
        <v>44020</v>
      </c>
      <c r="H27" s="27">
        <v>11591</v>
      </c>
      <c r="I27" s="27">
        <v>89980</v>
      </c>
      <c r="J27" s="27">
        <v>10138</v>
      </c>
      <c r="K27" s="27">
        <v>0</v>
      </c>
      <c r="L27" s="27">
        <v>0</v>
      </c>
      <c r="M27" s="28">
        <v>0</v>
      </c>
      <c r="N27" s="667"/>
      <c r="O27" s="26" t="s">
        <v>57</v>
      </c>
      <c r="P27" s="27">
        <v>101960</v>
      </c>
      <c r="Q27" s="27">
        <v>101960</v>
      </c>
      <c r="R27" s="27">
        <v>33947</v>
      </c>
      <c r="S27" s="27">
        <v>53517</v>
      </c>
      <c r="T27" s="27">
        <v>4752</v>
      </c>
      <c r="U27" s="27">
        <v>92216</v>
      </c>
      <c r="V27" s="27">
        <v>9744</v>
      </c>
      <c r="W27" s="27">
        <v>0</v>
      </c>
      <c r="X27" s="27">
        <v>0</v>
      </c>
      <c r="Y27" s="28">
        <v>0</v>
      </c>
      <c r="Z27" s="667"/>
      <c r="AA27" s="26" t="s">
        <v>57</v>
      </c>
      <c r="AB27" s="27">
        <v>105695</v>
      </c>
      <c r="AC27" s="27">
        <v>105695</v>
      </c>
      <c r="AD27" s="27">
        <v>35144.591122400765</v>
      </c>
      <c r="AE27" s="27">
        <v>54960.119626888612</v>
      </c>
      <c r="AF27" s="27">
        <v>5125.2892507106153</v>
      </c>
      <c r="AG27" s="27">
        <v>95230</v>
      </c>
      <c r="AH27" s="27">
        <v>10465</v>
      </c>
      <c r="AI27" s="27">
        <v>0</v>
      </c>
      <c r="AJ27" s="27">
        <v>0</v>
      </c>
      <c r="AK27" s="28">
        <v>0</v>
      </c>
      <c r="AL27" s="667"/>
      <c r="AM27" s="26" t="s">
        <v>57</v>
      </c>
      <c r="AN27" s="27">
        <v>110970</v>
      </c>
      <c r="AO27" s="27">
        <v>110970</v>
      </c>
      <c r="AP27" s="27">
        <v>36996.916295182476</v>
      </c>
      <c r="AQ27" s="27">
        <v>62185.777327051917</v>
      </c>
      <c r="AR27" s="27">
        <v>1059.3063777656059</v>
      </c>
      <c r="AS27" s="27">
        <v>100242</v>
      </c>
      <c r="AT27" s="27">
        <v>10728</v>
      </c>
      <c r="AU27" s="27">
        <v>0</v>
      </c>
      <c r="AV27" s="27">
        <v>0</v>
      </c>
      <c r="AW27" s="28">
        <v>0</v>
      </c>
      <c r="AX27" s="667"/>
      <c r="AY27" s="26" t="s">
        <v>57</v>
      </c>
      <c r="AZ27" s="27">
        <v>113597</v>
      </c>
      <c r="BA27" s="27">
        <v>113597</v>
      </c>
      <c r="BB27" s="27">
        <v>38166</v>
      </c>
      <c r="BC27" s="27">
        <v>64056</v>
      </c>
      <c r="BD27" s="27">
        <v>927</v>
      </c>
      <c r="BE27" s="27">
        <v>103149</v>
      </c>
      <c r="BF27" s="27">
        <v>10448</v>
      </c>
      <c r="BG27" s="27">
        <v>0</v>
      </c>
      <c r="BH27" s="27">
        <v>0</v>
      </c>
      <c r="BI27" s="28">
        <v>0</v>
      </c>
    </row>
    <row r="28" spans="1:65" ht="17.100000000000001" customHeight="1">
      <c r="B28" s="667"/>
      <c r="C28" s="26" t="s">
        <v>58</v>
      </c>
      <c r="D28" s="27">
        <v>35752</v>
      </c>
      <c r="E28" s="27">
        <v>35752</v>
      </c>
      <c r="F28" s="27">
        <v>0</v>
      </c>
      <c r="G28" s="27">
        <v>24618</v>
      </c>
      <c r="H28" s="27">
        <v>2492</v>
      </c>
      <c r="I28" s="27">
        <v>27110</v>
      </c>
      <c r="J28" s="27">
        <v>8642</v>
      </c>
      <c r="K28" s="27">
        <v>0</v>
      </c>
      <c r="L28" s="27">
        <v>0</v>
      </c>
      <c r="M28" s="28">
        <v>0</v>
      </c>
      <c r="N28" s="667"/>
      <c r="O28" s="26" t="s">
        <v>58</v>
      </c>
      <c r="P28" s="27">
        <v>37050</v>
      </c>
      <c r="Q28" s="27">
        <v>37050</v>
      </c>
      <c r="R28" s="27">
        <v>0</v>
      </c>
      <c r="S28" s="27">
        <v>24682</v>
      </c>
      <c r="T28" s="27">
        <v>2883</v>
      </c>
      <c r="U28" s="27">
        <v>27565</v>
      </c>
      <c r="V28" s="27">
        <v>9485</v>
      </c>
      <c r="W28" s="27">
        <v>0</v>
      </c>
      <c r="X28" s="27">
        <v>0</v>
      </c>
      <c r="Y28" s="28">
        <v>0</v>
      </c>
      <c r="Z28" s="667"/>
      <c r="AA28" s="26" t="s">
        <v>58</v>
      </c>
      <c r="AB28" s="27">
        <v>38706</v>
      </c>
      <c r="AC28" s="27">
        <v>38706</v>
      </c>
      <c r="AD28" s="27">
        <v>0</v>
      </c>
      <c r="AE28" s="27">
        <v>24549.810508208499</v>
      </c>
      <c r="AF28" s="27">
        <v>4426.1894917914997</v>
      </c>
      <c r="AG28" s="27">
        <v>28976</v>
      </c>
      <c r="AH28" s="27">
        <v>9730</v>
      </c>
      <c r="AI28" s="27">
        <v>0</v>
      </c>
      <c r="AJ28" s="27">
        <v>0</v>
      </c>
      <c r="AK28" s="28">
        <v>0</v>
      </c>
      <c r="AL28" s="667"/>
      <c r="AM28" s="26" t="s">
        <v>58</v>
      </c>
      <c r="AN28" s="27">
        <v>38456</v>
      </c>
      <c r="AO28" s="27">
        <v>38456</v>
      </c>
      <c r="AP28" s="27">
        <v>0</v>
      </c>
      <c r="AQ28" s="27">
        <v>25785.69079301065</v>
      </c>
      <c r="AR28" s="27">
        <v>4076.3092069893491</v>
      </c>
      <c r="AS28" s="27">
        <v>29862</v>
      </c>
      <c r="AT28" s="27">
        <v>8594</v>
      </c>
      <c r="AU28" s="27">
        <v>0</v>
      </c>
      <c r="AV28" s="27">
        <v>0</v>
      </c>
      <c r="AW28" s="28">
        <v>0</v>
      </c>
      <c r="AX28" s="667"/>
      <c r="AY28" s="26" t="s">
        <v>58</v>
      </c>
      <c r="AZ28" s="27">
        <v>38434</v>
      </c>
      <c r="BA28" s="27">
        <v>38434</v>
      </c>
      <c r="BB28" s="27">
        <v>0</v>
      </c>
      <c r="BC28" s="27">
        <v>26047</v>
      </c>
      <c r="BD28" s="27">
        <v>4099</v>
      </c>
      <c r="BE28" s="27">
        <v>30146</v>
      </c>
      <c r="BF28" s="27">
        <v>8288</v>
      </c>
      <c r="BG28" s="27">
        <v>0</v>
      </c>
      <c r="BH28" s="27">
        <v>0</v>
      </c>
      <c r="BI28" s="28">
        <v>0</v>
      </c>
    </row>
    <row r="29" spans="1:65" ht="17.100000000000001" customHeight="1">
      <c r="A29" s="10"/>
      <c r="B29" s="668"/>
      <c r="C29" s="39" t="s">
        <v>42</v>
      </c>
      <c r="D29" s="19">
        <f t="shared" ref="D29:M29" si="11">SUM(D26:D28)</f>
        <v>239117</v>
      </c>
      <c r="E29" s="19">
        <f t="shared" si="11"/>
        <v>239117</v>
      </c>
      <c r="F29" s="19">
        <f t="shared" si="11"/>
        <v>49137</v>
      </c>
      <c r="G29" s="19">
        <f t="shared" si="11"/>
        <v>137710</v>
      </c>
      <c r="H29" s="19">
        <f t="shared" si="11"/>
        <v>20578</v>
      </c>
      <c r="I29" s="19">
        <f t="shared" si="11"/>
        <v>207425</v>
      </c>
      <c r="J29" s="19">
        <f t="shared" si="11"/>
        <v>31692</v>
      </c>
      <c r="K29" s="19">
        <f t="shared" si="11"/>
        <v>0</v>
      </c>
      <c r="L29" s="19">
        <f t="shared" si="11"/>
        <v>0</v>
      </c>
      <c r="M29" s="20">
        <f t="shared" si="11"/>
        <v>0</v>
      </c>
      <c r="N29" s="668"/>
      <c r="O29" s="39" t="s">
        <v>42</v>
      </c>
      <c r="P29" s="19">
        <f t="shared" ref="P29:Y29" si="12">SUM(P26:P28)</f>
        <v>243758</v>
      </c>
      <c r="Q29" s="19">
        <f t="shared" si="12"/>
        <v>243758</v>
      </c>
      <c r="R29" s="19">
        <f t="shared" si="12"/>
        <v>47485</v>
      </c>
      <c r="S29" s="19">
        <f t="shared" si="12"/>
        <v>142832</v>
      </c>
      <c r="T29" s="19">
        <f t="shared" si="12"/>
        <v>21824</v>
      </c>
      <c r="U29" s="19">
        <f t="shared" si="12"/>
        <v>212141</v>
      </c>
      <c r="V29" s="19">
        <f t="shared" si="12"/>
        <v>31617</v>
      </c>
      <c r="W29" s="19">
        <f t="shared" si="12"/>
        <v>0</v>
      </c>
      <c r="X29" s="19">
        <f t="shared" si="12"/>
        <v>0</v>
      </c>
      <c r="Y29" s="20">
        <f t="shared" si="12"/>
        <v>0</v>
      </c>
      <c r="Z29" s="668"/>
      <c r="AA29" s="39" t="s">
        <v>42</v>
      </c>
      <c r="AB29" s="19">
        <f t="shared" ref="AB29:AK29" si="13">SUM(AB26:AB28)</f>
        <v>251137</v>
      </c>
      <c r="AC29" s="19">
        <f t="shared" si="13"/>
        <v>251137</v>
      </c>
      <c r="AD29" s="19">
        <f t="shared" si="13"/>
        <v>49510.686834675289</v>
      </c>
      <c r="AE29" s="19">
        <f t="shared" si="13"/>
        <v>153970.19821920866</v>
      </c>
      <c r="AF29" s="19">
        <f t="shared" si="13"/>
        <v>19064.114946116035</v>
      </c>
      <c r="AG29" s="19">
        <f t="shared" si="13"/>
        <v>222545</v>
      </c>
      <c r="AH29" s="19">
        <f t="shared" si="13"/>
        <v>28592</v>
      </c>
      <c r="AI29" s="19">
        <f t="shared" si="13"/>
        <v>0</v>
      </c>
      <c r="AJ29" s="19">
        <f t="shared" si="13"/>
        <v>0</v>
      </c>
      <c r="AK29" s="20">
        <f t="shared" si="13"/>
        <v>0</v>
      </c>
      <c r="AL29" s="668"/>
      <c r="AM29" s="39" t="s">
        <v>42</v>
      </c>
      <c r="AN29" s="19">
        <f t="shared" ref="AN29:AW29" si="14">SUM(AN26:AN28)</f>
        <v>257528</v>
      </c>
      <c r="AO29" s="19">
        <f t="shared" si="14"/>
        <v>257528</v>
      </c>
      <c r="AP29" s="19">
        <f t="shared" si="14"/>
        <v>52566.003019288451</v>
      </c>
      <c r="AQ29" s="19">
        <f t="shared" si="14"/>
        <v>167655.19274134745</v>
      </c>
      <c r="AR29" s="19">
        <f t="shared" si="14"/>
        <v>9720.804239364099</v>
      </c>
      <c r="AS29" s="19">
        <f t="shared" si="14"/>
        <v>229942</v>
      </c>
      <c r="AT29" s="19">
        <f t="shared" si="14"/>
        <v>27586</v>
      </c>
      <c r="AU29" s="19">
        <f t="shared" si="14"/>
        <v>0</v>
      </c>
      <c r="AV29" s="19">
        <f t="shared" si="14"/>
        <v>0</v>
      </c>
      <c r="AW29" s="20">
        <f t="shared" si="14"/>
        <v>0</v>
      </c>
      <c r="AX29" s="668"/>
      <c r="AY29" s="39" t="s">
        <v>42</v>
      </c>
      <c r="AZ29" s="19">
        <f t="shared" ref="AZ29:BI29" si="15">SUM(AZ26:AZ28)</f>
        <v>263890</v>
      </c>
      <c r="BA29" s="19">
        <f t="shared" si="15"/>
        <v>263890</v>
      </c>
      <c r="BB29" s="19">
        <f t="shared" si="15"/>
        <v>54291</v>
      </c>
      <c r="BC29" s="19">
        <f t="shared" si="15"/>
        <v>172689</v>
      </c>
      <c r="BD29" s="19">
        <f t="shared" si="15"/>
        <v>9676</v>
      </c>
      <c r="BE29" s="19">
        <f t="shared" si="15"/>
        <v>236656</v>
      </c>
      <c r="BF29" s="19">
        <f t="shared" si="15"/>
        <v>27234</v>
      </c>
      <c r="BG29" s="19">
        <f t="shared" si="15"/>
        <v>0</v>
      </c>
      <c r="BH29" s="19">
        <f t="shared" si="15"/>
        <v>0</v>
      </c>
      <c r="BI29" s="20">
        <f t="shared" si="15"/>
        <v>0</v>
      </c>
    </row>
    <row r="30" spans="1:65" ht="17.100000000000001" customHeight="1" thickBot="1">
      <c r="B30" s="669" t="s">
        <v>59</v>
      </c>
      <c r="C30" s="670"/>
      <c r="D30" s="40">
        <f t="shared" ref="D30:M30" si="16">SUM(D8:D9,D10:D11,D15,D19:D25,D29)</f>
        <v>3866577</v>
      </c>
      <c r="E30" s="40">
        <f t="shared" si="16"/>
        <v>3866577</v>
      </c>
      <c r="F30" s="40">
        <f t="shared" si="16"/>
        <v>1076563</v>
      </c>
      <c r="G30" s="40">
        <f t="shared" si="16"/>
        <v>2288929</v>
      </c>
      <c r="H30" s="40">
        <f t="shared" si="16"/>
        <v>127233</v>
      </c>
      <c r="I30" s="40">
        <f t="shared" si="16"/>
        <v>3492725</v>
      </c>
      <c r="J30" s="40">
        <f t="shared" si="16"/>
        <v>373852</v>
      </c>
      <c r="K30" s="40">
        <f t="shared" si="16"/>
        <v>0</v>
      </c>
      <c r="L30" s="40">
        <f t="shared" si="16"/>
        <v>0</v>
      </c>
      <c r="M30" s="41">
        <f t="shared" si="16"/>
        <v>0</v>
      </c>
      <c r="N30" s="669" t="s">
        <v>59</v>
      </c>
      <c r="O30" s="670"/>
      <c r="P30" s="40">
        <f t="shared" ref="P30:Y30" si="17">SUM(P8:P9,P10:P11,P15,P19:P25,P29)</f>
        <v>3988686</v>
      </c>
      <c r="Q30" s="40">
        <f t="shared" si="17"/>
        <v>3988686</v>
      </c>
      <c r="R30" s="40">
        <f t="shared" si="17"/>
        <v>1123599</v>
      </c>
      <c r="S30" s="40">
        <f t="shared" si="17"/>
        <v>2357212</v>
      </c>
      <c r="T30" s="40">
        <f t="shared" si="17"/>
        <v>124764</v>
      </c>
      <c r="U30" s="40">
        <f t="shared" si="17"/>
        <v>3605575</v>
      </c>
      <c r="V30" s="40">
        <f t="shared" si="17"/>
        <v>383111</v>
      </c>
      <c r="W30" s="40">
        <f t="shared" si="17"/>
        <v>0</v>
      </c>
      <c r="X30" s="40">
        <f t="shared" si="17"/>
        <v>0</v>
      </c>
      <c r="Y30" s="41">
        <f t="shared" si="17"/>
        <v>0</v>
      </c>
      <c r="Z30" s="669" t="s">
        <v>59</v>
      </c>
      <c r="AA30" s="670"/>
      <c r="AB30" s="40">
        <f t="shared" ref="AB30:AK30" si="18">SUM(AB8:AB9,AB10:AB11,AB15,AB19:AB25,AB29)</f>
        <v>4128588</v>
      </c>
      <c r="AC30" s="40">
        <f t="shared" si="18"/>
        <v>4128588</v>
      </c>
      <c r="AD30" s="40">
        <f t="shared" si="18"/>
        <v>1162380.5346394691</v>
      </c>
      <c r="AE30" s="40">
        <f t="shared" si="18"/>
        <v>2466327.4685289497</v>
      </c>
      <c r="AF30" s="40">
        <f t="shared" si="18"/>
        <v>121040.79683158056</v>
      </c>
      <c r="AG30" s="40">
        <f t="shared" si="18"/>
        <v>3749748.8</v>
      </c>
      <c r="AH30" s="40">
        <f t="shared" si="18"/>
        <v>378839.2</v>
      </c>
      <c r="AI30" s="40">
        <f t="shared" si="18"/>
        <v>0</v>
      </c>
      <c r="AJ30" s="40">
        <f t="shared" si="18"/>
        <v>0</v>
      </c>
      <c r="AK30" s="41">
        <f t="shared" si="18"/>
        <v>0</v>
      </c>
      <c r="AL30" s="669" t="s">
        <v>59</v>
      </c>
      <c r="AM30" s="670"/>
      <c r="AN30" s="40">
        <f t="shared" ref="AN30:AW30" si="19">SUM(AN8:AN9,AN10:AN11,AN15,AN19:AN25,AN29)</f>
        <v>4240616</v>
      </c>
      <c r="AO30" s="40">
        <f t="shared" si="19"/>
        <v>4240616</v>
      </c>
      <c r="AP30" s="40">
        <f t="shared" si="19"/>
        <v>1211620.0456401301</v>
      </c>
      <c r="AQ30" s="40">
        <f t="shared" si="19"/>
        <v>2534521.9132987359</v>
      </c>
      <c r="AR30" s="40">
        <f t="shared" si="19"/>
        <v>130733.88235243133</v>
      </c>
      <c r="AS30" s="40">
        <f t="shared" si="19"/>
        <v>3876876</v>
      </c>
      <c r="AT30" s="40">
        <f t="shared" si="19"/>
        <v>363740</v>
      </c>
      <c r="AU30" s="40">
        <f t="shared" si="19"/>
        <v>0</v>
      </c>
      <c r="AV30" s="40">
        <f t="shared" si="19"/>
        <v>0</v>
      </c>
      <c r="AW30" s="41">
        <f t="shared" si="19"/>
        <v>0</v>
      </c>
      <c r="AX30" s="669" t="s">
        <v>59</v>
      </c>
      <c r="AY30" s="670"/>
      <c r="AZ30" s="40">
        <f t="shared" ref="AZ30:BI30" si="20">SUM(AZ8:AZ9,AZ10:AZ11,AZ15,AZ19:AZ25,AZ29)</f>
        <v>4361740</v>
      </c>
      <c r="BA30" s="40">
        <f t="shared" si="20"/>
        <v>4361740</v>
      </c>
      <c r="BB30" s="40">
        <f t="shared" si="20"/>
        <v>1260637</v>
      </c>
      <c r="BC30" s="40">
        <f t="shared" si="20"/>
        <v>2620770</v>
      </c>
      <c r="BD30" s="40">
        <f t="shared" si="20"/>
        <v>132490</v>
      </c>
      <c r="BE30" s="40">
        <f t="shared" si="20"/>
        <v>4013897</v>
      </c>
      <c r="BF30" s="40">
        <f t="shared" si="20"/>
        <v>347843</v>
      </c>
      <c r="BG30" s="40">
        <f t="shared" si="20"/>
        <v>0</v>
      </c>
      <c r="BH30" s="40">
        <f t="shared" si="20"/>
        <v>0</v>
      </c>
      <c r="BI30" s="41">
        <f t="shared" si="20"/>
        <v>0</v>
      </c>
    </row>
    <row r="31" spans="1:65" ht="17.100000000000001" customHeight="1">
      <c r="B31" s="671" t="s">
        <v>60</v>
      </c>
      <c r="C31" s="26" t="s">
        <v>61</v>
      </c>
      <c r="D31" s="34">
        <v>330766</v>
      </c>
      <c r="E31" s="34">
        <v>330766</v>
      </c>
      <c r="F31" s="34">
        <v>51043</v>
      </c>
      <c r="G31" s="34">
        <v>186785</v>
      </c>
      <c r="H31" s="34">
        <v>21166</v>
      </c>
      <c r="I31" s="34">
        <v>258994</v>
      </c>
      <c r="J31" s="34">
        <v>71772</v>
      </c>
      <c r="K31" s="34">
        <v>0</v>
      </c>
      <c r="L31" s="34">
        <v>0</v>
      </c>
      <c r="M31" s="35">
        <v>0</v>
      </c>
      <c r="N31" s="671" t="s">
        <v>60</v>
      </c>
      <c r="O31" s="26" t="s">
        <v>61</v>
      </c>
      <c r="P31" s="34">
        <v>333795</v>
      </c>
      <c r="Q31" s="34">
        <v>333795</v>
      </c>
      <c r="R31" s="34">
        <v>52646</v>
      </c>
      <c r="S31" s="34">
        <v>194924</v>
      </c>
      <c r="T31" s="34">
        <v>18298</v>
      </c>
      <c r="U31" s="34">
        <v>265868</v>
      </c>
      <c r="V31" s="34">
        <v>67927</v>
      </c>
      <c r="W31" s="34">
        <v>0</v>
      </c>
      <c r="X31" s="34">
        <v>0</v>
      </c>
      <c r="Y31" s="35">
        <v>0</v>
      </c>
      <c r="Z31" s="671" t="s">
        <v>60</v>
      </c>
      <c r="AA31" s="26" t="s">
        <v>61</v>
      </c>
      <c r="AB31" s="34">
        <v>342670</v>
      </c>
      <c r="AC31" s="34">
        <v>342670</v>
      </c>
      <c r="AD31" s="34">
        <v>54159.228057306471</v>
      </c>
      <c r="AE31" s="34">
        <v>190313.53336685747</v>
      </c>
      <c r="AF31" s="34">
        <v>18743.238575836051</v>
      </c>
      <c r="AG31" s="34">
        <v>263216</v>
      </c>
      <c r="AH31" s="34">
        <v>79454</v>
      </c>
      <c r="AI31" s="34">
        <v>0</v>
      </c>
      <c r="AJ31" s="34">
        <v>0</v>
      </c>
      <c r="AK31" s="35">
        <v>0</v>
      </c>
      <c r="AL31" s="671" t="s">
        <v>60</v>
      </c>
      <c r="AM31" s="26" t="s">
        <v>61</v>
      </c>
      <c r="AN31" s="34">
        <v>350745</v>
      </c>
      <c r="AO31" s="34">
        <v>350745</v>
      </c>
      <c r="AP31" s="34">
        <v>55019.418051973567</v>
      </c>
      <c r="AQ31" s="34">
        <v>195415.83535434504</v>
      </c>
      <c r="AR31" s="34">
        <v>14430.746593681364</v>
      </c>
      <c r="AS31" s="34">
        <v>264866</v>
      </c>
      <c r="AT31" s="34">
        <v>85879</v>
      </c>
      <c r="AU31" s="34">
        <v>0</v>
      </c>
      <c r="AV31" s="34">
        <v>0</v>
      </c>
      <c r="AW31" s="35">
        <v>0</v>
      </c>
      <c r="AX31" s="671" t="s">
        <v>60</v>
      </c>
      <c r="AY31" s="26" t="s">
        <v>61</v>
      </c>
      <c r="AZ31" s="34">
        <v>354571</v>
      </c>
      <c r="BA31" s="34">
        <v>354571</v>
      </c>
      <c r="BB31" s="34">
        <v>56121</v>
      </c>
      <c r="BC31" s="34">
        <v>199121</v>
      </c>
      <c r="BD31" s="34">
        <v>14569</v>
      </c>
      <c r="BE31" s="34">
        <v>269811</v>
      </c>
      <c r="BF31" s="34">
        <v>84760</v>
      </c>
      <c r="BG31" s="34">
        <v>0</v>
      </c>
      <c r="BH31" s="34">
        <v>0</v>
      </c>
      <c r="BI31" s="35">
        <v>0</v>
      </c>
    </row>
    <row r="32" spans="1:65" ht="17.100000000000001" customHeight="1">
      <c r="B32" s="667"/>
      <c r="C32" s="26" t="s">
        <v>62</v>
      </c>
      <c r="D32" s="27">
        <v>53758</v>
      </c>
      <c r="E32" s="27">
        <v>53758</v>
      </c>
      <c r="F32" s="27">
        <v>0</v>
      </c>
      <c r="G32" s="27">
        <v>26696</v>
      </c>
      <c r="H32" s="27">
        <v>7382</v>
      </c>
      <c r="I32" s="27">
        <v>34078</v>
      </c>
      <c r="J32" s="27">
        <v>19680</v>
      </c>
      <c r="K32" s="27">
        <v>0</v>
      </c>
      <c r="L32" s="27">
        <v>0</v>
      </c>
      <c r="M32" s="28">
        <v>0</v>
      </c>
      <c r="N32" s="667"/>
      <c r="O32" s="26" t="s">
        <v>62</v>
      </c>
      <c r="P32" s="27">
        <v>53619</v>
      </c>
      <c r="Q32" s="27">
        <v>53619</v>
      </c>
      <c r="R32" s="27">
        <v>0</v>
      </c>
      <c r="S32" s="27">
        <v>26157</v>
      </c>
      <c r="T32" s="27">
        <v>7701</v>
      </c>
      <c r="U32" s="27">
        <v>33858</v>
      </c>
      <c r="V32" s="27">
        <v>19761</v>
      </c>
      <c r="W32" s="27">
        <v>0</v>
      </c>
      <c r="X32" s="27">
        <v>0</v>
      </c>
      <c r="Y32" s="28">
        <v>0</v>
      </c>
      <c r="Z32" s="667"/>
      <c r="AA32" s="26" t="s">
        <v>62</v>
      </c>
      <c r="AB32" s="27">
        <v>57473</v>
      </c>
      <c r="AC32" s="27">
        <v>57473</v>
      </c>
      <c r="AD32" s="27">
        <v>0</v>
      </c>
      <c r="AE32" s="27">
        <v>26188.654820938256</v>
      </c>
      <c r="AF32" s="27">
        <v>7483.3451790617428</v>
      </c>
      <c r="AG32" s="27">
        <v>33672</v>
      </c>
      <c r="AH32" s="27">
        <v>23801</v>
      </c>
      <c r="AI32" s="27">
        <v>0</v>
      </c>
      <c r="AJ32" s="27">
        <v>0</v>
      </c>
      <c r="AK32" s="28">
        <v>0</v>
      </c>
      <c r="AL32" s="667"/>
      <c r="AM32" s="26" t="s">
        <v>62</v>
      </c>
      <c r="AN32" s="27">
        <v>56520</v>
      </c>
      <c r="AO32" s="27">
        <v>56520</v>
      </c>
      <c r="AP32" s="27">
        <v>0</v>
      </c>
      <c r="AQ32" s="27">
        <v>25097.064279889386</v>
      </c>
      <c r="AR32" s="27">
        <v>7647.9357201106159</v>
      </c>
      <c r="AS32" s="27">
        <v>32745</v>
      </c>
      <c r="AT32" s="27">
        <v>23775</v>
      </c>
      <c r="AU32" s="27">
        <v>0</v>
      </c>
      <c r="AV32" s="27">
        <v>0</v>
      </c>
      <c r="AW32" s="28">
        <v>0</v>
      </c>
      <c r="AX32" s="667"/>
      <c r="AY32" s="26" t="s">
        <v>62</v>
      </c>
      <c r="AZ32" s="27">
        <v>54571</v>
      </c>
      <c r="BA32" s="27">
        <v>54571</v>
      </c>
      <c r="BB32" s="27">
        <v>0</v>
      </c>
      <c r="BC32" s="27">
        <v>24122</v>
      </c>
      <c r="BD32" s="27">
        <v>7327</v>
      </c>
      <c r="BE32" s="27">
        <v>31449</v>
      </c>
      <c r="BF32" s="27">
        <v>23122</v>
      </c>
      <c r="BG32" s="27">
        <v>0</v>
      </c>
      <c r="BH32" s="27">
        <v>0</v>
      </c>
      <c r="BI32" s="28">
        <v>0</v>
      </c>
    </row>
    <row r="33" spans="2:61" ht="17.100000000000001" customHeight="1">
      <c r="B33" s="667"/>
      <c r="C33" s="26" t="s">
        <v>63</v>
      </c>
      <c r="D33" s="27">
        <v>23322</v>
      </c>
      <c r="E33" s="27">
        <v>23322</v>
      </c>
      <c r="F33" s="27">
        <v>0</v>
      </c>
      <c r="G33" s="27">
        <v>0</v>
      </c>
      <c r="H33" s="27">
        <v>11016</v>
      </c>
      <c r="I33" s="27">
        <v>11016</v>
      </c>
      <c r="J33" s="27">
        <v>12306</v>
      </c>
      <c r="K33" s="27">
        <v>0</v>
      </c>
      <c r="L33" s="27">
        <v>0</v>
      </c>
      <c r="M33" s="28">
        <v>0</v>
      </c>
      <c r="N33" s="667"/>
      <c r="O33" s="26" t="s">
        <v>63</v>
      </c>
      <c r="P33" s="27">
        <v>22906</v>
      </c>
      <c r="Q33" s="27">
        <v>22906</v>
      </c>
      <c r="R33" s="27">
        <v>0</v>
      </c>
      <c r="S33" s="27">
        <v>0</v>
      </c>
      <c r="T33" s="27">
        <v>10926</v>
      </c>
      <c r="U33" s="27">
        <v>10926</v>
      </c>
      <c r="V33" s="27">
        <v>11980</v>
      </c>
      <c r="W33" s="27">
        <v>0</v>
      </c>
      <c r="X33" s="27">
        <v>0</v>
      </c>
      <c r="Y33" s="28">
        <v>0</v>
      </c>
      <c r="Z33" s="667"/>
      <c r="AA33" s="26" t="s">
        <v>63</v>
      </c>
      <c r="AB33" s="27">
        <v>22147</v>
      </c>
      <c r="AC33" s="27">
        <v>22147</v>
      </c>
      <c r="AD33" s="27">
        <v>0</v>
      </c>
      <c r="AE33" s="27">
        <v>0</v>
      </c>
      <c r="AF33" s="27">
        <v>10439</v>
      </c>
      <c r="AG33" s="27">
        <v>10439</v>
      </c>
      <c r="AH33" s="27">
        <v>11708</v>
      </c>
      <c r="AI33" s="27">
        <v>0</v>
      </c>
      <c r="AJ33" s="27">
        <v>0</v>
      </c>
      <c r="AK33" s="28">
        <v>0</v>
      </c>
      <c r="AL33" s="667"/>
      <c r="AM33" s="26" t="s">
        <v>63</v>
      </c>
      <c r="AN33" s="27">
        <v>20788</v>
      </c>
      <c r="AO33" s="27">
        <v>20788</v>
      </c>
      <c r="AP33" s="27">
        <v>0</v>
      </c>
      <c r="AQ33" s="27">
        <v>0</v>
      </c>
      <c r="AR33" s="27">
        <v>9972</v>
      </c>
      <c r="AS33" s="27">
        <v>9972</v>
      </c>
      <c r="AT33" s="27">
        <v>10816</v>
      </c>
      <c r="AU33" s="27">
        <v>0</v>
      </c>
      <c r="AV33" s="27">
        <v>0</v>
      </c>
      <c r="AW33" s="28">
        <v>0</v>
      </c>
      <c r="AX33" s="667"/>
      <c r="AY33" s="26" t="s">
        <v>63</v>
      </c>
      <c r="AZ33" s="27">
        <v>19378</v>
      </c>
      <c r="BA33" s="27">
        <v>19378</v>
      </c>
      <c r="BB33" s="27">
        <v>0</v>
      </c>
      <c r="BC33" s="27">
        <v>0</v>
      </c>
      <c r="BD33" s="27">
        <v>9758</v>
      </c>
      <c r="BE33" s="101">
        <v>9758</v>
      </c>
      <c r="BF33" s="101">
        <v>9620</v>
      </c>
      <c r="BG33" s="27">
        <v>0</v>
      </c>
      <c r="BH33" s="27">
        <v>0</v>
      </c>
      <c r="BI33" s="28">
        <v>0</v>
      </c>
    </row>
    <row r="34" spans="2:61" ht="17.100000000000001" customHeight="1">
      <c r="B34" s="668"/>
      <c r="C34" s="18" t="s">
        <v>42</v>
      </c>
      <c r="D34" s="19">
        <f t="shared" ref="D34:M34" si="21">SUM(D31:D33)</f>
        <v>407846</v>
      </c>
      <c r="E34" s="19">
        <f t="shared" si="21"/>
        <v>407846</v>
      </c>
      <c r="F34" s="19">
        <f t="shared" si="21"/>
        <v>51043</v>
      </c>
      <c r="G34" s="19">
        <f t="shared" si="21"/>
        <v>213481</v>
      </c>
      <c r="H34" s="19">
        <f t="shared" si="21"/>
        <v>39564</v>
      </c>
      <c r="I34" s="19">
        <f t="shared" si="21"/>
        <v>304088</v>
      </c>
      <c r="J34" s="19">
        <f t="shared" si="21"/>
        <v>103758</v>
      </c>
      <c r="K34" s="19">
        <f t="shared" si="21"/>
        <v>0</v>
      </c>
      <c r="L34" s="19">
        <f t="shared" si="21"/>
        <v>0</v>
      </c>
      <c r="M34" s="20">
        <f t="shared" si="21"/>
        <v>0</v>
      </c>
      <c r="N34" s="668"/>
      <c r="O34" s="18" t="s">
        <v>42</v>
      </c>
      <c r="P34" s="19">
        <f t="shared" ref="P34:Y34" si="22">SUM(P31:P33)</f>
        <v>410320</v>
      </c>
      <c r="Q34" s="19">
        <f t="shared" si="22"/>
        <v>410320</v>
      </c>
      <c r="R34" s="19">
        <f t="shared" si="22"/>
        <v>52646</v>
      </c>
      <c r="S34" s="19">
        <f t="shared" si="22"/>
        <v>221081</v>
      </c>
      <c r="T34" s="19">
        <f t="shared" si="22"/>
        <v>36925</v>
      </c>
      <c r="U34" s="19">
        <f t="shared" si="22"/>
        <v>310652</v>
      </c>
      <c r="V34" s="19">
        <f t="shared" si="22"/>
        <v>99668</v>
      </c>
      <c r="W34" s="19">
        <f t="shared" si="22"/>
        <v>0</v>
      </c>
      <c r="X34" s="19">
        <f t="shared" si="22"/>
        <v>0</v>
      </c>
      <c r="Y34" s="20">
        <f t="shared" si="22"/>
        <v>0</v>
      </c>
      <c r="Z34" s="668"/>
      <c r="AA34" s="18" t="s">
        <v>42</v>
      </c>
      <c r="AB34" s="19">
        <f t="shared" ref="AB34:AK34" si="23">SUM(AB31:AB33)</f>
        <v>422290</v>
      </c>
      <c r="AC34" s="19">
        <f t="shared" si="23"/>
        <v>422290</v>
      </c>
      <c r="AD34" s="19">
        <f t="shared" si="23"/>
        <v>54159.228057306471</v>
      </c>
      <c r="AE34" s="19">
        <f t="shared" si="23"/>
        <v>216502.18818779572</v>
      </c>
      <c r="AF34" s="19">
        <f t="shared" si="23"/>
        <v>36665.583754897794</v>
      </c>
      <c r="AG34" s="19">
        <f t="shared" si="23"/>
        <v>307327</v>
      </c>
      <c r="AH34" s="19">
        <f t="shared" si="23"/>
        <v>114963</v>
      </c>
      <c r="AI34" s="19">
        <f t="shared" si="23"/>
        <v>0</v>
      </c>
      <c r="AJ34" s="19">
        <f t="shared" si="23"/>
        <v>0</v>
      </c>
      <c r="AK34" s="20">
        <f t="shared" si="23"/>
        <v>0</v>
      </c>
      <c r="AL34" s="668"/>
      <c r="AM34" s="18" t="s">
        <v>42</v>
      </c>
      <c r="AN34" s="19">
        <f t="shared" ref="AN34:AW34" si="24">SUM(AN31:AN33)</f>
        <v>428053</v>
      </c>
      <c r="AO34" s="19">
        <f t="shared" si="24"/>
        <v>428053</v>
      </c>
      <c r="AP34" s="19">
        <f t="shared" si="24"/>
        <v>55019.418051973567</v>
      </c>
      <c r="AQ34" s="19">
        <f t="shared" si="24"/>
        <v>220512.89963423443</v>
      </c>
      <c r="AR34" s="19">
        <f t="shared" si="24"/>
        <v>32050.682313791978</v>
      </c>
      <c r="AS34" s="19">
        <f t="shared" si="24"/>
        <v>307583</v>
      </c>
      <c r="AT34" s="19">
        <f t="shared" si="24"/>
        <v>120470</v>
      </c>
      <c r="AU34" s="19">
        <f t="shared" si="24"/>
        <v>0</v>
      </c>
      <c r="AV34" s="19">
        <f t="shared" si="24"/>
        <v>0</v>
      </c>
      <c r="AW34" s="20">
        <f t="shared" si="24"/>
        <v>0</v>
      </c>
      <c r="AX34" s="668"/>
      <c r="AY34" s="18" t="s">
        <v>42</v>
      </c>
      <c r="AZ34" s="19">
        <f t="shared" ref="AZ34:BI34" si="25">SUM(AZ31:AZ33)</f>
        <v>428520</v>
      </c>
      <c r="BA34" s="19">
        <f t="shared" si="25"/>
        <v>428520</v>
      </c>
      <c r="BB34" s="19">
        <f t="shared" si="25"/>
        <v>56121</v>
      </c>
      <c r="BC34" s="19">
        <f t="shared" si="25"/>
        <v>223243</v>
      </c>
      <c r="BD34" s="19">
        <f t="shared" si="25"/>
        <v>31654</v>
      </c>
      <c r="BE34" s="19">
        <f t="shared" si="25"/>
        <v>311018</v>
      </c>
      <c r="BF34" s="19">
        <f t="shared" si="25"/>
        <v>117502</v>
      </c>
      <c r="BG34" s="19">
        <f t="shared" si="25"/>
        <v>0</v>
      </c>
      <c r="BH34" s="19">
        <f t="shared" si="25"/>
        <v>0</v>
      </c>
      <c r="BI34" s="20">
        <f t="shared" si="25"/>
        <v>0</v>
      </c>
    </row>
    <row r="35" spans="2:61" ht="17.100000000000001" customHeight="1">
      <c r="B35" s="45" t="s">
        <v>64</v>
      </c>
      <c r="C35" s="12" t="s">
        <v>65</v>
      </c>
      <c r="D35" s="19">
        <v>90530</v>
      </c>
      <c r="E35" s="19">
        <v>90530</v>
      </c>
      <c r="F35" s="19">
        <v>11865</v>
      </c>
      <c r="G35" s="19">
        <v>38807</v>
      </c>
      <c r="H35" s="19">
        <v>6460</v>
      </c>
      <c r="I35" s="19">
        <v>57132</v>
      </c>
      <c r="J35" s="19">
        <v>33398</v>
      </c>
      <c r="K35" s="19">
        <v>0</v>
      </c>
      <c r="L35" s="19">
        <v>0</v>
      </c>
      <c r="M35" s="20">
        <v>0</v>
      </c>
      <c r="N35" s="45" t="s">
        <v>64</v>
      </c>
      <c r="O35" s="12" t="s">
        <v>65</v>
      </c>
      <c r="P35" s="19">
        <v>88815</v>
      </c>
      <c r="Q35" s="19">
        <v>88815</v>
      </c>
      <c r="R35" s="19">
        <v>11232</v>
      </c>
      <c r="S35" s="19">
        <v>39897</v>
      </c>
      <c r="T35" s="19">
        <v>5483</v>
      </c>
      <c r="U35" s="19">
        <v>56612</v>
      </c>
      <c r="V35" s="19">
        <v>32203</v>
      </c>
      <c r="W35" s="19">
        <v>0</v>
      </c>
      <c r="X35" s="19">
        <v>0</v>
      </c>
      <c r="Y35" s="20">
        <v>0</v>
      </c>
      <c r="Z35" s="45" t="s">
        <v>64</v>
      </c>
      <c r="AA35" s="12" t="s">
        <v>65</v>
      </c>
      <c r="AB35" s="19">
        <v>85786</v>
      </c>
      <c r="AC35" s="19">
        <v>85786</v>
      </c>
      <c r="AD35" s="19">
        <v>11652.965346513978</v>
      </c>
      <c r="AE35" s="19">
        <v>36650.113090635772</v>
      </c>
      <c r="AF35" s="19">
        <v>5039.9215628502534</v>
      </c>
      <c r="AG35" s="19">
        <v>53343</v>
      </c>
      <c r="AH35" s="19">
        <v>32443</v>
      </c>
      <c r="AI35" s="19">
        <v>0</v>
      </c>
      <c r="AJ35" s="19">
        <v>0</v>
      </c>
      <c r="AK35" s="20">
        <v>0</v>
      </c>
      <c r="AL35" s="45" t="s">
        <v>64</v>
      </c>
      <c r="AM35" s="12" t="s">
        <v>65</v>
      </c>
      <c r="AN35" s="19">
        <v>82113</v>
      </c>
      <c r="AO35" s="19">
        <v>82113</v>
      </c>
      <c r="AP35" s="19">
        <v>10737.099570961234</v>
      </c>
      <c r="AQ35" s="19">
        <v>36322.221160319779</v>
      </c>
      <c r="AR35" s="19">
        <v>4307.6792687189854</v>
      </c>
      <c r="AS35" s="19">
        <v>51367</v>
      </c>
      <c r="AT35" s="19">
        <v>30746</v>
      </c>
      <c r="AU35" s="19">
        <v>0</v>
      </c>
      <c r="AV35" s="19">
        <v>0</v>
      </c>
      <c r="AW35" s="20">
        <v>0</v>
      </c>
      <c r="AX35" s="45" t="s">
        <v>64</v>
      </c>
      <c r="AY35" s="12" t="s">
        <v>65</v>
      </c>
      <c r="AZ35" s="19">
        <v>78617</v>
      </c>
      <c r="BA35" s="19">
        <v>78617</v>
      </c>
      <c r="BB35" s="19">
        <v>10512</v>
      </c>
      <c r="BC35" s="19">
        <v>35439</v>
      </c>
      <c r="BD35" s="19">
        <v>4104</v>
      </c>
      <c r="BE35" s="19">
        <v>50055</v>
      </c>
      <c r="BF35" s="19">
        <v>28562</v>
      </c>
      <c r="BG35" s="19">
        <v>0</v>
      </c>
      <c r="BH35" s="19">
        <v>0</v>
      </c>
      <c r="BI35" s="20">
        <v>0</v>
      </c>
    </row>
    <row r="36" spans="2:61" ht="17.100000000000001" customHeight="1">
      <c r="B36" s="24" t="s">
        <v>66</v>
      </c>
      <c r="C36" s="18" t="s">
        <v>67</v>
      </c>
      <c r="D36" s="19">
        <v>85886</v>
      </c>
      <c r="E36" s="19">
        <v>67199</v>
      </c>
      <c r="F36" s="19">
        <v>11435</v>
      </c>
      <c r="G36" s="19">
        <v>31146</v>
      </c>
      <c r="H36" s="19">
        <v>8503</v>
      </c>
      <c r="I36" s="19">
        <v>51084</v>
      </c>
      <c r="J36" s="19">
        <v>16115</v>
      </c>
      <c r="K36" s="19">
        <v>0</v>
      </c>
      <c r="L36" s="19">
        <v>0</v>
      </c>
      <c r="M36" s="20">
        <v>18687</v>
      </c>
      <c r="N36" s="24" t="s">
        <v>66</v>
      </c>
      <c r="O36" s="18" t="s">
        <v>67</v>
      </c>
      <c r="P36" s="19">
        <v>84860</v>
      </c>
      <c r="Q36" s="19">
        <v>68045</v>
      </c>
      <c r="R36" s="19">
        <v>11471</v>
      </c>
      <c r="S36" s="19">
        <v>33717</v>
      </c>
      <c r="T36" s="19">
        <v>6815</v>
      </c>
      <c r="U36" s="19">
        <v>52003</v>
      </c>
      <c r="V36" s="19">
        <v>16042</v>
      </c>
      <c r="W36" s="19">
        <v>0</v>
      </c>
      <c r="X36" s="19">
        <v>0</v>
      </c>
      <c r="Y36" s="20">
        <v>16815</v>
      </c>
      <c r="Z36" s="24" t="s">
        <v>66</v>
      </c>
      <c r="AA36" s="18" t="s">
        <v>67</v>
      </c>
      <c r="AB36" s="19">
        <v>83549</v>
      </c>
      <c r="AC36" s="19">
        <v>68518</v>
      </c>
      <c r="AD36" s="19">
        <v>11470.858002485436</v>
      </c>
      <c r="AE36" s="19">
        <v>34375.875617241974</v>
      </c>
      <c r="AF36" s="19">
        <v>7105.2663802725892</v>
      </c>
      <c r="AG36" s="19">
        <v>52952</v>
      </c>
      <c r="AH36" s="19">
        <v>15566</v>
      </c>
      <c r="AI36" s="19">
        <v>0</v>
      </c>
      <c r="AJ36" s="19">
        <v>0</v>
      </c>
      <c r="AK36" s="20">
        <v>15031</v>
      </c>
      <c r="AL36" s="24" t="s">
        <v>66</v>
      </c>
      <c r="AM36" s="18" t="s">
        <v>67</v>
      </c>
      <c r="AN36" s="19">
        <v>80715</v>
      </c>
      <c r="AO36" s="19">
        <v>67668</v>
      </c>
      <c r="AP36" s="19">
        <v>11350.228990219712</v>
      </c>
      <c r="AQ36" s="19">
        <v>35516.891996106773</v>
      </c>
      <c r="AR36" s="19">
        <v>6929.8790136735151</v>
      </c>
      <c r="AS36" s="19">
        <v>53797</v>
      </c>
      <c r="AT36" s="19">
        <v>13871</v>
      </c>
      <c r="AU36" s="19">
        <v>0</v>
      </c>
      <c r="AV36" s="19">
        <v>0</v>
      </c>
      <c r="AW36" s="20">
        <v>13047</v>
      </c>
      <c r="AX36" s="24" t="s">
        <v>66</v>
      </c>
      <c r="AY36" s="18" t="s">
        <v>67</v>
      </c>
      <c r="AZ36" s="19">
        <v>80361</v>
      </c>
      <c r="BA36" s="19">
        <v>68773</v>
      </c>
      <c r="BB36" s="19">
        <v>11641</v>
      </c>
      <c r="BC36" s="19">
        <v>36467</v>
      </c>
      <c r="BD36" s="19">
        <v>7060</v>
      </c>
      <c r="BE36" s="19">
        <v>55168</v>
      </c>
      <c r="BF36" s="19">
        <v>13605</v>
      </c>
      <c r="BG36" s="19">
        <v>0</v>
      </c>
      <c r="BH36" s="19">
        <v>0</v>
      </c>
      <c r="BI36" s="20">
        <v>11588</v>
      </c>
    </row>
    <row r="37" spans="2:61" ht="17.100000000000001" customHeight="1">
      <c r="B37" s="24" t="s">
        <v>68</v>
      </c>
      <c r="C37" s="46" t="s">
        <v>69</v>
      </c>
      <c r="D37" s="19">
        <v>103994</v>
      </c>
      <c r="E37" s="19">
        <v>103994</v>
      </c>
      <c r="F37" s="19">
        <v>7641</v>
      </c>
      <c r="G37" s="19">
        <v>35283</v>
      </c>
      <c r="H37" s="19">
        <v>15855</v>
      </c>
      <c r="I37" s="19">
        <v>58779</v>
      </c>
      <c r="J37" s="19">
        <v>45215</v>
      </c>
      <c r="K37" s="19">
        <v>0</v>
      </c>
      <c r="L37" s="19">
        <v>0</v>
      </c>
      <c r="M37" s="20">
        <v>0</v>
      </c>
      <c r="N37" s="24" t="s">
        <v>68</v>
      </c>
      <c r="O37" s="46" t="s">
        <v>69</v>
      </c>
      <c r="P37" s="19">
        <v>102190</v>
      </c>
      <c r="Q37" s="19">
        <v>102190</v>
      </c>
      <c r="R37" s="19">
        <v>7132</v>
      </c>
      <c r="S37" s="19">
        <v>36168</v>
      </c>
      <c r="T37" s="19">
        <v>15055</v>
      </c>
      <c r="U37" s="19">
        <v>58355</v>
      </c>
      <c r="V37" s="19">
        <v>43835</v>
      </c>
      <c r="W37" s="19">
        <v>0</v>
      </c>
      <c r="X37" s="19">
        <v>0</v>
      </c>
      <c r="Y37" s="20">
        <v>0</v>
      </c>
      <c r="Z37" s="24" t="s">
        <v>68</v>
      </c>
      <c r="AA37" s="46" t="s">
        <v>69</v>
      </c>
      <c r="AB37" s="19">
        <v>102569</v>
      </c>
      <c r="AC37" s="19">
        <v>102569</v>
      </c>
      <c r="AD37" s="19">
        <v>6311.0801102917449</v>
      </c>
      <c r="AE37" s="19">
        <v>35180.461508701948</v>
      </c>
      <c r="AF37" s="19">
        <v>14195.458381006303</v>
      </c>
      <c r="AG37" s="19">
        <v>55687</v>
      </c>
      <c r="AH37" s="19">
        <v>46882</v>
      </c>
      <c r="AI37" s="19">
        <v>0</v>
      </c>
      <c r="AJ37" s="19">
        <v>0</v>
      </c>
      <c r="AK37" s="20">
        <v>0</v>
      </c>
      <c r="AL37" s="24" t="s">
        <v>68</v>
      </c>
      <c r="AM37" s="46" t="s">
        <v>69</v>
      </c>
      <c r="AN37" s="19">
        <v>100622</v>
      </c>
      <c r="AO37" s="19">
        <v>100622</v>
      </c>
      <c r="AP37" s="19">
        <v>5756.7008952474516</v>
      </c>
      <c r="AQ37" s="19">
        <v>35601.696884491197</v>
      </c>
      <c r="AR37" s="19">
        <v>11854.602220261349</v>
      </c>
      <c r="AS37" s="19">
        <v>53213</v>
      </c>
      <c r="AT37" s="19">
        <v>47409</v>
      </c>
      <c r="AU37" s="19">
        <v>0</v>
      </c>
      <c r="AV37" s="19">
        <v>0</v>
      </c>
      <c r="AW37" s="20">
        <v>0</v>
      </c>
      <c r="AX37" s="24" t="s">
        <v>68</v>
      </c>
      <c r="AY37" s="46" t="s">
        <v>69</v>
      </c>
      <c r="AZ37" s="19">
        <v>100618</v>
      </c>
      <c r="BA37" s="19">
        <v>100618</v>
      </c>
      <c r="BB37" s="19">
        <v>5418</v>
      </c>
      <c r="BC37" s="19">
        <v>33301</v>
      </c>
      <c r="BD37" s="19">
        <v>10983</v>
      </c>
      <c r="BE37" s="19">
        <v>49702</v>
      </c>
      <c r="BF37" s="19">
        <v>50916</v>
      </c>
      <c r="BG37" s="19">
        <v>0</v>
      </c>
      <c r="BH37" s="19">
        <v>0</v>
      </c>
      <c r="BI37" s="20">
        <v>0</v>
      </c>
    </row>
    <row r="38" spans="2:61" s="70" customFormat="1" ht="17.100000000000001" customHeight="1">
      <c r="B38" s="102" t="s">
        <v>70</v>
      </c>
      <c r="C38" s="46" t="s">
        <v>71</v>
      </c>
      <c r="D38" s="103">
        <v>13783</v>
      </c>
      <c r="E38" s="103">
        <v>13783</v>
      </c>
      <c r="F38" s="103">
        <v>0</v>
      </c>
      <c r="G38" s="103">
        <v>0</v>
      </c>
      <c r="H38" s="103">
        <v>0</v>
      </c>
      <c r="I38" s="103">
        <v>0</v>
      </c>
      <c r="J38" s="103">
        <v>0</v>
      </c>
      <c r="K38" s="103">
        <v>0</v>
      </c>
      <c r="L38" s="103">
        <v>13783</v>
      </c>
      <c r="M38" s="104">
        <v>0</v>
      </c>
      <c r="N38" s="102" t="s">
        <v>70</v>
      </c>
      <c r="O38" s="46" t="s">
        <v>71</v>
      </c>
      <c r="P38" s="103">
        <v>13307</v>
      </c>
      <c r="Q38" s="103">
        <v>13307</v>
      </c>
      <c r="R38" s="103">
        <v>0</v>
      </c>
      <c r="S38" s="103">
        <v>0</v>
      </c>
      <c r="T38" s="103">
        <v>0</v>
      </c>
      <c r="U38" s="103">
        <v>0</v>
      </c>
      <c r="V38" s="103">
        <v>0</v>
      </c>
      <c r="W38" s="103">
        <v>0</v>
      </c>
      <c r="X38" s="103">
        <v>13307</v>
      </c>
      <c r="Y38" s="104">
        <v>0</v>
      </c>
      <c r="Z38" s="102" t="s">
        <v>70</v>
      </c>
      <c r="AA38" s="46" t="s">
        <v>71</v>
      </c>
      <c r="AB38" s="103">
        <v>12433</v>
      </c>
      <c r="AC38" s="103">
        <v>12433</v>
      </c>
      <c r="AD38" s="103">
        <v>0</v>
      </c>
      <c r="AE38" s="103">
        <v>0</v>
      </c>
      <c r="AF38" s="103">
        <v>0</v>
      </c>
      <c r="AG38" s="103">
        <v>0</v>
      </c>
      <c r="AH38" s="103">
        <v>0</v>
      </c>
      <c r="AI38" s="103">
        <v>0</v>
      </c>
      <c r="AJ38" s="103">
        <v>12433</v>
      </c>
      <c r="AK38" s="104">
        <v>0</v>
      </c>
      <c r="AL38" s="102" t="s">
        <v>70</v>
      </c>
      <c r="AM38" s="46" t="s">
        <v>71</v>
      </c>
      <c r="AN38" s="103">
        <v>11607</v>
      </c>
      <c r="AO38" s="103">
        <v>11607</v>
      </c>
      <c r="AP38" s="103">
        <v>0</v>
      </c>
      <c r="AQ38" s="103">
        <v>0</v>
      </c>
      <c r="AR38" s="103">
        <v>0</v>
      </c>
      <c r="AS38" s="103">
        <v>0</v>
      </c>
      <c r="AT38" s="103">
        <v>0</v>
      </c>
      <c r="AU38" s="103">
        <v>0</v>
      </c>
      <c r="AV38" s="103">
        <v>11607</v>
      </c>
      <c r="AW38" s="104">
        <v>0</v>
      </c>
      <c r="AX38" s="102" t="s">
        <v>70</v>
      </c>
      <c r="AY38" s="46" t="s">
        <v>71</v>
      </c>
      <c r="AZ38" s="103">
        <v>11005</v>
      </c>
      <c r="BA38" s="103">
        <v>11005</v>
      </c>
      <c r="BB38" s="103">
        <v>0</v>
      </c>
      <c r="BC38" s="103">
        <v>0</v>
      </c>
      <c r="BD38" s="103">
        <v>0</v>
      </c>
      <c r="BE38" s="103">
        <v>0</v>
      </c>
      <c r="BF38" s="103">
        <v>0</v>
      </c>
      <c r="BG38" s="103">
        <v>0</v>
      </c>
      <c r="BH38" s="103">
        <v>11005</v>
      </c>
      <c r="BI38" s="104">
        <v>0</v>
      </c>
    </row>
    <row r="39" spans="2:61" ht="17.100000000000001" customHeight="1">
      <c r="B39" s="672" t="s">
        <v>72</v>
      </c>
      <c r="C39" s="26" t="s">
        <v>73</v>
      </c>
      <c r="D39" s="27">
        <v>92929</v>
      </c>
      <c r="E39" s="27">
        <v>92929</v>
      </c>
      <c r="F39" s="27">
        <v>11800</v>
      </c>
      <c r="G39" s="27">
        <v>28729</v>
      </c>
      <c r="H39" s="27">
        <v>13208</v>
      </c>
      <c r="I39" s="27">
        <v>53737</v>
      </c>
      <c r="J39" s="27">
        <v>39192</v>
      </c>
      <c r="K39" s="27">
        <v>0</v>
      </c>
      <c r="L39" s="27">
        <v>0</v>
      </c>
      <c r="M39" s="28">
        <v>0</v>
      </c>
      <c r="N39" s="672" t="s">
        <v>72</v>
      </c>
      <c r="O39" s="26" t="s">
        <v>73</v>
      </c>
      <c r="P39" s="27">
        <v>91302</v>
      </c>
      <c r="Q39" s="27">
        <v>91302</v>
      </c>
      <c r="R39" s="27">
        <v>11802</v>
      </c>
      <c r="S39" s="27">
        <v>32447</v>
      </c>
      <c r="T39" s="27">
        <v>8405</v>
      </c>
      <c r="U39" s="27">
        <v>52654</v>
      </c>
      <c r="V39" s="27">
        <v>38648</v>
      </c>
      <c r="W39" s="27">
        <v>0</v>
      </c>
      <c r="X39" s="27">
        <v>0</v>
      </c>
      <c r="Y39" s="28">
        <v>0</v>
      </c>
      <c r="Z39" s="672" t="s">
        <v>72</v>
      </c>
      <c r="AA39" s="26" t="s">
        <v>73</v>
      </c>
      <c r="AB39" s="27">
        <v>90099</v>
      </c>
      <c r="AC39" s="27">
        <v>90099</v>
      </c>
      <c r="AD39" s="27">
        <v>11710.461443089123</v>
      </c>
      <c r="AE39" s="27">
        <v>31955.520018011917</v>
      </c>
      <c r="AF39" s="27">
        <v>8499.0185388989667</v>
      </c>
      <c r="AG39" s="27">
        <v>52165</v>
      </c>
      <c r="AH39" s="27">
        <v>37934</v>
      </c>
      <c r="AI39" s="27">
        <v>0</v>
      </c>
      <c r="AJ39" s="27">
        <v>0</v>
      </c>
      <c r="AK39" s="28">
        <v>0</v>
      </c>
      <c r="AL39" s="672" t="s">
        <v>72</v>
      </c>
      <c r="AM39" s="26" t="s">
        <v>73</v>
      </c>
      <c r="AN39" s="27">
        <v>91437</v>
      </c>
      <c r="AO39" s="27">
        <v>91437</v>
      </c>
      <c r="AP39" s="27">
        <v>11413.777768898874</v>
      </c>
      <c r="AQ39" s="27">
        <v>32173.511171334903</v>
      </c>
      <c r="AR39" s="27">
        <v>10227.711059766234</v>
      </c>
      <c r="AS39" s="27">
        <v>53815</v>
      </c>
      <c r="AT39" s="27">
        <v>37622</v>
      </c>
      <c r="AU39" s="27">
        <v>0</v>
      </c>
      <c r="AV39" s="27">
        <v>0</v>
      </c>
      <c r="AW39" s="28">
        <v>0</v>
      </c>
      <c r="AX39" s="672" t="s">
        <v>72</v>
      </c>
      <c r="AY39" s="26" t="s">
        <v>73</v>
      </c>
      <c r="AZ39" s="27">
        <v>91791</v>
      </c>
      <c r="BA39" s="27">
        <v>91791</v>
      </c>
      <c r="BB39" s="27">
        <v>11681</v>
      </c>
      <c r="BC39" s="27">
        <v>32792</v>
      </c>
      <c r="BD39" s="27">
        <v>10363</v>
      </c>
      <c r="BE39" s="27">
        <v>54836</v>
      </c>
      <c r="BF39" s="27">
        <v>36955</v>
      </c>
      <c r="BG39" s="27">
        <v>0</v>
      </c>
      <c r="BH39" s="27">
        <v>0</v>
      </c>
      <c r="BI39" s="28">
        <v>0</v>
      </c>
    </row>
    <row r="40" spans="2:61" ht="17.100000000000001" customHeight="1">
      <c r="B40" s="673"/>
      <c r="C40" s="26" t="s">
        <v>74</v>
      </c>
      <c r="D40" s="27">
        <v>12836</v>
      </c>
      <c r="E40" s="27">
        <v>12836</v>
      </c>
      <c r="F40" s="27">
        <v>0</v>
      </c>
      <c r="G40" s="27">
        <v>0</v>
      </c>
      <c r="H40" s="27">
        <v>4604</v>
      </c>
      <c r="I40" s="27">
        <v>4604</v>
      </c>
      <c r="J40" s="27">
        <v>8232</v>
      </c>
      <c r="K40" s="27">
        <v>0</v>
      </c>
      <c r="L40" s="27">
        <v>0</v>
      </c>
      <c r="M40" s="28">
        <v>0</v>
      </c>
      <c r="N40" s="673"/>
      <c r="O40" s="26" t="s">
        <v>74</v>
      </c>
      <c r="P40" s="27">
        <v>15434</v>
      </c>
      <c r="Q40" s="27">
        <v>15434</v>
      </c>
      <c r="R40" s="27">
        <v>0</v>
      </c>
      <c r="S40" s="27">
        <v>0</v>
      </c>
      <c r="T40" s="27">
        <v>7462</v>
      </c>
      <c r="U40" s="27">
        <v>7462</v>
      </c>
      <c r="V40" s="27">
        <v>7972</v>
      </c>
      <c r="W40" s="27">
        <v>0</v>
      </c>
      <c r="X40" s="27">
        <v>0</v>
      </c>
      <c r="Y40" s="28">
        <v>0</v>
      </c>
      <c r="Z40" s="673"/>
      <c r="AA40" s="26" t="s">
        <v>74</v>
      </c>
      <c r="AB40" s="27">
        <v>17323</v>
      </c>
      <c r="AC40" s="27">
        <v>17323</v>
      </c>
      <c r="AD40" s="27">
        <v>0</v>
      </c>
      <c r="AE40" s="27">
        <v>0</v>
      </c>
      <c r="AF40" s="27">
        <v>8744</v>
      </c>
      <c r="AG40" s="27">
        <v>8744</v>
      </c>
      <c r="AH40" s="27">
        <v>8579</v>
      </c>
      <c r="AI40" s="27">
        <v>0</v>
      </c>
      <c r="AJ40" s="27">
        <v>0</v>
      </c>
      <c r="AK40" s="28">
        <v>0</v>
      </c>
      <c r="AL40" s="673"/>
      <c r="AM40" s="26" t="s">
        <v>74</v>
      </c>
      <c r="AN40" s="27">
        <v>18212</v>
      </c>
      <c r="AO40" s="27">
        <v>18212</v>
      </c>
      <c r="AP40" s="27">
        <v>0</v>
      </c>
      <c r="AQ40" s="27">
        <v>0</v>
      </c>
      <c r="AR40" s="27">
        <v>9518</v>
      </c>
      <c r="AS40" s="27">
        <v>9518</v>
      </c>
      <c r="AT40" s="27">
        <v>8694</v>
      </c>
      <c r="AU40" s="27">
        <v>0</v>
      </c>
      <c r="AV40" s="27">
        <v>0</v>
      </c>
      <c r="AW40" s="28">
        <v>0</v>
      </c>
      <c r="AX40" s="673"/>
      <c r="AY40" s="26" t="s">
        <v>74</v>
      </c>
      <c r="AZ40" s="27">
        <v>19732</v>
      </c>
      <c r="BA40" s="27">
        <v>19732</v>
      </c>
      <c r="BB40" s="27">
        <v>0</v>
      </c>
      <c r="BC40" s="27">
        <v>0</v>
      </c>
      <c r="BD40" s="27">
        <v>10729</v>
      </c>
      <c r="BE40" s="27">
        <v>10729</v>
      </c>
      <c r="BF40" s="27">
        <v>9003</v>
      </c>
      <c r="BG40" s="27">
        <v>0</v>
      </c>
      <c r="BH40" s="27">
        <v>0</v>
      </c>
      <c r="BI40" s="28">
        <v>0</v>
      </c>
    </row>
    <row r="41" spans="2:61" ht="17.100000000000001" customHeight="1">
      <c r="B41" s="673"/>
      <c r="C41" s="26" t="s">
        <v>75</v>
      </c>
      <c r="D41" s="27">
        <v>19816</v>
      </c>
      <c r="E41" s="27">
        <v>19816</v>
      </c>
      <c r="F41" s="27">
        <v>0</v>
      </c>
      <c r="G41" s="27">
        <v>10430</v>
      </c>
      <c r="H41" s="27">
        <v>1698</v>
      </c>
      <c r="I41" s="27">
        <v>12128</v>
      </c>
      <c r="J41" s="27">
        <v>7688</v>
      </c>
      <c r="K41" s="27">
        <v>0</v>
      </c>
      <c r="L41" s="27">
        <v>0</v>
      </c>
      <c r="M41" s="28">
        <v>0</v>
      </c>
      <c r="N41" s="673"/>
      <c r="O41" s="26" t="s">
        <v>75</v>
      </c>
      <c r="P41" s="27">
        <v>19479</v>
      </c>
      <c r="Q41" s="27">
        <v>19479</v>
      </c>
      <c r="R41" s="27">
        <v>0</v>
      </c>
      <c r="S41" s="27">
        <v>10209</v>
      </c>
      <c r="T41" s="27">
        <v>1910</v>
      </c>
      <c r="U41" s="27">
        <v>12119</v>
      </c>
      <c r="V41" s="27">
        <v>7360</v>
      </c>
      <c r="W41" s="27">
        <v>0</v>
      </c>
      <c r="X41" s="27">
        <v>0</v>
      </c>
      <c r="Y41" s="28">
        <v>0</v>
      </c>
      <c r="Z41" s="673"/>
      <c r="AA41" s="26" t="s">
        <v>75</v>
      </c>
      <c r="AB41" s="27">
        <v>18887</v>
      </c>
      <c r="AC41" s="27">
        <v>18887</v>
      </c>
      <c r="AD41" s="27">
        <v>0</v>
      </c>
      <c r="AE41" s="27">
        <v>10041.287728945594</v>
      </c>
      <c r="AF41" s="27">
        <v>1933.7122710544061</v>
      </c>
      <c r="AG41" s="27">
        <v>11975</v>
      </c>
      <c r="AH41" s="27">
        <v>6912</v>
      </c>
      <c r="AI41" s="27">
        <v>0</v>
      </c>
      <c r="AJ41" s="27">
        <v>0</v>
      </c>
      <c r="AK41" s="28">
        <v>0</v>
      </c>
      <c r="AL41" s="673"/>
      <c r="AM41" s="26" t="s">
        <v>75</v>
      </c>
      <c r="AN41" s="27">
        <v>18341</v>
      </c>
      <c r="AO41" s="27">
        <v>18341</v>
      </c>
      <c r="AP41" s="27">
        <v>0</v>
      </c>
      <c r="AQ41" s="27">
        <v>9763.8145793219301</v>
      </c>
      <c r="AR41" s="27">
        <v>2135.185420678069</v>
      </c>
      <c r="AS41" s="27">
        <v>11899</v>
      </c>
      <c r="AT41" s="27">
        <v>6442</v>
      </c>
      <c r="AU41" s="27">
        <v>0</v>
      </c>
      <c r="AV41" s="27">
        <v>0</v>
      </c>
      <c r="AW41" s="28">
        <v>0</v>
      </c>
      <c r="AX41" s="673"/>
      <c r="AY41" s="26" t="s">
        <v>75</v>
      </c>
      <c r="AZ41" s="27">
        <v>17889</v>
      </c>
      <c r="BA41" s="27">
        <v>17889</v>
      </c>
      <c r="BB41" s="27">
        <v>0</v>
      </c>
      <c r="BC41" s="27">
        <v>9798</v>
      </c>
      <c r="BD41" s="27">
        <v>2136</v>
      </c>
      <c r="BE41" s="27">
        <v>11934</v>
      </c>
      <c r="BF41" s="27">
        <v>5955</v>
      </c>
      <c r="BG41" s="27">
        <v>0</v>
      </c>
      <c r="BH41" s="27">
        <v>0</v>
      </c>
      <c r="BI41" s="28">
        <v>0</v>
      </c>
    </row>
    <row r="42" spans="2:61" ht="17.100000000000001" customHeight="1">
      <c r="B42" s="673"/>
      <c r="C42" s="26" t="s">
        <v>76</v>
      </c>
      <c r="D42" s="47">
        <v>22246</v>
      </c>
      <c r="E42" s="47">
        <v>22246</v>
      </c>
      <c r="F42" s="47">
        <v>0</v>
      </c>
      <c r="G42" s="47">
        <v>0</v>
      </c>
      <c r="H42" s="47">
        <v>3253</v>
      </c>
      <c r="I42" s="47">
        <v>3253</v>
      </c>
      <c r="J42" s="47">
        <v>18993</v>
      </c>
      <c r="K42" s="47">
        <v>0</v>
      </c>
      <c r="L42" s="47">
        <v>0</v>
      </c>
      <c r="M42" s="48">
        <v>0</v>
      </c>
      <c r="N42" s="673"/>
      <c r="O42" s="26" t="s">
        <v>76</v>
      </c>
      <c r="P42" s="47">
        <v>22217</v>
      </c>
      <c r="Q42" s="47">
        <v>22217</v>
      </c>
      <c r="R42" s="47">
        <v>0</v>
      </c>
      <c r="S42" s="47">
        <v>0</v>
      </c>
      <c r="T42" s="47">
        <v>3731</v>
      </c>
      <c r="U42" s="47">
        <v>3731</v>
      </c>
      <c r="V42" s="47">
        <v>18486</v>
      </c>
      <c r="W42" s="47">
        <v>0</v>
      </c>
      <c r="X42" s="47">
        <v>0</v>
      </c>
      <c r="Y42" s="48">
        <v>0</v>
      </c>
      <c r="Z42" s="673"/>
      <c r="AA42" s="26" t="s">
        <v>76</v>
      </c>
      <c r="AB42" s="47">
        <v>21079</v>
      </c>
      <c r="AC42" s="47">
        <v>21079</v>
      </c>
      <c r="AD42" s="47">
        <v>0</v>
      </c>
      <c r="AE42" s="47">
        <v>0</v>
      </c>
      <c r="AF42" s="47">
        <v>3802</v>
      </c>
      <c r="AG42" s="47">
        <v>3802</v>
      </c>
      <c r="AH42" s="47">
        <v>17277</v>
      </c>
      <c r="AI42" s="47">
        <v>0</v>
      </c>
      <c r="AJ42" s="47">
        <v>0</v>
      </c>
      <c r="AK42" s="48">
        <v>0</v>
      </c>
      <c r="AL42" s="673"/>
      <c r="AM42" s="26" t="s">
        <v>76</v>
      </c>
      <c r="AN42" s="47">
        <v>19631</v>
      </c>
      <c r="AO42" s="47">
        <v>19631</v>
      </c>
      <c r="AP42" s="47">
        <v>0</v>
      </c>
      <c r="AQ42" s="47">
        <v>0</v>
      </c>
      <c r="AR42" s="47">
        <v>3746</v>
      </c>
      <c r="AS42" s="47">
        <v>3746</v>
      </c>
      <c r="AT42" s="47">
        <v>15885</v>
      </c>
      <c r="AU42" s="47">
        <v>0</v>
      </c>
      <c r="AV42" s="47">
        <v>0</v>
      </c>
      <c r="AW42" s="48">
        <v>0</v>
      </c>
      <c r="AX42" s="673"/>
      <c r="AY42" s="26" t="s">
        <v>76</v>
      </c>
      <c r="AZ42" s="47">
        <v>18192</v>
      </c>
      <c r="BA42" s="47">
        <v>18192</v>
      </c>
      <c r="BB42" s="47">
        <v>0</v>
      </c>
      <c r="BC42" s="47">
        <v>0</v>
      </c>
      <c r="BD42" s="47">
        <v>3386</v>
      </c>
      <c r="BE42" s="47">
        <v>3386</v>
      </c>
      <c r="BF42" s="47">
        <v>14806</v>
      </c>
      <c r="BG42" s="47">
        <v>0</v>
      </c>
      <c r="BH42" s="47">
        <v>0</v>
      </c>
      <c r="BI42" s="48">
        <v>0</v>
      </c>
    </row>
    <row r="43" spans="2:61" ht="17.100000000000001" customHeight="1">
      <c r="B43" s="674"/>
      <c r="C43" s="18" t="s">
        <v>42</v>
      </c>
      <c r="D43" s="19">
        <f t="shared" ref="D43:M43" si="26">SUM(D39:D42)</f>
        <v>147827</v>
      </c>
      <c r="E43" s="19">
        <f t="shared" si="26"/>
        <v>147827</v>
      </c>
      <c r="F43" s="19">
        <f t="shared" si="26"/>
        <v>11800</v>
      </c>
      <c r="G43" s="19">
        <f t="shared" si="26"/>
        <v>39159</v>
      </c>
      <c r="H43" s="19">
        <f t="shared" si="26"/>
        <v>22763</v>
      </c>
      <c r="I43" s="19">
        <f t="shared" si="26"/>
        <v>73722</v>
      </c>
      <c r="J43" s="19">
        <f t="shared" si="26"/>
        <v>74105</v>
      </c>
      <c r="K43" s="19">
        <f t="shared" si="26"/>
        <v>0</v>
      </c>
      <c r="L43" s="19">
        <f t="shared" si="26"/>
        <v>0</v>
      </c>
      <c r="M43" s="20">
        <f t="shared" si="26"/>
        <v>0</v>
      </c>
      <c r="N43" s="674"/>
      <c r="O43" s="18" t="s">
        <v>42</v>
      </c>
      <c r="P43" s="19">
        <f t="shared" ref="P43:Y43" si="27">SUM(P39:P42)</f>
        <v>148432</v>
      </c>
      <c r="Q43" s="19">
        <f t="shared" si="27"/>
        <v>148432</v>
      </c>
      <c r="R43" s="19">
        <f t="shared" si="27"/>
        <v>11802</v>
      </c>
      <c r="S43" s="19">
        <f t="shared" si="27"/>
        <v>42656</v>
      </c>
      <c r="T43" s="19">
        <f t="shared" si="27"/>
        <v>21508</v>
      </c>
      <c r="U43" s="19">
        <f t="shared" si="27"/>
        <v>75966</v>
      </c>
      <c r="V43" s="19">
        <f t="shared" si="27"/>
        <v>72466</v>
      </c>
      <c r="W43" s="19">
        <f t="shared" si="27"/>
        <v>0</v>
      </c>
      <c r="X43" s="19">
        <f t="shared" si="27"/>
        <v>0</v>
      </c>
      <c r="Y43" s="20">
        <f t="shared" si="27"/>
        <v>0</v>
      </c>
      <c r="Z43" s="674"/>
      <c r="AA43" s="18" t="s">
        <v>42</v>
      </c>
      <c r="AB43" s="19">
        <f t="shared" ref="AB43:AK43" si="28">SUM(AB39:AB42)</f>
        <v>147388</v>
      </c>
      <c r="AC43" s="19">
        <f t="shared" si="28"/>
        <v>147388</v>
      </c>
      <c r="AD43" s="19">
        <f t="shared" si="28"/>
        <v>11710.461443089123</v>
      </c>
      <c r="AE43" s="19">
        <f t="shared" si="28"/>
        <v>41996.807746957507</v>
      </c>
      <c r="AF43" s="19">
        <f t="shared" si="28"/>
        <v>22978.730809953373</v>
      </c>
      <c r="AG43" s="19">
        <f t="shared" si="28"/>
        <v>76686</v>
      </c>
      <c r="AH43" s="19">
        <f t="shared" si="28"/>
        <v>70702</v>
      </c>
      <c r="AI43" s="19">
        <f t="shared" si="28"/>
        <v>0</v>
      </c>
      <c r="AJ43" s="19">
        <f t="shared" si="28"/>
        <v>0</v>
      </c>
      <c r="AK43" s="20">
        <f t="shared" si="28"/>
        <v>0</v>
      </c>
      <c r="AL43" s="674"/>
      <c r="AM43" s="18" t="s">
        <v>42</v>
      </c>
      <c r="AN43" s="19">
        <f t="shared" ref="AN43:AW43" si="29">SUM(AN39:AN42)</f>
        <v>147621</v>
      </c>
      <c r="AO43" s="19">
        <f t="shared" si="29"/>
        <v>147621</v>
      </c>
      <c r="AP43" s="19">
        <f t="shared" si="29"/>
        <v>11413.777768898874</v>
      </c>
      <c r="AQ43" s="19">
        <f t="shared" si="29"/>
        <v>41937.325750656833</v>
      </c>
      <c r="AR43" s="19">
        <f t="shared" si="29"/>
        <v>25626.896480444302</v>
      </c>
      <c r="AS43" s="19">
        <f t="shared" si="29"/>
        <v>78978</v>
      </c>
      <c r="AT43" s="19">
        <f t="shared" si="29"/>
        <v>68643</v>
      </c>
      <c r="AU43" s="19">
        <f t="shared" si="29"/>
        <v>0</v>
      </c>
      <c r="AV43" s="19">
        <f t="shared" si="29"/>
        <v>0</v>
      </c>
      <c r="AW43" s="20">
        <f t="shared" si="29"/>
        <v>0</v>
      </c>
      <c r="AX43" s="674"/>
      <c r="AY43" s="18" t="s">
        <v>42</v>
      </c>
      <c r="AZ43" s="19">
        <f t="shared" ref="AZ43:BI43" si="30">SUM(AZ39:AZ42)</f>
        <v>147604</v>
      </c>
      <c r="BA43" s="19">
        <f t="shared" si="30"/>
        <v>147604</v>
      </c>
      <c r="BB43" s="19">
        <f t="shared" si="30"/>
        <v>11681</v>
      </c>
      <c r="BC43" s="19">
        <f t="shared" si="30"/>
        <v>42590</v>
      </c>
      <c r="BD43" s="19">
        <f t="shared" si="30"/>
        <v>26614</v>
      </c>
      <c r="BE43" s="19">
        <f t="shared" si="30"/>
        <v>80885</v>
      </c>
      <c r="BF43" s="19">
        <f t="shared" si="30"/>
        <v>66719</v>
      </c>
      <c r="BG43" s="19">
        <f t="shared" si="30"/>
        <v>0</v>
      </c>
      <c r="BH43" s="19">
        <f t="shared" si="30"/>
        <v>0</v>
      </c>
      <c r="BI43" s="20">
        <f t="shared" si="30"/>
        <v>0</v>
      </c>
    </row>
    <row r="44" spans="2:61" ht="17.100000000000001" customHeight="1">
      <c r="B44" s="24" t="s">
        <v>77</v>
      </c>
      <c r="C44" s="18" t="s">
        <v>78</v>
      </c>
      <c r="D44" s="13">
        <v>161460</v>
      </c>
      <c r="E44" s="13">
        <v>161460</v>
      </c>
      <c r="F44" s="13">
        <v>6556</v>
      </c>
      <c r="G44" s="13">
        <v>107492</v>
      </c>
      <c r="H44" s="13">
        <v>4438</v>
      </c>
      <c r="I44" s="13">
        <v>118486</v>
      </c>
      <c r="J44" s="13">
        <v>42974</v>
      </c>
      <c r="K44" s="13">
        <v>0</v>
      </c>
      <c r="L44" s="13">
        <v>0</v>
      </c>
      <c r="M44" s="14">
        <v>0</v>
      </c>
      <c r="N44" s="24" t="s">
        <v>77</v>
      </c>
      <c r="O44" s="18" t="s">
        <v>78</v>
      </c>
      <c r="P44" s="13">
        <v>158074</v>
      </c>
      <c r="Q44" s="13">
        <v>158074</v>
      </c>
      <c r="R44" s="13">
        <v>6354</v>
      </c>
      <c r="S44" s="13">
        <v>105402</v>
      </c>
      <c r="T44" s="13">
        <v>4622</v>
      </c>
      <c r="U44" s="13">
        <v>116378</v>
      </c>
      <c r="V44" s="13">
        <v>41696</v>
      </c>
      <c r="W44" s="13">
        <v>0</v>
      </c>
      <c r="X44" s="13">
        <v>0</v>
      </c>
      <c r="Y44" s="14">
        <v>0</v>
      </c>
      <c r="Z44" s="24" t="s">
        <v>77</v>
      </c>
      <c r="AA44" s="18" t="s">
        <v>78</v>
      </c>
      <c r="AB44" s="13">
        <v>155727</v>
      </c>
      <c r="AC44" s="13">
        <v>155727</v>
      </c>
      <c r="AD44" s="13">
        <v>13190.487022591342</v>
      </c>
      <c r="AE44" s="13">
        <v>100055.00632270401</v>
      </c>
      <c r="AF44" s="13">
        <v>2423.5066547046404</v>
      </c>
      <c r="AG44" s="13">
        <v>115669</v>
      </c>
      <c r="AH44" s="13">
        <v>40058</v>
      </c>
      <c r="AI44" s="13">
        <v>0</v>
      </c>
      <c r="AJ44" s="13">
        <v>0</v>
      </c>
      <c r="AK44" s="14">
        <v>0</v>
      </c>
      <c r="AL44" s="24" t="s">
        <v>77</v>
      </c>
      <c r="AM44" s="18" t="s">
        <v>78</v>
      </c>
      <c r="AN44" s="13">
        <v>152405</v>
      </c>
      <c r="AO44" s="13">
        <v>152405</v>
      </c>
      <c r="AP44" s="13">
        <v>13243.553591607335</v>
      </c>
      <c r="AQ44" s="13">
        <v>97457.974224320409</v>
      </c>
      <c r="AR44" s="13">
        <v>2592.4721840722714</v>
      </c>
      <c r="AS44" s="13">
        <v>113294</v>
      </c>
      <c r="AT44" s="13">
        <v>39111</v>
      </c>
      <c r="AU44" s="13">
        <v>0</v>
      </c>
      <c r="AV44" s="13">
        <v>0</v>
      </c>
      <c r="AW44" s="14">
        <v>0</v>
      </c>
      <c r="AX44" s="24" t="s">
        <v>77</v>
      </c>
      <c r="AY44" s="18" t="s">
        <v>78</v>
      </c>
      <c r="AZ44" s="13">
        <v>148699</v>
      </c>
      <c r="BA44" s="13">
        <v>148699</v>
      </c>
      <c r="BB44" s="13">
        <v>12976</v>
      </c>
      <c r="BC44" s="13">
        <v>95490</v>
      </c>
      <c r="BD44" s="13">
        <v>2439</v>
      </c>
      <c r="BE44" s="13">
        <v>110905</v>
      </c>
      <c r="BF44" s="13">
        <v>37794</v>
      </c>
      <c r="BG44" s="13">
        <v>0</v>
      </c>
      <c r="BH44" s="13">
        <v>0</v>
      </c>
      <c r="BI44" s="14">
        <v>0</v>
      </c>
    </row>
    <row r="45" spans="2:61" ht="17.100000000000001" customHeight="1">
      <c r="B45" s="24" t="s">
        <v>79</v>
      </c>
      <c r="C45" s="18" t="s">
        <v>80</v>
      </c>
      <c r="D45" s="19">
        <v>57499</v>
      </c>
      <c r="E45" s="19">
        <v>57499</v>
      </c>
      <c r="F45" s="19">
        <v>5630</v>
      </c>
      <c r="G45" s="19">
        <v>15823</v>
      </c>
      <c r="H45" s="19">
        <v>8634</v>
      </c>
      <c r="I45" s="19">
        <v>30087</v>
      </c>
      <c r="J45" s="19">
        <v>27412</v>
      </c>
      <c r="K45" s="19">
        <v>0</v>
      </c>
      <c r="L45" s="19">
        <v>0</v>
      </c>
      <c r="M45" s="20">
        <v>0</v>
      </c>
      <c r="N45" s="24" t="s">
        <v>79</v>
      </c>
      <c r="O45" s="18" t="s">
        <v>80</v>
      </c>
      <c r="P45" s="19">
        <v>56693</v>
      </c>
      <c r="Q45" s="19">
        <v>56693</v>
      </c>
      <c r="R45" s="19">
        <v>5224</v>
      </c>
      <c r="S45" s="19">
        <v>16293</v>
      </c>
      <c r="T45" s="19">
        <v>8394</v>
      </c>
      <c r="U45" s="19">
        <v>29911</v>
      </c>
      <c r="V45" s="19">
        <v>26782</v>
      </c>
      <c r="W45" s="19">
        <v>0</v>
      </c>
      <c r="X45" s="19">
        <v>0</v>
      </c>
      <c r="Y45" s="20">
        <v>0</v>
      </c>
      <c r="Z45" s="24" t="s">
        <v>79</v>
      </c>
      <c r="AA45" s="18" t="s">
        <v>80</v>
      </c>
      <c r="AB45" s="19">
        <v>56204</v>
      </c>
      <c r="AC45" s="19">
        <v>56204</v>
      </c>
      <c r="AD45" s="19">
        <v>4815.3996726057958</v>
      </c>
      <c r="AE45" s="19">
        <v>15556.204872908083</v>
      </c>
      <c r="AF45" s="19">
        <v>9104.3954544861208</v>
      </c>
      <c r="AG45" s="19">
        <v>29476</v>
      </c>
      <c r="AH45" s="19">
        <v>26728</v>
      </c>
      <c r="AI45" s="19">
        <v>0</v>
      </c>
      <c r="AJ45" s="19">
        <v>0</v>
      </c>
      <c r="AK45" s="20">
        <v>0</v>
      </c>
      <c r="AL45" s="24" t="s">
        <v>79</v>
      </c>
      <c r="AM45" s="18" t="s">
        <v>80</v>
      </c>
      <c r="AN45" s="19">
        <v>54874</v>
      </c>
      <c r="AO45" s="19">
        <v>54874</v>
      </c>
      <c r="AP45" s="19">
        <v>4381.4321805723457</v>
      </c>
      <c r="AQ45" s="19">
        <v>15314.562231297023</v>
      </c>
      <c r="AR45" s="19">
        <v>8776.0055881306289</v>
      </c>
      <c r="AS45" s="19">
        <v>28472</v>
      </c>
      <c r="AT45" s="19">
        <v>26402</v>
      </c>
      <c r="AU45" s="19">
        <v>0</v>
      </c>
      <c r="AV45" s="19">
        <v>0</v>
      </c>
      <c r="AW45" s="20">
        <v>0</v>
      </c>
      <c r="AX45" s="24" t="s">
        <v>79</v>
      </c>
      <c r="AY45" s="18" t="s">
        <v>80</v>
      </c>
      <c r="AZ45" s="19">
        <v>52862</v>
      </c>
      <c r="BA45" s="19">
        <v>52862</v>
      </c>
      <c r="BB45" s="19">
        <v>4005</v>
      </c>
      <c r="BC45" s="19">
        <v>13992</v>
      </c>
      <c r="BD45" s="19">
        <v>8009</v>
      </c>
      <c r="BE45" s="19">
        <v>26006</v>
      </c>
      <c r="BF45" s="19">
        <v>26856</v>
      </c>
      <c r="BG45" s="19">
        <v>0</v>
      </c>
      <c r="BH45" s="19">
        <v>0</v>
      </c>
      <c r="BI45" s="20">
        <v>0</v>
      </c>
    </row>
    <row r="46" spans="2:61" ht="17.100000000000001" customHeight="1">
      <c r="B46" s="17" t="s">
        <v>81</v>
      </c>
      <c r="C46" s="18" t="s">
        <v>82</v>
      </c>
      <c r="D46" s="19">
        <v>120271</v>
      </c>
      <c r="E46" s="19">
        <v>120271</v>
      </c>
      <c r="F46" s="19">
        <v>17841</v>
      </c>
      <c r="G46" s="19">
        <v>65431</v>
      </c>
      <c r="H46" s="19">
        <v>7887</v>
      </c>
      <c r="I46" s="19">
        <v>91159</v>
      </c>
      <c r="J46" s="19">
        <v>29112</v>
      </c>
      <c r="K46" s="19">
        <v>0</v>
      </c>
      <c r="L46" s="19">
        <v>0</v>
      </c>
      <c r="M46" s="20">
        <v>0</v>
      </c>
      <c r="N46" s="17" t="s">
        <v>81</v>
      </c>
      <c r="O46" s="18" t="s">
        <v>82</v>
      </c>
      <c r="P46" s="19">
        <v>119594</v>
      </c>
      <c r="Q46" s="19">
        <v>119594</v>
      </c>
      <c r="R46" s="19">
        <v>17537</v>
      </c>
      <c r="S46" s="19">
        <v>65940</v>
      </c>
      <c r="T46" s="19">
        <v>6205</v>
      </c>
      <c r="U46" s="19">
        <v>89682</v>
      </c>
      <c r="V46" s="19">
        <v>29912</v>
      </c>
      <c r="W46" s="19">
        <v>0</v>
      </c>
      <c r="X46" s="19">
        <v>0</v>
      </c>
      <c r="Y46" s="20">
        <v>0</v>
      </c>
      <c r="Z46" s="17" t="s">
        <v>81</v>
      </c>
      <c r="AA46" s="18" t="s">
        <v>82</v>
      </c>
      <c r="AB46" s="19">
        <v>119639</v>
      </c>
      <c r="AC46" s="19">
        <v>119639</v>
      </c>
      <c r="AD46" s="19">
        <v>18001.40645613836</v>
      </c>
      <c r="AE46" s="19">
        <v>65498.496428476312</v>
      </c>
      <c r="AF46" s="19">
        <v>8296.0971153853316</v>
      </c>
      <c r="AG46" s="19">
        <v>91796</v>
      </c>
      <c r="AH46" s="19">
        <v>27843</v>
      </c>
      <c r="AI46" s="19">
        <v>0</v>
      </c>
      <c r="AJ46" s="19">
        <v>0</v>
      </c>
      <c r="AK46" s="20">
        <v>0</v>
      </c>
      <c r="AL46" s="17" t="s">
        <v>81</v>
      </c>
      <c r="AM46" s="18" t="s">
        <v>82</v>
      </c>
      <c r="AN46" s="19">
        <v>118072</v>
      </c>
      <c r="AO46" s="19">
        <v>118072</v>
      </c>
      <c r="AP46" s="19">
        <v>17027.208120286108</v>
      </c>
      <c r="AQ46" s="19">
        <v>65789.81714089759</v>
      </c>
      <c r="AR46" s="19">
        <v>8420.9747388162978</v>
      </c>
      <c r="AS46" s="19">
        <v>91238</v>
      </c>
      <c r="AT46" s="19">
        <v>26834</v>
      </c>
      <c r="AU46" s="19">
        <v>0</v>
      </c>
      <c r="AV46" s="19">
        <v>0</v>
      </c>
      <c r="AW46" s="20">
        <v>0</v>
      </c>
      <c r="AX46" s="17" t="s">
        <v>81</v>
      </c>
      <c r="AY46" s="18" t="s">
        <v>82</v>
      </c>
      <c r="AZ46" s="19">
        <v>116828</v>
      </c>
      <c r="BA46" s="19">
        <v>116828</v>
      </c>
      <c r="BB46" s="19">
        <v>17076</v>
      </c>
      <c r="BC46" s="19">
        <v>65928</v>
      </c>
      <c r="BD46" s="19">
        <v>8309</v>
      </c>
      <c r="BE46" s="19">
        <v>91313</v>
      </c>
      <c r="BF46" s="19">
        <v>25515</v>
      </c>
      <c r="BG46" s="19">
        <v>0</v>
      </c>
      <c r="BH46" s="19">
        <v>0</v>
      </c>
      <c r="BI46" s="20">
        <v>0</v>
      </c>
    </row>
    <row r="47" spans="2:61" ht="17.100000000000001" customHeight="1">
      <c r="B47" s="666" t="s">
        <v>83</v>
      </c>
      <c r="C47" s="26" t="s">
        <v>84</v>
      </c>
      <c r="D47" s="27">
        <v>212947</v>
      </c>
      <c r="E47" s="27">
        <v>212947</v>
      </c>
      <c r="F47" s="27">
        <v>25471</v>
      </c>
      <c r="G47" s="27">
        <v>147723</v>
      </c>
      <c r="H47" s="27">
        <v>12814</v>
      </c>
      <c r="I47" s="27">
        <v>186008</v>
      </c>
      <c r="J47" s="27">
        <v>26939</v>
      </c>
      <c r="K47" s="27">
        <v>0</v>
      </c>
      <c r="L47" s="27">
        <v>0</v>
      </c>
      <c r="M47" s="28">
        <v>0</v>
      </c>
      <c r="N47" s="666" t="s">
        <v>83</v>
      </c>
      <c r="O47" s="26" t="s">
        <v>84</v>
      </c>
      <c r="P47" s="27">
        <v>220232</v>
      </c>
      <c r="Q47" s="27">
        <v>220232</v>
      </c>
      <c r="R47" s="27">
        <v>26818</v>
      </c>
      <c r="S47" s="27">
        <v>155321</v>
      </c>
      <c r="T47" s="27">
        <v>11948</v>
      </c>
      <c r="U47" s="27">
        <v>194087</v>
      </c>
      <c r="V47" s="27">
        <v>26145</v>
      </c>
      <c r="W47" s="27">
        <v>0</v>
      </c>
      <c r="X47" s="27">
        <v>0</v>
      </c>
      <c r="Y47" s="28">
        <v>0</v>
      </c>
      <c r="Z47" s="666" t="s">
        <v>83</v>
      </c>
      <c r="AA47" s="26" t="s">
        <v>84</v>
      </c>
      <c r="AB47" s="27">
        <v>223926</v>
      </c>
      <c r="AC47" s="27">
        <v>223926</v>
      </c>
      <c r="AD47" s="27">
        <v>27157.01278040203</v>
      </c>
      <c r="AE47" s="27">
        <v>159544.89286187611</v>
      </c>
      <c r="AF47" s="27">
        <v>11460.094357721862</v>
      </c>
      <c r="AG47" s="27">
        <v>198162</v>
      </c>
      <c r="AH47" s="27">
        <v>25764</v>
      </c>
      <c r="AI47" s="27">
        <v>0</v>
      </c>
      <c r="AJ47" s="27">
        <v>0</v>
      </c>
      <c r="AK47" s="28">
        <v>0</v>
      </c>
      <c r="AL47" s="666" t="s">
        <v>83</v>
      </c>
      <c r="AM47" s="26" t="s">
        <v>84</v>
      </c>
      <c r="AN47" s="27">
        <v>225196</v>
      </c>
      <c r="AO47" s="27">
        <v>225196</v>
      </c>
      <c r="AP47" s="27">
        <v>25860.734474555466</v>
      </c>
      <c r="AQ47" s="27">
        <v>163049.34246675781</v>
      </c>
      <c r="AR47" s="27">
        <v>12091.923058686833</v>
      </c>
      <c r="AS47" s="27">
        <v>201002</v>
      </c>
      <c r="AT47" s="27">
        <v>24194</v>
      </c>
      <c r="AU47" s="27">
        <v>0</v>
      </c>
      <c r="AV47" s="27">
        <v>0</v>
      </c>
      <c r="AW47" s="28">
        <v>0</v>
      </c>
      <c r="AX47" s="666" t="s">
        <v>83</v>
      </c>
      <c r="AY47" s="26" t="s">
        <v>84</v>
      </c>
      <c r="AZ47" s="27">
        <v>226940</v>
      </c>
      <c r="BA47" s="27">
        <v>226940</v>
      </c>
      <c r="BB47" s="27">
        <v>25642</v>
      </c>
      <c r="BC47" s="27">
        <v>161405</v>
      </c>
      <c r="BD47" s="27">
        <v>11727</v>
      </c>
      <c r="BE47" s="27">
        <v>198774</v>
      </c>
      <c r="BF47" s="27">
        <v>28166</v>
      </c>
      <c r="BG47" s="27">
        <v>0</v>
      </c>
      <c r="BH47" s="27">
        <v>0</v>
      </c>
      <c r="BI47" s="28">
        <v>0</v>
      </c>
    </row>
    <row r="48" spans="2:61" ht="17.100000000000001" customHeight="1">
      <c r="B48" s="667"/>
      <c r="C48" s="26" t="s">
        <v>85</v>
      </c>
      <c r="D48" s="27">
        <v>32216</v>
      </c>
      <c r="E48" s="27">
        <v>32216</v>
      </c>
      <c r="F48" s="27">
        <v>0</v>
      </c>
      <c r="G48" s="27">
        <v>12186</v>
      </c>
      <c r="H48" s="27">
        <v>9622</v>
      </c>
      <c r="I48" s="27">
        <v>21808</v>
      </c>
      <c r="J48" s="27">
        <v>10408</v>
      </c>
      <c r="K48" s="27">
        <v>0</v>
      </c>
      <c r="L48" s="27">
        <v>0</v>
      </c>
      <c r="M48" s="28">
        <v>0</v>
      </c>
      <c r="N48" s="667"/>
      <c r="O48" s="26" t="s">
        <v>85</v>
      </c>
      <c r="P48" s="27">
        <v>36535</v>
      </c>
      <c r="Q48" s="27">
        <v>36535</v>
      </c>
      <c r="R48" s="27">
        <v>0</v>
      </c>
      <c r="S48" s="27">
        <v>13418</v>
      </c>
      <c r="T48" s="27">
        <v>12664</v>
      </c>
      <c r="U48" s="27">
        <v>26082</v>
      </c>
      <c r="V48" s="27">
        <v>10453</v>
      </c>
      <c r="W48" s="27">
        <v>0</v>
      </c>
      <c r="X48" s="27">
        <v>0</v>
      </c>
      <c r="Y48" s="28">
        <v>0</v>
      </c>
      <c r="Z48" s="667"/>
      <c r="AA48" s="26" t="s">
        <v>85</v>
      </c>
      <c r="AB48" s="27">
        <v>42494</v>
      </c>
      <c r="AC48" s="27">
        <v>42494</v>
      </c>
      <c r="AD48" s="27">
        <v>0</v>
      </c>
      <c r="AE48" s="27">
        <v>15762.211685335196</v>
      </c>
      <c r="AF48" s="27">
        <v>16856.788314664806</v>
      </c>
      <c r="AG48" s="27">
        <v>32619</v>
      </c>
      <c r="AH48" s="27">
        <v>9875</v>
      </c>
      <c r="AI48" s="27">
        <v>0</v>
      </c>
      <c r="AJ48" s="27">
        <v>0</v>
      </c>
      <c r="AK48" s="28">
        <v>0</v>
      </c>
      <c r="AL48" s="667"/>
      <c r="AM48" s="26" t="s">
        <v>85</v>
      </c>
      <c r="AN48" s="27">
        <v>44442</v>
      </c>
      <c r="AO48" s="27">
        <v>44442</v>
      </c>
      <c r="AP48" s="27">
        <v>0</v>
      </c>
      <c r="AQ48" s="27">
        <v>30874.442389298121</v>
      </c>
      <c r="AR48" s="27">
        <v>3597.5576107018765</v>
      </c>
      <c r="AS48" s="27">
        <v>34472</v>
      </c>
      <c r="AT48" s="27">
        <v>9970</v>
      </c>
      <c r="AU48" s="27">
        <v>0</v>
      </c>
      <c r="AV48" s="27">
        <v>0</v>
      </c>
      <c r="AW48" s="28">
        <v>0</v>
      </c>
      <c r="AX48" s="667"/>
      <c r="AY48" s="26" t="s">
        <v>85</v>
      </c>
      <c r="AZ48" s="27">
        <v>44841</v>
      </c>
      <c r="BA48" s="27">
        <v>44841</v>
      </c>
      <c r="BB48" s="27">
        <v>0</v>
      </c>
      <c r="BC48" s="27">
        <v>29916</v>
      </c>
      <c r="BD48" s="27">
        <v>3472</v>
      </c>
      <c r="BE48" s="27">
        <v>33388</v>
      </c>
      <c r="BF48" s="27">
        <v>11453</v>
      </c>
      <c r="BG48" s="27">
        <v>0</v>
      </c>
      <c r="BH48" s="27">
        <v>0</v>
      </c>
      <c r="BI48" s="28">
        <v>0</v>
      </c>
    </row>
    <row r="49" spans="2:61" ht="17.100000000000001" customHeight="1">
      <c r="B49" s="668"/>
      <c r="C49" s="18" t="s">
        <v>42</v>
      </c>
      <c r="D49" s="19">
        <f t="shared" ref="D49:M49" si="31">SUM(D47:D48)</f>
        <v>245163</v>
      </c>
      <c r="E49" s="19">
        <f t="shared" si="31"/>
        <v>245163</v>
      </c>
      <c r="F49" s="19">
        <f t="shared" si="31"/>
        <v>25471</v>
      </c>
      <c r="G49" s="19">
        <f t="shared" si="31"/>
        <v>159909</v>
      </c>
      <c r="H49" s="19">
        <f t="shared" si="31"/>
        <v>22436</v>
      </c>
      <c r="I49" s="19">
        <f t="shared" si="31"/>
        <v>207816</v>
      </c>
      <c r="J49" s="19">
        <f t="shared" si="31"/>
        <v>37347</v>
      </c>
      <c r="K49" s="19">
        <f t="shared" si="31"/>
        <v>0</v>
      </c>
      <c r="L49" s="19">
        <f t="shared" si="31"/>
        <v>0</v>
      </c>
      <c r="M49" s="20">
        <f t="shared" si="31"/>
        <v>0</v>
      </c>
      <c r="N49" s="668"/>
      <c r="O49" s="18" t="s">
        <v>42</v>
      </c>
      <c r="P49" s="19">
        <f t="shared" ref="P49:Y49" si="32">SUM(P47:P48)</f>
        <v>256767</v>
      </c>
      <c r="Q49" s="19">
        <f t="shared" si="32"/>
        <v>256767</v>
      </c>
      <c r="R49" s="19">
        <f t="shared" si="32"/>
        <v>26818</v>
      </c>
      <c r="S49" s="19">
        <f t="shared" si="32"/>
        <v>168739</v>
      </c>
      <c r="T49" s="19">
        <f t="shared" si="32"/>
        <v>24612</v>
      </c>
      <c r="U49" s="19">
        <f t="shared" si="32"/>
        <v>220169</v>
      </c>
      <c r="V49" s="19">
        <f t="shared" si="32"/>
        <v>36598</v>
      </c>
      <c r="W49" s="19">
        <f t="shared" si="32"/>
        <v>0</v>
      </c>
      <c r="X49" s="19">
        <f t="shared" si="32"/>
        <v>0</v>
      </c>
      <c r="Y49" s="20">
        <f t="shared" si="32"/>
        <v>0</v>
      </c>
      <c r="Z49" s="668"/>
      <c r="AA49" s="18" t="s">
        <v>42</v>
      </c>
      <c r="AB49" s="19">
        <f t="shared" ref="AB49:AK49" si="33">SUM(AB47:AB48)</f>
        <v>266420</v>
      </c>
      <c r="AC49" s="19">
        <f t="shared" si="33"/>
        <v>266420</v>
      </c>
      <c r="AD49" s="19">
        <f t="shared" si="33"/>
        <v>27157.01278040203</v>
      </c>
      <c r="AE49" s="19">
        <f t="shared" si="33"/>
        <v>175307.10454721132</v>
      </c>
      <c r="AF49" s="19">
        <f t="shared" si="33"/>
        <v>28316.882672386666</v>
      </c>
      <c r="AG49" s="19">
        <f t="shared" si="33"/>
        <v>230781</v>
      </c>
      <c r="AH49" s="19">
        <f t="shared" si="33"/>
        <v>35639</v>
      </c>
      <c r="AI49" s="19">
        <f t="shared" si="33"/>
        <v>0</v>
      </c>
      <c r="AJ49" s="19">
        <f t="shared" si="33"/>
        <v>0</v>
      </c>
      <c r="AK49" s="20">
        <f t="shared" si="33"/>
        <v>0</v>
      </c>
      <c r="AL49" s="668"/>
      <c r="AM49" s="18" t="s">
        <v>42</v>
      </c>
      <c r="AN49" s="19">
        <f t="shared" ref="AN49:AW49" si="34">SUM(AN47:AN48)</f>
        <v>269638</v>
      </c>
      <c r="AO49" s="19">
        <f t="shared" si="34"/>
        <v>269638</v>
      </c>
      <c r="AP49" s="19">
        <f t="shared" si="34"/>
        <v>25860.734474555466</v>
      </c>
      <c r="AQ49" s="19">
        <f t="shared" si="34"/>
        <v>193923.78485605592</v>
      </c>
      <c r="AR49" s="19">
        <f t="shared" si="34"/>
        <v>15689.480669388709</v>
      </c>
      <c r="AS49" s="19">
        <f t="shared" si="34"/>
        <v>235474</v>
      </c>
      <c r="AT49" s="19">
        <f t="shared" si="34"/>
        <v>34164</v>
      </c>
      <c r="AU49" s="19">
        <f t="shared" si="34"/>
        <v>0</v>
      </c>
      <c r="AV49" s="19">
        <f t="shared" si="34"/>
        <v>0</v>
      </c>
      <c r="AW49" s="20">
        <f t="shared" si="34"/>
        <v>0</v>
      </c>
      <c r="AX49" s="668"/>
      <c r="AY49" s="18" t="s">
        <v>42</v>
      </c>
      <c r="AZ49" s="19">
        <f t="shared" ref="AZ49:BI49" si="35">SUM(AZ47:AZ48)</f>
        <v>271781</v>
      </c>
      <c r="BA49" s="19">
        <f t="shared" si="35"/>
        <v>271781</v>
      </c>
      <c r="BB49" s="19">
        <f t="shared" si="35"/>
        <v>25642</v>
      </c>
      <c r="BC49" s="19">
        <f t="shared" si="35"/>
        <v>191321</v>
      </c>
      <c r="BD49" s="19">
        <f t="shared" si="35"/>
        <v>15199</v>
      </c>
      <c r="BE49" s="19">
        <f t="shared" si="35"/>
        <v>232162</v>
      </c>
      <c r="BF49" s="19">
        <f t="shared" si="35"/>
        <v>39619</v>
      </c>
      <c r="BG49" s="19">
        <f t="shared" si="35"/>
        <v>0</v>
      </c>
      <c r="BH49" s="19">
        <f t="shared" si="35"/>
        <v>0</v>
      </c>
      <c r="BI49" s="20">
        <f t="shared" si="35"/>
        <v>0</v>
      </c>
    </row>
    <row r="50" spans="2:61" ht="17.100000000000001" customHeight="1">
      <c r="B50" s="24" t="s">
        <v>86</v>
      </c>
      <c r="C50" s="18" t="s">
        <v>87</v>
      </c>
      <c r="D50" s="19">
        <v>147909</v>
      </c>
      <c r="E50" s="19">
        <v>147909</v>
      </c>
      <c r="F50" s="19">
        <v>22727</v>
      </c>
      <c r="G50" s="19">
        <v>90365</v>
      </c>
      <c r="H50" s="19">
        <v>14907</v>
      </c>
      <c r="I50" s="19">
        <v>127999</v>
      </c>
      <c r="J50" s="19">
        <v>19910</v>
      </c>
      <c r="K50" s="19">
        <v>0</v>
      </c>
      <c r="L50" s="19">
        <v>0</v>
      </c>
      <c r="M50" s="20">
        <v>0</v>
      </c>
      <c r="N50" s="24" t="s">
        <v>86</v>
      </c>
      <c r="O50" s="18" t="s">
        <v>87</v>
      </c>
      <c r="P50" s="19">
        <v>148576</v>
      </c>
      <c r="Q50" s="19">
        <v>148576</v>
      </c>
      <c r="R50" s="19">
        <v>22796</v>
      </c>
      <c r="S50" s="19">
        <v>96014</v>
      </c>
      <c r="T50" s="19">
        <v>9447</v>
      </c>
      <c r="U50" s="19">
        <v>128257</v>
      </c>
      <c r="V50" s="19">
        <v>20319</v>
      </c>
      <c r="W50" s="19">
        <v>0</v>
      </c>
      <c r="X50" s="19">
        <v>0</v>
      </c>
      <c r="Y50" s="20">
        <v>0</v>
      </c>
      <c r="Z50" s="24" t="s">
        <v>86</v>
      </c>
      <c r="AA50" s="18" t="s">
        <v>87</v>
      </c>
      <c r="AB50" s="19">
        <v>149872</v>
      </c>
      <c r="AC50" s="19">
        <v>149872</v>
      </c>
      <c r="AD50" s="19">
        <v>33938.462607172551</v>
      </c>
      <c r="AE50" s="19">
        <v>86949.765313847078</v>
      </c>
      <c r="AF50" s="19">
        <v>7623.7720789803761</v>
      </c>
      <c r="AG50" s="19">
        <v>128512</v>
      </c>
      <c r="AH50" s="19">
        <v>21360</v>
      </c>
      <c r="AI50" s="19">
        <v>0</v>
      </c>
      <c r="AJ50" s="19">
        <v>0</v>
      </c>
      <c r="AK50" s="20">
        <v>0</v>
      </c>
      <c r="AL50" s="24" t="s">
        <v>86</v>
      </c>
      <c r="AM50" s="18" t="s">
        <v>87</v>
      </c>
      <c r="AN50" s="19">
        <v>148390</v>
      </c>
      <c r="AO50" s="19">
        <v>148390</v>
      </c>
      <c r="AP50" s="19">
        <v>32878.238297300217</v>
      </c>
      <c r="AQ50" s="19">
        <v>82506.963478556791</v>
      </c>
      <c r="AR50" s="19">
        <v>11991.88104087216</v>
      </c>
      <c r="AS50" s="19">
        <v>127377</v>
      </c>
      <c r="AT50" s="19">
        <v>21013</v>
      </c>
      <c r="AU50" s="19">
        <v>0</v>
      </c>
      <c r="AV50" s="19">
        <v>0</v>
      </c>
      <c r="AW50" s="20">
        <v>0</v>
      </c>
      <c r="AX50" s="24" t="s">
        <v>86</v>
      </c>
      <c r="AY50" s="18" t="s">
        <v>87</v>
      </c>
      <c r="AZ50" s="19">
        <v>145651</v>
      </c>
      <c r="BA50" s="19">
        <v>145651</v>
      </c>
      <c r="BB50" s="19">
        <v>32514</v>
      </c>
      <c r="BC50" s="19">
        <v>81348</v>
      </c>
      <c r="BD50" s="19">
        <v>11674</v>
      </c>
      <c r="BE50" s="19">
        <v>125536</v>
      </c>
      <c r="BF50" s="19">
        <v>20115</v>
      </c>
      <c r="BG50" s="19">
        <v>0</v>
      </c>
      <c r="BH50" s="19">
        <v>0</v>
      </c>
      <c r="BI50" s="20">
        <v>0</v>
      </c>
    </row>
    <row r="51" spans="2:61" ht="17.100000000000001" customHeight="1">
      <c r="B51" s="24" t="s">
        <v>88</v>
      </c>
      <c r="C51" s="18" t="s">
        <v>89</v>
      </c>
      <c r="D51" s="19">
        <v>73967</v>
      </c>
      <c r="E51" s="19">
        <v>73967</v>
      </c>
      <c r="F51" s="19">
        <v>19220</v>
      </c>
      <c r="G51" s="19">
        <v>34293</v>
      </c>
      <c r="H51" s="19">
        <v>4711</v>
      </c>
      <c r="I51" s="19">
        <v>58224</v>
      </c>
      <c r="J51" s="19">
        <v>15743</v>
      </c>
      <c r="K51" s="19">
        <v>0</v>
      </c>
      <c r="L51" s="19">
        <v>0</v>
      </c>
      <c r="M51" s="20">
        <v>0</v>
      </c>
      <c r="N51" s="24" t="s">
        <v>88</v>
      </c>
      <c r="O51" s="18" t="s">
        <v>89</v>
      </c>
      <c r="P51" s="19">
        <v>73677</v>
      </c>
      <c r="Q51" s="19">
        <v>73677</v>
      </c>
      <c r="R51" s="19">
        <v>18572</v>
      </c>
      <c r="S51" s="19">
        <v>38183</v>
      </c>
      <c r="T51" s="19">
        <v>1647</v>
      </c>
      <c r="U51" s="19">
        <v>58402</v>
      </c>
      <c r="V51" s="19">
        <v>15275</v>
      </c>
      <c r="W51" s="19">
        <v>0</v>
      </c>
      <c r="X51" s="19">
        <v>0</v>
      </c>
      <c r="Y51" s="20">
        <v>0</v>
      </c>
      <c r="Z51" s="24" t="s">
        <v>88</v>
      </c>
      <c r="AA51" s="18" t="s">
        <v>89</v>
      </c>
      <c r="AB51" s="19">
        <v>74711</v>
      </c>
      <c r="AC51" s="19">
        <v>74711</v>
      </c>
      <c r="AD51" s="19">
        <v>17848.728641574802</v>
      </c>
      <c r="AE51" s="19">
        <v>40497.209753322088</v>
      </c>
      <c r="AF51" s="19">
        <v>1274.0616051031068</v>
      </c>
      <c r="AG51" s="19">
        <v>59620</v>
      </c>
      <c r="AH51" s="19">
        <v>15091</v>
      </c>
      <c r="AI51" s="19">
        <v>0</v>
      </c>
      <c r="AJ51" s="19">
        <v>0</v>
      </c>
      <c r="AK51" s="20">
        <v>0</v>
      </c>
      <c r="AL51" s="24" t="s">
        <v>88</v>
      </c>
      <c r="AM51" s="18" t="s">
        <v>89</v>
      </c>
      <c r="AN51" s="19">
        <v>73936</v>
      </c>
      <c r="AO51" s="19">
        <v>73936</v>
      </c>
      <c r="AP51" s="19">
        <v>12976.873004637826</v>
      </c>
      <c r="AQ51" s="19">
        <v>45253.554319477611</v>
      </c>
      <c r="AR51" s="19">
        <v>1417.5726758845487</v>
      </c>
      <c r="AS51" s="19">
        <v>59648</v>
      </c>
      <c r="AT51" s="19">
        <v>14288</v>
      </c>
      <c r="AU51" s="19">
        <v>0</v>
      </c>
      <c r="AV51" s="19">
        <v>0</v>
      </c>
      <c r="AW51" s="20">
        <v>0</v>
      </c>
      <c r="AX51" s="24" t="s">
        <v>88</v>
      </c>
      <c r="AY51" s="18" t="s">
        <v>89</v>
      </c>
      <c r="AZ51" s="19">
        <v>74748</v>
      </c>
      <c r="BA51" s="19">
        <v>74748</v>
      </c>
      <c r="BB51" s="19">
        <v>13271</v>
      </c>
      <c r="BC51" s="19">
        <v>46204</v>
      </c>
      <c r="BD51" s="19">
        <v>1399</v>
      </c>
      <c r="BE51" s="19">
        <v>60874</v>
      </c>
      <c r="BF51" s="19">
        <v>13874</v>
      </c>
      <c r="BG51" s="19">
        <v>0</v>
      </c>
      <c r="BH51" s="19">
        <v>0</v>
      </c>
      <c r="BI51" s="20">
        <v>0</v>
      </c>
    </row>
    <row r="52" spans="2:61" ht="17.100000000000001" customHeight="1">
      <c r="B52" s="17" t="s">
        <v>90</v>
      </c>
      <c r="C52" s="18" t="s">
        <v>91</v>
      </c>
      <c r="D52" s="19">
        <v>154292</v>
      </c>
      <c r="E52" s="19">
        <v>154292</v>
      </c>
      <c r="F52" s="19">
        <v>9055</v>
      </c>
      <c r="G52" s="19">
        <v>88172</v>
      </c>
      <c r="H52" s="19">
        <v>13626</v>
      </c>
      <c r="I52" s="19">
        <v>110853</v>
      </c>
      <c r="J52" s="19">
        <v>43439</v>
      </c>
      <c r="K52" s="19">
        <v>0</v>
      </c>
      <c r="L52" s="19">
        <v>0</v>
      </c>
      <c r="M52" s="20">
        <v>0</v>
      </c>
      <c r="N52" s="17" t="s">
        <v>90</v>
      </c>
      <c r="O52" s="18" t="s">
        <v>91</v>
      </c>
      <c r="P52" s="19">
        <v>154684</v>
      </c>
      <c r="Q52" s="19">
        <v>154684</v>
      </c>
      <c r="R52" s="19">
        <v>8943</v>
      </c>
      <c r="S52" s="19">
        <v>88387</v>
      </c>
      <c r="T52" s="19">
        <v>15693</v>
      </c>
      <c r="U52" s="19">
        <v>113023</v>
      </c>
      <c r="V52" s="19">
        <v>41661</v>
      </c>
      <c r="W52" s="19">
        <v>0</v>
      </c>
      <c r="X52" s="19">
        <v>0</v>
      </c>
      <c r="Y52" s="20">
        <v>0</v>
      </c>
      <c r="Z52" s="17" t="s">
        <v>90</v>
      </c>
      <c r="AA52" s="18" t="s">
        <v>91</v>
      </c>
      <c r="AB52" s="19">
        <v>154310</v>
      </c>
      <c r="AC52" s="19">
        <v>154310</v>
      </c>
      <c r="AD52" s="19">
        <v>8544.2454194896254</v>
      </c>
      <c r="AE52" s="19">
        <v>86877.06342371639</v>
      </c>
      <c r="AF52" s="19">
        <v>16989.691156793979</v>
      </c>
      <c r="AG52" s="19">
        <v>112411</v>
      </c>
      <c r="AH52" s="19">
        <v>41899</v>
      </c>
      <c r="AI52" s="19">
        <v>0</v>
      </c>
      <c r="AJ52" s="19">
        <v>0</v>
      </c>
      <c r="AK52" s="20">
        <v>0</v>
      </c>
      <c r="AL52" s="17" t="s">
        <v>90</v>
      </c>
      <c r="AM52" s="18" t="s">
        <v>91</v>
      </c>
      <c r="AN52" s="19">
        <v>152311</v>
      </c>
      <c r="AO52" s="19">
        <v>152311</v>
      </c>
      <c r="AP52" s="19">
        <v>8285.1805627022077</v>
      </c>
      <c r="AQ52" s="19">
        <v>84714.900413271665</v>
      </c>
      <c r="AR52" s="19">
        <v>16396.919024026116</v>
      </c>
      <c r="AS52" s="19">
        <v>109397</v>
      </c>
      <c r="AT52" s="19">
        <v>42914</v>
      </c>
      <c r="AU52" s="19">
        <v>0</v>
      </c>
      <c r="AV52" s="19">
        <v>0</v>
      </c>
      <c r="AW52" s="20">
        <v>0</v>
      </c>
      <c r="AX52" s="17" t="s">
        <v>90</v>
      </c>
      <c r="AY52" s="18" t="s">
        <v>91</v>
      </c>
      <c r="AZ52" s="19">
        <v>150582</v>
      </c>
      <c r="BA52" s="19">
        <v>150582</v>
      </c>
      <c r="BB52" s="19">
        <v>7739</v>
      </c>
      <c r="BC52" s="19">
        <v>78916</v>
      </c>
      <c r="BD52" s="19">
        <v>15171</v>
      </c>
      <c r="BE52" s="19">
        <v>101826</v>
      </c>
      <c r="BF52" s="19">
        <v>48756</v>
      </c>
      <c r="BG52" s="19">
        <v>0</v>
      </c>
      <c r="BH52" s="19">
        <v>0</v>
      </c>
      <c r="BI52" s="20">
        <v>0</v>
      </c>
    </row>
    <row r="53" spans="2:61" ht="17.100000000000001" customHeight="1">
      <c r="B53" s="24" t="s">
        <v>92</v>
      </c>
      <c r="C53" s="18" t="s">
        <v>93</v>
      </c>
      <c r="D53" s="19">
        <v>69524</v>
      </c>
      <c r="E53" s="19">
        <v>69524</v>
      </c>
      <c r="F53" s="19">
        <v>0</v>
      </c>
      <c r="G53" s="19">
        <v>52044</v>
      </c>
      <c r="H53" s="19">
        <v>718</v>
      </c>
      <c r="I53" s="19">
        <v>52762</v>
      </c>
      <c r="J53" s="19">
        <v>16762</v>
      </c>
      <c r="K53" s="19">
        <v>0</v>
      </c>
      <c r="L53" s="19">
        <v>0</v>
      </c>
      <c r="M53" s="20">
        <v>0</v>
      </c>
      <c r="N53" s="24" t="s">
        <v>92</v>
      </c>
      <c r="O53" s="18" t="s">
        <v>93</v>
      </c>
      <c r="P53" s="19">
        <v>70126</v>
      </c>
      <c r="Q53" s="19">
        <v>70126</v>
      </c>
      <c r="R53" s="19">
        <v>0</v>
      </c>
      <c r="S53" s="19">
        <v>51878</v>
      </c>
      <c r="T53" s="19">
        <v>973</v>
      </c>
      <c r="U53" s="19">
        <v>52851</v>
      </c>
      <c r="V53" s="19">
        <v>17275</v>
      </c>
      <c r="W53" s="19">
        <v>0</v>
      </c>
      <c r="X53" s="19">
        <v>0</v>
      </c>
      <c r="Y53" s="20">
        <v>0</v>
      </c>
      <c r="Z53" s="24" t="s">
        <v>92</v>
      </c>
      <c r="AA53" s="18" t="s">
        <v>93</v>
      </c>
      <c r="AB53" s="19">
        <v>68888</v>
      </c>
      <c r="AC53" s="19">
        <v>68888</v>
      </c>
      <c r="AD53" s="19">
        <v>0</v>
      </c>
      <c r="AE53" s="19">
        <v>51679.394589414711</v>
      </c>
      <c r="AF53" s="19">
        <v>865.60541058528668</v>
      </c>
      <c r="AG53" s="19">
        <v>52545</v>
      </c>
      <c r="AH53" s="19">
        <v>16343</v>
      </c>
      <c r="AI53" s="19">
        <v>0</v>
      </c>
      <c r="AJ53" s="19">
        <v>0</v>
      </c>
      <c r="AK53" s="20">
        <v>0</v>
      </c>
      <c r="AL53" s="24" t="s">
        <v>92</v>
      </c>
      <c r="AM53" s="18" t="s">
        <v>93</v>
      </c>
      <c r="AN53" s="19">
        <v>67409</v>
      </c>
      <c r="AO53" s="19">
        <v>67409</v>
      </c>
      <c r="AP53" s="19">
        <v>0</v>
      </c>
      <c r="AQ53" s="19">
        <v>50907.797803331865</v>
      </c>
      <c r="AR53" s="19">
        <v>949.20219666814103</v>
      </c>
      <c r="AS53" s="19">
        <v>51857</v>
      </c>
      <c r="AT53" s="19">
        <v>15552</v>
      </c>
      <c r="AU53" s="19">
        <v>0</v>
      </c>
      <c r="AV53" s="19">
        <v>0</v>
      </c>
      <c r="AW53" s="20">
        <v>0</v>
      </c>
      <c r="AX53" s="24" t="s">
        <v>92</v>
      </c>
      <c r="AY53" s="18" t="s">
        <v>93</v>
      </c>
      <c r="AZ53" s="19">
        <v>65201</v>
      </c>
      <c r="BA53" s="19">
        <v>65201</v>
      </c>
      <c r="BB53" s="19">
        <v>0</v>
      </c>
      <c r="BC53" s="19">
        <v>49501</v>
      </c>
      <c r="BD53" s="19">
        <v>959</v>
      </c>
      <c r="BE53" s="19">
        <f>SUM(BB53:BD53)</f>
        <v>50460</v>
      </c>
      <c r="BF53" s="19">
        <v>14741</v>
      </c>
      <c r="BG53" s="19">
        <v>0</v>
      </c>
      <c r="BH53" s="19">
        <v>0</v>
      </c>
      <c r="BI53" s="20">
        <v>0</v>
      </c>
    </row>
    <row r="54" spans="2:61" ht="17.100000000000001" customHeight="1">
      <c r="B54" s="666" t="s">
        <v>94</v>
      </c>
      <c r="C54" s="26" t="s">
        <v>95</v>
      </c>
      <c r="D54" s="27">
        <v>64386</v>
      </c>
      <c r="E54" s="27">
        <v>64386</v>
      </c>
      <c r="F54" s="27">
        <v>9044</v>
      </c>
      <c r="G54" s="27">
        <v>30338</v>
      </c>
      <c r="H54" s="27">
        <v>3503</v>
      </c>
      <c r="I54" s="27">
        <v>42885</v>
      </c>
      <c r="J54" s="27">
        <v>21501</v>
      </c>
      <c r="K54" s="27">
        <v>0</v>
      </c>
      <c r="L54" s="27">
        <v>0</v>
      </c>
      <c r="M54" s="28">
        <v>0</v>
      </c>
      <c r="N54" s="666" t="s">
        <v>94</v>
      </c>
      <c r="O54" s="26" t="s">
        <v>95</v>
      </c>
      <c r="P54" s="27">
        <v>63474</v>
      </c>
      <c r="Q54" s="27">
        <v>63474</v>
      </c>
      <c r="R54" s="27">
        <v>8633</v>
      </c>
      <c r="S54" s="27">
        <v>30649</v>
      </c>
      <c r="T54" s="27">
        <v>3015</v>
      </c>
      <c r="U54" s="27">
        <v>42297</v>
      </c>
      <c r="V54" s="27">
        <v>21177</v>
      </c>
      <c r="W54" s="27">
        <v>0</v>
      </c>
      <c r="X54" s="27">
        <v>0</v>
      </c>
      <c r="Y54" s="28">
        <v>0</v>
      </c>
      <c r="Z54" s="666" t="s">
        <v>94</v>
      </c>
      <c r="AA54" s="26" t="s">
        <v>95</v>
      </c>
      <c r="AB54" s="27">
        <v>63309</v>
      </c>
      <c r="AC54" s="27">
        <v>63309</v>
      </c>
      <c r="AD54" s="27">
        <v>8513.6461424975205</v>
      </c>
      <c r="AE54" s="27">
        <v>30406.934712516628</v>
      </c>
      <c r="AF54" s="27">
        <v>3490.419144985849</v>
      </c>
      <c r="AG54" s="27">
        <v>42411</v>
      </c>
      <c r="AH54" s="27">
        <v>20898</v>
      </c>
      <c r="AI54" s="27">
        <v>0</v>
      </c>
      <c r="AJ54" s="27">
        <v>0</v>
      </c>
      <c r="AK54" s="28">
        <v>0</v>
      </c>
      <c r="AL54" s="666" t="s">
        <v>94</v>
      </c>
      <c r="AM54" s="26" t="s">
        <v>95</v>
      </c>
      <c r="AN54" s="27">
        <v>62380</v>
      </c>
      <c r="AO54" s="27">
        <v>62380</v>
      </c>
      <c r="AP54" s="27">
        <v>8517.7630326951639</v>
      </c>
      <c r="AQ54" s="27">
        <v>31004.529700820633</v>
      </c>
      <c r="AR54" s="27">
        <v>2853.7072664842071</v>
      </c>
      <c r="AS54" s="27">
        <v>42376</v>
      </c>
      <c r="AT54" s="27">
        <v>20004</v>
      </c>
      <c r="AU54" s="27">
        <v>0</v>
      </c>
      <c r="AV54" s="27">
        <v>0</v>
      </c>
      <c r="AW54" s="28">
        <v>0</v>
      </c>
      <c r="AX54" s="666" t="s">
        <v>94</v>
      </c>
      <c r="AY54" s="26" t="s">
        <v>95</v>
      </c>
      <c r="AZ54" s="27">
        <v>61499</v>
      </c>
      <c r="BA54" s="27">
        <v>61499</v>
      </c>
      <c r="BB54" s="27">
        <v>8670</v>
      </c>
      <c r="BC54" s="27">
        <v>31418</v>
      </c>
      <c r="BD54" s="27">
        <v>2832</v>
      </c>
      <c r="BE54" s="27">
        <v>42920</v>
      </c>
      <c r="BF54" s="27">
        <v>18579</v>
      </c>
      <c r="BG54" s="27">
        <v>0</v>
      </c>
      <c r="BH54" s="27">
        <v>0</v>
      </c>
      <c r="BI54" s="28">
        <v>0</v>
      </c>
    </row>
    <row r="55" spans="2:61" ht="17.100000000000001" customHeight="1">
      <c r="B55" s="667"/>
      <c r="C55" s="26" t="s">
        <v>96</v>
      </c>
      <c r="D55" s="27">
        <v>46999</v>
      </c>
      <c r="E55" s="27">
        <v>46999</v>
      </c>
      <c r="F55" s="27">
        <v>0</v>
      </c>
      <c r="G55" s="27">
        <v>23497</v>
      </c>
      <c r="H55" s="27">
        <v>6443</v>
      </c>
      <c r="I55" s="27">
        <v>29940</v>
      </c>
      <c r="J55" s="27">
        <v>17059</v>
      </c>
      <c r="K55" s="27">
        <v>0</v>
      </c>
      <c r="L55" s="27">
        <v>0</v>
      </c>
      <c r="M55" s="28">
        <v>0</v>
      </c>
      <c r="N55" s="667"/>
      <c r="O55" s="26" t="s">
        <v>96</v>
      </c>
      <c r="P55" s="27">
        <v>48389</v>
      </c>
      <c r="Q55" s="27">
        <v>48389</v>
      </c>
      <c r="R55" s="27">
        <v>0</v>
      </c>
      <c r="S55" s="27">
        <v>24049</v>
      </c>
      <c r="T55" s="27">
        <v>7740</v>
      </c>
      <c r="U55" s="27">
        <v>31789</v>
      </c>
      <c r="V55" s="27">
        <v>16600</v>
      </c>
      <c r="W55" s="27">
        <v>0</v>
      </c>
      <c r="X55" s="27">
        <v>0</v>
      </c>
      <c r="Y55" s="28">
        <v>0</v>
      </c>
      <c r="Z55" s="667"/>
      <c r="AA55" s="26" t="s">
        <v>96</v>
      </c>
      <c r="AB55" s="27">
        <v>50272</v>
      </c>
      <c r="AC55" s="27">
        <v>50272</v>
      </c>
      <c r="AD55" s="27">
        <v>0</v>
      </c>
      <c r="AE55" s="27">
        <v>24534.130065813275</v>
      </c>
      <c r="AF55" s="27">
        <v>8979.869934186725</v>
      </c>
      <c r="AG55" s="27">
        <v>33514</v>
      </c>
      <c r="AH55" s="27">
        <v>16758</v>
      </c>
      <c r="AI55" s="27">
        <v>0</v>
      </c>
      <c r="AJ55" s="27">
        <v>0</v>
      </c>
      <c r="AK55" s="28">
        <v>0</v>
      </c>
      <c r="AL55" s="667"/>
      <c r="AM55" s="26" t="s">
        <v>96</v>
      </c>
      <c r="AN55" s="27">
        <v>51535</v>
      </c>
      <c r="AO55" s="27">
        <v>51535</v>
      </c>
      <c r="AP55" s="27">
        <v>0</v>
      </c>
      <c r="AQ55" s="27">
        <v>32451.768815961277</v>
      </c>
      <c r="AR55" s="27">
        <v>3074.2311840387219</v>
      </c>
      <c r="AS55" s="27">
        <v>35526</v>
      </c>
      <c r="AT55" s="27">
        <v>16009</v>
      </c>
      <c r="AU55" s="27">
        <v>0</v>
      </c>
      <c r="AV55" s="27">
        <v>0</v>
      </c>
      <c r="AW55" s="28">
        <v>0</v>
      </c>
      <c r="AX55" s="667"/>
      <c r="AY55" s="26" t="s">
        <v>96</v>
      </c>
      <c r="AZ55" s="27">
        <v>52214</v>
      </c>
      <c r="BA55" s="27">
        <v>52214</v>
      </c>
      <c r="BB55" s="27">
        <v>0</v>
      </c>
      <c r="BC55" s="27">
        <v>33878</v>
      </c>
      <c r="BD55" s="27">
        <v>3187</v>
      </c>
      <c r="BE55" s="27">
        <v>37065</v>
      </c>
      <c r="BF55" s="27">
        <v>15149</v>
      </c>
      <c r="BG55" s="27">
        <v>0</v>
      </c>
      <c r="BH55" s="27">
        <v>0</v>
      </c>
      <c r="BI55" s="28">
        <v>0</v>
      </c>
    </row>
    <row r="56" spans="2:61" ht="17.100000000000001" customHeight="1">
      <c r="B56" s="668"/>
      <c r="C56" s="18" t="s">
        <v>42</v>
      </c>
      <c r="D56" s="19">
        <f t="shared" ref="D56:M56" si="36">SUM(D54:D55)</f>
        <v>111385</v>
      </c>
      <c r="E56" s="19">
        <f t="shared" si="36"/>
        <v>111385</v>
      </c>
      <c r="F56" s="19">
        <f t="shared" si="36"/>
        <v>9044</v>
      </c>
      <c r="G56" s="19">
        <f t="shared" si="36"/>
        <v>53835</v>
      </c>
      <c r="H56" s="19">
        <f t="shared" si="36"/>
        <v>9946</v>
      </c>
      <c r="I56" s="19">
        <f t="shared" si="36"/>
        <v>72825</v>
      </c>
      <c r="J56" s="19">
        <f t="shared" si="36"/>
        <v>38560</v>
      </c>
      <c r="K56" s="19">
        <f t="shared" si="36"/>
        <v>0</v>
      </c>
      <c r="L56" s="19">
        <f t="shared" si="36"/>
        <v>0</v>
      </c>
      <c r="M56" s="20">
        <f t="shared" si="36"/>
        <v>0</v>
      </c>
      <c r="N56" s="668"/>
      <c r="O56" s="18" t="s">
        <v>42</v>
      </c>
      <c r="P56" s="19">
        <f t="shared" ref="P56:Y56" si="37">SUM(P54:P55)</f>
        <v>111863</v>
      </c>
      <c r="Q56" s="19">
        <f t="shared" si="37"/>
        <v>111863</v>
      </c>
      <c r="R56" s="19">
        <f t="shared" si="37"/>
        <v>8633</v>
      </c>
      <c r="S56" s="19">
        <f t="shared" si="37"/>
        <v>54698</v>
      </c>
      <c r="T56" s="19">
        <f t="shared" si="37"/>
        <v>10755</v>
      </c>
      <c r="U56" s="19">
        <f t="shared" si="37"/>
        <v>74086</v>
      </c>
      <c r="V56" s="19">
        <f t="shared" si="37"/>
        <v>37777</v>
      </c>
      <c r="W56" s="19">
        <f t="shared" si="37"/>
        <v>0</v>
      </c>
      <c r="X56" s="19">
        <f t="shared" si="37"/>
        <v>0</v>
      </c>
      <c r="Y56" s="20">
        <f t="shared" si="37"/>
        <v>0</v>
      </c>
      <c r="Z56" s="668"/>
      <c r="AA56" s="18" t="s">
        <v>42</v>
      </c>
      <c r="AB56" s="19">
        <f t="shared" ref="AB56:AK56" si="38">SUM(AB54:AB55)</f>
        <v>113581</v>
      </c>
      <c r="AC56" s="19">
        <f t="shared" si="38"/>
        <v>113581</v>
      </c>
      <c r="AD56" s="19">
        <f t="shared" si="38"/>
        <v>8513.6461424975205</v>
      </c>
      <c r="AE56" s="19">
        <f t="shared" si="38"/>
        <v>54941.064778329906</v>
      </c>
      <c r="AF56" s="19">
        <f t="shared" si="38"/>
        <v>12470.289079172573</v>
      </c>
      <c r="AG56" s="19">
        <f t="shared" si="38"/>
        <v>75925</v>
      </c>
      <c r="AH56" s="19">
        <f t="shared" si="38"/>
        <v>37656</v>
      </c>
      <c r="AI56" s="19">
        <f t="shared" si="38"/>
        <v>0</v>
      </c>
      <c r="AJ56" s="19">
        <f t="shared" si="38"/>
        <v>0</v>
      </c>
      <c r="AK56" s="20">
        <f t="shared" si="38"/>
        <v>0</v>
      </c>
      <c r="AL56" s="668"/>
      <c r="AM56" s="18" t="s">
        <v>42</v>
      </c>
      <c r="AN56" s="19">
        <f t="shared" ref="AN56:AW56" si="39">SUM(AN54:AN55)</f>
        <v>113915</v>
      </c>
      <c r="AO56" s="19">
        <f t="shared" si="39"/>
        <v>113915</v>
      </c>
      <c r="AP56" s="19">
        <f t="shared" si="39"/>
        <v>8517.7630326951639</v>
      </c>
      <c r="AQ56" s="19">
        <f t="shared" si="39"/>
        <v>63456.298516781913</v>
      </c>
      <c r="AR56" s="19">
        <f t="shared" si="39"/>
        <v>5927.9384505229291</v>
      </c>
      <c r="AS56" s="19">
        <f t="shared" si="39"/>
        <v>77902</v>
      </c>
      <c r="AT56" s="19">
        <f t="shared" si="39"/>
        <v>36013</v>
      </c>
      <c r="AU56" s="19">
        <f t="shared" si="39"/>
        <v>0</v>
      </c>
      <c r="AV56" s="19">
        <f t="shared" si="39"/>
        <v>0</v>
      </c>
      <c r="AW56" s="20">
        <f t="shared" si="39"/>
        <v>0</v>
      </c>
      <c r="AX56" s="668"/>
      <c r="AY56" s="18" t="s">
        <v>42</v>
      </c>
      <c r="AZ56" s="19">
        <f t="shared" ref="AZ56:BI56" si="40">SUM(AZ54:AZ55)</f>
        <v>113713</v>
      </c>
      <c r="BA56" s="19">
        <f t="shared" si="40"/>
        <v>113713</v>
      </c>
      <c r="BB56" s="19">
        <f t="shared" si="40"/>
        <v>8670</v>
      </c>
      <c r="BC56" s="19">
        <f t="shared" si="40"/>
        <v>65296</v>
      </c>
      <c r="BD56" s="19">
        <f t="shared" si="40"/>
        <v>6019</v>
      </c>
      <c r="BE56" s="19">
        <f t="shared" si="40"/>
        <v>79985</v>
      </c>
      <c r="BF56" s="19">
        <f t="shared" si="40"/>
        <v>33728</v>
      </c>
      <c r="BG56" s="19">
        <f t="shared" si="40"/>
        <v>0</v>
      </c>
      <c r="BH56" s="19">
        <f t="shared" si="40"/>
        <v>0</v>
      </c>
      <c r="BI56" s="20">
        <f t="shared" si="40"/>
        <v>0</v>
      </c>
    </row>
    <row r="57" spans="2:61" ht="17.100000000000001" customHeight="1">
      <c r="B57" s="666" t="s">
        <v>97</v>
      </c>
      <c r="C57" s="26" t="s">
        <v>98</v>
      </c>
      <c r="D57" s="34">
        <v>97381</v>
      </c>
      <c r="E57" s="34">
        <v>97381</v>
      </c>
      <c r="F57" s="34">
        <v>0</v>
      </c>
      <c r="G57" s="34">
        <v>66341</v>
      </c>
      <c r="H57" s="34">
        <v>6626</v>
      </c>
      <c r="I57" s="34">
        <v>72967</v>
      </c>
      <c r="J57" s="34">
        <v>24414</v>
      </c>
      <c r="K57" s="34">
        <v>0</v>
      </c>
      <c r="L57" s="34">
        <v>0</v>
      </c>
      <c r="M57" s="35">
        <v>0</v>
      </c>
      <c r="N57" s="666" t="s">
        <v>97</v>
      </c>
      <c r="O57" s="26" t="s">
        <v>98</v>
      </c>
      <c r="P57" s="34">
        <v>98964</v>
      </c>
      <c r="Q57" s="34">
        <v>98964</v>
      </c>
      <c r="R57" s="34">
        <v>0</v>
      </c>
      <c r="S57" s="34">
        <v>66388</v>
      </c>
      <c r="T57" s="34">
        <v>8805</v>
      </c>
      <c r="U57" s="34">
        <v>75193</v>
      </c>
      <c r="V57" s="34">
        <v>23771</v>
      </c>
      <c r="W57" s="34">
        <v>0</v>
      </c>
      <c r="X57" s="34">
        <v>0</v>
      </c>
      <c r="Y57" s="35">
        <v>0</v>
      </c>
      <c r="Z57" s="666" t="s">
        <v>97</v>
      </c>
      <c r="AA57" s="26" t="s">
        <v>98</v>
      </c>
      <c r="AB57" s="34">
        <v>101700</v>
      </c>
      <c r="AC57" s="34">
        <v>101700</v>
      </c>
      <c r="AD57" s="34">
        <v>0</v>
      </c>
      <c r="AE57" s="34">
        <v>66152.433626165046</v>
      </c>
      <c r="AF57" s="34">
        <v>10259.566373834961</v>
      </c>
      <c r="AG57" s="34">
        <v>76412</v>
      </c>
      <c r="AH57" s="34">
        <v>25288</v>
      </c>
      <c r="AI57" s="34">
        <v>0</v>
      </c>
      <c r="AJ57" s="34">
        <v>0</v>
      </c>
      <c r="AK57" s="35">
        <v>0</v>
      </c>
      <c r="AL57" s="666" t="s">
        <v>97</v>
      </c>
      <c r="AM57" s="26" t="s">
        <v>98</v>
      </c>
      <c r="AN57" s="34">
        <v>101679</v>
      </c>
      <c r="AO57" s="34">
        <v>101679</v>
      </c>
      <c r="AP57" s="34">
        <v>0</v>
      </c>
      <c r="AQ57" s="34">
        <v>61139.449899468113</v>
      </c>
      <c r="AR57" s="34">
        <v>14627.550100531884</v>
      </c>
      <c r="AS57" s="34">
        <v>75767</v>
      </c>
      <c r="AT57" s="34">
        <v>25912</v>
      </c>
      <c r="AU57" s="34">
        <v>0</v>
      </c>
      <c r="AV57" s="34">
        <v>0</v>
      </c>
      <c r="AW57" s="35">
        <v>0</v>
      </c>
      <c r="AX57" s="666" t="s">
        <v>97</v>
      </c>
      <c r="AY57" s="26" t="s">
        <v>98</v>
      </c>
      <c r="AZ57" s="34">
        <v>100275</v>
      </c>
      <c r="BA57" s="34">
        <v>100275</v>
      </c>
      <c r="BB57" s="34">
        <v>0</v>
      </c>
      <c r="BC57" s="34">
        <v>59419</v>
      </c>
      <c r="BD57" s="34">
        <v>14210</v>
      </c>
      <c r="BE57" s="34">
        <v>73629</v>
      </c>
      <c r="BF57" s="34">
        <v>26646</v>
      </c>
      <c r="BG57" s="34">
        <v>0</v>
      </c>
      <c r="BH57" s="34">
        <v>0</v>
      </c>
      <c r="BI57" s="35">
        <v>0</v>
      </c>
    </row>
    <row r="58" spans="2:61" ht="17.100000000000001" customHeight="1">
      <c r="B58" s="667"/>
      <c r="C58" s="26" t="s">
        <v>99</v>
      </c>
      <c r="D58" s="34">
        <v>67638</v>
      </c>
      <c r="E58" s="34">
        <v>67638</v>
      </c>
      <c r="F58" s="34">
        <v>0</v>
      </c>
      <c r="G58" s="34">
        <v>47635</v>
      </c>
      <c r="H58" s="34">
        <v>5652</v>
      </c>
      <c r="I58" s="34">
        <v>53287</v>
      </c>
      <c r="J58" s="34">
        <v>14351</v>
      </c>
      <c r="K58" s="34">
        <v>0</v>
      </c>
      <c r="L58" s="34">
        <v>0</v>
      </c>
      <c r="M58" s="35">
        <v>0</v>
      </c>
      <c r="N58" s="667"/>
      <c r="O58" s="26" t="s">
        <v>99</v>
      </c>
      <c r="P58" s="34">
        <v>69783</v>
      </c>
      <c r="Q58" s="34">
        <v>69783</v>
      </c>
      <c r="R58" s="34">
        <v>0</v>
      </c>
      <c r="S58" s="34">
        <v>47280</v>
      </c>
      <c r="T58" s="34">
        <v>7541</v>
      </c>
      <c r="U58" s="34">
        <v>54821</v>
      </c>
      <c r="V58" s="34">
        <v>14962</v>
      </c>
      <c r="W58" s="34">
        <v>0</v>
      </c>
      <c r="X58" s="34">
        <v>0</v>
      </c>
      <c r="Y58" s="35">
        <v>0</v>
      </c>
      <c r="Z58" s="667"/>
      <c r="AA58" s="26" t="s">
        <v>99</v>
      </c>
      <c r="AB58" s="34">
        <v>69990</v>
      </c>
      <c r="AC58" s="34">
        <v>69990</v>
      </c>
      <c r="AD58" s="34">
        <v>0</v>
      </c>
      <c r="AE58" s="34">
        <v>51768.036301719723</v>
      </c>
      <c r="AF58" s="34">
        <v>9608.9636982802785</v>
      </c>
      <c r="AG58" s="34">
        <v>61377</v>
      </c>
      <c r="AH58" s="34">
        <v>8613</v>
      </c>
      <c r="AI58" s="34">
        <v>0</v>
      </c>
      <c r="AJ58" s="34">
        <v>0</v>
      </c>
      <c r="AK58" s="35">
        <v>0</v>
      </c>
      <c r="AL58" s="667"/>
      <c r="AM58" s="26" t="s">
        <v>99</v>
      </c>
      <c r="AN58" s="34">
        <v>70255</v>
      </c>
      <c r="AO58" s="34">
        <v>70255</v>
      </c>
      <c r="AP58" s="34">
        <v>0</v>
      </c>
      <c r="AQ58" s="34">
        <v>57736.020285089842</v>
      </c>
      <c r="AR58" s="34">
        <v>4162.979714910156</v>
      </c>
      <c r="AS58" s="34">
        <v>61899</v>
      </c>
      <c r="AT58" s="34">
        <v>8356</v>
      </c>
      <c r="AU58" s="34">
        <v>0</v>
      </c>
      <c r="AV58" s="34">
        <v>0</v>
      </c>
      <c r="AW58" s="35">
        <v>0</v>
      </c>
      <c r="AX58" s="667"/>
      <c r="AY58" s="26" t="s">
        <v>99</v>
      </c>
      <c r="AZ58" s="34">
        <v>70117</v>
      </c>
      <c r="BA58" s="34">
        <v>70117</v>
      </c>
      <c r="BB58" s="34">
        <v>0</v>
      </c>
      <c r="BC58" s="34">
        <v>57637</v>
      </c>
      <c r="BD58" s="34">
        <v>4138</v>
      </c>
      <c r="BE58" s="34">
        <v>61775</v>
      </c>
      <c r="BF58" s="34">
        <v>8342</v>
      </c>
      <c r="BG58" s="34">
        <v>0</v>
      </c>
      <c r="BH58" s="34">
        <v>0</v>
      </c>
      <c r="BI58" s="35">
        <v>0</v>
      </c>
    </row>
    <row r="59" spans="2:61" ht="17.100000000000001" customHeight="1">
      <c r="B59" s="668"/>
      <c r="C59" s="18" t="s">
        <v>42</v>
      </c>
      <c r="D59" s="19">
        <f t="shared" ref="D59:M59" si="41">SUM(D57:D58)</f>
        <v>165019</v>
      </c>
      <c r="E59" s="19">
        <f t="shared" si="41"/>
        <v>165019</v>
      </c>
      <c r="F59" s="19">
        <f t="shared" si="41"/>
        <v>0</v>
      </c>
      <c r="G59" s="19">
        <f t="shared" si="41"/>
        <v>113976</v>
      </c>
      <c r="H59" s="19">
        <f t="shared" si="41"/>
        <v>12278</v>
      </c>
      <c r="I59" s="19">
        <f t="shared" si="41"/>
        <v>126254</v>
      </c>
      <c r="J59" s="19">
        <f t="shared" si="41"/>
        <v>38765</v>
      </c>
      <c r="K59" s="19">
        <f t="shared" si="41"/>
        <v>0</v>
      </c>
      <c r="L59" s="19">
        <f t="shared" si="41"/>
        <v>0</v>
      </c>
      <c r="M59" s="20">
        <f t="shared" si="41"/>
        <v>0</v>
      </c>
      <c r="N59" s="668"/>
      <c r="O59" s="18" t="s">
        <v>42</v>
      </c>
      <c r="P59" s="19">
        <f t="shared" ref="P59:Y59" si="42">SUM(P57:P58)</f>
        <v>168747</v>
      </c>
      <c r="Q59" s="19">
        <f t="shared" si="42"/>
        <v>168747</v>
      </c>
      <c r="R59" s="19">
        <f t="shared" si="42"/>
        <v>0</v>
      </c>
      <c r="S59" s="19">
        <f t="shared" si="42"/>
        <v>113668</v>
      </c>
      <c r="T59" s="19">
        <f t="shared" si="42"/>
        <v>16346</v>
      </c>
      <c r="U59" s="19">
        <f t="shared" si="42"/>
        <v>130014</v>
      </c>
      <c r="V59" s="19">
        <f t="shared" si="42"/>
        <v>38733</v>
      </c>
      <c r="W59" s="19">
        <f t="shared" si="42"/>
        <v>0</v>
      </c>
      <c r="X59" s="19">
        <f t="shared" si="42"/>
        <v>0</v>
      </c>
      <c r="Y59" s="20">
        <f t="shared" si="42"/>
        <v>0</v>
      </c>
      <c r="Z59" s="668"/>
      <c r="AA59" s="18" t="s">
        <v>42</v>
      </c>
      <c r="AB59" s="19">
        <f t="shared" ref="AB59:AK59" si="43">SUM(AB57:AB58)</f>
        <v>171690</v>
      </c>
      <c r="AC59" s="19">
        <f t="shared" si="43"/>
        <v>171690</v>
      </c>
      <c r="AD59" s="19">
        <f t="shared" si="43"/>
        <v>0</v>
      </c>
      <c r="AE59" s="19">
        <f t="shared" si="43"/>
        <v>117920.46992788477</v>
      </c>
      <c r="AF59" s="19">
        <f t="shared" si="43"/>
        <v>19868.530072115238</v>
      </c>
      <c r="AG59" s="19">
        <f t="shared" si="43"/>
        <v>137789</v>
      </c>
      <c r="AH59" s="19">
        <f t="shared" si="43"/>
        <v>33901</v>
      </c>
      <c r="AI59" s="19">
        <f t="shared" si="43"/>
        <v>0</v>
      </c>
      <c r="AJ59" s="19">
        <f t="shared" si="43"/>
        <v>0</v>
      </c>
      <c r="AK59" s="20">
        <f t="shared" si="43"/>
        <v>0</v>
      </c>
      <c r="AL59" s="668"/>
      <c r="AM59" s="18" t="s">
        <v>42</v>
      </c>
      <c r="AN59" s="19">
        <f t="shared" ref="AN59:AW59" si="44">SUM(AN57:AN58)</f>
        <v>171934</v>
      </c>
      <c r="AO59" s="19">
        <f t="shared" si="44"/>
        <v>171934</v>
      </c>
      <c r="AP59" s="19">
        <f t="shared" si="44"/>
        <v>0</v>
      </c>
      <c r="AQ59" s="19">
        <f t="shared" si="44"/>
        <v>118875.47018455795</v>
      </c>
      <c r="AR59" s="19">
        <f t="shared" si="44"/>
        <v>18790.529815442038</v>
      </c>
      <c r="AS59" s="19">
        <f t="shared" si="44"/>
        <v>137666</v>
      </c>
      <c r="AT59" s="19">
        <f t="shared" si="44"/>
        <v>34268</v>
      </c>
      <c r="AU59" s="19">
        <f t="shared" si="44"/>
        <v>0</v>
      </c>
      <c r="AV59" s="19">
        <f t="shared" si="44"/>
        <v>0</v>
      </c>
      <c r="AW59" s="20">
        <f t="shared" si="44"/>
        <v>0</v>
      </c>
      <c r="AX59" s="668"/>
      <c r="AY59" s="18" t="s">
        <v>42</v>
      </c>
      <c r="AZ59" s="19">
        <f t="shared" ref="AZ59:BI59" si="45">SUM(AZ57:AZ58)</f>
        <v>170392</v>
      </c>
      <c r="BA59" s="19">
        <f t="shared" si="45"/>
        <v>170392</v>
      </c>
      <c r="BB59" s="19">
        <f t="shared" si="45"/>
        <v>0</v>
      </c>
      <c r="BC59" s="19">
        <f t="shared" si="45"/>
        <v>117056</v>
      </c>
      <c r="BD59" s="19">
        <f t="shared" si="45"/>
        <v>18348</v>
      </c>
      <c r="BE59" s="19">
        <f t="shared" si="45"/>
        <v>135404</v>
      </c>
      <c r="BF59" s="19">
        <f t="shared" si="45"/>
        <v>34988</v>
      </c>
      <c r="BG59" s="19">
        <f t="shared" si="45"/>
        <v>0</v>
      </c>
      <c r="BH59" s="19">
        <f t="shared" si="45"/>
        <v>0</v>
      </c>
      <c r="BI59" s="20">
        <f t="shared" si="45"/>
        <v>0</v>
      </c>
    </row>
    <row r="60" spans="2:61" ht="17.100000000000001" customHeight="1">
      <c r="B60" s="666" t="s">
        <v>100</v>
      </c>
      <c r="C60" s="26" t="s">
        <v>101</v>
      </c>
      <c r="D60" s="27">
        <v>56413</v>
      </c>
      <c r="E60" s="27">
        <v>56413</v>
      </c>
      <c r="F60" s="27">
        <v>6243</v>
      </c>
      <c r="G60" s="27">
        <v>27296</v>
      </c>
      <c r="H60" s="27">
        <v>6895</v>
      </c>
      <c r="I60" s="27">
        <v>40434</v>
      </c>
      <c r="J60" s="27">
        <v>15979</v>
      </c>
      <c r="K60" s="27">
        <v>0</v>
      </c>
      <c r="L60" s="27">
        <v>0</v>
      </c>
      <c r="M60" s="28">
        <v>0</v>
      </c>
      <c r="N60" s="666" t="s">
        <v>100</v>
      </c>
      <c r="O60" s="26" t="s">
        <v>101</v>
      </c>
      <c r="P60" s="27">
        <v>54006</v>
      </c>
      <c r="Q60" s="27">
        <v>54006</v>
      </c>
      <c r="R60" s="27">
        <v>5794</v>
      </c>
      <c r="S60" s="27">
        <v>25857</v>
      </c>
      <c r="T60" s="27">
        <v>6863</v>
      </c>
      <c r="U60" s="27">
        <v>38514</v>
      </c>
      <c r="V60" s="27">
        <v>15492</v>
      </c>
      <c r="W60" s="27">
        <v>0</v>
      </c>
      <c r="X60" s="27">
        <v>0</v>
      </c>
      <c r="Y60" s="28">
        <v>0</v>
      </c>
      <c r="Z60" s="666" t="s">
        <v>100</v>
      </c>
      <c r="AA60" s="26" t="s">
        <v>101</v>
      </c>
      <c r="AB60" s="27">
        <v>54012.4</v>
      </c>
      <c r="AC60" s="27">
        <v>54012.4</v>
      </c>
      <c r="AD60" s="27">
        <v>5453.4673983050043</v>
      </c>
      <c r="AE60" s="27">
        <v>25221.43956406333</v>
      </c>
      <c r="AF60" s="27">
        <v>5791.093037631671</v>
      </c>
      <c r="AG60" s="27">
        <v>36466</v>
      </c>
      <c r="AH60" s="27">
        <v>17546.400000000001</v>
      </c>
      <c r="AI60" s="27">
        <v>0</v>
      </c>
      <c r="AJ60" s="27">
        <v>0</v>
      </c>
      <c r="AK60" s="28">
        <v>0</v>
      </c>
      <c r="AL60" s="666" t="s">
        <v>100</v>
      </c>
      <c r="AM60" s="26" t="s">
        <v>101</v>
      </c>
      <c r="AN60" s="27">
        <v>52524</v>
      </c>
      <c r="AO60" s="27">
        <v>52524</v>
      </c>
      <c r="AP60" s="27">
        <v>5094.9927254575696</v>
      </c>
      <c r="AQ60" s="27">
        <v>23973.062562324601</v>
      </c>
      <c r="AR60" s="27">
        <v>4986.9447122178317</v>
      </c>
      <c r="AS60" s="27">
        <v>34055</v>
      </c>
      <c r="AT60" s="27">
        <v>18469</v>
      </c>
      <c r="AU60" s="27">
        <v>0</v>
      </c>
      <c r="AV60" s="27">
        <v>0</v>
      </c>
      <c r="AW60" s="28">
        <v>0</v>
      </c>
      <c r="AX60" s="666" t="s">
        <v>100</v>
      </c>
      <c r="AY60" s="26" t="s">
        <v>101</v>
      </c>
      <c r="AZ60" s="27">
        <v>50066</v>
      </c>
      <c r="BA60" s="27">
        <v>50066</v>
      </c>
      <c r="BB60" s="27">
        <v>4803</v>
      </c>
      <c r="BC60" s="27">
        <v>22541</v>
      </c>
      <c r="BD60" s="27">
        <v>4674</v>
      </c>
      <c r="BE60" s="27">
        <v>32018</v>
      </c>
      <c r="BF60" s="27">
        <v>18048</v>
      </c>
      <c r="BG60" s="27">
        <v>0</v>
      </c>
      <c r="BH60" s="27">
        <v>0</v>
      </c>
      <c r="BI60" s="28">
        <v>0</v>
      </c>
    </row>
    <row r="61" spans="2:61" ht="17.100000000000001" customHeight="1">
      <c r="B61" s="667"/>
      <c r="C61" s="26" t="s">
        <v>102</v>
      </c>
      <c r="D61" s="27">
        <v>35193</v>
      </c>
      <c r="E61" s="27">
        <v>35193</v>
      </c>
      <c r="F61" s="27">
        <v>0</v>
      </c>
      <c r="G61" s="27">
        <v>22790</v>
      </c>
      <c r="H61" s="27">
        <v>1084</v>
      </c>
      <c r="I61" s="27">
        <v>23874</v>
      </c>
      <c r="J61" s="27">
        <v>11319</v>
      </c>
      <c r="K61" s="27">
        <v>0</v>
      </c>
      <c r="L61" s="27">
        <v>0</v>
      </c>
      <c r="M61" s="28">
        <v>0</v>
      </c>
      <c r="N61" s="667"/>
      <c r="O61" s="26" t="s">
        <v>102</v>
      </c>
      <c r="P61" s="27">
        <v>34620</v>
      </c>
      <c r="Q61" s="27">
        <v>34620</v>
      </c>
      <c r="R61" s="27">
        <v>0</v>
      </c>
      <c r="S61" s="27">
        <v>22451</v>
      </c>
      <c r="T61" s="27">
        <v>1251</v>
      </c>
      <c r="U61" s="27">
        <v>23702</v>
      </c>
      <c r="V61" s="27">
        <v>10918</v>
      </c>
      <c r="W61" s="27">
        <v>0</v>
      </c>
      <c r="X61" s="27">
        <v>0</v>
      </c>
      <c r="Y61" s="28">
        <v>0</v>
      </c>
      <c r="Z61" s="667"/>
      <c r="AA61" s="26" t="s">
        <v>102</v>
      </c>
      <c r="AB61" s="27">
        <v>33641</v>
      </c>
      <c r="AC61" s="27">
        <v>33641</v>
      </c>
      <c r="AD61" s="27">
        <v>0</v>
      </c>
      <c r="AE61" s="27">
        <v>21661.828846703382</v>
      </c>
      <c r="AF61" s="27">
        <v>1377.171153296619</v>
      </c>
      <c r="AG61" s="27">
        <v>23039</v>
      </c>
      <c r="AH61" s="27">
        <v>10602</v>
      </c>
      <c r="AI61" s="27">
        <v>0</v>
      </c>
      <c r="AJ61" s="27">
        <v>0</v>
      </c>
      <c r="AK61" s="28">
        <v>0</v>
      </c>
      <c r="AL61" s="667"/>
      <c r="AM61" s="26" t="s">
        <v>102</v>
      </c>
      <c r="AN61" s="27">
        <v>33705</v>
      </c>
      <c r="AO61" s="27">
        <v>33705</v>
      </c>
      <c r="AP61" s="27">
        <v>0</v>
      </c>
      <c r="AQ61" s="27">
        <v>21509.684840983584</v>
      </c>
      <c r="AR61" s="27">
        <v>2111.3151590164193</v>
      </c>
      <c r="AS61" s="27">
        <v>23621</v>
      </c>
      <c r="AT61" s="27">
        <v>10084</v>
      </c>
      <c r="AU61" s="27">
        <v>0</v>
      </c>
      <c r="AV61" s="27">
        <v>0</v>
      </c>
      <c r="AW61" s="28">
        <v>0</v>
      </c>
      <c r="AX61" s="667"/>
      <c r="AY61" s="26" t="s">
        <v>102</v>
      </c>
      <c r="AZ61" s="27">
        <v>34147</v>
      </c>
      <c r="BA61" s="27">
        <v>34147</v>
      </c>
      <c r="BB61" s="27">
        <v>0</v>
      </c>
      <c r="BC61" s="27">
        <v>21465</v>
      </c>
      <c r="BD61" s="27">
        <v>2097</v>
      </c>
      <c r="BE61" s="27">
        <v>23562</v>
      </c>
      <c r="BF61" s="27">
        <v>10585</v>
      </c>
      <c r="BG61" s="27">
        <v>0</v>
      </c>
      <c r="BH61" s="27">
        <v>0</v>
      </c>
      <c r="BI61" s="28">
        <v>0</v>
      </c>
    </row>
    <row r="62" spans="2:61" ht="17.100000000000001" customHeight="1">
      <c r="B62" s="667"/>
      <c r="C62" s="26" t="s">
        <v>103</v>
      </c>
      <c r="D62" s="27">
        <v>47336</v>
      </c>
      <c r="E62" s="27">
        <v>47336</v>
      </c>
      <c r="F62" s="27">
        <v>0</v>
      </c>
      <c r="G62" s="27">
        <v>23702</v>
      </c>
      <c r="H62" s="27">
        <v>3330</v>
      </c>
      <c r="I62" s="27">
        <v>27032</v>
      </c>
      <c r="J62" s="27">
        <v>20304</v>
      </c>
      <c r="K62" s="27">
        <v>0</v>
      </c>
      <c r="L62" s="27">
        <v>0</v>
      </c>
      <c r="M62" s="28">
        <v>0</v>
      </c>
      <c r="N62" s="667"/>
      <c r="O62" s="26" t="s">
        <v>103</v>
      </c>
      <c r="P62" s="27">
        <v>46646</v>
      </c>
      <c r="Q62" s="27">
        <v>46646</v>
      </c>
      <c r="R62" s="27">
        <v>0</v>
      </c>
      <c r="S62" s="27">
        <v>23751</v>
      </c>
      <c r="T62" s="27">
        <v>3295</v>
      </c>
      <c r="U62" s="27">
        <v>27046</v>
      </c>
      <c r="V62" s="27">
        <v>19600</v>
      </c>
      <c r="W62" s="27">
        <v>0</v>
      </c>
      <c r="X62" s="27">
        <v>0</v>
      </c>
      <c r="Y62" s="28">
        <v>0</v>
      </c>
      <c r="Z62" s="667"/>
      <c r="AA62" s="26" t="s">
        <v>103</v>
      </c>
      <c r="AB62" s="27">
        <v>46923</v>
      </c>
      <c r="AC62" s="27">
        <v>46923</v>
      </c>
      <c r="AD62" s="27">
        <v>0</v>
      </c>
      <c r="AE62" s="27">
        <v>23800.344052682303</v>
      </c>
      <c r="AF62" s="27">
        <v>3624.6559473176985</v>
      </c>
      <c r="AG62" s="27">
        <v>27425</v>
      </c>
      <c r="AH62" s="27">
        <v>19498</v>
      </c>
      <c r="AI62" s="27">
        <v>0</v>
      </c>
      <c r="AJ62" s="27">
        <v>0</v>
      </c>
      <c r="AK62" s="28">
        <v>0</v>
      </c>
      <c r="AL62" s="667"/>
      <c r="AM62" s="26" t="s">
        <v>103</v>
      </c>
      <c r="AN62" s="27">
        <v>45495</v>
      </c>
      <c r="AO62" s="27">
        <v>45495</v>
      </c>
      <c r="AP62" s="27">
        <v>0</v>
      </c>
      <c r="AQ62" s="27">
        <v>23596.726710516516</v>
      </c>
      <c r="AR62" s="27">
        <v>4560.2732894834853</v>
      </c>
      <c r="AS62" s="27">
        <v>28157</v>
      </c>
      <c r="AT62" s="27">
        <v>17338</v>
      </c>
      <c r="AU62" s="27">
        <v>0</v>
      </c>
      <c r="AV62" s="27">
        <v>0</v>
      </c>
      <c r="AW62" s="28">
        <v>0</v>
      </c>
      <c r="AX62" s="667"/>
      <c r="AY62" s="26" t="s">
        <v>103</v>
      </c>
      <c r="AZ62" s="27">
        <v>43845</v>
      </c>
      <c r="BA62" s="27">
        <v>43845</v>
      </c>
      <c r="BB62" s="27">
        <v>0</v>
      </c>
      <c r="BC62" s="27">
        <v>21063</v>
      </c>
      <c r="BD62" s="27">
        <v>4041</v>
      </c>
      <c r="BE62" s="27">
        <v>25104</v>
      </c>
      <c r="BF62" s="27">
        <v>18741</v>
      </c>
      <c r="BG62" s="27">
        <v>0</v>
      </c>
      <c r="BH62" s="27">
        <v>0</v>
      </c>
      <c r="BI62" s="28">
        <v>0</v>
      </c>
    </row>
    <row r="63" spans="2:61" ht="17.100000000000001" customHeight="1">
      <c r="B63" s="668"/>
      <c r="C63" s="18" t="s">
        <v>42</v>
      </c>
      <c r="D63" s="19">
        <f t="shared" ref="D63:M63" si="46">SUM(D60:D62)</f>
        <v>138942</v>
      </c>
      <c r="E63" s="19">
        <f t="shared" si="46"/>
        <v>138942</v>
      </c>
      <c r="F63" s="19">
        <f t="shared" si="46"/>
        <v>6243</v>
      </c>
      <c r="G63" s="19">
        <f t="shared" si="46"/>
        <v>73788</v>
      </c>
      <c r="H63" s="19">
        <f t="shared" si="46"/>
        <v>11309</v>
      </c>
      <c r="I63" s="19">
        <f t="shared" si="46"/>
        <v>91340</v>
      </c>
      <c r="J63" s="19">
        <f t="shared" si="46"/>
        <v>47602</v>
      </c>
      <c r="K63" s="19">
        <f t="shared" si="46"/>
        <v>0</v>
      </c>
      <c r="L63" s="19">
        <f t="shared" si="46"/>
        <v>0</v>
      </c>
      <c r="M63" s="20">
        <f t="shared" si="46"/>
        <v>0</v>
      </c>
      <c r="N63" s="668"/>
      <c r="O63" s="18" t="s">
        <v>42</v>
      </c>
      <c r="P63" s="19">
        <f t="shared" ref="P63:Y63" si="47">SUM(P60:P62)</f>
        <v>135272</v>
      </c>
      <c r="Q63" s="19">
        <f t="shared" si="47"/>
        <v>135272</v>
      </c>
      <c r="R63" s="19">
        <f t="shared" si="47"/>
        <v>5794</v>
      </c>
      <c r="S63" s="19">
        <f t="shared" si="47"/>
        <v>72059</v>
      </c>
      <c r="T63" s="19">
        <f t="shared" si="47"/>
        <v>11409</v>
      </c>
      <c r="U63" s="19">
        <f t="shared" si="47"/>
        <v>89262</v>
      </c>
      <c r="V63" s="19">
        <f t="shared" si="47"/>
        <v>46010</v>
      </c>
      <c r="W63" s="19">
        <f t="shared" si="47"/>
        <v>0</v>
      </c>
      <c r="X63" s="19">
        <f t="shared" si="47"/>
        <v>0</v>
      </c>
      <c r="Y63" s="20">
        <f t="shared" si="47"/>
        <v>0</v>
      </c>
      <c r="Z63" s="668"/>
      <c r="AA63" s="18" t="s">
        <v>42</v>
      </c>
      <c r="AB63" s="19">
        <f t="shared" ref="AB63:AK63" si="48">SUM(AB60:AB62)</f>
        <v>134576.4</v>
      </c>
      <c r="AC63" s="19">
        <f t="shared" si="48"/>
        <v>134576.4</v>
      </c>
      <c r="AD63" s="19">
        <f t="shared" si="48"/>
        <v>5453.4673983050043</v>
      </c>
      <c r="AE63" s="19">
        <f t="shared" si="48"/>
        <v>70683.612463449012</v>
      </c>
      <c r="AF63" s="19">
        <f t="shared" si="48"/>
        <v>10792.920138245989</v>
      </c>
      <c r="AG63" s="19">
        <f t="shared" si="48"/>
        <v>86930</v>
      </c>
      <c r="AH63" s="19">
        <f t="shared" si="48"/>
        <v>47646.400000000001</v>
      </c>
      <c r="AI63" s="19">
        <f t="shared" si="48"/>
        <v>0</v>
      </c>
      <c r="AJ63" s="19">
        <f t="shared" si="48"/>
        <v>0</v>
      </c>
      <c r="AK63" s="20">
        <f t="shared" si="48"/>
        <v>0</v>
      </c>
      <c r="AL63" s="668"/>
      <c r="AM63" s="18" t="s">
        <v>42</v>
      </c>
      <c r="AN63" s="19">
        <f t="shared" ref="AN63:AW63" si="49">SUM(AN60:AN62)</f>
        <v>131724</v>
      </c>
      <c r="AO63" s="19">
        <f t="shared" si="49"/>
        <v>131724</v>
      </c>
      <c r="AP63" s="19">
        <f t="shared" si="49"/>
        <v>5094.9927254575696</v>
      </c>
      <c r="AQ63" s="19">
        <f t="shared" si="49"/>
        <v>69079.47411382469</v>
      </c>
      <c r="AR63" s="19">
        <f t="shared" si="49"/>
        <v>11658.533160717736</v>
      </c>
      <c r="AS63" s="19">
        <f t="shared" si="49"/>
        <v>85833</v>
      </c>
      <c r="AT63" s="19">
        <f t="shared" si="49"/>
        <v>45891</v>
      </c>
      <c r="AU63" s="19">
        <f t="shared" si="49"/>
        <v>0</v>
      </c>
      <c r="AV63" s="19">
        <f t="shared" si="49"/>
        <v>0</v>
      </c>
      <c r="AW63" s="20">
        <f t="shared" si="49"/>
        <v>0</v>
      </c>
      <c r="AX63" s="668"/>
      <c r="AY63" s="18" t="s">
        <v>42</v>
      </c>
      <c r="AZ63" s="19">
        <f t="shared" ref="AZ63:BI63" si="50">SUM(AZ60:AZ62)</f>
        <v>128058</v>
      </c>
      <c r="BA63" s="19">
        <f t="shared" si="50"/>
        <v>128058</v>
      </c>
      <c r="BB63" s="19">
        <f t="shared" si="50"/>
        <v>4803</v>
      </c>
      <c r="BC63" s="19">
        <f t="shared" si="50"/>
        <v>65069</v>
      </c>
      <c r="BD63" s="19">
        <f t="shared" si="50"/>
        <v>10812</v>
      </c>
      <c r="BE63" s="19">
        <f t="shared" si="50"/>
        <v>80684</v>
      </c>
      <c r="BF63" s="19">
        <f t="shared" si="50"/>
        <v>47374</v>
      </c>
      <c r="BG63" s="19">
        <f t="shared" si="50"/>
        <v>0</v>
      </c>
      <c r="BH63" s="19">
        <f t="shared" si="50"/>
        <v>0</v>
      </c>
      <c r="BI63" s="20">
        <f t="shared" si="50"/>
        <v>0</v>
      </c>
    </row>
    <row r="64" spans="2:61" ht="17.100000000000001" customHeight="1">
      <c r="B64" s="24" t="s">
        <v>104</v>
      </c>
      <c r="C64" s="51" t="s">
        <v>105</v>
      </c>
      <c r="D64" s="19">
        <v>37301</v>
      </c>
      <c r="E64" s="19">
        <v>37301</v>
      </c>
      <c r="F64" s="19">
        <v>2097</v>
      </c>
      <c r="G64" s="19">
        <v>5940</v>
      </c>
      <c r="H64" s="19">
        <v>13730</v>
      </c>
      <c r="I64" s="19">
        <v>21767</v>
      </c>
      <c r="J64" s="19">
        <v>15534</v>
      </c>
      <c r="K64" s="19">
        <v>0</v>
      </c>
      <c r="L64" s="19">
        <v>0</v>
      </c>
      <c r="M64" s="20">
        <v>0</v>
      </c>
      <c r="N64" s="24" t="s">
        <v>104</v>
      </c>
      <c r="O64" s="51" t="s">
        <v>105</v>
      </c>
      <c r="P64" s="19">
        <v>35401</v>
      </c>
      <c r="Q64" s="19">
        <v>35401</v>
      </c>
      <c r="R64" s="19">
        <v>0</v>
      </c>
      <c r="S64" s="19">
        <v>8223</v>
      </c>
      <c r="T64" s="19">
        <v>12974</v>
      </c>
      <c r="U64" s="19">
        <v>21197</v>
      </c>
      <c r="V64" s="19">
        <v>14204</v>
      </c>
      <c r="W64" s="19">
        <v>0</v>
      </c>
      <c r="X64" s="19">
        <v>0</v>
      </c>
      <c r="Y64" s="20">
        <v>0</v>
      </c>
      <c r="Z64" s="24" t="s">
        <v>104</v>
      </c>
      <c r="AA64" s="51" t="s">
        <v>105</v>
      </c>
      <c r="AB64" s="19">
        <v>32913</v>
      </c>
      <c r="AC64" s="19">
        <v>32913</v>
      </c>
      <c r="AD64" s="19">
        <v>1643.2446127364374</v>
      </c>
      <c r="AE64" s="19">
        <v>5417.9802722515051</v>
      </c>
      <c r="AF64" s="19">
        <v>12688.775115012057</v>
      </c>
      <c r="AG64" s="19">
        <v>19750</v>
      </c>
      <c r="AH64" s="19">
        <v>13163</v>
      </c>
      <c r="AI64" s="19">
        <v>0</v>
      </c>
      <c r="AJ64" s="19">
        <v>0</v>
      </c>
      <c r="AK64" s="20">
        <v>0</v>
      </c>
      <c r="AL64" s="24" t="s">
        <v>104</v>
      </c>
      <c r="AM64" s="51" t="s">
        <v>105</v>
      </c>
      <c r="AN64" s="19">
        <v>31178</v>
      </c>
      <c r="AO64" s="19">
        <v>31178</v>
      </c>
      <c r="AP64" s="19">
        <v>1670.7476939711648</v>
      </c>
      <c r="AQ64" s="19">
        <v>4998.6176343027255</v>
      </c>
      <c r="AR64" s="19">
        <v>12469.634671726111</v>
      </c>
      <c r="AS64" s="19">
        <v>19139</v>
      </c>
      <c r="AT64" s="19">
        <v>12039</v>
      </c>
      <c r="AU64" s="19">
        <v>0</v>
      </c>
      <c r="AV64" s="19">
        <v>0</v>
      </c>
      <c r="AW64" s="20">
        <v>0</v>
      </c>
      <c r="AX64" s="24" t="s">
        <v>104</v>
      </c>
      <c r="AY64" s="51" t="s">
        <v>105</v>
      </c>
      <c r="AZ64" s="19">
        <v>28524</v>
      </c>
      <c r="BA64" s="19">
        <v>28524</v>
      </c>
      <c r="BB64" s="19">
        <v>1547</v>
      </c>
      <c r="BC64" s="19">
        <v>4605</v>
      </c>
      <c r="BD64" s="19">
        <v>11423</v>
      </c>
      <c r="BE64" s="19">
        <v>17575</v>
      </c>
      <c r="BF64" s="19">
        <v>10949</v>
      </c>
      <c r="BG64" s="19">
        <v>0</v>
      </c>
      <c r="BH64" s="19">
        <v>0</v>
      </c>
      <c r="BI64" s="20">
        <v>0</v>
      </c>
    </row>
    <row r="65" spans="2:61" ht="17.100000000000001" customHeight="1">
      <c r="B65" s="675" t="s">
        <v>106</v>
      </c>
      <c r="C65" s="26" t="s">
        <v>107</v>
      </c>
      <c r="D65" s="27">
        <v>39711</v>
      </c>
      <c r="E65" s="27">
        <v>39711</v>
      </c>
      <c r="F65" s="27">
        <v>0</v>
      </c>
      <c r="G65" s="27">
        <v>22335</v>
      </c>
      <c r="H65" s="27">
        <v>1877</v>
      </c>
      <c r="I65" s="27">
        <v>24212</v>
      </c>
      <c r="J65" s="27">
        <v>15499</v>
      </c>
      <c r="K65" s="27">
        <v>0</v>
      </c>
      <c r="L65" s="27">
        <v>0</v>
      </c>
      <c r="M65" s="28">
        <v>0</v>
      </c>
      <c r="N65" s="675" t="s">
        <v>106</v>
      </c>
      <c r="O65" s="26" t="s">
        <v>107</v>
      </c>
      <c r="P65" s="27">
        <v>39122</v>
      </c>
      <c r="Q65" s="27">
        <v>39122</v>
      </c>
      <c r="R65" s="27">
        <v>0</v>
      </c>
      <c r="S65" s="27">
        <v>21286</v>
      </c>
      <c r="T65" s="27">
        <v>2922</v>
      </c>
      <c r="U65" s="27">
        <v>24208</v>
      </c>
      <c r="V65" s="27">
        <v>14914</v>
      </c>
      <c r="W65" s="27">
        <v>0</v>
      </c>
      <c r="X65" s="27">
        <v>0</v>
      </c>
      <c r="Y65" s="28">
        <v>0</v>
      </c>
      <c r="Z65" s="675" t="s">
        <v>106</v>
      </c>
      <c r="AA65" s="26" t="s">
        <v>107</v>
      </c>
      <c r="AB65" s="27">
        <v>39054</v>
      </c>
      <c r="AC65" s="27">
        <v>39054</v>
      </c>
      <c r="AD65" s="27">
        <v>0</v>
      </c>
      <c r="AE65" s="27">
        <v>21095.152643849189</v>
      </c>
      <c r="AF65" s="27">
        <v>3545.8473561508126</v>
      </c>
      <c r="AG65" s="27">
        <v>24641</v>
      </c>
      <c r="AH65" s="27">
        <v>14413</v>
      </c>
      <c r="AI65" s="27">
        <v>0</v>
      </c>
      <c r="AJ65" s="27">
        <v>0</v>
      </c>
      <c r="AK65" s="28">
        <v>0</v>
      </c>
      <c r="AL65" s="675" t="s">
        <v>106</v>
      </c>
      <c r="AM65" s="26" t="s">
        <v>107</v>
      </c>
      <c r="AN65" s="27">
        <v>37275</v>
      </c>
      <c r="AO65" s="27">
        <v>37275</v>
      </c>
      <c r="AP65" s="27">
        <v>0</v>
      </c>
      <c r="AQ65" s="27">
        <v>19406.043314734346</v>
      </c>
      <c r="AR65" s="27">
        <v>4211.9566852656526</v>
      </c>
      <c r="AS65" s="27">
        <v>23618</v>
      </c>
      <c r="AT65" s="27">
        <v>13657</v>
      </c>
      <c r="AU65" s="27">
        <v>0</v>
      </c>
      <c r="AV65" s="27">
        <v>0</v>
      </c>
      <c r="AW65" s="28">
        <v>0</v>
      </c>
      <c r="AX65" s="675" t="s">
        <v>106</v>
      </c>
      <c r="AY65" s="26" t="s">
        <v>107</v>
      </c>
      <c r="AZ65" s="27">
        <v>35366</v>
      </c>
      <c r="BA65" s="27">
        <v>35366</v>
      </c>
      <c r="BB65" s="27">
        <v>0</v>
      </c>
      <c r="BC65" s="27">
        <v>18468</v>
      </c>
      <c r="BD65" s="27">
        <v>3999</v>
      </c>
      <c r="BE65" s="27">
        <v>22467</v>
      </c>
      <c r="BF65" s="27">
        <v>12899</v>
      </c>
      <c r="BG65" s="27">
        <v>0</v>
      </c>
      <c r="BH65" s="27">
        <v>0</v>
      </c>
      <c r="BI65" s="28">
        <v>0</v>
      </c>
    </row>
    <row r="66" spans="2:61" ht="17.100000000000001" customHeight="1">
      <c r="B66" s="676"/>
      <c r="C66" s="26" t="s">
        <v>108</v>
      </c>
      <c r="D66" s="27">
        <v>13718</v>
      </c>
      <c r="E66" s="27">
        <v>11059</v>
      </c>
      <c r="F66" s="27">
        <v>0</v>
      </c>
      <c r="G66" s="27">
        <v>0</v>
      </c>
      <c r="H66" s="27">
        <v>6495</v>
      </c>
      <c r="I66" s="27">
        <v>6495</v>
      </c>
      <c r="J66" s="27">
        <v>4564</v>
      </c>
      <c r="K66" s="27">
        <v>0</v>
      </c>
      <c r="L66" s="27">
        <v>0</v>
      </c>
      <c r="M66" s="28">
        <v>2659</v>
      </c>
      <c r="N66" s="676"/>
      <c r="O66" s="26" t="s">
        <v>108</v>
      </c>
      <c r="P66" s="27">
        <v>13356</v>
      </c>
      <c r="Q66" s="27">
        <v>10851</v>
      </c>
      <c r="R66" s="27">
        <v>0</v>
      </c>
      <c r="S66" s="27">
        <v>0</v>
      </c>
      <c r="T66" s="27">
        <v>6597</v>
      </c>
      <c r="U66" s="27">
        <v>6597</v>
      </c>
      <c r="V66" s="27">
        <v>4254</v>
      </c>
      <c r="W66" s="27">
        <v>0</v>
      </c>
      <c r="X66" s="27">
        <v>0</v>
      </c>
      <c r="Y66" s="28">
        <v>2505</v>
      </c>
      <c r="Z66" s="676"/>
      <c r="AA66" s="26" t="s">
        <v>108</v>
      </c>
      <c r="AB66" s="27">
        <v>12537</v>
      </c>
      <c r="AC66" s="27">
        <v>10295</v>
      </c>
      <c r="AD66" s="27">
        <v>0</v>
      </c>
      <c r="AE66" s="27">
        <v>0</v>
      </c>
      <c r="AF66" s="27">
        <v>6407</v>
      </c>
      <c r="AG66" s="27">
        <v>6407</v>
      </c>
      <c r="AH66" s="27">
        <v>3888</v>
      </c>
      <c r="AI66" s="27">
        <v>0</v>
      </c>
      <c r="AJ66" s="27">
        <v>0</v>
      </c>
      <c r="AK66" s="28">
        <v>2242</v>
      </c>
      <c r="AL66" s="676"/>
      <c r="AM66" s="26" t="s">
        <v>108</v>
      </c>
      <c r="AN66" s="27">
        <v>11716</v>
      </c>
      <c r="AO66" s="27">
        <v>9713</v>
      </c>
      <c r="AP66" s="27">
        <v>0</v>
      </c>
      <c r="AQ66" s="27">
        <v>0</v>
      </c>
      <c r="AR66" s="27">
        <v>6154</v>
      </c>
      <c r="AS66" s="27">
        <v>6154</v>
      </c>
      <c r="AT66" s="27">
        <v>3559</v>
      </c>
      <c r="AU66" s="27">
        <v>0</v>
      </c>
      <c r="AV66" s="27">
        <v>0</v>
      </c>
      <c r="AW66" s="28">
        <v>2003</v>
      </c>
      <c r="AX66" s="676"/>
      <c r="AY66" s="26" t="s">
        <v>108</v>
      </c>
      <c r="AZ66" s="27">
        <v>11029</v>
      </c>
      <c r="BA66" s="27">
        <v>9231</v>
      </c>
      <c r="BB66" s="27">
        <v>0</v>
      </c>
      <c r="BC66" s="27">
        <v>0</v>
      </c>
      <c r="BD66" s="27">
        <v>5980</v>
      </c>
      <c r="BE66" s="27">
        <v>5980</v>
      </c>
      <c r="BF66" s="27">
        <v>3251</v>
      </c>
      <c r="BG66" s="27">
        <v>0</v>
      </c>
      <c r="BH66" s="27">
        <v>0</v>
      </c>
      <c r="BI66" s="28">
        <v>1798</v>
      </c>
    </row>
    <row r="67" spans="2:61" ht="17.100000000000001" customHeight="1">
      <c r="B67" s="676"/>
      <c r="C67" s="26" t="s">
        <v>109</v>
      </c>
      <c r="D67" s="27">
        <v>17008</v>
      </c>
      <c r="E67" s="27">
        <v>17008</v>
      </c>
      <c r="F67" s="27">
        <v>0</v>
      </c>
      <c r="G67" s="27">
        <v>8223</v>
      </c>
      <c r="H67" s="27">
        <v>3178</v>
      </c>
      <c r="I67" s="27">
        <v>11401</v>
      </c>
      <c r="J67" s="27">
        <v>5607</v>
      </c>
      <c r="K67" s="27">
        <v>0</v>
      </c>
      <c r="L67" s="27">
        <v>0</v>
      </c>
      <c r="M67" s="28">
        <v>0</v>
      </c>
      <c r="N67" s="676"/>
      <c r="O67" s="26" t="s">
        <v>109</v>
      </c>
      <c r="P67" s="27">
        <v>15985</v>
      </c>
      <c r="Q67" s="27">
        <v>15985</v>
      </c>
      <c r="R67" s="27">
        <v>0</v>
      </c>
      <c r="S67" s="27">
        <v>6961</v>
      </c>
      <c r="T67" s="27">
        <v>3661</v>
      </c>
      <c r="U67" s="27">
        <v>10622</v>
      </c>
      <c r="V67" s="27">
        <v>5363</v>
      </c>
      <c r="W67" s="27">
        <v>0</v>
      </c>
      <c r="X67" s="27">
        <v>0</v>
      </c>
      <c r="Y67" s="28">
        <v>0</v>
      </c>
      <c r="Z67" s="676"/>
      <c r="AA67" s="26" t="s">
        <v>109</v>
      </c>
      <c r="AB67" s="27">
        <v>15305</v>
      </c>
      <c r="AC67" s="27">
        <v>15305</v>
      </c>
      <c r="AD67" s="27">
        <v>0</v>
      </c>
      <c r="AE67" s="27">
        <v>6374.7080291970806</v>
      </c>
      <c r="AF67" s="27">
        <v>3496.2919708029194</v>
      </c>
      <c r="AG67" s="27">
        <v>9871</v>
      </c>
      <c r="AH67" s="27">
        <v>5434</v>
      </c>
      <c r="AI67" s="27">
        <v>0</v>
      </c>
      <c r="AJ67" s="27">
        <v>0</v>
      </c>
      <c r="AK67" s="28">
        <v>0</v>
      </c>
      <c r="AL67" s="676"/>
      <c r="AM67" s="26" t="s">
        <v>109</v>
      </c>
      <c r="AN67" s="27">
        <v>14338</v>
      </c>
      <c r="AO67" s="27">
        <v>14338</v>
      </c>
      <c r="AP67" s="27">
        <v>0</v>
      </c>
      <c r="AQ67" s="27">
        <v>5770.5109489051092</v>
      </c>
      <c r="AR67" s="27">
        <v>3494.4890510948908</v>
      </c>
      <c r="AS67" s="27">
        <v>9265</v>
      </c>
      <c r="AT67" s="27">
        <v>5073</v>
      </c>
      <c r="AU67" s="27">
        <v>0</v>
      </c>
      <c r="AV67" s="27">
        <v>0</v>
      </c>
      <c r="AW67" s="28">
        <v>0</v>
      </c>
      <c r="AX67" s="676"/>
      <c r="AY67" s="26" t="s">
        <v>109</v>
      </c>
      <c r="AZ67" s="27">
        <v>13560</v>
      </c>
      <c r="BA67" s="27">
        <v>13560</v>
      </c>
      <c r="BB67" s="27">
        <v>0</v>
      </c>
      <c r="BC67" s="27">
        <v>5436</v>
      </c>
      <c r="BD67" s="27">
        <v>3288</v>
      </c>
      <c r="BE67" s="27">
        <v>8724</v>
      </c>
      <c r="BF67" s="27">
        <v>4836</v>
      </c>
      <c r="BG67" s="27">
        <v>0</v>
      </c>
      <c r="BH67" s="27">
        <v>0</v>
      </c>
      <c r="BI67" s="28">
        <v>0</v>
      </c>
    </row>
    <row r="68" spans="2:61" ht="17.100000000000001" customHeight="1">
      <c r="B68" s="677"/>
      <c r="C68" s="18" t="s">
        <v>42</v>
      </c>
      <c r="D68" s="19">
        <f t="shared" ref="D68:M68" si="51">SUM(D65:D67)</f>
        <v>70437</v>
      </c>
      <c r="E68" s="19">
        <f t="shared" si="51"/>
        <v>67778</v>
      </c>
      <c r="F68" s="19">
        <f t="shared" si="51"/>
        <v>0</v>
      </c>
      <c r="G68" s="19">
        <f t="shared" si="51"/>
        <v>30558</v>
      </c>
      <c r="H68" s="19">
        <f t="shared" si="51"/>
        <v>11550</v>
      </c>
      <c r="I68" s="19">
        <f t="shared" si="51"/>
        <v>42108</v>
      </c>
      <c r="J68" s="19">
        <f t="shared" si="51"/>
        <v>25670</v>
      </c>
      <c r="K68" s="19">
        <f t="shared" si="51"/>
        <v>0</v>
      </c>
      <c r="L68" s="19">
        <f t="shared" si="51"/>
        <v>0</v>
      </c>
      <c r="M68" s="20">
        <f t="shared" si="51"/>
        <v>2659</v>
      </c>
      <c r="N68" s="677"/>
      <c r="O68" s="18" t="s">
        <v>42</v>
      </c>
      <c r="P68" s="19">
        <f t="shared" ref="P68:Y68" si="52">SUM(P65:P67)</f>
        <v>68463</v>
      </c>
      <c r="Q68" s="19">
        <f t="shared" si="52"/>
        <v>65958</v>
      </c>
      <c r="R68" s="19">
        <f t="shared" si="52"/>
        <v>0</v>
      </c>
      <c r="S68" s="19">
        <f t="shared" si="52"/>
        <v>28247</v>
      </c>
      <c r="T68" s="19">
        <f t="shared" si="52"/>
        <v>13180</v>
      </c>
      <c r="U68" s="19">
        <f t="shared" si="52"/>
        <v>41427</v>
      </c>
      <c r="V68" s="19">
        <f t="shared" si="52"/>
        <v>24531</v>
      </c>
      <c r="W68" s="19">
        <f t="shared" si="52"/>
        <v>0</v>
      </c>
      <c r="X68" s="19">
        <f t="shared" si="52"/>
        <v>0</v>
      </c>
      <c r="Y68" s="20">
        <f t="shared" si="52"/>
        <v>2505</v>
      </c>
      <c r="Z68" s="677"/>
      <c r="AA68" s="18" t="s">
        <v>42</v>
      </c>
      <c r="AB68" s="19">
        <f t="shared" ref="AB68:AK68" si="53">SUM(AB65:AB67)</f>
        <v>66896</v>
      </c>
      <c r="AC68" s="19">
        <f t="shared" si="53"/>
        <v>64654</v>
      </c>
      <c r="AD68" s="19">
        <f t="shared" si="53"/>
        <v>0</v>
      </c>
      <c r="AE68" s="19">
        <f t="shared" si="53"/>
        <v>27469.860673046271</v>
      </c>
      <c r="AF68" s="19">
        <f t="shared" si="53"/>
        <v>13449.139326953733</v>
      </c>
      <c r="AG68" s="19">
        <f t="shared" si="53"/>
        <v>40919</v>
      </c>
      <c r="AH68" s="19">
        <f t="shared" si="53"/>
        <v>23735</v>
      </c>
      <c r="AI68" s="19">
        <f t="shared" si="53"/>
        <v>0</v>
      </c>
      <c r="AJ68" s="19">
        <f t="shared" si="53"/>
        <v>0</v>
      </c>
      <c r="AK68" s="20">
        <f t="shared" si="53"/>
        <v>2242</v>
      </c>
      <c r="AL68" s="677"/>
      <c r="AM68" s="18" t="s">
        <v>42</v>
      </c>
      <c r="AN68" s="19">
        <f t="shared" ref="AN68:AW68" si="54">SUM(AN65:AN67)</f>
        <v>63329</v>
      </c>
      <c r="AO68" s="19">
        <f t="shared" si="54"/>
        <v>61326</v>
      </c>
      <c r="AP68" s="19">
        <f t="shared" si="54"/>
        <v>0</v>
      </c>
      <c r="AQ68" s="19">
        <f t="shared" si="54"/>
        <v>25176.554263639457</v>
      </c>
      <c r="AR68" s="19">
        <f t="shared" si="54"/>
        <v>13860.445736360543</v>
      </c>
      <c r="AS68" s="19">
        <f t="shared" si="54"/>
        <v>39037</v>
      </c>
      <c r="AT68" s="19">
        <f t="shared" si="54"/>
        <v>22289</v>
      </c>
      <c r="AU68" s="19">
        <f t="shared" si="54"/>
        <v>0</v>
      </c>
      <c r="AV68" s="19">
        <f t="shared" si="54"/>
        <v>0</v>
      </c>
      <c r="AW68" s="20">
        <f t="shared" si="54"/>
        <v>2003</v>
      </c>
      <c r="AX68" s="677"/>
      <c r="AY68" s="18" t="s">
        <v>42</v>
      </c>
      <c r="AZ68" s="19">
        <f t="shared" ref="AZ68:BI68" si="55">SUM(AZ65:AZ67)</f>
        <v>59955</v>
      </c>
      <c r="BA68" s="19">
        <f t="shared" si="55"/>
        <v>58157</v>
      </c>
      <c r="BB68" s="19">
        <f t="shared" si="55"/>
        <v>0</v>
      </c>
      <c r="BC68" s="19">
        <f t="shared" si="55"/>
        <v>23904</v>
      </c>
      <c r="BD68" s="19">
        <f t="shared" si="55"/>
        <v>13267</v>
      </c>
      <c r="BE68" s="19">
        <f t="shared" si="55"/>
        <v>37171</v>
      </c>
      <c r="BF68" s="19">
        <f t="shared" si="55"/>
        <v>20986</v>
      </c>
      <c r="BG68" s="19">
        <f t="shared" si="55"/>
        <v>0</v>
      </c>
      <c r="BH68" s="19">
        <f t="shared" si="55"/>
        <v>0</v>
      </c>
      <c r="BI68" s="20">
        <f t="shared" si="55"/>
        <v>1798</v>
      </c>
    </row>
    <row r="69" spans="2:61" ht="17.100000000000001" customHeight="1">
      <c r="B69" s="52" t="s">
        <v>110</v>
      </c>
      <c r="C69" s="39" t="s">
        <v>111</v>
      </c>
      <c r="D69" s="19">
        <v>13966</v>
      </c>
      <c r="E69" s="19">
        <v>13966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13966</v>
      </c>
      <c r="M69" s="20">
        <v>0</v>
      </c>
      <c r="N69" s="52" t="s">
        <v>110</v>
      </c>
      <c r="O69" s="39" t="s">
        <v>111</v>
      </c>
      <c r="P69" s="19">
        <v>13271</v>
      </c>
      <c r="Q69" s="19">
        <v>13271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13271</v>
      </c>
      <c r="Y69" s="20">
        <v>0</v>
      </c>
      <c r="Z69" s="52" t="s">
        <v>110</v>
      </c>
      <c r="AA69" s="39" t="s">
        <v>111</v>
      </c>
      <c r="AB69" s="19">
        <v>12417.58</v>
      </c>
      <c r="AC69" s="19">
        <v>12417.58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12417.58</v>
      </c>
      <c r="AK69" s="20">
        <v>0</v>
      </c>
      <c r="AL69" s="52" t="s">
        <v>110</v>
      </c>
      <c r="AM69" s="39" t="s">
        <v>111</v>
      </c>
      <c r="AN69" s="19">
        <v>11492</v>
      </c>
      <c r="AO69" s="19">
        <v>11492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11492</v>
      </c>
      <c r="AW69" s="20">
        <v>0</v>
      </c>
      <c r="AX69" s="52" t="s">
        <v>110</v>
      </c>
      <c r="AY69" s="39" t="s">
        <v>111</v>
      </c>
      <c r="AZ69" s="19">
        <v>10540</v>
      </c>
      <c r="BA69" s="19">
        <v>10540</v>
      </c>
      <c r="BB69" s="19">
        <v>0</v>
      </c>
      <c r="BC69" s="19">
        <v>0</v>
      </c>
      <c r="BD69" s="19">
        <v>0</v>
      </c>
      <c r="BE69" s="19">
        <v>0</v>
      </c>
      <c r="BF69" s="19">
        <v>0</v>
      </c>
      <c r="BG69" s="19">
        <v>0</v>
      </c>
      <c r="BH69" s="19">
        <v>10540</v>
      </c>
      <c r="BI69" s="20">
        <v>0</v>
      </c>
    </row>
    <row r="70" spans="2:61" ht="17.100000000000001" customHeight="1" thickBot="1">
      <c r="B70" s="669" t="s">
        <v>112</v>
      </c>
      <c r="C70" s="670"/>
      <c r="D70" s="40">
        <f t="shared" ref="D70:M70" si="56">SUM(D34:D38,D43:D46,D49:D53,D56,D59,D63:D64,D68:D69)</f>
        <v>2417001</v>
      </c>
      <c r="E70" s="40">
        <f t="shared" si="56"/>
        <v>2395655</v>
      </c>
      <c r="F70" s="40">
        <f t="shared" si="56"/>
        <v>217668</v>
      </c>
      <c r="G70" s="40">
        <f t="shared" si="56"/>
        <v>1249502</v>
      </c>
      <c r="H70" s="40">
        <f t="shared" si="56"/>
        <v>229315</v>
      </c>
      <c r="I70" s="40">
        <f t="shared" si="56"/>
        <v>1696485</v>
      </c>
      <c r="J70" s="40">
        <f t="shared" si="56"/>
        <v>671421</v>
      </c>
      <c r="K70" s="40">
        <f t="shared" si="56"/>
        <v>0</v>
      </c>
      <c r="L70" s="40">
        <f t="shared" si="56"/>
        <v>27749</v>
      </c>
      <c r="M70" s="41">
        <f t="shared" si="56"/>
        <v>21346</v>
      </c>
      <c r="N70" s="669" t="s">
        <v>112</v>
      </c>
      <c r="O70" s="670"/>
      <c r="P70" s="40">
        <f t="shared" ref="P70:Y70" si="57">SUM(P34:P38,P43:P46,P49:P53,P56,P59,P63:P64,P68:P69)</f>
        <v>2419132</v>
      </c>
      <c r="Q70" s="40">
        <f t="shared" si="57"/>
        <v>2399812</v>
      </c>
      <c r="R70" s="40">
        <f t="shared" si="57"/>
        <v>214954</v>
      </c>
      <c r="S70" s="40">
        <f t="shared" si="57"/>
        <v>1281250</v>
      </c>
      <c r="T70" s="40">
        <f t="shared" si="57"/>
        <v>222043</v>
      </c>
      <c r="U70" s="40">
        <f t="shared" si="57"/>
        <v>1718247</v>
      </c>
      <c r="V70" s="40">
        <f t="shared" si="57"/>
        <v>654987</v>
      </c>
      <c r="W70" s="40">
        <f t="shared" si="57"/>
        <v>0</v>
      </c>
      <c r="X70" s="40">
        <f t="shared" si="57"/>
        <v>26578</v>
      </c>
      <c r="Y70" s="41">
        <f t="shared" si="57"/>
        <v>19320</v>
      </c>
      <c r="Z70" s="669" t="s">
        <v>112</v>
      </c>
      <c r="AA70" s="670"/>
      <c r="AB70" s="40">
        <f t="shared" ref="AB70:AK70" si="58">SUM(AB34:AB38,AB43:AB46,AB49:AB53,AB56,AB59,AB63:AB64,AB68:AB69)</f>
        <v>2431859.98</v>
      </c>
      <c r="AC70" s="40">
        <f t="shared" si="58"/>
        <v>2414586.98</v>
      </c>
      <c r="AD70" s="40">
        <f t="shared" si="58"/>
        <v>234410.69371320022</v>
      </c>
      <c r="AE70" s="40">
        <f t="shared" si="58"/>
        <v>1263558.6795178943</v>
      </c>
      <c r="AF70" s="40">
        <f t="shared" si="58"/>
        <v>230148.62676890541</v>
      </c>
      <c r="AG70" s="40">
        <f t="shared" si="58"/>
        <v>1728118</v>
      </c>
      <c r="AH70" s="40">
        <f t="shared" si="58"/>
        <v>661618.4</v>
      </c>
      <c r="AI70" s="40">
        <f t="shared" si="58"/>
        <v>0</v>
      </c>
      <c r="AJ70" s="40">
        <f t="shared" si="58"/>
        <v>24850.58</v>
      </c>
      <c r="AK70" s="41">
        <f t="shared" si="58"/>
        <v>17273</v>
      </c>
      <c r="AL70" s="669" t="s">
        <v>112</v>
      </c>
      <c r="AM70" s="670"/>
      <c r="AN70" s="40">
        <f t="shared" ref="AN70:AW70" si="59">SUM(AN34:AN38,AN43:AN46,AN49:AN53,AN56,AN59,AN63:AN64,AN68:AN69)</f>
        <v>2411338</v>
      </c>
      <c r="AO70" s="40">
        <f t="shared" si="59"/>
        <v>2396288</v>
      </c>
      <c r="AP70" s="40">
        <f t="shared" si="59"/>
        <v>224213.94896108625</v>
      </c>
      <c r="AQ70" s="40">
        <f t="shared" si="59"/>
        <v>1287346.8046061248</v>
      </c>
      <c r="AR70" s="40">
        <f t="shared" si="59"/>
        <v>209711.32924951834</v>
      </c>
      <c r="AS70" s="40">
        <f t="shared" si="59"/>
        <v>1721272</v>
      </c>
      <c r="AT70" s="40">
        <f t="shared" si="59"/>
        <v>651917</v>
      </c>
      <c r="AU70" s="40">
        <f t="shared" si="59"/>
        <v>0</v>
      </c>
      <c r="AV70" s="40">
        <f t="shared" si="59"/>
        <v>23099</v>
      </c>
      <c r="AW70" s="41">
        <f t="shared" si="59"/>
        <v>15050</v>
      </c>
      <c r="AX70" s="669" t="s">
        <v>113</v>
      </c>
      <c r="AY70" s="670"/>
      <c r="AZ70" s="40">
        <f t="shared" ref="AZ70:BI70" si="60">SUM(AZ34:AZ38,AZ43:AZ46,AZ49:AZ53,AZ56,AZ59,AZ63:AZ64,AZ68:AZ69)</f>
        <v>2384259</v>
      </c>
      <c r="BA70" s="40">
        <f t="shared" si="60"/>
        <v>2370873</v>
      </c>
      <c r="BB70" s="40">
        <f t="shared" si="60"/>
        <v>223616</v>
      </c>
      <c r="BC70" s="40">
        <f t="shared" si="60"/>
        <v>1269670</v>
      </c>
      <c r="BD70" s="40">
        <f t="shared" si="60"/>
        <v>203443</v>
      </c>
      <c r="BE70" s="40">
        <f t="shared" si="60"/>
        <v>1696729</v>
      </c>
      <c r="BF70" s="40">
        <f t="shared" si="60"/>
        <v>652599</v>
      </c>
      <c r="BG70" s="40">
        <f t="shared" si="60"/>
        <v>0</v>
      </c>
      <c r="BH70" s="40">
        <f t="shared" si="60"/>
        <v>21545</v>
      </c>
      <c r="BI70" s="41">
        <f t="shared" si="60"/>
        <v>13386</v>
      </c>
    </row>
    <row r="71" spans="2:61" s="54" customFormat="1" ht="17.100000000000001" customHeight="1">
      <c r="B71" s="55" t="s">
        <v>114</v>
      </c>
      <c r="C71" s="56" t="s">
        <v>115</v>
      </c>
      <c r="D71" s="57">
        <v>206446</v>
      </c>
      <c r="E71" s="57">
        <v>206446</v>
      </c>
      <c r="F71" s="57">
        <v>31707</v>
      </c>
      <c r="G71" s="57">
        <v>66910</v>
      </c>
      <c r="H71" s="57">
        <v>25569</v>
      </c>
      <c r="I71" s="57">
        <v>124186</v>
      </c>
      <c r="J71" s="57">
        <v>82260</v>
      </c>
      <c r="K71" s="57">
        <v>0</v>
      </c>
      <c r="L71" s="57">
        <v>0</v>
      </c>
      <c r="M71" s="58">
        <v>0</v>
      </c>
      <c r="N71" s="55" t="s">
        <v>114</v>
      </c>
      <c r="O71" s="56" t="s">
        <v>115</v>
      </c>
      <c r="P71" s="57">
        <v>204675</v>
      </c>
      <c r="Q71" s="57">
        <v>204675</v>
      </c>
      <c r="R71" s="57">
        <v>30884</v>
      </c>
      <c r="S71" s="57">
        <v>68592</v>
      </c>
      <c r="T71" s="57">
        <v>25440</v>
      </c>
      <c r="U71" s="57">
        <v>124916</v>
      </c>
      <c r="V71" s="57">
        <v>79759</v>
      </c>
      <c r="W71" s="57">
        <v>0</v>
      </c>
      <c r="X71" s="57">
        <v>0</v>
      </c>
      <c r="Y71" s="58">
        <v>0</v>
      </c>
      <c r="Z71" s="55" t="s">
        <v>114</v>
      </c>
      <c r="AA71" s="56" t="s">
        <v>115</v>
      </c>
      <c r="AB71" s="57">
        <v>203180</v>
      </c>
      <c r="AC71" s="57">
        <v>203180</v>
      </c>
      <c r="AD71" s="57">
        <v>30863.353370398108</v>
      </c>
      <c r="AE71" s="57">
        <v>73971.359298086536</v>
      </c>
      <c r="AF71" s="57">
        <v>20830.287331515359</v>
      </c>
      <c r="AG71" s="57">
        <v>125665</v>
      </c>
      <c r="AH71" s="57">
        <v>77515</v>
      </c>
      <c r="AI71" s="57">
        <v>0</v>
      </c>
      <c r="AJ71" s="57">
        <v>0</v>
      </c>
      <c r="AK71" s="58">
        <v>0</v>
      </c>
      <c r="AL71" s="55" t="s">
        <v>114</v>
      </c>
      <c r="AM71" s="56" t="s">
        <v>115</v>
      </c>
      <c r="AN71" s="57">
        <v>198742</v>
      </c>
      <c r="AO71" s="57">
        <v>198742</v>
      </c>
      <c r="AP71" s="57">
        <v>30081.278384869784</v>
      </c>
      <c r="AQ71" s="57">
        <v>72837.498660525816</v>
      </c>
      <c r="AR71" s="57">
        <v>20715.222954604393</v>
      </c>
      <c r="AS71" s="57">
        <v>123634</v>
      </c>
      <c r="AT71" s="57">
        <v>75108</v>
      </c>
      <c r="AU71" s="57">
        <v>0</v>
      </c>
      <c r="AV71" s="57">
        <v>0</v>
      </c>
      <c r="AW71" s="58">
        <v>0</v>
      </c>
      <c r="AX71" s="55" t="s">
        <v>114</v>
      </c>
      <c r="AY71" s="56" t="s">
        <v>115</v>
      </c>
      <c r="AZ71" s="57">
        <v>194415</v>
      </c>
      <c r="BA71" s="57">
        <v>194415</v>
      </c>
      <c r="BB71" s="57">
        <v>29351</v>
      </c>
      <c r="BC71" s="57">
        <v>70971</v>
      </c>
      <c r="BD71" s="57">
        <v>19967</v>
      </c>
      <c r="BE71" s="57">
        <v>120289</v>
      </c>
      <c r="BF71" s="57">
        <v>74126</v>
      </c>
      <c r="BG71" s="57">
        <v>0</v>
      </c>
      <c r="BH71" s="57">
        <v>0</v>
      </c>
      <c r="BI71" s="58">
        <v>0</v>
      </c>
    </row>
    <row r="72" spans="2:61" s="62" customFormat="1" ht="17.100000000000001" customHeight="1">
      <c r="B72" s="63"/>
      <c r="C72" s="64" t="s">
        <v>116</v>
      </c>
      <c r="D72" s="65">
        <v>82670</v>
      </c>
      <c r="E72" s="65">
        <v>81542</v>
      </c>
      <c r="F72" s="65">
        <v>11704</v>
      </c>
      <c r="G72" s="65">
        <v>29571</v>
      </c>
      <c r="H72" s="65">
        <v>6994</v>
      </c>
      <c r="I72" s="65">
        <v>48269</v>
      </c>
      <c r="J72" s="65">
        <v>13192</v>
      </c>
      <c r="K72" s="65">
        <v>8573</v>
      </c>
      <c r="L72" s="65">
        <v>11508</v>
      </c>
      <c r="M72" s="66">
        <v>1128</v>
      </c>
      <c r="N72" s="63"/>
      <c r="O72" s="64" t="s">
        <v>116</v>
      </c>
      <c r="P72" s="65">
        <v>81957</v>
      </c>
      <c r="Q72" s="65">
        <v>80987</v>
      </c>
      <c r="R72" s="65">
        <v>11082</v>
      </c>
      <c r="S72" s="65">
        <v>30427</v>
      </c>
      <c r="T72" s="65">
        <v>8044</v>
      </c>
      <c r="U72" s="65">
        <v>49553</v>
      </c>
      <c r="V72" s="65">
        <v>11254</v>
      </c>
      <c r="W72" s="65">
        <v>8454</v>
      </c>
      <c r="X72" s="65">
        <v>11726</v>
      </c>
      <c r="Y72" s="66">
        <v>970</v>
      </c>
      <c r="Z72" s="63"/>
      <c r="AA72" s="64" t="s">
        <v>116</v>
      </c>
      <c r="AB72" s="65">
        <v>81889</v>
      </c>
      <c r="AC72" s="65">
        <v>81028</v>
      </c>
      <c r="AD72" s="65">
        <v>11212.97280922105</v>
      </c>
      <c r="AE72" s="65">
        <v>30959.663001023098</v>
      </c>
      <c r="AF72" s="65">
        <v>7471.3641897558573</v>
      </c>
      <c r="AG72" s="65">
        <v>49644</v>
      </c>
      <c r="AH72" s="65">
        <v>11363</v>
      </c>
      <c r="AI72" s="65">
        <v>8540</v>
      </c>
      <c r="AJ72" s="65">
        <v>11481</v>
      </c>
      <c r="AK72" s="66">
        <v>861</v>
      </c>
      <c r="AL72" s="63"/>
      <c r="AM72" s="64" t="s">
        <v>116</v>
      </c>
      <c r="AN72" s="65">
        <v>77881</v>
      </c>
      <c r="AO72" s="65">
        <v>77155</v>
      </c>
      <c r="AP72" s="65">
        <v>10078.90747055712</v>
      </c>
      <c r="AQ72" s="65">
        <v>30010.557270075693</v>
      </c>
      <c r="AR72" s="65">
        <v>7133.5352593671796</v>
      </c>
      <c r="AS72" s="65">
        <v>47223</v>
      </c>
      <c r="AT72" s="65">
        <v>10770</v>
      </c>
      <c r="AU72" s="65">
        <v>8123</v>
      </c>
      <c r="AV72" s="65">
        <v>11039</v>
      </c>
      <c r="AW72" s="66">
        <v>726</v>
      </c>
      <c r="AX72" s="63"/>
      <c r="AY72" s="64" t="s">
        <v>116</v>
      </c>
      <c r="AZ72" s="65">
        <v>78569</v>
      </c>
      <c r="BA72" s="65">
        <v>77933</v>
      </c>
      <c r="BB72" s="65">
        <v>10232</v>
      </c>
      <c r="BC72" s="65">
        <v>30408</v>
      </c>
      <c r="BD72" s="65">
        <v>7171</v>
      </c>
      <c r="BE72" s="65">
        <v>47811</v>
      </c>
      <c r="BF72" s="65">
        <v>11323</v>
      </c>
      <c r="BG72" s="65">
        <v>8134</v>
      </c>
      <c r="BH72" s="65">
        <v>10665</v>
      </c>
      <c r="BI72" s="66">
        <v>636</v>
      </c>
    </row>
    <row r="73" spans="2:61" s="70" customFormat="1" ht="17.100000000000001" customHeight="1">
      <c r="B73" s="105" t="s">
        <v>117</v>
      </c>
      <c r="C73" s="46" t="s">
        <v>118</v>
      </c>
      <c r="D73" s="103">
        <v>61461</v>
      </c>
      <c r="E73" s="103">
        <v>61461</v>
      </c>
      <c r="F73" s="103">
        <v>11704</v>
      </c>
      <c r="G73" s="103">
        <v>29571</v>
      </c>
      <c r="H73" s="103">
        <v>6994</v>
      </c>
      <c r="I73" s="103">
        <v>48269</v>
      </c>
      <c r="J73" s="103">
        <v>13192</v>
      </c>
      <c r="K73" s="103">
        <v>0</v>
      </c>
      <c r="L73" s="103">
        <v>0</v>
      </c>
      <c r="M73" s="104">
        <v>0</v>
      </c>
      <c r="N73" s="105" t="s">
        <v>117</v>
      </c>
      <c r="O73" s="46" t="s">
        <v>118</v>
      </c>
      <c r="P73" s="103">
        <v>60807</v>
      </c>
      <c r="Q73" s="103">
        <v>60807</v>
      </c>
      <c r="R73" s="103">
        <v>11082</v>
      </c>
      <c r="S73" s="103">
        <v>30427</v>
      </c>
      <c r="T73" s="103">
        <v>8044</v>
      </c>
      <c r="U73" s="103">
        <v>49553</v>
      </c>
      <c r="V73" s="103">
        <v>11254</v>
      </c>
      <c r="W73" s="103">
        <v>0</v>
      </c>
      <c r="X73" s="103">
        <v>0</v>
      </c>
      <c r="Y73" s="104">
        <v>0</v>
      </c>
      <c r="Z73" s="105" t="s">
        <v>117</v>
      </c>
      <c r="AA73" s="46" t="s">
        <v>118</v>
      </c>
      <c r="AB73" s="103">
        <v>61007</v>
      </c>
      <c r="AC73" s="103">
        <v>61007</v>
      </c>
      <c r="AD73" s="103">
        <v>11212.97280922105</v>
      </c>
      <c r="AE73" s="103">
        <v>30959.663001023095</v>
      </c>
      <c r="AF73" s="103">
        <v>7471.3641897558573</v>
      </c>
      <c r="AG73" s="103">
        <v>49644</v>
      </c>
      <c r="AH73" s="103">
        <v>11363</v>
      </c>
      <c r="AI73" s="103">
        <v>0</v>
      </c>
      <c r="AJ73" s="103">
        <v>0</v>
      </c>
      <c r="AK73" s="104">
        <v>0</v>
      </c>
      <c r="AL73" s="105" t="s">
        <v>117</v>
      </c>
      <c r="AM73" s="46" t="s">
        <v>118</v>
      </c>
      <c r="AN73" s="103">
        <v>57993</v>
      </c>
      <c r="AO73" s="103">
        <v>57993</v>
      </c>
      <c r="AP73" s="103">
        <v>10078.90747055712</v>
      </c>
      <c r="AQ73" s="103">
        <v>30010.557270075693</v>
      </c>
      <c r="AR73" s="103">
        <v>7133.5352593671796</v>
      </c>
      <c r="AS73" s="103">
        <v>47223</v>
      </c>
      <c r="AT73" s="103">
        <v>10770</v>
      </c>
      <c r="AU73" s="103">
        <v>0</v>
      </c>
      <c r="AV73" s="103">
        <v>0</v>
      </c>
      <c r="AW73" s="104">
        <v>0</v>
      </c>
      <c r="AX73" s="105" t="s">
        <v>117</v>
      </c>
      <c r="AY73" s="46" t="s">
        <v>118</v>
      </c>
      <c r="AZ73" s="103">
        <v>59134</v>
      </c>
      <c r="BA73" s="103">
        <v>59134</v>
      </c>
      <c r="BB73" s="103">
        <v>10232</v>
      </c>
      <c r="BC73" s="103">
        <v>30408</v>
      </c>
      <c r="BD73" s="103">
        <v>7171</v>
      </c>
      <c r="BE73" s="103">
        <v>47811</v>
      </c>
      <c r="BF73" s="103">
        <v>11323</v>
      </c>
      <c r="BG73" s="103">
        <v>0</v>
      </c>
      <c r="BH73" s="103">
        <v>0</v>
      </c>
      <c r="BI73" s="104">
        <v>0</v>
      </c>
    </row>
    <row r="74" spans="2:61" s="62" customFormat="1" ht="17.100000000000001" customHeight="1">
      <c r="B74" s="63"/>
      <c r="C74" s="64" t="s">
        <v>119</v>
      </c>
      <c r="D74" s="65">
        <v>146562</v>
      </c>
      <c r="E74" s="65">
        <v>137285</v>
      </c>
      <c r="F74" s="65">
        <v>11537</v>
      </c>
      <c r="G74" s="65">
        <v>49726</v>
      </c>
      <c r="H74" s="65">
        <v>13136</v>
      </c>
      <c r="I74" s="65">
        <v>74399</v>
      </c>
      <c r="J74" s="65">
        <v>50238</v>
      </c>
      <c r="K74" s="65">
        <v>3530</v>
      </c>
      <c r="L74" s="65">
        <v>9118</v>
      </c>
      <c r="M74" s="66">
        <v>9277</v>
      </c>
      <c r="N74" s="63"/>
      <c r="O74" s="64" t="s">
        <v>119</v>
      </c>
      <c r="P74" s="65">
        <v>146461</v>
      </c>
      <c r="Q74" s="65">
        <v>137530</v>
      </c>
      <c r="R74" s="65">
        <v>11239</v>
      </c>
      <c r="S74" s="65">
        <v>52645</v>
      </c>
      <c r="T74" s="65">
        <v>12203</v>
      </c>
      <c r="U74" s="65">
        <v>76087</v>
      </c>
      <c r="V74" s="65">
        <v>48808</v>
      </c>
      <c r="W74" s="65">
        <v>3711</v>
      </c>
      <c r="X74" s="65">
        <v>8924</v>
      </c>
      <c r="Y74" s="66">
        <v>8931</v>
      </c>
      <c r="Z74" s="63"/>
      <c r="AA74" s="64" t="s">
        <v>119</v>
      </c>
      <c r="AB74" s="65">
        <v>144618</v>
      </c>
      <c r="AC74" s="65">
        <v>136285</v>
      </c>
      <c r="AD74" s="65">
        <v>10838.617246949489</v>
      </c>
      <c r="AE74" s="65">
        <v>52662.389068475721</v>
      </c>
      <c r="AF74" s="65">
        <v>11067.993684574783</v>
      </c>
      <c r="AG74" s="65">
        <v>74569</v>
      </c>
      <c r="AH74" s="65">
        <v>48920</v>
      </c>
      <c r="AI74" s="65">
        <v>4100</v>
      </c>
      <c r="AJ74" s="65">
        <v>8696</v>
      </c>
      <c r="AK74" s="66">
        <v>8333</v>
      </c>
      <c r="AL74" s="63"/>
      <c r="AM74" s="64" t="s">
        <v>119</v>
      </c>
      <c r="AN74" s="65">
        <v>143811</v>
      </c>
      <c r="AO74" s="65">
        <v>135800</v>
      </c>
      <c r="AP74" s="65">
        <v>9852.4861122876464</v>
      </c>
      <c r="AQ74" s="65">
        <v>53113.435968979487</v>
      </c>
      <c r="AR74" s="65">
        <v>9943.0779187328626</v>
      </c>
      <c r="AS74" s="65">
        <v>72909</v>
      </c>
      <c r="AT74" s="65">
        <v>49912</v>
      </c>
      <c r="AU74" s="65">
        <v>3620</v>
      </c>
      <c r="AV74" s="65">
        <v>9359</v>
      </c>
      <c r="AW74" s="66">
        <v>8011</v>
      </c>
      <c r="AX74" s="63"/>
      <c r="AY74" s="64" t="s">
        <v>119</v>
      </c>
      <c r="AZ74" s="65">
        <v>141268</v>
      </c>
      <c r="BA74" s="65">
        <v>133815</v>
      </c>
      <c r="BB74" s="65">
        <v>9617</v>
      </c>
      <c r="BC74" s="65">
        <v>51549</v>
      </c>
      <c r="BD74" s="65">
        <v>9545</v>
      </c>
      <c r="BE74" s="65">
        <v>70711</v>
      </c>
      <c r="BF74" s="65">
        <v>50056</v>
      </c>
      <c r="BG74" s="65">
        <v>3550</v>
      </c>
      <c r="BH74" s="65">
        <v>9498</v>
      </c>
      <c r="BI74" s="66">
        <v>7453</v>
      </c>
    </row>
    <row r="75" spans="2:61" s="70" customFormat="1" ht="17.100000000000001" customHeight="1">
      <c r="B75" s="105" t="s">
        <v>121</v>
      </c>
      <c r="C75" s="46" t="s">
        <v>122</v>
      </c>
      <c r="D75" s="103">
        <v>133914</v>
      </c>
      <c r="E75" s="103">
        <v>124637</v>
      </c>
      <c r="F75" s="103">
        <v>11537</v>
      </c>
      <c r="G75" s="103">
        <v>49726</v>
      </c>
      <c r="H75" s="103">
        <v>13136</v>
      </c>
      <c r="I75" s="103">
        <v>74399</v>
      </c>
      <c r="J75" s="103">
        <v>50238</v>
      </c>
      <c r="K75" s="103">
        <v>0</v>
      </c>
      <c r="L75" s="103">
        <v>0</v>
      </c>
      <c r="M75" s="104">
        <v>9277</v>
      </c>
      <c r="N75" s="105" t="s">
        <v>121</v>
      </c>
      <c r="O75" s="46" t="s">
        <v>122</v>
      </c>
      <c r="P75" s="103">
        <v>133826</v>
      </c>
      <c r="Q75" s="103">
        <v>124895</v>
      </c>
      <c r="R75" s="103">
        <v>11239</v>
      </c>
      <c r="S75" s="103">
        <v>52645</v>
      </c>
      <c r="T75" s="103">
        <v>12203</v>
      </c>
      <c r="U75" s="103">
        <v>76087</v>
      </c>
      <c r="V75" s="103">
        <v>48808</v>
      </c>
      <c r="W75" s="103">
        <v>0</v>
      </c>
      <c r="X75" s="103">
        <v>0</v>
      </c>
      <c r="Y75" s="104">
        <v>8931</v>
      </c>
      <c r="Z75" s="105" t="s">
        <v>121</v>
      </c>
      <c r="AA75" s="46" t="s">
        <v>122</v>
      </c>
      <c r="AB75" s="103">
        <v>131822</v>
      </c>
      <c r="AC75" s="103">
        <v>123489</v>
      </c>
      <c r="AD75" s="103">
        <v>10838.617246949489</v>
      </c>
      <c r="AE75" s="103">
        <v>52662.389068475735</v>
      </c>
      <c r="AF75" s="103">
        <v>11067.993684574783</v>
      </c>
      <c r="AG75" s="103">
        <v>74569</v>
      </c>
      <c r="AH75" s="103">
        <v>48920</v>
      </c>
      <c r="AI75" s="103">
        <v>0</v>
      </c>
      <c r="AJ75" s="103">
        <v>0</v>
      </c>
      <c r="AK75" s="104">
        <v>8333</v>
      </c>
      <c r="AL75" s="105" t="s">
        <v>121</v>
      </c>
      <c r="AM75" s="46" t="s">
        <v>122</v>
      </c>
      <c r="AN75" s="103">
        <v>122821</v>
      </c>
      <c r="AO75" s="103">
        <v>122821</v>
      </c>
      <c r="AP75" s="103">
        <v>9852.4861122876464</v>
      </c>
      <c r="AQ75" s="103">
        <v>53113.435968979487</v>
      </c>
      <c r="AR75" s="103">
        <v>9943.0779187328626</v>
      </c>
      <c r="AS75" s="103">
        <v>72909</v>
      </c>
      <c r="AT75" s="103">
        <v>49912</v>
      </c>
      <c r="AU75" s="103">
        <v>0</v>
      </c>
      <c r="AV75" s="103">
        <v>0</v>
      </c>
      <c r="AW75" s="104">
        <v>8011</v>
      </c>
      <c r="AX75" s="105" t="s">
        <v>121</v>
      </c>
      <c r="AY75" s="46" t="s">
        <v>122</v>
      </c>
      <c r="AZ75" s="103">
        <v>128220</v>
      </c>
      <c r="BA75" s="103">
        <v>120767</v>
      </c>
      <c r="BB75" s="103">
        <v>9617</v>
      </c>
      <c r="BC75" s="103">
        <v>51549</v>
      </c>
      <c r="BD75" s="103">
        <v>9545</v>
      </c>
      <c r="BE75" s="103">
        <v>70711</v>
      </c>
      <c r="BF75" s="106">
        <v>50056</v>
      </c>
      <c r="BG75" s="103">
        <v>0</v>
      </c>
      <c r="BH75" s="103">
        <v>0</v>
      </c>
      <c r="BI75" s="104">
        <v>7453</v>
      </c>
    </row>
    <row r="76" spans="2:61" s="70" customFormat="1" ht="17.100000000000001" customHeight="1">
      <c r="B76" s="666" t="s">
        <v>123</v>
      </c>
      <c r="C76" s="71" t="s">
        <v>124</v>
      </c>
      <c r="D76" s="72">
        <v>21209</v>
      </c>
      <c r="E76" s="72">
        <v>20081</v>
      </c>
      <c r="F76" s="72">
        <v>0</v>
      </c>
      <c r="G76" s="72">
        <v>0</v>
      </c>
      <c r="H76" s="72">
        <v>0</v>
      </c>
      <c r="I76" s="72">
        <v>0</v>
      </c>
      <c r="J76" s="72">
        <v>0</v>
      </c>
      <c r="K76" s="72">
        <v>8573</v>
      </c>
      <c r="L76" s="72">
        <v>11508</v>
      </c>
      <c r="M76" s="73">
        <v>1128</v>
      </c>
      <c r="N76" s="666" t="s">
        <v>123</v>
      </c>
      <c r="O76" s="71" t="s">
        <v>124</v>
      </c>
      <c r="P76" s="72">
        <v>21150</v>
      </c>
      <c r="Q76" s="72">
        <v>20180</v>
      </c>
      <c r="R76" s="72">
        <v>0</v>
      </c>
      <c r="S76" s="72">
        <v>0</v>
      </c>
      <c r="T76" s="72">
        <v>0</v>
      </c>
      <c r="U76" s="72">
        <v>0</v>
      </c>
      <c r="V76" s="72">
        <v>0</v>
      </c>
      <c r="W76" s="72">
        <v>8454</v>
      </c>
      <c r="X76" s="72">
        <v>11726</v>
      </c>
      <c r="Y76" s="73">
        <v>970</v>
      </c>
      <c r="Z76" s="666" t="s">
        <v>123</v>
      </c>
      <c r="AA76" s="71" t="s">
        <v>124</v>
      </c>
      <c r="AB76" s="72">
        <v>20882</v>
      </c>
      <c r="AC76" s="72">
        <v>20021</v>
      </c>
      <c r="AD76" s="72">
        <v>0</v>
      </c>
      <c r="AE76" s="72">
        <v>0</v>
      </c>
      <c r="AF76" s="72">
        <v>0</v>
      </c>
      <c r="AG76" s="72">
        <v>0</v>
      </c>
      <c r="AH76" s="72">
        <v>0</v>
      </c>
      <c r="AI76" s="72">
        <v>8540</v>
      </c>
      <c r="AJ76" s="72">
        <v>11481</v>
      </c>
      <c r="AK76" s="73">
        <v>861</v>
      </c>
      <c r="AL76" s="666" t="s">
        <v>123</v>
      </c>
      <c r="AM76" s="71" t="s">
        <v>124</v>
      </c>
      <c r="AN76" s="72">
        <v>19888</v>
      </c>
      <c r="AO76" s="72">
        <v>19162</v>
      </c>
      <c r="AP76" s="72">
        <v>0</v>
      </c>
      <c r="AQ76" s="72">
        <v>0</v>
      </c>
      <c r="AR76" s="72">
        <v>0</v>
      </c>
      <c r="AS76" s="72">
        <v>0</v>
      </c>
      <c r="AT76" s="72">
        <v>0</v>
      </c>
      <c r="AU76" s="72">
        <v>8123</v>
      </c>
      <c r="AV76" s="72">
        <v>11039</v>
      </c>
      <c r="AW76" s="73">
        <v>726</v>
      </c>
      <c r="AX76" s="666" t="s">
        <v>123</v>
      </c>
      <c r="AY76" s="71" t="s">
        <v>124</v>
      </c>
      <c r="AZ76" s="72">
        <v>19435</v>
      </c>
      <c r="BA76" s="72">
        <v>18799</v>
      </c>
      <c r="BB76" s="72">
        <v>0</v>
      </c>
      <c r="BC76" s="72">
        <v>0</v>
      </c>
      <c r="BD76" s="72">
        <v>0</v>
      </c>
      <c r="BE76" s="72">
        <v>0</v>
      </c>
      <c r="BF76" s="72">
        <v>0</v>
      </c>
      <c r="BG76" s="72">
        <v>8134</v>
      </c>
      <c r="BH76" s="72">
        <v>10665</v>
      </c>
      <c r="BI76" s="73">
        <v>636</v>
      </c>
    </row>
    <row r="77" spans="2:61" ht="17.100000000000001" customHeight="1">
      <c r="B77" s="667"/>
      <c r="C77" s="77" t="s">
        <v>125</v>
      </c>
      <c r="D77" s="27">
        <v>12107</v>
      </c>
      <c r="E77" s="27">
        <v>12107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12107</v>
      </c>
      <c r="M77" s="28">
        <v>0</v>
      </c>
      <c r="N77" s="667"/>
      <c r="O77" s="77" t="s">
        <v>125</v>
      </c>
      <c r="P77" s="27">
        <v>11963</v>
      </c>
      <c r="Q77" s="27">
        <v>11963</v>
      </c>
      <c r="R77" s="27">
        <v>0</v>
      </c>
      <c r="S77" s="27">
        <v>0</v>
      </c>
      <c r="T77" s="27">
        <v>0</v>
      </c>
      <c r="U77" s="27">
        <v>0</v>
      </c>
      <c r="V77" s="27">
        <v>0</v>
      </c>
      <c r="W77" s="27">
        <v>0</v>
      </c>
      <c r="X77" s="27">
        <v>11963</v>
      </c>
      <c r="Y77" s="28">
        <v>0</v>
      </c>
      <c r="Z77" s="667"/>
      <c r="AA77" s="77" t="s">
        <v>125</v>
      </c>
      <c r="AB77" s="27">
        <v>11605</v>
      </c>
      <c r="AC77" s="27">
        <v>11605</v>
      </c>
      <c r="AD77" s="27">
        <v>0</v>
      </c>
      <c r="AE77" s="27">
        <v>0</v>
      </c>
      <c r="AF77" s="27">
        <v>0</v>
      </c>
      <c r="AG77" s="27">
        <v>0</v>
      </c>
      <c r="AH77" s="27">
        <v>0</v>
      </c>
      <c r="AI77" s="27">
        <v>0</v>
      </c>
      <c r="AJ77" s="27">
        <v>11605</v>
      </c>
      <c r="AK77" s="28">
        <v>0</v>
      </c>
      <c r="AL77" s="667"/>
      <c r="AM77" s="77" t="s">
        <v>125</v>
      </c>
      <c r="AN77" s="27">
        <v>11207</v>
      </c>
      <c r="AO77" s="27">
        <v>11207</v>
      </c>
      <c r="AP77" s="27">
        <v>0</v>
      </c>
      <c r="AQ77" s="27">
        <v>0</v>
      </c>
      <c r="AR77" s="27">
        <v>0</v>
      </c>
      <c r="AS77" s="27">
        <v>0</v>
      </c>
      <c r="AT77" s="27">
        <v>0</v>
      </c>
      <c r="AU77" s="27">
        <v>0</v>
      </c>
      <c r="AV77" s="27">
        <v>11207</v>
      </c>
      <c r="AW77" s="28">
        <v>0</v>
      </c>
      <c r="AX77" s="667"/>
      <c r="AY77" s="77" t="s">
        <v>125</v>
      </c>
      <c r="AZ77" s="27">
        <v>11039</v>
      </c>
      <c r="BA77" s="27">
        <v>11039</v>
      </c>
      <c r="BB77" s="27">
        <v>0</v>
      </c>
      <c r="BC77" s="27">
        <v>0</v>
      </c>
      <c r="BD77" s="27">
        <v>0</v>
      </c>
      <c r="BE77" s="27">
        <v>0</v>
      </c>
      <c r="BF77" s="27">
        <v>0</v>
      </c>
      <c r="BG77" s="27">
        <v>0</v>
      </c>
      <c r="BH77" s="27">
        <v>11039</v>
      </c>
      <c r="BI77" s="28">
        <v>0</v>
      </c>
    </row>
    <row r="78" spans="2:61" ht="17.100000000000001" customHeight="1">
      <c r="B78" s="667"/>
      <c r="C78" s="78" t="s">
        <v>126</v>
      </c>
      <c r="D78" s="27">
        <v>15197</v>
      </c>
      <c r="E78" s="27">
        <v>13823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13823</v>
      </c>
      <c r="M78" s="28">
        <v>1374</v>
      </c>
      <c r="N78" s="667"/>
      <c r="O78" s="78" t="s">
        <v>126</v>
      </c>
      <c r="P78" s="27">
        <v>15062</v>
      </c>
      <c r="Q78" s="27">
        <v>13819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13819</v>
      </c>
      <c r="Y78" s="28">
        <v>1243</v>
      </c>
      <c r="Z78" s="667"/>
      <c r="AA78" s="78" t="s">
        <v>126</v>
      </c>
      <c r="AB78" s="27">
        <v>14470</v>
      </c>
      <c r="AC78" s="27">
        <v>13316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13316</v>
      </c>
      <c r="AK78" s="28">
        <v>1154</v>
      </c>
      <c r="AL78" s="667"/>
      <c r="AM78" s="78" t="s">
        <v>126</v>
      </c>
      <c r="AN78" s="27">
        <v>13730</v>
      </c>
      <c r="AO78" s="27">
        <v>12740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12740</v>
      </c>
      <c r="AW78" s="28">
        <v>990</v>
      </c>
      <c r="AX78" s="667"/>
      <c r="AY78" s="78" t="s">
        <v>126</v>
      </c>
      <c r="AZ78" s="27">
        <v>13359</v>
      </c>
      <c r="BA78" s="27">
        <v>12470</v>
      </c>
      <c r="BB78" s="27">
        <v>0</v>
      </c>
      <c r="BC78" s="27">
        <v>0</v>
      </c>
      <c r="BD78" s="27">
        <v>0</v>
      </c>
      <c r="BE78" s="27">
        <v>0</v>
      </c>
      <c r="BF78" s="27">
        <v>0</v>
      </c>
      <c r="BG78" s="27">
        <v>0</v>
      </c>
      <c r="BH78" s="27">
        <v>12470</v>
      </c>
      <c r="BI78" s="28">
        <v>889</v>
      </c>
    </row>
    <row r="79" spans="2:61" ht="17.100000000000001" customHeight="1">
      <c r="B79" s="667"/>
      <c r="C79" s="77" t="s">
        <v>127</v>
      </c>
      <c r="D79" s="27">
        <v>30126</v>
      </c>
      <c r="E79" s="27">
        <v>30126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12156</v>
      </c>
      <c r="L79" s="27">
        <v>17970</v>
      </c>
      <c r="M79" s="28">
        <v>0</v>
      </c>
      <c r="N79" s="667"/>
      <c r="O79" s="77" t="s">
        <v>127</v>
      </c>
      <c r="P79" s="27">
        <v>30855</v>
      </c>
      <c r="Q79" s="27">
        <v>30855</v>
      </c>
      <c r="R79" s="27">
        <v>0</v>
      </c>
      <c r="S79" s="27">
        <v>0</v>
      </c>
      <c r="T79" s="27">
        <v>0</v>
      </c>
      <c r="U79" s="27">
        <v>0</v>
      </c>
      <c r="V79" s="27">
        <v>0</v>
      </c>
      <c r="W79" s="27">
        <v>12271</v>
      </c>
      <c r="X79" s="27">
        <v>18584</v>
      </c>
      <c r="Y79" s="28">
        <v>0</v>
      </c>
      <c r="Z79" s="667"/>
      <c r="AA79" s="77" t="s">
        <v>127</v>
      </c>
      <c r="AB79" s="27">
        <v>30998</v>
      </c>
      <c r="AC79" s="27">
        <v>30998</v>
      </c>
      <c r="AD79" s="27">
        <v>0</v>
      </c>
      <c r="AE79" s="27">
        <v>0</v>
      </c>
      <c r="AF79" s="27">
        <v>0</v>
      </c>
      <c r="AG79" s="27">
        <v>0</v>
      </c>
      <c r="AH79" s="27">
        <v>0</v>
      </c>
      <c r="AI79" s="27">
        <v>12083</v>
      </c>
      <c r="AJ79" s="27">
        <v>18915</v>
      </c>
      <c r="AK79" s="28">
        <v>0</v>
      </c>
      <c r="AL79" s="667"/>
      <c r="AM79" s="77" t="s">
        <v>127</v>
      </c>
      <c r="AN79" s="27">
        <v>30565</v>
      </c>
      <c r="AO79" s="27">
        <v>30565</v>
      </c>
      <c r="AP79" s="27">
        <v>0</v>
      </c>
      <c r="AQ79" s="27">
        <v>0</v>
      </c>
      <c r="AR79" s="27">
        <v>0</v>
      </c>
      <c r="AS79" s="27">
        <v>0</v>
      </c>
      <c r="AT79" s="27">
        <v>0</v>
      </c>
      <c r="AU79" s="27">
        <v>12152</v>
      </c>
      <c r="AV79" s="27">
        <v>18413</v>
      </c>
      <c r="AW79" s="28">
        <v>0</v>
      </c>
      <c r="AX79" s="667"/>
      <c r="AY79" s="77" t="s">
        <v>127</v>
      </c>
      <c r="AZ79" s="27">
        <v>30343</v>
      </c>
      <c r="BA79" s="27">
        <v>30343</v>
      </c>
      <c r="BB79" s="27">
        <v>0</v>
      </c>
      <c r="BC79" s="27">
        <v>0</v>
      </c>
      <c r="BD79" s="27">
        <v>0</v>
      </c>
      <c r="BE79" s="27">
        <v>0</v>
      </c>
      <c r="BF79" s="27">
        <v>0</v>
      </c>
      <c r="BG79" s="27">
        <v>12045</v>
      </c>
      <c r="BH79" s="27">
        <v>18298</v>
      </c>
      <c r="BI79" s="28">
        <v>0</v>
      </c>
    </row>
    <row r="80" spans="2:61" ht="17.100000000000001" customHeight="1">
      <c r="B80" s="668"/>
      <c r="C80" s="18" t="s">
        <v>42</v>
      </c>
      <c r="D80" s="19">
        <f t="shared" ref="D80:M80" si="61">SUM(D76:D79)</f>
        <v>78639</v>
      </c>
      <c r="E80" s="19">
        <f t="shared" si="61"/>
        <v>76137</v>
      </c>
      <c r="F80" s="19">
        <f t="shared" si="61"/>
        <v>0</v>
      </c>
      <c r="G80" s="19">
        <f t="shared" si="61"/>
        <v>0</v>
      </c>
      <c r="H80" s="19">
        <f t="shared" si="61"/>
        <v>0</v>
      </c>
      <c r="I80" s="19">
        <f t="shared" si="61"/>
        <v>0</v>
      </c>
      <c r="J80" s="19">
        <f t="shared" si="61"/>
        <v>0</v>
      </c>
      <c r="K80" s="19">
        <f t="shared" si="61"/>
        <v>20729</v>
      </c>
      <c r="L80" s="19">
        <f t="shared" si="61"/>
        <v>55408</v>
      </c>
      <c r="M80" s="20">
        <f t="shared" si="61"/>
        <v>2502</v>
      </c>
      <c r="N80" s="668"/>
      <c r="O80" s="18" t="s">
        <v>42</v>
      </c>
      <c r="P80" s="19">
        <f t="shared" ref="P80:Y80" si="62">SUM(P76:P79)</f>
        <v>79030</v>
      </c>
      <c r="Q80" s="19">
        <f t="shared" si="62"/>
        <v>76817</v>
      </c>
      <c r="R80" s="19">
        <f t="shared" si="62"/>
        <v>0</v>
      </c>
      <c r="S80" s="19">
        <f t="shared" si="62"/>
        <v>0</v>
      </c>
      <c r="T80" s="19">
        <f t="shared" si="62"/>
        <v>0</v>
      </c>
      <c r="U80" s="19">
        <f t="shared" si="62"/>
        <v>0</v>
      </c>
      <c r="V80" s="19">
        <f t="shared" si="62"/>
        <v>0</v>
      </c>
      <c r="W80" s="19">
        <f t="shared" si="62"/>
        <v>20725</v>
      </c>
      <c r="X80" s="19">
        <f t="shared" si="62"/>
        <v>56092</v>
      </c>
      <c r="Y80" s="20">
        <f t="shared" si="62"/>
        <v>2213</v>
      </c>
      <c r="Z80" s="668"/>
      <c r="AA80" s="18" t="s">
        <v>42</v>
      </c>
      <c r="AB80" s="19">
        <f t="shared" ref="AB80:AK80" si="63">SUM(AB76:AB79)</f>
        <v>77955</v>
      </c>
      <c r="AC80" s="19">
        <f t="shared" si="63"/>
        <v>75940</v>
      </c>
      <c r="AD80" s="19">
        <f t="shared" si="63"/>
        <v>0</v>
      </c>
      <c r="AE80" s="19">
        <f t="shared" si="63"/>
        <v>0</v>
      </c>
      <c r="AF80" s="19">
        <f t="shared" si="63"/>
        <v>0</v>
      </c>
      <c r="AG80" s="19">
        <f t="shared" si="63"/>
        <v>0</v>
      </c>
      <c r="AH80" s="19">
        <f t="shared" si="63"/>
        <v>0</v>
      </c>
      <c r="AI80" s="19">
        <f t="shared" si="63"/>
        <v>20623</v>
      </c>
      <c r="AJ80" s="19">
        <f t="shared" si="63"/>
        <v>55317</v>
      </c>
      <c r="AK80" s="20">
        <f t="shared" si="63"/>
        <v>2015</v>
      </c>
      <c r="AL80" s="668"/>
      <c r="AM80" s="18" t="s">
        <v>42</v>
      </c>
      <c r="AN80" s="19">
        <f t="shared" ref="AN80:AW80" si="64">SUM(AN76:AN79)</f>
        <v>75390</v>
      </c>
      <c r="AO80" s="19">
        <f t="shared" si="64"/>
        <v>73674</v>
      </c>
      <c r="AP80" s="19">
        <f t="shared" si="64"/>
        <v>0</v>
      </c>
      <c r="AQ80" s="19">
        <f t="shared" si="64"/>
        <v>0</v>
      </c>
      <c r="AR80" s="19">
        <f t="shared" si="64"/>
        <v>0</v>
      </c>
      <c r="AS80" s="19">
        <f t="shared" si="64"/>
        <v>0</v>
      </c>
      <c r="AT80" s="19">
        <f t="shared" si="64"/>
        <v>0</v>
      </c>
      <c r="AU80" s="19">
        <f t="shared" si="64"/>
        <v>20275</v>
      </c>
      <c r="AV80" s="19">
        <f t="shared" si="64"/>
        <v>53399</v>
      </c>
      <c r="AW80" s="20">
        <f t="shared" si="64"/>
        <v>1716</v>
      </c>
      <c r="AX80" s="668"/>
      <c r="AY80" s="18" t="s">
        <v>42</v>
      </c>
      <c r="AZ80" s="19">
        <f t="shared" ref="AZ80:BI80" si="65">SUM(AZ76:AZ79)</f>
        <v>74176</v>
      </c>
      <c r="BA80" s="19">
        <f t="shared" si="65"/>
        <v>72651</v>
      </c>
      <c r="BB80" s="19">
        <v>0</v>
      </c>
      <c r="BC80" s="19">
        <v>0</v>
      </c>
      <c r="BD80" s="19">
        <v>0</v>
      </c>
      <c r="BE80" s="19">
        <v>0</v>
      </c>
      <c r="BF80" s="19">
        <f t="shared" si="65"/>
        <v>0</v>
      </c>
      <c r="BG80" s="19">
        <f t="shared" si="65"/>
        <v>20179</v>
      </c>
      <c r="BH80" s="19">
        <f t="shared" si="65"/>
        <v>52472</v>
      </c>
      <c r="BI80" s="20">
        <f t="shared" si="65"/>
        <v>1525</v>
      </c>
    </row>
    <row r="81" spans="2:61" s="70" customFormat="1" ht="17.100000000000001" customHeight="1">
      <c r="B81" s="666" t="s">
        <v>128</v>
      </c>
      <c r="C81" s="71" t="s">
        <v>129</v>
      </c>
      <c r="D81" s="72">
        <v>12648</v>
      </c>
      <c r="E81" s="72">
        <v>12648</v>
      </c>
      <c r="F81" s="72">
        <v>0</v>
      </c>
      <c r="G81" s="72">
        <v>0</v>
      </c>
      <c r="H81" s="72">
        <v>0</v>
      </c>
      <c r="I81" s="72">
        <v>0</v>
      </c>
      <c r="J81" s="72">
        <v>0</v>
      </c>
      <c r="K81" s="72">
        <v>3530</v>
      </c>
      <c r="L81" s="72">
        <v>9118</v>
      </c>
      <c r="M81" s="73">
        <v>0</v>
      </c>
      <c r="N81" s="666" t="s">
        <v>128</v>
      </c>
      <c r="O81" s="71" t="s">
        <v>129</v>
      </c>
      <c r="P81" s="72">
        <v>12635</v>
      </c>
      <c r="Q81" s="72">
        <v>12635</v>
      </c>
      <c r="R81" s="72">
        <v>0</v>
      </c>
      <c r="S81" s="72">
        <v>0</v>
      </c>
      <c r="T81" s="72">
        <v>0</v>
      </c>
      <c r="U81" s="72">
        <v>0</v>
      </c>
      <c r="V81" s="72">
        <v>0</v>
      </c>
      <c r="W81" s="72">
        <v>3711</v>
      </c>
      <c r="X81" s="72">
        <v>8924</v>
      </c>
      <c r="Y81" s="73">
        <v>0</v>
      </c>
      <c r="Z81" s="666" t="s">
        <v>128</v>
      </c>
      <c r="AA81" s="71" t="s">
        <v>129</v>
      </c>
      <c r="AB81" s="72">
        <v>12796</v>
      </c>
      <c r="AC81" s="72">
        <v>12796</v>
      </c>
      <c r="AD81" s="72">
        <v>0</v>
      </c>
      <c r="AE81" s="72">
        <v>0</v>
      </c>
      <c r="AF81" s="72">
        <v>0</v>
      </c>
      <c r="AG81" s="72">
        <v>0</v>
      </c>
      <c r="AH81" s="72">
        <v>0</v>
      </c>
      <c r="AI81" s="72">
        <v>4100</v>
      </c>
      <c r="AJ81" s="72">
        <v>8696</v>
      </c>
      <c r="AK81" s="73">
        <v>0</v>
      </c>
      <c r="AL81" s="666" t="s">
        <v>128</v>
      </c>
      <c r="AM81" s="71" t="s">
        <v>129</v>
      </c>
      <c r="AN81" s="72">
        <v>20990</v>
      </c>
      <c r="AO81" s="72">
        <v>12979</v>
      </c>
      <c r="AP81" s="72">
        <v>0</v>
      </c>
      <c r="AQ81" s="72">
        <v>0</v>
      </c>
      <c r="AR81" s="72">
        <v>0</v>
      </c>
      <c r="AS81" s="72">
        <v>0</v>
      </c>
      <c r="AT81" s="72">
        <v>0</v>
      </c>
      <c r="AU81" s="72">
        <v>3620</v>
      </c>
      <c r="AV81" s="72">
        <v>9359</v>
      </c>
      <c r="AW81" s="73">
        <v>0</v>
      </c>
      <c r="AX81" s="666" t="s">
        <v>128</v>
      </c>
      <c r="AY81" s="71" t="s">
        <v>129</v>
      </c>
      <c r="AZ81" s="107">
        <v>13048</v>
      </c>
      <c r="BA81" s="107">
        <v>13048</v>
      </c>
      <c r="BB81" s="72">
        <v>0</v>
      </c>
      <c r="BC81" s="72">
        <v>0</v>
      </c>
      <c r="BD81" s="72">
        <v>0</v>
      </c>
      <c r="BE81" s="72">
        <v>0</v>
      </c>
      <c r="BF81" s="72">
        <v>0</v>
      </c>
      <c r="BG81" s="72">
        <v>3550</v>
      </c>
      <c r="BH81" s="72">
        <v>9498</v>
      </c>
      <c r="BI81" s="73">
        <v>0</v>
      </c>
    </row>
    <row r="82" spans="2:61" ht="17.100000000000001" customHeight="1">
      <c r="B82" s="667"/>
      <c r="C82" s="26" t="s">
        <v>130</v>
      </c>
      <c r="D82" s="27">
        <v>37724</v>
      </c>
      <c r="E82" s="27">
        <v>37724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7698</v>
      </c>
      <c r="L82" s="27">
        <v>30026</v>
      </c>
      <c r="M82" s="28">
        <v>0</v>
      </c>
      <c r="N82" s="667"/>
      <c r="O82" s="26" t="s">
        <v>130</v>
      </c>
      <c r="P82" s="27">
        <v>37061</v>
      </c>
      <c r="Q82" s="27">
        <v>37061</v>
      </c>
      <c r="R82" s="27">
        <v>0</v>
      </c>
      <c r="S82" s="27">
        <v>0</v>
      </c>
      <c r="T82" s="27">
        <v>0</v>
      </c>
      <c r="U82" s="27">
        <v>0</v>
      </c>
      <c r="V82" s="27">
        <v>0</v>
      </c>
      <c r="W82" s="27">
        <v>8961</v>
      </c>
      <c r="X82" s="27">
        <v>28100</v>
      </c>
      <c r="Y82" s="28">
        <v>0</v>
      </c>
      <c r="Z82" s="667"/>
      <c r="AA82" s="26" t="s">
        <v>130</v>
      </c>
      <c r="AB82" s="27">
        <v>35774</v>
      </c>
      <c r="AC82" s="27">
        <v>35774</v>
      </c>
      <c r="AD82" s="27">
        <v>0</v>
      </c>
      <c r="AE82" s="27">
        <v>0</v>
      </c>
      <c r="AF82" s="27">
        <v>0</v>
      </c>
      <c r="AG82" s="27">
        <v>0</v>
      </c>
      <c r="AH82" s="27">
        <v>0</v>
      </c>
      <c r="AI82" s="27">
        <v>8513</v>
      </c>
      <c r="AJ82" s="27">
        <v>27261</v>
      </c>
      <c r="AK82" s="28">
        <v>0</v>
      </c>
      <c r="AL82" s="667"/>
      <c r="AM82" s="26" t="s">
        <v>130</v>
      </c>
      <c r="AN82" s="27">
        <v>34081</v>
      </c>
      <c r="AO82" s="27">
        <v>34081</v>
      </c>
      <c r="AP82" s="27">
        <v>0</v>
      </c>
      <c r="AQ82" s="27">
        <v>0</v>
      </c>
      <c r="AR82" s="27">
        <v>0</v>
      </c>
      <c r="AS82" s="27">
        <v>0</v>
      </c>
      <c r="AT82" s="27">
        <v>0</v>
      </c>
      <c r="AU82" s="27">
        <v>8106</v>
      </c>
      <c r="AV82" s="27">
        <v>25975</v>
      </c>
      <c r="AW82" s="28">
        <v>0</v>
      </c>
      <c r="AX82" s="667"/>
      <c r="AY82" s="26" t="s">
        <v>130</v>
      </c>
      <c r="AZ82" s="27">
        <v>32374</v>
      </c>
      <c r="BA82" s="27">
        <v>32374</v>
      </c>
      <c r="BB82" s="27">
        <v>0</v>
      </c>
      <c r="BC82" s="27">
        <v>0</v>
      </c>
      <c r="BD82" s="27">
        <v>0</v>
      </c>
      <c r="BE82" s="27">
        <v>0</v>
      </c>
      <c r="BF82" s="27">
        <v>0</v>
      </c>
      <c r="BG82" s="27">
        <v>7775</v>
      </c>
      <c r="BH82" s="27">
        <v>24599</v>
      </c>
      <c r="BI82" s="28">
        <v>0</v>
      </c>
    </row>
    <row r="83" spans="2:61" ht="17.100000000000001" customHeight="1">
      <c r="B83" s="668"/>
      <c r="C83" s="39" t="s">
        <v>42</v>
      </c>
      <c r="D83" s="19">
        <f t="shared" ref="D83:M83" si="66">SUM(D81:D82)</f>
        <v>50372</v>
      </c>
      <c r="E83" s="19">
        <f t="shared" si="66"/>
        <v>50372</v>
      </c>
      <c r="F83" s="19">
        <f t="shared" si="66"/>
        <v>0</v>
      </c>
      <c r="G83" s="19">
        <f t="shared" si="66"/>
        <v>0</v>
      </c>
      <c r="H83" s="19">
        <f t="shared" si="66"/>
        <v>0</v>
      </c>
      <c r="I83" s="19">
        <f t="shared" si="66"/>
        <v>0</v>
      </c>
      <c r="J83" s="19">
        <f t="shared" si="66"/>
        <v>0</v>
      </c>
      <c r="K83" s="19">
        <f t="shared" si="66"/>
        <v>11228</v>
      </c>
      <c r="L83" s="19">
        <f t="shared" si="66"/>
        <v>39144</v>
      </c>
      <c r="M83" s="20">
        <f t="shared" si="66"/>
        <v>0</v>
      </c>
      <c r="N83" s="668"/>
      <c r="O83" s="39" t="s">
        <v>42</v>
      </c>
      <c r="P83" s="19">
        <f t="shared" ref="P83:Y83" si="67">SUM(P81:P82)</f>
        <v>49696</v>
      </c>
      <c r="Q83" s="19">
        <f t="shared" si="67"/>
        <v>49696</v>
      </c>
      <c r="R83" s="19">
        <f t="shared" si="67"/>
        <v>0</v>
      </c>
      <c r="S83" s="19">
        <f t="shared" si="67"/>
        <v>0</v>
      </c>
      <c r="T83" s="19">
        <f t="shared" si="67"/>
        <v>0</v>
      </c>
      <c r="U83" s="19">
        <f t="shared" si="67"/>
        <v>0</v>
      </c>
      <c r="V83" s="19">
        <f t="shared" si="67"/>
        <v>0</v>
      </c>
      <c r="W83" s="19">
        <f t="shared" si="67"/>
        <v>12672</v>
      </c>
      <c r="X83" s="19">
        <f t="shared" si="67"/>
        <v>37024</v>
      </c>
      <c r="Y83" s="20">
        <f t="shared" si="67"/>
        <v>0</v>
      </c>
      <c r="Z83" s="668"/>
      <c r="AA83" s="39" t="s">
        <v>42</v>
      </c>
      <c r="AB83" s="19">
        <f t="shared" ref="AB83:AK83" si="68">SUM(AB81:AB82)</f>
        <v>48570</v>
      </c>
      <c r="AC83" s="19">
        <f t="shared" si="68"/>
        <v>48570</v>
      </c>
      <c r="AD83" s="19">
        <f t="shared" si="68"/>
        <v>0</v>
      </c>
      <c r="AE83" s="19">
        <f t="shared" si="68"/>
        <v>0</v>
      </c>
      <c r="AF83" s="19">
        <f t="shared" si="68"/>
        <v>0</v>
      </c>
      <c r="AG83" s="19">
        <f t="shared" si="68"/>
        <v>0</v>
      </c>
      <c r="AH83" s="19">
        <f t="shared" si="68"/>
        <v>0</v>
      </c>
      <c r="AI83" s="19">
        <f t="shared" si="68"/>
        <v>12613</v>
      </c>
      <c r="AJ83" s="19">
        <f t="shared" si="68"/>
        <v>35957</v>
      </c>
      <c r="AK83" s="20">
        <f t="shared" si="68"/>
        <v>0</v>
      </c>
      <c r="AL83" s="668"/>
      <c r="AM83" s="39" t="s">
        <v>42</v>
      </c>
      <c r="AN83" s="19">
        <f t="shared" ref="AN83:AW83" si="69">SUM(AN81:AN82)</f>
        <v>55071</v>
      </c>
      <c r="AO83" s="19">
        <f t="shared" si="69"/>
        <v>47060</v>
      </c>
      <c r="AP83" s="19">
        <f t="shared" si="69"/>
        <v>0</v>
      </c>
      <c r="AQ83" s="19">
        <f t="shared" si="69"/>
        <v>0</v>
      </c>
      <c r="AR83" s="19">
        <f t="shared" si="69"/>
        <v>0</v>
      </c>
      <c r="AS83" s="19">
        <f t="shared" si="69"/>
        <v>0</v>
      </c>
      <c r="AT83" s="19">
        <f t="shared" si="69"/>
        <v>0</v>
      </c>
      <c r="AU83" s="19">
        <f t="shared" si="69"/>
        <v>11726</v>
      </c>
      <c r="AV83" s="19">
        <f t="shared" si="69"/>
        <v>35334</v>
      </c>
      <c r="AW83" s="20">
        <f t="shared" si="69"/>
        <v>0</v>
      </c>
      <c r="AX83" s="668"/>
      <c r="AY83" s="39" t="s">
        <v>42</v>
      </c>
      <c r="AZ83" s="19">
        <f t="shared" ref="AZ83:BI83" si="70">SUM(AZ81:AZ82)</f>
        <v>45422</v>
      </c>
      <c r="BA83" s="19">
        <f t="shared" si="70"/>
        <v>45422</v>
      </c>
      <c r="BB83" s="19">
        <v>0</v>
      </c>
      <c r="BC83" s="19">
        <v>0</v>
      </c>
      <c r="BD83" s="19">
        <v>0</v>
      </c>
      <c r="BE83" s="19">
        <v>0</v>
      </c>
      <c r="BF83" s="19">
        <f t="shared" si="70"/>
        <v>0</v>
      </c>
      <c r="BG83" s="19">
        <f t="shared" si="70"/>
        <v>11325</v>
      </c>
      <c r="BH83" s="19">
        <f t="shared" si="70"/>
        <v>34097</v>
      </c>
      <c r="BI83" s="20">
        <f t="shared" si="70"/>
        <v>0</v>
      </c>
    </row>
    <row r="84" spans="2:61" ht="17.100000000000001" customHeight="1" thickBot="1">
      <c r="B84" s="669" t="s">
        <v>131</v>
      </c>
      <c r="C84" s="670"/>
      <c r="D84" s="40">
        <f t="shared" ref="D84:M84" si="71">SUM(D71,D73,D75,D80,D83)</f>
        <v>530832</v>
      </c>
      <c r="E84" s="40">
        <f t="shared" si="71"/>
        <v>519053</v>
      </c>
      <c r="F84" s="40">
        <f t="shared" si="71"/>
        <v>54948</v>
      </c>
      <c r="G84" s="40">
        <f t="shared" si="71"/>
        <v>146207</v>
      </c>
      <c r="H84" s="40">
        <f t="shared" si="71"/>
        <v>45699</v>
      </c>
      <c r="I84" s="40">
        <f t="shared" si="71"/>
        <v>246854</v>
      </c>
      <c r="J84" s="40">
        <f t="shared" si="71"/>
        <v>145690</v>
      </c>
      <c r="K84" s="40">
        <f t="shared" si="71"/>
        <v>31957</v>
      </c>
      <c r="L84" s="40">
        <f t="shared" si="71"/>
        <v>94552</v>
      </c>
      <c r="M84" s="41">
        <f t="shared" si="71"/>
        <v>11779</v>
      </c>
      <c r="N84" s="669" t="s">
        <v>131</v>
      </c>
      <c r="O84" s="670"/>
      <c r="P84" s="40">
        <f t="shared" ref="P84:Y84" si="72">SUM(P71,P73,P75,P80,P83)</f>
        <v>528034</v>
      </c>
      <c r="Q84" s="40">
        <f t="shared" si="72"/>
        <v>516890</v>
      </c>
      <c r="R84" s="40">
        <f t="shared" si="72"/>
        <v>53205</v>
      </c>
      <c r="S84" s="40">
        <f t="shared" si="72"/>
        <v>151664</v>
      </c>
      <c r="T84" s="40">
        <f t="shared" si="72"/>
        <v>45687</v>
      </c>
      <c r="U84" s="40">
        <f t="shared" si="72"/>
        <v>250556</v>
      </c>
      <c r="V84" s="40">
        <f t="shared" si="72"/>
        <v>139821</v>
      </c>
      <c r="W84" s="40">
        <f t="shared" si="72"/>
        <v>33397</v>
      </c>
      <c r="X84" s="40">
        <f t="shared" si="72"/>
        <v>93116</v>
      </c>
      <c r="Y84" s="41">
        <f t="shared" si="72"/>
        <v>11144</v>
      </c>
      <c r="Z84" s="669" t="s">
        <v>131</v>
      </c>
      <c r="AA84" s="670"/>
      <c r="AB84" s="40">
        <f t="shared" ref="AB84:AK84" si="73">SUM(AB71,AB73,AB75,AB80,AB83)</f>
        <v>522534</v>
      </c>
      <c r="AC84" s="40">
        <f t="shared" si="73"/>
        <v>512186</v>
      </c>
      <c r="AD84" s="40">
        <f t="shared" si="73"/>
        <v>52914.943426568643</v>
      </c>
      <c r="AE84" s="40">
        <f t="shared" si="73"/>
        <v>157593.41136758536</v>
      </c>
      <c r="AF84" s="40">
        <f t="shared" si="73"/>
        <v>39369.645205845998</v>
      </c>
      <c r="AG84" s="40">
        <f t="shared" si="73"/>
        <v>249878</v>
      </c>
      <c r="AH84" s="40">
        <f t="shared" si="73"/>
        <v>137798</v>
      </c>
      <c r="AI84" s="40">
        <f t="shared" si="73"/>
        <v>33236</v>
      </c>
      <c r="AJ84" s="40">
        <f t="shared" si="73"/>
        <v>91274</v>
      </c>
      <c r="AK84" s="41">
        <f t="shared" si="73"/>
        <v>10348</v>
      </c>
      <c r="AL84" s="669" t="s">
        <v>131</v>
      </c>
      <c r="AM84" s="670"/>
      <c r="AN84" s="40">
        <f t="shared" ref="AN84:AW84" si="74">SUM(AN71,AN73,AN75,AN80,AN83)</f>
        <v>510017</v>
      </c>
      <c r="AO84" s="40">
        <f t="shared" si="74"/>
        <v>500290</v>
      </c>
      <c r="AP84" s="40">
        <f t="shared" si="74"/>
        <v>50012.671967714552</v>
      </c>
      <c r="AQ84" s="40">
        <f t="shared" si="74"/>
        <v>155961.49189958099</v>
      </c>
      <c r="AR84" s="40">
        <f t="shared" si="74"/>
        <v>37791.83613270444</v>
      </c>
      <c r="AS84" s="40">
        <f t="shared" si="74"/>
        <v>243766</v>
      </c>
      <c r="AT84" s="40">
        <f t="shared" si="74"/>
        <v>135790</v>
      </c>
      <c r="AU84" s="40">
        <f t="shared" si="74"/>
        <v>32001</v>
      </c>
      <c r="AV84" s="40">
        <f t="shared" si="74"/>
        <v>88733</v>
      </c>
      <c r="AW84" s="41">
        <f t="shared" si="74"/>
        <v>9727</v>
      </c>
      <c r="AX84" s="669" t="s">
        <v>131</v>
      </c>
      <c r="AY84" s="670"/>
      <c r="AZ84" s="40">
        <f t="shared" ref="AZ84:BI84" si="75">SUM(AZ71,AZ73,AZ75,AZ80,AZ83)</f>
        <v>501367</v>
      </c>
      <c r="BA84" s="40">
        <f t="shared" si="75"/>
        <v>492389</v>
      </c>
      <c r="BB84" s="40">
        <v>49196</v>
      </c>
      <c r="BC84" s="40">
        <v>152840</v>
      </c>
      <c r="BD84" s="40">
        <v>36775</v>
      </c>
      <c r="BE84" s="40">
        <v>238811</v>
      </c>
      <c r="BF84" s="40">
        <f t="shared" si="75"/>
        <v>135505</v>
      </c>
      <c r="BG84" s="40">
        <f t="shared" si="75"/>
        <v>31504</v>
      </c>
      <c r="BH84" s="40">
        <f t="shared" si="75"/>
        <v>86569</v>
      </c>
      <c r="BI84" s="41">
        <f t="shared" si="75"/>
        <v>8978</v>
      </c>
    </row>
    <row r="85" spans="2:61" ht="17.100000000000001" customHeight="1">
      <c r="B85" s="671" t="s">
        <v>132</v>
      </c>
      <c r="C85" s="26" t="s">
        <v>133</v>
      </c>
      <c r="D85" s="34">
        <v>73875</v>
      </c>
      <c r="E85" s="34">
        <v>56745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34753</v>
      </c>
      <c r="L85" s="34">
        <v>21992</v>
      </c>
      <c r="M85" s="35">
        <v>17130</v>
      </c>
      <c r="N85" s="671" t="s">
        <v>132</v>
      </c>
      <c r="O85" s="26" t="s">
        <v>133</v>
      </c>
      <c r="P85" s="34">
        <v>70563</v>
      </c>
      <c r="Q85" s="34">
        <v>54718</v>
      </c>
      <c r="R85" s="34">
        <v>0</v>
      </c>
      <c r="S85" s="34">
        <v>0</v>
      </c>
      <c r="T85" s="34">
        <v>0</v>
      </c>
      <c r="U85" s="34">
        <v>0</v>
      </c>
      <c r="V85" s="34">
        <v>0</v>
      </c>
      <c r="W85" s="34">
        <v>29450</v>
      </c>
      <c r="X85" s="34">
        <v>25268</v>
      </c>
      <c r="Y85" s="35">
        <v>15845</v>
      </c>
      <c r="Z85" s="671" t="s">
        <v>132</v>
      </c>
      <c r="AA85" s="26" t="s">
        <v>133</v>
      </c>
      <c r="AB85" s="34">
        <v>66955</v>
      </c>
      <c r="AC85" s="34">
        <v>52490</v>
      </c>
      <c r="AD85" s="34">
        <v>0</v>
      </c>
      <c r="AE85" s="34">
        <v>0</v>
      </c>
      <c r="AF85" s="34">
        <v>0</v>
      </c>
      <c r="AG85" s="34">
        <v>0</v>
      </c>
      <c r="AH85" s="34">
        <v>0</v>
      </c>
      <c r="AI85" s="34">
        <v>27867</v>
      </c>
      <c r="AJ85" s="34">
        <v>24623</v>
      </c>
      <c r="AK85" s="35">
        <v>14465</v>
      </c>
      <c r="AL85" s="671" t="s">
        <v>132</v>
      </c>
      <c r="AM85" s="26" t="s">
        <v>133</v>
      </c>
      <c r="AN85" s="34">
        <v>63555</v>
      </c>
      <c r="AO85" s="34">
        <v>50341</v>
      </c>
      <c r="AP85" s="34">
        <v>0</v>
      </c>
      <c r="AQ85" s="34">
        <v>0</v>
      </c>
      <c r="AR85" s="34">
        <v>0</v>
      </c>
      <c r="AS85" s="34">
        <v>0</v>
      </c>
      <c r="AT85" s="34">
        <v>0</v>
      </c>
      <c r="AU85" s="34">
        <v>26397</v>
      </c>
      <c r="AV85" s="34">
        <v>23944</v>
      </c>
      <c r="AW85" s="35">
        <v>13214</v>
      </c>
      <c r="AX85" s="671" t="s">
        <v>132</v>
      </c>
      <c r="AY85" s="26" t="s">
        <v>133</v>
      </c>
      <c r="AZ85" s="34">
        <v>59674</v>
      </c>
      <c r="BA85" s="34">
        <v>47857</v>
      </c>
      <c r="BB85" s="34">
        <v>0</v>
      </c>
      <c r="BC85" s="34">
        <v>0</v>
      </c>
      <c r="BD85" s="34">
        <v>0</v>
      </c>
      <c r="BE85" s="34">
        <v>0</v>
      </c>
      <c r="BF85" s="34">
        <v>0</v>
      </c>
      <c r="BG85" s="34">
        <v>25209</v>
      </c>
      <c r="BH85" s="34">
        <v>22648</v>
      </c>
      <c r="BI85" s="35">
        <v>11817</v>
      </c>
    </row>
    <row r="86" spans="2:61" ht="17.100000000000001" customHeight="1">
      <c r="B86" s="667"/>
      <c r="C86" s="26" t="s">
        <v>134</v>
      </c>
      <c r="D86" s="27">
        <v>9782</v>
      </c>
      <c r="E86" s="27">
        <v>8967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1082</v>
      </c>
      <c r="L86" s="27">
        <v>7885</v>
      </c>
      <c r="M86" s="28">
        <v>815</v>
      </c>
      <c r="N86" s="667"/>
      <c r="O86" s="26" t="s">
        <v>134</v>
      </c>
      <c r="P86" s="27">
        <v>9684</v>
      </c>
      <c r="Q86" s="27">
        <v>8871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7">
        <v>1021</v>
      </c>
      <c r="X86" s="27">
        <v>7850</v>
      </c>
      <c r="Y86" s="28">
        <v>813</v>
      </c>
      <c r="Z86" s="667"/>
      <c r="AA86" s="26" t="s">
        <v>134</v>
      </c>
      <c r="AB86" s="27">
        <v>9039</v>
      </c>
      <c r="AC86" s="27">
        <v>8209</v>
      </c>
      <c r="AD86" s="27">
        <v>0</v>
      </c>
      <c r="AE86" s="27">
        <v>0</v>
      </c>
      <c r="AF86" s="27">
        <v>0</v>
      </c>
      <c r="AG86" s="27">
        <v>0</v>
      </c>
      <c r="AH86" s="27">
        <v>0</v>
      </c>
      <c r="AI86" s="27">
        <v>1075</v>
      </c>
      <c r="AJ86" s="27">
        <v>7134</v>
      </c>
      <c r="AK86" s="28">
        <v>830</v>
      </c>
      <c r="AL86" s="667"/>
      <c r="AM86" s="26" t="s">
        <v>134</v>
      </c>
      <c r="AN86" s="27">
        <v>8519</v>
      </c>
      <c r="AO86" s="27">
        <v>7772</v>
      </c>
      <c r="AP86" s="27">
        <v>0</v>
      </c>
      <c r="AQ86" s="27">
        <v>0</v>
      </c>
      <c r="AR86" s="27">
        <v>0</v>
      </c>
      <c r="AS86" s="27">
        <v>0</v>
      </c>
      <c r="AT86" s="27">
        <v>0</v>
      </c>
      <c r="AU86" s="27">
        <v>1058</v>
      </c>
      <c r="AV86" s="27">
        <v>6714</v>
      </c>
      <c r="AW86" s="28">
        <v>747</v>
      </c>
      <c r="AX86" s="667"/>
      <c r="AY86" s="26" t="s">
        <v>134</v>
      </c>
      <c r="AZ86" s="27">
        <v>7979</v>
      </c>
      <c r="BA86" s="27">
        <v>7299</v>
      </c>
      <c r="BB86" s="27">
        <v>0</v>
      </c>
      <c r="BC86" s="27">
        <v>0</v>
      </c>
      <c r="BD86" s="27">
        <v>0</v>
      </c>
      <c r="BE86" s="27">
        <v>0</v>
      </c>
      <c r="BF86" s="27">
        <v>0</v>
      </c>
      <c r="BG86" s="27">
        <v>1017</v>
      </c>
      <c r="BH86" s="27">
        <v>6282</v>
      </c>
      <c r="BI86" s="28">
        <v>680</v>
      </c>
    </row>
    <row r="87" spans="2:61" ht="17.100000000000001" customHeight="1">
      <c r="B87" s="667"/>
      <c r="C87" s="77" t="s">
        <v>135</v>
      </c>
      <c r="D87" s="27">
        <v>12199</v>
      </c>
      <c r="E87" s="27">
        <v>7192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5396</v>
      </c>
      <c r="L87" s="27">
        <v>1796</v>
      </c>
      <c r="M87" s="28">
        <v>5007</v>
      </c>
      <c r="N87" s="667"/>
      <c r="O87" s="77" t="s">
        <v>135</v>
      </c>
      <c r="P87" s="27">
        <v>11518</v>
      </c>
      <c r="Q87" s="27">
        <v>6820</v>
      </c>
      <c r="R87" s="27">
        <v>0</v>
      </c>
      <c r="S87" s="27">
        <v>0</v>
      </c>
      <c r="T87" s="27">
        <v>0</v>
      </c>
      <c r="U87" s="27">
        <v>0</v>
      </c>
      <c r="V87" s="27">
        <v>0</v>
      </c>
      <c r="W87" s="27">
        <v>5161</v>
      </c>
      <c r="X87" s="27">
        <v>1659</v>
      </c>
      <c r="Y87" s="28">
        <v>4698</v>
      </c>
      <c r="Z87" s="667"/>
      <c r="AA87" s="77" t="s">
        <v>135</v>
      </c>
      <c r="AB87" s="27">
        <v>10888</v>
      </c>
      <c r="AC87" s="27">
        <v>6594</v>
      </c>
      <c r="AD87" s="27">
        <v>0</v>
      </c>
      <c r="AE87" s="27">
        <v>0</v>
      </c>
      <c r="AF87" s="27">
        <v>0</v>
      </c>
      <c r="AG87" s="27">
        <v>0</v>
      </c>
      <c r="AH87" s="27">
        <v>0</v>
      </c>
      <c r="AI87" s="27">
        <v>4983</v>
      </c>
      <c r="AJ87" s="27">
        <v>1611</v>
      </c>
      <c r="AK87" s="28">
        <v>4294</v>
      </c>
      <c r="AL87" s="667"/>
      <c r="AM87" s="77" t="s">
        <v>135</v>
      </c>
      <c r="AN87" s="27">
        <v>10133</v>
      </c>
      <c r="AO87" s="27">
        <v>6276</v>
      </c>
      <c r="AP87" s="27">
        <v>0</v>
      </c>
      <c r="AQ87" s="27">
        <v>0</v>
      </c>
      <c r="AR87" s="27">
        <v>0</v>
      </c>
      <c r="AS87" s="27">
        <v>0</v>
      </c>
      <c r="AT87" s="27">
        <v>0</v>
      </c>
      <c r="AU87" s="27">
        <v>4738</v>
      </c>
      <c r="AV87" s="27">
        <v>1538</v>
      </c>
      <c r="AW87" s="28">
        <v>3857</v>
      </c>
      <c r="AX87" s="667"/>
      <c r="AY87" s="77" t="s">
        <v>135</v>
      </c>
      <c r="AZ87" s="27">
        <v>9302</v>
      </c>
      <c r="BA87" s="27">
        <v>5900</v>
      </c>
      <c r="BB87" s="27">
        <v>0</v>
      </c>
      <c r="BC87" s="27">
        <v>0</v>
      </c>
      <c r="BD87" s="27">
        <v>0</v>
      </c>
      <c r="BE87" s="27">
        <v>0</v>
      </c>
      <c r="BF87" s="27">
        <v>0</v>
      </c>
      <c r="BG87" s="27">
        <v>4476</v>
      </c>
      <c r="BH87" s="27">
        <v>1424</v>
      </c>
      <c r="BI87" s="28">
        <v>3402</v>
      </c>
    </row>
    <row r="88" spans="2:61" ht="17.100000000000001" customHeight="1">
      <c r="B88" s="668"/>
      <c r="C88" s="18" t="s">
        <v>42</v>
      </c>
      <c r="D88" s="19">
        <f t="shared" ref="D88:M88" si="76">SUM(D85:D87)</f>
        <v>95856</v>
      </c>
      <c r="E88" s="19">
        <f t="shared" si="76"/>
        <v>72904</v>
      </c>
      <c r="F88" s="19">
        <f t="shared" si="76"/>
        <v>0</v>
      </c>
      <c r="G88" s="19">
        <f t="shared" si="76"/>
        <v>0</v>
      </c>
      <c r="H88" s="19">
        <f t="shared" si="76"/>
        <v>0</v>
      </c>
      <c r="I88" s="19">
        <f t="shared" si="76"/>
        <v>0</v>
      </c>
      <c r="J88" s="19">
        <f t="shared" si="76"/>
        <v>0</v>
      </c>
      <c r="K88" s="19">
        <f t="shared" si="76"/>
        <v>41231</v>
      </c>
      <c r="L88" s="19">
        <f t="shared" si="76"/>
        <v>31673</v>
      </c>
      <c r="M88" s="20">
        <f t="shared" si="76"/>
        <v>22952</v>
      </c>
      <c r="N88" s="668"/>
      <c r="O88" s="18" t="s">
        <v>42</v>
      </c>
      <c r="P88" s="19">
        <f t="shared" ref="P88:Y88" si="77">SUM(P85:P87)</f>
        <v>91765</v>
      </c>
      <c r="Q88" s="19">
        <f t="shared" si="77"/>
        <v>70409</v>
      </c>
      <c r="R88" s="19">
        <f t="shared" si="77"/>
        <v>0</v>
      </c>
      <c r="S88" s="19">
        <f t="shared" si="77"/>
        <v>0</v>
      </c>
      <c r="T88" s="19">
        <f t="shared" si="77"/>
        <v>0</v>
      </c>
      <c r="U88" s="19">
        <f t="shared" si="77"/>
        <v>0</v>
      </c>
      <c r="V88" s="19">
        <f t="shared" si="77"/>
        <v>0</v>
      </c>
      <c r="W88" s="19">
        <f t="shared" si="77"/>
        <v>35632</v>
      </c>
      <c r="X88" s="19">
        <f t="shared" si="77"/>
        <v>34777</v>
      </c>
      <c r="Y88" s="20">
        <f t="shared" si="77"/>
        <v>21356</v>
      </c>
      <c r="Z88" s="668"/>
      <c r="AA88" s="18" t="s">
        <v>42</v>
      </c>
      <c r="AB88" s="19">
        <f t="shared" ref="AB88:AK88" si="78">SUM(AB85:AB87)</f>
        <v>86882</v>
      </c>
      <c r="AC88" s="19">
        <f t="shared" si="78"/>
        <v>67293</v>
      </c>
      <c r="AD88" s="19">
        <f t="shared" si="78"/>
        <v>0</v>
      </c>
      <c r="AE88" s="19">
        <f t="shared" si="78"/>
        <v>0</v>
      </c>
      <c r="AF88" s="19">
        <f t="shared" si="78"/>
        <v>0</v>
      </c>
      <c r="AG88" s="19">
        <f t="shared" si="78"/>
        <v>0</v>
      </c>
      <c r="AH88" s="19">
        <f t="shared" si="78"/>
        <v>0</v>
      </c>
      <c r="AI88" s="19">
        <f t="shared" si="78"/>
        <v>33925</v>
      </c>
      <c r="AJ88" s="19">
        <f t="shared" si="78"/>
        <v>33368</v>
      </c>
      <c r="AK88" s="20">
        <f t="shared" si="78"/>
        <v>19589</v>
      </c>
      <c r="AL88" s="668"/>
      <c r="AM88" s="18" t="s">
        <v>42</v>
      </c>
      <c r="AN88" s="19">
        <f t="shared" ref="AN88:AW88" si="79">SUM(AN85:AN87)</f>
        <v>82207</v>
      </c>
      <c r="AO88" s="19">
        <f t="shared" si="79"/>
        <v>64389</v>
      </c>
      <c r="AP88" s="19">
        <f t="shared" si="79"/>
        <v>0</v>
      </c>
      <c r="AQ88" s="19">
        <f t="shared" si="79"/>
        <v>0</v>
      </c>
      <c r="AR88" s="19">
        <f t="shared" si="79"/>
        <v>0</v>
      </c>
      <c r="AS88" s="19">
        <f t="shared" si="79"/>
        <v>0</v>
      </c>
      <c r="AT88" s="19">
        <f t="shared" si="79"/>
        <v>0</v>
      </c>
      <c r="AU88" s="19">
        <f t="shared" si="79"/>
        <v>32193</v>
      </c>
      <c r="AV88" s="19">
        <f t="shared" si="79"/>
        <v>32196</v>
      </c>
      <c r="AW88" s="20">
        <f t="shared" si="79"/>
        <v>17818</v>
      </c>
      <c r="AX88" s="668"/>
      <c r="AY88" s="18" t="s">
        <v>42</v>
      </c>
      <c r="AZ88" s="19">
        <f t="shared" ref="AZ88:BI88" si="80">SUM(AZ85:AZ87)</f>
        <v>76955</v>
      </c>
      <c r="BA88" s="19">
        <f t="shared" si="80"/>
        <v>61056</v>
      </c>
      <c r="BB88" s="19">
        <v>0</v>
      </c>
      <c r="BC88" s="19">
        <v>0</v>
      </c>
      <c r="BD88" s="19">
        <v>0</v>
      </c>
      <c r="BE88" s="19">
        <v>0</v>
      </c>
      <c r="BF88" s="19">
        <f t="shared" si="80"/>
        <v>0</v>
      </c>
      <c r="BG88" s="19">
        <f t="shared" si="80"/>
        <v>30702</v>
      </c>
      <c r="BH88" s="19">
        <f t="shared" si="80"/>
        <v>30354</v>
      </c>
      <c r="BI88" s="20">
        <f t="shared" si="80"/>
        <v>15899</v>
      </c>
    </row>
    <row r="89" spans="2:61" ht="17.100000000000001" customHeight="1">
      <c r="B89" s="84" t="s">
        <v>136</v>
      </c>
      <c r="C89" s="85" t="s">
        <v>137</v>
      </c>
      <c r="D89" s="19">
        <v>15061</v>
      </c>
      <c r="E89" s="19">
        <v>10333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10333</v>
      </c>
      <c r="M89" s="20">
        <v>4728</v>
      </c>
      <c r="N89" s="84" t="s">
        <v>136</v>
      </c>
      <c r="O89" s="85" t="s">
        <v>137</v>
      </c>
      <c r="P89" s="19">
        <v>14479</v>
      </c>
      <c r="Q89" s="19">
        <v>10124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10124</v>
      </c>
      <c r="Y89" s="20">
        <v>4355</v>
      </c>
      <c r="Z89" s="84" t="s">
        <v>136</v>
      </c>
      <c r="AA89" s="85" t="s">
        <v>137</v>
      </c>
      <c r="AB89" s="19">
        <v>13436</v>
      </c>
      <c r="AC89" s="19">
        <v>9466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9466</v>
      </c>
      <c r="AK89" s="20">
        <v>3970</v>
      </c>
      <c r="AL89" s="84" t="s">
        <v>136</v>
      </c>
      <c r="AM89" s="85" t="s">
        <v>137</v>
      </c>
      <c r="AN89" s="19">
        <v>12117</v>
      </c>
      <c r="AO89" s="19">
        <v>8659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8659</v>
      </c>
      <c r="AW89" s="20">
        <v>3458</v>
      </c>
      <c r="AX89" s="84" t="s">
        <v>136</v>
      </c>
      <c r="AY89" s="85" t="s">
        <v>137</v>
      </c>
      <c r="AZ89" s="19">
        <v>10928</v>
      </c>
      <c r="BA89" s="19">
        <v>7947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7947</v>
      </c>
      <c r="BI89" s="20">
        <v>2981</v>
      </c>
    </row>
    <row r="90" spans="2:61" ht="17.100000000000001" customHeight="1" thickBot="1">
      <c r="B90" s="669" t="s">
        <v>138</v>
      </c>
      <c r="C90" s="670"/>
      <c r="D90" s="40">
        <f t="shared" ref="D90:M90" si="81">SUM(D88:D89)</f>
        <v>110917</v>
      </c>
      <c r="E90" s="40">
        <f t="shared" si="81"/>
        <v>83237</v>
      </c>
      <c r="F90" s="40">
        <f t="shared" si="81"/>
        <v>0</v>
      </c>
      <c r="G90" s="40">
        <f t="shared" si="81"/>
        <v>0</v>
      </c>
      <c r="H90" s="40">
        <f t="shared" si="81"/>
        <v>0</v>
      </c>
      <c r="I90" s="40">
        <f t="shared" si="81"/>
        <v>0</v>
      </c>
      <c r="J90" s="40">
        <f t="shared" si="81"/>
        <v>0</v>
      </c>
      <c r="K90" s="40">
        <f t="shared" si="81"/>
        <v>41231</v>
      </c>
      <c r="L90" s="40">
        <f t="shared" si="81"/>
        <v>42006</v>
      </c>
      <c r="M90" s="41">
        <f t="shared" si="81"/>
        <v>27680</v>
      </c>
      <c r="N90" s="669" t="s">
        <v>138</v>
      </c>
      <c r="O90" s="670"/>
      <c r="P90" s="40">
        <f t="shared" ref="P90:Y90" si="82">SUM(P88:P89)</f>
        <v>106244</v>
      </c>
      <c r="Q90" s="40">
        <f t="shared" si="82"/>
        <v>80533</v>
      </c>
      <c r="R90" s="40">
        <f t="shared" si="82"/>
        <v>0</v>
      </c>
      <c r="S90" s="40">
        <f t="shared" si="82"/>
        <v>0</v>
      </c>
      <c r="T90" s="40">
        <f t="shared" si="82"/>
        <v>0</v>
      </c>
      <c r="U90" s="40">
        <f t="shared" si="82"/>
        <v>0</v>
      </c>
      <c r="V90" s="40">
        <f t="shared" si="82"/>
        <v>0</v>
      </c>
      <c r="W90" s="40">
        <f t="shared" si="82"/>
        <v>35632</v>
      </c>
      <c r="X90" s="40">
        <f t="shared" si="82"/>
        <v>44901</v>
      </c>
      <c r="Y90" s="41">
        <f t="shared" si="82"/>
        <v>25711</v>
      </c>
      <c r="Z90" s="669" t="s">
        <v>138</v>
      </c>
      <c r="AA90" s="670"/>
      <c r="AB90" s="40">
        <f t="shared" ref="AB90:AK90" si="83">SUM(AB88:AB89)</f>
        <v>100318</v>
      </c>
      <c r="AC90" s="40">
        <f t="shared" si="83"/>
        <v>76759</v>
      </c>
      <c r="AD90" s="40">
        <f t="shared" si="83"/>
        <v>0</v>
      </c>
      <c r="AE90" s="40">
        <f t="shared" si="83"/>
        <v>0</v>
      </c>
      <c r="AF90" s="40">
        <f t="shared" si="83"/>
        <v>0</v>
      </c>
      <c r="AG90" s="40">
        <f t="shared" si="83"/>
        <v>0</v>
      </c>
      <c r="AH90" s="40">
        <f t="shared" si="83"/>
        <v>0</v>
      </c>
      <c r="AI90" s="40">
        <f t="shared" si="83"/>
        <v>33925</v>
      </c>
      <c r="AJ90" s="40">
        <f t="shared" si="83"/>
        <v>42834</v>
      </c>
      <c r="AK90" s="41">
        <f t="shared" si="83"/>
        <v>23559</v>
      </c>
      <c r="AL90" s="669" t="s">
        <v>138</v>
      </c>
      <c r="AM90" s="670"/>
      <c r="AN90" s="40">
        <f t="shared" ref="AN90:AW90" si="84">SUM(AN88:AN89)</f>
        <v>94324</v>
      </c>
      <c r="AO90" s="40">
        <f t="shared" si="84"/>
        <v>73048</v>
      </c>
      <c r="AP90" s="40">
        <f t="shared" si="84"/>
        <v>0</v>
      </c>
      <c r="AQ90" s="40">
        <f t="shared" si="84"/>
        <v>0</v>
      </c>
      <c r="AR90" s="40">
        <f t="shared" si="84"/>
        <v>0</v>
      </c>
      <c r="AS90" s="40">
        <f t="shared" si="84"/>
        <v>0</v>
      </c>
      <c r="AT90" s="40">
        <f t="shared" si="84"/>
        <v>0</v>
      </c>
      <c r="AU90" s="40">
        <f t="shared" si="84"/>
        <v>32193</v>
      </c>
      <c r="AV90" s="40">
        <f t="shared" si="84"/>
        <v>40855</v>
      </c>
      <c r="AW90" s="41">
        <f t="shared" si="84"/>
        <v>21276</v>
      </c>
      <c r="AX90" s="669" t="s">
        <v>138</v>
      </c>
      <c r="AY90" s="670"/>
      <c r="AZ90" s="40">
        <f t="shared" ref="AZ90:BI90" si="85">SUM(AZ88:AZ89)</f>
        <v>87883</v>
      </c>
      <c r="BA90" s="40">
        <f t="shared" si="85"/>
        <v>69003</v>
      </c>
      <c r="BB90" s="40">
        <v>0</v>
      </c>
      <c r="BC90" s="40">
        <v>0</v>
      </c>
      <c r="BD90" s="40">
        <v>0</v>
      </c>
      <c r="BE90" s="40">
        <v>0</v>
      </c>
      <c r="BF90" s="40">
        <f t="shared" si="85"/>
        <v>0</v>
      </c>
      <c r="BG90" s="40">
        <f t="shared" si="85"/>
        <v>30702</v>
      </c>
      <c r="BH90" s="40">
        <f t="shared" si="85"/>
        <v>38301</v>
      </c>
      <c r="BI90" s="41">
        <f t="shared" si="85"/>
        <v>18880</v>
      </c>
    </row>
    <row r="91" spans="2:61" ht="17.100000000000001" customHeight="1">
      <c r="B91" s="24"/>
      <c r="C91" s="26" t="s">
        <v>139</v>
      </c>
      <c r="D91" s="34">
        <v>8560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5">
        <v>8560</v>
      </c>
      <c r="N91" s="24"/>
      <c r="O91" s="26" t="s">
        <v>139</v>
      </c>
      <c r="P91" s="34">
        <v>8352</v>
      </c>
      <c r="Q91" s="34">
        <v>0</v>
      </c>
      <c r="R91" s="34">
        <v>0</v>
      </c>
      <c r="S91" s="34">
        <v>0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5">
        <v>8352</v>
      </c>
      <c r="Z91" s="24"/>
      <c r="AA91" s="26" t="s">
        <v>139</v>
      </c>
      <c r="AB91" s="34">
        <v>7908</v>
      </c>
      <c r="AC91" s="34">
        <v>0</v>
      </c>
      <c r="AD91" s="34">
        <v>0</v>
      </c>
      <c r="AE91" s="34">
        <v>0</v>
      </c>
      <c r="AF91" s="34">
        <v>0</v>
      </c>
      <c r="AG91" s="34">
        <v>0</v>
      </c>
      <c r="AH91" s="34">
        <v>0</v>
      </c>
      <c r="AI91" s="34">
        <v>0</v>
      </c>
      <c r="AJ91" s="34">
        <v>0</v>
      </c>
      <c r="AK91" s="35">
        <v>7908</v>
      </c>
      <c r="AL91" s="24"/>
      <c r="AM91" s="26" t="s">
        <v>139</v>
      </c>
      <c r="AN91" s="34">
        <v>7324</v>
      </c>
      <c r="AO91" s="34">
        <v>0</v>
      </c>
      <c r="AP91" s="34">
        <v>0</v>
      </c>
      <c r="AQ91" s="34">
        <v>0</v>
      </c>
      <c r="AR91" s="34">
        <v>0</v>
      </c>
      <c r="AS91" s="34">
        <v>0</v>
      </c>
      <c r="AT91" s="34">
        <v>0</v>
      </c>
      <c r="AU91" s="34">
        <v>0</v>
      </c>
      <c r="AV91" s="34">
        <v>0</v>
      </c>
      <c r="AW91" s="35">
        <v>7324</v>
      </c>
      <c r="AX91" s="24"/>
      <c r="AY91" s="26" t="s">
        <v>139</v>
      </c>
      <c r="AZ91" s="34">
        <v>6807</v>
      </c>
      <c r="BA91" s="34">
        <v>0</v>
      </c>
      <c r="BB91" s="34">
        <v>0</v>
      </c>
      <c r="BC91" s="34">
        <v>0</v>
      </c>
      <c r="BD91" s="34">
        <v>0</v>
      </c>
      <c r="BE91" s="34">
        <v>0</v>
      </c>
      <c r="BF91" s="34">
        <v>0</v>
      </c>
      <c r="BG91" s="34">
        <v>0</v>
      </c>
      <c r="BH91" s="34">
        <v>0</v>
      </c>
      <c r="BI91" s="35">
        <v>6807</v>
      </c>
    </row>
    <row r="92" spans="2:61" ht="17.100000000000001" customHeight="1" thickBot="1">
      <c r="B92" s="24"/>
      <c r="C92" s="26" t="s">
        <v>140</v>
      </c>
      <c r="D92" s="86">
        <v>4119</v>
      </c>
      <c r="E92" s="86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7">
        <v>4119</v>
      </c>
      <c r="N92" s="24"/>
      <c r="O92" s="26" t="s">
        <v>140</v>
      </c>
      <c r="P92" s="86">
        <v>3795</v>
      </c>
      <c r="Q92" s="86">
        <v>0</v>
      </c>
      <c r="R92" s="86">
        <v>0</v>
      </c>
      <c r="S92" s="86">
        <v>0</v>
      </c>
      <c r="T92" s="86">
        <v>0</v>
      </c>
      <c r="U92" s="86">
        <v>0</v>
      </c>
      <c r="V92" s="86">
        <v>0</v>
      </c>
      <c r="W92" s="86">
        <v>0</v>
      </c>
      <c r="X92" s="86">
        <v>0</v>
      </c>
      <c r="Y92" s="87">
        <v>3795</v>
      </c>
      <c r="Z92" s="24"/>
      <c r="AA92" s="26" t="s">
        <v>140</v>
      </c>
      <c r="AB92" s="86">
        <v>3348</v>
      </c>
      <c r="AC92" s="86">
        <v>0</v>
      </c>
      <c r="AD92" s="86">
        <v>0</v>
      </c>
      <c r="AE92" s="86">
        <v>0</v>
      </c>
      <c r="AF92" s="86">
        <v>0</v>
      </c>
      <c r="AG92" s="86">
        <v>0</v>
      </c>
      <c r="AH92" s="86">
        <v>0</v>
      </c>
      <c r="AI92" s="86">
        <v>0</v>
      </c>
      <c r="AJ92" s="86">
        <v>0</v>
      </c>
      <c r="AK92" s="87">
        <v>3348</v>
      </c>
      <c r="AL92" s="24"/>
      <c r="AM92" s="26" t="s">
        <v>140</v>
      </c>
      <c r="AN92" s="86">
        <v>2915</v>
      </c>
      <c r="AO92" s="86">
        <v>0</v>
      </c>
      <c r="AP92" s="86">
        <v>0</v>
      </c>
      <c r="AQ92" s="86">
        <v>0</v>
      </c>
      <c r="AR92" s="86">
        <v>0</v>
      </c>
      <c r="AS92" s="86">
        <v>0</v>
      </c>
      <c r="AT92" s="86">
        <v>0</v>
      </c>
      <c r="AU92" s="86">
        <v>0</v>
      </c>
      <c r="AV92" s="86">
        <v>0</v>
      </c>
      <c r="AW92" s="87">
        <v>2915</v>
      </c>
      <c r="AX92" s="24"/>
      <c r="AY92" s="26" t="s">
        <v>140</v>
      </c>
      <c r="AZ92" s="86">
        <v>2709</v>
      </c>
      <c r="BA92" s="86">
        <v>0</v>
      </c>
      <c r="BB92" s="86">
        <v>0</v>
      </c>
      <c r="BC92" s="86">
        <v>0</v>
      </c>
      <c r="BD92" s="86">
        <v>0</v>
      </c>
      <c r="BE92" s="86">
        <v>0</v>
      </c>
      <c r="BF92" s="86">
        <v>0</v>
      </c>
      <c r="BG92" s="86">
        <v>0</v>
      </c>
      <c r="BH92" s="86">
        <v>0</v>
      </c>
      <c r="BI92" s="87">
        <v>2709</v>
      </c>
    </row>
    <row r="93" spans="2:61" ht="17.100000000000001" customHeight="1" thickTop="1">
      <c r="B93" s="678" t="s">
        <v>141</v>
      </c>
      <c r="C93" s="679"/>
      <c r="D93" s="34">
        <v>0</v>
      </c>
      <c r="E93" s="34">
        <f t="shared" ref="E93:L93" si="86">SUM(E8:E9,E10:E11,E15,E19:E25,E29,E34:E37,E43:E46,E49:E53,E56,E59,E63:E64,E68,E71,E73,E75)</f>
        <v>6627027</v>
      </c>
      <c r="F93" s="34">
        <f t="shared" si="86"/>
        <v>1349179</v>
      </c>
      <c r="G93" s="34">
        <f t="shared" si="86"/>
        <v>3684638</v>
      </c>
      <c r="H93" s="34">
        <f t="shared" si="86"/>
        <v>402247</v>
      </c>
      <c r="I93" s="34">
        <f t="shared" si="86"/>
        <v>5436064</v>
      </c>
      <c r="J93" s="34">
        <f t="shared" si="86"/>
        <v>1190963</v>
      </c>
      <c r="K93" s="34">
        <f t="shared" si="86"/>
        <v>0</v>
      </c>
      <c r="L93" s="34">
        <f t="shared" si="86"/>
        <v>0</v>
      </c>
      <c r="M93" s="35">
        <v>0</v>
      </c>
      <c r="N93" s="678" t="s">
        <v>141</v>
      </c>
      <c r="O93" s="679"/>
      <c r="P93" s="34">
        <v>0</v>
      </c>
      <c r="Q93" s="34">
        <f t="shared" ref="Q93:X93" si="87">SUM(Q8:Q9,Q10:Q11,Q15,Q19:Q25,Q29,Q34:Q37,Q43:Q46,Q49:Q53,Q56,Q59,Q63:Q64,Q68,Q71,Q73,Q75)</f>
        <v>6752297</v>
      </c>
      <c r="R93" s="34">
        <f t="shared" si="87"/>
        <v>1391758</v>
      </c>
      <c r="S93" s="34">
        <f t="shared" si="87"/>
        <v>3790126</v>
      </c>
      <c r="T93" s="34">
        <f t="shared" si="87"/>
        <v>392494</v>
      </c>
      <c r="U93" s="34">
        <f t="shared" si="87"/>
        <v>5574378</v>
      </c>
      <c r="V93" s="34">
        <f t="shared" si="87"/>
        <v>1177919</v>
      </c>
      <c r="W93" s="34">
        <f t="shared" si="87"/>
        <v>0</v>
      </c>
      <c r="X93" s="34">
        <f t="shared" si="87"/>
        <v>0</v>
      </c>
      <c r="Y93" s="35">
        <v>0</v>
      </c>
      <c r="Z93" s="678" t="s">
        <v>141</v>
      </c>
      <c r="AA93" s="679"/>
      <c r="AB93" s="34">
        <v>0</v>
      </c>
      <c r="AC93" s="34">
        <f t="shared" ref="AC93:AJ93" si="88">SUM(AC8:AC9,AC10:AC11,AC15,AC19:AC25,AC29,AC34:AC37,AC43:AC46,AC49:AC53,AC56,AC59,AC63:AC64,AC68,AC71,AC73,AC75)</f>
        <v>6906000.4000000004</v>
      </c>
      <c r="AD93" s="34">
        <f t="shared" si="88"/>
        <v>1449706.1717792382</v>
      </c>
      <c r="AE93" s="34">
        <f t="shared" si="88"/>
        <v>3887479.5594144296</v>
      </c>
      <c r="AF93" s="34">
        <f t="shared" si="88"/>
        <v>390559.06880633201</v>
      </c>
      <c r="AG93" s="34">
        <f t="shared" si="88"/>
        <v>5727744.7999999998</v>
      </c>
      <c r="AH93" s="34">
        <f t="shared" si="88"/>
        <v>1178255.6000000001</v>
      </c>
      <c r="AI93" s="34">
        <f t="shared" si="88"/>
        <v>0</v>
      </c>
      <c r="AJ93" s="34">
        <f t="shared" si="88"/>
        <v>0</v>
      </c>
      <c r="AK93" s="35">
        <v>0</v>
      </c>
      <c r="AL93" s="678" t="s">
        <v>141</v>
      </c>
      <c r="AM93" s="679"/>
      <c r="AN93" s="34">
        <v>0</v>
      </c>
      <c r="AO93" s="34">
        <f t="shared" ref="AO93:AV93" si="89">SUM(AO8:AO9,AO10:AO11,AO15,AO19:AO25,AO29,AO34:AO37,AO43:AO46,AO49:AO53,AO56,AO59,AO63:AO64,AO68,AO71,AO73,AO75)</f>
        <v>6993361</v>
      </c>
      <c r="AP93" s="34">
        <f t="shared" si="89"/>
        <v>1485846.666568931</v>
      </c>
      <c r="AQ93" s="34">
        <f t="shared" si="89"/>
        <v>3977830.2098044418</v>
      </c>
      <c r="AR93" s="34">
        <f t="shared" si="89"/>
        <v>378237.04773465422</v>
      </c>
      <c r="AS93" s="34">
        <f t="shared" si="89"/>
        <v>5841914</v>
      </c>
      <c r="AT93" s="34">
        <f t="shared" si="89"/>
        <v>1151447</v>
      </c>
      <c r="AU93" s="34">
        <f t="shared" si="89"/>
        <v>0</v>
      </c>
      <c r="AV93" s="34">
        <f t="shared" si="89"/>
        <v>0</v>
      </c>
      <c r="AW93" s="35">
        <v>0</v>
      </c>
      <c r="AX93" s="678" t="s">
        <v>141</v>
      </c>
      <c r="AY93" s="679"/>
      <c r="AZ93" s="34">
        <v>0</v>
      </c>
      <c r="BA93" s="34">
        <f t="shared" ref="BA93:BH93" si="90">SUM(BA8:BA9,BA10:BA11,BA15,BA19:BA25,BA29,BA34:BA37,BA43:BA46,BA49:BA53,BA56,BA59,BA63:BA64,BA68,BA71,BA73,BA75)</f>
        <v>7085384</v>
      </c>
      <c r="BB93" s="34">
        <f t="shared" si="90"/>
        <v>1533453</v>
      </c>
      <c r="BC93" s="34">
        <f t="shared" si="90"/>
        <v>4043368</v>
      </c>
      <c r="BD93" s="34">
        <f t="shared" si="90"/>
        <v>372616</v>
      </c>
      <c r="BE93" s="34">
        <f t="shared" si="90"/>
        <v>5949437</v>
      </c>
      <c r="BF93" s="34">
        <f t="shared" si="90"/>
        <v>1135947</v>
      </c>
      <c r="BG93" s="34">
        <f t="shared" si="90"/>
        <v>0</v>
      </c>
      <c r="BH93" s="34">
        <f t="shared" si="90"/>
        <v>0</v>
      </c>
      <c r="BI93" s="35">
        <v>0</v>
      </c>
    </row>
    <row r="94" spans="2:61" ht="17.100000000000001" customHeight="1">
      <c r="B94" s="680" t="s">
        <v>142</v>
      </c>
      <c r="C94" s="681"/>
      <c r="D94" s="27">
        <v>0</v>
      </c>
      <c r="E94" s="27">
        <f t="shared" ref="E94:L94" si="91">SUM(E38,E69,E80,E83,E88,E89)</f>
        <v>237495</v>
      </c>
      <c r="F94" s="27">
        <f t="shared" si="91"/>
        <v>0</v>
      </c>
      <c r="G94" s="27">
        <f t="shared" si="91"/>
        <v>0</v>
      </c>
      <c r="H94" s="27">
        <f t="shared" si="91"/>
        <v>0</v>
      </c>
      <c r="I94" s="27">
        <f t="shared" si="91"/>
        <v>0</v>
      </c>
      <c r="J94" s="27">
        <f t="shared" si="91"/>
        <v>0</v>
      </c>
      <c r="K94" s="27">
        <f t="shared" si="91"/>
        <v>73188</v>
      </c>
      <c r="L94" s="27">
        <f t="shared" si="91"/>
        <v>164307</v>
      </c>
      <c r="M94" s="28">
        <v>0</v>
      </c>
      <c r="N94" s="680" t="s">
        <v>142</v>
      </c>
      <c r="O94" s="681"/>
      <c r="P94" s="27">
        <v>0</v>
      </c>
      <c r="Q94" s="27">
        <f t="shared" ref="Q94:X94" si="92">SUM(Q38,Q69,Q80,Q83,Q88,Q89)</f>
        <v>233624</v>
      </c>
      <c r="R94" s="27">
        <f t="shared" si="92"/>
        <v>0</v>
      </c>
      <c r="S94" s="27">
        <f t="shared" si="92"/>
        <v>0</v>
      </c>
      <c r="T94" s="27">
        <f t="shared" si="92"/>
        <v>0</v>
      </c>
      <c r="U94" s="27">
        <f t="shared" si="92"/>
        <v>0</v>
      </c>
      <c r="V94" s="27">
        <f t="shared" si="92"/>
        <v>0</v>
      </c>
      <c r="W94" s="27">
        <f t="shared" si="92"/>
        <v>69029</v>
      </c>
      <c r="X94" s="27">
        <f t="shared" si="92"/>
        <v>164595</v>
      </c>
      <c r="Y94" s="28">
        <v>0</v>
      </c>
      <c r="Z94" s="680" t="s">
        <v>142</v>
      </c>
      <c r="AA94" s="681"/>
      <c r="AB94" s="27">
        <v>0</v>
      </c>
      <c r="AC94" s="27">
        <f t="shared" ref="AC94:AJ94" si="93">SUM(AC38,AC69,AC80,AC83,AC88,AC89)</f>
        <v>226119.58000000002</v>
      </c>
      <c r="AD94" s="27">
        <f t="shared" si="93"/>
        <v>0</v>
      </c>
      <c r="AE94" s="27">
        <f t="shared" si="93"/>
        <v>0</v>
      </c>
      <c r="AF94" s="27">
        <f t="shared" si="93"/>
        <v>0</v>
      </c>
      <c r="AG94" s="27">
        <f t="shared" si="93"/>
        <v>0</v>
      </c>
      <c r="AH94" s="27">
        <f t="shared" si="93"/>
        <v>0</v>
      </c>
      <c r="AI94" s="27">
        <f t="shared" si="93"/>
        <v>67161</v>
      </c>
      <c r="AJ94" s="27">
        <f t="shared" si="93"/>
        <v>158958.58000000002</v>
      </c>
      <c r="AK94" s="28">
        <v>0</v>
      </c>
      <c r="AL94" s="680" t="s">
        <v>142</v>
      </c>
      <c r="AM94" s="681"/>
      <c r="AN94" s="27">
        <v>0</v>
      </c>
      <c r="AO94" s="27">
        <f t="shared" ref="AO94:AV94" si="94">SUM(AO38,AO69,AO80,AO83,AO88,AO89)</f>
        <v>216881</v>
      </c>
      <c r="AP94" s="27">
        <f t="shared" si="94"/>
        <v>0</v>
      </c>
      <c r="AQ94" s="27">
        <f t="shared" si="94"/>
        <v>0</v>
      </c>
      <c r="AR94" s="27">
        <f t="shared" si="94"/>
        <v>0</v>
      </c>
      <c r="AS94" s="27">
        <f t="shared" si="94"/>
        <v>0</v>
      </c>
      <c r="AT94" s="27">
        <f t="shared" si="94"/>
        <v>0</v>
      </c>
      <c r="AU94" s="27">
        <f t="shared" si="94"/>
        <v>64194</v>
      </c>
      <c r="AV94" s="27">
        <f t="shared" si="94"/>
        <v>152687</v>
      </c>
      <c r="AW94" s="28">
        <v>0</v>
      </c>
      <c r="AX94" s="680" t="s">
        <v>142</v>
      </c>
      <c r="AY94" s="681"/>
      <c r="AZ94" s="27">
        <v>0</v>
      </c>
      <c r="BA94" s="27">
        <f t="shared" ref="BA94:BH94" si="95">SUM(BA38,BA69,BA80,BA83,BA88,BA89)</f>
        <v>208621</v>
      </c>
      <c r="BB94" s="27">
        <v>0</v>
      </c>
      <c r="BC94" s="27">
        <v>0</v>
      </c>
      <c r="BD94" s="27">
        <v>0</v>
      </c>
      <c r="BE94" s="27">
        <v>0</v>
      </c>
      <c r="BF94" s="27">
        <f t="shared" si="95"/>
        <v>0</v>
      </c>
      <c r="BG94" s="27">
        <f t="shared" si="95"/>
        <v>62206</v>
      </c>
      <c r="BH94" s="27">
        <f t="shared" si="95"/>
        <v>146415</v>
      </c>
      <c r="BI94" s="28">
        <v>0</v>
      </c>
    </row>
    <row r="95" spans="2:61" ht="17.100000000000001" customHeight="1">
      <c r="B95" s="682" t="s">
        <v>143</v>
      </c>
      <c r="C95" s="683"/>
      <c r="D95" s="27">
        <v>0</v>
      </c>
      <c r="E95" s="27">
        <f t="shared" ref="E95:L95" si="96">SUM(E91:E92)</f>
        <v>0</v>
      </c>
      <c r="F95" s="27">
        <f t="shared" si="96"/>
        <v>0</v>
      </c>
      <c r="G95" s="27">
        <f t="shared" si="96"/>
        <v>0</v>
      </c>
      <c r="H95" s="27">
        <f t="shared" si="96"/>
        <v>0</v>
      </c>
      <c r="I95" s="27">
        <f t="shared" si="96"/>
        <v>0</v>
      </c>
      <c r="J95" s="27">
        <f t="shared" si="96"/>
        <v>0</v>
      </c>
      <c r="K95" s="27">
        <f t="shared" si="96"/>
        <v>0</v>
      </c>
      <c r="L95" s="27">
        <f t="shared" si="96"/>
        <v>0</v>
      </c>
      <c r="M95" s="28">
        <f>SUM(M90:M92,M84,M70,M30)</f>
        <v>73484</v>
      </c>
      <c r="N95" s="682" t="s">
        <v>143</v>
      </c>
      <c r="O95" s="683"/>
      <c r="P95" s="27">
        <v>0</v>
      </c>
      <c r="Q95" s="27">
        <f t="shared" ref="Q95:X95" si="97">SUM(Q91:Q92)</f>
        <v>0</v>
      </c>
      <c r="R95" s="27">
        <f t="shared" si="97"/>
        <v>0</v>
      </c>
      <c r="S95" s="27">
        <f t="shared" si="97"/>
        <v>0</v>
      </c>
      <c r="T95" s="27">
        <f t="shared" si="97"/>
        <v>0</v>
      </c>
      <c r="U95" s="27">
        <f t="shared" si="97"/>
        <v>0</v>
      </c>
      <c r="V95" s="27">
        <f t="shared" si="97"/>
        <v>0</v>
      </c>
      <c r="W95" s="27">
        <f t="shared" si="97"/>
        <v>0</v>
      </c>
      <c r="X95" s="27">
        <f t="shared" si="97"/>
        <v>0</v>
      </c>
      <c r="Y95" s="28">
        <f>SUM(Y90:Y92,Y84,Y70,Y30)</f>
        <v>68322</v>
      </c>
      <c r="Z95" s="682" t="s">
        <v>143</v>
      </c>
      <c r="AA95" s="683"/>
      <c r="AB95" s="27">
        <v>0</v>
      </c>
      <c r="AC95" s="27">
        <f t="shared" ref="AC95:AJ95" si="98">SUM(AC91:AC92)</f>
        <v>0</v>
      </c>
      <c r="AD95" s="27">
        <f t="shared" si="98"/>
        <v>0</v>
      </c>
      <c r="AE95" s="27">
        <f t="shared" si="98"/>
        <v>0</v>
      </c>
      <c r="AF95" s="27">
        <f t="shared" si="98"/>
        <v>0</v>
      </c>
      <c r="AG95" s="27">
        <f t="shared" si="98"/>
        <v>0</v>
      </c>
      <c r="AH95" s="27">
        <f t="shared" si="98"/>
        <v>0</v>
      </c>
      <c r="AI95" s="27">
        <f t="shared" si="98"/>
        <v>0</v>
      </c>
      <c r="AJ95" s="27">
        <f t="shared" si="98"/>
        <v>0</v>
      </c>
      <c r="AK95" s="28">
        <f>SUM(AK90:AK92,AK84,AK70,AK30)</f>
        <v>62436</v>
      </c>
      <c r="AL95" s="682" t="s">
        <v>143</v>
      </c>
      <c r="AM95" s="683"/>
      <c r="AN95" s="27">
        <v>0</v>
      </c>
      <c r="AO95" s="27">
        <f t="shared" ref="AO95:AV95" si="99">SUM(AO91:AO92)</f>
        <v>0</v>
      </c>
      <c r="AP95" s="27">
        <f t="shared" si="99"/>
        <v>0</v>
      </c>
      <c r="AQ95" s="27">
        <f t="shared" si="99"/>
        <v>0</v>
      </c>
      <c r="AR95" s="27">
        <f t="shared" si="99"/>
        <v>0</v>
      </c>
      <c r="AS95" s="27">
        <f t="shared" si="99"/>
        <v>0</v>
      </c>
      <c r="AT95" s="27">
        <f t="shared" si="99"/>
        <v>0</v>
      </c>
      <c r="AU95" s="27">
        <f t="shared" si="99"/>
        <v>0</v>
      </c>
      <c r="AV95" s="27">
        <f t="shared" si="99"/>
        <v>0</v>
      </c>
      <c r="AW95" s="28">
        <f>SUM(AW90:AW92,AW84,AW70,AW30)</f>
        <v>56292</v>
      </c>
      <c r="AX95" s="682" t="s">
        <v>143</v>
      </c>
      <c r="AY95" s="683"/>
      <c r="AZ95" s="27">
        <v>0</v>
      </c>
      <c r="BA95" s="27">
        <f t="shared" ref="BA95:BH95" si="100">SUM(BA91:BA92)</f>
        <v>0</v>
      </c>
      <c r="BB95" s="27">
        <v>0</v>
      </c>
      <c r="BC95" s="27">
        <v>0</v>
      </c>
      <c r="BD95" s="27">
        <v>0</v>
      </c>
      <c r="BE95" s="27">
        <v>0</v>
      </c>
      <c r="BF95" s="27">
        <f t="shared" si="100"/>
        <v>0</v>
      </c>
      <c r="BG95" s="27">
        <f t="shared" si="100"/>
        <v>0</v>
      </c>
      <c r="BH95" s="27">
        <f t="shared" si="100"/>
        <v>0</v>
      </c>
      <c r="BI95" s="28">
        <f>SUM(BI90:BI92,BI84,BI70,BI30)</f>
        <v>50760</v>
      </c>
    </row>
    <row r="96" spans="2:61" ht="17.100000000000001" customHeight="1" thickBot="1">
      <c r="B96" s="684" t="s">
        <v>144</v>
      </c>
      <c r="C96" s="685"/>
      <c r="D96" s="90">
        <f>SUM(D90:D92,D84,D70,D30)</f>
        <v>6938006</v>
      </c>
      <c r="E96" s="90">
        <f t="shared" ref="E96:M96" si="101">SUM(E93:E95)</f>
        <v>6864522</v>
      </c>
      <c r="F96" s="90">
        <f t="shared" si="101"/>
        <v>1349179</v>
      </c>
      <c r="G96" s="90">
        <f t="shared" si="101"/>
        <v>3684638</v>
      </c>
      <c r="H96" s="90">
        <f t="shared" si="101"/>
        <v>402247</v>
      </c>
      <c r="I96" s="90">
        <f t="shared" si="101"/>
        <v>5436064</v>
      </c>
      <c r="J96" s="90">
        <f t="shared" si="101"/>
        <v>1190963</v>
      </c>
      <c r="K96" s="90">
        <f t="shared" si="101"/>
        <v>73188</v>
      </c>
      <c r="L96" s="90">
        <f t="shared" si="101"/>
        <v>164307</v>
      </c>
      <c r="M96" s="91">
        <f t="shared" si="101"/>
        <v>73484</v>
      </c>
      <c r="N96" s="684" t="s">
        <v>144</v>
      </c>
      <c r="O96" s="685"/>
      <c r="P96" s="90">
        <f>SUM(P90:P92,P84,P70,P30)</f>
        <v>7054243</v>
      </c>
      <c r="Q96" s="90">
        <f t="shared" ref="Q96:Y96" si="102">SUM(Q93:Q95)</f>
        <v>6985921</v>
      </c>
      <c r="R96" s="90">
        <f t="shared" si="102"/>
        <v>1391758</v>
      </c>
      <c r="S96" s="90">
        <f t="shared" si="102"/>
        <v>3790126</v>
      </c>
      <c r="T96" s="90">
        <f t="shared" si="102"/>
        <v>392494</v>
      </c>
      <c r="U96" s="90">
        <f t="shared" si="102"/>
        <v>5574378</v>
      </c>
      <c r="V96" s="90">
        <f t="shared" si="102"/>
        <v>1177919</v>
      </c>
      <c r="W96" s="90">
        <f t="shared" si="102"/>
        <v>69029</v>
      </c>
      <c r="X96" s="90">
        <f t="shared" si="102"/>
        <v>164595</v>
      </c>
      <c r="Y96" s="91">
        <f t="shared" si="102"/>
        <v>68322</v>
      </c>
      <c r="Z96" s="684" t="s">
        <v>144</v>
      </c>
      <c r="AA96" s="685"/>
      <c r="AB96" s="90">
        <f>SUM(AB90:AB92,AB84,AB70,AB30)</f>
        <v>7194555.9800000004</v>
      </c>
      <c r="AC96" s="90">
        <f t="shared" ref="AC96:AK96" si="103">SUM(AC93:AC95)</f>
        <v>7132119.9800000004</v>
      </c>
      <c r="AD96" s="90">
        <f t="shared" si="103"/>
        <v>1449706.1717792382</v>
      </c>
      <c r="AE96" s="90">
        <f t="shared" si="103"/>
        <v>3887479.5594144296</v>
      </c>
      <c r="AF96" s="90">
        <f t="shared" si="103"/>
        <v>390559.06880633201</v>
      </c>
      <c r="AG96" s="90">
        <f t="shared" si="103"/>
        <v>5727744.7999999998</v>
      </c>
      <c r="AH96" s="90">
        <f t="shared" si="103"/>
        <v>1178255.6000000001</v>
      </c>
      <c r="AI96" s="90">
        <f t="shared" si="103"/>
        <v>67161</v>
      </c>
      <c r="AJ96" s="90">
        <f t="shared" si="103"/>
        <v>158958.58000000002</v>
      </c>
      <c r="AK96" s="91">
        <f t="shared" si="103"/>
        <v>62436</v>
      </c>
      <c r="AL96" s="684" t="s">
        <v>144</v>
      </c>
      <c r="AM96" s="685"/>
      <c r="AN96" s="90">
        <f>SUM(AN90:AN92,AN84,AN70,AN30)</f>
        <v>7266534</v>
      </c>
      <c r="AO96" s="90">
        <f t="shared" ref="AO96:AW96" si="104">SUM(AO93:AO95)</f>
        <v>7210242</v>
      </c>
      <c r="AP96" s="90">
        <f t="shared" si="104"/>
        <v>1485846.666568931</v>
      </c>
      <c r="AQ96" s="90">
        <f t="shared" si="104"/>
        <v>3977830.2098044418</v>
      </c>
      <c r="AR96" s="90">
        <f t="shared" si="104"/>
        <v>378237.04773465422</v>
      </c>
      <c r="AS96" s="90">
        <f t="shared" si="104"/>
        <v>5841914</v>
      </c>
      <c r="AT96" s="90">
        <f t="shared" si="104"/>
        <v>1151447</v>
      </c>
      <c r="AU96" s="90">
        <f t="shared" si="104"/>
        <v>64194</v>
      </c>
      <c r="AV96" s="90">
        <f t="shared" si="104"/>
        <v>152687</v>
      </c>
      <c r="AW96" s="91">
        <f t="shared" si="104"/>
        <v>56292</v>
      </c>
      <c r="AX96" s="684" t="s">
        <v>144</v>
      </c>
      <c r="AY96" s="685"/>
      <c r="AZ96" s="90">
        <f>SUM(AZ90:AZ92,AZ84,AZ70,AZ30)</f>
        <v>7344765</v>
      </c>
      <c r="BA96" s="90">
        <f t="shared" ref="BA96:BI96" si="105">SUM(BA93:BA95)</f>
        <v>7294005</v>
      </c>
      <c r="BB96" s="90">
        <f t="shared" si="105"/>
        <v>1533453</v>
      </c>
      <c r="BC96" s="90">
        <f t="shared" si="105"/>
        <v>4043368</v>
      </c>
      <c r="BD96" s="90">
        <f t="shared" si="105"/>
        <v>372616</v>
      </c>
      <c r="BE96" s="90">
        <f t="shared" si="105"/>
        <v>5949437</v>
      </c>
      <c r="BF96" s="90">
        <f t="shared" si="105"/>
        <v>1135947</v>
      </c>
      <c r="BG96" s="90">
        <f t="shared" si="105"/>
        <v>62206</v>
      </c>
      <c r="BH96" s="90">
        <f t="shared" si="105"/>
        <v>146415</v>
      </c>
      <c r="BI96" s="91">
        <f t="shared" si="105"/>
        <v>50760</v>
      </c>
    </row>
    <row r="97" spans="2:61" ht="16.899999999999999" customHeight="1">
      <c r="B97" s="94" t="s">
        <v>145</v>
      </c>
      <c r="J97" s="5"/>
      <c r="K97" s="5"/>
      <c r="L97" s="94"/>
      <c r="M97" s="95"/>
      <c r="N97" s="94" t="s">
        <v>145</v>
      </c>
      <c r="V97" s="5"/>
      <c r="W97" s="5"/>
      <c r="X97" s="94"/>
      <c r="Y97" s="95"/>
      <c r="Z97" s="94" t="s">
        <v>145</v>
      </c>
      <c r="AH97" s="5"/>
      <c r="AI97" s="5"/>
      <c r="AJ97" s="94"/>
      <c r="AK97" s="95"/>
      <c r="AL97" s="94" t="s">
        <v>145</v>
      </c>
      <c r="AN97" s="4"/>
      <c r="AO97" s="4"/>
      <c r="AP97" s="4"/>
      <c r="AQ97" s="4"/>
      <c r="AR97" s="4"/>
      <c r="AS97" s="4"/>
      <c r="AT97" s="5"/>
      <c r="AU97" s="5"/>
      <c r="AV97" s="94"/>
      <c r="AW97" s="95"/>
      <c r="AX97" s="94" t="s">
        <v>145</v>
      </c>
      <c r="AZ97" s="4"/>
      <c r="BA97" s="4"/>
      <c r="BB97" s="4"/>
      <c r="BC97" s="4"/>
      <c r="BD97" s="4"/>
      <c r="BE97" s="4"/>
      <c r="BF97" s="5"/>
      <c r="BG97" s="5"/>
      <c r="BH97" s="94"/>
      <c r="BI97" s="95"/>
    </row>
    <row r="98" spans="2:61" ht="16.899999999999999" customHeight="1">
      <c r="B98" s="94" t="s">
        <v>146</v>
      </c>
      <c r="J98" s="5"/>
      <c r="K98" s="5"/>
      <c r="L98" s="94"/>
      <c r="M98" s="95"/>
      <c r="N98" s="94" t="s">
        <v>146</v>
      </c>
      <c r="V98" s="5"/>
      <c r="W98" s="5"/>
      <c r="X98" s="94"/>
      <c r="Y98" s="95"/>
      <c r="Z98" s="94" t="s">
        <v>146</v>
      </c>
      <c r="AH98" s="5"/>
      <c r="AI98" s="5"/>
      <c r="AJ98" s="94"/>
      <c r="AK98" s="95"/>
      <c r="AL98" s="94" t="s">
        <v>146</v>
      </c>
      <c r="AN98" s="4"/>
      <c r="AO98" s="4"/>
      <c r="AP98" s="4"/>
      <c r="AQ98" s="4"/>
      <c r="AR98" s="4"/>
      <c r="AS98" s="4"/>
      <c r="AT98" s="5"/>
      <c r="AU98" s="5"/>
      <c r="AV98" s="94"/>
      <c r="AW98" s="95"/>
      <c r="AX98" s="94" t="s">
        <v>146</v>
      </c>
      <c r="AZ98" s="4"/>
      <c r="BA98" s="4"/>
      <c r="BB98" s="4"/>
      <c r="BC98" s="4"/>
      <c r="BD98" s="4"/>
      <c r="BE98" s="4"/>
      <c r="BF98" s="5"/>
      <c r="BG98" s="5"/>
      <c r="BH98" s="94"/>
      <c r="BI98" s="95"/>
    </row>
    <row r="99" spans="2:61" ht="16.899999999999999" customHeight="1">
      <c r="B99" s="2" t="s">
        <v>147</v>
      </c>
      <c r="J99" s="5"/>
      <c r="K99" s="5"/>
      <c r="L99" s="94"/>
      <c r="M99" s="95"/>
      <c r="N99" s="2" t="s">
        <v>147</v>
      </c>
      <c r="V99" s="5"/>
      <c r="W99" s="5"/>
      <c r="X99" s="94"/>
      <c r="Y99" s="95"/>
      <c r="Z99" s="2" t="s">
        <v>147</v>
      </c>
      <c r="AH99" s="5"/>
      <c r="AI99" s="5"/>
      <c r="AJ99" s="94"/>
      <c r="AK99" s="95"/>
      <c r="AL99" s="2" t="s">
        <v>147</v>
      </c>
      <c r="AN99" s="4"/>
      <c r="AO99" s="4"/>
      <c r="AP99" s="4"/>
      <c r="AQ99" s="4"/>
      <c r="AR99" s="4"/>
      <c r="AS99" s="4"/>
      <c r="AT99" s="5"/>
      <c r="AU99" s="5"/>
      <c r="AV99" s="94"/>
      <c r="AW99" s="95"/>
      <c r="AX99" s="2" t="s">
        <v>147</v>
      </c>
      <c r="AZ99" s="4"/>
      <c r="BA99" s="4"/>
      <c r="BB99" s="4"/>
      <c r="BC99" s="4"/>
      <c r="BD99" s="4"/>
      <c r="BE99" s="4"/>
      <c r="BF99" s="5"/>
      <c r="BG99" s="5"/>
      <c r="BH99" s="94"/>
      <c r="BI99" s="95"/>
    </row>
    <row r="100" spans="2:61" ht="16.899999999999999" customHeight="1">
      <c r="B100" s="2" t="s">
        <v>148</v>
      </c>
      <c r="J100" s="5"/>
      <c r="K100" s="5"/>
      <c r="L100" s="94"/>
      <c r="M100" s="95"/>
      <c r="N100" s="2" t="s">
        <v>148</v>
      </c>
      <c r="V100" s="5"/>
      <c r="W100" s="5"/>
      <c r="X100" s="94"/>
      <c r="Y100" s="95"/>
      <c r="Z100" s="2" t="s">
        <v>148</v>
      </c>
      <c r="AH100" s="5"/>
      <c r="AI100" s="5"/>
      <c r="AJ100" s="94"/>
      <c r="AK100" s="95"/>
      <c r="AL100" s="2" t="s">
        <v>148</v>
      </c>
      <c r="AN100" s="4"/>
      <c r="AO100" s="4"/>
      <c r="AP100" s="4"/>
      <c r="AQ100" s="4"/>
      <c r="AR100" s="4"/>
      <c r="AS100" s="4"/>
      <c r="AT100" s="5"/>
      <c r="AU100" s="5"/>
      <c r="AV100" s="94"/>
      <c r="AW100" s="95"/>
      <c r="AX100" s="2" t="s">
        <v>148</v>
      </c>
      <c r="AZ100" s="4"/>
      <c r="BA100" s="4"/>
      <c r="BB100" s="4"/>
      <c r="BC100" s="4"/>
      <c r="BD100" s="4"/>
      <c r="BE100" s="4"/>
      <c r="BF100" s="5"/>
      <c r="BG100" s="5"/>
      <c r="BH100" s="94"/>
      <c r="BI100" s="95"/>
    </row>
    <row r="101" spans="2:61" ht="16.899999999999999" customHeight="1">
      <c r="B101" s="2" t="s">
        <v>149</v>
      </c>
      <c r="J101" s="5"/>
      <c r="K101" s="5"/>
      <c r="L101" s="94"/>
      <c r="M101" s="95"/>
      <c r="N101" s="2" t="s">
        <v>149</v>
      </c>
      <c r="V101" s="5"/>
      <c r="W101" s="5"/>
      <c r="X101" s="94"/>
      <c r="Y101" s="95"/>
      <c r="Z101" s="2" t="s">
        <v>149</v>
      </c>
      <c r="AH101" s="5"/>
      <c r="AI101" s="5"/>
      <c r="AJ101" s="94"/>
      <c r="AK101" s="95"/>
      <c r="AL101" s="2" t="s">
        <v>149</v>
      </c>
      <c r="AN101" s="4"/>
      <c r="AO101" s="4"/>
      <c r="AP101" s="4"/>
      <c r="AQ101" s="4"/>
      <c r="AR101" s="4"/>
      <c r="AS101" s="4"/>
      <c r="AT101" s="5"/>
      <c r="AU101" s="5"/>
      <c r="AV101" s="94"/>
      <c r="AW101" s="95"/>
      <c r="AX101" s="2" t="s">
        <v>149</v>
      </c>
      <c r="AZ101" s="4"/>
      <c r="BA101" s="4"/>
      <c r="BB101" s="4"/>
      <c r="BC101" s="4"/>
      <c r="BD101" s="4"/>
      <c r="BE101" s="4"/>
      <c r="BF101" s="5"/>
      <c r="BG101" s="5"/>
      <c r="BH101" s="94"/>
      <c r="BI101" s="95"/>
    </row>
    <row r="102" spans="2:61" ht="16.899999999999999" customHeight="1">
      <c r="B102" s="2" t="s">
        <v>150</v>
      </c>
      <c r="J102" s="5"/>
      <c r="K102" s="5"/>
      <c r="L102" s="94"/>
      <c r="M102" s="95"/>
      <c r="N102" s="2" t="s">
        <v>150</v>
      </c>
      <c r="V102" s="5"/>
      <c r="W102" s="5"/>
      <c r="X102" s="94"/>
      <c r="Y102" s="95"/>
      <c r="Z102" s="2" t="s">
        <v>150</v>
      </c>
      <c r="AH102" s="5"/>
      <c r="AI102" s="5"/>
      <c r="AJ102" s="94"/>
      <c r="AK102" s="95"/>
      <c r="AL102" s="2" t="s">
        <v>150</v>
      </c>
      <c r="AN102" s="4"/>
      <c r="AO102" s="4"/>
      <c r="AP102" s="4"/>
      <c r="AQ102" s="4"/>
      <c r="AR102" s="4"/>
      <c r="AS102" s="4"/>
      <c r="AT102" s="5"/>
      <c r="AU102" s="5"/>
      <c r="AV102" s="94"/>
      <c r="AW102" s="95"/>
      <c r="AX102" s="2" t="s">
        <v>150</v>
      </c>
      <c r="AZ102" s="4"/>
      <c r="BA102" s="4"/>
      <c r="BB102" s="4"/>
      <c r="BC102" s="4"/>
      <c r="BD102" s="4"/>
      <c r="BE102" s="4"/>
      <c r="BF102" s="5"/>
      <c r="BG102" s="5"/>
      <c r="BH102" s="94"/>
      <c r="BI102" s="95"/>
    </row>
    <row r="103" spans="2:61" s="109" customFormat="1" ht="16.899999999999999" customHeight="1"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</row>
    <row r="104" spans="2:61" s="109" customFormat="1" ht="16.899999999999999" customHeight="1"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</row>
    <row r="105" spans="2:61" s="109" customFormat="1" ht="16.5" customHeight="1"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</row>
    <row r="106" spans="2:61" ht="16.899999999999999" customHeight="1">
      <c r="B106" s="4"/>
      <c r="C106" s="4"/>
      <c r="L106" s="4"/>
      <c r="M106" s="4"/>
      <c r="N106" s="4"/>
      <c r="O106" s="4"/>
      <c r="X106" s="4"/>
      <c r="Y106" s="4"/>
      <c r="Z106" s="4"/>
      <c r="AA106" s="4"/>
      <c r="AJ106" s="4"/>
      <c r="AK106" s="4"/>
    </row>
    <row r="107" spans="2:61" ht="16.5" customHeight="1">
      <c r="B107" s="4"/>
      <c r="C107" s="4"/>
      <c r="L107" s="4"/>
      <c r="M107" s="4"/>
      <c r="N107" s="4"/>
      <c r="O107" s="4"/>
      <c r="X107" s="4"/>
      <c r="Y107" s="4"/>
      <c r="Z107" s="4"/>
      <c r="AA107" s="4"/>
    </row>
    <row r="108" spans="2:61" ht="16.5" customHeight="1">
      <c r="B108" s="94"/>
      <c r="N108" s="94"/>
      <c r="Z108" s="94"/>
    </row>
    <row r="109" spans="2:61" ht="16.5" customHeight="1">
      <c r="B109" s="2"/>
      <c r="N109" s="2"/>
      <c r="Z109" s="2"/>
    </row>
    <row r="110" spans="2:61" ht="16.5" customHeight="1">
      <c r="B110" s="2"/>
      <c r="N110" s="2"/>
      <c r="Z110" s="2"/>
    </row>
    <row r="111" spans="2:61" ht="16.5" customHeight="1"/>
    <row r="112" spans="2:61" ht="16.5" customHeight="1"/>
    <row r="113" spans="2:37" ht="16.5" customHeight="1">
      <c r="B113" s="4"/>
      <c r="C113" s="4"/>
      <c r="L113" s="4"/>
      <c r="M113" s="4"/>
      <c r="N113" s="4"/>
      <c r="O113" s="4"/>
      <c r="X113" s="4"/>
      <c r="Y113" s="4"/>
      <c r="Z113" s="4"/>
      <c r="AA113" s="4"/>
      <c r="AJ113" s="4"/>
      <c r="AK113" s="4"/>
    </row>
    <row r="114" spans="2:37" ht="16.5" customHeight="1"/>
    <row r="115" spans="2:37" ht="16.5" customHeight="1"/>
    <row r="116" spans="2:37" ht="16.5" customHeight="1"/>
    <row r="117" spans="2:37" ht="16.5" customHeight="1"/>
    <row r="118" spans="2:37" ht="16.5" customHeight="1"/>
    <row r="119" spans="2:37" ht="16.5" customHeight="1"/>
    <row r="120" spans="2:37" ht="16.5" customHeight="1"/>
    <row r="121" spans="2:37" ht="16.5" customHeight="1"/>
    <row r="122" spans="2:37" ht="16.5" customHeight="1"/>
    <row r="123" spans="2:37" ht="16.5" customHeight="1"/>
    <row r="124" spans="2:37" ht="16.5" customHeight="1"/>
    <row r="125" spans="2:37" ht="16.5" customHeight="1"/>
    <row r="126" spans="2:37" ht="16.5" customHeight="1"/>
    <row r="127" spans="2:37" ht="16.5" customHeight="1"/>
    <row r="128" spans="2:37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</sheetData>
  <mergeCells count="185">
    <mergeCell ref="B95:C95"/>
    <mergeCell ref="N95:O95"/>
    <mergeCell ref="Z95:AA95"/>
    <mergeCell ref="AL95:AM95"/>
    <mergeCell ref="AX95:AY95"/>
    <mergeCell ref="B96:C96"/>
    <mergeCell ref="N96:O96"/>
    <mergeCell ref="Z96:AA96"/>
    <mergeCell ref="AL96:AM96"/>
    <mergeCell ref="AX96:AY96"/>
    <mergeCell ref="B93:C93"/>
    <mergeCell ref="N93:O93"/>
    <mergeCell ref="Z93:AA93"/>
    <mergeCell ref="AL93:AM93"/>
    <mergeCell ref="AX93:AY93"/>
    <mergeCell ref="B94:C94"/>
    <mergeCell ref="N94:O94"/>
    <mergeCell ref="Z94:AA94"/>
    <mergeCell ref="AL94:AM94"/>
    <mergeCell ref="AX94:AY94"/>
    <mergeCell ref="B85:B88"/>
    <mergeCell ref="N85:N88"/>
    <mergeCell ref="Z85:Z88"/>
    <mergeCell ref="AL85:AL88"/>
    <mergeCell ref="AX85:AX88"/>
    <mergeCell ref="B90:C90"/>
    <mergeCell ref="N90:O90"/>
    <mergeCell ref="Z90:AA90"/>
    <mergeCell ref="AL90:AM90"/>
    <mergeCell ref="AX90:AY90"/>
    <mergeCell ref="B81:B83"/>
    <mergeCell ref="N81:N83"/>
    <mergeCell ref="Z81:Z83"/>
    <mergeCell ref="AL81:AL83"/>
    <mergeCell ref="AX81:AX83"/>
    <mergeCell ref="B84:C84"/>
    <mergeCell ref="N84:O84"/>
    <mergeCell ref="Z84:AA84"/>
    <mergeCell ref="AL84:AM84"/>
    <mergeCell ref="AX84:AY84"/>
    <mergeCell ref="B70:C70"/>
    <mergeCell ref="N70:O70"/>
    <mergeCell ref="Z70:AA70"/>
    <mergeCell ref="AL70:AM70"/>
    <mergeCell ref="AX70:AY70"/>
    <mergeCell ref="B76:B80"/>
    <mergeCell ref="N76:N80"/>
    <mergeCell ref="Z76:Z80"/>
    <mergeCell ref="AL76:AL80"/>
    <mergeCell ref="AX76:AX80"/>
    <mergeCell ref="B60:B63"/>
    <mergeCell ref="N60:N63"/>
    <mergeCell ref="Z60:Z63"/>
    <mergeCell ref="AL60:AL63"/>
    <mergeCell ref="AX60:AX63"/>
    <mergeCell ref="B65:B68"/>
    <mergeCell ref="N65:N68"/>
    <mergeCell ref="Z65:Z68"/>
    <mergeCell ref="AL65:AL68"/>
    <mergeCell ref="AX65:AX68"/>
    <mergeCell ref="B54:B56"/>
    <mergeCell ref="N54:N56"/>
    <mergeCell ref="Z54:Z56"/>
    <mergeCell ref="AL54:AL56"/>
    <mergeCell ref="AX54:AX56"/>
    <mergeCell ref="B57:B59"/>
    <mergeCell ref="N57:N59"/>
    <mergeCell ref="Z57:Z59"/>
    <mergeCell ref="AL57:AL59"/>
    <mergeCell ref="AX57:AX59"/>
    <mergeCell ref="B39:B43"/>
    <mergeCell ref="N39:N43"/>
    <mergeCell ref="Z39:Z43"/>
    <mergeCell ref="AL39:AL43"/>
    <mergeCell ref="AX39:AX43"/>
    <mergeCell ref="B47:B49"/>
    <mergeCell ref="N47:N49"/>
    <mergeCell ref="Z47:Z49"/>
    <mergeCell ref="AL47:AL49"/>
    <mergeCell ref="AX47:AX49"/>
    <mergeCell ref="B30:C30"/>
    <mergeCell ref="N30:O30"/>
    <mergeCell ref="Z30:AA30"/>
    <mergeCell ref="AL30:AM30"/>
    <mergeCell ref="AX30:AY30"/>
    <mergeCell ref="B31:B34"/>
    <mergeCell ref="N31:N34"/>
    <mergeCell ref="Z31:Z34"/>
    <mergeCell ref="AL31:AL34"/>
    <mergeCell ref="AX31:AX34"/>
    <mergeCell ref="B16:B19"/>
    <mergeCell ref="N16:N19"/>
    <mergeCell ref="Z16:Z19"/>
    <mergeCell ref="AL16:AL19"/>
    <mergeCell ref="AX16:AX19"/>
    <mergeCell ref="B26:B29"/>
    <mergeCell ref="N26:N29"/>
    <mergeCell ref="Z26:Z29"/>
    <mergeCell ref="AL26:AL29"/>
    <mergeCell ref="AX26:AX29"/>
    <mergeCell ref="BD6:BD7"/>
    <mergeCell ref="BE6:BE7"/>
    <mergeCell ref="B12:B15"/>
    <mergeCell ref="N12:N15"/>
    <mergeCell ref="Z12:Z15"/>
    <mergeCell ref="AL12:AL15"/>
    <mergeCell ref="AX12:AX15"/>
    <mergeCell ref="AP6:AP7"/>
    <mergeCell ref="AQ6:AQ7"/>
    <mergeCell ref="AR6:AR7"/>
    <mergeCell ref="AS6:AS7"/>
    <mergeCell ref="BB6:BB7"/>
    <mergeCell ref="BC6:BC7"/>
    <mergeCell ref="T6:T7"/>
    <mergeCell ref="U6:U7"/>
    <mergeCell ref="AD6:AD7"/>
    <mergeCell ref="AE6:AE7"/>
    <mergeCell ref="AF6:AF7"/>
    <mergeCell ref="AG6:AG7"/>
    <mergeCell ref="D4:D7"/>
    <mergeCell ref="E4:E7"/>
    <mergeCell ref="AM3:AM7"/>
    <mergeCell ref="AN3:AW3"/>
    <mergeCell ref="AB4:AB7"/>
    <mergeCell ref="BB5:BE5"/>
    <mergeCell ref="BF5:BF7"/>
    <mergeCell ref="BG5:BG7"/>
    <mergeCell ref="BH5:BH7"/>
    <mergeCell ref="F6:F7"/>
    <mergeCell ref="G6:G7"/>
    <mergeCell ref="H6:H7"/>
    <mergeCell ref="I6:I7"/>
    <mergeCell ref="R6:R7"/>
    <mergeCell ref="S6:S7"/>
    <mergeCell ref="W5:W7"/>
    <mergeCell ref="X5:X7"/>
    <mergeCell ref="AD5:AG5"/>
    <mergeCell ref="AH5:AH7"/>
    <mergeCell ref="AI5:AI7"/>
    <mergeCell ref="AJ5:AJ7"/>
    <mergeCell ref="AZ4:AZ7"/>
    <mergeCell ref="BA4:BA7"/>
    <mergeCell ref="BB4:BF4"/>
    <mergeCell ref="BG4:BH4"/>
    <mergeCell ref="Z3:Z7"/>
    <mergeCell ref="AA3:AA7"/>
    <mergeCell ref="AB3:AK3"/>
    <mergeCell ref="AL3:AL7"/>
    <mergeCell ref="BI4:BI7"/>
    <mergeCell ref="F5:I5"/>
    <mergeCell ref="J5:J7"/>
    <mergeCell ref="K5:K7"/>
    <mergeCell ref="L5:L7"/>
    <mergeCell ref="R5:U5"/>
    <mergeCell ref="AK4:AK7"/>
    <mergeCell ref="AN4:AN7"/>
    <mergeCell ref="AO4:AO7"/>
    <mergeCell ref="AP4:AT4"/>
    <mergeCell ref="AU4:AV4"/>
    <mergeCell ref="AW4:AW7"/>
    <mergeCell ref="AP5:AS5"/>
    <mergeCell ref="AT5:AT7"/>
    <mergeCell ref="AU5:AU7"/>
    <mergeCell ref="AV5:AV7"/>
    <mergeCell ref="AX3:AX7"/>
    <mergeCell ref="AY3:AY7"/>
    <mergeCell ref="AZ3:BI3"/>
    <mergeCell ref="F4:J4"/>
    <mergeCell ref="K4:L4"/>
    <mergeCell ref="M4:M7"/>
    <mergeCell ref="P4:P7"/>
    <mergeCell ref="Q4:Q7"/>
    <mergeCell ref="AC4:AC7"/>
    <mergeCell ref="AD4:AH4"/>
    <mergeCell ref="AI4:AJ4"/>
    <mergeCell ref="B3:B7"/>
    <mergeCell ref="C3:C7"/>
    <mergeCell ref="D3:M3"/>
    <mergeCell ref="N3:N7"/>
    <mergeCell ref="O3:O7"/>
    <mergeCell ref="P3:Y3"/>
    <mergeCell ref="R4:V4"/>
    <mergeCell ref="W4:X4"/>
    <mergeCell ref="Y4:Y7"/>
    <mergeCell ref="V5:V7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70" min="1" max="60" man="1"/>
  </rowBreaks>
  <colBreaks count="5" manualBreakCount="5">
    <brk id="1" max="101" man="1"/>
    <brk id="13" max="1048575" man="1"/>
    <brk id="25" max="101" man="1"/>
    <brk id="37" max="1048575" man="1"/>
    <brk id="49" max="101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rgb="FF00B0F0"/>
  </sheetPr>
  <dimension ref="A1:CN101"/>
  <sheetViews>
    <sheetView view="pageBreakPreview" zoomScaleNormal="75" zoomScaleSheetLayoutView="100" workbookViewId="0">
      <pane ySplit="5" topLeftCell="A6" activePane="bottomLeft" state="frozen"/>
      <selection pane="bottomLeft" activeCell="I10" sqref="I10"/>
    </sheetView>
  </sheetViews>
  <sheetFormatPr defaultRowHeight="13.5"/>
  <cols>
    <col min="1" max="1" width="2.5" style="320" customWidth="1"/>
    <col min="2" max="2" width="10.25" style="223" customWidth="1"/>
    <col min="3" max="3" width="16.625" style="223" customWidth="1"/>
    <col min="4" max="12" width="10.25" style="321" customWidth="1"/>
    <col min="13" max="13" width="10.25" style="223" customWidth="1"/>
    <col min="14" max="14" width="16.625" style="223" customWidth="1"/>
    <col min="15" max="23" width="10.25" style="321" customWidth="1"/>
    <col min="24" max="24" width="10.25" style="223" customWidth="1"/>
    <col min="25" max="25" width="16.625" style="223" customWidth="1"/>
    <col min="26" max="34" width="10.25" style="321" customWidth="1"/>
    <col min="35" max="35" width="10.25" style="223" customWidth="1"/>
    <col min="36" max="36" width="16.625" style="223" customWidth="1"/>
    <col min="37" max="45" width="10.25" style="321" customWidth="1"/>
    <col min="46" max="46" width="10.25" style="223" customWidth="1"/>
    <col min="47" max="47" width="16.625" style="223" customWidth="1"/>
    <col min="48" max="56" width="10.25" style="321" customWidth="1"/>
    <col min="57" max="57" width="10.25" style="223" customWidth="1"/>
    <col min="58" max="58" width="16.625" style="223" customWidth="1"/>
    <col min="59" max="67" width="10.25" style="321" customWidth="1"/>
    <col min="68" max="68" width="10.25" style="223" customWidth="1"/>
    <col min="69" max="69" width="16.625" style="223" customWidth="1"/>
    <col min="70" max="72" width="10.25" style="321" customWidth="1"/>
    <col min="73" max="78" width="9" style="321"/>
    <col min="79" max="79" width="10.25" style="223" customWidth="1"/>
    <col min="80" max="80" width="16.625" style="223" customWidth="1"/>
    <col min="81" max="92" width="8.625" style="321" customWidth="1"/>
    <col min="93" max="16384" width="9" style="321"/>
  </cols>
  <sheetData>
    <row r="1" spans="1:92" ht="15" customHeight="1">
      <c r="B1" s="224"/>
      <c r="C1" s="224"/>
      <c r="M1" s="224"/>
      <c r="N1" s="224"/>
      <c r="O1" s="568"/>
      <c r="X1" s="224"/>
      <c r="Y1" s="224"/>
      <c r="Z1" s="568"/>
      <c r="AI1" s="224"/>
      <c r="AJ1" s="224"/>
      <c r="AK1" s="568"/>
      <c r="AT1" s="224"/>
      <c r="AU1" s="224"/>
      <c r="AV1" s="568"/>
      <c r="BE1" s="224"/>
      <c r="BF1" s="224"/>
      <c r="BG1" s="568"/>
      <c r="BP1" s="224"/>
      <c r="BQ1" s="224"/>
      <c r="BR1" s="568"/>
      <c r="CA1" s="224"/>
      <c r="CB1" s="224"/>
      <c r="CC1" s="568"/>
    </row>
    <row r="2" spans="1:92" s="323" customFormat="1" ht="25.15" customHeight="1" thickBot="1">
      <c r="A2" s="320"/>
      <c r="B2" s="322" t="s">
        <v>574</v>
      </c>
      <c r="C2" s="229"/>
      <c r="D2" s="321"/>
      <c r="E2" s="322"/>
      <c r="F2" s="322"/>
      <c r="G2" s="322"/>
      <c r="H2" s="322"/>
      <c r="I2" s="322"/>
      <c r="J2" s="322"/>
      <c r="K2" s="322"/>
      <c r="L2" s="322"/>
      <c r="M2" s="322" t="s">
        <v>575</v>
      </c>
      <c r="N2" s="229"/>
      <c r="O2" s="321"/>
      <c r="P2" s="322"/>
      <c r="Q2" s="322"/>
      <c r="R2" s="322"/>
      <c r="S2" s="322"/>
      <c r="T2" s="322"/>
      <c r="U2" s="322"/>
      <c r="V2" s="322"/>
      <c r="W2" s="322"/>
      <c r="X2" s="322" t="s">
        <v>576</v>
      </c>
      <c r="Y2" s="229"/>
      <c r="Z2" s="321"/>
      <c r="AA2" s="322"/>
      <c r="AB2" s="322"/>
      <c r="AC2" s="322"/>
      <c r="AD2" s="322"/>
      <c r="AE2" s="322"/>
      <c r="AF2" s="322"/>
      <c r="AG2" s="322"/>
      <c r="AH2" s="322"/>
      <c r="AI2" s="322" t="s">
        <v>577</v>
      </c>
      <c r="AJ2" s="229"/>
      <c r="AK2" s="321"/>
      <c r="AL2" s="322"/>
      <c r="AM2" s="322"/>
      <c r="AN2" s="322"/>
      <c r="AO2" s="322"/>
      <c r="AP2" s="322"/>
      <c r="AQ2" s="322"/>
      <c r="AR2" s="322"/>
      <c r="AS2" s="322"/>
      <c r="AT2" s="322" t="s">
        <v>578</v>
      </c>
      <c r="AU2" s="229"/>
      <c r="AV2" s="321"/>
      <c r="AW2" s="322"/>
      <c r="AX2" s="322"/>
      <c r="AY2" s="322"/>
      <c r="AZ2" s="322"/>
      <c r="BA2" s="322"/>
      <c r="BB2" s="322"/>
      <c r="BC2" s="322"/>
      <c r="BD2" s="322"/>
      <c r="BE2" s="322" t="s">
        <v>579</v>
      </c>
      <c r="BF2" s="229"/>
      <c r="BG2" s="321"/>
      <c r="BH2" s="322"/>
      <c r="BI2" s="322"/>
      <c r="BJ2" s="322"/>
      <c r="BK2" s="322"/>
      <c r="BL2" s="322"/>
      <c r="BM2" s="322"/>
      <c r="BN2" s="322"/>
      <c r="BO2" s="322"/>
      <c r="BP2" s="322" t="s">
        <v>580</v>
      </c>
      <c r="BQ2" s="229"/>
      <c r="BR2" s="321"/>
      <c r="BS2" s="322"/>
      <c r="BT2" s="322"/>
      <c r="BU2" s="321"/>
      <c r="BV2" s="321"/>
      <c r="BW2" s="321"/>
      <c r="BX2" s="321"/>
      <c r="BY2" s="321"/>
      <c r="BZ2" s="321"/>
      <c r="CA2" s="322" t="s">
        <v>581</v>
      </c>
      <c r="CB2" s="229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</row>
    <row r="3" spans="1:92" s="323" customFormat="1" ht="21" customHeight="1">
      <c r="A3" s="320"/>
      <c r="B3" s="725" t="s">
        <v>5</v>
      </c>
      <c r="C3" s="727" t="s">
        <v>6</v>
      </c>
      <c r="D3" s="722" t="s">
        <v>291</v>
      </c>
      <c r="E3" s="723"/>
      <c r="F3" s="723"/>
      <c r="G3" s="722" t="s">
        <v>292</v>
      </c>
      <c r="H3" s="723"/>
      <c r="I3" s="723"/>
      <c r="J3" s="722" t="s">
        <v>293</v>
      </c>
      <c r="K3" s="723"/>
      <c r="L3" s="724"/>
      <c r="M3" s="725" t="s">
        <v>5</v>
      </c>
      <c r="N3" s="727" t="s">
        <v>6</v>
      </c>
      <c r="O3" s="722" t="s">
        <v>294</v>
      </c>
      <c r="P3" s="723"/>
      <c r="Q3" s="723"/>
      <c r="R3" s="722" t="s">
        <v>295</v>
      </c>
      <c r="S3" s="723"/>
      <c r="T3" s="723"/>
      <c r="U3" s="722" t="s">
        <v>296</v>
      </c>
      <c r="V3" s="723"/>
      <c r="W3" s="724"/>
      <c r="X3" s="725" t="s">
        <v>5</v>
      </c>
      <c r="Y3" s="727" t="s">
        <v>6</v>
      </c>
      <c r="Z3" s="730" t="s">
        <v>297</v>
      </c>
      <c r="AA3" s="723"/>
      <c r="AB3" s="723"/>
      <c r="AC3" s="722" t="s">
        <v>298</v>
      </c>
      <c r="AD3" s="723"/>
      <c r="AE3" s="723"/>
      <c r="AF3" s="722" t="s">
        <v>299</v>
      </c>
      <c r="AG3" s="723"/>
      <c r="AH3" s="724"/>
      <c r="AI3" s="725" t="s">
        <v>5</v>
      </c>
      <c r="AJ3" s="727" t="s">
        <v>6</v>
      </c>
      <c r="AK3" s="731" t="s">
        <v>300</v>
      </c>
      <c r="AL3" s="729"/>
      <c r="AM3" s="723"/>
      <c r="AN3" s="722" t="s">
        <v>301</v>
      </c>
      <c r="AO3" s="723"/>
      <c r="AP3" s="723"/>
      <c r="AQ3" s="722" t="s">
        <v>302</v>
      </c>
      <c r="AR3" s="723"/>
      <c r="AS3" s="724"/>
      <c r="AT3" s="725" t="s">
        <v>5</v>
      </c>
      <c r="AU3" s="727" t="s">
        <v>6</v>
      </c>
      <c r="AV3" s="722" t="s">
        <v>303</v>
      </c>
      <c r="AW3" s="724"/>
      <c r="AX3" s="729"/>
      <c r="AY3" s="722" t="s">
        <v>304</v>
      </c>
      <c r="AZ3" s="723"/>
      <c r="BA3" s="723"/>
      <c r="BB3" s="722" t="s">
        <v>305</v>
      </c>
      <c r="BC3" s="723"/>
      <c r="BD3" s="724"/>
      <c r="BE3" s="725" t="s">
        <v>5</v>
      </c>
      <c r="BF3" s="727" t="s">
        <v>6</v>
      </c>
      <c r="BG3" s="722" t="s">
        <v>306</v>
      </c>
      <c r="BH3" s="723"/>
      <c r="BI3" s="723"/>
      <c r="BJ3" s="730" t="s">
        <v>307</v>
      </c>
      <c r="BK3" s="723"/>
      <c r="BL3" s="723"/>
      <c r="BM3" s="722" t="s">
        <v>308</v>
      </c>
      <c r="BN3" s="723"/>
      <c r="BO3" s="724"/>
      <c r="BP3" s="725" t="s">
        <v>5</v>
      </c>
      <c r="BQ3" s="727" t="s">
        <v>6</v>
      </c>
      <c r="BR3" s="722" t="s">
        <v>561</v>
      </c>
      <c r="BS3" s="723"/>
      <c r="BT3" s="724"/>
      <c r="BU3" s="321"/>
      <c r="BV3" s="321"/>
      <c r="BW3" s="321"/>
      <c r="BX3" s="321"/>
      <c r="BY3" s="321"/>
      <c r="BZ3" s="321"/>
      <c r="CA3" s="725" t="s">
        <v>5</v>
      </c>
      <c r="CB3" s="727" t="s">
        <v>6</v>
      </c>
      <c r="CC3" s="722" t="s">
        <v>312</v>
      </c>
      <c r="CD3" s="723"/>
      <c r="CE3" s="723"/>
      <c r="CF3" s="722" t="s">
        <v>313</v>
      </c>
      <c r="CG3" s="723"/>
      <c r="CH3" s="723"/>
      <c r="CI3" s="722" t="s">
        <v>314</v>
      </c>
      <c r="CJ3" s="723"/>
      <c r="CK3" s="724"/>
      <c r="CL3" s="722" t="s">
        <v>562</v>
      </c>
      <c r="CM3" s="723"/>
      <c r="CN3" s="724"/>
    </row>
    <row r="4" spans="1:92" s="323" customFormat="1" ht="24.75" customHeight="1" thickBot="1">
      <c r="A4" s="324"/>
      <c r="B4" s="726"/>
      <c r="C4" s="728"/>
      <c r="D4" s="325" t="s">
        <v>315</v>
      </c>
      <c r="E4" s="325" t="s">
        <v>316</v>
      </c>
      <c r="F4" s="325" t="s">
        <v>317</v>
      </c>
      <c r="G4" s="325" t="s">
        <v>315</v>
      </c>
      <c r="H4" s="325" t="s">
        <v>316</v>
      </c>
      <c r="I4" s="325" t="s">
        <v>317</v>
      </c>
      <c r="J4" s="325" t="s">
        <v>315</v>
      </c>
      <c r="K4" s="325" t="s">
        <v>316</v>
      </c>
      <c r="L4" s="326" t="s">
        <v>317</v>
      </c>
      <c r="M4" s="726"/>
      <c r="N4" s="728"/>
      <c r="O4" s="325" t="s">
        <v>315</v>
      </c>
      <c r="P4" s="325" t="s">
        <v>316</v>
      </c>
      <c r="Q4" s="325" t="s">
        <v>317</v>
      </c>
      <c r="R4" s="325" t="s">
        <v>315</v>
      </c>
      <c r="S4" s="325" t="s">
        <v>316</v>
      </c>
      <c r="T4" s="325" t="s">
        <v>317</v>
      </c>
      <c r="U4" s="325" t="s">
        <v>315</v>
      </c>
      <c r="V4" s="325" t="s">
        <v>316</v>
      </c>
      <c r="W4" s="326" t="s">
        <v>317</v>
      </c>
      <c r="X4" s="726"/>
      <c r="Y4" s="728"/>
      <c r="Z4" s="327" t="s">
        <v>315</v>
      </c>
      <c r="AA4" s="325" t="s">
        <v>316</v>
      </c>
      <c r="AB4" s="325" t="s">
        <v>317</v>
      </c>
      <c r="AC4" s="325" t="s">
        <v>315</v>
      </c>
      <c r="AD4" s="325" t="s">
        <v>316</v>
      </c>
      <c r="AE4" s="325" t="s">
        <v>317</v>
      </c>
      <c r="AF4" s="325" t="s">
        <v>315</v>
      </c>
      <c r="AG4" s="325" t="s">
        <v>316</v>
      </c>
      <c r="AH4" s="326" t="s">
        <v>317</v>
      </c>
      <c r="AI4" s="726"/>
      <c r="AJ4" s="728"/>
      <c r="AK4" s="325" t="s">
        <v>315</v>
      </c>
      <c r="AL4" s="327" t="s">
        <v>316</v>
      </c>
      <c r="AM4" s="325" t="s">
        <v>317</v>
      </c>
      <c r="AN4" s="325" t="s">
        <v>315</v>
      </c>
      <c r="AO4" s="325" t="s">
        <v>316</v>
      </c>
      <c r="AP4" s="325" t="s">
        <v>317</v>
      </c>
      <c r="AQ4" s="325" t="s">
        <v>315</v>
      </c>
      <c r="AR4" s="325" t="s">
        <v>316</v>
      </c>
      <c r="AS4" s="326" t="s">
        <v>317</v>
      </c>
      <c r="AT4" s="726"/>
      <c r="AU4" s="728"/>
      <c r="AV4" s="325" t="s">
        <v>315</v>
      </c>
      <c r="AW4" s="325" t="s">
        <v>316</v>
      </c>
      <c r="AX4" s="327" t="s">
        <v>317</v>
      </c>
      <c r="AY4" s="325" t="s">
        <v>315</v>
      </c>
      <c r="AZ4" s="325" t="s">
        <v>316</v>
      </c>
      <c r="BA4" s="325" t="s">
        <v>317</v>
      </c>
      <c r="BB4" s="325" t="s">
        <v>315</v>
      </c>
      <c r="BC4" s="325" t="s">
        <v>316</v>
      </c>
      <c r="BD4" s="326" t="s">
        <v>317</v>
      </c>
      <c r="BE4" s="726"/>
      <c r="BF4" s="728"/>
      <c r="BG4" s="325" t="s">
        <v>315</v>
      </c>
      <c r="BH4" s="325" t="s">
        <v>316</v>
      </c>
      <c r="BI4" s="325" t="s">
        <v>317</v>
      </c>
      <c r="BJ4" s="327" t="s">
        <v>315</v>
      </c>
      <c r="BK4" s="325" t="s">
        <v>316</v>
      </c>
      <c r="BL4" s="325" t="s">
        <v>317</v>
      </c>
      <c r="BM4" s="325" t="s">
        <v>315</v>
      </c>
      <c r="BN4" s="325" t="s">
        <v>316</v>
      </c>
      <c r="BO4" s="326" t="s">
        <v>317</v>
      </c>
      <c r="BP4" s="726"/>
      <c r="BQ4" s="728"/>
      <c r="BR4" s="325" t="s">
        <v>315</v>
      </c>
      <c r="BS4" s="325" t="s">
        <v>316</v>
      </c>
      <c r="BT4" s="326" t="s">
        <v>317</v>
      </c>
      <c r="CA4" s="726"/>
      <c r="CB4" s="728"/>
      <c r="CC4" s="325" t="s">
        <v>315</v>
      </c>
      <c r="CD4" s="325" t="s">
        <v>316</v>
      </c>
      <c r="CE4" s="325" t="s">
        <v>317</v>
      </c>
      <c r="CF4" s="325" t="s">
        <v>315</v>
      </c>
      <c r="CG4" s="325" t="s">
        <v>316</v>
      </c>
      <c r="CH4" s="325" t="s">
        <v>317</v>
      </c>
      <c r="CI4" s="325" t="s">
        <v>315</v>
      </c>
      <c r="CJ4" s="325" t="s">
        <v>316</v>
      </c>
      <c r="CK4" s="326" t="s">
        <v>317</v>
      </c>
      <c r="CL4" s="325" t="s">
        <v>315</v>
      </c>
      <c r="CM4" s="325" t="s">
        <v>316</v>
      </c>
      <c r="CN4" s="326" t="s">
        <v>317</v>
      </c>
    </row>
    <row r="5" spans="1:92" ht="17.100000000000001" customHeight="1">
      <c r="A5" s="1"/>
      <c r="B5" s="11" t="s">
        <v>25</v>
      </c>
      <c r="C5" s="12" t="s">
        <v>26</v>
      </c>
      <c r="D5" s="329">
        <v>24690</v>
      </c>
      <c r="E5" s="329">
        <v>23470</v>
      </c>
      <c r="F5" s="329">
        <v>48160</v>
      </c>
      <c r="G5" s="332">
        <v>25567</v>
      </c>
      <c r="H5" s="329">
        <v>24210</v>
      </c>
      <c r="I5" s="329">
        <v>49777</v>
      </c>
      <c r="J5" s="329">
        <v>26528</v>
      </c>
      <c r="K5" s="329">
        <v>24906</v>
      </c>
      <c r="L5" s="330">
        <v>51434</v>
      </c>
      <c r="M5" s="11" t="s">
        <v>25</v>
      </c>
      <c r="N5" s="12" t="s">
        <v>26</v>
      </c>
      <c r="O5" s="329">
        <v>29806</v>
      </c>
      <c r="P5" s="329">
        <v>27822</v>
      </c>
      <c r="Q5" s="329">
        <v>57628</v>
      </c>
      <c r="R5" s="332">
        <v>34163</v>
      </c>
      <c r="S5" s="329">
        <v>31499</v>
      </c>
      <c r="T5" s="329">
        <v>65662</v>
      </c>
      <c r="U5" s="329">
        <v>34677</v>
      </c>
      <c r="V5" s="329">
        <v>33840</v>
      </c>
      <c r="W5" s="330">
        <v>68517</v>
      </c>
      <c r="X5" s="11" t="s">
        <v>25</v>
      </c>
      <c r="Y5" s="12" t="s">
        <v>26</v>
      </c>
      <c r="Z5" s="329">
        <v>35861</v>
      </c>
      <c r="AA5" s="329">
        <v>35823</v>
      </c>
      <c r="AB5" s="329">
        <v>71684</v>
      </c>
      <c r="AC5" s="332">
        <v>38037</v>
      </c>
      <c r="AD5" s="329">
        <v>38376</v>
      </c>
      <c r="AE5" s="329">
        <v>76413</v>
      </c>
      <c r="AF5" s="329">
        <v>37537</v>
      </c>
      <c r="AG5" s="329">
        <v>37871</v>
      </c>
      <c r="AH5" s="330">
        <v>75408</v>
      </c>
      <c r="AI5" s="11" t="s">
        <v>25</v>
      </c>
      <c r="AJ5" s="12" t="s">
        <v>26</v>
      </c>
      <c r="AK5" s="329">
        <v>38330</v>
      </c>
      <c r="AL5" s="329">
        <v>39206</v>
      </c>
      <c r="AM5" s="329">
        <v>77536</v>
      </c>
      <c r="AN5" s="332">
        <v>42007</v>
      </c>
      <c r="AO5" s="329">
        <v>42700</v>
      </c>
      <c r="AP5" s="329">
        <v>84707</v>
      </c>
      <c r="AQ5" s="329">
        <v>46019</v>
      </c>
      <c r="AR5" s="329">
        <v>46690</v>
      </c>
      <c r="AS5" s="330">
        <v>92709</v>
      </c>
      <c r="AT5" s="11" t="s">
        <v>25</v>
      </c>
      <c r="AU5" s="12" t="s">
        <v>26</v>
      </c>
      <c r="AV5" s="329">
        <v>52553</v>
      </c>
      <c r="AW5" s="329">
        <v>53831</v>
      </c>
      <c r="AX5" s="329">
        <v>106384</v>
      </c>
      <c r="AY5" s="332">
        <v>45182</v>
      </c>
      <c r="AZ5" s="329">
        <v>47337</v>
      </c>
      <c r="BA5" s="329">
        <v>92519</v>
      </c>
      <c r="BB5" s="329">
        <v>37055</v>
      </c>
      <c r="BC5" s="329">
        <v>39791</v>
      </c>
      <c r="BD5" s="330">
        <v>76846</v>
      </c>
      <c r="BE5" s="11" t="s">
        <v>25</v>
      </c>
      <c r="BF5" s="12" t="s">
        <v>26</v>
      </c>
      <c r="BG5" s="329">
        <v>29106</v>
      </c>
      <c r="BH5" s="329">
        <v>32756</v>
      </c>
      <c r="BI5" s="329">
        <v>61862</v>
      </c>
      <c r="BJ5" s="332">
        <v>25078</v>
      </c>
      <c r="BK5" s="329">
        <v>32913</v>
      </c>
      <c r="BL5" s="329">
        <v>57991</v>
      </c>
      <c r="BM5" s="329">
        <v>21753</v>
      </c>
      <c r="BN5" s="329">
        <v>35126</v>
      </c>
      <c r="BO5" s="330">
        <v>56879</v>
      </c>
      <c r="BP5" s="11" t="s">
        <v>25</v>
      </c>
      <c r="BQ5" s="12" t="s">
        <v>26</v>
      </c>
      <c r="BR5" s="329">
        <v>12728</v>
      </c>
      <c r="BS5" s="329">
        <v>28973</v>
      </c>
      <c r="BT5" s="330">
        <v>41701</v>
      </c>
      <c r="CA5" s="11" t="s">
        <v>25</v>
      </c>
      <c r="CB5" s="12" t="s">
        <v>26</v>
      </c>
      <c r="CC5" s="329">
        <v>76785</v>
      </c>
      <c r="CD5" s="329">
        <v>72586</v>
      </c>
      <c r="CE5" s="329">
        <v>149371</v>
      </c>
      <c r="CF5" s="332">
        <v>388990</v>
      </c>
      <c r="CG5" s="329">
        <v>387658</v>
      </c>
      <c r="CH5" s="329">
        <v>776648</v>
      </c>
      <c r="CI5" s="329">
        <v>170902</v>
      </c>
      <c r="CJ5" s="329">
        <v>216896</v>
      </c>
      <c r="CK5" s="330">
        <v>387798</v>
      </c>
      <c r="CL5" s="329">
        <f>SUM(CC5,CF5,CI5)</f>
        <v>636677</v>
      </c>
      <c r="CM5" s="329">
        <f t="shared" ref="CM5:CN68" si="0">SUM(CD5,CG5,CJ5)</f>
        <v>677140</v>
      </c>
      <c r="CN5" s="330">
        <f t="shared" si="0"/>
        <v>1313817</v>
      </c>
    </row>
    <row r="6" spans="1:92" ht="17.100000000000001" customHeight="1">
      <c r="A6" s="1"/>
      <c r="B6" s="17" t="s">
        <v>27</v>
      </c>
      <c r="C6" s="18" t="s">
        <v>28</v>
      </c>
      <c r="D6" s="334">
        <v>11996</v>
      </c>
      <c r="E6" s="334">
        <v>11403</v>
      </c>
      <c r="F6" s="334">
        <v>23399</v>
      </c>
      <c r="G6" s="337">
        <v>11703</v>
      </c>
      <c r="H6" s="334">
        <v>11105</v>
      </c>
      <c r="I6" s="334">
        <v>22808</v>
      </c>
      <c r="J6" s="334">
        <v>11645</v>
      </c>
      <c r="K6" s="334">
        <v>11147</v>
      </c>
      <c r="L6" s="335">
        <v>22792</v>
      </c>
      <c r="M6" s="17" t="s">
        <v>27</v>
      </c>
      <c r="N6" s="18" t="s">
        <v>28</v>
      </c>
      <c r="O6" s="334">
        <v>12646</v>
      </c>
      <c r="P6" s="334">
        <v>12125</v>
      </c>
      <c r="Q6" s="334">
        <v>24771</v>
      </c>
      <c r="R6" s="337">
        <v>14669</v>
      </c>
      <c r="S6" s="334">
        <v>14063</v>
      </c>
      <c r="T6" s="334">
        <v>28732</v>
      </c>
      <c r="U6" s="334">
        <v>17420</v>
      </c>
      <c r="V6" s="334">
        <v>16463</v>
      </c>
      <c r="W6" s="335">
        <v>33883</v>
      </c>
      <c r="X6" s="17" t="s">
        <v>27</v>
      </c>
      <c r="Y6" s="18" t="s">
        <v>28</v>
      </c>
      <c r="Z6" s="334">
        <v>18797</v>
      </c>
      <c r="AA6" s="334">
        <v>17955</v>
      </c>
      <c r="AB6" s="334">
        <v>36752</v>
      </c>
      <c r="AC6" s="337">
        <v>19696</v>
      </c>
      <c r="AD6" s="334">
        <v>18934</v>
      </c>
      <c r="AE6" s="334">
        <v>38630</v>
      </c>
      <c r="AF6" s="334">
        <v>18964</v>
      </c>
      <c r="AG6" s="334">
        <v>18152</v>
      </c>
      <c r="AH6" s="335">
        <v>37116</v>
      </c>
      <c r="AI6" s="17" t="s">
        <v>27</v>
      </c>
      <c r="AJ6" s="18" t="s">
        <v>28</v>
      </c>
      <c r="AK6" s="334">
        <v>18890</v>
      </c>
      <c r="AL6" s="334">
        <v>18367</v>
      </c>
      <c r="AM6" s="334">
        <v>37257</v>
      </c>
      <c r="AN6" s="337">
        <v>20448</v>
      </c>
      <c r="AO6" s="334">
        <v>19786</v>
      </c>
      <c r="AP6" s="334">
        <v>40234</v>
      </c>
      <c r="AQ6" s="334">
        <v>21603</v>
      </c>
      <c r="AR6" s="334">
        <v>21076</v>
      </c>
      <c r="AS6" s="335">
        <v>42679</v>
      </c>
      <c r="AT6" s="17" t="s">
        <v>27</v>
      </c>
      <c r="AU6" s="18" t="s">
        <v>28</v>
      </c>
      <c r="AV6" s="334">
        <v>24808</v>
      </c>
      <c r="AW6" s="334">
        <v>24622</v>
      </c>
      <c r="AX6" s="334">
        <v>49430</v>
      </c>
      <c r="AY6" s="337">
        <v>20477</v>
      </c>
      <c r="AZ6" s="334">
        <v>20936</v>
      </c>
      <c r="BA6" s="334">
        <v>41413</v>
      </c>
      <c r="BB6" s="334">
        <v>15410</v>
      </c>
      <c r="BC6" s="334">
        <v>16435</v>
      </c>
      <c r="BD6" s="335">
        <v>31845</v>
      </c>
      <c r="BE6" s="17" t="s">
        <v>27</v>
      </c>
      <c r="BF6" s="18" t="s">
        <v>28</v>
      </c>
      <c r="BG6" s="334">
        <v>10619</v>
      </c>
      <c r="BH6" s="334">
        <v>12670</v>
      </c>
      <c r="BI6" s="334">
        <v>23289</v>
      </c>
      <c r="BJ6" s="337">
        <v>9341</v>
      </c>
      <c r="BK6" s="334">
        <v>12899</v>
      </c>
      <c r="BL6" s="334">
        <v>22240</v>
      </c>
      <c r="BM6" s="334">
        <v>7930</v>
      </c>
      <c r="BN6" s="334">
        <v>13790</v>
      </c>
      <c r="BO6" s="335">
        <v>21720</v>
      </c>
      <c r="BP6" s="17" t="s">
        <v>27</v>
      </c>
      <c r="BQ6" s="18" t="s">
        <v>28</v>
      </c>
      <c r="BR6" s="334">
        <v>4545</v>
      </c>
      <c r="BS6" s="334">
        <v>11482</v>
      </c>
      <c r="BT6" s="335">
        <v>16027</v>
      </c>
      <c r="CA6" s="17" t="s">
        <v>27</v>
      </c>
      <c r="CB6" s="18" t="s">
        <v>28</v>
      </c>
      <c r="CC6" s="334">
        <v>35344</v>
      </c>
      <c r="CD6" s="334">
        <v>33655</v>
      </c>
      <c r="CE6" s="334">
        <v>68999</v>
      </c>
      <c r="CF6" s="337">
        <v>187941</v>
      </c>
      <c r="CG6" s="334">
        <v>181543</v>
      </c>
      <c r="CH6" s="334">
        <v>369484</v>
      </c>
      <c r="CI6" s="334">
        <v>68322</v>
      </c>
      <c r="CJ6" s="334">
        <v>88212</v>
      </c>
      <c r="CK6" s="335">
        <v>156534</v>
      </c>
      <c r="CL6" s="334">
        <f t="shared" ref="CL6:CN69" si="1">SUM(CC6,CF6,CI6)</f>
        <v>291607</v>
      </c>
      <c r="CM6" s="334">
        <f t="shared" si="0"/>
        <v>303410</v>
      </c>
      <c r="CN6" s="335">
        <f t="shared" si="0"/>
        <v>595017</v>
      </c>
    </row>
    <row r="7" spans="1:92" ht="17.100000000000001" customHeight="1">
      <c r="A7" s="1"/>
      <c r="B7" s="24" t="s">
        <v>29</v>
      </c>
      <c r="C7" s="18" t="s">
        <v>30</v>
      </c>
      <c r="D7" s="334">
        <v>4888</v>
      </c>
      <c r="E7" s="334">
        <v>4647</v>
      </c>
      <c r="F7" s="334">
        <v>9535</v>
      </c>
      <c r="G7" s="337">
        <v>4924</v>
      </c>
      <c r="H7" s="334">
        <v>4731</v>
      </c>
      <c r="I7" s="334">
        <v>9655</v>
      </c>
      <c r="J7" s="334">
        <v>5020</v>
      </c>
      <c r="K7" s="334">
        <v>4815</v>
      </c>
      <c r="L7" s="335">
        <v>9835</v>
      </c>
      <c r="M7" s="24" t="s">
        <v>29</v>
      </c>
      <c r="N7" s="18" t="s">
        <v>30</v>
      </c>
      <c r="O7" s="334">
        <v>6009</v>
      </c>
      <c r="P7" s="334">
        <v>5821</v>
      </c>
      <c r="Q7" s="334">
        <v>11830</v>
      </c>
      <c r="R7" s="337">
        <v>7378</v>
      </c>
      <c r="S7" s="334">
        <v>7134</v>
      </c>
      <c r="T7" s="334">
        <v>14512</v>
      </c>
      <c r="U7" s="334">
        <v>7351</v>
      </c>
      <c r="V7" s="334">
        <v>7089</v>
      </c>
      <c r="W7" s="335">
        <v>14440</v>
      </c>
      <c r="X7" s="24" t="s">
        <v>29</v>
      </c>
      <c r="Y7" s="18" t="s">
        <v>30</v>
      </c>
      <c r="Z7" s="334">
        <v>7669</v>
      </c>
      <c r="AA7" s="334">
        <v>7328</v>
      </c>
      <c r="AB7" s="334">
        <v>14997</v>
      </c>
      <c r="AC7" s="337">
        <v>8070</v>
      </c>
      <c r="AD7" s="334">
        <v>8021</v>
      </c>
      <c r="AE7" s="334">
        <v>16091</v>
      </c>
      <c r="AF7" s="334">
        <v>7646</v>
      </c>
      <c r="AG7" s="334">
        <v>7936</v>
      </c>
      <c r="AH7" s="335">
        <v>15582</v>
      </c>
      <c r="AI7" s="24" t="s">
        <v>29</v>
      </c>
      <c r="AJ7" s="18" t="s">
        <v>30</v>
      </c>
      <c r="AK7" s="334">
        <v>7859</v>
      </c>
      <c r="AL7" s="334">
        <v>8221</v>
      </c>
      <c r="AM7" s="334">
        <v>16080</v>
      </c>
      <c r="AN7" s="337">
        <v>9326</v>
      </c>
      <c r="AO7" s="334">
        <v>9944</v>
      </c>
      <c r="AP7" s="334">
        <v>19270</v>
      </c>
      <c r="AQ7" s="334">
        <v>10917</v>
      </c>
      <c r="AR7" s="334">
        <v>11553</v>
      </c>
      <c r="AS7" s="335">
        <v>22470</v>
      </c>
      <c r="AT7" s="24" t="s">
        <v>29</v>
      </c>
      <c r="AU7" s="18" t="s">
        <v>30</v>
      </c>
      <c r="AV7" s="334">
        <v>13353</v>
      </c>
      <c r="AW7" s="334">
        <v>13972</v>
      </c>
      <c r="AX7" s="334">
        <v>27325</v>
      </c>
      <c r="AY7" s="337">
        <v>12060</v>
      </c>
      <c r="AZ7" s="334">
        <v>12666</v>
      </c>
      <c r="BA7" s="334">
        <v>24726</v>
      </c>
      <c r="BB7" s="334">
        <v>10313</v>
      </c>
      <c r="BC7" s="334">
        <v>11089</v>
      </c>
      <c r="BD7" s="335">
        <v>21402</v>
      </c>
      <c r="BE7" s="24" t="s">
        <v>29</v>
      </c>
      <c r="BF7" s="18" t="s">
        <v>30</v>
      </c>
      <c r="BG7" s="334">
        <v>8104</v>
      </c>
      <c r="BH7" s="334">
        <v>9490</v>
      </c>
      <c r="BI7" s="334">
        <v>17594</v>
      </c>
      <c r="BJ7" s="337">
        <v>7806</v>
      </c>
      <c r="BK7" s="334">
        <v>10117</v>
      </c>
      <c r="BL7" s="334">
        <v>17923</v>
      </c>
      <c r="BM7" s="334">
        <v>7005</v>
      </c>
      <c r="BN7" s="334">
        <v>10584</v>
      </c>
      <c r="BO7" s="335">
        <v>17589</v>
      </c>
      <c r="BP7" s="24" t="s">
        <v>29</v>
      </c>
      <c r="BQ7" s="18" t="s">
        <v>30</v>
      </c>
      <c r="BR7" s="334">
        <v>4298</v>
      </c>
      <c r="BS7" s="334">
        <v>8949</v>
      </c>
      <c r="BT7" s="335">
        <v>13247</v>
      </c>
      <c r="CA7" s="24" t="s">
        <v>29</v>
      </c>
      <c r="CB7" s="18" t="s">
        <v>30</v>
      </c>
      <c r="CC7" s="334">
        <v>14832</v>
      </c>
      <c r="CD7" s="334">
        <v>14193</v>
      </c>
      <c r="CE7" s="334">
        <v>29025</v>
      </c>
      <c r="CF7" s="337">
        <v>85578</v>
      </c>
      <c r="CG7" s="334">
        <v>87019</v>
      </c>
      <c r="CH7" s="334">
        <v>172597</v>
      </c>
      <c r="CI7" s="334">
        <v>49586</v>
      </c>
      <c r="CJ7" s="334">
        <v>62895</v>
      </c>
      <c r="CK7" s="335">
        <v>112481</v>
      </c>
      <c r="CL7" s="334">
        <f t="shared" si="1"/>
        <v>149996</v>
      </c>
      <c r="CM7" s="334">
        <f t="shared" si="0"/>
        <v>164107</v>
      </c>
      <c r="CN7" s="335">
        <f t="shared" si="0"/>
        <v>314103</v>
      </c>
    </row>
    <row r="8" spans="1:92" ht="17.100000000000001" customHeight="1">
      <c r="A8" s="1"/>
      <c r="B8" s="24" t="s">
        <v>31</v>
      </c>
      <c r="C8" s="18" t="s">
        <v>32</v>
      </c>
      <c r="D8" s="334">
        <v>2804</v>
      </c>
      <c r="E8" s="334">
        <v>2665</v>
      </c>
      <c r="F8" s="334">
        <v>5469</v>
      </c>
      <c r="G8" s="337">
        <v>2986</v>
      </c>
      <c r="H8" s="334">
        <v>2870</v>
      </c>
      <c r="I8" s="334">
        <v>5856</v>
      </c>
      <c r="J8" s="334">
        <v>3220</v>
      </c>
      <c r="K8" s="334">
        <v>3076</v>
      </c>
      <c r="L8" s="335">
        <v>6296</v>
      </c>
      <c r="M8" s="24" t="s">
        <v>31</v>
      </c>
      <c r="N8" s="18" t="s">
        <v>32</v>
      </c>
      <c r="O8" s="334">
        <v>3697</v>
      </c>
      <c r="P8" s="334">
        <v>3570</v>
      </c>
      <c r="Q8" s="334">
        <v>7267</v>
      </c>
      <c r="R8" s="337">
        <v>3939</v>
      </c>
      <c r="S8" s="334">
        <v>3775</v>
      </c>
      <c r="T8" s="334">
        <v>7714</v>
      </c>
      <c r="U8" s="334">
        <v>4201</v>
      </c>
      <c r="V8" s="334">
        <v>4278</v>
      </c>
      <c r="W8" s="335">
        <v>8479</v>
      </c>
      <c r="X8" s="24" t="s">
        <v>31</v>
      </c>
      <c r="Y8" s="18" t="s">
        <v>32</v>
      </c>
      <c r="Z8" s="334">
        <v>4414</v>
      </c>
      <c r="AA8" s="334">
        <v>4471</v>
      </c>
      <c r="AB8" s="334">
        <v>8885</v>
      </c>
      <c r="AC8" s="337">
        <v>4863</v>
      </c>
      <c r="AD8" s="334">
        <v>4979</v>
      </c>
      <c r="AE8" s="334">
        <v>9842</v>
      </c>
      <c r="AF8" s="334">
        <v>5048</v>
      </c>
      <c r="AG8" s="334">
        <v>4950</v>
      </c>
      <c r="AH8" s="335">
        <v>9998</v>
      </c>
      <c r="AI8" s="24" t="s">
        <v>31</v>
      </c>
      <c r="AJ8" s="18" t="s">
        <v>32</v>
      </c>
      <c r="AK8" s="334">
        <v>5016</v>
      </c>
      <c r="AL8" s="334">
        <v>4961</v>
      </c>
      <c r="AM8" s="334">
        <v>9977</v>
      </c>
      <c r="AN8" s="337">
        <v>5943</v>
      </c>
      <c r="AO8" s="334">
        <v>5851</v>
      </c>
      <c r="AP8" s="334">
        <v>11794</v>
      </c>
      <c r="AQ8" s="334">
        <v>7267</v>
      </c>
      <c r="AR8" s="334">
        <v>7137</v>
      </c>
      <c r="AS8" s="335">
        <v>14404</v>
      </c>
      <c r="AT8" s="24" t="s">
        <v>31</v>
      </c>
      <c r="AU8" s="18" t="s">
        <v>32</v>
      </c>
      <c r="AV8" s="334">
        <v>9121</v>
      </c>
      <c r="AW8" s="334">
        <v>9085</v>
      </c>
      <c r="AX8" s="334">
        <v>18206</v>
      </c>
      <c r="AY8" s="337">
        <v>7882</v>
      </c>
      <c r="AZ8" s="334">
        <v>8150</v>
      </c>
      <c r="BA8" s="334">
        <v>16032</v>
      </c>
      <c r="BB8" s="334">
        <v>6158</v>
      </c>
      <c r="BC8" s="334">
        <v>6763</v>
      </c>
      <c r="BD8" s="335">
        <v>12921</v>
      </c>
      <c r="BE8" s="24" t="s">
        <v>31</v>
      </c>
      <c r="BF8" s="18" t="s">
        <v>32</v>
      </c>
      <c r="BG8" s="334">
        <v>4946</v>
      </c>
      <c r="BH8" s="334">
        <v>5888</v>
      </c>
      <c r="BI8" s="334">
        <v>10834</v>
      </c>
      <c r="BJ8" s="337">
        <v>4889</v>
      </c>
      <c r="BK8" s="334">
        <v>7215</v>
      </c>
      <c r="BL8" s="334">
        <v>12104</v>
      </c>
      <c r="BM8" s="334">
        <v>4338</v>
      </c>
      <c r="BN8" s="334">
        <v>7450</v>
      </c>
      <c r="BO8" s="335">
        <v>11788</v>
      </c>
      <c r="BP8" s="24" t="s">
        <v>31</v>
      </c>
      <c r="BQ8" s="18" t="s">
        <v>32</v>
      </c>
      <c r="BR8" s="334">
        <v>2177</v>
      </c>
      <c r="BS8" s="334">
        <v>4938</v>
      </c>
      <c r="BT8" s="335">
        <v>7115</v>
      </c>
      <c r="CA8" s="24" t="s">
        <v>31</v>
      </c>
      <c r="CB8" s="18" t="s">
        <v>32</v>
      </c>
      <c r="CC8" s="334">
        <v>9010</v>
      </c>
      <c r="CD8" s="334">
        <v>8611</v>
      </c>
      <c r="CE8" s="334">
        <v>17621</v>
      </c>
      <c r="CF8" s="337">
        <v>53509</v>
      </c>
      <c r="CG8" s="334">
        <v>53057</v>
      </c>
      <c r="CH8" s="334">
        <v>106566</v>
      </c>
      <c r="CI8" s="334">
        <v>30390</v>
      </c>
      <c r="CJ8" s="334">
        <v>40404</v>
      </c>
      <c r="CK8" s="335">
        <v>70794</v>
      </c>
      <c r="CL8" s="334">
        <f t="shared" si="1"/>
        <v>92909</v>
      </c>
      <c r="CM8" s="334">
        <f t="shared" si="0"/>
        <v>102072</v>
      </c>
      <c r="CN8" s="335">
        <f t="shared" si="0"/>
        <v>194981</v>
      </c>
    </row>
    <row r="9" spans="1:92" ht="17.100000000000001" customHeight="1">
      <c r="A9" s="1"/>
      <c r="B9" s="666" t="s">
        <v>33</v>
      </c>
      <c r="C9" s="26" t="s">
        <v>34</v>
      </c>
      <c r="D9" s="339">
        <v>3680</v>
      </c>
      <c r="E9" s="339">
        <v>3498</v>
      </c>
      <c r="F9" s="339">
        <v>7178</v>
      </c>
      <c r="G9" s="342">
        <v>3747</v>
      </c>
      <c r="H9" s="339">
        <v>3585</v>
      </c>
      <c r="I9" s="339">
        <v>7332</v>
      </c>
      <c r="J9" s="339">
        <v>3907</v>
      </c>
      <c r="K9" s="339">
        <v>3703</v>
      </c>
      <c r="L9" s="340">
        <v>7610</v>
      </c>
      <c r="M9" s="666" t="s">
        <v>33</v>
      </c>
      <c r="N9" s="26" t="s">
        <v>34</v>
      </c>
      <c r="O9" s="339">
        <v>4702</v>
      </c>
      <c r="P9" s="339">
        <v>4438</v>
      </c>
      <c r="Q9" s="339">
        <v>9140</v>
      </c>
      <c r="R9" s="342">
        <v>5991</v>
      </c>
      <c r="S9" s="339">
        <v>5316</v>
      </c>
      <c r="T9" s="339">
        <v>11307</v>
      </c>
      <c r="U9" s="339">
        <v>6256</v>
      </c>
      <c r="V9" s="339">
        <v>5446</v>
      </c>
      <c r="W9" s="340">
        <v>11702</v>
      </c>
      <c r="X9" s="666" t="s">
        <v>33</v>
      </c>
      <c r="Y9" s="26" t="s">
        <v>34</v>
      </c>
      <c r="Z9" s="339">
        <v>6314</v>
      </c>
      <c r="AA9" s="339">
        <v>5804</v>
      </c>
      <c r="AB9" s="339">
        <v>12118</v>
      </c>
      <c r="AC9" s="342">
        <v>6810</v>
      </c>
      <c r="AD9" s="339">
        <v>6227</v>
      </c>
      <c r="AE9" s="339">
        <v>13037</v>
      </c>
      <c r="AF9" s="339">
        <v>6369</v>
      </c>
      <c r="AG9" s="339">
        <v>5922</v>
      </c>
      <c r="AH9" s="340">
        <v>12291</v>
      </c>
      <c r="AI9" s="666" t="s">
        <v>33</v>
      </c>
      <c r="AJ9" s="26" t="s">
        <v>34</v>
      </c>
      <c r="AK9" s="339">
        <v>6068</v>
      </c>
      <c r="AL9" s="339">
        <v>5831</v>
      </c>
      <c r="AM9" s="339">
        <v>11899</v>
      </c>
      <c r="AN9" s="342">
        <v>7040</v>
      </c>
      <c r="AO9" s="339">
        <v>7034</v>
      </c>
      <c r="AP9" s="339">
        <v>14074</v>
      </c>
      <c r="AQ9" s="339">
        <v>8656</v>
      </c>
      <c r="AR9" s="339">
        <v>8664</v>
      </c>
      <c r="AS9" s="340">
        <v>17320</v>
      </c>
      <c r="AT9" s="666" t="s">
        <v>33</v>
      </c>
      <c r="AU9" s="26" t="s">
        <v>34</v>
      </c>
      <c r="AV9" s="339">
        <v>11195</v>
      </c>
      <c r="AW9" s="339">
        <v>11034</v>
      </c>
      <c r="AX9" s="339">
        <v>22229</v>
      </c>
      <c r="AY9" s="342">
        <v>9599</v>
      </c>
      <c r="AZ9" s="339">
        <v>9667</v>
      </c>
      <c r="BA9" s="339">
        <v>19266</v>
      </c>
      <c r="BB9" s="339">
        <v>7575</v>
      </c>
      <c r="BC9" s="339">
        <v>7591</v>
      </c>
      <c r="BD9" s="340">
        <v>15166</v>
      </c>
      <c r="BE9" s="666" t="s">
        <v>33</v>
      </c>
      <c r="BF9" s="26" t="s">
        <v>34</v>
      </c>
      <c r="BG9" s="339">
        <v>5192</v>
      </c>
      <c r="BH9" s="339">
        <v>5660</v>
      </c>
      <c r="BI9" s="339">
        <v>10852</v>
      </c>
      <c r="BJ9" s="342">
        <v>4848</v>
      </c>
      <c r="BK9" s="339">
        <v>6257</v>
      </c>
      <c r="BL9" s="339">
        <v>11105</v>
      </c>
      <c r="BM9" s="339">
        <v>4354</v>
      </c>
      <c r="BN9" s="339">
        <v>6640</v>
      </c>
      <c r="BO9" s="340">
        <v>10994</v>
      </c>
      <c r="BP9" s="666" t="s">
        <v>33</v>
      </c>
      <c r="BQ9" s="26" t="s">
        <v>34</v>
      </c>
      <c r="BR9" s="339">
        <v>2212</v>
      </c>
      <c r="BS9" s="339">
        <v>4460</v>
      </c>
      <c r="BT9" s="340">
        <v>6672</v>
      </c>
      <c r="CA9" s="666" t="s">
        <v>33</v>
      </c>
      <c r="CB9" s="26" t="s">
        <v>34</v>
      </c>
      <c r="CC9" s="339">
        <v>11334</v>
      </c>
      <c r="CD9" s="339">
        <v>10786</v>
      </c>
      <c r="CE9" s="339">
        <v>22120</v>
      </c>
      <c r="CF9" s="342">
        <v>69401</v>
      </c>
      <c r="CG9" s="339">
        <v>65716</v>
      </c>
      <c r="CH9" s="339">
        <v>135117</v>
      </c>
      <c r="CI9" s="339">
        <v>33780</v>
      </c>
      <c r="CJ9" s="339">
        <v>40275</v>
      </c>
      <c r="CK9" s="340">
        <v>74055</v>
      </c>
      <c r="CL9" s="339">
        <f t="shared" si="1"/>
        <v>114515</v>
      </c>
      <c r="CM9" s="339">
        <f t="shared" si="0"/>
        <v>116777</v>
      </c>
      <c r="CN9" s="340">
        <f t="shared" si="0"/>
        <v>231292</v>
      </c>
    </row>
    <row r="10" spans="1:92" ht="17.100000000000001" customHeight="1">
      <c r="A10" s="1"/>
      <c r="B10" s="667"/>
      <c r="C10" s="26" t="s">
        <v>35</v>
      </c>
      <c r="D10" s="339">
        <v>1594</v>
      </c>
      <c r="E10" s="339">
        <v>1516</v>
      </c>
      <c r="F10" s="339">
        <v>3110</v>
      </c>
      <c r="G10" s="342">
        <v>1648</v>
      </c>
      <c r="H10" s="339">
        <v>1542</v>
      </c>
      <c r="I10" s="339">
        <v>3190</v>
      </c>
      <c r="J10" s="339">
        <v>1676</v>
      </c>
      <c r="K10" s="339">
        <v>1585</v>
      </c>
      <c r="L10" s="340">
        <v>3261</v>
      </c>
      <c r="M10" s="667"/>
      <c r="N10" s="26" t="s">
        <v>35</v>
      </c>
      <c r="O10" s="339">
        <v>1811</v>
      </c>
      <c r="P10" s="339">
        <v>1716</v>
      </c>
      <c r="Q10" s="339">
        <v>3527</v>
      </c>
      <c r="R10" s="342">
        <v>1873</v>
      </c>
      <c r="S10" s="339">
        <v>1799</v>
      </c>
      <c r="T10" s="339">
        <v>3672</v>
      </c>
      <c r="U10" s="339">
        <v>2182</v>
      </c>
      <c r="V10" s="339">
        <v>2045</v>
      </c>
      <c r="W10" s="340">
        <v>4227</v>
      </c>
      <c r="X10" s="667"/>
      <c r="Y10" s="26" t="s">
        <v>35</v>
      </c>
      <c r="Z10" s="339">
        <v>2433</v>
      </c>
      <c r="AA10" s="339">
        <v>2181</v>
      </c>
      <c r="AB10" s="339">
        <v>4614</v>
      </c>
      <c r="AC10" s="342">
        <v>2755</v>
      </c>
      <c r="AD10" s="339">
        <v>2400</v>
      </c>
      <c r="AE10" s="339">
        <v>5155</v>
      </c>
      <c r="AF10" s="339">
        <v>2926</v>
      </c>
      <c r="AG10" s="339">
        <v>2524</v>
      </c>
      <c r="AH10" s="340">
        <v>5450</v>
      </c>
      <c r="AI10" s="667"/>
      <c r="AJ10" s="26" t="s">
        <v>35</v>
      </c>
      <c r="AK10" s="339">
        <v>3139</v>
      </c>
      <c r="AL10" s="339">
        <v>2666</v>
      </c>
      <c r="AM10" s="339">
        <v>5805</v>
      </c>
      <c r="AN10" s="342">
        <v>3408</v>
      </c>
      <c r="AO10" s="339">
        <v>2901</v>
      </c>
      <c r="AP10" s="339">
        <v>6309</v>
      </c>
      <c r="AQ10" s="339">
        <v>3638</v>
      </c>
      <c r="AR10" s="339">
        <v>3191</v>
      </c>
      <c r="AS10" s="340">
        <v>6829</v>
      </c>
      <c r="AT10" s="667"/>
      <c r="AU10" s="26" t="s">
        <v>35</v>
      </c>
      <c r="AV10" s="339">
        <v>4197</v>
      </c>
      <c r="AW10" s="339">
        <v>3544</v>
      </c>
      <c r="AX10" s="339">
        <v>7741</v>
      </c>
      <c r="AY10" s="342">
        <v>3271</v>
      </c>
      <c r="AZ10" s="339">
        <v>2896</v>
      </c>
      <c r="BA10" s="339">
        <v>6167</v>
      </c>
      <c r="BB10" s="339">
        <v>2218</v>
      </c>
      <c r="BC10" s="339">
        <v>2071</v>
      </c>
      <c r="BD10" s="340">
        <v>4289</v>
      </c>
      <c r="BE10" s="667"/>
      <c r="BF10" s="26" t="s">
        <v>35</v>
      </c>
      <c r="BG10" s="339">
        <v>1581</v>
      </c>
      <c r="BH10" s="339">
        <v>1653</v>
      </c>
      <c r="BI10" s="339">
        <v>3234</v>
      </c>
      <c r="BJ10" s="342">
        <v>1392</v>
      </c>
      <c r="BK10" s="339">
        <v>1959</v>
      </c>
      <c r="BL10" s="339">
        <v>3351</v>
      </c>
      <c r="BM10" s="339">
        <v>1222</v>
      </c>
      <c r="BN10" s="339">
        <v>2176</v>
      </c>
      <c r="BO10" s="340">
        <v>3398</v>
      </c>
      <c r="BP10" s="667"/>
      <c r="BQ10" s="26" t="s">
        <v>35</v>
      </c>
      <c r="BR10" s="339">
        <v>816</v>
      </c>
      <c r="BS10" s="339">
        <v>1788</v>
      </c>
      <c r="BT10" s="340">
        <v>2604</v>
      </c>
      <c r="CA10" s="667"/>
      <c r="CB10" s="26" t="s">
        <v>35</v>
      </c>
      <c r="CC10" s="339">
        <v>4918</v>
      </c>
      <c r="CD10" s="339">
        <v>4643</v>
      </c>
      <c r="CE10" s="339">
        <v>9561</v>
      </c>
      <c r="CF10" s="342">
        <v>28362</v>
      </c>
      <c r="CG10" s="339">
        <v>24967</v>
      </c>
      <c r="CH10" s="339">
        <v>53329</v>
      </c>
      <c r="CI10" s="339">
        <v>10500</v>
      </c>
      <c r="CJ10" s="339">
        <v>12543</v>
      </c>
      <c r="CK10" s="340">
        <v>23043</v>
      </c>
      <c r="CL10" s="339">
        <f t="shared" si="1"/>
        <v>43780</v>
      </c>
      <c r="CM10" s="339">
        <f t="shared" si="0"/>
        <v>42153</v>
      </c>
      <c r="CN10" s="340">
        <f t="shared" si="0"/>
        <v>85933</v>
      </c>
    </row>
    <row r="11" spans="1:92" ht="17.100000000000001" customHeight="1">
      <c r="A11" s="1"/>
      <c r="B11" s="667"/>
      <c r="C11" s="26" t="s">
        <v>36</v>
      </c>
      <c r="D11" s="339">
        <v>2911</v>
      </c>
      <c r="E11" s="339">
        <v>2767</v>
      </c>
      <c r="F11" s="339">
        <v>5678</v>
      </c>
      <c r="G11" s="342">
        <v>2941</v>
      </c>
      <c r="H11" s="339">
        <v>2789</v>
      </c>
      <c r="I11" s="339">
        <v>5730</v>
      </c>
      <c r="J11" s="339">
        <v>2941</v>
      </c>
      <c r="K11" s="339">
        <v>2791</v>
      </c>
      <c r="L11" s="340">
        <v>5732</v>
      </c>
      <c r="M11" s="667"/>
      <c r="N11" s="26" t="s">
        <v>36</v>
      </c>
      <c r="O11" s="339">
        <v>3083</v>
      </c>
      <c r="P11" s="339">
        <v>2928</v>
      </c>
      <c r="Q11" s="339">
        <v>6011</v>
      </c>
      <c r="R11" s="342">
        <v>3100</v>
      </c>
      <c r="S11" s="339">
        <v>3057</v>
      </c>
      <c r="T11" s="339">
        <v>6157</v>
      </c>
      <c r="U11" s="339">
        <v>3333</v>
      </c>
      <c r="V11" s="339">
        <v>3234</v>
      </c>
      <c r="W11" s="340">
        <v>6567</v>
      </c>
      <c r="X11" s="667"/>
      <c r="Y11" s="26" t="s">
        <v>36</v>
      </c>
      <c r="Z11" s="339">
        <v>3806</v>
      </c>
      <c r="AA11" s="339">
        <v>3661</v>
      </c>
      <c r="AB11" s="339">
        <v>7467</v>
      </c>
      <c r="AC11" s="342">
        <v>4396</v>
      </c>
      <c r="AD11" s="339">
        <v>4097</v>
      </c>
      <c r="AE11" s="339">
        <v>8493</v>
      </c>
      <c r="AF11" s="339">
        <v>4499</v>
      </c>
      <c r="AG11" s="339">
        <v>4231</v>
      </c>
      <c r="AH11" s="340">
        <v>8730</v>
      </c>
      <c r="AI11" s="667"/>
      <c r="AJ11" s="26" t="s">
        <v>36</v>
      </c>
      <c r="AK11" s="339">
        <v>4738</v>
      </c>
      <c r="AL11" s="339">
        <v>4385</v>
      </c>
      <c r="AM11" s="339">
        <v>9123</v>
      </c>
      <c r="AN11" s="342">
        <v>5096</v>
      </c>
      <c r="AO11" s="339">
        <v>4808</v>
      </c>
      <c r="AP11" s="339">
        <v>9904</v>
      </c>
      <c r="AQ11" s="339">
        <v>5362</v>
      </c>
      <c r="AR11" s="339">
        <v>4971</v>
      </c>
      <c r="AS11" s="340">
        <v>10333</v>
      </c>
      <c r="AT11" s="667"/>
      <c r="AU11" s="26" t="s">
        <v>36</v>
      </c>
      <c r="AV11" s="339">
        <v>5969</v>
      </c>
      <c r="AW11" s="339">
        <v>5313</v>
      </c>
      <c r="AX11" s="339">
        <v>11282</v>
      </c>
      <c r="AY11" s="342">
        <v>4691</v>
      </c>
      <c r="AZ11" s="339">
        <v>4398</v>
      </c>
      <c r="BA11" s="339">
        <v>9089</v>
      </c>
      <c r="BB11" s="339">
        <v>3355</v>
      </c>
      <c r="BC11" s="339">
        <v>3502</v>
      </c>
      <c r="BD11" s="340">
        <v>6857</v>
      </c>
      <c r="BE11" s="667"/>
      <c r="BF11" s="26" t="s">
        <v>36</v>
      </c>
      <c r="BG11" s="339">
        <v>2720</v>
      </c>
      <c r="BH11" s="339">
        <v>3372</v>
      </c>
      <c r="BI11" s="339">
        <v>6092</v>
      </c>
      <c r="BJ11" s="342">
        <v>2776</v>
      </c>
      <c r="BK11" s="339">
        <v>3795</v>
      </c>
      <c r="BL11" s="339">
        <v>6571</v>
      </c>
      <c r="BM11" s="339">
        <v>2465</v>
      </c>
      <c r="BN11" s="339">
        <v>3757</v>
      </c>
      <c r="BO11" s="340">
        <v>6222</v>
      </c>
      <c r="BP11" s="667"/>
      <c r="BQ11" s="26" t="s">
        <v>36</v>
      </c>
      <c r="BR11" s="339">
        <v>1343</v>
      </c>
      <c r="BS11" s="339">
        <v>2247</v>
      </c>
      <c r="BT11" s="340">
        <v>3590</v>
      </c>
      <c r="CA11" s="667"/>
      <c r="CB11" s="26" t="s">
        <v>36</v>
      </c>
      <c r="CC11" s="339">
        <v>8793</v>
      </c>
      <c r="CD11" s="339">
        <v>8347</v>
      </c>
      <c r="CE11" s="339">
        <v>17140</v>
      </c>
      <c r="CF11" s="342">
        <v>43382</v>
      </c>
      <c r="CG11" s="339">
        <v>40685</v>
      </c>
      <c r="CH11" s="339">
        <v>84067</v>
      </c>
      <c r="CI11" s="339">
        <v>17350</v>
      </c>
      <c r="CJ11" s="339">
        <v>21071</v>
      </c>
      <c r="CK11" s="340">
        <v>38421</v>
      </c>
      <c r="CL11" s="339">
        <f t="shared" si="1"/>
        <v>69525</v>
      </c>
      <c r="CM11" s="339">
        <f t="shared" si="0"/>
        <v>70103</v>
      </c>
      <c r="CN11" s="340">
        <f t="shared" si="0"/>
        <v>139628</v>
      </c>
    </row>
    <row r="12" spans="1:92" ht="17.100000000000001" customHeight="1">
      <c r="A12" s="1"/>
      <c r="B12" s="668"/>
      <c r="C12" s="18" t="s">
        <v>37</v>
      </c>
      <c r="D12" s="334">
        <f t="shared" ref="D12:L12" si="2">SUM(D9:D11)</f>
        <v>8185</v>
      </c>
      <c r="E12" s="334">
        <f t="shared" si="2"/>
        <v>7781</v>
      </c>
      <c r="F12" s="334">
        <f t="shared" si="2"/>
        <v>15966</v>
      </c>
      <c r="G12" s="337">
        <f t="shared" si="2"/>
        <v>8336</v>
      </c>
      <c r="H12" s="334">
        <f t="shared" si="2"/>
        <v>7916</v>
      </c>
      <c r="I12" s="334">
        <f t="shared" si="2"/>
        <v>16252</v>
      </c>
      <c r="J12" s="334">
        <f t="shared" si="2"/>
        <v>8524</v>
      </c>
      <c r="K12" s="334">
        <f t="shared" si="2"/>
        <v>8079</v>
      </c>
      <c r="L12" s="335">
        <f t="shared" si="2"/>
        <v>16603</v>
      </c>
      <c r="M12" s="668"/>
      <c r="N12" s="18" t="s">
        <v>37</v>
      </c>
      <c r="O12" s="334">
        <f t="shared" ref="O12:CK12" si="3">SUM(O9:O11)</f>
        <v>9596</v>
      </c>
      <c r="P12" s="334">
        <f t="shared" si="3"/>
        <v>9082</v>
      </c>
      <c r="Q12" s="334">
        <f t="shared" si="3"/>
        <v>18678</v>
      </c>
      <c r="R12" s="337">
        <f t="shared" si="3"/>
        <v>10964</v>
      </c>
      <c r="S12" s="334">
        <f t="shared" si="3"/>
        <v>10172</v>
      </c>
      <c r="T12" s="334">
        <f t="shared" si="3"/>
        <v>21136</v>
      </c>
      <c r="U12" s="334">
        <f t="shared" si="3"/>
        <v>11771</v>
      </c>
      <c r="V12" s="334">
        <f t="shared" si="3"/>
        <v>10725</v>
      </c>
      <c r="W12" s="335">
        <f t="shared" si="3"/>
        <v>22496</v>
      </c>
      <c r="X12" s="668"/>
      <c r="Y12" s="18" t="s">
        <v>37</v>
      </c>
      <c r="Z12" s="334">
        <f t="shared" si="3"/>
        <v>12553</v>
      </c>
      <c r="AA12" s="334">
        <f t="shared" si="3"/>
        <v>11646</v>
      </c>
      <c r="AB12" s="334">
        <f t="shared" si="3"/>
        <v>24199</v>
      </c>
      <c r="AC12" s="337">
        <f t="shared" si="3"/>
        <v>13961</v>
      </c>
      <c r="AD12" s="334">
        <f t="shared" si="3"/>
        <v>12724</v>
      </c>
      <c r="AE12" s="334">
        <f t="shared" si="3"/>
        <v>26685</v>
      </c>
      <c r="AF12" s="334">
        <f t="shared" si="3"/>
        <v>13794</v>
      </c>
      <c r="AG12" s="334">
        <f t="shared" si="3"/>
        <v>12677</v>
      </c>
      <c r="AH12" s="335">
        <f t="shared" si="3"/>
        <v>26471</v>
      </c>
      <c r="AI12" s="668"/>
      <c r="AJ12" s="18" t="s">
        <v>37</v>
      </c>
      <c r="AK12" s="334">
        <f t="shared" si="3"/>
        <v>13945</v>
      </c>
      <c r="AL12" s="334">
        <f t="shared" si="3"/>
        <v>12882</v>
      </c>
      <c r="AM12" s="334">
        <f t="shared" si="3"/>
        <v>26827</v>
      </c>
      <c r="AN12" s="337">
        <f t="shared" si="3"/>
        <v>15544</v>
      </c>
      <c r="AO12" s="334">
        <f t="shared" si="3"/>
        <v>14743</v>
      </c>
      <c r="AP12" s="334">
        <f t="shared" si="3"/>
        <v>30287</v>
      </c>
      <c r="AQ12" s="334">
        <f t="shared" si="3"/>
        <v>17656</v>
      </c>
      <c r="AR12" s="334">
        <f t="shared" si="3"/>
        <v>16826</v>
      </c>
      <c r="AS12" s="335">
        <f t="shared" si="3"/>
        <v>34482</v>
      </c>
      <c r="AT12" s="668"/>
      <c r="AU12" s="18" t="s">
        <v>37</v>
      </c>
      <c r="AV12" s="334">
        <f t="shared" si="3"/>
        <v>21361</v>
      </c>
      <c r="AW12" s="334">
        <f t="shared" si="3"/>
        <v>19891</v>
      </c>
      <c r="AX12" s="334">
        <f t="shared" si="3"/>
        <v>41252</v>
      </c>
      <c r="AY12" s="337">
        <f t="shared" si="3"/>
        <v>17561</v>
      </c>
      <c r="AZ12" s="334">
        <f t="shared" si="3"/>
        <v>16961</v>
      </c>
      <c r="BA12" s="334">
        <f t="shared" si="3"/>
        <v>34522</v>
      </c>
      <c r="BB12" s="334">
        <f t="shared" si="3"/>
        <v>13148</v>
      </c>
      <c r="BC12" s="334">
        <f t="shared" si="3"/>
        <v>13164</v>
      </c>
      <c r="BD12" s="335">
        <f t="shared" si="3"/>
        <v>26312</v>
      </c>
      <c r="BE12" s="668"/>
      <c r="BF12" s="18" t="s">
        <v>37</v>
      </c>
      <c r="BG12" s="334">
        <f t="shared" si="3"/>
        <v>9493</v>
      </c>
      <c r="BH12" s="334">
        <f t="shared" si="3"/>
        <v>10685</v>
      </c>
      <c r="BI12" s="334">
        <f t="shared" si="3"/>
        <v>20178</v>
      </c>
      <c r="BJ12" s="337">
        <f t="shared" si="3"/>
        <v>9016</v>
      </c>
      <c r="BK12" s="334">
        <f t="shared" si="3"/>
        <v>12011</v>
      </c>
      <c r="BL12" s="334">
        <f t="shared" si="3"/>
        <v>21027</v>
      </c>
      <c r="BM12" s="334">
        <f t="shared" si="3"/>
        <v>8041</v>
      </c>
      <c r="BN12" s="334">
        <f t="shared" si="3"/>
        <v>12573</v>
      </c>
      <c r="BO12" s="335">
        <f t="shared" si="3"/>
        <v>20614</v>
      </c>
      <c r="BP12" s="668"/>
      <c r="BQ12" s="18" t="s">
        <v>37</v>
      </c>
      <c r="BR12" s="334">
        <f t="shared" si="3"/>
        <v>4371</v>
      </c>
      <c r="BS12" s="334">
        <f t="shared" si="3"/>
        <v>8495</v>
      </c>
      <c r="BT12" s="335">
        <f t="shared" si="3"/>
        <v>12866</v>
      </c>
      <c r="CA12" s="668"/>
      <c r="CB12" s="18" t="s">
        <v>37</v>
      </c>
      <c r="CC12" s="334">
        <f t="shared" si="3"/>
        <v>25045</v>
      </c>
      <c r="CD12" s="334">
        <f t="shared" si="3"/>
        <v>23776</v>
      </c>
      <c r="CE12" s="334">
        <f t="shared" si="3"/>
        <v>48821</v>
      </c>
      <c r="CF12" s="337">
        <f t="shared" si="3"/>
        <v>141145</v>
      </c>
      <c r="CG12" s="334">
        <f t="shared" si="3"/>
        <v>131368</v>
      </c>
      <c r="CH12" s="334">
        <f t="shared" si="3"/>
        <v>272513</v>
      </c>
      <c r="CI12" s="334">
        <f t="shared" si="3"/>
        <v>61630</v>
      </c>
      <c r="CJ12" s="334">
        <f t="shared" si="3"/>
        <v>73889</v>
      </c>
      <c r="CK12" s="335">
        <f t="shared" si="3"/>
        <v>135519</v>
      </c>
      <c r="CL12" s="334">
        <f t="shared" si="1"/>
        <v>227820</v>
      </c>
      <c r="CM12" s="334">
        <f t="shared" si="0"/>
        <v>229033</v>
      </c>
      <c r="CN12" s="335">
        <f t="shared" si="0"/>
        <v>456853</v>
      </c>
    </row>
    <row r="13" spans="1:92" ht="17.100000000000001" customHeight="1">
      <c r="A13" s="1"/>
      <c r="B13" s="666" t="s">
        <v>38</v>
      </c>
      <c r="C13" s="26" t="s">
        <v>39</v>
      </c>
      <c r="D13" s="339">
        <v>6638</v>
      </c>
      <c r="E13" s="339">
        <v>6310</v>
      </c>
      <c r="F13" s="339">
        <v>12948</v>
      </c>
      <c r="G13" s="342">
        <v>6903</v>
      </c>
      <c r="H13" s="339">
        <v>6659</v>
      </c>
      <c r="I13" s="339">
        <v>13562</v>
      </c>
      <c r="J13" s="339">
        <v>7051</v>
      </c>
      <c r="K13" s="339">
        <v>6802</v>
      </c>
      <c r="L13" s="340">
        <v>13853</v>
      </c>
      <c r="M13" s="666" t="s">
        <v>38</v>
      </c>
      <c r="N13" s="26" t="s">
        <v>39</v>
      </c>
      <c r="O13" s="339">
        <v>7700</v>
      </c>
      <c r="P13" s="339">
        <v>7618</v>
      </c>
      <c r="Q13" s="339">
        <v>15318</v>
      </c>
      <c r="R13" s="342">
        <v>8468</v>
      </c>
      <c r="S13" s="339">
        <v>8765</v>
      </c>
      <c r="T13" s="339">
        <v>17233</v>
      </c>
      <c r="U13" s="339">
        <v>8761</v>
      </c>
      <c r="V13" s="339">
        <v>8813</v>
      </c>
      <c r="W13" s="340">
        <v>17574</v>
      </c>
      <c r="X13" s="666" t="s">
        <v>38</v>
      </c>
      <c r="Y13" s="26" t="s">
        <v>39</v>
      </c>
      <c r="Z13" s="339">
        <v>9384</v>
      </c>
      <c r="AA13" s="339">
        <v>9410</v>
      </c>
      <c r="AB13" s="339">
        <v>18794</v>
      </c>
      <c r="AC13" s="342">
        <v>10367</v>
      </c>
      <c r="AD13" s="339">
        <v>10173</v>
      </c>
      <c r="AE13" s="339">
        <v>20540</v>
      </c>
      <c r="AF13" s="339">
        <v>10207</v>
      </c>
      <c r="AG13" s="339">
        <v>10006</v>
      </c>
      <c r="AH13" s="340">
        <v>20213</v>
      </c>
      <c r="AI13" s="666" t="s">
        <v>38</v>
      </c>
      <c r="AJ13" s="26" t="s">
        <v>39</v>
      </c>
      <c r="AK13" s="339">
        <v>10488</v>
      </c>
      <c r="AL13" s="339">
        <v>10202</v>
      </c>
      <c r="AM13" s="339">
        <v>20690</v>
      </c>
      <c r="AN13" s="342">
        <v>11409</v>
      </c>
      <c r="AO13" s="339">
        <v>11197</v>
      </c>
      <c r="AP13" s="339">
        <v>22606</v>
      </c>
      <c r="AQ13" s="339">
        <v>12556</v>
      </c>
      <c r="AR13" s="339">
        <v>12155</v>
      </c>
      <c r="AS13" s="340">
        <v>24711</v>
      </c>
      <c r="AT13" s="666" t="s">
        <v>38</v>
      </c>
      <c r="AU13" s="26" t="s">
        <v>39</v>
      </c>
      <c r="AV13" s="339">
        <v>14942</v>
      </c>
      <c r="AW13" s="339">
        <v>14476</v>
      </c>
      <c r="AX13" s="339">
        <v>29418</v>
      </c>
      <c r="AY13" s="342">
        <v>12282</v>
      </c>
      <c r="AZ13" s="339">
        <v>12314</v>
      </c>
      <c r="BA13" s="339">
        <v>24596</v>
      </c>
      <c r="BB13" s="339">
        <v>9224</v>
      </c>
      <c r="BC13" s="339">
        <v>9615</v>
      </c>
      <c r="BD13" s="340">
        <v>18839</v>
      </c>
      <c r="BE13" s="666" t="s">
        <v>38</v>
      </c>
      <c r="BF13" s="26" t="s">
        <v>39</v>
      </c>
      <c r="BG13" s="339">
        <v>6747</v>
      </c>
      <c r="BH13" s="339">
        <v>8003</v>
      </c>
      <c r="BI13" s="339">
        <v>14750</v>
      </c>
      <c r="BJ13" s="342">
        <v>6131</v>
      </c>
      <c r="BK13" s="339">
        <v>8826</v>
      </c>
      <c r="BL13" s="339">
        <v>14957</v>
      </c>
      <c r="BM13" s="339">
        <v>5291</v>
      </c>
      <c r="BN13" s="339">
        <v>8836</v>
      </c>
      <c r="BO13" s="340">
        <v>14127</v>
      </c>
      <c r="BP13" s="666" t="s">
        <v>38</v>
      </c>
      <c r="BQ13" s="26" t="s">
        <v>39</v>
      </c>
      <c r="BR13" s="339">
        <v>2950</v>
      </c>
      <c r="BS13" s="339">
        <v>6605</v>
      </c>
      <c r="BT13" s="340">
        <v>9555</v>
      </c>
      <c r="CA13" s="666" t="s">
        <v>38</v>
      </c>
      <c r="CB13" s="26" t="s">
        <v>39</v>
      </c>
      <c r="CC13" s="339">
        <v>20592</v>
      </c>
      <c r="CD13" s="339">
        <v>19771</v>
      </c>
      <c r="CE13" s="339">
        <v>40363</v>
      </c>
      <c r="CF13" s="342">
        <v>104282</v>
      </c>
      <c r="CG13" s="339">
        <v>102815</v>
      </c>
      <c r="CH13" s="339">
        <v>207097</v>
      </c>
      <c r="CI13" s="339">
        <v>42625</v>
      </c>
      <c r="CJ13" s="339">
        <v>54199</v>
      </c>
      <c r="CK13" s="340">
        <v>96824</v>
      </c>
      <c r="CL13" s="339">
        <f t="shared" si="1"/>
        <v>167499</v>
      </c>
      <c r="CM13" s="339">
        <f t="shared" si="0"/>
        <v>176785</v>
      </c>
      <c r="CN13" s="340">
        <f t="shared" si="0"/>
        <v>344284</v>
      </c>
    </row>
    <row r="14" spans="1:92" ht="17.100000000000001" customHeight="1">
      <c r="A14" s="1"/>
      <c r="B14" s="667"/>
      <c r="C14" s="26" t="s">
        <v>40</v>
      </c>
      <c r="D14" s="345">
        <v>1730</v>
      </c>
      <c r="E14" s="345">
        <v>1645</v>
      </c>
      <c r="F14" s="345">
        <v>3375</v>
      </c>
      <c r="G14" s="348">
        <v>1846</v>
      </c>
      <c r="H14" s="345">
        <v>1769</v>
      </c>
      <c r="I14" s="345">
        <v>3615</v>
      </c>
      <c r="J14" s="345">
        <v>1835</v>
      </c>
      <c r="K14" s="345">
        <v>1792</v>
      </c>
      <c r="L14" s="346">
        <v>3627</v>
      </c>
      <c r="M14" s="667"/>
      <c r="N14" s="26" t="s">
        <v>40</v>
      </c>
      <c r="O14" s="345">
        <v>1898</v>
      </c>
      <c r="P14" s="345">
        <v>1856</v>
      </c>
      <c r="Q14" s="345">
        <v>3754</v>
      </c>
      <c r="R14" s="348">
        <v>1936</v>
      </c>
      <c r="S14" s="345">
        <v>1917</v>
      </c>
      <c r="T14" s="345">
        <v>3853</v>
      </c>
      <c r="U14" s="345">
        <v>2124</v>
      </c>
      <c r="V14" s="345">
        <v>2056</v>
      </c>
      <c r="W14" s="346">
        <v>4180</v>
      </c>
      <c r="X14" s="667"/>
      <c r="Y14" s="26" t="s">
        <v>40</v>
      </c>
      <c r="Z14" s="345">
        <v>2275</v>
      </c>
      <c r="AA14" s="345">
        <v>2199</v>
      </c>
      <c r="AB14" s="345">
        <v>4474</v>
      </c>
      <c r="AC14" s="348">
        <v>2601</v>
      </c>
      <c r="AD14" s="345">
        <v>2408</v>
      </c>
      <c r="AE14" s="345">
        <v>5009</v>
      </c>
      <c r="AF14" s="345">
        <v>2557</v>
      </c>
      <c r="AG14" s="345">
        <v>2342</v>
      </c>
      <c r="AH14" s="346">
        <v>4899</v>
      </c>
      <c r="AI14" s="667"/>
      <c r="AJ14" s="26" t="s">
        <v>40</v>
      </c>
      <c r="AK14" s="345">
        <v>2556</v>
      </c>
      <c r="AL14" s="345">
        <v>2312</v>
      </c>
      <c r="AM14" s="345">
        <v>4868</v>
      </c>
      <c r="AN14" s="348">
        <v>2697</v>
      </c>
      <c r="AO14" s="345">
        <v>2472</v>
      </c>
      <c r="AP14" s="345">
        <v>5169</v>
      </c>
      <c r="AQ14" s="345">
        <v>2932</v>
      </c>
      <c r="AR14" s="345">
        <v>2621</v>
      </c>
      <c r="AS14" s="346">
        <v>5553</v>
      </c>
      <c r="AT14" s="667"/>
      <c r="AU14" s="26" t="s">
        <v>40</v>
      </c>
      <c r="AV14" s="345">
        <v>3320</v>
      </c>
      <c r="AW14" s="345">
        <v>3096</v>
      </c>
      <c r="AX14" s="345">
        <v>6416</v>
      </c>
      <c r="AY14" s="348">
        <v>2651</v>
      </c>
      <c r="AZ14" s="345">
        <v>2499</v>
      </c>
      <c r="BA14" s="345">
        <v>5150</v>
      </c>
      <c r="BB14" s="345">
        <v>1918</v>
      </c>
      <c r="BC14" s="345">
        <v>1738</v>
      </c>
      <c r="BD14" s="346">
        <v>3656</v>
      </c>
      <c r="BE14" s="667"/>
      <c r="BF14" s="26" t="s">
        <v>40</v>
      </c>
      <c r="BG14" s="345">
        <v>1460</v>
      </c>
      <c r="BH14" s="345">
        <v>1561</v>
      </c>
      <c r="BI14" s="345">
        <v>3021</v>
      </c>
      <c r="BJ14" s="348">
        <v>1373</v>
      </c>
      <c r="BK14" s="345">
        <v>1804</v>
      </c>
      <c r="BL14" s="345">
        <v>3177</v>
      </c>
      <c r="BM14" s="345">
        <v>1160</v>
      </c>
      <c r="BN14" s="345">
        <v>1837</v>
      </c>
      <c r="BO14" s="346">
        <v>2997</v>
      </c>
      <c r="BP14" s="667"/>
      <c r="BQ14" s="26" t="s">
        <v>40</v>
      </c>
      <c r="BR14" s="345">
        <v>466</v>
      </c>
      <c r="BS14" s="345">
        <v>1165</v>
      </c>
      <c r="BT14" s="346">
        <v>1631</v>
      </c>
      <c r="CA14" s="667"/>
      <c r="CB14" s="26" t="s">
        <v>40</v>
      </c>
      <c r="CC14" s="345">
        <v>5411</v>
      </c>
      <c r="CD14" s="345">
        <v>5206</v>
      </c>
      <c r="CE14" s="345">
        <v>10617</v>
      </c>
      <c r="CF14" s="348">
        <v>24896</v>
      </c>
      <c r="CG14" s="345">
        <v>23279</v>
      </c>
      <c r="CH14" s="345">
        <v>48175</v>
      </c>
      <c r="CI14" s="345">
        <v>9028</v>
      </c>
      <c r="CJ14" s="345">
        <v>10604</v>
      </c>
      <c r="CK14" s="346">
        <v>19632</v>
      </c>
      <c r="CL14" s="345">
        <f t="shared" si="1"/>
        <v>39335</v>
      </c>
      <c r="CM14" s="345">
        <f t="shared" si="0"/>
        <v>39089</v>
      </c>
      <c r="CN14" s="346">
        <f t="shared" si="0"/>
        <v>78424</v>
      </c>
    </row>
    <row r="15" spans="1:92" ht="17.100000000000001" customHeight="1">
      <c r="A15" s="1"/>
      <c r="B15" s="667"/>
      <c r="C15" s="26" t="s">
        <v>41</v>
      </c>
      <c r="D15" s="339">
        <v>333</v>
      </c>
      <c r="E15" s="339">
        <v>316</v>
      </c>
      <c r="F15" s="339">
        <v>649</v>
      </c>
      <c r="G15" s="342">
        <v>373</v>
      </c>
      <c r="H15" s="339">
        <v>350</v>
      </c>
      <c r="I15" s="339">
        <v>723</v>
      </c>
      <c r="J15" s="339">
        <v>413</v>
      </c>
      <c r="K15" s="339">
        <v>384</v>
      </c>
      <c r="L15" s="340">
        <v>797</v>
      </c>
      <c r="M15" s="667"/>
      <c r="N15" s="26" t="s">
        <v>41</v>
      </c>
      <c r="O15" s="339">
        <v>492</v>
      </c>
      <c r="P15" s="339">
        <v>428</v>
      </c>
      <c r="Q15" s="339">
        <v>920</v>
      </c>
      <c r="R15" s="342">
        <v>488</v>
      </c>
      <c r="S15" s="339">
        <v>401</v>
      </c>
      <c r="T15" s="339">
        <v>889</v>
      </c>
      <c r="U15" s="339">
        <v>496</v>
      </c>
      <c r="V15" s="339">
        <v>460</v>
      </c>
      <c r="W15" s="340">
        <v>956</v>
      </c>
      <c r="X15" s="667"/>
      <c r="Y15" s="26" t="s">
        <v>41</v>
      </c>
      <c r="Z15" s="339">
        <v>537</v>
      </c>
      <c r="AA15" s="339">
        <v>597</v>
      </c>
      <c r="AB15" s="339">
        <v>1134</v>
      </c>
      <c r="AC15" s="342">
        <v>588</v>
      </c>
      <c r="AD15" s="339">
        <v>674</v>
      </c>
      <c r="AE15" s="339">
        <v>1262</v>
      </c>
      <c r="AF15" s="339">
        <v>574</v>
      </c>
      <c r="AG15" s="339">
        <v>626</v>
      </c>
      <c r="AH15" s="340">
        <v>1200</v>
      </c>
      <c r="AI15" s="667"/>
      <c r="AJ15" s="26" t="s">
        <v>41</v>
      </c>
      <c r="AK15" s="339">
        <v>579</v>
      </c>
      <c r="AL15" s="339">
        <v>631</v>
      </c>
      <c r="AM15" s="339">
        <v>1210</v>
      </c>
      <c r="AN15" s="342">
        <v>705</v>
      </c>
      <c r="AO15" s="339">
        <v>621</v>
      </c>
      <c r="AP15" s="339">
        <v>1326</v>
      </c>
      <c r="AQ15" s="339">
        <v>898</v>
      </c>
      <c r="AR15" s="339">
        <v>805</v>
      </c>
      <c r="AS15" s="340">
        <v>1703</v>
      </c>
      <c r="AT15" s="667"/>
      <c r="AU15" s="26" t="s">
        <v>41</v>
      </c>
      <c r="AV15" s="339">
        <v>1237</v>
      </c>
      <c r="AW15" s="339">
        <v>1136</v>
      </c>
      <c r="AX15" s="339">
        <v>2373</v>
      </c>
      <c r="AY15" s="342">
        <v>1137</v>
      </c>
      <c r="AZ15" s="339">
        <v>1054</v>
      </c>
      <c r="BA15" s="339">
        <v>2191</v>
      </c>
      <c r="BB15" s="339">
        <v>785</v>
      </c>
      <c r="BC15" s="339">
        <v>758</v>
      </c>
      <c r="BD15" s="340">
        <v>1543</v>
      </c>
      <c r="BE15" s="667"/>
      <c r="BF15" s="26" t="s">
        <v>41</v>
      </c>
      <c r="BG15" s="339">
        <v>570</v>
      </c>
      <c r="BH15" s="339">
        <v>799</v>
      </c>
      <c r="BI15" s="339">
        <v>1369</v>
      </c>
      <c r="BJ15" s="342">
        <v>622</v>
      </c>
      <c r="BK15" s="339">
        <v>878</v>
      </c>
      <c r="BL15" s="339">
        <v>1500</v>
      </c>
      <c r="BM15" s="339">
        <v>502</v>
      </c>
      <c r="BN15" s="339">
        <v>937</v>
      </c>
      <c r="BO15" s="340">
        <v>1439</v>
      </c>
      <c r="BP15" s="667"/>
      <c r="BQ15" s="26" t="s">
        <v>41</v>
      </c>
      <c r="BR15" s="339">
        <v>284</v>
      </c>
      <c r="BS15" s="339">
        <v>679</v>
      </c>
      <c r="BT15" s="340">
        <v>963</v>
      </c>
      <c r="CA15" s="667"/>
      <c r="CB15" s="26" t="s">
        <v>41</v>
      </c>
      <c r="CC15" s="339">
        <v>1119</v>
      </c>
      <c r="CD15" s="339">
        <v>1050</v>
      </c>
      <c r="CE15" s="339">
        <v>2169</v>
      </c>
      <c r="CF15" s="342">
        <v>6594</v>
      </c>
      <c r="CG15" s="339">
        <v>6379</v>
      </c>
      <c r="CH15" s="339">
        <v>12973</v>
      </c>
      <c r="CI15" s="339">
        <v>3900</v>
      </c>
      <c r="CJ15" s="339">
        <v>5105</v>
      </c>
      <c r="CK15" s="340">
        <v>9005</v>
      </c>
      <c r="CL15" s="339">
        <f t="shared" si="1"/>
        <v>11613</v>
      </c>
      <c r="CM15" s="339">
        <f t="shared" si="0"/>
        <v>12534</v>
      </c>
      <c r="CN15" s="340">
        <f t="shared" si="0"/>
        <v>24147</v>
      </c>
    </row>
    <row r="16" spans="1:92" ht="17.100000000000001" customHeight="1">
      <c r="A16" s="1"/>
      <c r="B16" s="668"/>
      <c r="C16" s="18" t="s">
        <v>42</v>
      </c>
      <c r="D16" s="334">
        <f t="shared" ref="D16:CI16" si="4">SUM(D13:D15)</f>
        <v>8701</v>
      </c>
      <c r="E16" s="334">
        <f t="shared" si="4"/>
        <v>8271</v>
      </c>
      <c r="F16" s="334">
        <f t="shared" si="4"/>
        <v>16972</v>
      </c>
      <c r="G16" s="337">
        <f t="shared" si="4"/>
        <v>9122</v>
      </c>
      <c r="H16" s="334">
        <f t="shared" si="4"/>
        <v>8778</v>
      </c>
      <c r="I16" s="334">
        <f t="shared" si="4"/>
        <v>17900</v>
      </c>
      <c r="J16" s="334">
        <f t="shared" si="4"/>
        <v>9299</v>
      </c>
      <c r="K16" s="334">
        <f t="shared" si="4"/>
        <v>8978</v>
      </c>
      <c r="L16" s="335">
        <f t="shared" si="4"/>
        <v>18277</v>
      </c>
      <c r="M16" s="668"/>
      <c r="N16" s="18" t="s">
        <v>42</v>
      </c>
      <c r="O16" s="334">
        <f t="shared" si="4"/>
        <v>10090</v>
      </c>
      <c r="P16" s="334">
        <f t="shared" si="4"/>
        <v>9902</v>
      </c>
      <c r="Q16" s="334">
        <f t="shared" si="4"/>
        <v>19992</v>
      </c>
      <c r="R16" s="337">
        <f t="shared" si="4"/>
        <v>10892</v>
      </c>
      <c r="S16" s="334">
        <f t="shared" si="4"/>
        <v>11083</v>
      </c>
      <c r="T16" s="334">
        <f t="shared" si="4"/>
        <v>21975</v>
      </c>
      <c r="U16" s="334">
        <f t="shared" si="4"/>
        <v>11381</v>
      </c>
      <c r="V16" s="334">
        <f t="shared" si="4"/>
        <v>11329</v>
      </c>
      <c r="W16" s="335">
        <f t="shared" si="4"/>
        <v>22710</v>
      </c>
      <c r="X16" s="668"/>
      <c r="Y16" s="18" t="s">
        <v>42</v>
      </c>
      <c r="Z16" s="334">
        <f t="shared" si="4"/>
        <v>12196</v>
      </c>
      <c r="AA16" s="334">
        <f t="shared" si="4"/>
        <v>12206</v>
      </c>
      <c r="AB16" s="334">
        <f t="shared" si="4"/>
        <v>24402</v>
      </c>
      <c r="AC16" s="337">
        <f t="shared" si="4"/>
        <v>13556</v>
      </c>
      <c r="AD16" s="334">
        <f t="shared" si="4"/>
        <v>13255</v>
      </c>
      <c r="AE16" s="334">
        <f t="shared" si="4"/>
        <v>26811</v>
      </c>
      <c r="AF16" s="334">
        <f t="shared" si="4"/>
        <v>13338</v>
      </c>
      <c r="AG16" s="334">
        <f t="shared" si="4"/>
        <v>12974</v>
      </c>
      <c r="AH16" s="335">
        <f t="shared" si="4"/>
        <v>26312</v>
      </c>
      <c r="AI16" s="668"/>
      <c r="AJ16" s="18" t="s">
        <v>42</v>
      </c>
      <c r="AK16" s="334">
        <f t="shared" si="4"/>
        <v>13623</v>
      </c>
      <c r="AL16" s="334">
        <f t="shared" si="4"/>
        <v>13145</v>
      </c>
      <c r="AM16" s="334">
        <f t="shared" si="4"/>
        <v>26768</v>
      </c>
      <c r="AN16" s="337">
        <f t="shared" si="4"/>
        <v>14811</v>
      </c>
      <c r="AO16" s="334">
        <f t="shared" si="4"/>
        <v>14290</v>
      </c>
      <c r="AP16" s="334">
        <f t="shared" si="4"/>
        <v>29101</v>
      </c>
      <c r="AQ16" s="334">
        <f t="shared" si="4"/>
        <v>16386</v>
      </c>
      <c r="AR16" s="334">
        <f t="shared" si="4"/>
        <v>15581</v>
      </c>
      <c r="AS16" s="335">
        <f t="shared" si="4"/>
        <v>31967</v>
      </c>
      <c r="AT16" s="668"/>
      <c r="AU16" s="18" t="s">
        <v>42</v>
      </c>
      <c r="AV16" s="334">
        <f t="shared" si="4"/>
        <v>19499</v>
      </c>
      <c r="AW16" s="334">
        <f t="shared" si="4"/>
        <v>18708</v>
      </c>
      <c r="AX16" s="334">
        <f t="shared" si="4"/>
        <v>38207</v>
      </c>
      <c r="AY16" s="337">
        <f t="shared" si="4"/>
        <v>16070</v>
      </c>
      <c r="AZ16" s="334">
        <f t="shared" si="4"/>
        <v>15867</v>
      </c>
      <c r="BA16" s="334">
        <f t="shared" si="4"/>
        <v>31937</v>
      </c>
      <c r="BB16" s="334">
        <f t="shared" si="4"/>
        <v>11927</v>
      </c>
      <c r="BC16" s="334">
        <f t="shared" si="4"/>
        <v>12111</v>
      </c>
      <c r="BD16" s="335">
        <f t="shared" si="4"/>
        <v>24038</v>
      </c>
      <c r="BE16" s="668"/>
      <c r="BF16" s="18" t="s">
        <v>42</v>
      </c>
      <c r="BG16" s="334">
        <f t="shared" si="4"/>
        <v>8777</v>
      </c>
      <c r="BH16" s="334">
        <f t="shared" si="4"/>
        <v>10363</v>
      </c>
      <c r="BI16" s="334">
        <f t="shared" si="4"/>
        <v>19140</v>
      </c>
      <c r="BJ16" s="337">
        <f t="shared" si="4"/>
        <v>8126</v>
      </c>
      <c r="BK16" s="334">
        <f t="shared" si="4"/>
        <v>11508</v>
      </c>
      <c r="BL16" s="334">
        <f t="shared" si="4"/>
        <v>19634</v>
      </c>
      <c r="BM16" s="334">
        <f t="shared" si="4"/>
        <v>6953</v>
      </c>
      <c r="BN16" s="334">
        <f t="shared" si="4"/>
        <v>11610</v>
      </c>
      <c r="BO16" s="335">
        <f t="shared" si="4"/>
        <v>18563</v>
      </c>
      <c r="BP16" s="668"/>
      <c r="BQ16" s="18" t="s">
        <v>42</v>
      </c>
      <c r="BR16" s="334">
        <f t="shared" si="4"/>
        <v>3700</v>
      </c>
      <c r="BS16" s="334">
        <f t="shared" si="4"/>
        <v>8449</v>
      </c>
      <c r="BT16" s="335">
        <f t="shared" si="4"/>
        <v>12149</v>
      </c>
      <c r="CA16" s="668"/>
      <c r="CB16" s="18" t="s">
        <v>42</v>
      </c>
      <c r="CC16" s="334">
        <f t="shared" si="4"/>
        <v>27122</v>
      </c>
      <c r="CD16" s="334">
        <f t="shared" si="4"/>
        <v>26027</v>
      </c>
      <c r="CE16" s="334">
        <f t="shared" si="4"/>
        <v>53149</v>
      </c>
      <c r="CF16" s="337">
        <f t="shared" si="4"/>
        <v>135772</v>
      </c>
      <c r="CG16" s="334">
        <f t="shared" si="4"/>
        <v>132473</v>
      </c>
      <c r="CH16" s="334">
        <f t="shared" si="4"/>
        <v>268245</v>
      </c>
      <c r="CI16" s="334">
        <f t="shared" si="4"/>
        <v>55553</v>
      </c>
      <c r="CJ16" s="334">
        <f t="shared" ref="CJ16:CK16" si="5">SUM(CJ13:CJ15)</f>
        <v>69908</v>
      </c>
      <c r="CK16" s="335">
        <f t="shared" si="5"/>
        <v>125461</v>
      </c>
      <c r="CL16" s="334">
        <f t="shared" si="1"/>
        <v>218447</v>
      </c>
      <c r="CM16" s="334">
        <f t="shared" si="0"/>
        <v>228408</v>
      </c>
      <c r="CN16" s="335">
        <f t="shared" si="0"/>
        <v>446855</v>
      </c>
    </row>
    <row r="17" spans="1:92" ht="17.100000000000001" customHeight="1">
      <c r="A17" s="1"/>
      <c r="B17" s="24" t="s">
        <v>43</v>
      </c>
      <c r="C17" s="18" t="s">
        <v>44</v>
      </c>
      <c r="D17" s="334">
        <v>1349</v>
      </c>
      <c r="E17" s="334">
        <v>1282</v>
      </c>
      <c r="F17" s="334">
        <v>2631</v>
      </c>
      <c r="G17" s="337">
        <v>1325</v>
      </c>
      <c r="H17" s="334">
        <v>1184</v>
      </c>
      <c r="I17" s="334">
        <v>2509</v>
      </c>
      <c r="J17" s="334">
        <v>1289</v>
      </c>
      <c r="K17" s="334">
        <v>1177</v>
      </c>
      <c r="L17" s="335">
        <v>2466</v>
      </c>
      <c r="M17" s="24" t="s">
        <v>43</v>
      </c>
      <c r="N17" s="18" t="s">
        <v>44</v>
      </c>
      <c r="O17" s="334">
        <v>1438</v>
      </c>
      <c r="P17" s="334">
        <v>1372</v>
      </c>
      <c r="Q17" s="334">
        <v>2810</v>
      </c>
      <c r="R17" s="337">
        <v>2135</v>
      </c>
      <c r="S17" s="334">
        <v>1916</v>
      </c>
      <c r="T17" s="334">
        <v>4051</v>
      </c>
      <c r="U17" s="334">
        <v>2758</v>
      </c>
      <c r="V17" s="334">
        <v>2362</v>
      </c>
      <c r="W17" s="335">
        <v>5120</v>
      </c>
      <c r="X17" s="24" t="s">
        <v>43</v>
      </c>
      <c r="Y17" s="18" t="s">
        <v>44</v>
      </c>
      <c r="Z17" s="334">
        <v>2687</v>
      </c>
      <c r="AA17" s="334">
        <v>2416</v>
      </c>
      <c r="AB17" s="334">
        <v>5103</v>
      </c>
      <c r="AC17" s="337">
        <v>2603</v>
      </c>
      <c r="AD17" s="334">
        <v>2358</v>
      </c>
      <c r="AE17" s="334">
        <v>4961</v>
      </c>
      <c r="AF17" s="334">
        <v>2356</v>
      </c>
      <c r="AG17" s="334">
        <v>2158</v>
      </c>
      <c r="AH17" s="335">
        <v>4514</v>
      </c>
      <c r="AI17" s="24" t="s">
        <v>43</v>
      </c>
      <c r="AJ17" s="18" t="s">
        <v>44</v>
      </c>
      <c r="AK17" s="334">
        <v>2358</v>
      </c>
      <c r="AL17" s="334">
        <v>2227</v>
      </c>
      <c r="AM17" s="334">
        <v>4585</v>
      </c>
      <c r="AN17" s="337">
        <v>2475</v>
      </c>
      <c r="AO17" s="334">
        <v>2287</v>
      </c>
      <c r="AP17" s="334">
        <v>4762</v>
      </c>
      <c r="AQ17" s="334">
        <v>2576</v>
      </c>
      <c r="AR17" s="334">
        <v>2316</v>
      </c>
      <c r="AS17" s="335">
        <v>4892</v>
      </c>
      <c r="AT17" s="24" t="s">
        <v>43</v>
      </c>
      <c r="AU17" s="18" t="s">
        <v>44</v>
      </c>
      <c r="AV17" s="334">
        <v>2784</v>
      </c>
      <c r="AW17" s="334">
        <v>2602</v>
      </c>
      <c r="AX17" s="334">
        <v>5386</v>
      </c>
      <c r="AY17" s="337">
        <v>2423</v>
      </c>
      <c r="AZ17" s="334">
        <v>2332</v>
      </c>
      <c r="BA17" s="334">
        <v>4755</v>
      </c>
      <c r="BB17" s="334">
        <v>1896</v>
      </c>
      <c r="BC17" s="334">
        <v>1889</v>
      </c>
      <c r="BD17" s="335">
        <v>3785</v>
      </c>
      <c r="BE17" s="24" t="s">
        <v>43</v>
      </c>
      <c r="BF17" s="18" t="s">
        <v>44</v>
      </c>
      <c r="BG17" s="334">
        <v>1460</v>
      </c>
      <c r="BH17" s="334">
        <v>1579</v>
      </c>
      <c r="BI17" s="334">
        <v>3039</v>
      </c>
      <c r="BJ17" s="337">
        <v>1201</v>
      </c>
      <c r="BK17" s="334">
        <v>1481</v>
      </c>
      <c r="BL17" s="334">
        <v>2682</v>
      </c>
      <c r="BM17" s="334">
        <v>1014</v>
      </c>
      <c r="BN17" s="334">
        <v>1477</v>
      </c>
      <c r="BO17" s="335">
        <v>2491</v>
      </c>
      <c r="BP17" s="24" t="s">
        <v>43</v>
      </c>
      <c r="BQ17" s="18" t="s">
        <v>44</v>
      </c>
      <c r="BR17" s="334">
        <v>543</v>
      </c>
      <c r="BS17" s="334">
        <v>1356</v>
      </c>
      <c r="BT17" s="335">
        <v>1899</v>
      </c>
      <c r="CA17" s="24" t="s">
        <v>43</v>
      </c>
      <c r="CB17" s="18" t="s">
        <v>44</v>
      </c>
      <c r="CC17" s="334">
        <v>3963</v>
      </c>
      <c r="CD17" s="334">
        <v>3643</v>
      </c>
      <c r="CE17" s="334">
        <v>7606</v>
      </c>
      <c r="CF17" s="337">
        <v>24170</v>
      </c>
      <c r="CG17" s="334">
        <v>22014</v>
      </c>
      <c r="CH17" s="334">
        <v>46184</v>
      </c>
      <c r="CI17" s="334">
        <v>8537</v>
      </c>
      <c r="CJ17" s="334">
        <v>10114</v>
      </c>
      <c r="CK17" s="335">
        <v>18651</v>
      </c>
      <c r="CL17" s="334">
        <f t="shared" si="1"/>
        <v>36670</v>
      </c>
      <c r="CM17" s="334">
        <f t="shared" si="0"/>
        <v>35771</v>
      </c>
      <c r="CN17" s="335">
        <f t="shared" si="0"/>
        <v>72441</v>
      </c>
    </row>
    <row r="18" spans="1:92" ht="17.100000000000001" customHeight="1">
      <c r="A18" s="1"/>
      <c r="B18" s="24" t="s">
        <v>45</v>
      </c>
      <c r="C18" s="18" t="s">
        <v>46</v>
      </c>
      <c r="D18" s="334">
        <v>3922</v>
      </c>
      <c r="E18" s="334">
        <v>3728</v>
      </c>
      <c r="F18" s="334">
        <v>7650</v>
      </c>
      <c r="G18" s="337">
        <v>3590</v>
      </c>
      <c r="H18" s="334">
        <v>3360</v>
      </c>
      <c r="I18" s="334">
        <v>6950</v>
      </c>
      <c r="J18" s="334">
        <v>3386</v>
      </c>
      <c r="K18" s="334">
        <v>3171</v>
      </c>
      <c r="L18" s="335">
        <v>6557</v>
      </c>
      <c r="M18" s="24" t="s">
        <v>45</v>
      </c>
      <c r="N18" s="18" t="s">
        <v>46</v>
      </c>
      <c r="O18" s="334">
        <v>3720</v>
      </c>
      <c r="P18" s="334">
        <v>3476</v>
      </c>
      <c r="Q18" s="334">
        <v>7196</v>
      </c>
      <c r="R18" s="337">
        <v>4713</v>
      </c>
      <c r="S18" s="334">
        <v>4618</v>
      </c>
      <c r="T18" s="334">
        <v>9331</v>
      </c>
      <c r="U18" s="334">
        <v>5285</v>
      </c>
      <c r="V18" s="334">
        <v>5059</v>
      </c>
      <c r="W18" s="335">
        <v>10344</v>
      </c>
      <c r="X18" s="24" t="s">
        <v>45</v>
      </c>
      <c r="Y18" s="18" t="s">
        <v>46</v>
      </c>
      <c r="Z18" s="334">
        <v>5317</v>
      </c>
      <c r="AA18" s="334">
        <v>5183</v>
      </c>
      <c r="AB18" s="334">
        <v>10500</v>
      </c>
      <c r="AC18" s="337">
        <v>5340</v>
      </c>
      <c r="AD18" s="334">
        <v>5195</v>
      </c>
      <c r="AE18" s="334">
        <v>10535</v>
      </c>
      <c r="AF18" s="334">
        <v>4841</v>
      </c>
      <c r="AG18" s="334">
        <v>4764</v>
      </c>
      <c r="AH18" s="335">
        <v>9605</v>
      </c>
      <c r="AI18" s="24" t="s">
        <v>45</v>
      </c>
      <c r="AJ18" s="18" t="s">
        <v>46</v>
      </c>
      <c r="AK18" s="334">
        <v>4680</v>
      </c>
      <c r="AL18" s="334">
        <v>4673</v>
      </c>
      <c r="AM18" s="334">
        <v>9353</v>
      </c>
      <c r="AN18" s="337">
        <v>5064</v>
      </c>
      <c r="AO18" s="334">
        <v>5013</v>
      </c>
      <c r="AP18" s="334">
        <v>10077</v>
      </c>
      <c r="AQ18" s="334">
        <v>5383</v>
      </c>
      <c r="AR18" s="334">
        <v>5352</v>
      </c>
      <c r="AS18" s="335">
        <v>10735</v>
      </c>
      <c r="AT18" s="24" t="s">
        <v>45</v>
      </c>
      <c r="AU18" s="18" t="s">
        <v>46</v>
      </c>
      <c r="AV18" s="334">
        <v>6007</v>
      </c>
      <c r="AW18" s="334">
        <v>6055</v>
      </c>
      <c r="AX18" s="334">
        <v>12062</v>
      </c>
      <c r="AY18" s="337">
        <v>5045</v>
      </c>
      <c r="AZ18" s="334">
        <v>5075</v>
      </c>
      <c r="BA18" s="334">
        <v>10120</v>
      </c>
      <c r="BB18" s="334">
        <v>3890</v>
      </c>
      <c r="BC18" s="334">
        <v>4013</v>
      </c>
      <c r="BD18" s="335">
        <v>7903</v>
      </c>
      <c r="BE18" s="24" t="s">
        <v>45</v>
      </c>
      <c r="BF18" s="18" t="s">
        <v>46</v>
      </c>
      <c r="BG18" s="334">
        <v>2555</v>
      </c>
      <c r="BH18" s="334">
        <v>2789</v>
      </c>
      <c r="BI18" s="334">
        <v>5344</v>
      </c>
      <c r="BJ18" s="337">
        <v>1971</v>
      </c>
      <c r="BK18" s="334">
        <v>2661</v>
      </c>
      <c r="BL18" s="334">
        <v>4632</v>
      </c>
      <c r="BM18" s="334">
        <v>1559</v>
      </c>
      <c r="BN18" s="334">
        <v>2536</v>
      </c>
      <c r="BO18" s="335">
        <v>4095</v>
      </c>
      <c r="BP18" s="24" t="s">
        <v>45</v>
      </c>
      <c r="BQ18" s="18" t="s">
        <v>46</v>
      </c>
      <c r="BR18" s="334">
        <v>874</v>
      </c>
      <c r="BS18" s="334">
        <v>2002</v>
      </c>
      <c r="BT18" s="335">
        <v>2876</v>
      </c>
      <c r="CA18" s="24" t="s">
        <v>45</v>
      </c>
      <c r="CB18" s="18" t="s">
        <v>46</v>
      </c>
      <c r="CC18" s="334">
        <v>10898</v>
      </c>
      <c r="CD18" s="334">
        <v>10259</v>
      </c>
      <c r="CE18" s="334">
        <v>21157</v>
      </c>
      <c r="CF18" s="337">
        <v>50350</v>
      </c>
      <c r="CG18" s="334">
        <v>49388</v>
      </c>
      <c r="CH18" s="334">
        <v>99738</v>
      </c>
      <c r="CI18" s="334">
        <v>15894</v>
      </c>
      <c r="CJ18" s="334">
        <v>19076</v>
      </c>
      <c r="CK18" s="335">
        <v>34970</v>
      </c>
      <c r="CL18" s="334">
        <f t="shared" si="1"/>
        <v>77142</v>
      </c>
      <c r="CM18" s="334">
        <f t="shared" si="0"/>
        <v>78723</v>
      </c>
      <c r="CN18" s="335">
        <f t="shared" si="0"/>
        <v>155865</v>
      </c>
    </row>
    <row r="19" spans="1:92" ht="17.100000000000001" customHeight="1">
      <c r="A19" s="1"/>
      <c r="B19" s="24" t="s">
        <v>47</v>
      </c>
      <c r="C19" s="18" t="s">
        <v>48</v>
      </c>
      <c r="D19" s="334">
        <v>3210</v>
      </c>
      <c r="E19" s="334">
        <v>3052</v>
      </c>
      <c r="F19" s="334">
        <v>6262</v>
      </c>
      <c r="G19" s="337">
        <v>3044</v>
      </c>
      <c r="H19" s="334">
        <v>2874</v>
      </c>
      <c r="I19" s="334">
        <v>5918</v>
      </c>
      <c r="J19" s="334">
        <v>3089</v>
      </c>
      <c r="K19" s="334">
        <v>2726</v>
      </c>
      <c r="L19" s="335">
        <v>5815</v>
      </c>
      <c r="M19" s="24" t="s">
        <v>47</v>
      </c>
      <c r="N19" s="18" t="s">
        <v>48</v>
      </c>
      <c r="O19" s="334">
        <v>3625</v>
      </c>
      <c r="P19" s="334">
        <v>3087</v>
      </c>
      <c r="Q19" s="334">
        <v>6712</v>
      </c>
      <c r="R19" s="337">
        <v>4994</v>
      </c>
      <c r="S19" s="334">
        <v>3824</v>
      </c>
      <c r="T19" s="334">
        <v>8818</v>
      </c>
      <c r="U19" s="334">
        <v>5075</v>
      </c>
      <c r="V19" s="334">
        <v>4134</v>
      </c>
      <c r="W19" s="335">
        <v>9209</v>
      </c>
      <c r="X19" s="24" t="s">
        <v>47</v>
      </c>
      <c r="Y19" s="18" t="s">
        <v>48</v>
      </c>
      <c r="Z19" s="334">
        <v>4682</v>
      </c>
      <c r="AA19" s="334">
        <v>4440</v>
      </c>
      <c r="AB19" s="334">
        <v>9122</v>
      </c>
      <c r="AC19" s="337">
        <v>4593</v>
      </c>
      <c r="AD19" s="334">
        <v>4584</v>
      </c>
      <c r="AE19" s="334">
        <v>9177</v>
      </c>
      <c r="AF19" s="334">
        <v>4261</v>
      </c>
      <c r="AG19" s="334">
        <v>4475</v>
      </c>
      <c r="AH19" s="335">
        <v>8736</v>
      </c>
      <c r="AI19" s="24" t="s">
        <v>47</v>
      </c>
      <c r="AJ19" s="18" t="s">
        <v>48</v>
      </c>
      <c r="AK19" s="334">
        <v>4186</v>
      </c>
      <c r="AL19" s="334">
        <v>4416</v>
      </c>
      <c r="AM19" s="334">
        <v>8602</v>
      </c>
      <c r="AN19" s="337">
        <v>4617</v>
      </c>
      <c r="AO19" s="334">
        <v>4793</v>
      </c>
      <c r="AP19" s="334">
        <v>9410</v>
      </c>
      <c r="AQ19" s="334">
        <v>5126</v>
      </c>
      <c r="AR19" s="334">
        <v>5081</v>
      </c>
      <c r="AS19" s="335">
        <v>10207</v>
      </c>
      <c r="AT19" s="24" t="s">
        <v>47</v>
      </c>
      <c r="AU19" s="18" t="s">
        <v>48</v>
      </c>
      <c r="AV19" s="334">
        <v>5672</v>
      </c>
      <c r="AW19" s="334">
        <v>5688</v>
      </c>
      <c r="AX19" s="334">
        <v>11360</v>
      </c>
      <c r="AY19" s="337">
        <v>4867</v>
      </c>
      <c r="AZ19" s="334">
        <v>4934</v>
      </c>
      <c r="BA19" s="334">
        <v>9801</v>
      </c>
      <c r="BB19" s="334">
        <v>3844</v>
      </c>
      <c r="BC19" s="334">
        <v>3847</v>
      </c>
      <c r="BD19" s="335">
        <v>7691</v>
      </c>
      <c r="BE19" s="24" t="s">
        <v>47</v>
      </c>
      <c r="BF19" s="18" t="s">
        <v>48</v>
      </c>
      <c r="BG19" s="334">
        <v>2605</v>
      </c>
      <c r="BH19" s="334">
        <v>2681</v>
      </c>
      <c r="BI19" s="334">
        <v>5286</v>
      </c>
      <c r="BJ19" s="337">
        <v>2113</v>
      </c>
      <c r="BK19" s="334">
        <v>2526</v>
      </c>
      <c r="BL19" s="334">
        <v>4639</v>
      </c>
      <c r="BM19" s="334">
        <v>1737</v>
      </c>
      <c r="BN19" s="334">
        <v>2632</v>
      </c>
      <c r="BO19" s="335">
        <v>4369</v>
      </c>
      <c r="BP19" s="24" t="s">
        <v>47</v>
      </c>
      <c r="BQ19" s="18" t="s">
        <v>48</v>
      </c>
      <c r="BR19" s="334">
        <v>943</v>
      </c>
      <c r="BS19" s="334">
        <v>2350</v>
      </c>
      <c r="BT19" s="335">
        <v>3293</v>
      </c>
      <c r="CA19" s="24" t="s">
        <v>47</v>
      </c>
      <c r="CB19" s="18" t="s">
        <v>48</v>
      </c>
      <c r="CC19" s="334">
        <v>9343</v>
      </c>
      <c r="CD19" s="334">
        <v>8652</v>
      </c>
      <c r="CE19" s="334">
        <v>17995</v>
      </c>
      <c r="CF19" s="337">
        <v>46831</v>
      </c>
      <c r="CG19" s="334">
        <v>44522</v>
      </c>
      <c r="CH19" s="334">
        <v>91353</v>
      </c>
      <c r="CI19" s="334">
        <v>16109</v>
      </c>
      <c r="CJ19" s="334">
        <v>18970</v>
      </c>
      <c r="CK19" s="335">
        <v>35079</v>
      </c>
      <c r="CL19" s="334">
        <f t="shared" si="1"/>
        <v>72283</v>
      </c>
      <c r="CM19" s="334">
        <f t="shared" si="0"/>
        <v>72144</v>
      </c>
      <c r="CN19" s="335">
        <f t="shared" si="0"/>
        <v>144427</v>
      </c>
    </row>
    <row r="20" spans="1:92" ht="17.100000000000001" customHeight="1">
      <c r="A20" s="1"/>
      <c r="B20" s="24" t="s">
        <v>49</v>
      </c>
      <c r="C20" s="18" t="s">
        <v>50</v>
      </c>
      <c r="D20" s="334">
        <v>1579</v>
      </c>
      <c r="E20" s="334">
        <v>1501</v>
      </c>
      <c r="F20" s="334">
        <v>3080</v>
      </c>
      <c r="G20" s="337">
        <v>1601</v>
      </c>
      <c r="H20" s="334">
        <v>1491</v>
      </c>
      <c r="I20" s="334">
        <v>3092</v>
      </c>
      <c r="J20" s="334">
        <v>1598</v>
      </c>
      <c r="K20" s="334">
        <v>1508</v>
      </c>
      <c r="L20" s="335">
        <v>3106</v>
      </c>
      <c r="M20" s="24" t="s">
        <v>49</v>
      </c>
      <c r="N20" s="18" t="s">
        <v>50</v>
      </c>
      <c r="O20" s="334">
        <v>1770</v>
      </c>
      <c r="P20" s="334">
        <v>1690</v>
      </c>
      <c r="Q20" s="334">
        <v>3460</v>
      </c>
      <c r="R20" s="337">
        <v>2001</v>
      </c>
      <c r="S20" s="334">
        <v>1974</v>
      </c>
      <c r="T20" s="334">
        <v>3975</v>
      </c>
      <c r="U20" s="334">
        <v>1852</v>
      </c>
      <c r="V20" s="334">
        <v>1944</v>
      </c>
      <c r="W20" s="335">
        <v>3796</v>
      </c>
      <c r="X20" s="24" t="s">
        <v>49</v>
      </c>
      <c r="Y20" s="18" t="s">
        <v>50</v>
      </c>
      <c r="Z20" s="334">
        <v>2060</v>
      </c>
      <c r="AA20" s="334">
        <v>2111</v>
      </c>
      <c r="AB20" s="334">
        <v>4171</v>
      </c>
      <c r="AC20" s="337">
        <v>2266</v>
      </c>
      <c r="AD20" s="334">
        <v>2278</v>
      </c>
      <c r="AE20" s="334">
        <v>4544</v>
      </c>
      <c r="AF20" s="334">
        <v>2255</v>
      </c>
      <c r="AG20" s="334">
        <v>2257</v>
      </c>
      <c r="AH20" s="335">
        <v>4512</v>
      </c>
      <c r="AI20" s="24" t="s">
        <v>49</v>
      </c>
      <c r="AJ20" s="18" t="s">
        <v>50</v>
      </c>
      <c r="AK20" s="334">
        <v>2259</v>
      </c>
      <c r="AL20" s="334">
        <v>2285</v>
      </c>
      <c r="AM20" s="334">
        <v>4544</v>
      </c>
      <c r="AN20" s="337">
        <v>2543</v>
      </c>
      <c r="AO20" s="334">
        <v>2439</v>
      </c>
      <c r="AP20" s="334">
        <v>4982</v>
      </c>
      <c r="AQ20" s="334">
        <v>2734</v>
      </c>
      <c r="AR20" s="334">
        <v>2646</v>
      </c>
      <c r="AS20" s="335">
        <v>5380</v>
      </c>
      <c r="AT20" s="24" t="s">
        <v>49</v>
      </c>
      <c r="AU20" s="18" t="s">
        <v>50</v>
      </c>
      <c r="AV20" s="334">
        <v>3048</v>
      </c>
      <c r="AW20" s="334">
        <v>3023</v>
      </c>
      <c r="AX20" s="334">
        <v>6071</v>
      </c>
      <c r="AY20" s="337">
        <v>2637</v>
      </c>
      <c r="AZ20" s="334">
        <v>2642</v>
      </c>
      <c r="BA20" s="334">
        <v>5279</v>
      </c>
      <c r="BB20" s="334">
        <v>2045</v>
      </c>
      <c r="BC20" s="334">
        <v>2199</v>
      </c>
      <c r="BD20" s="335">
        <v>4244</v>
      </c>
      <c r="BE20" s="24" t="s">
        <v>49</v>
      </c>
      <c r="BF20" s="18" t="s">
        <v>50</v>
      </c>
      <c r="BG20" s="334">
        <v>1468</v>
      </c>
      <c r="BH20" s="334">
        <v>1892</v>
      </c>
      <c r="BI20" s="334">
        <v>3360</v>
      </c>
      <c r="BJ20" s="337">
        <v>1404</v>
      </c>
      <c r="BK20" s="334">
        <v>2028</v>
      </c>
      <c r="BL20" s="334">
        <v>3432</v>
      </c>
      <c r="BM20" s="334">
        <v>1177</v>
      </c>
      <c r="BN20" s="334">
        <v>1955</v>
      </c>
      <c r="BO20" s="335">
        <v>3132</v>
      </c>
      <c r="BP20" s="24" t="s">
        <v>49</v>
      </c>
      <c r="BQ20" s="18" t="s">
        <v>50</v>
      </c>
      <c r="BR20" s="334">
        <v>498</v>
      </c>
      <c r="BS20" s="334">
        <v>1270</v>
      </c>
      <c r="BT20" s="335">
        <v>1768</v>
      </c>
      <c r="CA20" s="24" t="s">
        <v>49</v>
      </c>
      <c r="CB20" s="18" t="s">
        <v>50</v>
      </c>
      <c r="CC20" s="334">
        <v>4778</v>
      </c>
      <c r="CD20" s="334">
        <v>4500</v>
      </c>
      <c r="CE20" s="334">
        <v>9278</v>
      </c>
      <c r="CF20" s="337">
        <v>22788</v>
      </c>
      <c r="CG20" s="334">
        <v>22647</v>
      </c>
      <c r="CH20" s="334">
        <v>45435</v>
      </c>
      <c r="CI20" s="334">
        <v>9229</v>
      </c>
      <c r="CJ20" s="334">
        <v>11986</v>
      </c>
      <c r="CK20" s="335">
        <v>21215</v>
      </c>
      <c r="CL20" s="334">
        <f t="shared" si="1"/>
        <v>36795</v>
      </c>
      <c r="CM20" s="334">
        <f t="shared" si="0"/>
        <v>39133</v>
      </c>
      <c r="CN20" s="335">
        <f t="shared" si="0"/>
        <v>75928</v>
      </c>
    </row>
    <row r="21" spans="1:92" ht="17.100000000000001" customHeight="1">
      <c r="A21" s="1"/>
      <c r="B21" s="24" t="s">
        <v>51</v>
      </c>
      <c r="C21" s="18" t="s">
        <v>52</v>
      </c>
      <c r="D21" s="334">
        <v>1951</v>
      </c>
      <c r="E21" s="334">
        <v>1854</v>
      </c>
      <c r="F21" s="334">
        <v>3805</v>
      </c>
      <c r="G21" s="337">
        <v>1734</v>
      </c>
      <c r="H21" s="334">
        <v>1640</v>
      </c>
      <c r="I21" s="334">
        <v>3374</v>
      </c>
      <c r="J21" s="334">
        <v>1559</v>
      </c>
      <c r="K21" s="334">
        <v>1506</v>
      </c>
      <c r="L21" s="335">
        <v>3065</v>
      </c>
      <c r="M21" s="24" t="s">
        <v>51</v>
      </c>
      <c r="N21" s="18" t="s">
        <v>52</v>
      </c>
      <c r="O21" s="334">
        <v>1668</v>
      </c>
      <c r="P21" s="334">
        <v>1564</v>
      </c>
      <c r="Q21" s="334">
        <v>3232</v>
      </c>
      <c r="R21" s="337">
        <v>2425</v>
      </c>
      <c r="S21" s="334">
        <v>2358</v>
      </c>
      <c r="T21" s="334">
        <v>4783</v>
      </c>
      <c r="U21" s="334">
        <v>3460</v>
      </c>
      <c r="V21" s="334">
        <v>2974</v>
      </c>
      <c r="W21" s="335">
        <v>6434</v>
      </c>
      <c r="X21" s="24" t="s">
        <v>51</v>
      </c>
      <c r="Y21" s="18" t="s">
        <v>52</v>
      </c>
      <c r="Z21" s="334">
        <v>3318</v>
      </c>
      <c r="AA21" s="334">
        <v>2989</v>
      </c>
      <c r="AB21" s="334">
        <v>6307</v>
      </c>
      <c r="AC21" s="337">
        <v>3115</v>
      </c>
      <c r="AD21" s="334">
        <v>2878</v>
      </c>
      <c r="AE21" s="334">
        <v>5993</v>
      </c>
      <c r="AF21" s="334">
        <v>2733</v>
      </c>
      <c r="AG21" s="334">
        <v>2512</v>
      </c>
      <c r="AH21" s="335">
        <v>5245</v>
      </c>
      <c r="AI21" s="24" t="s">
        <v>51</v>
      </c>
      <c r="AJ21" s="18" t="s">
        <v>52</v>
      </c>
      <c r="AK21" s="334">
        <v>2617</v>
      </c>
      <c r="AL21" s="334">
        <v>2385</v>
      </c>
      <c r="AM21" s="334">
        <v>5002</v>
      </c>
      <c r="AN21" s="337">
        <v>2656</v>
      </c>
      <c r="AO21" s="334">
        <v>2454</v>
      </c>
      <c r="AP21" s="334">
        <v>5110</v>
      </c>
      <c r="AQ21" s="334">
        <v>2549</v>
      </c>
      <c r="AR21" s="334">
        <v>2489</v>
      </c>
      <c r="AS21" s="335">
        <v>5038</v>
      </c>
      <c r="AT21" s="24" t="s">
        <v>51</v>
      </c>
      <c r="AU21" s="18" t="s">
        <v>52</v>
      </c>
      <c r="AV21" s="334">
        <v>2725</v>
      </c>
      <c r="AW21" s="334">
        <v>2796</v>
      </c>
      <c r="AX21" s="334">
        <v>5521</v>
      </c>
      <c r="AY21" s="337">
        <v>2250</v>
      </c>
      <c r="AZ21" s="334">
        <v>2336</v>
      </c>
      <c r="BA21" s="334">
        <v>4586</v>
      </c>
      <c r="BB21" s="334">
        <v>1699</v>
      </c>
      <c r="BC21" s="334">
        <v>1753</v>
      </c>
      <c r="BD21" s="335">
        <v>3452</v>
      </c>
      <c r="BE21" s="24" t="s">
        <v>51</v>
      </c>
      <c r="BF21" s="18" t="s">
        <v>52</v>
      </c>
      <c r="BG21" s="334">
        <v>1171</v>
      </c>
      <c r="BH21" s="334">
        <v>1327</v>
      </c>
      <c r="BI21" s="334">
        <v>2498</v>
      </c>
      <c r="BJ21" s="337">
        <v>1067</v>
      </c>
      <c r="BK21" s="334">
        <v>1363</v>
      </c>
      <c r="BL21" s="334">
        <v>2430</v>
      </c>
      <c r="BM21" s="334">
        <v>970</v>
      </c>
      <c r="BN21" s="334">
        <v>1375</v>
      </c>
      <c r="BO21" s="335">
        <v>2345</v>
      </c>
      <c r="BP21" s="24" t="s">
        <v>51</v>
      </c>
      <c r="BQ21" s="18" t="s">
        <v>52</v>
      </c>
      <c r="BR21" s="334">
        <v>481</v>
      </c>
      <c r="BS21" s="334">
        <v>1022</v>
      </c>
      <c r="BT21" s="335">
        <v>1503</v>
      </c>
      <c r="CA21" s="24" t="s">
        <v>51</v>
      </c>
      <c r="CB21" s="18" t="s">
        <v>52</v>
      </c>
      <c r="CC21" s="334">
        <v>5244</v>
      </c>
      <c r="CD21" s="334">
        <v>5000</v>
      </c>
      <c r="CE21" s="334">
        <v>10244</v>
      </c>
      <c r="CF21" s="337">
        <v>27266</v>
      </c>
      <c r="CG21" s="334">
        <v>25399</v>
      </c>
      <c r="CH21" s="334">
        <v>52665</v>
      </c>
      <c r="CI21" s="334">
        <v>7638</v>
      </c>
      <c r="CJ21" s="334">
        <v>9176</v>
      </c>
      <c r="CK21" s="335">
        <v>16814</v>
      </c>
      <c r="CL21" s="334">
        <f t="shared" si="1"/>
        <v>40148</v>
      </c>
      <c r="CM21" s="334">
        <f t="shared" si="0"/>
        <v>39575</v>
      </c>
      <c r="CN21" s="335">
        <f t="shared" si="0"/>
        <v>79723</v>
      </c>
    </row>
    <row r="22" spans="1:92" ht="17.100000000000001" customHeight="1">
      <c r="A22" s="1"/>
      <c r="B22" s="24" t="s">
        <v>53</v>
      </c>
      <c r="C22" s="18" t="s">
        <v>54</v>
      </c>
      <c r="D22" s="334">
        <v>3262</v>
      </c>
      <c r="E22" s="334">
        <v>3101</v>
      </c>
      <c r="F22" s="334">
        <v>6363</v>
      </c>
      <c r="G22" s="337">
        <v>3413</v>
      </c>
      <c r="H22" s="334">
        <v>3356</v>
      </c>
      <c r="I22" s="334">
        <v>6769</v>
      </c>
      <c r="J22" s="334">
        <v>3489</v>
      </c>
      <c r="K22" s="334">
        <v>3380</v>
      </c>
      <c r="L22" s="335">
        <v>6869</v>
      </c>
      <c r="M22" s="24" t="s">
        <v>53</v>
      </c>
      <c r="N22" s="18" t="s">
        <v>54</v>
      </c>
      <c r="O22" s="334">
        <v>3798</v>
      </c>
      <c r="P22" s="334">
        <v>3749</v>
      </c>
      <c r="Q22" s="334">
        <v>7547</v>
      </c>
      <c r="R22" s="337">
        <v>4143</v>
      </c>
      <c r="S22" s="334">
        <v>4159</v>
      </c>
      <c r="T22" s="334">
        <v>8302</v>
      </c>
      <c r="U22" s="334">
        <v>3930</v>
      </c>
      <c r="V22" s="334">
        <v>3923</v>
      </c>
      <c r="W22" s="335">
        <v>7853</v>
      </c>
      <c r="X22" s="24" t="s">
        <v>53</v>
      </c>
      <c r="Y22" s="18" t="s">
        <v>54</v>
      </c>
      <c r="Z22" s="334">
        <v>4136</v>
      </c>
      <c r="AA22" s="334">
        <v>4255</v>
      </c>
      <c r="AB22" s="334">
        <v>8391</v>
      </c>
      <c r="AC22" s="337">
        <v>4670</v>
      </c>
      <c r="AD22" s="334">
        <v>4665</v>
      </c>
      <c r="AE22" s="334">
        <v>9335</v>
      </c>
      <c r="AF22" s="334">
        <v>4726</v>
      </c>
      <c r="AG22" s="334">
        <v>4690</v>
      </c>
      <c r="AH22" s="335">
        <v>9416</v>
      </c>
      <c r="AI22" s="24" t="s">
        <v>53</v>
      </c>
      <c r="AJ22" s="18" t="s">
        <v>54</v>
      </c>
      <c r="AK22" s="334">
        <v>4622</v>
      </c>
      <c r="AL22" s="334">
        <v>4773</v>
      </c>
      <c r="AM22" s="334">
        <v>9395</v>
      </c>
      <c r="AN22" s="337">
        <v>5383</v>
      </c>
      <c r="AO22" s="334">
        <v>5219</v>
      </c>
      <c r="AP22" s="334">
        <v>10602</v>
      </c>
      <c r="AQ22" s="334">
        <v>6032</v>
      </c>
      <c r="AR22" s="334">
        <v>5828</v>
      </c>
      <c r="AS22" s="335">
        <v>11860</v>
      </c>
      <c r="AT22" s="24" t="s">
        <v>53</v>
      </c>
      <c r="AU22" s="18" t="s">
        <v>54</v>
      </c>
      <c r="AV22" s="334">
        <v>6768</v>
      </c>
      <c r="AW22" s="334">
        <v>6480</v>
      </c>
      <c r="AX22" s="334">
        <v>13248</v>
      </c>
      <c r="AY22" s="337">
        <v>5772</v>
      </c>
      <c r="AZ22" s="334">
        <v>5738</v>
      </c>
      <c r="BA22" s="334">
        <v>11510</v>
      </c>
      <c r="BB22" s="334">
        <v>4459</v>
      </c>
      <c r="BC22" s="334">
        <v>4549</v>
      </c>
      <c r="BD22" s="335">
        <v>9008</v>
      </c>
      <c r="BE22" s="24" t="s">
        <v>53</v>
      </c>
      <c r="BF22" s="18" t="s">
        <v>54</v>
      </c>
      <c r="BG22" s="334">
        <v>3244</v>
      </c>
      <c r="BH22" s="334">
        <v>3539</v>
      </c>
      <c r="BI22" s="334">
        <v>6783</v>
      </c>
      <c r="BJ22" s="337">
        <v>2877</v>
      </c>
      <c r="BK22" s="334">
        <v>3904</v>
      </c>
      <c r="BL22" s="334">
        <v>6781</v>
      </c>
      <c r="BM22" s="334">
        <v>2736</v>
      </c>
      <c r="BN22" s="334">
        <v>4251</v>
      </c>
      <c r="BO22" s="335">
        <v>6987</v>
      </c>
      <c r="BP22" s="24" t="s">
        <v>53</v>
      </c>
      <c r="BQ22" s="18" t="s">
        <v>54</v>
      </c>
      <c r="BR22" s="334">
        <v>1362</v>
      </c>
      <c r="BS22" s="334">
        <v>3838</v>
      </c>
      <c r="BT22" s="335">
        <v>5200</v>
      </c>
      <c r="CA22" s="24" t="s">
        <v>53</v>
      </c>
      <c r="CB22" s="18" t="s">
        <v>54</v>
      </c>
      <c r="CC22" s="334">
        <v>10164</v>
      </c>
      <c r="CD22" s="334">
        <v>9837</v>
      </c>
      <c r="CE22" s="334">
        <v>20001</v>
      </c>
      <c r="CF22" s="337">
        <v>48208</v>
      </c>
      <c r="CG22" s="334">
        <v>47741</v>
      </c>
      <c r="CH22" s="334">
        <v>95949</v>
      </c>
      <c r="CI22" s="334">
        <v>20450</v>
      </c>
      <c r="CJ22" s="334">
        <v>25819</v>
      </c>
      <c r="CK22" s="335">
        <v>46269</v>
      </c>
      <c r="CL22" s="334">
        <f t="shared" si="1"/>
        <v>78822</v>
      </c>
      <c r="CM22" s="334">
        <f t="shared" si="0"/>
        <v>83397</v>
      </c>
      <c r="CN22" s="335">
        <f t="shared" si="0"/>
        <v>162219</v>
      </c>
    </row>
    <row r="23" spans="1:92" ht="17.100000000000001" customHeight="1">
      <c r="A23" s="1"/>
      <c r="B23" s="666" t="s">
        <v>55</v>
      </c>
      <c r="C23" s="26" t="s">
        <v>56</v>
      </c>
      <c r="D23" s="339">
        <v>2106</v>
      </c>
      <c r="E23" s="339">
        <v>2002</v>
      </c>
      <c r="F23" s="339">
        <v>4108</v>
      </c>
      <c r="G23" s="342">
        <v>2069</v>
      </c>
      <c r="H23" s="339">
        <v>1924</v>
      </c>
      <c r="I23" s="339">
        <v>3993</v>
      </c>
      <c r="J23" s="339">
        <v>2031</v>
      </c>
      <c r="K23" s="339">
        <v>1859</v>
      </c>
      <c r="L23" s="340">
        <v>3890</v>
      </c>
      <c r="M23" s="666" t="s">
        <v>55</v>
      </c>
      <c r="N23" s="26" t="s">
        <v>56</v>
      </c>
      <c r="O23" s="339">
        <v>2277</v>
      </c>
      <c r="P23" s="339">
        <v>2249</v>
      </c>
      <c r="Q23" s="339">
        <v>4526</v>
      </c>
      <c r="R23" s="342">
        <v>2694</v>
      </c>
      <c r="S23" s="339">
        <v>2871</v>
      </c>
      <c r="T23" s="339">
        <v>5565</v>
      </c>
      <c r="U23" s="339">
        <v>2822</v>
      </c>
      <c r="V23" s="339">
        <v>2942</v>
      </c>
      <c r="W23" s="340">
        <v>5764</v>
      </c>
      <c r="X23" s="666" t="s">
        <v>55</v>
      </c>
      <c r="Y23" s="26" t="s">
        <v>56</v>
      </c>
      <c r="Z23" s="339">
        <v>2960</v>
      </c>
      <c r="AA23" s="339">
        <v>3086</v>
      </c>
      <c r="AB23" s="339">
        <v>6046</v>
      </c>
      <c r="AC23" s="342">
        <v>3048</v>
      </c>
      <c r="AD23" s="339">
        <v>3181</v>
      </c>
      <c r="AE23" s="339">
        <v>6229</v>
      </c>
      <c r="AF23" s="339">
        <v>2840</v>
      </c>
      <c r="AG23" s="339">
        <v>3000</v>
      </c>
      <c r="AH23" s="340">
        <v>5840</v>
      </c>
      <c r="AI23" s="666" t="s">
        <v>55</v>
      </c>
      <c r="AJ23" s="26" t="s">
        <v>56</v>
      </c>
      <c r="AK23" s="339">
        <v>2685</v>
      </c>
      <c r="AL23" s="339">
        <v>2995</v>
      </c>
      <c r="AM23" s="339">
        <v>5680</v>
      </c>
      <c r="AN23" s="342">
        <v>3066</v>
      </c>
      <c r="AO23" s="339">
        <v>3307</v>
      </c>
      <c r="AP23" s="339">
        <v>6373</v>
      </c>
      <c r="AQ23" s="339">
        <v>3560</v>
      </c>
      <c r="AR23" s="339">
        <v>3508</v>
      </c>
      <c r="AS23" s="340">
        <v>7068</v>
      </c>
      <c r="AT23" s="666" t="s">
        <v>55</v>
      </c>
      <c r="AU23" s="26" t="s">
        <v>56</v>
      </c>
      <c r="AV23" s="339">
        <v>4400</v>
      </c>
      <c r="AW23" s="339">
        <v>4409</v>
      </c>
      <c r="AX23" s="339">
        <v>8809</v>
      </c>
      <c r="AY23" s="342">
        <v>3912</v>
      </c>
      <c r="AZ23" s="339">
        <v>3836</v>
      </c>
      <c r="BA23" s="339">
        <v>7748</v>
      </c>
      <c r="BB23" s="339">
        <v>2939</v>
      </c>
      <c r="BC23" s="339">
        <v>2932</v>
      </c>
      <c r="BD23" s="340">
        <v>5871</v>
      </c>
      <c r="BE23" s="666" t="s">
        <v>55</v>
      </c>
      <c r="BF23" s="26" t="s">
        <v>56</v>
      </c>
      <c r="BG23" s="339">
        <v>2111</v>
      </c>
      <c r="BH23" s="339">
        <v>2314</v>
      </c>
      <c r="BI23" s="339">
        <v>4425</v>
      </c>
      <c r="BJ23" s="342">
        <v>1887</v>
      </c>
      <c r="BK23" s="339">
        <v>2532</v>
      </c>
      <c r="BL23" s="339">
        <v>4419</v>
      </c>
      <c r="BM23" s="339">
        <v>1717</v>
      </c>
      <c r="BN23" s="339">
        <v>2806</v>
      </c>
      <c r="BO23" s="340">
        <v>4523</v>
      </c>
      <c r="BP23" s="666" t="s">
        <v>55</v>
      </c>
      <c r="BQ23" s="26" t="s">
        <v>56</v>
      </c>
      <c r="BR23" s="339">
        <v>829</v>
      </c>
      <c r="BS23" s="339">
        <v>2156</v>
      </c>
      <c r="BT23" s="340">
        <v>2985</v>
      </c>
      <c r="CA23" s="666" t="s">
        <v>55</v>
      </c>
      <c r="CB23" s="26" t="s">
        <v>56</v>
      </c>
      <c r="CC23" s="339">
        <v>6206</v>
      </c>
      <c r="CD23" s="339">
        <v>5785</v>
      </c>
      <c r="CE23" s="339">
        <v>11991</v>
      </c>
      <c r="CF23" s="342">
        <v>30352</v>
      </c>
      <c r="CG23" s="339">
        <v>31548</v>
      </c>
      <c r="CH23" s="339">
        <v>61900</v>
      </c>
      <c r="CI23" s="339">
        <v>13395</v>
      </c>
      <c r="CJ23" s="339">
        <v>16576</v>
      </c>
      <c r="CK23" s="340">
        <v>29971</v>
      </c>
      <c r="CL23" s="339">
        <f t="shared" si="1"/>
        <v>49953</v>
      </c>
      <c r="CM23" s="339">
        <f t="shared" si="0"/>
        <v>53909</v>
      </c>
      <c r="CN23" s="340">
        <f t="shared" si="0"/>
        <v>103862</v>
      </c>
    </row>
    <row r="24" spans="1:92" ht="17.100000000000001" customHeight="1">
      <c r="A24" s="1"/>
      <c r="B24" s="667"/>
      <c r="C24" s="26" t="s">
        <v>57</v>
      </c>
      <c r="D24" s="339">
        <v>2489</v>
      </c>
      <c r="E24" s="339">
        <v>2366</v>
      </c>
      <c r="F24" s="339">
        <v>4855</v>
      </c>
      <c r="G24" s="342">
        <v>2598</v>
      </c>
      <c r="H24" s="339">
        <v>2444</v>
      </c>
      <c r="I24" s="339">
        <v>5042</v>
      </c>
      <c r="J24" s="339">
        <v>2648</v>
      </c>
      <c r="K24" s="339">
        <v>2470</v>
      </c>
      <c r="L24" s="340">
        <v>5118</v>
      </c>
      <c r="M24" s="667"/>
      <c r="N24" s="26" t="s">
        <v>57</v>
      </c>
      <c r="O24" s="339">
        <v>2899</v>
      </c>
      <c r="P24" s="339">
        <v>2722</v>
      </c>
      <c r="Q24" s="339">
        <v>5621</v>
      </c>
      <c r="R24" s="342">
        <v>2991</v>
      </c>
      <c r="S24" s="339">
        <v>2930</v>
      </c>
      <c r="T24" s="339">
        <v>5921</v>
      </c>
      <c r="U24" s="339">
        <v>2679</v>
      </c>
      <c r="V24" s="339">
        <v>2682</v>
      </c>
      <c r="W24" s="340">
        <v>5361</v>
      </c>
      <c r="X24" s="667"/>
      <c r="Y24" s="26" t="s">
        <v>57</v>
      </c>
      <c r="Z24" s="339">
        <v>2791</v>
      </c>
      <c r="AA24" s="339">
        <v>3045</v>
      </c>
      <c r="AB24" s="339">
        <v>5836</v>
      </c>
      <c r="AC24" s="342">
        <v>3089</v>
      </c>
      <c r="AD24" s="339">
        <v>3482</v>
      </c>
      <c r="AE24" s="339">
        <v>6571</v>
      </c>
      <c r="AF24" s="339">
        <v>3137</v>
      </c>
      <c r="AG24" s="339">
        <v>3521</v>
      </c>
      <c r="AH24" s="340">
        <v>6658</v>
      </c>
      <c r="AI24" s="667"/>
      <c r="AJ24" s="26" t="s">
        <v>57</v>
      </c>
      <c r="AK24" s="339">
        <v>3160</v>
      </c>
      <c r="AL24" s="339">
        <v>3618</v>
      </c>
      <c r="AM24" s="339">
        <v>6778</v>
      </c>
      <c r="AN24" s="342">
        <v>3778</v>
      </c>
      <c r="AO24" s="339">
        <v>3998</v>
      </c>
      <c r="AP24" s="339">
        <v>7776</v>
      </c>
      <c r="AQ24" s="339">
        <v>4417</v>
      </c>
      <c r="AR24" s="339">
        <v>4285</v>
      </c>
      <c r="AS24" s="340">
        <v>8702</v>
      </c>
      <c r="AT24" s="667"/>
      <c r="AU24" s="26" t="s">
        <v>57</v>
      </c>
      <c r="AV24" s="339">
        <v>4968</v>
      </c>
      <c r="AW24" s="339">
        <v>4972</v>
      </c>
      <c r="AX24" s="339">
        <v>9940</v>
      </c>
      <c r="AY24" s="342">
        <v>4243</v>
      </c>
      <c r="AZ24" s="339">
        <v>4145</v>
      </c>
      <c r="BA24" s="339">
        <v>8388</v>
      </c>
      <c r="BB24" s="339">
        <v>3187</v>
      </c>
      <c r="BC24" s="339">
        <v>3204</v>
      </c>
      <c r="BD24" s="340">
        <v>6391</v>
      </c>
      <c r="BE24" s="667"/>
      <c r="BF24" s="26" t="s">
        <v>57</v>
      </c>
      <c r="BG24" s="339">
        <v>2232</v>
      </c>
      <c r="BH24" s="339">
        <v>2412</v>
      </c>
      <c r="BI24" s="339">
        <v>4644</v>
      </c>
      <c r="BJ24" s="342">
        <v>1908</v>
      </c>
      <c r="BK24" s="339">
        <v>2654</v>
      </c>
      <c r="BL24" s="339">
        <v>4562</v>
      </c>
      <c r="BM24" s="339">
        <v>1650</v>
      </c>
      <c r="BN24" s="339">
        <v>3079</v>
      </c>
      <c r="BO24" s="340">
        <v>4729</v>
      </c>
      <c r="BP24" s="667"/>
      <c r="BQ24" s="26" t="s">
        <v>57</v>
      </c>
      <c r="BR24" s="339">
        <v>1077</v>
      </c>
      <c r="BS24" s="339">
        <v>2622</v>
      </c>
      <c r="BT24" s="340">
        <v>3699</v>
      </c>
      <c r="CA24" s="667"/>
      <c r="CB24" s="26" t="s">
        <v>57</v>
      </c>
      <c r="CC24" s="339">
        <v>7735</v>
      </c>
      <c r="CD24" s="339">
        <v>7280</v>
      </c>
      <c r="CE24" s="339">
        <v>15015</v>
      </c>
      <c r="CF24" s="342">
        <v>33909</v>
      </c>
      <c r="CG24" s="339">
        <v>35255</v>
      </c>
      <c r="CH24" s="339">
        <v>69164</v>
      </c>
      <c r="CI24" s="339">
        <v>14297</v>
      </c>
      <c r="CJ24" s="339">
        <v>18116</v>
      </c>
      <c r="CK24" s="340">
        <v>32413</v>
      </c>
      <c r="CL24" s="339">
        <f t="shared" si="1"/>
        <v>55941</v>
      </c>
      <c r="CM24" s="339">
        <f t="shared" si="0"/>
        <v>60651</v>
      </c>
      <c r="CN24" s="340">
        <f t="shared" si="0"/>
        <v>116592</v>
      </c>
    </row>
    <row r="25" spans="1:92" ht="17.100000000000001" customHeight="1">
      <c r="A25" s="1"/>
      <c r="B25" s="667"/>
      <c r="C25" s="26" t="s">
        <v>58</v>
      </c>
      <c r="D25" s="339">
        <v>537</v>
      </c>
      <c r="E25" s="339">
        <v>511</v>
      </c>
      <c r="F25" s="339">
        <v>1048</v>
      </c>
      <c r="G25" s="342">
        <v>607</v>
      </c>
      <c r="H25" s="339">
        <v>569</v>
      </c>
      <c r="I25" s="339">
        <v>1176</v>
      </c>
      <c r="J25" s="339">
        <v>650</v>
      </c>
      <c r="K25" s="339">
        <v>617</v>
      </c>
      <c r="L25" s="340">
        <v>1267</v>
      </c>
      <c r="M25" s="667"/>
      <c r="N25" s="26" t="s">
        <v>58</v>
      </c>
      <c r="O25" s="339">
        <v>753</v>
      </c>
      <c r="P25" s="339">
        <v>710</v>
      </c>
      <c r="Q25" s="339">
        <v>1463</v>
      </c>
      <c r="R25" s="342">
        <v>775</v>
      </c>
      <c r="S25" s="339">
        <v>700</v>
      </c>
      <c r="T25" s="339">
        <v>1475</v>
      </c>
      <c r="U25" s="339">
        <v>778</v>
      </c>
      <c r="V25" s="339">
        <v>741</v>
      </c>
      <c r="W25" s="340">
        <v>1519</v>
      </c>
      <c r="X25" s="667"/>
      <c r="Y25" s="26" t="s">
        <v>58</v>
      </c>
      <c r="Z25" s="339">
        <v>853</v>
      </c>
      <c r="AA25" s="339">
        <v>851</v>
      </c>
      <c r="AB25" s="339">
        <v>1704</v>
      </c>
      <c r="AC25" s="342">
        <v>925</v>
      </c>
      <c r="AD25" s="339">
        <v>867</v>
      </c>
      <c r="AE25" s="339">
        <v>1792</v>
      </c>
      <c r="AF25" s="339">
        <v>828</v>
      </c>
      <c r="AG25" s="339">
        <v>807</v>
      </c>
      <c r="AH25" s="340">
        <v>1635</v>
      </c>
      <c r="AI25" s="667"/>
      <c r="AJ25" s="26" t="s">
        <v>58</v>
      </c>
      <c r="AK25" s="339">
        <v>742</v>
      </c>
      <c r="AL25" s="339">
        <v>727</v>
      </c>
      <c r="AM25" s="339">
        <v>1469</v>
      </c>
      <c r="AN25" s="342">
        <v>891</v>
      </c>
      <c r="AO25" s="339">
        <v>924</v>
      </c>
      <c r="AP25" s="339">
        <v>1815</v>
      </c>
      <c r="AQ25" s="339">
        <v>1246</v>
      </c>
      <c r="AR25" s="339">
        <v>1271</v>
      </c>
      <c r="AS25" s="340">
        <v>2517</v>
      </c>
      <c r="AT25" s="667"/>
      <c r="AU25" s="26" t="s">
        <v>58</v>
      </c>
      <c r="AV25" s="339">
        <v>1666</v>
      </c>
      <c r="AW25" s="339">
        <v>1655</v>
      </c>
      <c r="AX25" s="339">
        <v>3321</v>
      </c>
      <c r="AY25" s="342">
        <v>1417</v>
      </c>
      <c r="AZ25" s="339">
        <v>1432</v>
      </c>
      <c r="BA25" s="339">
        <v>2849</v>
      </c>
      <c r="BB25" s="339">
        <v>1043</v>
      </c>
      <c r="BC25" s="339">
        <v>1110</v>
      </c>
      <c r="BD25" s="340">
        <v>2153</v>
      </c>
      <c r="BE25" s="667"/>
      <c r="BF25" s="26" t="s">
        <v>58</v>
      </c>
      <c r="BG25" s="339">
        <v>835</v>
      </c>
      <c r="BH25" s="339">
        <v>898</v>
      </c>
      <c r="BI25" s="339">
        <v>1733</v>
      </c>
      <c r="BJ25" s="342">
        <v>852</v>
      </c>
      <c r="BK25" s="339">
        <v>1099</v>
      </c>
      <c r="BL25" s="339">
        <v>1951</v>
      </c>
      <c r="BM25" s="339">
        <v>825</v>
      </c>
      <c r="BN25" s="339">
        <v>1369</v>
      </c>
      <c r="BO25" s="340">
        <v>2194</v>
      </c>
      <c r="BP25" s="667"/>
      <c r="BQ25" s="26" t="s">
        <v>58</v>
      </c>
      <c r="BR25" s="339">
        <v>689</v>
      </c>
      <c r="BS25" s="339">
        <v>1528</v>
      </c>
      <c r="BT25" s="340">
        <v>2217</v>
      </c>
      <c r="CA25" s="667"/>
      <c r="CB25" s="26" t="s">
        <v>58</v>
      </c>
      <c r="CC25" s="339">
        <v>1794</v>
      </c>
      <c r="CD25" s="339">
        <v>1697</v>
      </c>
      <c r="CE25" s="339">
        <v>3491</v>
      </c>
      <c r="CF25" s="342">
        <v>9457</v>
      </c>
      <c r="CG25" s="339">
        <v>9253</v>
      </c>
      <c r="CH25" s="339">
        <v>18710</v>
      </c>
      <c r="CI25" s="339">
        <v>5661</v>
      </c>
      <c r="CJ25" s="339">
        <v>7436</v>
      </c>
      <c r="CK25" s="340">
        <v>13097</v>
      </c>
      <c r="CL25" s="339">
        <f t="shared" si="1"/>
        <v>16912</v>
      </c>
      <c r="CM25" s="339">
        <f t="shared" si="0"/>
        <v>18386</v>
      </c>
      <c r="CN25" s="340">
        <f t="shared" si="0"/>
        <v>35298</v>
      </c>
    </row>
    <row r="26" spans="1:92" ht="17.100000000000001" customHeight="1">
      <c r="A26" s="10"/>
      <c r="B26" s="668"/>
      <c r="C26" s="39" t="s">
        <v>42</v>
      </c>
      <c r="D26" s="334">
        <f t="shared" ref="D26:CI26" si="6">SUM(D23:D25)</f>
        <v>5132</v>
      </c>
      <c r="E26" s="334">
        <f t="shared" si="6"/>
        <v>4879</v>
      </c>
      <c r="F26" s="334">
        <f t="shared" si="6"/>
        <v>10011</v>
      </c>
      <c r="G26" s="337">
        <f t="shared" si="6"/>
        <v>5274</v>
      </c>
      <c r="H26" s="334">
        <f t="shared" si="6"/>
        <v>4937</v>
      </c>
      <c r="I26" s="334">
        <f t="shared" si="6"/>
        <v>10211</v>
      </c>
      <c r="J26" s="334">
        <f t="shared" si="6"/>
        <v>5329</v>
      </c>
      <c r="K26" s="334">
        <f t="shared" si="6"/>
        <v>4946</v>
      </c>
      <c r="L26" s="335">
        <f t="shared" si="6"/>
        <v>10275</v>
      </c>
      <c r="M26" s="668"/>
      <c r="N26" s="39" t="s">
        <v>42</v>
      </c>
      <c r="O26" s="334">
        <f t="shared" si="6"/>
        <v>5929</v>
      </c>
      <c r="P26" s="334">
        <f t="shared" si="6"/>
        <v>5681</v>
      </c>
      <c r="Q26" s="334">
        <f t="shared" si="6"/>
        <v>11610</v>
      </c>
      <c r="R26" s="337">
        <f t="shared" si="6"/>
        <v>6460</v>
      </c>
      <c r="S26" s="334">
        <f t="shared" si="6"/>
        <v>6501</v>
      </c>
      <c r="T26" s="334">
        <f t="shared" si="6"/>
        <v>12961</v>
      </c>
      <c r="U26" s="334">
        <f t="shared" si="6"/>
        <v>6279</v>
      </c>
      <c r="V26" s="334">
        <f t="shared" si="6"/>
        <v>6365</v>
      </c>
      <c r="W26" s="335">
        <f t="shared" si="6"/>
        <v>12644</v>
      </c>
      <c r="X26" s="668"/>
      <c r="Y26" s="39" t="s">
        <v>42</v>
      </c>
      <c r="Z26" s="334">
        <f t="shared" si="6"/>
        <v>6604</v>
      </c>
      <c r="AA26" s="334">
        <f t="shared" si="6"/>
        <v>6982</v>
      </c>
      <c r="AB26" s="334">
        <f t="shared" si="6"/>
        <v>13586</v>
      </c>
      <c r="AC26" s="337">
        <f t="shared" si="6"/>
        <v>7062</v>
      </c>
      <c r="AD26" s="334">
        <f t="shared" si="6"/>
        <v>7530</v>
      </c>
      <c r="AE26" s="334">
        <f t="shared" si="6"/>
        <v>14592</v>
      </c>
      <c r="AF26" s="334">
        <f t="shared" si="6"/>
        <v>6805</v>
      </c>
      <c r="AG26" s="334">
        <f t="shared" si="6"/>
        <v>7328</v>
      </c>
      <c r="AH26" s="335">
        <f t="shared" si="6"/>
        <v>14133</v>
      </c>
      <c r="AI26" s="668"/>
      <c r="AJ26" s="39" t="s">
        <v>42</v>
      </c>
      <c r="AK26" s="334">
        <f t="shared" si="6"/>
        <v>6587</v>
      </c>
      <c r="AL26" s="334">
        <f t="shared" si="6"/>
        <v>7340</v>
      </c>
      <c r="AM26" s="334">
        <f t="shared" si="6"/>
        <v>13927</v>
      </c>
      <c r="AN26" s="337">
        <f t="shared" si="6"/>
        <v>7735</v>
      </c>
      <c r="AO26" s="334">
        <f t="shared" si="6"/>
        <v>8229</v>
      </c>
      <c r="AP26" s="334">
        <f t="shared" si="6"/>
        <v>15964</v>
      </c>
      <c r="AQ26" s="334">
        <f t="shared" si="6"/>
        <v>9223</v>
      </c>
      <c r="AR26" s="334">
        <f t="shared" si="6"/>
        <v>9064</v>
      </c>
      <c r="AS26" s="335">
        <f t="shared" si="6"/>
        <v>18287</v>
      </c>
      <c r="AT26" s="668"/>
      <c r="AU26" s="39" t="s">
        <v>42</v>
      </c>
      <c r="AV26" s="334">
        <f t="shared" si="6"/>
        <v>11034</v>
      </c>
      <c r="AW26" s="334">
        <f t="shared" si="6"/>
        <v>11036</v>
      </c>
      <c r="AX26" s="334">
        <f t="shared" si="6"/>
        <v>22070</v>
      </c>
      <c r="AY26" s="337">
        <f t="shared" si="6"/>
        <v>9572</v>
      </c>
      <c r="AZ26" s="334">
        <f t="shared" si="6"/>
        <v>9413</v>
      </c>
      <c r="BA26" s="334">
        <f t="shared" si="6"/>
        <v>18985</v>
      </c>
      <c r="BB26" s="334">
        <f t="shared" si="6"/>
        <v>7169</v>
      </c>
      <c r="BC26" s="334">
        <f t="shared" si="6"/>
        <v>7246</v>
      </c>
      <c r="BD26" s="335">
        <f t="shared" si="6"/>
        <v>14415</v>
      </c>
      <c r="BE26" s="668"/>
      <c r="BF26" s="39" t="s">
        <v>42</v>
      </c>
      <c r="BG26" s="334">
        <f t="shared" si="6"/>
        <v>5178</v>
      </c>
      <c r="BH26" s="334">
        <f t="shared" si="6"/>
        <v>5624</v>
      </c>
      <c r="BI26" s="334">
        <f t="shared" si="6"/>
        <v>10802</v>
      </c>
      <c r="BJ26" s="337">
        <f t="shared" si="6"/>
        <v>4647</v>
      </c>
      <c r="BK26" s="334">
        <f t="shared" si="6"/>
        <v>6285</v>
      </c>
      <c r="BL26" s="334">
        <f t="shared" si="6"/>
        <v>10932</v>
      </c>
      <c r="BM26" s="334">
        <f t="shared" si="6"/>
        <v>4192</v>
      </c>
      <c r="BN26" s="334">
        <f t="shared" si="6"/>
        <v>7254</v>
      </c>
      <c r="BO26" s="335">
        <f t="shared" si="6"/>
        <v>11446</v>
      </c>
      <c r="BP26" s="668"/>
      <c r="BQ26" s="39" t="s">
        <v>42</v>
      </c>
      <c r="BR26" s="334">
        <f t="shared" si="6"/>
        <v>2595</v>
      </c>
      <c r="BS26" s="334">
        <f t="shared" si="6"/>
        <v>6306</v>
      </c>
      <c r="BT26" s="335">
        <f t="shared" si="6"/>
        <v>8901</v>
      </c>
      <c r="CA26" s="668"/>
      <c r="CB26" s="39" t="s">
        <v>42</v>
      </c>
      <c r="CC26" s="334">
        <f t="shared" si="6"/>
        <v>15735</v>
      </c>
      <c r="CD26" s="334">
        <f t="shared" si="6"/>
        <v>14762</v>
      </c>
      <c r="CE26" s="334">
        <f t="shared" si="6"/>
        <v>30497</v>
      </c>
      <c r="CF26" s="337">
        <f t="shared" si="6"/>
        <v>73718</v>
      </c>
      <c r="CG26" s="334">
        <f t="shared" si="6"/>
        <v>76056</v>
      </c>
      <c r="CH26" s="334">
        <f t="shared" si="6"/>
        <v>149774</v>
      </c>
      <c r="CI26" s="334">
        <f t="shared" si="6"/>
        <v>33353</v>
      </c>
      <c r="CJ26" s="334">
        <f t="shared" ref="CJ26:CK26" si="7">SUM(CJ23:CJ25)</f>
        <v>42128</v>
      </c>
      <c r="CK26" s="335">
        <f t="shared" si="7"/>
        <v>75481</v>
      </c>
      <c r="CL26" s="334">
        <f t="shared" si="1"/>
        <v>122806</v>
      </c>
      <c r="CM26" s="334">
        <f t="shared" si="0"/>
        <v>132946</v>
      </c>
      <c r="CN26" s="335">
        <f t="shared" si="0"/>
        <v>255752</v>
      </c>
    </row>
    <row r="27" spans="1:92" ht="17.100000000000001" customHeight="1" thickBot="1">
      <c r="A27" s="1"/>
      <c r="B27" s="669" t="s">
        <v>59</v>
      </c>
      <c r="C27" s="670"/>
      <c r="D27" s="351">
        <f>SUM(D5:D6,D7:D8,D12,D16:D22,D26)</f>
        <v>81669</v>
      </c>
      <c r="E27" s="351">
        <f t="shared" ref="E27:CJ27" si="8">SUM(E5:E6,E7:E8,E12,E16:E22,E26)</f>
        <v>77634</v>
      </c>
      <c r="F27" s="351">
        <f t="shared" si="8"/>
        <v>159303</v>
      </c>
      <c r="G27" s="353">
        <f t="shared" si="8"/>
        <v>82619</v>
      </c>
      <c r="H27" s="351">
        <f t="shared" si="8"/>
        <v>78452</v>
      </c>
      <c r="I27" s="351">
        <f t="shared" si="8"/>
        <v>161071</v>
      </c>
      <c r="J27" s="351">
        <f t="shared" si="8"/>
        <v>83975</v>
      </c>
      <c r="K27" s="351">
        <f t="shared" si="8"/>
        <v>79415</v>
      </c>
      <c r="L27" s="352">
        <f t="shared" si="8"/>
        <v>163390</v>
      </c>
      <c r="M27" s="669" t="s">
        <v>59</v>
      </c>
      <c r="N27" s="670"/>
      <c r="O27" s="351">
        <f t="shared" si="8"/>
        <v>93792</v>
      </c>
      <c r="P27" s="351">
        <f t="shared" si="8"/>
        <v>88941</v>
      </c>
      <c r="Q27" s="351">
        <f t="shared" si="8"/>
        <v>182733</v>
      </c>
      <c r="R27" s="353">
        <f t="shared" si="8"/>
        <v>108876</v>
      </c>
      <c r="S27" s="351">
        <f t="shared" si="8"/>
        <v>103076</v>
      </c>
      <c r="T27" s="351">
        <f t="shared" si="8"/>
        <v>211952</v>
      </c>
      <c r="U27" s="351">
        <f t="shared" si="8"/>
        <v>115440</v>
      </c>
      <c r="V27" s="351">
        <f t="shared" si="8"/>
        <v>110485</v>
      </c>
      <c r="W27" s="352">
        <f t="shared" si="8"/>
        <v>225925</v>
      </c>
      <c r="X27" s="669" t="s">
        <v>59</v>
      </c>
      <c r="Y27" s="670"/>
      <c r="Z27" s="351">
        <f t="shared" si="8"/>
        <v>120294</v>
      </c>
      <c r="AA27" s="351">
        <f t="shared" si="8"/>
        <v>117805</v>
      </c>
      <c r="AB27" s="351">
        <f t="shared" si="8"/>
        <v>238099</v>
      </c>
      <c r="AC27" s="353">
        <f t="shared" si="8"/>
        <v>127832</v>
      </c>
      <c r="AD27" s="351">
        <f t="shared" si="8"/>
        <v>125777</v>
      </c>
      <c r="AE27" s="351">
        <f t="shared" si="8"/>
        <v>253609</v>
      </c>
      <c r="AF27" s="351">
        <f t="shared" si="8"/>
        <v>124304</v>
      </c>
      <c r="AG27" s="351">
        <f t="shared" si="8"/>
        <v>122744</v>
      </c>
      <c r="AH27" s="352">
        <f t="shared" si="8"/>
        <v>247048</v>
      </c>
      <c r="AI27" s="669" t="s">
        <v>59</v>
      </c>
      <c r="AJ27" s="670"/>
      <c r="AK27" s="351">
        <f t="shared" si="8"/>
        <v>124972</v>
      </c>
      <c r="AL27" s="351">
        <f t="shared" si="8"/>
        <v>124881</v>
      </c>
      <c r="AM27" s="351">
        <f t="shared" si="8"/>
        <v>249853</v>
      </c>
      <c r="AN27" s="353">
        <f t="shared" si="8"/>
        <v>138552</v>
      </c>
      <c r="AO27" s="351">
        <f t="shared" si="8"/>
        <v>137748</v>
      </c>
      <c r="AP27" s="351">
        <f t="shared" si="8"/>
        <v>276300</v>
      </c>
      <c r="AQ27" s="351">
        <f t="shared" si="8"/>
        <v>153471</v>
      </c>
      <c r="AR27" s="351">
        <f t="shared" si="8"/>
        <v>151639</v>
      </c>
      <c r="AS27" s="352">
        <f t="shared" si="8"/>
        <v>305110</v>
      </c>
      <c r="AT27" s="669" t="s">
        <v>59</v>
      </c>
      <c r="AU27" s="670"/>
      <c r="AV27" s="351">
        <f t="shared" si="8"/>
        <v>178733</v>
      </c>
      <c r="AW27" s="351">
        <f t="shared" si="8"/>
        <v>177789</v>
      </c>
      <c r="AX27" s="351">
        <f t="shared" si="8"/>
        <v>356522</v>
      </c>
      <c r="AY27" s="353">
        <f t="shared" si="8"/>
        <v>151798</v>
      </c>
      <c r="AZ27" s="351">
        <f t="shared" si="8"/>
        <v>154387</v>
      </c>
      <c r="BA27" s="351">
        <f t="shared" si="8"/>
        <v>306185</v>
      </c>
      <c r="BB27" s="351">
        <f t="shared" si="8"/>
        <v>119013</v>
      </c>
      <c r="BC27" s="351">
        <f t="shared" si="8"/>
        <v>124849</v>
      </c>
      <c r="BD27" s="352">
        <f t="shared" si="8"/>
        <v>243862</v>
      </c>
      <c r="BE27" s="669" t="s">
        <v>59</v>
      </c>
      <c r="BF27" s="670"/>
      <c r="BG27" s="351">
        <f t="shared" si="8"/>
        <v>88726</v>
      </c>
      <c r="BH27" s="351">
        <f t="shared" si="8"/>
        <v>101283</v>
      </c>
      <c r="BI27" s="351">
        <f t="shared" si="8"/>
        <v>190009</v>
      </c>
      <c r="BJ27" s="353">
        <f t="shared" si="8"/>
        <v>79536</v>
      </c>
      <c r="BK27" s="351">
        <f t="shared" si="8"/>
        <v>106911</v>
      </c>
      <c r="BL27" s="351">
        <f t="shared" si="8"/>
        <v>186447</v>
      </c>
      <c r="BM27" s="351">
        <f t="shared" si="8"/>
        <v>69405</v>
      </c>
      <c r="BN27" s="351">
        <f t="shared" si="8"/>
        <v>112613</v>
      </c>
      <c r="BO27" s="352">
        <f t="shared" si="8"/>
        <v>182018</v>
      </c>
      <c r="BP27" s="669" t="s">
        <v>59</v>
      </c>
      <c r="BQ27" s="670"/>
      <c r="BR27" s="351">
        <f t="shared" si="8"/>
        <v>39115</v>
      </c>
      <c r="BS27" s="351">
        <f t="shared" si="8"/>
        <v>89430</v>
      </c>
      <c r="BT27" s="352">
        <f t="shared" si="8"/>
        <v>128545</v>
      </c>
      <c r="CA27" s="669" t="s">
        <v>59</v>
      </c>
      <c r="CB27" s="670"/>
      <c r="CC27" s="351">
        <f t="shared" si="8"/>
        <v>248263</v>
      </c>
      <c r="CD27" s="351">
        <f t="shared" si="8"/>
        <v>235501</v>
      </c>
      <c r="CE27" s="351">
        <f t="shared" si="8"/>
        <v>483764</v>
      </c>
      <c r="CF27" s="353">
        <f t="shared" si="8"/>
        <v>1286266</v>
      </c>
      <c r="CG27" s="351">
        <f t="shared" si="8"/>
        <v>1260885</v>
      </c>
      <c r="CH27" s="351">
        <f t="shared" si="8"/>
        <v>2547151</v>
      </c>
      <c r="CI27" s="351">
        <f t="shared" si="8"/>
        <v>547593</v>
      </c>
      <c r="CJ27" s="351">
        <f t="shared" si="8"/>
        <v>689473</v>
      </c>
      <c r="CK27" s="352">
        <f t="shared" ref="CK27" si="9">SUM(CK5:CK6,CK7:CK8,CK12,CK16:CK22,CK26)</f>
        <v>1237066</v>
      </c>
      <c r="CL27" s="351">
        <f t="shared" si="1"/>
        <v>2082122</v>
      </c>
      <c r="CM27" s="351">
        <f t="shared" si="0"/>
        <v>2185859</v>
      </c>
      <c r="CN27" s="352">
        <f t="shared" si="0"/>
        <v>4267981</v>
      </c>
    </row>
    <row r="28" spans="1:92" ht="17.100000000000001" customHeight="1">
      <c r="A28" s="1"/>
      <c r="B28" s="671" t="s">
        <v>60</v>
      </c>
      <c r="C28" s="26" t="s">
        <v>61</v>
      </c>
      <c r="D28" s="345">
        <v>6490</v>
      </c>
      <c r="E28" s="345">
        <v>6169</v>
      </c>
      <c r="F28" s="345">
        <v>12659</v>
      </c>
      <c r="G28" s="348">
        <v>6808</v>
      </c>
      <c r="H28" s="345">
        <v>6512</v>
      </c>
      <c r="I28" s="345">
        <v>13320</v>
      </c>
      <c r="J28" s="345">
        <v>7117</v>
      </c>
      <c r="K28" s="345">
        <v>6799</v>
      </c>
      <c r="L28" s="346">
        <v>13916</v>
      </c>
      <c r="M28" s="671" t="s">
        <v>60</v>
      </c>
      <c r="N28" s="26" t="s">
        <v>61</v>
      </c>
      <c r="O28" s="345">
        <v>8105</v>
      </c>
      <c r="P28" s="345">
        <v>7701</v>
      </c>
      <c r="Q28" s="345">
        <v>15806</v>
      </c>
      <c r="R28" s="348">
        <v>9903</v>
      </c>
      <c r="S28" s="345">
        <v>8473</v>
      </c>
      <c r="T28" s="345">
        <v>18376</v>
      </c>
      <c r="U28" s="345">
        <v>9254</v>
      </c>
      <c r="V28" s="345">
        <v>8623</v>
      </c>
      <c r="W28" s="346">
        <v>17877</v>
      </c>
      <c r="X28" s="671" t="s">
        <v>60</v>
      </c>
      <c r="Y28" s="26" t="s">
        <v>61</v>
      </c>
      <c r="Z28" s="345">
        <v>9570</v>
      </c>
      <c r="AA28" s="345">
        <v>8904</v>
      </c>
      <c r="AB28" s="345">
        <v>18474</v>
      </c>
      <c r="AC28" s="348">
        <v>10532</v>
      </c>
      <c r="AD28" s="345">
        <v>9549</v>
      </c>
      <c r="AE28" s="345">
        <v>20081</v>
      </c>
      <c r="AF28" s="345">
        <v>10632</v>
      </c>
      <c r="AG28" s="345">
        <v>9674</v>
      </c>
      <c r="AH28" s="346">
        <v>20306</v>
      </c>
      <c r="AI28" s="671" t="s">
        <v>60</v>
      </c>
      <c r="AJ28" s="26" t="s">
        <v>61</v>
      </c>
      <c r="AK28" s="345">
        <v>10881</v>
      </c>
      <c r="AL28" s="345">
        <v>9996</v>
      </c>
      <c r="AM28" s="345">
        <v>20877</v>
      </c>
      <c r="AN28" s="348">
        <v>12016</v>
      </c>
      <c r="AO28" s="345">
        <v>11106</v>
      </c>
      <c r="AP28" s="345">
        <v>23122</v>
      </c>
      <c r="AQ28" s="345">
        <v>13149</v>
      </c>
      <c r="AR28" s="345">
        <v>12462</v>
      </c>
      <c r="AS28" s="346">
        <v>25611</v>
      </c>
      <c r="AT28" s="671" t="s">
        <v>60</v>
      </c>
      <c r="AU28" s="26" t="s">
        <v>61</v>
      </c>
      <c r="AV28" s="345">
        <v>14697</v>
      </c>
      <c r="AW28" s="345">
        <v>14288</v>
      </c>
      <c r="AX28" s="345">
        <v>28985</v>
      </c>
      <c r="AY28" s="348">
        <v>12171</v>
      </c>
      <c r="AZ28" s="345">
        <v>12140</v>
      </c>
      <c r="BA28" s="345">
        <v>24311</v>
      </c>
      <c r="BB28" s="345">
        <v>9486</v>
      </c>
      <c r="BC28" s="345">
        <v>10000</v>
      </c>
      <c r="BD28" s="346">
        <v>19486</v>
      </c>
      <c r="BE28" s="671" t="s">
        <v>60</v>
      </c>
      <c r="BF28" s="26" t="s">
        <v>61</v>
      </c>
      <c r="BG28" s="345">
        <v>7339</v>
      </c>
      <c r="BH28" s="345">
        <v>8505</v>
      </c>
      <c r="BI28" s="345">
        <v>15844</v>
      </c>
      <c r="BJ28" s="348">
        <v>6961</v>
      </c>
      <c r="BK28" s="345">
        <v>9330</v>
      </c>
      <c r="BL28" s="345">
        <v>16291</v>
      </c>
      <c r="BM28" s="345">
        <v>5940</v>
      </c>
      <c r="BN28" s="345">
        <v>9516</v>
      </c>
      <c r="BO28" s="346">
        <v>15456</v>
      </c>
      <c r="BP28" s="671" t="s">
        <v>60</v>
      </c>
      <c r="BQ28" s="26" t="s">
        <v>61</v>
      </c>
      <c r="BR28" s="345">
        <v>3002</v>
      </c>
      <c r="BS28" s="345">
        <v>6832</v>
      </c>
      <c r="BT28" s="346">
        <v>9834</v>
      </c>
      <c r="CA28" s="671" t="s">
        <v>60</v>
      </c>
      <c r="CB28" s="26" t="s">
        <v>61</v>
      </c>
      <c r="CC28" s="345">
        <v>20415</v>
      </c>
      <c r="CD28" s="345">
        <v>19480</v>
      </c>
      <c r="CE28" s="345">
        <v>39895</v>
      </c>
      <c r="CF28" s="348">
        <v>108739</v>
      </c>
      <c r="CG28" s="345">
        <v>100776</v>
      </c>
      <c r="CH28" s="345">
        <v>209515</v>
      </c>
      <c r="CI28" s="345">
        <v>44899</v>
      </c>
      <c r="CJ28" s="345">
        <v>56323</v>
      </c>
      <c r="CK28" s="346">
        <v>101222</v>
      </c>
      <c r="CL28" s="345">
        <f t="shared" si="1"/>
        <v>174053</v>
      </c>
      <c r="CM28" s="345">
        <f t="shared" si="0"/>
        <v>176579</v>
      </c>
      <c r="CN28" s="346">
        <f t="shared" si="0"/>
        <v>350632</v>
      </c>
    </row>
    <row r="29" spans="1:92" ht="17.100000000000001" customHeight="1">
      <c r="A29" s="1"/>
      <c r="B29" s="667"/>
      <c r="C29" s="26" t="s">
        <v>62</v>
      </c>
      <c r="D29" s="339">
        <v>690</v>
      </c>
      <c r="E29" s="339">
        <v>656</v>
      </c>
      <c r="F29" s="339">
        <v>1346</v>
      </c>
      <c r="G29" s="342">
        <v>819</v>
      </c>
      <c r="H29" s="339">
        <v>776</v>
      </c>
      <c r="I29" s="339">
        <v>1595</v>
      </c>
      <c r="J29" s="339">
        <v>915</v>
      </c>
      <c r="K29" s="339">
        <v>883</v>
      </c>
      <c r="L29" s="340">
        <v>1798</v>
      </c>
      <c r="M29" s="667"/>
      <c r="N29" s="26" t="s">
        <v>62</v>
      </c>
      <c r="O29" s="339">
        <v>1026</v>
      </c>
      <c r="P29" s="339">
        <v>1014</v>
      </c>
      <c r="Q29" s="339">
        <v>2040</v>
      </c>
      <c r="R29" s="342">
        <v>925</v>
      </c>
      <c r="S29" s="339">
        <v>948</v>
      </c>
      <c r="T29" s="339">
        <v>1873</v>
      </c>
      <c r="U29" s="339">
        <v>974</v>
      </c>
      <c r="V29" s="339">
        <v>963</v>
      </c>
      <c r="W29" s="340">
        <v>1937</v>
      </c>
      <c r="X29" s="667"/>
      <c r="Y29" s="26" t="s">
        <v>62</v>
      </c>
      <c r="Z29" s="339">
        <v>1016</v>
      </c>
      <c r="AA29" s="339">
        <v>935</v>
      </c>
      <c r="AB29" s="339">
        <v>1951</v>
      </c>
      <c r="AC29" s="342">
        <v>1012</v>
      </c>
      <c r="AD29" s="339">
        <v>942</v>
      </c>
      <c r="AE29" s="339">
        <v>1954</v>
      </c>
      <c r="AF29" s="339">
        <v>1055</v>
      </c>
      <c r="AG29" s="339">
        <v>933</v>
      </c>
      <c r="AH29" s="340">
        <v>1988</v>
      </c>
      <c r="AI29" s="667"/>
      <c r="AJ29" s="26" t="s">
        <v>62</v>
      </c>
      <c r="AK29" s="339">
        <v>1174</v>
      </c>
      <c r="AL29" s="339">
        <v>1104</v>
      </c>
      <c r="AM29" s="339">
        <v>2278</v>
      </c>
      <c r="AN29" s="342">
        <v>1475</v>
      </c>
      <c r="AO29" s="339">
        <v>1405</v>
      </c>
      <c r="AP29" s="339">
        <v>2880</v>
      </c>
      <c r="AQ29" s="339">
        <v>1886</v>
      </c>
      <c r="AR29" s="339">
        <v>1778</v>
      </c>
      <c r="AS29" s="340">
        <v>3664</v>
      </c>
      <c r="AT29" s="667"/>
      <c r="AU29" s="26" t="s">
        <v>62</v>
      </c>
      <c r="AV29" s="339">
        <v>2411</v>
      </c>
      <c r="AW29" s="339">
        <v>2170</v>
      </c>
      <c r="AX29" s="339">
        <v>4581</v>
      </c>
      <c r="AY29" s="342">
        <v>1895</v>
      </c>
      <c r="AZ29" s="339">
        <v>1738</v>
      </c>
      <c r="BA29" s="339">
        <v>3633</v>
      </c>
      <c r="BB29" s="339">
        <v>1441</v>
      </c>
      <c r="BC29" s="339">
        <v>1487</v>
      </c>
      <c r="BD29" s="340">
        <v>2928</v>
      </c>
      <c r="BE29" s="667"/>
      <c r="BF29" s="26" t="s">
        <v>62</v>
      </c>
      <c r="BG29" s="339">
        <v>1298</v>
      </c>
      <c r="BH29" s="339">
        <v>1490</v>
      </c>
      <c r="BI29" s="339">
        <v>2788</v>
      </c>
      <c r="BJ29" s="342">
        <v>1448</v>
      </c>
      <c r="BK29" s="339">
        <v>1939</v>
      </c>
      <c r="BL29" s="339">
        <v>3387</v>
      </c>
      <c r="BM29" s="339">
        <v>1221</v>
      </c>
      <c r="BN29" s="339">
        <v>1973</v>
      </c>
      <c r="BO29" s="340">
        <v>3194</v>
      </c>
      <c r="BP29" s="667"/>
      <c r="BQ29" s="26" t="s">
        <v>62</v>
      </c>
      <c r="BR29" s="339">
        <v>671</v>
      </c>
      <c r="BS29" s="339">
        <v>1378</v>
      </c>
      <c r="BT29" s="340">
        <v>2049</v>
      </c>
      <c r="CA29" s="667"/>
      <c r="CB29" s="26" t="s">
        <v>62</v>
      </c>
      <c r="CC29" s="339">
        <v>2424</v>
      </c>
      <c r="CD29" s="339">
        <v>2315</v>
      </c>
      <c r="CE29" s="339">
        <v>4739</v>
      </c>
      <c r="CF29" s="342">
        <v>12954</v>
      </c>
      <c r="CG29" s="339">
        <v>12192</v>
      </c>
      <c r="CH29" s="339">
        <v>25146</v>
      </c>
      <c r="CI29" s="339">
        <v>7974</v>
      </c>
      <c r="CJ29" s="339">
        <v>10005</v>
      </c>
      <c r="CK29" s="340">
        <v>17979</v>
      </c>
      <c r="CL29" s="339">
        <f t="shared" si="1"/>
        <v>23352</v>
      </c>
      <c r="CM29" s="339">
        <f t="shared" si="0"/>
        <v>24512</v>
      </c>
      <c r="CN29" s="340">
        <f t="shared" si="0"/>
        <v>47864</v>
      </c>
    </row>
    <row r="30" spans="1:92" ht="17.100000000000001" customHeight="1">
      <c r="A30" s="1"/>
      <c r="B30" s="667"/>
      <c r="C30" s="26" t="s">
        <v>63</v>
      </c>
      <c r="D30" s="339">
        <v>147</v>
      </c>
      <c r="E30" s="339">
        <v>140</v>
      </c>
      <c r="F30" s="339">
        <v>287</v>
      </c>
      <c r="G30" s="342">
        <v>183</v>
      </c>
      <c r="H30" s="339">
        <v>176</v>
      </c>
      <c r="I30" s="339">
        <v>359</v>
      </c>
      <c r="J30" s="339">
        <v>218</v>
      </c>
      <c r="K30" s="339">
        <v>205</v>
      </c>
      <c r="L30" s="340">
        <v>423</v>
      </c>
      <c r="M30" s="667"/>
      <c r="N30" s="26" t="s">
        <v>63</v>
      </c>
      <c r="O30" s="339">
        <v>258</v>
      </c>
      <c r="P30" s="339">
        <v>237</v>
      </c>
      <c r="Q30" s="339">
        <v>495</v>
      </c>
      <c r="R30" s="342">
        <v>277</v>
      </c>
      <c r="S30" s="339">
        <v>205</v>
      </c>
      <c r="T30" s="339">
        <v>482</v>
      </c>
      <c r="U30" s="339">
        <v>261</v>
      </c>
      <c r="V30" s="339">
        <v>232</v>
      </c>
      <c r="W30" s="340">
        <v>493</v>
      </c>
      <c r="X30" s="667"/>
      <c r="Y30" s="26" t="s">
        <v>63</v>
      </c>
      <c r="Z30" s="339">
        <v>330</v>
      </c>
      <c r="AA30" s="339">
        <v>216</v>
      </c>
      <c r="AB30" s="339">
        <v>546</v>
      </c>
      <c r="AC30" s="342">
        <v>307</v>
      </c>
      <c r="AD30" s="339">
        <v>247</v>
      </c>
      <c r="AE30" s="339">
        <v>554</v>
      </c>
      <c r="AF30" s="339">
        <v>357</v>
      </c>
      <c r="AG30" s="339">
        <v>267</v>
      </c>
      <c r="AH30" s="340">
        <v>624</v>
      </c>
      <c r="AI30" s="667"/>
      <c r="AJ30" s="26" t="s">
        <v>63</v>
      </c>
      <c r="AK30" s="339">
        <v>478</v>
      </c>
      <c r="AL30" s="339">
        <v>342</v>
      </c>
      <c r="AM30" s="339">
        <v>820</v>
      </c>
      <c r="AN30" s="342">
        <v>474</v>
      </c>
      <c r="AO30" s="339">
        <v>401</v>
      </c>
      <c r="AP30" s="339">
        <v>875</v>
      </c>
      <c r="AQ30" s="339">
        <v>566</v>
      </c>
      <c r="AR30" s="339">
        <v>492</v>
      </c>
      <c r="AS30" s="340">
        <v>1058</v>
      </c>
      <c r="AT30" s="667"/>
      <c r="AU30" s="26" t="s">
        <v>63</v>
      </c>
      <c r="AV30" s="339">
        <v>743</v>
      </c>
      <c r="AW30" s="339">
        <v>584</v>
      </c>
      <c r="AX30" s="339">
        <v>1327</v>
      </c>
      <c r="AY30" s="342">
        <v>575</v>
      </c>
      <c r="AZ30" s="339">
        <v>509</v>
      </c>
      <c r="BA30" s="339">
        <v>1084</v>
      </c>
      <c r="BB30" s="339">
        <v>497</v>
      </c>
      <c r="BC30" s="339">
        <v>549</v>
      </c>
      <c r="BD30" s="340">
        <v>1046</v>
      </c>
      <c r="BE30" s="667"/>
      <c r="BF30" s="26" t="s">
        <v>63</v>
      </c>
      <c r="BG30" s="339">
        <v>514</v>
      </c>
      <c r="BH30" s="339">
        <v>607</v>
      </c>
      <c r="BI30" s="339">
        <v>1121</v>
      </c>
      <c r="BJ30" s="342">
        <v>590</v>
      </c>
      <c r="BK30" s="339">
        <v>775</v>
      </c>
      <c r="BL30" s="339">
        <v>1365</v>
      </c>
      <c r="BM30" s="339">
        <v>480</v>
      </c>
      <c r="BN30" s="339">
        <v>721</v>
      </c>
      <c r="BO30" s="340">
        <v>1201</v>
      </c>
      <c r="BP30" s="667"/>
      <c r="BQ30" s="26" t="s">
        <v>63</v>
      </c>
      <c r="BR30" s="339">
        <v>244</v>
      </c>
      <c r="BS30" s="339">
        <v>641</v>
      </c>
      <c r="BT30" s="340">
        <v>885</v>
      </c>
      <c r="CA30" s="667"/>
      <c r="CB30" s="26" t="s">
        <v>63</v>
      </c>
      <c r="CC30" s="339">
        <v>548</v>
      </c>
      <c r="CD30" s="339">
        <v>521</v>
      </c>
      <c r="CE30" s="339">
        <v>1069</v>
      </c>
      <c r="CF30" s="342">
        <v>4051</v>
      </c>
      <c r="CG30" s="339">
        <v>3223</v>
      </c>
      <c r="CH30" s="339">
        <v>7274</v>
      </c>
      <c r="CI30" s="339">
        <v>2900</v>
      </c>
      <c r="CJ30" s="339">
        <v>3802</v>
      </c>
      <c r="CK30" s="340">
        <v>6702</v>
      </c>
      <c r="CL30" s="339">
        <f t="shared" si="1"/>
        <v>7499</v>
      </c>
      <c r="CM30" s="339">
        <f t="shared" si="0"/>
        <v>7546</v>
      </c>
      <c r="CN30" s="340">
        <f t="shared" si="0"/>
        <v>15045</v>
      </c>
    </row>
    <row r="31" spans="1:92" ht="17.100000000000001" customHeight="1">
      <c r="A31" s="1"/>
      <c r="B31" s="668"/>
      <c r="C31" s="18" t="s">
        <v>42</v>
      </c>
      <c r="D31" s="334">
        <f t="shared" ref="D31:L31" si="10">SUM(D28:D30)</f>
        <v>7327</v>
      </c>
      <c r="E31" s="334">
        <f t="shared" si="10"/>
        <v>6965</v>
      </c>
      <c r="F31" s="334">
        <f t="shared" si="10"/>
        <v>14292</v>
      </c>
      <c r="G31" s="337">
        <f t="shared" si="10"/>
        <v>7810</v>
      </c>
      <c r="H31" s="334">
        <f t="shared" si="10"/>
        <v>7464</v>
      </c>
      <c r="I31" s="334">
        <f t="shared" si="10"/>
        <v>15274</v>
      </c>
      <c r="J31" s="334">
        <f t="shared" si="10"/>
        <v>8250</v>
      </c>
      <c r="K31" s="334">
        <f t="shared" si="10"/>
        <v>7887</v>
      </c>
      <c r="L31" s="335">
        <f t="shared" si="10"/>
        <v>16137</v>
      </c>
      <c r="M31" s="668"/>
      <c r="N31" s="18" t="s">
        <v>42</v>
      </c>
      <c r="O31" s="334">
        <f t="shared" ref="O31:CK31" si="11">SUM(O28:O30)</f>
        <v>9389</v>
      </c>
      <c r="P31" s="334">
        <f t="shared" si="11"/>
        <v>8952</v>
      </c>
      <c r="Q31" s="334">
        <f t="shared" si="11"/>
        <v>18341</v>
      </c>
      <c r="R31" s="337">
        <f t="shared" si="11"/>
        <v>11105</v>
      </c>
      <c r="S31" s="334">
        <f t="shared" si="11"/>
        <v>9626</v>
      </c>
      <c r="T31" s="334">
        <f t="shared" si="11"/>
        <v>20731</v>
      </c>
      <c r="U31" s="334">
        <f t="shared" si="11"/>
        <v>10489</v>
      </c>
      <c r="V31" s="334">
        <f t="shared" si="11"/>
        <v>9818</v>
      </c>
      <c r="W31" s="335">
        <f t="shared" si="11"/>
        <v>20307</v>
      </c>
      <c r="X31" s="668"/>
      <c r="Y31" s="18" t="s">
        <v>42</v>
      </c>
      <c r="Z31" s="334">
        <f t="shared" si="11"/>
        <v>10916</v>
      </c>
      <c r="AA31" s="334">
        <f t="shared" si="11"/>
        <v>10055</v>
      </c>
      <c r="AB31" s="334">
        <f t="shared" si="11"/>
        <v>20971</v>
      </c>
      <c r="AC31" s="337">
        <f t="shared" si="11"/>
        <v>11851</v>
      </c>
      <c r="AD31" s="334">
        <f t="shared" si="11"/>
        <v>10738</v>
      </c>
      <c r="AE31" s="334">
        <f t="shared" si="11"/>
        <v>22589</v>
      </c>
      <c r="AF31" s="334">
        <f t="shared" si="11"/>
        <v>12044</v>
      </c>
      <c r="AG31" s="334">
        <f t="shared" si="11"/>
        <v>10874</v>
      </c>
      <c r="AH31" s="335">
        <f t="shared" si="11"/>
        <v>22918</v>
      </c>
      <c r="AI31" s="668"/>
      <c r="AJ31" s="18" t="s">
        <v>42</v>
      </c>
      <c r="AK31" s="334">
        <f t="shared" si="11"/>
        <v>12533</v>
      </c>
      <c r="AL31" s="334">
        <f t="shared" si="11"/>
        <v>11442</v>
      </c>
      <c r="AM31" s="334">
        <f t="shared" si="11"/>
        <v>23975</v>
      </c>
      <c r="AN31" s="337">
        <f t="shared" si="11"/>
        <v>13965</v>
      </c>
      <c r="AO31" s="334">
        <f t="shared" si="11"/>
        <v>12912</v>
      </c>
      <c r="AP31" s="334">
        <f t="shared" si="11"/>
        <v>26877</v>
      </c>
      <c r="AQ31" s="334">
        <f t="shared" si="11"/>
        <v>15601</v>
      </c>
      <c r="AR31" s="334">
        <f t="shared" si="11"/>
        <v>14732</v>
      </c>
      <c r="AS31" s="335">
        <f t="shared" si="11"/>
        <v>30333</v>
      </c>
      <c r="AT31" s="668"/>
      <c r="AU31" s="18" t="s">
        <v>42</v>
      </c>
      <c r="AV31" s="334">
        <f t="shared" si="11"/>
        <v>17851</v>
      </c>
      <c r="AW31" s="334">
        <f t="shared" si="11"/>
        <v>17042</v>
      </c>
      <c r="AX31" s="334">
        <f t="shared" si="11"/>
        <v>34893</v>
      </c>
      <c r="AY31" s="337">
        <f t="shared" si="11"/>
        <v>14641</v>
      </c>
      <c r="AZ31" s="334">
        <f t="shared" si="11"/>
        <v>14387</v>
      </c>
      <c r="BA31" s="334">
        <f t="shared" si="11"/>
        <v>29028</v>
      </c>
      <c r="BB31" s="334">
        <f t="shared" si="11"/>
        <v>11424</v>
      </c>
      <c r="BC31" s="334">
        <f t="shared" si="11"/>
        <v>12036</v>
      </c>
      <c r="BD31" s="335">
        <f t="shared" si="11"/>
        <v>23460</v>
      </c>
      <c r="BE31" s="668"/>
      <c r="BF31" s="18" t="s">
        <v>42</v>
      </c>
      <c r="BG31" s="334">
        <f t="shared" si="11"/>
        <v>9151</v>
      </c>
      <c r="BH31" s="334">
        <f t="shared" si="11"/>
        <v>10602</v>
      </c>
      <c r="BI31" s="334">
        <f t="shared" si="11"/>
        <v>19753</v>
      </c>
      <c r="BJ31" s="337">
        <f t="shared" si="11"/>
        <v>8999</v>
      </c>
      <c r="BK31" s="334">
        <f t="shared" si="11"/>
        <v>12044</v>
      </c>
      <c r="BL31" s="334">
        <f t="shared" si="11"/>
        <v>21043</v>
      </c>
      <c r="BM31" s="334">
        <f t="shared" si="11"/>
        <v>7641</v>
      </c>
      <c r="BN31" s="334">
        <f t="shared" si="11"/>
        <v>12210</v>
      </c>
      <c r="BO31" s="335">
        <f t="shared" si="11"/>
        <v>19851</v>
      </c>
      <c r="BP31" s="668"/>
      <c r="BQ31" s="18" t="s">
        <v>42</v>
      </c>
      <c r="BR31" s="334">
        <f t="shared" si="11"/>
        <v>3917</v>
      </c>
      <c r="BS31" s="334">
        <f t="shared" si="11"/>
        <v>8851</v>
      </c>
      <c r="BT31" s="335">
        <f t="shared" si="11"/>
        <v>12768</v>
      </c>
      <c r="CA31" s="668"/>
      <c r="CB31" s="18" t="s">
        <v>42</v>
      </c>
      <c r="CC31" s="334">
        <f t="shared" si="11"/>
        <v>23387</v>
      </c>
      <c r="CD31" s="334">
        <f t="shared" si="11"/>
        <v>22316</v>
      </c>
      <c r="CE31" s="334">
        <f t="shared" si="11"/>
        <v>45703</v>
      </c>
      <c r="CF31" s="337">
        <f t="shared" si="11"/>
        <v>125744</v>
      </c>
      <c r="CG31" s="334">
        <f t="shared" si="11"/>
        <v>116191</v>
      </c>
      <c r="CH31" s="334">
        <f t="shared" si="11"/>
        <v>241935</v>
      </c>
      <c r="CI31" s="334">
        <f t="shared" si="11"/>
        <v>55773</v>
      </c>
      <c r="CJ31" s="334">
        <f t="shared" si="11"/>
        <v>70130</v>
      </c>
      <c r="CK31" s="335">
        <f t="shared" si="11"/>
        <v>125903</v>
      </c>
      <c r="CL31" s="334">
        <f t="shared" si="1"/>
        <v>204904</v>
      </c>
      <c r="CM31" s="334">
        <f t="shared" si="0"/>
        <v>208637</v>
      </c>
      <c r="CN31" s="335">
        <f t="shared" si="0"/>
        <v>413541</v>
      </c>
    </row>
    <row r="32" spans="1:92" ht="17.100000000000001" customHeight="1">
      <c r="A32" s="1"/>
      <c r="B32" s="45" t="s">
        <v>64</v>
      </c>
      <c r="C32" s="12" t="s">
        <v>65</v>
      </c>
      <c r="D32" s="334">
        <v>851</v>
      </c>
      <c r="E32" s="334">
        <v>809</v>
      </c>
      <c r="F32" s="334">
        <v>1660</v>
      </c>
      <c r="G32" s="337">
        <v>963</v>
      </c>
      <c r="H32" s="334">
        <v>909</v>
      </c>
      <c r="I32" s="334">
        <v>1872</v>
      </c>
      <c r="J32" s="334">
        <v>1064</v>
      </c>
      <c r="K32" s="334">
        <v>1009</v>
      </c>
      <c r="L32" s="335">
        <v>2073</v>
      </c>
      <c r="M32" s="45" t="s">
        <v>64</v>
      </c>
      <c r="N32" s="12" t="s">
        <v>65</v>
      </c>
      <c r="O32" s="334">
        <v>1247</v>
      </c>
      <c r="P32" s="334">
        <v>1147</v>
      </c>
      <c r="Q32" s="334">
        <v>2394</v>
      </c>
      <c r="R32" s="337">
        <v>1166</v>
      </c>
      <c r="S32" s="334">
        <v>1175</v>
      </c>
      <c r="T32" s="334">
        <v>2341</v>
      </c>
      <c r="U32" s="334">
        <v>1170</v>
      </c>
      <c r="V32" s="334">
        <v>1187</v>
      </c>
      <c r="W32" s="335">
        <v>2357</v>
      </c>
      <c r="X32" s="45" t="s">
        <v>64</v>
      </c>
      <c r="Y32" s="12" t="s">
        <v>65</v>
      </c>
      <c r="Z32" s="334">
        <v>1281</v>
      </c>
      <c r="AA32" s="334">
        <v>1235</v>
      </c>
      <c r="AB32" s="334">
        <v>2516</v>
      </c>
      <c r="AC32" s="337">
        <v>1353</v>
      </c>
      <c r="AD32" s="334">
        <v>1338</v>
      </c>
      <c r="AE32" s="334">
        <v>2691</v>
      </c>
      <c r="AF32" s="334">
        <v>1527</v>
      </c>
      <c r="AG32" s="334">
        <v>1493</v>
      </c>
      <c r="AH32" s="335">
        <v>3020</v>
      </c>
      <c r="AI32" s="45" t="s">
        <v>64</v>
      </c>
      <c r="AJ32" s="12" t="s">
        <v>65</v>
      </c>
      <c r="AK32" s="334">
        <v>1719</v>
      </c>
      <c r="AL32" s="334">
        <v>1595</v>
      </c>
      <c r="AM32" s="334">
        <v>3314</v>
      </c>
      <c r="AN32" s="337">
        <v>2061</v>
      </c>
      <c r="AO32" s="334">
        <v>1873</v>
      </c>
      <c r="AP32" s="334">
        <v>3934</v>
      </c>
      <c r="AQ32" s="334">
        <v>2431</v>
      </c>
      <c r="AR32" s="334">
        <v>2350</v>
      </c>
      <c r="AS32" s="335">
        <v>4781</v>
      </c>
      <c r="AT32" s="45" t="s">
        <v>64</v>
      </c>
      <c r="AU32" s="12" t="s">
        <v>65</v>
      </c>
      <c r="AV32" s="334">
        <v>2885</v>
      </c>
      <c r="AW32" s="334">
        <v>2744</v>
      </c>
      <c r="AX32" s="334">
        <v>5629</v>
      </c>
      <c r="AY32" s="337">
        <v>2500</v>
      </c>
      <c r="AZ32" s="334">
        <v>2486</v>
      </c>
      <c r="BA32" s="334">
        <v>4986</v>
      </c>
      <c r="BB32" s="334">
        <v>2196</v>
      </c>
      <c r="BC32" s="334">
        <v>2338</v>
      </c>
      <c r="BD32" s="335">
        <v>4534</v>
      </c>
      <c r="BE32" s="45" t="s">
        <v>64</v>
      </c>
      <c r="BF32" s="12" t="s">
        <v>65</v>
      </c>
      <c r="BG32" s="334">
        <v>2051</v>
      </c>
      <c r="BH32" s="334">
        <v>2338</v>
      </c>
      <c r="BI32" s="334">
        <v>4389</v>
      </c>
      <c r="BJ32" s="337">
        <v>1908</v>
      </c>
      <c r="BK32" s="334">
        <v>2624</v>
      </c>
      <c r="BL32" s="334">
        <v>4532</v>
      </c>
      <c r="BM32" s="334">
        <v>1608</v>
      </c>
      <c r="BN32" s="334">
        <v>2359</v>
      </c>
      <c r="BO32" s="335">
        <v>3967</v>
      </c>
      <c r="BP32" s="45" t="s">
        <v>64</v>
      </c>
      <c r="BQ32" s="12" t="s">
        <v>65</v>
      </c>
      <c r="BR32" s="334">
        <v>662</v>
      </c>
      <c r="BS32" s="334">
        <v>1457</v>
      </c>
      <c r="BT32" s="335">
        <v>2119</v>
      </c>
      <c r="CA32" s="45" t="s">
        <v>64</v>
      </c>
      <c r="CB32" s="12" t="s">
        <v>65</v>
      </c>
      <c r="CC32" s="334">
        <v>2878</v>
      </c>
      <c r="CD32" s="334">
        <v>2727</v>
      </c>
      <c r="CE32" s="334">
        <v>5605</v>
      </c>
      <c r="CF32" s="337">
        <v>16840</v>
      </c>
      <c r="CG32" s="334">
        <v>16137</v>
      </c>
      <c r="CH32" s="334">
        <v>32977</v>
      </c>
      <c r="CI32" s="334">
        <v>10925</v>
      </c>
      <c r="CJ32" s="334">
        <v>13602</v>
      </c>
      <c r="CK32" s="335">
        <v>24527</v>
      </c>
      <c r="CL32" s="334">
        <f t="shared" si="1"/>
        <v>30643</v>
      </c>
      <c r="CM32" s="334">
        <f t="shared" si="0"/>
        <v>32466</v>
      </c>
      <c r="CN32" s="335">
        <f t="shared" si="0"/>
        <v>63109</v>
      </c>
    </row>
    <row r="33" spans="1:92" ht="17.100000000000001" customHeight="1">
      <c r="A33" s="1"/>
      <c r="B33" s="24" t="s">
        <v>66</v>
      </c>
      <c r="C33" s="18" t="s">
        <v>67</v>
      </c>
      <c r="D33" s="334">
        <v>782</v>
      </c>
      <c r="E33" s="334">
        <v>743</v>
      </c>
      <c r="F33" s="334">
        <v>1525</v>
      </c>
      <c r="G33" s="337">
        <v>919</v>
      </c>
      <c r="H33" s="334">
        <v>874</v>
      </c>
      <c r="I33" s="334">
        <v>1793</v>
      </c>
      <c r="J33" s="334">
        <v>1041</v>
      </c>
      <c r="K33" s="334">
        <v>995</v>
      </c>
      <c r="L33" s="335">
        <v>2036</v>
      </c>
      <c r="M33" s="24" t="s">
        <v>66</v>
      </c>
      <c r="N33" s="18" t="s">
        <v>67</v>
      </c>
      <c r="O33" s="334">
        <v>1372</v>
      </c>
      <c r="P33" s="334">
        <v>1206</v>
      </c>
      <c r="Q33" s="334">
        <v>2578</v>
      </c>
      <c r="R33" s="337">
        <v>1520</v>
      </c>
      <c r="S33" s="334">
        <v>1141</v>
      </c>
      <c r="T33" s="334">
        <v>2661</v>
      </c>
      <c r="U33" s="334">
        <v>1234</v>
      </c>
      <c r="V33" s="334">
        <v>1023</v>
      </c>
      <c r="W33" s="335">
        <v>2257</v>
      </c>
      <c r="X33" s="24" t="s">
        <v>66</v>
      </c>
      <c r="Y33" s="18" t="s">
        <v>67</v>
      </c>
      <c r="Z33" s="334">
        <v>1316</v>
      </c>
      <c r="AA33" s="334">
        <v>997</v>
      </c>
      <c r="AB33" s="334">
        <v>2313</v>
      </c>
      <c r="AC33" s="337">
        <v>1564</v>
      </c>
      <c r="AD33" s="334">
        <v>1199</v>
      </c>
      <c r="AE33" s="334">
        <v>2763</v>
      </c>
      <c r="AF33" s="334">
        <v>1736</v>
      </c>
      <c r="AG33" s="334">
        <v>1483</v>
      </c>
      <c r="AH33" s="335">
        <v>3219</v>
      </c>
      <c r="AI33" s="24" t="s">
        <v>66</v>
      </c>
      <c r="AJ33" s="18" t="s">
        <v>67</v>
      </c>
      <c r="AK33" s="334">
        <v>1911</v>
      </c>
      <c r="AL33" s="334">
        <v>1552</v>
      </c>
      <c r="AM33" s="334">
        <v>3463</v>
      </c>
      <c r="AN33" s="337">
        <v>2170</v>
      </c>
      <c r="AO33" s="334">
        <v>1886</v>
      </c>
      <c r="AP33" s="334">
        <v>4056</v>
      </c>
      <c r="AQ33" s="334">
        <v>2406</v>
      </c>
      <c r="AR33" s="334">
        <v>2240</v>
      </c>
      <c r="AS33" s="335">
        <v>4646</v>
      </c>
      <c r="AT33" s="24" t="s">
        <v>66</v>
      </c>
      <c r="AU33" s="18" t="s">
        <v>67</v>
      </c>
      <c r="AV33" s="334">
        <v>3052</v>
      </c>
      <c r="AW33" s="334">
        <v>2618</v>
      </c>
      <c r="AX33" s="334">
        <v>5670</v>
      </c>
      <c r="AY33" s="337">
        <v>2623</v>
      </c>
      <c r="AZ33" s="334">
        <v>2439</v>
      </c>
      <c r="BA33" s="334">
        <v>5062</v>
      </c>
      <c r="BB33" s="334">
        <v>2493</v>
      </c>
      <c r="BC33" s="334">
        <v>2466</v>
      </c>
      <c r="BD33" s="335">
        <v>4959</v>
      </c>
      <c r="BE33" s="24" t="s">
        <v>66</v>
      </c>
      <c r="BF33" s="18" t="s">
        <v>67</v>
      </c>
      <c r="BG33" s="334">
        <v>2229</v>
      </c>
      <c r="BH33" s="334">
        <v>2374</v>
      </c>
      <c r="BI33" s="334">
        <v>4603</v>
      </c>
      <c r="BJ33" s="337">
        <v>2180</v>
      </c>
      <c r="BK33" s="334">
        <v>2557</v>
      </c>
      <c r="BL33" s="334">
        <v>4737</v>
      </c>
      <c r="BM33" s="334">
        <v>1642</v>
      </c>
      <c r="BN33" s="334">
        <v>2456</v>
      </c>
      <c r="BO33" s="335">
        <v>4098</v>
      </c>
      <c r="BP33" s="24" t="s">
        <v>66</v>
      </c>
      <c r="BQ33" s="18" t="s">
        <v>67</v>
      </c>
      <c r="BR33" s="334">
        <v>933</v>
      </c>
      <c r="BS33" s="334">
        <v>2123</v>
      </c>
      <c r="BT33" s="335">
        <v>3056</v>
      </c>
      <c r="CA33" s="24" t="s">
        <v>66</v>
      </c>
      <c r="CB33" s="18" t="s">
        <v>67</v>
      </c>
      <c r="CC33" s="334">
        <v>2742</v>
      </c>
      <c r="CD33" s="334">
        <v>2612</v>
      </c>
      <c r="CE33" s="334">
        <v>5354</v>
      </c>
      <c r="CF33" s="337">
        <v>18281</v>
      </c>
      <c r="CG33" s="334">
        <v>15345</v>
      </c>
      <c r="CH33" s="334">
        <v>33626</v>
      </c>
      <c r="CI33" s="334">
        <v>12100</v>
      </c>
      <c r="CJ33" s="334">
        <v>14415</v>
      </c>
      <c r="CK33" s="335">
        <v>26515</v>
      </c>
      <c r="CL33" s="334">
        <f t="shared" si="1"/>
        <v>33123</v>
      </c>
      <c r="CM33" s="334">
        <f t="shared" si="0"/>
        <v>32372</v>
      </c>
      <c r="CN33" s="335">
        <f t="shared" si="0"/>
        <v>65495</v>
      </c>
    </row>
    <row r="34" spans="1:92" ht="17.100000000000001" customHeight="1">
      <c r="A34" s="1"/>
      <c r="B34" s="24" t="s">
        <v>68</v>
      </c>
      <c r="C34" s="46" t="s">
        <v>69</v>
      </c>
      <c r="D34" s="334">
        <v>1327</v>
      </c>
      <c r="E34" s="334">
        <v>1262</v>
      </c>
      <c r="F34" s="334">
        <v>2589</v>
      </c>
      <c r="G34" s="337">
        <v>1566</v>
      </c>
      <c r="H34" s="334">
        <v>1472</v>
      </c>
      <c r="I34" s="334">
        <v>3038</v>
      </c>
      <c r="J34" s="334">
        <v>1762</v>
      </c>
      <c r="K34" s="334">
        <v>1645</v>
      </c>
      <c r="L34" s="335">
        <v>3407</v>
      </c>
      <c r="M34" s="24" t="s">
        <v>68</v>
      </c>
      <c r="N34" s="46" t="s">
        <v>69</v>
      </c>
      <c r="O34" s="334">
        <v>2005</v>
      </c>
      <c r="P34" s="334">
        <v>1826</v>
      </c>
      <c r="Q34" s="334">
        <v>3831</v>
      </c>
      <c r="R34" s="337">
        <v>1831</v>
      </c>
      <c r="S34" s="334">
        <v>1794</v>
      </c>
      <c r="T34" s="334">
        <v>3625</v>
      </c>
      <c r="U34" s="334">
        <v>1831</v>
      </c>
      <c r="V34" s="334">
        <v>1712</v>
      </c>
      <c r="W34" s="335">
        <v>3543</v>
      </c>
      <c r="X34" s="24" t="s">
        <v>68</v>
      </c>
      <c r="Y34" s="46" t="s">
        <v>69</v>
      </c>
      <c r="Z34" s="334">
        <v>1806</v>
      </c>
      <c r="AA34" s="334">
        <v>1709</v>
      </c>
      <c r="AB34" s="334">
        <v>3515</v>
      </c>
      <c r="AC34" s="337">
        <v>2016</v>
      </c>
      <c r="AD34" s="334">
        <v>1972</v>
      </c>
      <c r="AE34" s="334">
        <v>3988</v>
      </c>
      <c r="AF34" s="334">
        <v>2494</v>
      </c>
      <c r="AG34" s="334">
        <v>2260</v>
      </c>
      <c r="AH34" s="335">
        <v>4754</v>
      </c>
      <c r="AI34" s="24" t="s">
        <v>68</v>
      </c>
      <c r="AJ34" s="46" t="s">
        <v>69</v>
      </c>
      <c r="AK34" s="334">
        <v>2880</v>
      </c>
      <c r="AL34" s="334">
        <v>2649</v>
      </c>
      <c r="AM34" s="334">
        <v>5529</v>
      </c>
      <c r="AN34" s="337">
        <v>3252</v>
      </c>
      <c r="AO34" s="334">
        <v>3078</v>
      </c>
      <c r="AP34" s="334">
        <v>6330</v>
      </c>
      <c r="AQ34" s="334">
        <v>3581</v>
      </c>
      <c r="AR34" s="334">
        <v>3282</v>
      </c>
      <c r="AS34" s="335">
        <v>6863</v>
      </c>
      <c r="AT34" s="24" t="s">
        <v>68</v>
      </c>
      <c r="AU34" s="46" t="s">
        <v>69</v>
      </c>
      <c r="AV34" s="334">
        <v>4056</v>
      </c>
      <c r="AW34" s="334">
        <v>3754</v>
      </c>
      <c r="AX34" s="334">
        <v>7810</v>
      </c>
      <c r="AY34" s="337">
        <v>3330</v>
      </c>
      <c r="AZ34" s="334">
        <v>3326</v>
      </c>
      <c r="BA34" s="334">
        <v>6656</v>
      </c>
      <c r="BB34" s="334">
        <v>3075</v>
      </c>
      <c r="BC34" s="334">
        <v>3375</v>
      </c>
      <c r="BD34" s="335">
        <v>6450</v>
      </c>
      <c r="BE34" s="24" t="s">
        <v>68</v>
      </c>
      <c r="BF34" s="46" t="s">
        <v>69</v>
      </c>
      <c r="BG34" s="334">
        <v>3095</v>
      </c>
      <c r="BH34" s="334">
        <v>3501</v>
      </c>
      <c r="BI34" s="334">
        <v>6596</v>
      </c>
      <c r="BJ34" s="337">
        <v>2918</v>
      </c>
      <c r="BK34" s="334">
        <v>3574</v>
      </c>
      <c r="BL34" s="334">
        <v>6492</v>
      </c>
      <c r="BM34" s="334">
        <v>2081</v>
      </c>
      <c r="BN34" s="334">
        <v>2978</v>
      </c>
      <c r="BO34" s="335">
        <v>5059</v>
      </c>
      <c r="BP34" s="24" t="s">
        <v>68</v>
      </c>
      <c r="BQ34" s="46" t="s">
        <v>69</v>
      </c>
      <c r="BR34" s="334">
        <v>806</v>
      </c>
      <c r="BS34" s="334">
        <v>1928</v>
      </c>
      <c r="BT34" s="335">
        <v>2734</v>
      </c>
      <c r="CA34" s="24" t="s">
        <v>68</v>
      </c>
      <c r="CB34" s="46" t="s">
        <v>69</v>
      </c>
      <c r="CC34" s="334">
        <v>4655</v>
      </c>
      <c r="CD34" s="334">
        <v>4379</v>
      </c>
      <c r="CE34" s="334">
        <v>9034</v>
      </c>
      <c r="CF34" s="337">
        <v>25752</v>
      </c>
      <c r="CG34" s="334">
        <v>24036</v>
      </c>
      <c r="CH34" s="334">
        <v>49788</v>
      </c>
      <c r="CI34" s="334">
        <v>15305</v>
      </c>
      <c r="CJ34" s="334">
        <v>18682</v>
      </c>
      <c r="CK34" s="335">
        <v>33987</v>
      </c>
      <c r="CL34" s="334">
        <f t="shared" si="1"/>
        <v>45712</v>
      </c>
      <c r="CM34" s="334">
        <f t="shared" si="0"/>
        <v>47097</v>
      </c>
      <c r="CN34" s="335">
        <f t="shared" si="0"/>
        <v>92809</v>
      </c>
    </row>
    <row r="35" spans="1:92" ht="17.100000000000001" customHeight="1">
      <c r="A35" s="1"/>
      <c r="B35" s="672" t="s">
        <v>72</v>
      </c>
      <c r="C35" s="26" t="s">
        <v>73</v>
      </c>
      <c r="D35" s="339">
        <v>1465</v>
      </c>
      <c r="E35" s="339">
        <v>1393</v>
      </c>
      <c r="F35" s="339">
        <v>2858</v>
      </c>
      <c r="G35" s="342">
        <v>1601</v>
      </c>
      <c r="H35" s="339">
        <v>1546</v>
      </c>
      <c r="I35" s="339">
        <v>3147</v>
      </c>
      <c r="J35" s="339">
        <v>1694</v>
      </c>
      <c r="K35" s="339">
        <v>1626</v>
      </c>
      <c r="L35" s="340">
        <v>3320</v>
      </c>
      <c r="M35" s="672" t="s">
        <v>72</v>
      </c>
      <c r="N35" s="26" t="s">
        <v>73</v>
      </c>
      <c r="O35" s="339">
        <v>2205</v>
      </c>
      <c r="P35" s="339">
        <v>2034</v>
      </c>
      <c r="Q35" s="339">
        <v>4239</v>
      </c>
      <c r="R35" s="342">
        <v>2495</v>
      </c>
      <c r="S35" s="339">
        <v>2015</v>
      </c>
      <c r="T35" s="339">
        <v>4510</v>
      </c>
      <c r="U35" s="339">
        <v>1763</v>
      </c>
      <c r="V35" s="339">
        <v>1706</v>
      </c>
      <c r="W35" s="340">
        <v>3469</v>
      </c>
      <c r="X35" s="672" t="s">
        <v>72</v>
      </c>
      <c r="Y35" s="26" t="s">
        <v>73</v>
      </c>
      <c r="Z35" s="339">
        <v>1831</v>
      </c>
      <c r="AA35" s="339">
        <v>1826</v>
      </c>
      <c r="AB35" s="339">
        <v>3657</v>
      </c>
      <c r="AC35" s="342">
        <v>2094</v>
      </c>
      <c r="AD35" s="339">
        <v>2024</v>
      </c>
      <c r="AE35" s="339">
        <v>4118</v>
      </c>
      <c r="AF35" s="339">
        <v>2431</v>
      </c>
      <c r="AG35" s="339">
        <v>2236</v>
      </c>
      <c r="AH35" s="340">
        <v>4667</v>
      </c>
      <c r="AI35" s="672" t="s">
        <v>72</v>
      </c>
      <c r="AJ35" s="26" t="s">
        <v>73</v>
      </c>
      <c r="AK35" s="339">
        <v>2650</v>
      </c>
      <c r="AL35" s="339">
        <v>2474</v>
      </c>
      <c r="AM35" s="339">
        <v>5124</v>
      </c>
      <c r="AN35" s="342">
        <v>2907</v>
      </c>
      <c r="AO35" s="339">
        <v>2773</v>
      </c>
      <c r="AP35" s="339">
        <v>5680</v>
      </c>
      <c r="AQ35" s="339">
        <v>3181</v>
      </c>
      <c r="AR35" s="339">
        <v>3105</v>
      </c>
      <c r="AS35" s="340">
        <v>6286</v>
      </c>
      <c r="AT35" s="672" t="s">
        <v>72</v>
      </c>
      <c r="AU35" s="26" t="s">
        <v>73</v>
      </c>
      <c r="AV35" s="339">
        <v>3654</v>
      </c>
      <c r="AW35" s="339">
        <v>3481</v>
      </c>
      <c r="AX35" s="339">
        <v>7135</v>
      </c>
      <c r="AY35" s="342">
        <v>3098</v>
      </c>
      <c r="AZ35" s="339">
        <v>3090</v>
      </c>
      <c r="BA35" s="339">
        <v>6188</v>
      </c>
      <c r="BB35" s="339">
        <v>2569</v>
      </c>
      <c r="BC35" s="339">
        <v>2774</v>
      </c>
      <c r="BD35" s="340">
        <v>5343</v>
      </c>
      <c r="BE35" s="672" t="s">
        <v>72</v>
      </c>
      <c r="BF35" s="26" t="s">
        <v>73</v>
      </c>
      <c r="BG35" s="339">
        <v>2371</v>
      </c>
      <c r="BH35" s="339">
        <v>2873</v>
      </c>
      <c r="BI35" s="339">
        <v>5244</v>
      </c>
      <c r="BJ35" s="342">
        <v>2317</v>
      </c>
      <c r="BK35" s="339">
        <v>2884</v>
      </c>
      <c r="BL35" s="339">
        <v>5201</v>
      </c>
      <c r="BM35" s="339">
        <v>1669</v>
      </c>
      <c r="BN35" s="339">
        <v>2382</v>
      </c>
      <c r="BO35" s="340">
        <v>4051</v>
      </c>
      <c r="BP35" s="672" t="s">
        <v>72</v>
      </c>
      <c r="BQ35" s="26" t="s">
        <v>73</v>
      </c>
      <c r="BR35" s="339">
        <v>761</v>
      </c>
      <c r="BS35" s="339">
        <v>1562</v>
      </c>
      <c r="BT35" s="340">
        <v>2323</v>
      </c>
      <c r="CA35" s="672" t="s">
        <v>72</v>
      </c>
      <c r="CB35" s="26" t="s">
        <v>73</v>
      </c>
      <c r="CC35" s="339">
        <v>4760</v>
      </c>
      <c r="CD35" s="339">
        <v>4565</v>
      </c>
      <c r="CE35" s="339">
        <v>9325</v>
      </c>
      <c r="CF35" s="342">
        <v>25211</v>
      </c>
      <c r="CG35" s="339">
        <v>23674</v>
      </c>
      <c r="CH35" s="339">
        <v>48885</v>
      </c>
      <c r="CI35" s="339">
        <v>12785</v>
      </c>
      <c r="CJ35" s="339">
        <v>15565</v>
      </c>
      <c r="CK35" s="340">
        <v>28350</v>
      </c>
      <c r="CL35" s="339">
        <f t="shared" si="1"/>
        <v>42756</v>
      </c>
      <c r="CM35" s="339">
        <f t="shared" si="0"/>
        <v>43804</v>
      </c>
      <c r="CN35" s="340">
        <f t="shared" si="0"/>
        <v>86560</v>
      </c>
    </row>
    <row r="36" spans="1:92" ht="17.100000000000001" customHeight="1">
      <c r="A36" s="1"/>
      <c r="B36" s="673"/>
      <c r="C36" s="26" t="s">
        <v>74</v>
      </c>
      <c r="D36" s="339">
        <v>427</v>
      </c>
      <c r="E36" s="339">
        <v>406</v>
      </c>
      <c r="F36" s="339">
        <v>833</v>
      </c>
      <c r="G36" s="342">
        <v>456</v>
      </c>
      <c r="H36" s="339">
        <v>428</v>
      </c>
      <c r="I36" s="339">
        <v>884</v>
      </c>
      <c r="J36" s="339">
        <v>468</v>
      </c>
      <c r="K36" s="339">
        <v>460</v>
      </c>
      <c r="L36" s="340">
        <v>928</v>
      </c>
      <c r="M36" s="673"/>
      <c r="N36" s="26" t="s">
        <v>74</v>
      </c>
      <c r="O36" s="339">
        <v>491</v>
      </c>
      <c r="P36" s="339">
        <v>495</v>
      </c>
      <c r="Q36" s="339">
        <v>986</v>
      </c>
      <c r="R36" s="342">
        <v>501</v>
      </c>
      <c r="S36" s="339">
        <v>459</v>
      </c>
      <c r="T36" s="339">
        <v>960</v>
      </c>
      <c r="U36" s="339">
        <v>583</v>
      </c>
      <c r="V36" s="339">
        <v>485</v>
      </c>
      <c r="W36" s="340">
        <v>1068</v>
      </c>
      <c r="X36" s="673"/>
      <c r="Y36" s="26" t="s">
        <v>74</v>
      </c>
      <c r="Z36" s="339">
        <v>604</v>
      </c>
      <c r="AA36" s="339">
        <v>505</v>
      </c>
      <c r="AB36" s="339">
        <v>1109</v>
      </c>
      <c r="AC36" s="342">
        <v>612</v>
      </c>
      <c r="AD36" s="339">
        <v>486</v>
      </c>
      <c r="AE36" s="339">
        <v>1098</v>
      </c>
      <c r="AF36" s="339">
        <v>607</v>
      </c>
      <c r="AG36" s="339">
        <v>430</v>
      </c>
      <c r="AH36" s="340">
        <v>1037</v>
      </c>
      <c r="AI36" s="673"/>
      <c r="AJ36" s="26" t="s">
        <v>74</v>
      </c>
      <c r="AK36" s="339">
        <v>638</v>
      </c>
      <c r="AL36" s="339">
        <v>552</v>
      </c>
      <c r="AM36" s="339">
        <v>1190</v>
      </c>
      <c r="AN36" s="342">
        <v>685</v>
      </c>
      <c r="AO36" s="339">
        <v>670</v>
      </c>
      <c r="AP36" s="339">
        <v>1355</v>
      </c>
      <c r="AQ36" s="339">
        <v>733</v>
      </c>
      <c r="AR36" s="339">
        <v>735</v>
      </c>
      <c r="AS36" s="340">
        <v>1468</v>
      </c>
      <c r="AT36" s="673"/>
      <c r="AU36" s="26" t="s">
        <v>74</v>
      </c>
      <c r="AV36" s="339">
        <v>843</v>
      </c>
      <c r="AW36" s="339">
        <v>803</v>
      </c>
      <c r="AX36" s="339">
        <v>1646</v>
      </c>
      <c r="AY36" s="342">
        <v>670</v>
      </c>
      <c r="AZ36" s="339">
        <v>593</v>
      </c>
      <c r="BA36" s="339">
        <v>1263</v>
      </c>
      <c r="BB36" s="339">
        <v>489</v>
      </c>
      <c r="BC36" s="339">
        <v>445</v>
      </c>
      <c r="BD36" s="340">
        <v>934</v>
      </c>
      <c r="BE36" s="673"/>
      <c r="BF36" s="26" t="s">
        <v>74</v>
      </c>
      <c r="BG36" s="339">
        <v>419</v>
      </c>
      <c r="BH36" s="339">
        <v>455</v>
      </c>
      <c r="BI36" s="339">
        <v>874</v>
      </c>
      <c r="BJ36" s="342">
        <v>396</v>
      </c>
      <c r="BK36" s="339">
        <v>521</v>
      </c>
      <c r="BL36" s="339">
        <v>917</v>
      </c>
      <c r="BM36" s="339">
        <v>291</v>
      </c>
      <c r="BN36" s="339">
        <v>439</v>
      </c>
      <c r="BO36" s="340">
        <v>730</v>
      </c>
      <c r="BP36" s="673"/>
      <c r="BQ36" s="26" t="s">
        <v>74</v>
      </c>
      <c r="BR36" s="339">
        <v>111</v>
      </c>
      <c r="BS36" s="339">
        <v>298</v>
      </c>
      <c r="BT36" s="340">
        <v>409</v>
      </c>
      <c r="CA36" s="673"/>
      <c r="CB36" s="26" t="s">
        <v>74</v>
      </c>
      <c r="CC36" s="339">
        <v>1351</v>
      </c>
      <c r="CD36" s="339">
        <v>1294</v>
      </c>
      <c r="CE36" s="339">
        <v>2645</v>
      </c>
      <c r="CF36" s="342">
        <v>6297</v>
      </c>
      <c r="CG36" s="339">
        <v>5620</v>
      </c>
      <c r="CH36" s="339">
        <v>11917</v>
      </c>
      <c r="CI36" s="339">
        <v>2376</v>
      </c>
      <c r="CJ36" s="339">
        <v>2751</v>
      </c>
      <c r="CK36" s="340">
        <v>5127</v>
      </c>
      <c r="CL36" s="339">
        <f t="shared" si="1"/>
        <v>10024</v>
      </c>
      <c r="CM36" s="339">
        <f t="shared" si="0"/>
        <v>9665</v>
      </c>
      <c r="CN36" s="340">
        <f t="shared" si="0"/>
        <v>19689</v>
      </c>
    </row>
    <row r="37" spans="1:92" ht="17.100000000000001" customHeight="1">
      <c r="A37" s="1"/>
      <c r="B37" s="673"/>
      <c r="C37" s="26" t="s">
        <v>75</v>
      </c>
      <c r="D37" s="339">
        <v>158</v>
      </c>
      <c r="E37" s="339">
        <v>150</v>
      </c>
      <c r="F37" s="339">
        <v>308</v>
      </c>
      <c r="G37" s="342">
        <v>172</v>
      </c>
      <c r="H37" s="339">
        <v>172</v>
      </c>
      <c r="I37" s="339">
        <v>344</v>
      </c>
      <c r="J37" s="339">
        <v>207</v>
      </c>
      <c r="K37" s="339">
        <v>199</v>
      </c>
      <c r="L37" s="340">
        <v>406</v>
      </c>
      <c r="M37" s="673"/>
      <c r="N37" s="26" t="s">
        <v>75</v>
      </c>
      <c r="O37" s="339">
        <v>239</v>
      </c>
      <c r="P37" s="339">
        <v>233</v>
      </c>
      <c r="Q37" s="339">
        <v>472</v>
      </c>
      <c r="R37" s="342">
        <v>253</v>
      </c>
      <c r="S37" s="339">
        <v>243</v>
      </c>
      <c r="T37" s="339">
        <v>496</v>
      </c>
      <c r="U37" s="339">
        <v>285</v>
      </c>
      <c r="V37" s="339">
        <v>239</v>
      </c>
      <c r="W37" s="340">
        <v>524</v>
      </c>
      <c r="X37" s="673"/>
      <c r="Y37" s="26" t="s">
        <v>75</v>
      </c>
      <c r="Z37" s="339">
        <v>331</v>
      </c>
      <c r="AA37" s="339">
        <v>268</v>
      </c>
      <c r="AB37" s="339">
        <v>599</v>
      </c>
      <c r="AC37" s="342">
        <v>348</v>
      </c>
      <c r="AD37" s="339">
        <v>282</v>
      </c>
      <c r="AE37" s="339">
        <v>630</v>
      </c>
      <c r="AF37" s="339">
        <v>363</v>
      </c>
      <c r="AG37" s="339">
        <v>289</v>
      </c>
      <c r="AH37" s="340">
        <v>652</v>
      </c>
      <c r="AI37" s="673"/>
      <c r="AJ37" s="26" t="s">
        <v>75</v>
      </c>
      <c r="AK37" s="339">
        <v>477</v>
      </c>
      <c r="AL37" s="339">
        <v>349</v>
      </c>
      <c r="AM37" s="339">
        <v>826</v>
      </c>
      <c r="AN37" s="342">
        <v>539</v>
      </c>
      <c r="AO37" s="339">
        <v>422</v>
      </c>
      <c r="AP37" s="339">
        <v>961</v>
      </c>
      <c r="AQ37" s="339">
        <v>636</v>
      </c>
      <c r="AR37" s="339">
        <v>537</v>
      </c>
      <c r="AS37" s="340">
        <v>1173</v>
      </c>
      <c r="AT37" s="673"/>
      <c r="AU37" s="26" t="s">
        <v>75</v>
      </c>
      <c r="AV37" s="339">
        <v>817</v>
      </c>
      <c r="AW37" s="339">
        <v>596</v>
      </c>
      <c r="AX37" s="339">
        <v>1413</v>
      </c>
      <c r="AY37" s="342">
        <v>649</v>
      </c>
      <c r="AZ37" s="339">
        <v>562</v>
      </c>
      <c r="BA37" s="339">
        <v>1211</v>
      </c>
      <c r="BB37" s="339">
        <v>509</v>
      </c>
      <c r="BC37" s="339">
        <v>493</v>
      </c>
      <c r="BD37" s="340">
        <v>1002</v>
      </c>
      <c r="BE37" s="673"/>
      <c r="BF37" s="26" t="s">
        <v>75</v>
      </c>
      <c r="BG37" s="339">
        <v>514</v>
      </c>
      <c r="BH37" s="339">
        <v>512</v>
      </c>
      <c r="BI37" s="339">
        <v>1026</v>
      </c>
      <c r="BJ37" s="342">
        <v>474</v>
      </c>
      <c r="BK37" s="339">
        <v>577</v>
      </c>
      <c r="BL37" s="339">
        <v>1051</v>
      </c>
      <c r="BM37" s="339">
        <v>386</v>
      </c>
      <c r="BN37" s="339">
        <v>553</v>
      </c>
      <c r="BO37" s="340">
        <v>939</v>
      </c>
      <c r="BP37" s="673"/>
      <c r="BQ37" s="26" t="s">
        <v>75</v>
      </c>
      <c r="BR37" s="339">
        <v>152</v>
      </c>
      <c r="BS37" s="339">
        <v>336</v>
      </c>
      <c r="BT37" s="340">
        <v>488</v>
      </c>
      <c r="CA37" s="673"/>
      <c r="CB37" s="26" t="s">
        <v>75</v>
      </c>
      <c r="CC37" s="339">
        <v>537</v>
      </c>
      <c r="CD37" s="339">
        <v>521</v>
      </c>
      <c r="CE37" s="339">
        <v>1058</v>
      </c>
      <c r="CF37" s="342">
        <v>4288</v>
      </c>
      <c r="CG37" s="339">
        <v>3458</v>
      </c>
      <c r="CH37" s="339">
        <v>7746</v>
      </c>
      <c r="CI37" s="339">
        <v>2684</v>
      </c>
      <c r="CJ37" s="339">
        <v>3033</v>
      </c>
      <c r="CK37" s="340">
        <v>5717</v>
      </c>
      <c r="CL37" s="339">
        <f t="shared" si="1"/>
        <v>7509</v>
      </c>
      <c r="CM37" s="339">
        <f t="shared" si="0"/>
        <v>7012</v>
      </c>
      <c r="CN37" s="340">
        <f t="shared" si="0"/>
        <v>14521</v>
      </c>
    </row>
    <row r="38" spans="1:92" ht="17.100000000000001" customHeight="1">
      <c r="A38" s="1"/>
      <c r="B38" s="673"/>
      <c r="C38" s="26" t="s">
        <v>76</v>
      </c>
      <c r="D38" s="361">
        <v>116</v>
      </c>
      <c r="E38" s="361">
        <v>110</v>
      </c>
      <c r="F38" s="361">
        <v>226</v>
      </c>
      <c r="G38" s="342">
        <v>152</v>
      </c>
      <c r="H38" s="361">
        <v>143</v>
      </c>
      <c r="I38" s="361">
        <v>295</v>
      </c>
      <c r="J38" s="339">
        <v>178</v>
      </c>
      <c r="K38" s="361">
        <v>165</v>
      </c>
      <c r="L38" s="362">
        <v>343</v>
      </c>
      <c r="M38" s="673"/>
      <c r="N38" s="26" t="s">
        <v>76</v>
      </c>
      <c r="O38" s="361">
        <v>209</v>
      </c>
      <c r="P38" s="361">
        <v>197</v>
      </c>
      <c r="Q38" s="361">
        <v>406</v>
      </c>
      <c r="R38" s="342">
        <v>206</v>
      </c>
      <c r="S38" s="361">
        <v>191</v>
      </c>
      <c r="T38" s="361">
        <v>397</v>
      </c>
      <c r="U38" s="339">
        <v>191</v>
      </c>
      <c r="V38" s="361">
        <v>153</v>
      </c>
      <c r="W38" s="362">
        <v>344</v>
      </c>
      <c r="X38" s="673"/>
      <c r="Y38" s="26" t="s">
        <v>76</v>
      </c>
      <c r="Z38" s="361">
        <v>198</v>
      </c>
      <c r="AA38" s="361">
        <v>192</v>
      </c>
      <c r="AB38" s="361">
        <v>390</v>
      </c>
      <c r="AC38" s="342">
        <v>271</v>
      </c>
      <c r="AD38" s="361">
        <v>236</v>
      </c>
      <c r="AE38" s="361">
        <v>507</v>
      </c>
      <c r="AF38" s="339">
        <v>344</v>
      </c>
      <c r="AG38" s="361">
        <v>303</v>
      </c>
      <c r="AH38" s="362">
        <v>647</v>
      </c>
      <c r="AI38" s="673"/>
      <c r="AJ38" s="26" t="s">
        <v>76</v>
      </c>
      <c r="AK38" s="361">
        <v>363</v>
      </c>
      <c r="AL38" s="361">
        <v>346</v>
      </c>
      <c r="AM38" s="361">
        <v>709</v>
      </c>
      <c r="AN38" s="342">
        <v>412</v>
      </c>
      <c r="AO38" s="361">
        <v>375</v>
      </c>
      <c r="AP38" s="361">
        <v>787</v>
      </c>
      <c r="AQ38" s="339">
        <v>448</v>
      </c>
      <c r="AR38" s="361">
        <v>433</v>
      </c>
      <c r="AS38" s="362">
        <v>881</v>
      </c>
      <c r="AT38" s="673"/>
      <c r="AU38" s="26" t="s">
        <v>76</v>
      </c>
      <c r="AV38" s="361">
        <v>600</v>
      </c>
      <c r="AW38" s="361">
        <v>563</v>
      </c>
      <c r="AX38" s="361">
        <v>1163</v>
      </c>
      <c r="AY38" s="342">
        <v>610</v>
      </c>
      <c r="AZ38" s="361">
        <v>646</v>
      </c>
      <c r="BA38" s="361">
        <v>1256</v>
      </c>
      <c r="BB38" s="339">
        <v>596</v>
      </c>
      <c r="BC38" s="361">
        <v>643</v>
      </c>
      <c r="BD38" s="362">
        <v>1239</v>
      </c>
      <c r="BE38" s="673"/>
      <c r="BF38" s="26" t="s">
        <v>76</v>
      </c>
      <c r="BG38" s="361">
        <v>564</v>
      </c>
      <c r="BH38" s="361">
        <v>638</v>
      </c>
      <c r="BI38" s="361">
        <v>1202</v>
      </c>
      <c r="BJ38" s="342">
        <v>540</v>
      </c>
      <c r="BK38" s="361">
        <v>686</v>
      </c>
      <c r="BL38" s="361">
        <v>1226</v>
      </c>
      <c r="BM38" s="339">
        <v>372</v>
      </c>
      <c r="BN38" s="361">
        <v>639</v>
      </c>
      <c r="BO38" s="362">
        <v>1011</v>
      </c>
      <c r="BP38" s="673"/>
      <c r="BQ38" s="26" t="s">
        <v>76</v>
      </c>
      <c r="BR38" s="361">
        <v>191</v>
      </c>
      <c r="BS38" s="361">
        <v>337</v>
      </c>
      <c r="BT38" s="362">
        <v>528</v>
      </c>
      <c r="CA38" s="673"/>
      <c r="CB38" s="26" t="s">
        <v>76</v>
      </c>
      <c r="CC38" s="361">
        <v>446</v>
      </c>
      <c r="CD38" s="361">
        <v>418</v>
      </c>
      <c r="CE38" s="361">
        <v>864</v>
      </c>
      <c r="CF38" s="342">
        <v>3242</v>
      </c>
      <c r="CG38" s="361">
        <v>2989</v>
      </c>
      <c r="CH38" s="361">
        <v>6231</v>
      </c>
      <c r="CI38" s="339">
        <v>2873</v>
      </c>
      <c r="CJ38" s="361">
        <v>3589</v>
      </c>
      <c r="CK38" s="362">
        <v>6462</v>
      </c>
      <c r="CL38" s="339">
        <f t="shared" si="1"/>
        <v>6561</v>
      </c>
      <c r="CM38" s="361">
        <f t="shared" si="0"/>
        <v>6996</v>
      </c>
      <c r="CN38" s="362">
        <f t="shared" si="0"/>
        <v>13557</v>
      </c>
    </row>
    <row r="39" spans="1:92" ht="17.100000000000001" customHeight="1">
      <c r="A39" s="1"/>
      <c r="B39" s="674"/>
      <c r="C39" s="18" t="s">
        <v>42</v>
      </c>
      <c r="D39" s="334">
        <f t="shared" ref="D39:CI39" si="12">SUM(D35:D38)</f>
        <v>2166</v>
      </c>
      <c r="E39" s="334">
        <f t="shared" si="12"/>
        <v>2059</v>
      </c>
      <c r="F39" s="334">
        <f t="shared" si="12"/>
        <v>4225</v>
      </c>
      <c r="G39" s="337">
        <f t="shared" si="12"/>
        <v>2381</v>
      </c>
      <c r="H39" s="334">
        <f t="shared" si="12"/>
        <v>2289</v>
      </c>
      <c r="I39" s="334">
        <f t="shared" si="12"/>
        <v>4670</v>
      </c>
      <c r="J39" s="334">
        <f t="shared" si="12"/>
        <v>2547</v>
      </c>
      <c r="K39" s="334">
        <f t="shared" si="12"/>
        <v>2450</v>
      </c>
      <c r="L39" s="335">
        <f t="shared" si="12"/>
        <v>4997</v>
      </c>
      <c r="M39" s="674"/>
      <c r="N39" s="18" t="s">
        <v>42</v>
      </c>
      <c r="O39" s="334">
        <f t="shared" si="12"/>
        <v>3144</v>
      </c>
      <c r="P39" s="334">
        <f t="shared" si="12"/>
        <v>2959</v>
      </c>
      <c r="Q39" s="334">
        <f t="shared" si="12"/>
        <v>6103</v>
      </c>
      <c r="R39" s="337">
        <f t="shared" si="12"/>
        <v>3455</v>
      </c>
      <c r="S39" s="334">
        <f t="shared" si="12"/>
        <v>2908</v>
      </c>
      <c r="T39" s="334">
        <f t="shared" si="12"/>
        <v>6363</v>
      </c>
      <c r="U39" s="334">
        <f t="shared" si="12"/>
        <v>2822</v>
      </c>
      <c r="V39" s="334">
        <f t="shared" si="12"/>
        <v>2583</v>
      </c>
      <c r="W39" s="335">
        <f t="shared" si="12"/>
        <v>5405</v>
      </c>
      <c r="X39" s="674"/>
      <c r="Y39" s="18" t="s">
        <v>42</v>
      </c>
      <c r="Z39" s="334">
        <f t="shared" si="12"/>
        <v>2964</v>
      </c>
      <c r="AA39" s="334">
        <f t="shared" si="12"/>
        <v>2791</v>
      </c>
      <c r="AB39" s="334">
        <f t="shared" si="12"/>
        <v>5755</v>
      </c>
      <c r="AC39" s="337">
        <f t="shared" si="12"/>
        <v>3325</v>
      </c>
      <c r="AD39" s="334">
        <f t="shared" si="12"/>
        <v>3028</v>
      </c>
      <c r="AE39" s="334">
        <f t="shared" si="12"/>
        <v>6353</v>
      </c>
      <c r="AF39" s="334">
        <f t="shared" si="12"/>
        <v>3745</v>
      </c>
      <c r="AG39" s="334">
        <f t="shared" si="12"/>
        <v>3258</v>
      </c>
      <c r="AH39" s="335">
        <f t="shared" si="12"/>
        <v>7003</v>
      </c>
      <c r="AI39" s="674"/>
      <c r="AJ39" s="18" t="s">
        <v>42</v>
      </c>
      <c r="AK39" s="334">
        <f t="shared" si="12"/>
        <v>4128</v>
      </c>
      <c r="AL39" s="334">
        <f t="shared" si="12"/>
        <v>3721</v>
      </c>
      <c r="AM39" s="334">
        <f t="shared" si="12"/>
        <v>7849</v>
      </c>
      <c r="AN39" s="337">
        <f t="shared" si="12"/>
        <v>4543</v>
      </c>
      <c r="AO39" s="334">
        <f t="shared" si="12"/>
        <v>4240</v>
      </c>
      <c r="AP39" s="334">
        <f t="shared" si="12"/>
        <v>8783</v>
      </c>
      <c r="AQ39" s="334">
        <f t="shared" si="12"/>
        <v>4998</v>
      </c>
      <c r="AR39" s="334">
        <f t="shared" si="12"/>
        <v>4810</v>
      </c>
      <c r="AS39" s="335">
        <f t="shared" si="12"/>
        <v>9808</v>
      </c>
      <c r="AT39" s="674"/>
      <c r="AU39" s="18" t="s">
        <v>42</v>
      </c>
      <c r="AV39" s="334">
        <f t="shared" si="12"/>
        <v>5914</v>
      </c>
      <c r="AW39" s="334">
        <f t="shared" si="12"/>
        <v>5443</v>
      </c>
      <c r="AX39" s="334">
        <f t="shared" si="12"/>
        <v>11357</v>
      </c>
      <c r="AY39" s="337">
        <f t="shared" si="12"/>
        <v>5027</v>
      </c>
      <c r="AZ39" s="334">
        <f t="shared" si="12"/>
        <v>4891</v>
      </c>
      <c r="BA39" s="334">
        <f t="shared" si="12"/>
        <v>9918</v>
      </c>
      <c r="BB39" s="334">
        <f t="shared" si="12"/>
        <v>4163</v>
      </c>
      <c r="BC39" s="334">
        <f t="shared" si="12"/>
        <v>4355</v>
      </c>
      <c r="BD39" s="335">
        <f t="shared" si="12"/>
        <v>8518</v>
      </c>
      <c r="BE39" s="674"/>
      <c r="BF39" s="18" t="s">
        <v>42</v>
      </c>
      <c r="BG39" s="334">
        <f t="shared" si="12"/>
        <v>3868</v>
      </c>
      <c r="BH39" s="334">
        <f t="shared" si="12"/>
        <v>4478</v>
      </c>
      <c r="BI39" s="334">
        <f t="shared" si="12"/>
        <v>8346</v>
      </c>
      <c r="BJ39" s="337">
        <f t="shared" si="12"/>
        <v>3727</v>
      </c>
      <c r="BK39" s="334">
        <f t="shared" si="12"/>
        <v>4668</v>
      </c>
      <c r="BL39" s="334">
        <f t="shared" si="12"/>
        <v>8395</v>
      </c>
      <c r="BM39" s="334">
        <f t="shared" si="12"/>
        <v>2718</v>
      </c>
      <c r="BN39" s="334">
        <f t="shared" si="12"/>
        <v>4013</v>
      </c>
      <c r="BO39" s="335">
        <f t="shared" si="12"/>
        <v>6731</v>
      </c>
      <c r="BP39" s="674"/>
      <c r="BQ39" s="18" t="s">
        <v>42</v>
      </c>
      <c r="BR39" s="334">
        <f t="shared" si="12"/>
        <v>1215</v>
      </c>
      <c r="BS39" s="334">
        <f t="shared" si="12"/>
        <v>2533</v>
      </c>
      <c r="BT39" s="335">
        <f t="shared" si="12"/>
        <v>3748</v>
      </c>
      <c r="CA39" s="674"/>
      <c r="CB39" s="18" t="s">
        <v>42</v>
      </c>
      <c r="CC39" s="334">
        <f t="shared" si="12"/>
        <v>7094</v>
      </c>
      <c r="CD39" s="334">
        <f t="shared" si="12"/>
        <v>6798</v>
      </c>
      <c r="CE39" s="334">
        <f t="shared" si="12"/>
        <v>13892</v>
      </c>
      <c r="CF39" s="337">
        <f t="shared" si="12"/>
        <v>39038</v>
      </c>
      <c r="CG39" s="334">
        <f t="shared" si="12"/>
        <v>35741</v>
      </c>
      <c r="CH39" s="334">
        <f t="shared" si="12"/>
        <v>74779</v>
      </c>
      <c r="CI39" s="334">
        <f t="shared" si="12"/>
        <v>20718</v>
      </c>
      <c r="CJ39" s="334">
        <f t="shared" ref="CJ39:CK39" si="13">SUM(CJ35:CJ38)</f>
        <v>24938</v>
      </c>
      <c r="CK39" s="335">
        <f t="shared" si="13"/>
        <v>45656</v>
      </c>
      <c r="CL39" s="334">
        <f t="shared" si="1"/>
        <v>66850</v>
      </c>
      <c r="CM39" s="334">
        <f t="shared" si="0"/>
        <v>67477</v>
      </c>
      <c r="CN39" s="335">
        <f t="shared" si="0"/>
        <v>134327</v>
      </c>
    </row>
    <row r="40" spans="1:92" ht="17.100000000000001" customHeight="1">
      <c r="A40" s="1"/>
      <c r="B40" s="24" t="s">
        <v>77</v>
      </c>
      <c r="C40" s="18" t="s">
        <v>78</v>
      </c>
      <c r="D40" s="329">
        <v>1824</v>
      </c>
      <c r="E40" s="329">
        <v>1734</v>
      </c>
      <c r="F40" s="329">
        <v>3558</v>
      </c>
      <c r="G40" s="332">
        <v>2000</v>
      </c>
      <c r="H40" s="329">
        <v>1837</v>
      </c>
      <c r="I40" s="329">
        <v>3837</v>
      </c>
      <c r="J40" s="329">
        <v>2165</v>
      </c>
      <c r="K40" s="329">
        <v>2001</v>
      </c>
      <c r="L40" s="330">
        <v>4166</v>
      </c>
      <c r="M40" s="24" t="s">
        <v>77</v>
      </c>
      <c r="N40" s="18" t="s">
        <v>78</v>
      </c>
      <c r="O40" s="329">
        <v>2563</v>
      </c>
      <c r="P40" s="329">
        <v>2345</v>
      </c>
      <c r="Q40" s="329">
        <v>4908</v>
      </c>
      <c r="R40" s="332">
        <v>3025</v>
      </c>
      <c r="S40" s="329">
        <v>2627</v>
      </c>
      <c r="T40" s="329">
        <v>5652</v>
      </c>
      <c r="U40" s="329">
        <v>3119</v>
      </c>
      <c r="V40" s="329">
        <v>2602</v>
      </c>
      <c r="W40" s="330">
        <v>5721</v>
      </c>
      <c r="X40" s="24" t="s">
        <v>77</v>
      </c>
      <c r="Y40" s="18" t="s">
        <v>78</v>
      </c>
      <c r="Z40" s="329">
        <v>2870</v>
      </c>
      <c r="AA40" s="329">
        <v>2691</v>
      </c>
      <c r="AB40" s="329">
        <v>5561</v>
      </c>
      <c r="AC40" s="332">
        <v>2974</v>
      </c>
      <c r="AD40" s="329">
        <v>2810</v>
      </c>
      <c r="AE40" s="329">
        <v>5784</v>
      </c>
      <c r="AF40" s="329">
        <v>3089</v>
      </c>
      <c r="AG40" s="329">
        <v>2885</v>
      </c>
      <c r="AH40" s="330">
        <v>5974</v>
      </c>
      <c r="AI40" s="24" t="s">
        <v>77</v>
      </c>
      <c r="AJ40" s="18" t="s">
        <v>78</v>
      </c>
      <c r="AK40" s="329">
        <v>3351</v>
      </c>
      <c r="AL40" s="329">
        <v>3125</v>
      </c>
      <c r="AM40" s="329">
        <v>6476</v>
      </c>
      <c r="AN40" s="332">
        <v>3914</v>
      </c>
      <c r="AO40" s="329">
        <v>3611</v>
      </c>
      <c r="AP40" s="329">
        <v>7525</v>
      </c>
      <c r="AQ40" s="329">
        <v>4581</v>
      </c>
      <c r="AR40" s="329">
        <v>4303</v>
      </c>
      <c r="AS40" s="330">
        <v>8884</v>
      </c>
      <c r="AT40" s="24" t="s">
        <v>77</v>
      </c>
      <c r="AU40" s="18" t="s">
        <v>78</v>
      </c>
      <c r="AV40" s="329">
        <v>5829</v>
      </c>
      <c r="AW40" s="329">
        <v>5471</v>
      </c>
      <c r="AX40" s="329">
        <v>11300</v>
      </c>
      <c r="AY40" s="332">
        <v>4965</v>
      </c>
      <c r="AZ40" s="329">
        <v>4789</v>
      </c>
      <c r="BA40" s="329">
        <v>9754</v>
      </c>
      <c r="BB40" s="329">
        <v>4099</v>
      </c>
      <c r="BC40" s="329">
        <v>4108</v>
      </c>
      <c r="BD40" s="330">
        <v>8207</v>
      </c>
      <c r="BE40" s="24" t="s">
        <v>77</v>
      </c>
      <c r="BF40" s="18" t="s">
        <v>78</v>
      </c>
      <c r="BG40" s="329">
        <v>3539</v>
      </c>
      <c r="BH40" s="329">
        <v>4024</v>
      </c>
      <c r="BI40" s="329">
        <v>7563</v>
      </c>
      <c r="BJ40" s="332">
        <v>3776</v>
      </c>
      <c r="BK40" s="329">
        <v>4876</v>
      </c>
      <c r="BL40" s="329">
        <v>8652</v>
      </c>
      <c r="BM40" s="329">
        <v>3451</v>
      </c>
      <c r="BN40" s="329">
        <v>5219</v>
      </c>
      <c r="BO40" s="330">
        <v>8670</v>
      </c>
      <c r="BP40" s="24" t="s">
        <v>77</v>
      </c>
      <c r="BQ40" s="18" t="s">
        <v>78</v>
      </c>
      <c r="BR40" s="329">
        <v>2236</v>
      </c>
      <c r="BS40" s="329">
        <v>4562</v>
      </c>
      <c r="BT40" s="330">
        <v>6798</v>
      </c>
      <c r="CA40" s="24" t="s">
        <v>77</v>
      </c>
      <c r="CB40" s="18" t="s">
        <v>78</v>
      </c>
      <c r="CC40" s="329">
        <v>5989</v>
      </c>
      <c r="CD40" s="329">
        <v>5572</v>
      </c>
      <c r="CE40" s="329">
        <v>11561</v>
      </c>
      <c r="CF40" s="332">
        <v>35315</v>
      </c>
      <c r="CG40" s="329">
        <v>32470</v>
      </c>
      <c r="CH40" s="329">
        <v>67785</v>
      </c>
      <c r="CI40" s="329">
        <v>22066</v>
      </c>
      <c r="CJ40" s="329">
        <v>27578</v>
      </c>
      <c r="CK40" s="330">
        <v>49644</v>
      </c>
      <c r="CL40" s="329">
        <f t="shared" si="1"/>
        <v>63370</v>
      </c>
      <c r="CM40" s="329">
        <f t="shared" si="0"/>
        <v>65620</v>
      </c>
      <c r="CN40" s="330">
        <f t="shared" si="0"/>
        <v>128990</v>
      </c>
    </row>
    <row r="41" spans="1:92" ht="17.100000000000001" customHeight="1">
      <c r="A41" s="1"/>
      <c r="B41" s="24" t="s">
        <v>79</v>
      </c>
      <c r="C41" s="18" t="s">
        <v>80</v>
      </c>
      <c r="D41" s="334">
        <v>661</v>
      </c>
      <c r="E41" s="334">
        <v>628</v>
      </c>
      <c r="F41" s="334">
        <v>1289</v>
      </c>
      <c r="G41" s="337">
        <v>735</v>
      </c>
      <c r="H41" s="334">
        <v>694</v>
      </c>
      <c r="I41" s="334">
        <v>1429</v>
      </c>
      <c r="J41" s="334">
        <v>791</v>
      </c>
      <c r="K41" s="334">
        <v>748</v>
      </c>
      <c r="L41" s="335">
        <v>1539</v>
      </c>
      <c r="M41" s="24" t="s">
        <v>79</v>
      </c>
      <c r="N41" s="18" t="s">
        <v>80</v>
      </c>
      <c r="O41" s="334">
        <v>881</v>
      </c>
      <c r="P41" s="334">
        <v>833</v>
      </c>
      <c r="Q41" s="334">
        <v>1714</v>
      </c>
      <c r="R41" s="337">
        <v>837</v>
      </c>
      <c r="S41" s="334">
        <v>808</v>
      </c>
      <c r="T41" s="334">
        <v>1645</v>
      </c>
      <c r="U41" s="334">
        <v>978</v>
      </c>
      <c r="V41" s="334">
        <v>890</v>
      </c>
      <c r="W41" s="335">
        <v>1868</v>
      </c>
      <c r="X41" s="24" t="s">
        <v>79</v>
      </c>
      <c r="Y41" s="18" t="s">
        <v>80</v>
      </c>
      <c r="Z41" s="334">
        <v>1049</v>
      </c>
      <c r="AA41" s="334">
        <v>1074</v>
      </c>
      <c r="AB41" s="334">
        <v>2123</v>
      </c>
      <c r="AC41" s="337">
        <v>1102</v>
      </c>
      <c r="AD41" s="334">
        <v>1193</v>
      </c>
      <c r="AE41" s="334">
        <v>2295</v>
      </c>
      <c r="AF41" s="334">
        <v>1207</v>
      </c>
      <c r="AG41" s="334">
        <v>1269</v>
      </c>
      <c r="AH41" s="335">
        <v>2476</v>
      </c>
      <c r="AI41" s="24" t="s">
        <v>79</v>
      </c>
      <c r="AJ41" s="18" t="s">
        <v>80</v>
      </c>
      <c r="AK41" s="334">
        <v>1295</v>
      </c>
      <c r="AL41" s="334">
        <v>1339</v>
      </c>
      <c r="AM41" s="334">
        <v>2634</v>
      </c>
      <c r="AN41" s="337">
        <v>1423</v>
      </c>
      <c r="AO41" s="334">
        <v>1528</v>
      </c>
      <c r="AP41" s="334">
        <v>2951</v>
      </c>
      <c r="AQ41" s="334">
        <v>1694</v>
      </c>
      <c r="AR41" s="334">
        <v>1710</v>
      </c>
      <c r="AS41" s="335">
        <v>3404</v>
      </c>
      <c r="AT41" s="24" t="s">
        <v>79</v>
      </c>
      <c r="AU41" s="18" t="s">
        <v>80</v>
      </c>
      <c r="AV41" s="334">
        <v>1903</v>
      </c>
      <c r="AW41" s="334">
        <v>2053</v>
      </c>
      <c r="AX41" s="334">
        <v>3956</v>
      </c>
      <c r="AY41" s="337">
        <v>1711</v>
      </c>
      <c r="AZ41" s="334">
        <v>1813</v>
      </c>
      <c r="BA41" s="334">
        <v>3524</v>
      </c>
      <c r="BB41" s="334">
        <v>1481</v>
      </c>
      <c r="BC41" s="334">
        <v>1729</v>
      </c>
      <c r="BD41" s="335">
        <v>3210</v>
      </c>
      <c r="BE41" s="24" t="s">
        <v>79</v>
      </c>
      <c r="BF41" s="18" t="s">
        <v>80</v>
      </c>
      <c r="BG41" s="334">
        <v>1438</v>
      </c>
      <c r="BH41" s="334">
        <v>1722</v>
      </c>
      <c r="BI41" s="334">
        <v>3160</v>
      </c>
      <c r="BJ41" s="337">
        <v>1279</v>
      </c>
      <c r="BK41" s="334">
        <v>1747</v>
      </c>
      <c r="BL41" s="334">
        <v>3026</v>
      </c>
      <c r="BM41" s="334">
        <v>871</v>
      </c>
      <c r="BN41" s="334">
        <v>1628</v>
      </c>
      <c r="BO41" s="335">
        <v>2499</v>
      </c>
      <c r="BP41" s="24" t="s">
        <v>79</v>
      </c>
      <c r="BQ41" s="18" t="s">
        <v>80</v>
      </c>
      <c r="BR41" s="334">
        <v>366</v>
      </c>
      <c r="BS41" s="334">
        <v>1045</v>
      </c>
      <c r="BT41" s="335">
        <v>1411</v>
      </c>
      <c r="CA41" s="24" t="s">
        <v>79</v>
      </c>
      <c r="CB41" s="18" t="s">
        <v>80</v>
      </c>
      <c r="CC41" s="334">
        <v>2187</v>
      </c>
      <c r="CD41" s="334">
        <v>2070</v>
      </c>
      <c r="CE41" s="334">
        <v>4257</v>
      </c>
      <c r="CF41" s="337">
        <v>12369</v>
      </c>
      <c r="CG41" s="334">
        <v>12697</v>
      </c>
      <c r="CH41" s="334">
        <v>25066</v>
      </c>
      <c r="CI41" s="334">
        <v>7146</v>
      </c>
      <c r="CJ41" s="334">
        <v>9684</v>
      </c>
      <c r="CK41" s="335">
        <v>16830</v>
      </c>
      <c r="CL41" s="334">
        <f t="shared" si="1"/>
        <v>21702</v>
      </c>
      <c r="CM41" s="334">
        <f t="shared" si="0"/>
        <v>24451</v>
      </c>
      <c r="CN41" s="335">
        <f t="shared" si="0"/>
        <v>46153</v>
      </c>
    </row>
    <row r="42" spans="1:92" ht="17.100000000000001" customHeight="1">
      <c r="A42" s="1"/>
      <c r="B42" s="17" t="s">
        <v>81</v>
      </c>
      <c r="C42" s="18" t="s">
        <v>82</v>
      </c>
      <c r="D42" s="334">
        <v>1584</v>
      </c>
      <c r="E42" s="334">
        <v>1506</v>
      </c>
      <c r="F42" s="334">
        <v>3090</v>
      </c>
      <c r="G42" s="337">
        <v>1781</v>
      </c>
      <c r="H42" s="334">
        <v>1717</v>
      </c>
      <c r="I42" s="334">
        <v>3498</v>
      </c>
      <c r="J42" s="334">
        <v>1894</v>
      </c>
      <c r="K42" s="334">
        <v>1819</v>
      </c>
      <c r="L42" s="335">
        <v>3713</v>
      </c>
      <c r="M42" s="17" t="s">
        <v>81</v>
      </c>
      <c r="N42" s="18" t="s">
        <v>82</v>
      </c>
      <c r="O42" s="334">
        <v>2082</v>
      </c>
      <c r="P42" s="334">
        <v>2018</v>
      </c>
      <c r="Q42" s="334">
        <v>4100</v>
      </c>
      <c r="R42" s="337">
        <v>2061</v>
      </c>
      <c r="S42" s="334">
        <v>2081</v>
      </c>
      <c r="T42" s="334">
        <v>4142</v>
      </c>
      <c r="U42" s="334">
        <v>2095</v>
      </c>
      <c r="V42" s="334">
        <v>2071</v>
      </c>
      <c r="W42" s="335">
        <v>4166</v>
      </c>
      <c r="X42" s="17" t="s">
        <v>81</v>
      </c>
      <c r="Y42" s="18" t="s">
        <v>82</v>
      </c>
      <c r="Z42" s="334">
        <v>2247</v>
      </c>
      <c r="AA42" s="334">
        <v>2158</v>
      </c>
      <c r="AB42" s="334">
        <v>4405</v>
      </c>
      <c r="AC42" s="337">
        <v>2600</v>
      </c>
      <c r="AD42" s="334">
        <v>2442</v>
      </c>
      <c r="AE42" s="334">
        <v>5042</v>
      </c>
      <c r="AF42" s="334">
        <v>3015</v>
      </c>
      <c r="AG42" s="334">
        <v>2574</v>
      </c>
      <c r="AH42" s="335">
        <v>5589</v>
      </c>
      <c r="AI42" s="17" t="s">
        <v>81</v>
      </c>
      <c r="AJ42" s="18" t="s">
        <v>82</v>
      </c>
      <c r="AK42" s="334">
        <v>3193</v>
      </c>
      <c r="AL42" s="334">
        <v>2910</v>
      </c>
      <c r="AM42" s="334">
        <v>6103</v>
      </c>
      <c r="AN42" s="337">
        <v>3454</v>
      </c>
      <c r="AO42" s="334">
        <v>3228</v>
      </c>
      <c r="AP42" s="334">
        <v>6682</v>
      </c>
      <c r="AQ42" s="334">
        <v>3838</v>
      </c>
      <c r="AR42" s="334">
        <v>3548</v>
      </c>
      <c r="AS42" s="335">
        <v>7386</v>
      </c>
      <c r="AT42" s="17" t="s">
        <v>81</v>
      </c>
      <c r="AU42" s="18" t="s">
        <v>82</v>
      </c>
      <c r="AV42" s="334">
        <v>4365</v>
      </c>
      <c r="AW42" s="334">
        <v>4186</v>
      </c>
      <c r="AX42" s="334">
        <v>8551</v>
      </c>
      <c r="AY42" s="337">
        <v>3753</v>
      </c>
      <c r="AZ42" s="334">
        <v>3712</v>
      </c>
      <c r="BA42" s="334">
        <v>7465</v>
      </c>
      <c r="BB42" s="334">
        <v>3269</v>
      </c>
      <c r="BC42" s="334">
        <v>3596</v>
      </c>
      <c r="BD42" s="335">
        <v>6865</v>
      </c>
      <c r="BE42" s="17" t="s">
        <v>81</v>
      </c>
      <c r="BF42" s="18" t="s">
        <v>82</v>
      </c>
      <c r="BG42" s="334">
        <v>2983</v>
      </c>
      <c r="BH42" s="334">
        <v>3480</v>
      </c>
      <c r="BI42" s="334">
        <v>6463</v>
      </c>
      <c r="BJ42" s="337">
        <v>2936</v>
      </c>
      <c r="BK42" s="334">
        <v>3696</v>
      </c>
      <c r="BL42" s="334">
        <v>6632</v>
      </c>
      <c r="BM42" s="334">
        <v>2232</v>
      </c>
      <c r="BN42" s="334">
        <v>3506</v>
      </c>
      <c r="BO42" s="335">
        <v>5738</v>
      </c>
      <c r="BP42" s="17" t="s">
        <v>81</v>
      </c>
      <c r="BQ42" s="18" t="s">
        <v>82</v>
      </c>
      <c r="BR42" s="334">
        <v>1094</v>
      </c>
      <c r="BS42" s="334">
        <v>2615</v>
      </c>
      <c r="BT42" s="335">
        <v>3709</v>
      </c>
      <c r="CA42" s="17" t="s">
        <v>81</v>
      </c>
      <c r="CB42" s="18" t="s">
        <v>82</v>
      </c>
      <c r="CC42" s="334">
        <v>5259</v>
      </c>
      <c r="CD42" s="334">
        <v>5042</v>
      </c>
      <c r="CE42" s="334">
        <v>10301</v>
      </c>
      <c r="CF42" s="337">
        <v>28950</v>
      </c>
      <c r="CG42" s="334">
        <v>27216</v>
      </c>
      <c r="CH42" s="334">
        <v>56166</v>
      </c>
      <c r="CI42" s="334">
        <v>16267</v>
      </c>
      <c r="CJ42" s="334">
        <v>20605</v>
      </c>
      <c r="CK42" s="335">
        <v>36872</v>
      </c>
      <c r="CL42" s="334">
        <f t="shared" si="1"/>
        <v>50476</v>
      </c>
      <c r="CM42" s="334">
        <f t="shared" si="0"/>
        <v>52863</v>
      </c>
      <c r="CN42" s="335">
        <f t="shared" si="0"/>
        <v>103339</v>
      </c>
    </row>
    <row r="43" spans="1:92" ht="17.100000000000001" customHeight="1">
      <c r="A43" s="1"/>
      <c r="B43" s="666" t="s">
        <v>83</v>
      </c>
      <c r="C43" s="26" t="s">
        <v>84</v>
      </c>
      <c r="D43" s="339">
        <v>3530</v>
      </c>
      <c r="E43" s="339">
        <v>3355</v>
      </c>
      <c r="F43" s="339">
        <v>6885</v>
      </c>
      <c r="G43" s="342">
        <v>3710</v>
      </c>
      <c r="H43" s="339">
        <v>3560</v>
      </c>
      <c r="I43" s="339">
        <v>7270</v>
      </c>
      <c r="J43" s="339">
        <v>3807</v>
      </c>
      <c r="K43" s="339">
        <v>3685</v>
      </c>
      <c r="L43" s="340">
        <v>7492</v>
      </c>
      <c r="M43" s="666" t="s">
        <v>83</v>
      </c>
      <c r="N43" s="26" t="s">
        <v>84</v>
      </c>
      <c r="O43" s="339">
        <v>4273</v>
      </c>
      <c r="P43" s="339">
        <v>4153</v>
      </c>
      <c r="Q43" s="339">
        <v>8426</v>
      </c>
      <c r="R43" s="342">
        <v>4634</v>
      </c>
      <c r="S43" s="339">
        <v>4511</v>
      </c>
      <c r="T43" s="339">
        <v>9145</v>
      </c>
      <c r="U43" s="339">
        <v>5366</v>
      </c>
      <c r="V43" s="339">
        <v>4989</v>
      </c>
      <c r="W43" s="340">
        <v>10355</v>
      </c>
      <c r="X43" s="666" t="s">
        <v>83</v>
      </c>
      <c r="Y43" s="26" t="s">
        <v>84</v>
      </c>
      <c r="Z43" s="339">
        <v>5780</v>
      </c>
      <c r="AA43" s="339">
        <v>5330</v>
      </c>
      <c r="AB43" s="339">
        <v>11110</v>
      </c>
      <c r="AC43" s="342">
        <v>6224</v>
      </c>
      <c r="AD43" s="339">
        <v>5726</v>
      </c>
      <c r="AE43" s="339">
        <v>11950</v>
      </c>
      <c r="AF43" s="339">
        <v>6088</v>
      </c>
      <c r="AG43" s="339">
        <v>5553</v>
      </c>
      <c r="AH43" s="340">
        <v>11641</v>
      </c>
      <c r="AI43" s="666" t="s">
        <v>83</v>
      </c>
      <c r="AJ43" s="26" t="s">
        <v>84</v>
      </c>
      <c r="AK43" s="339">
        <v>6028</v>
      </c>
      <c r="AL43" s="339">
        <v>5552</v>
      </c>
      <c r="AM43" s="339">
        <v>11580</v>
      </c>
      <c r="AN43" s="342">
        <v>6680</v>
      </c>
      <c r="AO43" s="339">
        <v>6237</v>
      </c>
      <c r="AP43" s="339">
        <v>12917</v>
      </c>
      <c r="AQ43" s="339">
        <v>7676</v>
      </c>
      <c r="AR43" s="339">
        <v>7278</v>
      </c>
      <c r="AS43" s="340">
        <v>14954</v>
      </c>
      <c r="AT43" s="666" t="s">
        <v>83</v>
      </c>
      <c r="AU43" s="26" t="s">
        <v>84</v>
      </c>
      <c r="AV43" s="339">
        <v>9529</v>
      </c>
      <c r="AW43" s="339">
        <v>9307</v>
      </c>
      <c r="AX43" s="339">
        <v>18836</v>
      </c>
      <c r="AY43" s="342">
        <v>8307</v>
      </c>
      <c r="AZ43" s="339">
        <v>8147</v>
      </c>
      <c r="BA43" s="339">
        <v>16454</v>
      </c>
      <c r="BB43" s="339">
        <v>6548</v>
      </c>
      <c r="BC43" s="339">
        <v>6681</v>
      </c>
      <c r="BD43" s="340">
        <v>13229</v>
      </c>
      <c r="BE43" s="666" t="s">
        <v>83</v>
      </c>
      <c r="BF43" s="26" t="s">
        <v>84</v>
      </c>
      <c r="BG43" s="339">
        <v>5115</v>
      </c>
      <c r="BH43" s="339">
        <v>5474</v>
      </c>
      <c r="BI43" s="339">
        <v>10589</v>
      </c>
      <c r="BJ43" s="342">
        <v>4686</v>
      </c>
      <c r="BK43" s="339">
        <v>6116</v>
      </c>
      <c r="BL43" s="339">
        <v>10802</v>
      </c>
      <c r="BM43" s="339">
        <v>3970</v>
      </c>
      <c r="BN43" s="339">
        <v>6226</v>
      </c>
      <c r="BO43" s="340">
        <v>10196</v>
      </c>
      <c r="BP43" s="666" t="s">
        <v>83</v>
      </c>
      <c r="BQ43" s="26" t="s">
        <v>84</v>
      </c>
      <c r="BR43" s="339">
        <v>2340</v>
      </c>
      <c r="BS43" s="339">
        <v>4528</v>
      </c>
      <c r="BT43" s="340">
        <v>6868</v>
      </c>
      <c r="CA43" s="666" t="s">
        <v>83</v>
      </c>
      <c r="CB43" s="26" t="s">
        <v>84</v>
      </c>
      <c r="CC43" s="339">
        <v>11047</v>
      </c>
      <c r="CD43" s="339">
        <v>10600</v>
      </c>
      <c r="CE43" s="339">
        <v>21647</v>
      </c>
      <c r="CF43" s="342">
        <v>62278</v>
      </c>
      <c r="CG43" s="339">
        <v>58636</v>
      </c>
      <c r="CH43" s="339">
        <v>120914</v>
      </c>
      <c r="CI43" s="339">
        <v>30966</v>
      </c>
      <c r="CJ43" s="339">
        <v>37172</v>
      </c>
      <c r="CK43" s="340">
        <v>68138</v>
      </c>
      <c r="CL43" s="339">
        <f t="shared" si="1"/>
        <v>104291</v>
      </c>
      <c r="CM43" s="339">
        <f t="shared" si="0"/>
        <v>106408</v>
      </c>
      <c r="CN43" s="340">
        <f t="shared" si="0"/>
        <v>210699</v>
      </c>
    </row>
    <row r="44" spans="1:92" ht="17.100000000000001" customHeight="1">
      <c r="A44" s="1"/>
      <c r="B44" s="667"/>
      <c r="C44" s="26" t="s">
        <v>85</v>
      </c>
      <c r="D44" s="339">
        <v>905</v>
      </c>
      <c r="E44" s="339">
        <v>860</v>
      </c>
      <c r="F44" s="339">
        <v>1765</v>
      </c>
      <c r="G44" s="342">
        <v>933</v>
      </c>
      <c r="H44" s="339">
        <v>906</v>
      </c>
      <c r="I44" s="339">
        <v>1839</v>
      </c>
      <c r="J44" s="339">
        <v>982</v>
      </c>
      <c r="K44" s="339">
        <v>952</v>
      </c>
      <c r="L44" s="340">
        <v>1934</v>
      </c>
      <c r="M44" s="667"/>
      <c r="N44" s="26" t="s">
        <v>85</v>
      </c>
      <c r="O44" s="339">
        <v>1090</v>
      </c>
      <c r="P44" s="339">
        <v>1024</v>
      </c>
      <c r="Q44" s="339">
        <v>2114</v>
      </c>
      <c r="R44" s="342">
        <v>1066</v>
      </c>
      <c r="S44" s="339">
        <v>1090</v>
      </c>
      <c r="T44" s="339">
        <v>2156</v>
      </c>
      <c r="U44" s="339">
        <v>1287</v>
      </c>
      <c r="V44" s="339">
        <v>1251</v>
      </c>
      <c r="W44" s="340">
        <v>2538</v>
      </c>
      <c r="X44" s="667"/>
      <c r="Y44" s="26" t="s">
        <v>85</v>
      </c>
      <c r="Z44" s="339">
        <v>1330</v>
      </c>
      <c r="AA44" s="339">
        <v>1220</v>
      </c>
      <c r="AB44" s="339">
        <v>2550</v>
      </c>
      <c r="AC44" s="342">
        <v>1357</v>
      </c>
      <c r="AD44" s="339">
        <v>1321</v>
      </c>
      <c r="AE44" s="339">
        <v>2678</v>
      </c>
      <c r="AF44" s="339">
        <v>1265</v>
      </c>
      <c r="AG44" s="339">
        <v>1233</v>
      </c>
      <c r="AH44" s="340">
        <v>2498</v>
      </c>
      <c r="AI44" s="667"/>
      <c r="AJ44" s="26" t="s">
        <v>85</v>
      </c>
      <c r="AK44" s="339">
        <v>1235</v>
      </c>
      <c r="AL44" s="339">
        <v>1197</v>
      </c>
      <c r="AM44" s="339">
        <v>2432</v>
      </c>
      <c r="AN44" s="342">
        <v>1384</v>
      </c>
      <c r="AO44" s="339">
        <v>1339</v>
      </c>
      <c r="AP44" s="339">
        <v>2723</v>
      </c>
      <c r="AQ44" s="339">
        <v>1716</v>
      </c>
      <c r="AR44" s="339">
        <v>1716</v>
      </c>
      <c r="AS44" s="340">
        <v>3432</v>
      </c>
      <c r="AT44" s="667"/>
      <c r="AU44" s="26" t="s">
        <v>85</v>
      </c>
      <c r="AV44" s="339">
        <v>2165</v>
      </c>
      <c r="AW44" s="339">
        <v>2088</v>
      </c>
      <c r="AX44" s="339">
        <v>4253</v>
      </c>
      <c r="AY44" s="342">
        <v>1636</v>
      </c>
      <c r="AZ44" s="339">
        <v>1573</v>
      </c>
      <c r="BA44" s="339">
        <v>3209</v>
      </c>
      <c r="BB44" s="339">
        <v>1126</v>
      </c>
      <c r="BC44" s="339">
        <v>1052</v>
      </c>
      <c r="BD44" s="340">
        <v>2178</v>
      </c>
      <c r="BE44" s="667"/>
      <c r="BF44" s="26" t="s">
        <v>85</v>
      </c>
      <c r="BG44" s="339">
        <v>828</v>
      </c>
      <c r="BH44" s="339">
        <v>949</v>
      </c>
      <c r="BI44" s="339">
        <v>1777</v>
      </c>
      <c r="BJ44" s="342">
        <v>841</v>
      </c>
      <c r="BK44" s="339">
        <v>1195</v>
      </c>
      <c r="BL44" s="339">
        <v>2036</v>
      </c>
      <c r="BM44" s="339">
        <v>778</v>
      </c>
      <c r="BN44" s="339">
        <v>1378</v>
      </c>
      <c r="BO44" s="340">
        <v>2156</v>
      </c>
      <c r="BP44" s="667"/>
      <c r="BQ44" s="26" t="s">
        <v>85</v>
      </c>
      <c r="BR44" s="339">
        <v>447</v>
      </c>
      <c r="BS44" s="339">
        <v>1171</v>
      </c>
      <c r="BT44" s="340">
        <v>1618</v>
      </c>
      <c r="CA44" s="667"/>
      <c r="CB44" s="26" t="s">
        <v>85</v>
      </c>
      <c r="CC44" s="339">
        <v>2820</v>
      </c>
      <c r="CD44" s="339">
        <v>2718</v>
      </c>
      <c r="CE44" s="339">
        <v>5538</v>
      </c>
      <c r="CF44" s="342">
        <v>13895</v>
      </c>
      <c r="CG44" s="339">
        <v>13479</v>
      </c>
      <c r="CH44" s="339">
        <v>27374</v>
      </c>
      <c r="CI44" s="339">
        <v>5656</v>
      </c>
      <c r="CJ44" s="339">
        <v>7318</v>
      </c>
      <c r="CK44" s="340">
        <v>12974</v>
      </c>
      <c r="CL44" s="339">
        <f t="shared" si="1"/>
        <v>22371</v>
      </c>
      <c r="CM44" s="339">
        <f t="shared" si="0"/>
        <v>23515</v>
      </c>
      <c r="CN44" s="340">
        <f t="shared" si="0"/>
        <v>45886</v>
      </c>
    </row>
    <row r="45" spans="1:92" ht="17.100000000000001" customHeight="1">
      <c r="A45" s="1"/>
      <c r="B45" s="668"/>
      <c r="C45" s="18" t="s">
        <v>42</v>
      </c>
      <c r="D45" s="334">
        <f t="shared" ref="D45:CI45" si="14">SUM(D43:D44)</f>
        <v>4435</v>
      </c>
      <c r="E45" s="334">
        <f t="shared" si="14"/>
        <v>4215</v>
      </c>
      <c r="F45" s="334">
        <f t="shared" si="14"/>
        <v>8650</v>
      </c>
      <c r="G45" s="337">
        <f t="shared" si="14"/>
        <v>4643</v>
      </c>
      <c r="H45" s="334">
        <f t="shared" si="14"/>
        <v>4466</v>
      </c>
      <c r="I45" s="334">
        <f t="shared" si="14"/>
        <v>9109</v>
      </c>
      <c r="J45" s="334">
        <f t="shared" si="14"/>
        <v>4789</v>
      </c>
      <c r="K45" s="334">
        <f t="shared" si="14"/>
        <v>4637</v>
      </c>
      <c r="L45" s="335">
        <f t="shared" si="14"/>
        <v>9426</v>
      </c>
      <c r="M45" s="668"/>
      <c r="N45" s="18" t="s">
        <v>42</v>
      </c>
      <c r="O45" s="334">
        <f t="shared" si="14"/>
        <v>5363</v>
      </c>
      <c r="P45" s="334">
        <f t="shared" si="14"/>
        <v>5177</v>
      </c>
      <c r="Q45" s="334">
        <f t="shared" si="14"/>
        <v>10540</v>
      </c>
      <c r="R45" s="337">
        <f t="shared" si="14"/>
        <v>5700</v>
      </c>
      <c r="S45" s="334">
        <f t="shared" si="14"/>
        <v>5601</v>
      </c>
      <c r="T45" s="334">
        <f t="shared" si="14"/>
        <v>11301</v>
      </c>
      <c r="U45" s="334">
        <f t="shared" si="14"/>
        <v>6653</v>
      </c>
      <c r="V45" s="334">
        <f t="shared" si="14"/>
        <v>6240</v>
      </c>
      <c r="W45" s="335">
        <f t="shared" si="14"/>
        <v>12893</v>
      </c>
      <c r="X45" s="668"/>
      <c r="Y45" s="18" t="s">
        <v>42</v>
      </c>
      <c r="Z45" s="334">
        <f t="shared" si="14"/>
        <v>7110</v>
      </c>
      <c r="AA45" s="334">
        <f t="shared" si="14"/>
        <v>6550</v>
      </c>
      <c r="AB45" s="334">
        <f t="shared" si="14"/>
        <v>13660</v>
      </c>
      <c r="AC45" s="337">
        <f t="shared" si="14"/>
        <v>7581</v>
      </c>
      <c r="AD45" s="334">
        <f t="shared" si="14"/>
        <v>7047</v>
      </c>
      <c r="AE45" s="334">
        <f t="shared" si="14"/>
        <v>14628</v>
      </c>
      <c r="AF45" s="334">
        <f t="shared" si="14"/>
        <v>7353</v>
      </c>
      <c r="AG45" s="334">
        <f t="shared" si="14"/>
        <v>6786</v>
      </c>
      <c r="AH45" s="335">
        <f t="shared" si="14"/>
        <v>14139</v>
      </c>
      <c r="AI45" s="668"/>
      <c r="AJ45" s="18" t="s">
        <v>42</v>
      </c>
      <c r="AK45" s="334">
        <f t="shared" si="14"/>
        <v>7263</v>
      </c>
      <c r="AL45" s="334">
        <f t="shared" si="14"/>
        <v>6749</v>
      </c>
      <c r="AM45" s="334">
        <f t="shared" si="14"/>
        <v>14012</v>
      </c>
      <c r="AN45" s="337">
        <f t="shared" si="14"/>
        <v>8064</v>
      </c>
      <c r="AO45" s="334">
        <f t="shared" si="14"/>
        <v>7576</v>
      </c>
      <c r="AP45" s="334">
        <f t="shared" si="14"/>
        <v>15640</v>
      </c>
      <c r="AQ45" s="334">
        <f t="shared" si="14"/>
        <v>9392</v>
      </c>
      <c r="AR45" s="334">
        <f t="shared" si="14"/>
        <v>8994</v>
      </c>
      <c r="AS45" s="335">
        <f t="shared" si="14"/>
        <v>18386</v>
      </c>
      <c r="AT45" s="668"/>
      <c r="AU45" s="18" t="s">
        <v>42</v>
      </c>
      <c r="AV45" s="334">
        <f t="shared" si="14"/>
        <v>11694</v>
      </c>
      <c r="AW45" s="334">
        <f t="shared" si="14"/>
        <v>11395</v>
      </c>
      <c r="AX45" s="334">
        <f t="shared" si="14"/>
        <v>23089</v>
      </c>
      <c r="AY45" s="337">
        <f t="shared" si="14"/>
        <v>9943</v>
      </c>
      <c r="AZ45" s="334">
        <f t="shared" si="14"/>
        <v>9720</v>
      </c>
      <c r="BA45" s="334">
        <f t="shared" si="14"/>
        <v>19663</v>
      </c>
      <c r="BB45" s="334">
        <f t="shared" si="14"/>
        <v>7674</v>
      </c>
      <c r="BC45" s="334">
        <f t="shared" si="14"/>
        <v>7733</v>
      </c>
      <c r="BD45" s="335">
        <f t="shared" si="14"/>
        <v>15407</v>
      </c>
      <c r="BE45" s="668"/>
      <c r="BF45" s="18" t="s">
        <v>42</v>
      </c>
      <c r="BG45" s="334">
        <f t="shared" si="14"/>
        <v>5943</v>
      </c>
      <c r="BH45" s="334">
        <f t="shared" si="14"/>
        <v>6423</v>
      </c>
      <c r="BI45" s="334">
        <f t="shared" si="14"/>
        <v>12366</v>
      </c>
      <c r="BJ45" s="337">
        <f t="shared" si="14"/>
        <v>5527</v>
      </c>
      <c r="BK45" s="334">
        <f t="shared" si="14"/>
        <v>7311</v>
      </c>
      <c r="BL45" s="334">
        <f t="shared" si="14"/>
        <v>12838</v>
      </c>
      <c r="BM45" s="334">
        <f t="shared" si="14"/>
        <v>4748</v>
      </c>
      <c r="BN45" s="334">
        <f t="shared" si="14"/>
        <v>7604</v>
      </c>
      <c r="BO45" s="335">
        <f t="shared" si="14"/>
        <v>12352</v>
      </c>
      <c r="BP45" s="668"/>
      <c r="BQ45" s="18" t="s">
        <v>42</v>
      </c>
      <c r="BR45" s="334">
        <f t="shared" si="14"/>
        <v>2787</v>
      </c>
      <c r="BS45" s="334">
        <f t="shared" si="14"/>
        <v>5699</v>
      </c>
      <c r="BT45" s="335">
        <f t="shared" si="14"/>
        <v>8486</v>
      </c>
      <c r="CA45" s="668"/>
      <c r="CB45" s="18" t="s">
        <v>42</v>
      </c>
      <c r="CC45" s="334">
        <f t="shared" si="14"/>
        <v>13867</v>
      </c>
      <c r="CD45" s="334">
        <f t="shared" si="14"/>
        <v>13318</v>
      </c>
      <c r="CE45" s="334">
        <f t="shared" si="14"/>
        <v>27185</v>
      </c>
      <c r="CF45" s="337">
        <f t="shared" si="14"/>
        <v>76173</v>
      </c>
      <c r="CG45" s="334">
        <f t="shared" si="14"/>
        <v>72115</v>
      </c>
      <c r="CH45" s="334">
        <f t="shared" si="14"/>
        <v>148288</v>
      </c>
      <c r="CI45" s="334">
        <f t="shared" si="14"/>
        <v>36622</v>
      </c>
      <c r="CJ45" s="334">
        <f t="shared" ref="CJ45:CK45" si="15">SUM(CJ43:CJ44)</f>
        <v>44490</v>
      </c>
      <c r="CK45" s="335">
        <f t="shared" si="15"/>
        <v>81112</v>
      </c>
      <c r="CL45" s="334">
        <f t="shared" si="1"/>
        <v>126662</v>
      </c>
      <c r="CM45" s="334">
        <f t="shared" si="0"/>
        <v>129923</v>
      </c>
      <c r="CN45" s="335">
        <f t="shared" si="0"/>
        <v>256585</v>
      </c>
    </row>
    <row r="46" spans="1:92" ht="17.100000000000001" customHeight="1">
      <c r="A46" s="1"/>
      <c r="B46" s="24" t="s">
        <v>86</v>
      </c>
      <c r="C46" s="18" t="s">
        <v>87</v>
      </c>
      <c r="D46" s="334">
        <v>1866</v>
      </c>
      <c r="E46" s="334">
        <v>1774</v>
      </c>
      <c r="F46" s="334">
        <v>3640</v>
      </c>
      <c r="G46" s="337">
        <v>2129</v>
      </c>
      <c r="H46" s="334">
        <v>2029</v>
      </c>
      <c r="I46" s="334">
        <v>4158</v>
      </c>
      <c r="J46" s="334">
        <v>2392</v>
      </c>
      <c r="K46" s="334">
        <v>2266</v>
      </c>
      <c r="L46" s="335">
        <v>4658</v>
      </c>
      <c r="M46" s="24" t="s">
        <v>86</v>
      </c>
      <c r="N46" s="18" t="s">
        <v>87</v>
      </c>
      <c r="O46" s="334">
        <v>2719</v>
      </c>
      <c r="P46" s="334">
        <v>2686</v>
      </c>
      <c r="Q46" s="334">
        <v>5405</v>
      </c>
      <c r="R46" s="337">
        <v>2855</v>
      </c>
      <c r="S46" s="334">
        <v>2454</v>
      </c>
      <c r="T46" s="334">
        <v>5309</v>
      </c>
      <c r="U46" s="334">
        <v>2691</v>
      </c>
      <c r="V46" s="334">
        <v>2455</v>
      </c>
      <c r="W46" s="335">
        <v>5146</v>
      </c>
      <c r="X46" s="24" t="s">
        <v>86</v>
      </c>
      <c r="Y46" s="18" t="s">
        <v>87</v>
      </c>
      <c r="Z46" s="334">
        <v>2915</v>
      </c>
      <c r="AA46" s="334">
        <v>2487</v>
      </c>
      <c r="AB46" s="334">
        <v>5402</v>
      </c>
      <c r="AC46" s="337">
        <v>3061</v>
      </c>
      <c r="AD46" s="334">
        <v>2757</v>
      </c>
      <c r="AE46" s="334">
        <v>5818</v>
      </c>
      <c r="AF46" s="334">
        <v>3318</v>
      </c>
      <c r="AG46" s="334">
        <v>3207</v>
      </c>
      <c r="AH46" s="335">
        <v>6525</v>
      </c>
      <c r="AI46" s="24" t="s">
        <v>86</v>
      </c>
      <c r="AJ46" s="18" t="s">
        <v>87</v>
      </c>
      <c r="AK46" s="334">
        <v>3589</v>
      </c>
      <c r="AL46" s="334">
        <v>3354</v>
      </c>
      <c r="AM46" s="334">
        <v>6943</v>
      </c>
      <c r="AN46" s="337">
        <v>4162</v>
      </c>
      <c r="AO46" s="334">
        <v>3958</v>
      </c>
      <c r="AP46" s="334">
        <v>8120</v>
      </c>
      <c r="AQ46" s="334">
        <v>4751</v>
      </c>
      <c r="AR46" s="334">
        <v>4584</v>
      </c>
      <c r="AS46" s="335">
        <v>9335</v>
      </c>
      <c r="AT46" s="24" t="s">
        <v>86</v>
      </c>
      <c r="AU46" s="18" t="s">
        <v>87</v>
      </c>
      <c r="AV46" s="334">
        <v>5926</v>
      </c>
      <c r="AW46" s="334">
        <v>5605</v>
      </c>
      <c r="AX46" s="334">
        <v>11531</v>
      </c>
      <c r="AY46" s="337">
        <v>5112</v>
      </c>
      <c r="AZ46" s="334">
        <v>4808</v>
      </c>
      <c r="BA46" s="334">
        <v>9920</v>
      </c>
      <c r="BB46" s="334">
        <v>4124</v>
      </c>
      <c r="BC46" s="334">
        <v>4388</v>
      </c>
      <c r="BD46" s="335">
        <v>8512</v>
      </c>
      <c r="BE46" s="24" t="s">
        <v>86</v>
      </c>
      <c r="BF46" s="18" t="s">
        <v>87</v>
      </c>
      <c r="BG46" s="334">
        <v>3511</v>
      </c>
      <c r="BH46" s="334">
        <v>4093</v>
      </c>
      <c r="BI46" s="334">
        <v>7604</v>
      </c>
      <c r="BJ46" s="337">
        <v>3488</v>
      </c>
      <c r="BK46" s="334">
        <v>4483</v>
      </c>
      <c r="BL46" s="334">
        <v>7971</v>
      </c>
      <c r="BM46" s="334">
        <v>2928</v>
      </c>
      <c r="BN46" s="334">
        <v>4379</v>
      </c>
      <c r="BO46" s="335">
        <v>7307</v>
      </c>
      <c r="BP46" s="24" t="s">
        <v>86</v>
      </c>
      <c r="BQ46" s="18" t="s">
        <v>87</v>
      </c>
      <c r="BR46" s="334">
        <v>1501</v>
      </c>
      <c r="BS46" s="334">
        <v>3581</v>
      </c>
      <c r="BT46" s="335">
        <v>5082</v>
      </c>
      <c r="CA46" s="24" t="s">
        <v>86</v>
      </c>
      <c r="CB46" s="18" t="s">
        <v>87</v>
      </c>
      <c r="CC46" s="334">
        <v>6387</v>
      </c>
      <c r="CD46" s="334">
        <v>6069</v>
      </c>
      <c r="CE46" s="334">
        <v>12456</v>
      </c>
      <c r="CF46" s="337">
        <v>35987</v>
      </c>
      <c r="CG46" s="334">
        <v>33547</v>
      </c>
      <c r="CH46" s="334">
        <v>69534</v>
      </c>
      <c r="CI46" s="334">
        <v>20664</v>
      </c>
      <c r="CJ46" s="334">
        <v>25732</v>
      </c>
      <c r="CK46" s="335">
        <v>46396</v>
      </c>
      <c r="CL46" s="334">
        <f t="shared" si="1"/>
        <v>63038</v>
      </c>
      <c r="CM46" s="334">
        <f t="shared" si="0"/>
        <v>65348</v>
      </c>
      <c r="CN46" s="335">
        <f t="shared" si="0"/>
        <v>128386</v>
      </c>
    </row>
    <row r="47" spans="1:92" ht="17.100000000000001" customHeight="1">
      <c r="A47" s="1"/>
      <c r="B47" s="24" t="s">
        <v>88</v>
      </c>
      <c r="C47" s="18" t="s">
        <v>89</v>
      </c>
      <c r="D47" s="334">
        <v>1072</v>
      </c>
      <c r="E47" s="334">
        <v>1019</v>
      </c>
      <c r="F47" s="334">
        <v>2091</v>
      </c>
      <c r="G47" s="337">
        <v>1127</v>
      </c>
      <c r="H47" s="334">
        <v>1106</v>
      </c>
      <c r="I47" s="334">
        <v>2233</v>
      </c>
      <c r="J47" s="334">
        <v>1195</v>
      </c>
      <c r="K47" s="334">
        <v>1180</v>
      </c>
      <c r="L47" s="335">
        <v>2375</v>
      </c>
      <c r="M47" s="24" t="s">
        <v>88</v>
      </c>
      <c r="N47" s="18" t="s">
        <v>89</v>
      </c>
      <c r="O47" s="334">
        <v>1315</v>
      </c>
      <c r="P47" s="334">
        <v>1335</v>
      </c>
      <c r="Q47" s="334">
        <v>2650</v>
      </c>
      <c r="R47" s="337">
        <v>1332</v>
      </c>
      <c r="S47" s="334">
        <v>1390</v>
      </c>
      <c r="T47" s="334">
        <v>2722</v>
      </c>
      <c r="U47" s="334">
        <v>1403</v>
      </c>
      <c r="V47" s="334">
        <v>1370</v>
      </c>
      <c r="W47" s="335">
        <v>2773</v>
      </c>
      <c r="X47" s="24" t="s">
        <v>88</v>
      </c>
      <c r="Y47" s="18" t="s">
        <v>89</v>
      </c>
      <c r="Z47" s="334">
        <v>1597</v>
      </c>
      <c r="AA47" s="334">
        <v>1541</v>
      </c>
      <c r="AB47" s="334">
        <v>3138</v>
      </c>
      <c r="AC47" s="337">
        <v>1710</v>
      </c>
      <c r="AD47" s="334">
        <v>1720</v>
      </c>
      <c r="AE47" s="334">
        <v>3430</v>
      </c>
      <c r="AF47" s="334">
        <v>1737</v>
      </c>
      <c r="AG47" s="334">
        <v>1714</v>
      </c>
      <c r="AH47" s="335">
        <v>3451</v>
      </c>
      <c r="AI47" s="24" t="s">
        <v>88</v>
      </c>
      <c r="AJ47" s="18" t="s">
        <v>89</v>
      </c>
      <c r="AK47" s="334">
        <v>1870</v>
      </c>
      <c r="AL47" s="334">
        <v>1736</v>
      </c>
      <c r="AM47" s="334">
        <v>3606</v>
      </c>
      <c r="AN47" s="337">
        <v>2138</v>
      </c>
      <c r="AO47" s="334">
        <v>1954</v>
      </c>
      <c r="AP47" s="334">
        <v>4092</v>
      </c>
      <c r="AQ47" s="334">
        <v>2417</v>
      </c>
      <c r="AR47" s="334">
        <v>2230</v>
      </c>
      <c r="AS47" s="335">
        <v>4647</v>
      </c>
      <c r="AT47" s="24" t="s">
        <v>88</v>
      </c>
      <c r="AU47" s="18" t="s">
        <v>89</v>
      </c>
      <c r="AV47" s="334">
        <v>2922</v>
      </c>
      <c r="AW47" s="334">
        <v>2826</v>
      </c>
      <c r="AX47" s="334">
        <v>5748</v>
      </c>
      <c r="AY47" s="337">
        <v>2511</v>
      </c>
      <c r="AZ47" s="334">
        <v>2446</v>
      </c>
      <c r="BA47" s="334">
        <v>4957</v>
      </c>
      <c r="BB47" s="334">
        <v>2052</v>
      </c>
      <c r="BC47" s="334">
        <v>2058</v>
      </c>
      <c r="BD47" s="335">
        <v>4110</v>
      </c>
      <c r="BE47" s="24" t="s">
        <v>88</v>
      </c>
      <c r="BF47" s="18" t="s">
        <v>89</v>
      </c>
      <c r="BG47" s="334">
        <v>1647</v>
      </c>
      <c r="BH47" s="334">
        <v>1880</v>
      </c>
      <c r="BI47" s="334">
        <v>3527</v>
      </c>
      <c r="BJ47" s="337">
        <v>1611</v>
      </c>
      <c r="BK47" s="334">
        <v>2052</v>
      </c>
      <c r="BL47" s="334">
        <v>3663</v>
      </c>
      <c r="BM47" s="334">
        <v>1426</v>
      </c>
      <c r="BN47" s="334">
        <v>2130</v>
      </c>
      <c r="BO47" s="335">
        <v>3556</v>
      </c>
      <c r="BP47" s="24" t="s">
        <v>88</v>
      </c>
      <c r="BQ47" s="18" t="s">
        <v>89</v>
      </c>
      <c r="BR47" s="334">
        <v>781</v>
      </c>
      <c r="BS47" s="334">
        <v>1623</v>
      </c>
      <c r="BT47" s="335">
        <v>2404</v>
      </c>
      <c r="CA47" s="24" t="s">
        <v>88</v>
      </c>
      <c r="CB47" s="18" t="s">
        <v>89</v>
      </c>
      <c r="CC47" s="334">
        <v>3394</v>
      </c>
      <c r="CD47" s="334">
        <v>3305</v>
      </c>
      <c r="CE47" s="334">
        <v>6699</v>
      </c>
      <c r="CF47" s="337">
        <v>18441</v>
      </c>
      <c r="CG47" s="334">
        <v>17816</v>
      </c>
      <c r="CH47" s="334">
        <v>36257</v>
      </c>
      <c r="CI47" s="334">
        <v>10028</v>
      </c>
      <c r="CJ47" s="334">
        <v>12189</v>
      </c>
      <c r="CK47" s="335">
        <v>22217</v>
      </c>
      <c r="CL47" s="334">
        <f t="shared" si="1"/>
        <v>31863</v>
      </c>
      <c r="CM47" s="334">
        <f t="shared" si="0"/>
        <v>33310</v>
      </c>
      <c r="CN47" s="335">
        <f t="shared" si="0"/>
        <v>65173</v>
      </c>
    </row>
    <row r="48" spans="1:92" ht="17.100000000000001" customHeight="1">
      <c r="A48" s="1"/>
      <c r="B48" s="17" t="s">
        <v>90</v>
      </c>
      <c r="C48" s="18" t="s">
        <v>91</v>
      </c>
      <c r="D48" s="334">
        <v>1963</v>
      </c>
      <c r="E48" s="334">
        <v>1866</v>
      </c>
      <c r="F48" s="334">
        <v>3829</v>
      </c>
      <c r="G48" s="337">
        <v>2260</v>
      </c>
      <c r="H48" s="334">
        <v>2078</v>
      </c>
      <c r="I48" s="334">
        <v>4338</v>
      </c>
      <c r="J48" s="334">
        <v>2452</v>
      </c>
      <c r="K48" s="334">
        <v>2282</v>
      </c>
      <c r="L48" s="335">
        <v>4734</v>
      </c>
      <c r="M48" s="17" t="s">
        <v>90</v>
      </c>
      <c r="N48" s="18" t="s">
        <v>91</v>
      </c>
      <c r="O48" s="334">
        <v>2797</v>
      </c>
      <c r="P48" s="334">
        <v>2546</v>
      </c>
      <c r="Q48" s="334">
        <v>5343</v>
      </c>
      <c r="R48" s="337">
        <v>2792</v>
      </c>
      <c r="S48" s="334">
        <v>2636</v>
      </c>
      <c r="T48" s="334">
        <v>5428</v>
      </c>
      <c r="U48" s="334">
        <v>2788</v>
      </c>
      <c r="V48" s="334">
        <v>2603</v>
      </c>
      <c r="W48" s="335">
        <v>5391</v>
      </c>
      <c r="X48" s="17" t="s">
        <v>90</v>
      </c>
      <c r="Y48" s="18" t="s">
        <v>91</v>
      </c>
      <c r="Z48" s="334">
        <v>2794</v>
      </c>
      <c r="AA48" s="334">
        <v>2708</v>
      </c>
      <c r="AB48" s="334">
        <v>5502</v>
      </c>
      <c r="AC48" s="337">
        <v>3047</v>
      </c>
      <c r="AD48" s="334">
        <v>2930</v>
      </c>
      <c r="AE48" s="334">
        <v>5977</v>
      </c>
      <c r="AF48" s="334">
        <v>3557</v>
      </c>
      <c r="AG48" s="334">
        <v>3413</v>
      </c>
      <c r="AH48" s="335">
        <v>6970</v>
      </c>
      <c r="AI48" s="17" t="s">
        <v>90</v>
      </c>
      <c r="AJ48" s="18" t="s">
        <v>91</v>
      </c>
      <c r="AK48" s="334">
        <v>4005</v>
      </c>
      <c r="AL48" s="334">
        <v>3638</v>
      </c>
      <c r="AM48" s="334">
        <v>7643</v>
      </c>
      <c r="AN48" s="337">
        <v>4484</v>
      </c>
      <c r="AO48" s="334">
        <v>4255</v>
      </c>
      <c r="AP48" s="334">
        <v>8739</v>
      </c>
      <c r="AQ48" s="334">
        <v>5230</v>
      </c>
      <c r="AR48" s="334">
        <v>4811</v>
      </c>
      <c r="AS48" s="335">
        <v>10041</v>
      </c>
      <c r="AT48" s="17" t="s">
        <v>90</v>
      </c>
      <c r="AU48" s="18" t="s">
        <v>91</v>
      </c>
      <c r="AV48" s="334">
        <v>6038</v>
      </c>
      <c r="AW48" s="334">
        <v>5495</v>
      </c>
      <c r="AX48" s="334">
        <v>11533</v>
      </c>
      <c r="AY48" s="337">
        <v>4797</v>
      </c>
      <c r="AZ48" s="334">
        <v>4689</v>
      </c>
      <c r="BA48" s="334">
        <v>9486</v>
      </c>
      <c r="BB48" s="334">
        <v>4115</v>
      </c>
      <c r="BC48" s="334">
        <v>4470</v>
      </c>
      <c r="BD48" s="335">
        <v>8585</v>
      </c>
      <c r="BE48" s="17" t="s">
        <v>90</v>
      </c>
      <c r="BF48" s="18" t="s">
        <v>91</v>
      </c>
      <c r="BG48" s="334">
        <v>3771</v>
      </c>
      <c r="BH48" s="334">
        <v>4354</v>
      </c>
      <c r="BI48" s="334">
        <v>8125</v>
      </c>
      <c r="BJ48" s="337">
        <v>3797</v>
      </c>
      <c r="BK48" s="334">
        <v>4764</v>
      </c>
      <c r="BL48" s="334">
        <v>8561</v>
      </c>
      <c r="BM48" s="334">
        <v>2872</v>
      </c>
      <c r="BN48" s="334">
        <v>4446</v>
      </c>
      <c r="BO48" s="335">
        <v>7318</v>
      </c>
      <c r="BP48" s="17" t="s">
        <v>90</v>
      </c>
      <c r="BQ48" s="18" t="s">
        <v>91</v>
      </c>
      <c r="BR48" s="334">
        <v>1322</v>
      </c>
      <c r="BS48" s="334">
        <v>2876</v>
      </c>
      <c r="BT48" s="335">
        <v>4198</v>
      </c>
      <c r="CA48" s="17" t="s">
        <v>90</v>
      </c>
      <c r="CB48" s="18" t="s">
        <v>91</v>
      </c>
      <c r="CC48" s="334">
        <v>6675</v>
      </c>
      <c r="CD48" s="334">
        <v>6226</v>
      </c>
      <c r="CE48" s="334">
        <v>12901</v>
      </c>
      <c r="CF48" s="337">
        <v>37532</v>
      </c>
      <c r="CG48" s="334">
        <v>35035</v>
      </c>
      <c r="CH48" s="334">
        <v>72567</v>
      </c>
      <c r="CI48" s="334">
        <v>20674</v>
      </c>
      <c r="CJ48" s="334">
        <v>25599</v>
      </c>
      <c r="CK48" s="335">
        <v>46273</v>
      </c>
      <c r="CL48" s="334">
        <f t="shared" si="1"/>
        <v>64881</v>
      </c>
      <c r="CM48" s="334">
        <f t="shared" si="0"/>
        <v>66860</v>
      </c>
      <c r="CN48" s="335">
        <f t="shared" si="0"/>
        <v>131741</v>
      </c>
    </row>
    <row r="49" spans="1:92" ht="17.100000000000001" customHeight="1">
      <c r="A49" s="1"/>
      <c r="B49" s="24" t="s">
        <v>92</v>
      </c>
      <c r="C49" s="18" t="s">
        <v>93</v>
      </c>
      <c r="D49" s="334">
        <v>683</v>
      </c>
      <c r="E49" s="334">
        <v>649</v>
      </c>
      <c r="F49" s="334">
        <v>1332</v>
      </c>
      <c r="G49" s="337">
        <v>774</v>
      </c>
      <c r="H49" s="334">
        <v>701</v>
      </c>
      <c r="I49" s="334">
        <v>1475</v>
      </c>
      <c r="J49" s="334">
        <v>851</v>
      </c>
      <c r="K49" s="334">
        <v>775</v>
      </c>
      <c r="L49" s="335">
        <v>1626</v>
      </c>
      <c r="M49" s="24" t="s">
        <v>92</v>
      </c>
      <c r="N49" s="18" t="s">
        <v>93</v>
      </c>
      <c r="O49" s="334">
        <v>977</v>
      </c>
      <c r="P49" s="334">
        <v>901</v>
      </c>
      <c r="Q49" s="334">
        <v>1878</v>
      </c>
      <c r="R49" s="337">
        <v>947</v>
      </c>
      <c r="S49" s="334">
        <v>974</v>
      </c>
      <c r="T49" s="334">
        <v>1921</v>
      </c>
      <c r="U49" s="334">
        <v>1169</v>
      </c>
      <c r="V49" s="334">
        <v>1073</v>
      </c>
      <c r="W49" s="335">
        <v>2242</v>
      </c>
      <c r="X49" s="24" t="s">
        <v>92</v>
      </c>
      <c r="Y49" s="18" t="s">
        <v>93</v>
      </c>
      <c r="Z49" s="334">
        <v>1215</v>
      </c>
      <c r="AA49" s="334">
        <v>1200</v>
      </c>
      <c r="AB49" s="334">
        <v>2415</v>
      </c>
      <c r="AC49" s="337">
        <v>1347</v>
      </c>
      <c r="AD49" s="334">
        <v>1137</v>
      </c>
      <c r="AE49" s="334">
        <v>2484</v>
      </c>
      <c r="AF49" s="334">
        <v>1406</v>
      </c>
      <c r="AG49" s="334">
        <v>1280</v>
      </c>
      <c r="AH49" s="335">
        <v>2686</v>
      </c>
      <c r="AI49" s="24" t="s">
        <v>92</v>
      </c>
      <c r="AJ49" s="18" t="s">
        <v>93</v>
      </c>
      <c r="AK49" s="334">
        <v>1462</v>
      </c>
      <c r="AL49" s="334">
        <v>1425</v>
      </c>
      <c r="AM49" s="334">
        <v>2887</v>
      </c>
      <c r="AN49" s="337">
        <v>1649</v>
      </c>
      <c r="AO49" s="334">
        <v>1610</v>
      </c>
      <c r="AP49" s="334">
        <v>3259</v>
      </c>
      <c r="AQ49" s="334">
        <v>2004</v>
      </c>
      <c r="AR49" s="334">
        <v>1850</v>
      </c>
      <c r="AS49" s="335">
        <v>3854</v>
      </c>
      <c r="AT49" s="24" t="s">
        <v>92</v>
      </c>
      <c r="AU49" s="18" t="s">
        <v>93</v>
      </c>
      <c r="AV49" s="334">
        <v>2663</v>
      </c>
      <c r="AW49" s="334">
        <v>2542</v>
      </c>
      <c r="AX49" s="334">
        <v>5205</v>
      </c>
      <c r="AY49" s="337">
        <v>2397</v>
      </c>
      <c r="AZ49" s="334">
        <v>2206</v>
      </c>
      <c r="BA49" s="334">
        <v>4603</v>
      </c>
      <c r="BB49" s="334">
        <v>1966</v>
      </c>
      <c r="BC49" s="334">
        <v>2060</v>
      </c>
      <c r="BD49" s="335">
        <v>4026</v>
      </c>
      <c r="BE49" s="24" t="s">
        <v>92</v>
      </c>
      <c r="BF49" s="18" t="s">
        <v>93</v>
      </c>
      <c r="BG49" s="334">
        <v>1783</v>
      </c>
      <c r="BH49" s="334">
        <v>1902</v>
      </c>
      <c r="BI49" s="334">
        <v>3685</v>
      </c>
      <c r="BJ49" s="337">
        <v>1699</v>
      </c>
      <c r="BK49" s="334">
        <v>2134</v>
      </c>
      <c r="BL49" s="334">
        <v>3833</v>
      </c>
      <c r="BM49" s="334">
        <v>1419</v>
      </c>
      <c r="BN49" s="334">
        <v>2192</v>
      </c>
      <c r="BO49" s="335">
        <v>3611</v>
      </c>
      <c r="BP49" s="24" t="s">
        <v>92</v>
      </c>
      <c r="BQ49" s="18" t="s">
        <v>93</v>
      </c>
      <c r="BR49" s="334">
        <v>678</v>
      </c>
      <c r="BS49" s="334">
        <v>1442</v>
      </c>
      <c r="BT49" s="335">
        <v>2120</v>
      </c>
      <c r="CA49" s="24" t="s">
        <v>92</v>
      </c>
      <c r="CB49" s="18" t="s">
        <v>93</v>
      </c>
      <c r="CC49" s="334">
        <v>2308</v>
      </c>
      <c r="CD49" s="334">
        <v>2125</v>
      </c>
      <c r="CE49" s="334">
        <v>4433</v>
      </c>
      <c r="CF49" s="337">
        <v>14839</v>
      </c>
      <c r="CG49" s="334">
        <v>13992</v>
      </c>
      <c r="CH49" s="334">
        <v>28831</v>
      </c>
      <c r="CI49" s="334">
        <v>9942</v>
      </c>
      <c r="CJ49" s="334">
        <v>11936</v>
      </c>
      <c r="CK49" s="335">
        <v>21878</v>
      </c>
      <c r="CL49" s="334">
        <f t="shared" si="1"/>
        <v>27089</v>
      </c>
      <c r="CM49" s="334">
        <f t="shared" si="0"/>
        <v>28053</v>
      </c>
      <c r="CN49" s="335">
        <f t="shared" si="0"/>
        <v>55142</v>
      </c>
    </row>
    <row r="50" spans="1:92" ht="17.100000000000001" customHeight="1">
      <c r="A50" s="1"/>
      <c r="B50" s="666" t="s">
        <v>94</v>
      </c>
      <c r="C50" s="26" t="s">
        <v>95</v>
      </c>
      <c r="D50" s="339">
        <v>861</v>
      </c>
      <c r="E50" s="339">
        <v>818</v>
      </c>
      <c r="F50" s="339">
        <v>1679</v>
      </c>
      <c r="G50" s="342">
        <v>871</v>
      </c>
      <c r="H50" s="339">
        <v>881</v>
      </c>
      <c r="I50" s="339">
        <v>1752</v>
      </c>
      <c r="J50" s="339">
        <v>920</v>
      </c>
      <c r="K50" s="339">
        <v>934</v>
      </c>
      <c r="L50" s="340">
        <v>1854</v>
      </c>
      <c r="M50" s="666" t="s">
        <v>94</v>
      </c>
      <c r="N50" s="26" t="s">
        <v>95</v>
      </c>
      <c r="O50" s="339">
        <v>1014</v>
      </c>
      <c r="P50" s="339">
        <v>1066</v>
      </c>
      <c r="Q50" s="339">
        <v>2080</v>
      </c>
      <c r="R50" s="342">
        <v>1070</v>
      </c>
      <c r="S50" s="339">
        <v>1199</v>
      </c>
      <c r="T50" s="339">
        <v>2269</v>
      </c>
      <c r="U50" s="339">
        <v>1307</v>
      </c>
      <c r="V50" s="339">
        <v>1301</v>
      </c>
      <c r="W50" s="340">
        <v>2608</v>
      </c>
      <c r="X50" s="666" t="s">
        <v>94</v>
      </c>
      <c r="Y50" s="26" t="s">
        <v>95</v>
      </c>
      <c r="Z50" s="339">
        <v>1389</v>
      </c>
      <c r="AA50" s="339">
        <v>1296</v>
      </c>
      <c r="AB50" s="339">
        <v>2685</v>
      </c>
      <c r="AC50" s="342">
        <v>1437</v>
      </c>
      <c r="AD50" s="339">
        <v>1387</v>
      </c>
      <c r="AE50" s="339">
        <v>2824</v>
      </c>
      <c r="AF50" s="339">
        <v>1436</v>
      </c>
      <c r="AG50" s="339">
        <v>1316</v>
      </c>
      <c r="AH50" s="340">
        <v>2752</v>
      </c>
      <c r="AI50" s="666" t="s">
        <v>94</v>
      </c>
      <c r="AJ50" s="26" t="s">
        <v>95</v>
      </c>
      <c r="AK50" s="339">
        <v>1415</v>
      </c>
      <c r="AL50" s="339">
        <v>1432</v>
      </c>
      <c r="AM50" s="339">
        <v>2847</v>
      </c>
      <c r="AN50" s="342">
        <v>1723</v>
      </c>
      <c r="AO50" s="339">
        <v>1634</v>
      </c>
      <c r="AP50" s="339">
        <v>3357</v>
      </c>
      <c r="AQ50" s="339">
        <v>2058</v>
      </c>
      <c r="AR50" s="339">
        <v>1880</v>
      </c>
      <c r="AS50" s="340">
        <v>3938</v>
      </c>
      <c r="AT50" s="666" t="s">
        <v>94</v>
      </c>
      <c r="AU50" s="26" t="s">
        <v>95</v>
      </c>
      <c r="AV50" s="339">
        <v>2448</v>
      </c>
      <c r="AW50" s="339">
        <v>2303</v>
      </c>
      <c r="AX50" s="339">
        <v>4751</v>
      </c>
      <c r="AY50" s="342">
        <v>2070</v>
      </c>
      <c r="AZ50" s="339">
        <v>1872</v>
      </c>
      <c r="BA50" s="339">
        <v>3942</v>
      </c>
      <c r="BB50" s="339">
        <v>1573</v>
      </c>
      <c r="BC50" s="339">
        <v>1579</v>
      </c>
      <c r="BD50" s="340">
        <v>3152</v>
      </c>
      <c r="BE50" s="666" t="s">
        <v>94</v>
      </c>
      <c r="BF50" s="26" t="s">
        <v>95</v>
      </c>
      <c r="BG50" s="339">
        <v>1290</v>
      </c>
      <c r="BH50" s="339">
        <v>1543</v>
      </c>
      <c r="BI50" s="339">
        <v>2833</v>
      </c>
      <c r="BJ50" s="342">
        <v>1451</v>
      </c>
      <c r="BK50" s="339">
        <v>1912</v>
      </c>
      <c r="BL50" s="339">
        <v>3363</v>
      </c>
      <c r="BM50" s="339">
        <v>1200</v>
      </c>
      <c r="BN50" s="339">
        <v>2169</v>
      </c>
      <c r="BO50" s="340">
        <v>3369</v>
      </c>
      <c r="BP50" s="666" t="s">
        <v>94</v>
      </c>
      <c r="BQ50" s="26" t="s">
        <v>95</v>
      </c>
      <c r="BR50" s="339">
        <v>718</v>
      </c>
      <c r="BS50" s="339">
        <v>1655</v>
      </c>
      <c r="BT50" s="340">
        <v>2373</v>
      </c>
      <c r="CA50" s="666" t="s">
        <v>94</v>
      </c>
      <c r="CB50" s="26" t="s">
        <v>95</v>
      </c>
      <c r="CC50" s="339">
        <v>2652</v>
      </c>
      <c r="CD50" s="339">
        <v>2633</v>
      </c>
      <c r="CE50" s="339">
        <v>5285</v>
      </c>
      <c r="CF50" s="342">
        <v>15297</v>
      </c>
      <c r="CG50" s="339">
        <v>14814</v>
      </c>
      <c r="CH50" s="339">
        <v>30111</v>
      </c>
      <c r="CI50" s="339">
        <v>8302</v>
      </c>
      <c r="CJ50" s="339">
        <v>10730</v>
      </c>
      <c r="CK50" s="340">
        <v>19032</v>
      </c>
      <c r="CL50" s="339">
        <f t="shared" si="1"/>
        <v>26251</v>
      </c>
      <c r="CM50" s="339">
        <f t="shared" si="0"/>
        <v>28177</v>
      </c>
      <c r="CN50" s="340">
        <f t="shared" si="0"/>
        <v>54428</v>
      </c>
    </row>
    <row r="51" spans="1:92" ht="17.100000000000001" customHeight="1">
      <c r="A51" s="1"/>
      <c r="B51" s="667"/>
      <c r="C51" s="26" t="s">
        <v>96</v>
      </c>
      <c r="D51" s="339">
        <v>925</v>
      </c>
      <c r="E51" s="339">
        <v>879</v>
      </c>
      <c r="F51" s="339">
        <v>1804</v>
      </c>
      <c r="G51" s="342">
        <v>977</v>
      </c>
      <c r="H51" s="339">
        <v>938</v>
      </c>
      <c r="I51" s="339">
        <v>1915</v>
      </c>
      <c r="J51" s="339">
        <v>1012</v>
      </c>
      <c r="K51" s="339">
        <v>954</v>
      </c>
      <c r="L51" s="340">
        <v>1966</v>
      </c>
      <c r="M51" s="667"/>
      <c r="N51" s="26" t="s">
        <v>96</v>
      </c>
      <c r="O51" s="339">
        <v>1093</v>
      </c>
      <c r="P51" s="339">
        <v>1027</v>
      </c>
      <c r="Q51" s="339">
        <v>2120</v>
      </c>
      <c r="R51" s="342">
        <v>1094</v>
      </c>
      <c r="S51" s="339">
        <v>1076</v>
      </c>
      <c r="T51" s="339">
        <v>2170</v>
      </c>
      <c r="U51" s="339">
        <v>1119</v>
      </c>
      <c r="V51" s="339">
        <v>1106</v>
      </c>
      <c r="W51" s="340">
        <v>2225</v>
      </c>
      <c r="X51" s="667"/>
      <c r="Y51" s="26" t="s">
        <v>96</v>
      </c>
      <c r="Z51" s="339">
        <v>1325</v>
      </c>
      <c r="AA51" s="339">
        <v>1272</v>
      </c>
      <c r="AB51" s="339">
        <v>2597</v>
      </c>
      <c r="AC51" s="342">
        <v>1472</v>
      </c>
      <c r="AD51" s="339">
        <v>1415</v>
      </c>
      <c r="AE51" s="339">
        <v>2887</v>
      </c>
      <c r="AF51" s="339">
        <v>1499</v>
      </c>
      <c r="AG51" s="339">
        <v>1465</v>
      </c>
      <c r="AH51" s="340">
        <v>2964</v>
      </c>
      <c r="AI51" s="667"/>
      <c r="AJ51" s="26" t="s">
        <v>96</v>
      </c>
      <c r="AK51" s="339">
        <v>1554</v>
      </c>
      <c r="AL51" s="339">
        <v>1488</v>
      </c>
      <c r="AM51" s="339">
        <v>3042</v>
      </c>
      <c r="AN51" s="342">
        <v>1653</v>
      </c>
      <c r="AO51" s="339">
        <v>1672</v>
      </c>
      <c r="AP51" s="339">
        <v>3325</v>
      </c>
      <c r="AQ51" s="339">
        <v>1826</v>
      </c>
      <c r="AR51" s="339">
        <v>1799</v>
      </c>
      <c r="AS51" s="340">
        <v>3625</v>
      </c>
      <c r="AT51" s="667"/>
      <c r="AU51" s="26" t="s">
        <v>96</v>
      </c>
      <c r="AV51" s="339">
        <v>2220</v>
      </c>
      <c r="AW51" s="339">
        <v>2149</v>
      </c>
      <c r="AX51" s="339">
        <v>4369</v>
      </c>
      <c r="AY51" s="342">
        <v>1829</v>
      </c>
      <c r="AZ51" s="339">
        <v>1851</v>
      </c>
      <c r="BA51" s="339">
        <v>3680</v>
      </c>
      <c r="BB51" s="339">
        <v>1524</v>
      </c>
      <c r="BC51" s="339">
        <v>1670</v>
      </c>
      <c r="BD51" s="340">
        <v>3194</v>
      </c>
      <c r="BE51" s="667"/>
      <c r="BF51" s="26" t="s">
        <v>96</v>
      </c>
      <c r="BG51" s="339">
        <v>1320</v>
      </c>
      <c r="BH51" s="339">
        <v>1487</v>
      </c>
      <c r="BI51" s="339">
        <v>2807</v>
      </c>
      <c r="BJ51" s="342">
        <v>1191</v>
      </c>
      <c r="BK51" s="339">
        <v>1562</v>
      </c>
      <c r="BL51" s="339">
        <v>2753</v>
      </c>
      <c r="BM51" s="339">
        <v>970</v>
      </c>
      <c r="BN51" s="339">
        <v>1614</v>
      </c>
      <c r="BO51" s="340">
        <v>2584</v>
      </c>
      <c r="BP51" s="667"/>
      <c r="BQ51" s="26" t="s">
        <v>96</v>
      </c>
      <c r="BR51" s="339">
        <v>519</v>
      </c>
      <c r="BS51" s="339">
        <v>1271</v>
      </c>
      <c r="BT51" s="340">
        <v>1790</v>
      </c>
      <c r="CA51" s="667"/>
      <c r="CB51" s="26" t="s">
        <v>96</v>
      </c>
      <c r="CC51" s="339">
        <v>2914</v>
      </c>
      <c r="CD51" s="339">
        <v>2771</v>
      </c>
      <c r="CE51" s="339">
        <v>5685</v>
      </c>
      <c r="CF51" s="342">
        <v>14855</v>
      </c>
      <c r="CG51" s="339">
        <v>14469</v>
      </c>
      <c r="CH51" s="339">
        <v>29324</v>
      </c>
      <c r="CI51" s="339">
        <v>7353</v>
      </c>
      <c r="CJ51" s="339">
        <v>9455</v>
      </c>
      <c r="CK51" s="340">
        <v>16808</v>
      </c>
      <c r="CL51" s="339">
        <f t="shared" si="1"/>
        <v>25122</v>
      </c>
      <c r="CM51" s="339">
        <f t="shared" si="0"/>
        <v>26695</v>
      </c>
      <c r="CN51" s="340">
        <f t="shared" si="0"/>
        <v>51817</v>
      </c>
    </row>
    <row r="52" spans="1:92" ht="17.100000000000001" customHeight="1">
      <c r="A52" s="1"/>
      <c r="B52" s="668"/>
      <c r="C52" s="18" t="s">
        <v>42</v>
      </c>
      <c r="D52" s="334">
        <f t="shared" ref="D52:CI52" si="16">SUM(D50:D51)</f>
        <v>1786</v>
      </c>
      <c r="E52" s="334">
        <f t="shared" si="16"/>
        <v>1697</v>
      </c>
      <c r="F52" s="334">
        <f t="shared" si="16"/>
        <v>3483</v>
      </c>
      <c r="G52" s="337">
        <f t="shared" si="16"/>
        <v>1848</v>
      </c>
      <c r="H52" s="334">
        <f t="shared" si="16"/>
        <v>1819</v>
      </c>
      <c r="I52" s="334">
        <f t="shared" si="16"/>
        <v>3667</v>
      </c>
      <c r="J52" s="334">
        <f t="shared" si="16"/>
        <v>1932</v>
      </c>
      <c r="K52" s="334">
        <f t="shared" si="16"/>
        <v>1888</v>
      </c>
      <c r="L52" s="335">
        <f t="shared" si="16"/>
        <v>3820</v>
      </c>
      <c r="M52" s="668"/>
      <c r="N52" s="18" t="s">
        <v>42</v>
      </c>
      <c r="O52" s="334">
        <f t="shared" si="16"/>
        <v>2107</v>
      </c>
      <c r="P52" s="334">
        <f t="shared" si="16"/>
        <v>2093</v>
      </c>
      <c r="Q52" s="334">
        <f t="shared" si="16"/>
        <v>4200</v>
      </c>
      <c r="R52" s="337">
        <f t="shared" si="16"/>
        <v>2164</v>
      </c>
      <c r="S52" s="334">
        <f t="shared" si="16"/>
        <v>2275</v>
      </c>
      <c r="T52" s="334">
        <f t="shared" si="16"/>
        <v>4439</v>
      </c>
      <c r="U52" s="334">
        <f t="shared" si="16"/>
        <v>2426</v>
      </c>
      <c r="V52" s="334">
        <f t="shared" si="16"/>
        <v>2407</v>
      </c>
      <c r="W52" s="335">
        <f t="shared" si="16"/>
        <v>4833</v>
      </c>
      <c r="X52" s="668"/>
      <c r="Y52" s="18" t="s">
        <v>42</v>
      </c>
      <c r="Z52" s="334">
        <f t="shared" si="16"/>
        <v>2714</v>
      </c>
      <c r="AA52" s="334">
        <f t="shared" si="16"/>
        <v>2568</v>
      </c>
      <c r="AB52" s="334">
        <f t="shared" si="16"/>
        <v>5282</v>
      </c>
      <c r="AC52" s="337">
        <f t="shared" si="16"/>
        <v>2909</v>
      </c>
      <c r="AD52" s="334">
        <f t="shared" si="16"/>
        <v>2802</v>
      </c>
      <c r="AE52" s="334">
        <f t="shared" si="16"/>
        <v>5711</v>
      </c>
      <c r="AF52" s="334">
        <f t="shared" si="16"/>
        <v>2935</v>
      </c>
      <c r="AG52" s="334">
        <f t="shared" si="16"/>
        <v>2781</v>
      </c>
      <c r="AH52" s="335">
        <f t="shared" si="16"/>
        <v>5716</v>
      </c>
      <c r="AI52" s="668"/>
      <c r="AJ52" s="18" t="s">
        <v>42</v>
      </c>
      <c r="AK52" s="334">
        <f t="shared" si="16"/>
        <v>2969</v>
      </c>
      <c r="AL52" s="334">
        <f t="shared" si="16"/>
        <v>2920</v>
      </c>
      <c r="AM52" s="334">
        <f t="shared" si="16"/>
        <v>5889</v>
      </c>
      <c r="AN52" s="337">
        <f t="shared" si="16"/>
        <v>3376</v>
      </c>
      <c r="AO52" s="334">
        <f t="shared" si="16"/>
        <v>3306</v>
      </c>
      <c r="AP52" s="334">
        <f t="shared" si="16"/>
        <v>6682</v>
      </c>
      <c r="AQ52" s="334">
        <f t="shared" si="16"/>
        <v>3884</v>
      </c>
      <c r="AR52" s="334">
        <f t="shared" si="16"/>
        <v>3679</v>
      </c>
      <c r="AS52" s="335">
        <f t="shared" si="16"/>
        <v>7563</v>
      </c>
      <c r="AT52" s="668"/>
      <c r="AU52" s="18" t="s">
        <v>42</v>
      </c>
      <c r="AV52" s="334">
        <f t="shared" si="16"/>
        <v>4668</v>
      </c>
      <c r="AW52" s="334">
        <f t="shared" si="16"/>
        <v>4452</v>
      </c>
      <c r="AX52" s="334">
        <f t="shared" si="16"/>
        <v>9120</v>
      </c>
      <c r="AY52" s="337">
        <f t="shared" si="16"/>
        <v>3899</v>
      </c>
      <c r="AZ52" s="334">
        <f t="shared" si="16"/>
        <v>3723</v>
      </c>
      <c r="BA52" s="334">
        <f t="shared" si="16"/>
        <v>7622</v>
      </c>
      <c r="BB52" s="334">
        <f t="shared" si="16"/>
        <v>3097</v>
      </c>
      <c r="BC52" s="334">
        <f t="shared" si="16"/>
        <v>3249</v>
      </c>
      <c r="BD52" s="335">
        <f t="shared" si="16"/>
        <v>6346</v>
      </c>
      <c r="BE52" s="668"/>
      <c r="BF52" s="18" t="s">
        <v>42</v>
      </c>
      <c r="BG52" s="334">
        <f t="shared" si="16"/>
        <v>2610</v>
      </c>
      <c r="BH52" s="334">
        <f t="shared" si="16"/>
        <v>3030</v>
      </c>
      <c r="BI52" s="334">
        <f t="shared" si="16"/>
        <v>5640</v>
      </c>
      <c r="BJ52" s="337">
        <f t="shared" si="16"/>
        <v>2642</v>
      </c>
      <c r="BK52" s="334">
        <f t="shared" si="16"/>
        <v>3474</v>
      </c>
      <c r="BL52" s="334">
        <f t="shared" si="16"/>
        <v>6116</v>
      </c>
      <c r="BM52" s="334">
        <f t="shared" si="16"/>
        <v>2170</v>
      </c>
      <c r="BN52" s="334">
        <f t="shared" si="16"/>
        <v>3783</v>
      </c>
      <c r="BO52" s="335">
        <f t="shared" si="16"/>
        <v>5953</v>
      </c>
      <c r="BP52" s="668"/>
      <c r="BQ52" s="18" t="s">
        <v>42</v>
      </c>
      <c r="BR52" s="334">
        <f t="shared" si="16"/>
        <v>1237</v>
      </c>
      <c r="BS52" s="334">
        <f t="shared" si="16"/>
        <v>2926</v>
      </c>
      <c r="BT52" s="335">
        <f t="shared" si="16"/>
        <v>4163</v>
      </c>
      <c r="CA52" s="668"/>
      <c r="CB52" s="18" t="s">
        <v>42</v>
      </c>
      <c r="CC52" s="334">
        <f t="shared" si="16"/>
        <v>5566</v>
      </c>
      <c r="CD52" s="334">
        <f t="shared" si="16"/>
        <v>5404</v>
      </c>
      <c r="CE52" s="334">
        <f t="shared" si="16"/>
        <v>10970</v>
      </c>
      <c r="CF52" s="337">
        <f t="shared" si="16"/>
        <v>30152</v>
      </c>
      <c r="CG52" s="334">
        <f t="shared" si="16"/>
        <v>29283</v>
      </c>
      <c r="CH52" s="334">
        <f t="shared" si="16"/>
        <v>59435</v>
      </c>
      <c r="CI52" s="334">
        <f t="shared" si="16"/>
        <v>15655</v>
      </c>
      <c r="CJ52" s="334">
        <f t="shared" ref="CJ52:CK52" si="17">SUM(CJ50:CJ51)</f>
        <v>20185</v>
      </c>
      <c r="CK52" s="335">
        <f t="shared" si="17"/>
        <v>35840</v>
      </c>
      <c r="CL52" s="334">
        <f t="shared" si="1"/>
        <v>51373</v>
      </c>
      <c r="CM52" s="334">
        <f t="shared" si="0"/>
        <v>54872</v>
      </c>
      <c r="CN52" s="335">
        <f t="shared" si="0"/>
        <v>106245</v>
      </c>
    </row>
    <row r="53" spans="1:92" ht="17.100000000000001" customHeight="1">
      <c r="A53" s="1"/>
      <c r="B53" s="666" t="s">
        <v>97</v>
      </c>
      <c r="C53" s="26" t="s">
        <v>98</v>
      </c>
      <c r="D53" s="345">
        <v>1436</v>
      </c>
      <c r="E53" s="345">
        <v>1366</v>
      </c>
      <c r="F53" s="345">
        <v>2802</v>
      </c>
      <c r="G53" s="348">
        <v>1553</v>
      </c>
      <c r="H53" s="345">
        <v>1466</v>
      </c>
      <c r="I53" s="345">
        <v>3019</v>
      </c>
      <c r="J53" s="345">
        <v>1667</v>
      </c>
      <c r="K53" s="345">
        <v>1606</v>
      </c>
      <c r="L53" s="346">
        <v>3273</v>
      </c>
      <c r="M53" s="666" t="s">
        <v>97</v>
      </c>
      <c r="N53" s="26" t="s">
        <v>98</v>
      </c>
      <c r="O53" s="345">
        <v>2235</v>
      </c>
      <c r="P53" s="345">
        <v>2020</v>
      </c>
      <c r="Q53" s="345">
        <v>4255</v>
      </c>
      <c r="R53" s="348">
        <v>2735</v>
      </c>
      <c r="S53" s="345">
        <v>2324</v>
      </c>
      <c r="T53" s="345">
        <v>5059</v>
      </c>
      <c r="U53" s="345">
        <v>2235</v>
      </c>
      <c r="V53" s="345">
        <v>1971</v>
      </c>
      <c r="W53" s="346">
        <v>4206</v>
      </c>
      <c r="X53" s="666" t="s">
        <v>97</v>
      </c>
      <c r="Y53" s="26" t="s">
        <v>98</v>
      </c>
      <c r="Z53" s="345">
        <v>2327</v>
      </c>
      <c r="AA53" s="345">
        <v>1974</v>
      </c>
      <c r="AB53" s="345">
        <v>4301</v>
      </c>
      <c r="AC53" s="348">
        <v>2496</v>
      </c>
      <c r="AD53" s="345">
        <v>1943</v>
      </c>
      <c r="AE53" s="345">
        <v>4439</v>
      </c>
      <c r="AF53" s="345">
        <v>2598</v>
      </c>
      <c r="AG53" s="345">
        <v>1992</v>
      </c>
      <c r="AH53" s="346">
        <v>4590</v>
      </c>
      <c r="AI53" s="666" t="s">
        <v>97</v>
      </c>
      <c r="AJ53" s="26" t="s">
        <v>98</v>
      </c>
      <c r="AK53" s="345">
        <v>2536</v>
      </c>
      <c r="AL53" s="345">
        <v>2041</v>
      </c>
      <c r="AM53" s="345">
        <v>4577</v>
      </c>
      <c r="AN53" s="348">
        <v>2984</v>
      </c>
      <c r="AO53" s="345">
        <v>2587</v>
      </c>
      <c r="AP53" s="345">
        <v>5571</v>
      </c>
      <c r="AQ53" s="345">
        <v>3562</v>
      </c>
      <c r="AR53" s="345">
        <v>3301</v>
      </c>
      <c r="AS53" s="346">
        <v>6863</v>
      </c>
      <c r="AT53" s="666" t="s">
        <v>97</v>
      </c>
      <c r="AU53" s="26" t="s">
        <v>98</v>
      </c>
      <c r="AV53" s="345">
        <v>4260</v>
      </c>
      <c r="AW53" s="345">
        <v>3894</v>
      </c>
      <c r="AX53" s="345">
        <v>8154</v>
      </c>
      <c r="AY53" s="348">
        <v>3267</v>
      </c>
      <c r="AZ53" s="345">
        <v>3033</v>
      </c>
      <c r="BA53" s="345">
        <v>6300</v>
      </c>
      <c r="BB53" s="345">
        <v>2501</v>
      </c>
      <c r="BC53" s="345">
        <v>2551</v>
      </c>
      <c r="BD53" s="346">
        <v>5052</v>
      </c>
      <c r="BE53" s="666" t="s">
        <v>97</v>
      </c>
      <c r="BF53" s="26" t="s">
        <v>98</v>
      </c>
      <c r="BG53" s="345">
        <v>2159</v>
      </c>
      <c r="BH53" s="345">
        <v>2355</v>
      </c>
      <c r="BI53" s="345">
        <v>4514</v>
      </c>
      <c r="BJ53" s="348">
        <v>2183</v>
      </c>
      <c r="BK53" s="345">
        <v>2886</v>
      </c>
      <c r="BL53" s="345">
        <v>5069</v>
      </c>
      <c r="BM53" s="345">
        <v>1927</v>
      </c>
      <c r="BN53" s="345">
        <v>3014</v>
      </c>
      <c r="BO53" s="346">
        <v>4941</v>
      </c>
      <c r="BP53" s="666" t="s">
        <v>97</v>
      </c>
      <c r="BQ53" s="26" t="s">
        <v>98</v>
      </c>
      <c r="BR53" s="345">
        <v>923</v>
      </c>
      <c r="BS53" s="345">
        <v>2226</v>
      </c>
      <c r="BT53" s="346">
        <v>3149</v>
      </c>
      <c r="CA53" s="666" t="s">
        <v>97</v>
      </c>
      <c r="CB53" s="26" t="s">
        <v>98</v>
      </c>
      <c r="CC53" s="345">
        <v>4656</v>
      </c>
      <c r="CD53" s="345">
        <v>4438</v>
      </c>
      <c r="CE53" s="345">
        <v>9094</v>
      </c>
      <c r="CF53" s="348">
        <v>27968</v>
      </c>
      <c r="CG53" s="345">
        <v>24047</v>
      </c>
      <c r="CH53" s="345">
        <v>52015</v>
      </c>
      <c r="CI53" s="345">
        <v>12960</v>
      </c>
      <c r="CJ53" s="345">
        <v>16065</v>
      </c>
      <c r="CK53" s="346">
        <v>29025</v>
      </c>
      <c r="CL53" s="345">
        <f t="shared" si="1"/>
        <v>45584</v>
      </c>
      <c r="CM53" s="345">
        <f t="shared" si="0"/>
        <v>44550</v>
      </c>
      <c r="CN53" s="346">
        <f t="shared" si="0"/>
        <v>90134</v>
      </c>
    </row>
    <row r="54" spans="1:92" ht="17.100000000000001" customHeight="1">
      <c r="A54" s="1"/>
      <c r="B54" s="667"/>
      <c r="C54" s="26" t="s">
        <v>99</v>
      </c>
      <c r="D54" s="345">
        <v>948</v>
      </c>
      <c r="E54" s="345">
        <v>901</v>
      </c>
      <c r="F54" s="345">
        <v>1849</v>
      </c>
      <c r="G54" s="348">
        <v>979</v>
      </c>
      <c r="H54" s="345">
        <v>913</v>
      </c>
      <c r="I54" s="345">
        <v>1892</v>
      </c>
      <c r="J54" s="345">
        <v>1058</v>
      </c>
      <c r="K54" s="345">
        <v>978</v>
      </c>
      <c r="L54" s="346">
        <v>2036</v>
      </c>
      <c r="M54" s="667"/>
      <c r="N54" s="26" t="s">
        <v>99</v>
      </c>
      <c r="O54" s="345">
        <v>1354</v>
      </c>
      <c r="P54" s="345">
        <v>1230</v>
      </c>
      <c r="Q54" s="345">
        <v>2584</v>
      </c>
      <c r="R54" s="348">
        <v>1615</v>
      </c>
      <c r="S54" s="345">
        <v>1407</v>
      </c>
      <c r="T54" s="345">
        <v>3022</v>
      </c>
      <c r="U54" s="345">
        <v>1524</v>
      </c>
      <c r="V54" s="345">
        <v>1477</v>
      </c>
      <c r="W54" s="346">
        <v>3001</v>
      </c>
      <c r="X54" s="667"/>
      <c r="Y54" s="26" t="s">
        <v>99</v>
      </c>
      <c r="Z54" s="345">
        <v>1625</v>
      </c>
      <c r="AA54" s="345">
        <v>1589</v>
      </c>
      <c r="AB54" s="345">
        <v>3214</v>
      </c>
      <c r="AC54" s="348">
        <v>1665</v>
      </c>
      <c r="AD54" s="345">
        <v>1552</v>
      </c>
      <c r="AE54" s="345">
        <v>3217</v>
      </c>
      <c r="AF54" s="345">
        <v>1604</v>
      </c>
      <c r="AG54" s="345">
        <v>1472</v>
      </c>
      <c r="AH54" s="346">
        <v>3076</v>
      </c>
      <c r="AI54" s="667"/>
      <c r="AJ54" s="26" t="s">
        <v>99</v>
      </c>
      <c r="AK54" s="345">
        <v>1668</v>
      </c>
      <c r="AL54" s="345">
        <v>1666</v>
      </c>
      <c r="AM54" s="345">
        <v>3334</v>
      </c>
      <c r="AN54" s="348">
        <v>1993</v>
      </c>
      <c r="AO54" s="345">
        <v>1869</v>
      </c>
      <c r="AP54" s="345">
        <v>3862</v>
      </c>
      <c r="AQ54" s="345">
        <v>2364</v>
      </c>
      <c r="AR54" s="345">
        <v>2409</v>
      </c>
      <c r="AS54" s="346">
        <v>4773</v>
      </c>
      <c r="AT54" s="667"/>
      <c r="AU54" s="26" t="s">
        <v>99</v>
      </c>
      <c r="AV54" s="345">
        <v>2966</v>
      </c>
      <c r="AW54" s="345">
        <v>2939</v>
      </c>
      <c r="AX54" s="345">
        <v>5905</v>
      </c>
      <c r="AY54" s="348">
        <v>2529</v>
      </c>
      <c r="AZ54" s="345">
        <v>2405</v>
      </c>
      <c r="BA54" s="345">
        <v>4934</v>
      </c>
      <c r="BB54" s="345">
        <v>1884</v>
      </c>
      <c r="BC54" s="345">
        <v>1941</v>
      </c>
      <c r="BD54" s="346">
        <v>3825</v>
      </c>
      <c r="BE54" s="667"/>
      <c r="BF54" s="26" t="s">
        <v>99</v>
      </c>
      <c r="BG54" s="345">
        <v>1541</v>
      </c>
      <c r="BH54" s="345">
        <v>1916</v>
      </c>
      <c r="BI54" s="345">
        <v>3457</v>
      </c>
      <c r="BJ54" s="348">
        <v>1613</v>
      </c>
      <c r="BK54" s="345">
        <v>2164</v>
      </c>
      <c r="BL54" s="345">
        <v>3777</v>
      </c>
      <c r="BM54" s="345">
        <v>1387</v>
      </c>
      <c r="BN54" s="345">
        <v>2186</v>
      </c>
      <c r="BO54" s="346">
        <v>3573</v>
      </c>
      <c r="BP54" s="667"/>
      <c r="BQ54" s="26" t="s">
        <v>99</v>
      </c>
      <c r="BR54" s="345">
        <v>694</v>
      </c>
      <c r="BS54" s="345">
        <v>1335</v>
      </c>
      <c r="BT54" s="346">
        <v>2029</v>
      </c>
      <c r="CA54" s="667"/>
      <c r="CB54" s="26" t="s">
        <v>99</v>
      </c>
      <c r="CC54" s="345">
        <v>2985</v>
      </c>
      <c r="CD54" s="345">
        <v>2792</v>
      </c>
      <c r="CE54" s="345">
        <v>5777</v>
      </c>
      <c r="CF54" s="348">
        <v>18378</v>
      </c>
      <c r="CG54" s="345">
        <v>17610</v>
      </c>
      <c r="CH54" s="345">
        <v>35988</v>
      </c>
      <c r="CI54" s="345">
        <v>9648</v>
      </c>
      <c r="CJ54" s="345">
        <v>11947</v>
      </c>
      <c r="CK54" s="346">
        <v>21595</v>
      </c>
      <c r="CL54" s="345">
        <f t="shared" si="1"/>
        <v>31011</v>
      </c>
      <c r="CM54" s="345">
        <f t="shared" si="0"/>
        <v>32349</v>
      </c>
      <c r="CN54" s="346">
        <f t="shared" si="0"/>
        <v>63360</v>
      </c>
    </row>
    <row r="55" spans="1:92" ht="17.100000000000001" customHeight="1">
      <c r="A55" s="1"/>
      <c r="B55" s="668"/>
      <c r="C55" s="18" t="s">
        <v>42</v>
      </c>
      <c r="D55" s="334">
        <f t="shared" ref="D55:CI55" si="18">SUM(D53:D54)</f>
        <v>2384</v>
      </c>
      <c r="E55" s="334">
        <f t="shared" si="18"/>
        <v>2267</v>
      </c>
      <c r="F55" s="334">
        <f t="shared" si="18"/>
        <v>4651</v>
      </c>
      <c r="G55" s="337">
        <f t="shared" si="18"/>
        <v>2532</v>
      </c>
      <c r="H55" s="334">
        <f t="shared" si="18"/>
        <v>2379</v>
      </c>
      <c r="I55" s="334">
        <f t="shared" si="18"/>
        <v>4911</v>
      </c>
      <c r="J55" s="334">
        <f t="shared" si="18"/>
        <v>2725</v>
      </c>
      <c r="K55" s="334">
        <f t="shared" si="18"/>
        <v>2584</v>
      </c>
      <c r="L55" s="335">
        <f t="shared" si="18"/>
        <v>5309</v>
      </c>
      <c r="M55" s="668"/>
      <c r="N55" s="18" t="s">
        <v>42</v>
      </c>
      <c r="O55" s="334">
        <f t="shared" si="18"/>
        <v>3589</v>
      </c>
      <c r="P55" s="334">
        <f t="shared" si="18"/>
        <v>3250</v>
      </c>
      <c r="Q55" s="334">
        <f t="shared" si="18"/>
        <v>6839</v>
      </c>
      <c r="R55" s="337">
        <f t="shared" si="18"/>
        <v>4350</v>
      </c>
      <c r="S55" s="334">
        <f t="shared" si="18"/>
        <v>3731</v>
      </c>
      <c r="T55" s="334">
        <f t="shared" si="18"/>
        <v>8081</v>
      </c>
      <c r="U55" s="334">
        <f t="shared" si="18"/>
        <v>3759</v>
      </c>
      <c r="V55" s="334">
        <f t="shared" si="18"/>
        <v>3448</v>
      </c>
      <c r="W55" s="335">
        <f t="shared" si="18"/>
        <v>7207</v>
      </c>
      <c r="X55" s="668"/>
      <c r="Y55" s="18" t="s">
        <v>42</v>
      </c>
      <c r="Z55" s="334">
        <f t="shared" si="18"/>
        <v>3952</v>
      </c>
      <c r="AA55" s="334">
        <f t="shared" si="18"/>
        <v>3563</v>
      </c>
      <c r="AB55" s="334">
        <f t="shared" si="18"/>
        <v>7515</v>
      </c>
      <c r="AC55" s="337">
        <f t="shared" si="18"/>
        <v>4161</v>
      </c>
      <c r="AD55" s="334">
        <f t="shared" si="18"/>
        <v>3495</v>
      </c>
      <c r="AE55" s="334">
        <f t="shared" si="18"/>
        <v>7656</v>
      </c>
      <c r="AF55" s="334">
        <f t="shared" si="18"/>
        <v>4202</v>
      </c>
      <c r="AG55" s="334">
        <f t="shared" si="18"/>
        <v>3464</v>
      </c>
      <c r="AH55" s="335">
        <f t="shared" si="18"/>
        <v>7666</v>
      </c>
      <c r="AI55" s="668"/>
      <c r="AJ55" s="18" t="s">
        <v>42</v>
      </c>
      <c r="AK55" s="334">
        <f t="shared" si="18"/>
        <v>4204</v>
      </c>
      <c r="AL55" s="334">
        <f t="shared" si="18"/>
        <v>3707</v>
      </c>
      <c r="AM55" s="334">
        <f t="shared" si="18"/>
        <v>7911</v>
      </c>
      <c r="AN55" s="337">
        <f t="shared" si="18"/>
        <v>4977</v>
      </c>
      <c r="AO55" s="334">
        <f t="shared" si="18"/>
        <v>4456</v>
      </c>
      <c r="AP55" s="334">
        <f t="shared" si="18"/>
        <v>9433</v>
      </c>
      <c r="AQ55" s="334">
        <f t="shared" si="18"/>
        <v>5926</v>
      </c>
      <c r="AR55" s="334">
        <f t="shared" si="18"/>
        <v>5710</v>
      </c>
      <c r="AS55" s="335">
        <f t="shared" si="18"/>
        <v>11636</v>
      </c>
      <c r="AT55" s="668"/>
      <c r="AU55" s="18" t="s">
        <v>42</v>
      </c>
      <c r="AV55" s="334">
        <f t="shared" si="18"/>
        <v>7226</v>
      </c>
      <c r="AW55" s="334">
        <f t="shared" si="18"/>
        <v>6833</v>
      </c>
      <c r="AX55" s="334">
        <f t="shared" si="18"/>
        <v>14059</v>
      </c>
      <c r="AY55" s="337">
        <f t="shared" si="18"/>
        <v>5796</v>
      </c>
      <c r="AZ55" s="334">
        <f t="shared" si="18"/>
        <v>5438</v>
      </c>
      <c r="BA55" s="334">
        <f t="shared" si="18"/>
        <v>11234</v>
      </c>
      <c r="BB55" s="334">
        <f t="shared" si="18"/>
        <v>4385</v>
      </c>
      <c r="BC55" s="334">
        <f t="shared" si="18"/>
        <v>4492</v>
      </c>
      <c r="BD55" s="335">
        <f t="shared" si="18"/>
        <v>8877</v>
      </c>
      <c r="BE55" s="668"/>
      <c r="BF55" s="18" t="s">
        <v>42</v>
      </c>
      <c r="BG55" s="334">
        <f t="shared" si="18"/>
        <v>3700</v>
      </c>
      <c r="BH55" s="334">
        <f t="shared" si="18"/>
        <v>4271</v>
      </c>
      <c r="BI55" s="334">
        <f t="shared" si="18"/>
        <v>7971</v>
      </c>
      <c r="BJ55" s="337">
        <f t="shared" si="18"/>
        <v>3796</v>
      </c>
      <c r="BK55" s="334">
        <f t="shared" si="18"/>
        <v>5050</v>
      </c>
      <c r="BL55" s="334">
        <f t="shared" si="18"/>
        <v>8846</v>
      </c>
      <c r="BM55" s="334">
        <f t="shared" si="18"/>
        <v>3314</v>
      </c>
      <c r="BN55" s="334">
        <f t="shared" si="18"/>
        <v>5200</v>
      </c>
      <c r="BO55" s="335">
        <f t="shared" si="18"/>
        <v>8514</v>
      </c>
      <c r="BP55" s="668"/>
      <c r="BQ55" s="18" t="s">
        <v>42</v>
      </c>
      <c r="BR55" s="334">
        <f t="shared" si="18"/>
        <v>1617</v>
      </c>
      <c r="BS55" s="334">
        <f t="shared" si="18"/>
        <v>3561</v>
      </c>
      <c r="BT55" s="335">
        <f t="shared" si="18"/>
        <v>5178</v>
      </c>
      <c r="CA55" s="668"/>
      <c r="CB55" s="18" t="s">
        <v>42</v>
      </c>
      <c r="CC55" s="334">
        <f t="shared" si="18"/>
        <v>7641</v>
      </c>
      <c r="CD55" s="334">
        <f t="shared" si="18"/>
        <v>7230</v>
      </c>
      <c r="CE55" s="334">
        <f t="shared" si="18"/>
        <v>14871</v>
      </c>
      <c r="CF55" s="337">
        <f t="shared" si="18"/>
        <v>46346</v>
      </c>
      <c r="CG55" s="334">
        <f t="shared" si="18"/>
        <v>41657</v>
      </c>
      <c r="CH55" s="334">
        <f t="shared" si="18"/>
        <v>88003</v>
      </c>
      <c r="CI55" s="334">
        <f t="shared" si="18"/>
        <v>22608</v>
      </c>
      <c r="CJ55" s="334">
        <f t="shared" ref="CJ55:CK55" si="19">SUM(CJ53:CJ54)</f>
        <v>28012</v>
      </c>
      <c r="CK55" s="335">
        <f t="shared" si="19"/>
        <v>50620</v>
      </c>
      <c r="CL55" s="334">
        <f t="shared" si="1"/>
        <v>76595</v>
      </c>
      <c r="CM55" s="334">
        <f t="shared" si="0"/>
        <v>76899</v>
      </c>
      <c r="CN55" s="335">
        <f t="shared" si="0"/>
        <v>153494</v>
      </c>
    </row>
    <row r="56" spans="1:92" ht="17.100000000000001" customHeight="1">
      <c r="A56" s="1"/>
      <c r="B56" s="666" t="s">
        <v>100</v>
      </c>
      <c r="C56" s="26" t="s">
        <v>101</v>
      </c>
      <c r="D56" s="339">
        <v>541</v>
      </c>
      <c r="E56" s="339">
        <v>514</v>
      </c>
      <c r="F56" s="339">
        <v>1055</v>
      </c>
      <c r="G56" s="342">
        <v>628</v>
      </c>
      <c r="H56" s="339">
        <v>608</v>
      </c>
      <c r="I56" s="339">
        <v>1236</v>
      </c>
      <c r="J56" s="339">
        <v>709</v>
      </c>
      <c r="K56" s="339">
        <v>691</v>
      </c>
      <c r="L56" s="340">
        <v>1400</v>
      </c>
      <c r="M56" s="666" t="s">
        <v>100</v>
      </c>
      <c r="N56" s="26" t="s">
        <v>101</v>
      </c>
      <c r="O56" s="339">
        <v>816</v>
      </c>
      <c r="P56" s="339">
        <v>819</v>
      </c>
      <c r="Q56" s="339">
        <v>1635</v>
      </c>
      <c r="R56" s="342">
        <v>835</v>
      </c>
      <c r="S56" s="339">
        <v>841</v>
      </c>
      <c r="T56" s="339">
        <v>1676</v>
      </c>
      <c r="U56" s="339">
        <v>844</v>
      </c>
      <c r="V56" s="339">
        <v>791</v>
      </c>
      <c r="W56" s="340">
        <v>1635</v>
      </c>
      <c r="X56" s="666" t="s">
        <v>100</v>
      </c>
      <c r="Y56" s="26" t="s">
        <v>101</v>
      </c>
      <c r="Z56" s="339">
        <v>798</v>
      </c>
      <c r="AA56" s="339">
        <v>690</v>
      </c>
      <c r="AB56" s="339">
        <v>1488</v>
      </c>
      <c r="AC56" s="342">
        <v>859</v>
      </c>
      <c r="AD56" s="339">
        <v>785</v>
      </c>
      <c r="AE56" s="339">
        <v>1644</v>
      </c>
      <c r="AF56" s="339">
        <v>985</v>
      </c>
      <c r="AG56" s="339">
        <v>859</v>
      </c>
      <c r="AH56" s="340">
        <v>1844</v>
      </c>
      <c r="AI56" s="666" t="s">
        <v>100</v>
      </c>
      <c r="AJ56" s="26" t="s">
        <v>101</v>
      </c>
      <c r="AK56" s="339">
        <v>1116</v>
      </c>
      <c r="AL56" s="339">
        <v>996</v>
      </c>
      <c r="AM56" s="339">
        <v>2112</v>
      </c>
      <c r="AN56" s="342">
        <v>1434</v>
      </c>
      <c r="AO56" s="339">
        <v>1296</v>
      </c>
      <c r="AP56" s="339">
        <v>2730</v>
      </c>
      <c r="AQ56" s="339">
        <v>1655</v>
      </c>
      <c r="AR56" s="339">
        <v>1537</v>
      </c>
      <c r="AS56" s="340">
        <v>3192</v>
      </c>
      <c r="AT56" s="666" t="s">
        <v>100</v>
      </c>
      <c r="AU56" s="26" t="s">
        <v>101</v>
      </c>
      <c r="AV56" s="339">
        <v>2034</v>
      </c>
      <c r="AW56" s="339">
        <v>1776</v>
      </c>
      <c r="AX56" s="339">
        <v>3810</v>
      </c>
      <c r="AY56" s="342">
        <v>1619</v>
      </c>
      <c r="AZ56" s="339">
        <v>1511</v>
      </c>
      <c r="BA56" s="339">
        <v>3130</v>
      </c>
      <c r="BB56" s="339">
        <v>1297</v>
      </c>
      <c r="BC56" s="339">
        <v>1348</v>
      </c>
      <c r="BD56" s="340">
        <v>2645</v>
      </c>
      <c r="BE56" s="666" t="s">
        <v>100</v>
      </c>
      <c r="BF56" s="26" t="s">
        <v>101</v>
      </c>
      <c r="BG56" s="339">
        <v>1213</v>
      </c>
      <c r="BH56" s="339">
        <v>1508</v>
      </c>
      <c r="BI56" s="339">
        <v>2721</v>
      </c>
      <c r="BJ56" s="342">
        <v>1328</v>
      </c>
      <c r="BK56" s="339">
        <v>1798</v>
      </c>
      <c r="BL56" s="339">
        <v>3126</v>
      </c>
      <c r="BM56" s="339">
        <v>1022</v>
      </c>
      <c r="BN56" s="339">
        <v>1758</v>
      </c>
      <c r="BO56" s="340">
        <v>2780</v>
      </c>
      <c r="BP56" s="666" t="s">
        <v>100</v>
      </c>
      <c r="BQ56" s="26" t="s">
        <v>101</v>
      </c>
      <c r="BR56" s="339">
        <v>447</v>
      </c>
      <c r="BS56" s="339">
        <v>1218</v>
      </c>
      <c r="BT56" s="340">
        <v>1665</v>
      </c>
      <c r="CA56" s="666" t="s">
        <v>100</v>
      </c>
      <c r="CB56" s="26" t="s">
        <v>101</v>
      </c>
      <c r="CC56" s="339">
        <v>1878</v>
      </c>
      <c r="CD56" s="339">
        <v>1813</v>
      </c>
      <c r="CE56" s="339">
        <v>3691</v>
      </c>
      <c r="CF56" s="342">
        <v>11376</v>
      </c>
      <c r="CG56" s="339">
        <v>10390</v>
      </c>
      <c r="CH56" s="339">
        <v>21766</v>
      </c>
      <c r="CI56" s="339">
        <v>6926</v>
      </c>
      <c r="CJ56" s="339">
        <v>9141</v>
      </c>
      <c r="CK56" s="340">
        <v>16067</v>
      </c>
      <c r="CL56" s="339">
        <f t="shared" si="1"/>
        <v>20180</v>
      </c>
      <c r="CM56" s="339">
        <f t="shared" si="0"/>
        <v>21344</v>
      </c>
      <c r="CN56" s="340">
        <f t="shared" si="0"/>
        <v>41524</v>
      </c>
    </row>
    <row r="57" spans="1:92" ht="17.100000000000001" customHeight="1">
      <c r="A57" s="1"/>
      <c r="B57" s="667"/>
      <c r="C57" s="26" t="s">
        <v>102</v>
      </c>
      <c r="D57" s="339">
        <v>430</v>
      </c>
      <c r="E57" s="339">
        <v>408</v>
      </c>
      <c r="F57" s="339">
        <v>838</v>
      </c>
      <c r="G57" s="342">
        <v>492</v>
      </c>
      <c r="H57" s="339">
        <v>473</v>
      </c>
      <c r="I57" s="339">
        <v>965</v>
      </c>
      <c r="J57" s="339">
        <v>527</v>
      </c>
      <c r="K57" s="339">
        <v>512</v>
      </c>
      <c r="L57" s="340">
        <v>1039</v>
      </c>
      <c r="M57" s="667"/>
      <c r="N57" s="26" t="s">
        <v>102</v>
      </c>
      <c r="O57" s="339">
        <v>763</v>
      </c>
      <c r="P57" s="339">
        <v>582</v>
      </c>
      <c r="Q57" s="339">
        <v>1345</v>
      </c>
      <c r="R57" s="342">
        <v>895</v>
      </c>
      <c r="S57" s="339">
        <v>622</v>
      </c>
      <c r="T57" s="339">
        <v>1517</v>
      </c>
      <c r="U57" s="339">
        <v>502</v>
      </c>
      <c r="V57" s="339">
        <v>519</v>
      </c>
      <c r="W57" s="340">
        <v>1021</v>
      </c>
      <c r="X57" s="667"/>
      <c r="Y57" s="26" t="s">
        <v>102</v>
      </c>
      <c r="Z57" s="339">
        <v>498</v>
      </c>
      <c r="AA57" s="339">
        <v>553</v>
      </c>
      <c r="AB57" s="339">
        <v>1051</v>
      </c>
      <c r="AC57" s="342">
        <v>643</v>
      </c>
      <c r="AD57" s="339">
        <v>627</v>
      </c>
      <c r="AE57" s="339">
        <v>1270</v>
      </c>
      <c r="AF57" s="339">
        <v>792</v>
      </c>
      <c r="AG57" s="339">
        <v>693</v>
      </c>
      <c r="AH57" s="340">
        <v>1485</v>
      </c>
      <c r="AI57" s="667"/>
      <c r="AJ57" s="26" t="s">
        <v>102</v>
      </c>
      <c r="AK57" s="339">
        <v>913</v>
      </c>
      <c r="AL57" s="339">
        <v>766</v>
      </c>
      <c r="AM57" s="339">
        <v>1679</v>
      </c>
      <c r="AN57" s="342">
        <v>982</v>
      </c>
      <c r="AO57" s="339">
        <v>830</v>
      </c>
      <c r="AP57" s="339">
        <v>1812</v>
      </c>
      <c r="AQ57" s="339">
        <v>1079</v>
      </c>
      <c r="AR57" s="339">
        <v>980</v>
      </c>
      <c r="AS57" s="340">
        <v>2059</v>
      </c>
      <c r="AT57" s="667"/>
      <c r="AU57" s="26" t="s">
        <v>102</v>
      </c>
      <c r="AV57" s="339">
        <v>1306</v>
      </c>
      <c r="AW57" s="339">
        <v>1167</v>
      </c>
      <c r="AX57" s="339">
        <v>2473</v>
      </c>
      <c r="AY57" s="342">
        <v>1046</v>
      </c>
      <c r="AZ57" s="339">
        <v>966</v>
      </c>
      <c r="BA57" s="339">
        <v>2012</v>
      </c>
      <c r="BB57" s="339">
        <v>860</v>
      </c>
      <c r="BC57" s="339">
        <v>870</v>
      </c>
      <c r="BD57" s="340">
        <v>1730</v>
      </c>
      <c r="BE57" s="667"/>
      <c r="BF57" s="26" t="s">
        <v>102</v>
      </c>
      <c r="BG57" s="339">
        <v>755</v>
      </c>
      <c r="BH57" s="339">
        <v>868</v>
      </c>
      <c r="BI57" s="339">
        <v>1623</v>
      </c>
      <c r="BJ57" s="342">
        <v>827</v>
      </c>
      <c r="BK57" s="339">
        <v>1049</v>
      </c>
      <c r="BL57" s="339">
        <v>1876</v>
      </c>
      <c r="BM57" s="339">
        <v>691</v>
      </c>
      <c r="BN57" s="339">
        <v>1138</v>
      </c>
      <c r="BO57" s="340">
        <v>1829</v>
      </c>
      <c r="BP57" s="667"/>
      <c r="BQ57" s="26" t="s">
        <v>102</v>
      </c>
      <c r="BR57" s="339">
        <v>401</v>
      </c>
      <c r="BS57" s="339">
        <v>928</v>
      </c>
      <c r="BT57" s="340">
        <v>1329</v>
      </c>
      <c r="CA57" s="667"/>
      <c r="CB57" s="26" t="s">
        <v>102</v>
      </c>
      <c r="CC57" s="339">
        <v>1449</v>
      </c>
      <c r="CD57" s="339">
        <v>1393</v>
      </c>
      <c r="CE57" s="339">
        <v>2842</v>
      </c>
      <c r="CF57" s="342">
        <v>8373</v>
      </c>
      <c r="CG57" s="339">
        <v>7339</v>
      </c>
      <c r="CH57" s="339">
        <v>15712</v>
      </c>
      <c r="CI57" s="339">
        <v>4580</v>
      </c>
      <c r="CJ57" s="339">
        <v>5819</v>
      </c>
      <c r="CK57" s="340">
        <v>10399</v>
      </c>
      <c r="CL57" s="339">
        <f t="shared" si="1"/>
        <v>14402</v>
      </c>
      <c r="CM57" s="339">
        <f t="shared" si="0"/>
        <v>14551</v>
      </c>
      <c r="CN57" s="340">
        <f t="shared" si="0"/>
        <v>28953</v>
      </c>
    </row>
    <row r="58" spans="1:92" ht="17.100000000000001" customHeight="1">
      <c r="A58" s="1"/>
      <c r="B58" s="667"/>
      <c r="C58" s="26" t="s">
        <v>103</v>
      </c>
      <c r="D58" s="339">
        <v>477</v>
      </c>
      <c r="E58" s="339">
        <v>454</v>
      </c>
      <c r="F58" s="339">
        <v>931</v>
      </c>
      <c r="G58" s="342">
        <v>549</v>
      </c>
      <c r="H58" s="339">
        <v>514</v>
      </c>
      <c r="I58" s="339">
        <v>1063</v>
      </c>
      <c r="J58" s="339">
        <v>610</v>
      </c>
      <c r="K58" s="339">
        <v>561</v>
      </c>
      <c r="L58" s="340">
        <v>1171</v>
      </c>
      <c r="M58" s="667"/>
      <c r="N58" s="26" t="s">
        <v>103</v>
      </c>
      <c r="O58" s="339">
        <v>738</v>
      </c>
      <c r="P58" s="339">
        <v>635</v>
      </c>
      <c r="Q58" s="339">
        <v>1373</v>
      </c>
      <c r="R58" s="342">
        <v>732</v>
      </c>
      <c r="S58" s="339">
        <v>629</v>
      </c>
      <c r="T58" s="339">
        <v>1361</v>
      </c>
      <c r="U58" s="339">
        <v>785</v>
      </c>
      <c r="V58" s="339">
        <v>668</v>
      </c>
      <c r="W58" s="340">
        <v>1453</v>
      </c>
      <c r="X58" s="667"/>
      <c r="Y58" s="26" t="s">
        <v>103</v>
      </c>
      <c r="Z58" s="339">
        <v>749</v>
      </c>
      <c r="AA58" s="339">
        <v>677</v>
      </c>
      <c r="AB58" s="339">
        <v>1426</v>
      </c>
      <c r="AC58" s="342">
        <v>771</v>
      </c>
      <c r="AD58" s="339">
        <v>860</v>
      </c>
      <c r="AE58" s="339">
        <v>1631</v>
      </c>
      <c r="AF58" s="339">
        <v>785</v>
      </c>
      <c r="AG58" s="339">
        <v>852</v>
      </c>
      <c r="AH58" s="340">
        <v>1637</v>
      </c>
      <c r="AI58" s="667"/>
      <c r="AJ58" s="26" t="s">
        <v>103</v>
      </c>
      <c r="AK58" s="339">
        <v>876</v>
      </c>
      <c r="AL58" s="339">
        <v>986</v>
      </c>
      <c r="AM58" s="339">
        <v>1862</v>
      </c>
      <c r="AN58" s="342">
        <v>1039</v>
      </c>
      <c r="AO58" s="339">
        <v>1188</v>
      </c>
      <c r="AP58" s="339">
        <v>2227</v>
      </c>
      <c r="AQ58" s="339">
        <v>1434</v>
      </c>
      <c r="AR58" s="339">
        <v>1318</v>
      </c>
      <c r="AS58" s="340">
        <v>2752</v>
      </c>
      <c r="AT58" s="667"/>
      <c r="AU58" s="26" t="s">
        <v>103</v>
      </c>
      <c r="AV58" s="339">
        <v>1824</v>
      </c>
      <c r="AW58" s="339">
        <v>1699</v>
      </c>
      <c r="AX58" s="339">
        <v>3523</v>
      </c>
      <c r="AY58" s="342">
        <v>1464</v>
      </c>
      <c r="AZ58" s="339">
        <v>1477</v>
      </c>
      <c r="BA58" s="339">
        <v>2941</v>
      </c>
      <c r="BB58" s="339">
        <v>1250</v>
      </c>
      <c r="BC58" s="339">
        <v>1277</v>
      </c>
      <c r="BD58" s="340">
        <v>2527</v>
      </c>
      <c r="BE58" s="667"/>
      <c r="BF58" s="26" t="s">
        <v>103</v>
      </c>
      <c r="BG58" s="339">
        <v>1036</v>
      </c>
      <c r="BH58" s="339">
        <v>1239</v>
      </c>
      <c r="BI58" s="339">
        <v>2275</v>
      </c>
      <c r="BJ58" s="342">
        <v>1096</v>
      </c>
      <c r="BK58" s="339">
        <v>1483</v>
      </c>
      <c r="BL58" s="339">
        <v>2579</v>
      </c>
      <c r="BM58" s="339">
        <v>951</v>
      </c>
      <c r="BN58" s="339">
        <v>1399</v>
      </c>
      <c r="BO58" s="340">
        <v>2350</v>
      </c>
      <c r="BP58" s="667"/>
      <c r="BQ58" s="26" t="s">
        <v>103</v>
      </c>
      <c r="BR58" s="339">
        <v>577</v>
      </c>
      <c r="BS58" s="339">
        <v>865</v>
      </c>
      <c r="BT58" s="340">
        <v>1442</v>
      </c>
      <c r="CA58" s="667"/>
      <c r="CB58" s="26" t="s">
        <v>103</v>
      </c>
      <c r="CC58" s="339">
        <v>1636</v>
      </c>
      <c r="CD58" s="339">
        <v>1529</v>
      </c>
      <c r="CE58" s="339">
        <v>3165</v>
      </c>
      <c r="CF58" s="342">
        <v>9733</v>
      </c>
      <c r="CG58" s="339">
        <v>9512</v>
      </c>
      <c r="CH58" s="339">
        <v>19245</v>
      </c>
      <c r="CI58" s="339">
        <v>6374</v>
      </c>
      <c r="CJ58" s="339">
        <v>7740</v>
      </c>
      <c r="CK58" s="340">
        <v>14114</v>
      </c>
      <c r="CL58" s="339">
        <f t="shared" si="1"/>
        <v>17743</v>
      </c>
      <c r="CM58" s="339">
        <f t="shared" si="0"/>
        <v>18781</v>
      </c>
      <c r="CN58" s="340">
        <f t="shared" si="0"/>
        <v>36524</v>
      </c>
    </row>
    <row r="59" spans="1:92" ht="17.100000000000001" customHeight="1">
      <c r="A59" s="1"/>
      <c r="B59" s="668"/>
      <c r="C59" s="18" t="s">
        <v>42</v>
      </c>
      <c r="D59" s="334">
        <f t="shared" ref="D59:CI59" si="20">SUM(D56:D58)</f>
        <v>1448</v>
      </c>
      <c r="E59" s="334">
        <f t="shared" si="20"/>
        <v>1376</v>
      </c>
      <c r="F59" s="334">
        <f t="shared" si="20"/>
        <v>2824</v>
      </c>
      <c r="G59" s="337">
        <f t="shared" si="20"/>
        <v>1669</v>
      </c>
      <c r="H59" s="334">
        <f t="shared" si="20"/>
        <v>1595</v>
      </c>
      <c r="I59" s="334">
        <f t="shared" si="20"/>
        <v>3264</v>
      </c>
      <c r="J59" s="334">
        <f t="shared" si="20"/>
        <v>1846</v>
      </c>
      <c r="K59" s="334">
        <f t="shared" si="20"/>
        <v>1764</v>
      </c>
      <c r="L59" s="335">
        <f t="shared" si="20"/>
        <v>3610</v>
      </c>
      <c r="M59" s="668"/>
      <c r="N59" s="18" t="s">
        <v>42</v>
      </c>
      <c r="O59" s="334">
        <f t="shared" si="20"/>
        <v>2317</v>
      </c>
      <c r="P59" s="334">
        <f t="shared" si="20"/>
        <v>2036</v>
      </c>
      <c r="Q59" s="334">
        <f t="shared" si="20"/>
        <v>4353</v>
      </c>
      <c r="R59" s="337">
        <f t="shared" si="20"/>
        <v>2462</v>
      </c>
      <c r="S59" s="334">
        <f t="shared" si="20"/>
        <v>2092</v>
      </c>
      <c r="T59" s="334">
        <f t="shared" si="20"/>
        <v>4554</v>
      </c>
      <c r="U59" s="334">
        <f t="shared" si="20"/>
        <v>2131</v>
      </c>
      <c r="V59" s="334">
        <f t="shared" si="20"/>
        <v>1978</v>
      </c>
      <c r="W59" s="335">
        <f t="shared" si="20"/>
        <v>4109</v>
      </c>
      <c r="X59" s="668"/>
      <c r="Y59" s="18" t="s">
        <v>42</v>
      </c>
      <c r="Z59" s="334">
        <f t="shared" si="20"/>
        <v>2045</v>
      </c>
      <c r="AA59" s="334">
        <f t="shared" si="20"/>
        <v>1920</v>
      </c>
      <c r="AB59" s="334">
        <f t="shared" si="20"/>
        <v>3965</v>
      </c>
      <c r="AC59" s="337">
        <f t="shared" si="20"/>
        <v>2273</v>
      </c>
      <c r="AD59" s="334">
        <f t="shared" si="20"/>
        <v>2272</v>
      </c>
      <c r="AE59" s="334">
        <f t="shared" si="20"/>
        <v>4545</v>
      </c>
      <c r="AF59" s="334">
        <f t="shared" si="20"/>
        <v>2562</v>
      </c>
      <c r="AG59" s="334">
        <f t="shared" si="20"/>
        <v>2404</v>
      </c>
      <c r="AH59" s="335">
        <f t="shared" si="20"/>
        <v>4966</v>
      </c>
      <c r="AI59" s="668"/>
      <c r="AJ59" s="18" t="s">
        <v>42</v>
      </c>
      <c r="AK59" s="334">
        <f t="shared" si="20"/>
        <v>2905</v>
      </c>
      <c r="AL59" s="334">
        <f t="shared" si="20"/>
        <v>2748</v>
      </c>
      <c r="AM59" s="334">
        <f t="shared" si="20"/>
        <v>5653</v>
      </c>
      <c r="AN59" s="337">
        <f t="shared" si="20"/>
        <v>3455</v>
      </c>
      <c r="AO59" s="334">
        <f t="shared" si="20"/>
        <v>3314</v>
      </c>
      <c r="AP59" s="334">
        <f t="shared" si="20"/>
        <v>6769</v>
      </c>
      <c r="AQ59" s="334">
        <f t="shared" si="20"/>
        <v>4168</v>
      </c>
      <c r="AR59" s="334">
        <f t="shared" si="20"/>
        <v>3835</v>
      </c>
      <c r="AS59" s="335">
        <f t="shared" si="20"/>
        <v>8003</v>
      </c>
      <c r="AT59" s="668"/>
      <c r="AU59" s="18" t="s">
        <v>42</v>
      </c>
      <c r="AV59" s="334">
        <f t="shared" si="20"/>
        <v>5164</v>
      </c>
      <c r="AW59" s="334">
        <f t="shared" si="20"/>
        <v>4642</v>
      </c>
      <c r="AX59" s="334">
        <f t="shared" si="20"/>
        <v>9806</v>
      </c>
      <c r="AY59" s="337">
        <f t="shared" si="20"/>
        <v>4129</v>
      </c>
      <c r="AZ59" s="334">
        <f t="shared" si="20"/>
        <v>3954</v>
      </c>
      <c r="BA59" s="334">
        <f t="shared" si="20"/>
        <v>8083</v>
      </c>
      <c r="BB59" s="334">
        <f t="shared" si="20"/>
        <v>3407</v>
      </c>
      <c r="BC59" s="334">
        <f t="shared" si="20"/>
        <v>3495</v>
      </c>
      <c r="BD59" s="335">
        <f t="shared" si="20"/>
        <v>6902</v>
      </c>
      <c r="BE59" s="668"/>
      <c r="BF59" s="18" t="s">
        <v>42</v>
      </c>
      <c r="BG59" s="334">
        <f t="shared" si="20"/>
        <v>3004</v>
      </c>
      <c r="BH59" s="334">
        <f t="shared" si="20"/>
        <v>3615</v>
      </c>
      <c r="BI59" s="334">
        <f t="shared" si="20"/>
        <v>6619</v>
      </c>
      <c r="BJ59" s="337">
        <f t="shared" si="20"/>
        <v>3251</v>
      </c>
      <c r="BK59" s="334">
        <f t="shared" si="20"/>
        <v>4330</v>
      </c>
      <c r="BL59" s="334">
        <f t="shared" si="20"/>
        <v>7581</v>
      </c>
      <c r="BM59" s="334">
        <f t="shared" si="20"/>
        <v>2664</v>
      </c>
      <c r="BN59" s="334">
        <f t="shared" si="20"/>
        <v>4295</v>
      </c>
      <c r="BO59" s="335">
        <f t="shared" si="20"/>
        <v>6959</v>
      </c>
      <c r="BP59" s="668"/>
      <c r="BQ59" s="18" t="s">
        <v>42</v>
      </c>
      <c r="BR59" s="334">
        <f t="shared" si="20"/>
        <v>1425</v>
      </c>
      <c r="BS59" s="334">
        <f t="shared" si="20"/>
        <v>3011</v>
      </c>
      <c r="BT59" s="335">
        <f t="shared" si="20"/>
        <v>4436</v>
      </c>
      <c r="CA59" s="668"/>
      <c r="CB59" s="18" t="s">
        <v>42</v>
      </c>
      <c r="CC59" s="334">
        <f t="shared" si="20"/>
        <v>4963</v>
      </c>
      <c r="CD59" s="334">
        <f t="shared" si="20"/>
        <v>4735</v>
      </c>
      <c r="CE59" s="334">
        <f t="shared" si="20"/>
        <v>9698</v>
      </c>
      <c r="CF59" s="337">
        <f t="shared" si="20"/>
        <v>29482</v>
      </c>
      <c r="CG59" s="334">
        <f t="shared" si="20"/>
        <v>27241</v>
      </c>
      <c r="CH59" s="334">
        <f t="shared" si="20"/>
        <v>56723</v>
      </c>
      <c r="CI59" s="334">
        <f t="shared" si="20"/>
        <v>17880</v>
      </c>
      <c r="CJ59" s="334">
        <f t="shared" ref="CJ59:CK59" si="21">SUM(CJ56:CJ58)</f>
        <v>22700</v>
      </c>
      <c r="CK59" s="335">
        <f t="shared" si="21"/>
        <v>40580</v>
      </c>
      <c r="CL59" s="334">
        <f t="shared" si="1"/>
        <v>52325</v>
      </c>
      <c r="CM59" s="334">
        <f t="shared" si="0"/>
        <v>54676</v>
      </c>
      <c r="CN59" s="335">
        <f t="shared" si="0"/>
        <v>107001</v>
      </c>
    </row>
    <row r="60" spans="1:92" ht="17.100000000000001" customHeight="1">
      <c r="A60" s="1"/>
      <c r="B60" s="24" t="s">
        <v>104</v>
      </c>
      <c r="C60" s="51" t="s">
        <v>105</v>
      </c>
      <c r="D60" s="334">
        <v>206</v>
      </c>
      <c r="E60" s="334">
        <v>196</v>
      </c>
      <c r="F60" s="334">
        <v>402</v>
      </c>
      <c r="G60" s="337">
        <v>270</v>
      </c>
      <c r="H60" s="334">
        <v>263</v>
      </c>
      <c r="I60" s="334">
        <v>533</v>
      </c>
      <c r="J60" s="334">
        <v>310</v>
      </c>
      <c r="K60" s="334">
        <v>307</v>
      </c>
      <c r="L60" s="335">
        <v>617</v>
      </c>
      <c r="M60" s="24" t="s">
        <v>104</v>
      </c>
      <c r="N60" s="51" t="s">
        <v>105</v>
      </c>
      <c r="O60" s="334">
        <v>364</v>
      </c>
      <c r="P60" s="334">
        <v>358</v>
      </c>
      <c r="Q60" s="334">
        <v>722</v>
      </c>
      <c r="R60" s="337">
        <v>335</v>
      </c>
      <c r="S60" s="334">
        <v>335</v>
      </c>
      <c r="T60" s="334">
        <v>670</v>
      </c>
      <c r="U60" s="334">
        <v>296</v>
      </c>
      <c r="V60" s="334">
        <v>267</v>
      </c>
      <c r="W60" s="335">
        <v>563</v>
      </c>
      <c r="X60" s="24" t="s">
        <v>104</v>
      </c>
      <c r="Y60" s="51" t="s">
        <v>105</v>
      </c>
      <c r="Z60" s="334">
        <v>347</v>
      </c>
      <c r="AA60" s="334">
        <v>258</v>
      </c>
      <c r="AB60" s="334">
        <v>605</v>
      </c>
      <c r="AC60" s="337">
        <v>420</v>
      </c>
      <c r="AD60" s="334">
        <v>332</v>
      </c>
      <c r="AE60" s="334">
        <v>752</v>
      </c>
      <c r="AF60" s="334">
        <v>541</v>
      </c>
      <c r="AG60" s="334">
        <v>428</v>
      </c>
      <c r="AH60" s="335">
        <v>969</v>
      </c>
      <c r="AI60" s="24" t="s">
        <v>104</v>
      </c>
      <c r="AJ60" s="51" t="s">
        <v>105</v>
      </c>
      <c r="AK60" s="334">
        <v>724</v>
      </c>
      <c r="AL60" s="334">
        <v>550</v>
      </c>
      <c r="AM60" s="334">
        <v>1274</v>
      </c>
      <c r="AN60" s="337">
        <v>805</v>
      </c>
      <c r="AO60" s="334">
        <v>659</v>
      </c>
      <c r="AP60" s="334">
        <v>1464</v>
      </c>
      <c r="AQ60" s="334">
        <v>835</v>
      </c>
      <c r="AR60" s="334">
        <v>663</v>
      </c>
      <c r="AS60" s="335">
        <v>1498</v>
      </c>
      <c r="AT60" s="24" t="s">
        <v>104</v>
      </c>
      <c r="AU60" s="51" t="s">
        <v>105</v>
      </c>
      <c r="AV60" s="334">
        <v>933</v>
      </c>
      <c r="AW60" s="334">
        <v>776</v>
      </c>
      <c r="AX60" s="334">
        <v>1709</v>
      </c>
      <c r="AY60" s="337">
        <v>915</v>
      </c>
      <c r="AZ60" s="334">
        <v>851</v>
      </c>
      <c r="BA60" s="334">
        <v>1766</v>
      </c>
      <c r="BB60" s="334">
        <v>912</v>
      </c>
      <c r="BC60" s="334">
        <v>970</v>
      </c>
      <c r="BD60" s="335">
        <v>1882</v>
      </c>
      <c r="BE60" s="24" t="s">
        <v>104</v>
      </c>
      <c r="BF60" s="51" t="s">
        <v>105</v>
      </c>
      <c r="BG60" s="334">
        <v>1009</v>
      </c>
      <c r="BH60" s="334">
        <v>1145</v>
      </c>
      <c r="BI60" s="334">
        <v>2154</v>
      </c>
      <c r="BJ60" s="337">
        <v>1087</v>
      </c>
      <c r="BK60" s="334">
        <v>1240</v>
      </c>
      <c r="BL60" s="334">
        <v>2327</v>
      </c>
      <c r="BM60" s="334">
        <v>760</v>
      </c>
      <c r="BN60" s="334">
        <v>1070</v>
      </c>
      <c r="BO60" s="335">
        <v>1830</v>
      </c>
      <c r="BP60" s="24" t="s">
        <v>104</v>
      </c>
      <c r="BQ60" s="51" t="s">
        <v>105</v>
      </c>
      <c r="BR60" s="334">
        <v>270</v>
      </c>
      <c r="BS60" s="334">
        <v>705</v>
      </c>
      <c r="BT60" s="335">
        <v>975</v>
      </c>
      <c r="CA60" s="24" t="s">
        <v>104</v>
      </c>
      <c r="CB60" s="51" t="s">
        <v>105</v>
      </c>
      <c r="CC60" s="334">
        <v>786</v>
      </c>
      <c r="CD60" s="334">
        <v>766</v>
      </c>
      <c r="CE60" s="334">
        <v>1552</v>
      </c>
      <c r="CF60" s="337">
        <v>5600</v>
      </c>
      <c r="CG60" s="334">
        <v>4626</v>
      </c>
      <c r="CH60" s="334">
        <v>10226</v>
      </c>
      <c r="CI60" s="334">
        <v>4953</v>
      </c>
      <c r="CJ60" s="334">
        <v>5981</v>
      </c>
      <c r="CK60" s="335">
        <v>10934</v>
      </c>
      <c r="CL60" s="334">
        <f t="shared" si="1"/>
        <v>11339</v>
      </c>
      <c r="CM60" s="334">
        <f t="shared" si="0"/>
        <v>11373</v>
      </c>
      <c r="CN60" s="335">
        <f t="shared" si="0"/>
        <v>22712</v>
      </c>
    </row>
    <row r="61" spans="1:92" ht="17.100000000000001" customHeight="1">
      <c r="A61" s="1"/>
      <c r="B61" s="675" t="s">
        <v>106</v>
      </c>
      <c r="C61" s="26" t="s">
        <v>107</v>
      </c>
      <c r="D61" s="339">
        <v>264</v>
      </c>
      <c r="E61" s="339">
        <v>251</v>
      </c>
      <c r="F61" s="339">
        <v>515</v>
      </c>
      <c r="G61" s="342">
        <v>323</v>
      </c>
      <c r="H61" s="339">
        <v>320</v>
      </c>
      <c r="I61" s="339">
        <v>643</v>
      </c>
      <c r="J61" s="339">
        <v>376</v>
      </c>
      <c r="K61" s="339">
        <v>370</v>
      </c>
      <c r="L61" s="340">
        <v>746</v>
      </c>
      <c r="M61" s="675" t="s">
        <v>106</v>
      </c>
      <c r="N61" s="26" t="s">
        <v>107</v>
      </c>
      <c r="O61" s="339">
        <v>546</v>
      </c>
      <c r="P61" s="339">
        <v>545</v>
      </c>
      <c r="Q61" s="339">
        <v>1091</v>
      </c>
      <c r="R61" s="342">
        <v>717</v>
      </c>
      <c r="S61" s="339">
        <v>794</v>
      </c>
      <c r="T61" s="339">
        <v>1511</v>
      </c>
      <c r="U61" s="339">
        <v>528</v>
      </c>
      <c r="V61" s="339">
        <v>514</v>
      </c>
      <c r="W61" s="340">
        <v>1042</v>
      </c>
      <c r="X61" s="675" t="s">
        <v>106</v>
      </c>
      <c r="Y61" s="26" t="s">
        <v>107</v>
      </c>
      <c r="Z61" s="339">
        <v>512</v>
      </c>
      <c r="AA61" s="339">
        <v>475</v>
      </c>
      <c r="AB61" s="339">
        <v>987</v>
      </c>
      <c r="AC61" s="342">
        <v>550</v>
      </c>
      <c r="AD61" s="339">
        <v>484</v>
      </c>
      <c r="AE61" s="339">
        <v>1034</v>
      </c>
      <c r="AF61" s="339">
        <v>655</v>
      </c>
      <c r="AG61" s="339">
        <v>535</v>
      </c>
      <c r="AH61" s="340">
        <v>1190</v>
      </c>
      <c r="AI61" s="675" t="s">
        <v>106</v>
      </c>
      <c r="AJ61" s="26" t="s">
        <v>107</v>
      </c>
      <c r="AK61" s="339">
        <v>759</v>
      </c>
      <c r="AL61" s="339">
        <v>626</v>
      </c>
      <c r="AM61" s="339">
        <v>1385</v>
      </c>
      <c r="AN61" s="342">
        <v>827</v>
      </c>
      <c r="AO61" s="339">
        <v>778</v>
      </c>
      <c r="AP61" s="339">
        <v>1605</v>
      </c>
      <c r="AQ61" s="339">
        <v>1106</v>
      </c>
      <c r="AR61" s="339">
        <v>989</v>
      </c>
      <c r="AS61" s="340">
        <v>2095</v>
      </c>
      <c r="AT61" s="675" t="s">
        <v>106</v>
      </c>
      <c r="AU61" s="26" t="s">
        <v>107</v>
      </c>
      <c r="AV61" s="339">
        <v>1365</v>
      </c>
      <c r="AW61" s="339">
        <v>1269</v>
      </c>
      <c r="AX61" s="339">
        <v>2634</v>
      </c>
      <c r="AY61" s="342">
        <v>1185</v>
      </c>
      <c r="AZ61" s="339">
        <v>1099</v>
      </c>
      <c r="BA61" s="339">
        <v>2284</v>
      </c>
      <c r="BB61" s="339">
        <v>977</v>
      </c>
      <c r="BC61" s="339">
        <v>926</v>
      </c>
      <c r="BD61" s="340">
        <v>1903</v>
      </c>
      <c r="BE61" s="675" t="s">
        <v>106</v>
      </c>
      <c r="BF61" s="26" t="s">
        <v>107</v>
      </c>
      <c r="BG61" s="339">
        <v>852</v>
      </c>
      <c r="BH61" s="339">
        <v>947</v>
      </c>
      <c r="BI61" s="339">
        <v>1799</v>
      </c>
      <c r="BJ61" s="342">
        <v>866</v>
      </c>
      <c r="BK61" s="339">
        <v>1136</v>
      </c>
      <c r="BL61" s="339">
        <v>2002</v>
      </c>
      <c r="BM61" s="339">
        <v>679</v>
      </c>
      <c r="BN61" s="339">
        <v>1125</v>
      </c>
      <c r="BO61" s="340">
        <v>1804</v>
      </c>
      <c r="BP61" s="675" t="s">
        <v>106</v>
      </c>
      <c r="BQ61" s="26" t="s">
        <v>107</v>
      </c>
      <c r="BR61" s="339">
        <v>461</v>
      </c>
      <c r="BS61" s="339">
        <v>752</v>
      </c>
      <c r="BT61" s="340">
        <v>1213</v>
      </c>
      <c r="CA61" s="675" t="s">
        <v>106</v>
      </c>
      <c r="CB61" s="26" t="s">
        <v>107</v>
      </c>
      <c r="CC61" s="339">
        <v>963</v>
      </c>
      <c r="CD61" s="339">
        <v>941</v>
      </c>
      <c r="CE61" s="339">
        <v>1904</v>
      </c>
      <c r="CF61" s="342">
        <v>7565</v>
      </c>
      <c r="CG61" s="339">
        <v>7009</v>
      </c>
      <c r="CH61" s="339">
        <v>14574</v>
      </c>
      <c r="CI61" s="339">
        <v>5020</v>
      </c>
      <c r="CJ61" s="339">
        <v>5985</v>
      </c>
      <c r="CK61" s="340">
        <v>11005</v>
      </c>
      <c r="CL61" s="339">
        <f t="shared" si="1"/>
        <v>13548</v>
      </c>
      <c r="CM61" s="339">
        <f t="shared" si="0"/>
        <v>13935</v>
      </c>
      <c r="CN61" s="340">
        <f t="shared" si="0"/>
        <v>27483</v>
      </c>
    </row>
    <row r="62" spans="1:92" ht="17.100000000000001" customHeight="1">
      <c r="A62" s="1"/>
      <c r="B62" s="676"/>
      <c r="C62" s="26" t="s">
        <v>108</v>
      </c>
      <c r="D62" s="339">
        <v>74</v>
      </c>
      <c r="E62" s="339">
        <v>71</v>
      </c>
      <c r="F62" s="339">
        <v>145</v>
      </c>
      <c r="G62" s="342">
        <v>88</v>
      </c>
      <c r="H62" s="339">
        <v>82</v>
      </c>
      <c r="I62" s="339">
        <v>170</v>
      </c>
      <c r="J62" s="339">
        <v>105</v>
      </c>
      <c r="K62" s="339">
        <v>95</v>
      </c>
      <c r="L62" s="340">
        <v>200</v>
      </c>
      <c r="M62" s="676"/>
      <c r="N62" s="26" t="s">
        <v>108</v>
      </c>
      <c r="O62" s="339">
        <v>126</v>
      </c>
      <c r="P62" s="339">
        <v>117</v>
      </c>
      <c r="Q62" s="339">
        <v>243</v>
      </c>
      <c r="R62" s="342">
        <v>120</v>
      </c>
      <c r="S62" s="339">
        <v>108</v>
      </c>
      <c r="T62" s="339">
        <v>228</v>
      </c>
      <c r="U62" s="339">
        <v>117</v>
      </c>
      <c r="V62" s="339">
        <v>100</v>
      </c>
      <c r="W62" s="340">
        <v>217</v>
      </c>
      <c r="X62" s="676"/>
      <c r="Y62" s="26" t="s">
        <v>108</v>
      </c>
      <c r="Z62" s="339">
        <v>146</v>
      </c>
      <c r="AA62" s="339">
        <v>115</v>
      </c>
      <c r="AB62" s="339">
        <v>261</v>
      </c>
      <c r="AC62" s="342">
        <v>155</v>
      </c>
      <c r="AD62" s="339">
        <v>136</v>
      </c>
      <c r="AE62" s="339">
        <v>291</v>
      </c>
      <c r="AF62" s="339">
        <v>177</v>
      </c>
      <c r="AG62" s="339">
        <v>169</v>
      </c>
      <c r="AH62" s="340">
        <v>346</v>
      </c>
      <c r="AI62" s="676"/>
      <c r="AJ62" s="26" t="s">
        <v>108</v>
      </c>
      <c r="AK62" s="339">
        <v>204</v>
      </c>
      <c r="AL62" s="339">
        <v>177</v>
      </c>
      <c r="AM62" s="339">
        <v>381</v>
      </c>
      <c r="AN62" s="342">
        <v>215</v>
      </c>
      <c r="AO62" s="339">
        <v>245</v>
      </c>
      <c r="AP62" s="339">
        <v>460</v>
      </c>
      <c r="AQ62" s="339">
        <v>292</v>
      </c>
      <c r="AR62" s="339">
        <v>278</v>
      </c>
      <c r="AS62" s="340">
        <v>570</v>
      </c>
      <c r="AT62" s="676"/>
      <c r="AU62" s="26" t="s">
        <v>108</v>
      </c>
      <c r="AV62" s="339">
        <v>359</v>
      </c>
      <c r="AW62" s="339">
        <v>400</v>
      </c>
      <c r="AX62" s="339">
        <v>759</v>
      </c>
      <c r="AY62" s="342">
        <v>365</v>
      </c>
      <c r="AZ62" s="339">
        <v>362</v>
      </c>
      <c r="BA62" s="339">
        <v>727</v>
      </c>
      <c r="BB62" s="339">
        <v>316</v>
      </c>
      <c r="BC62" s="339">
        <v>387</v>
      </c>
      <c r="BD62" s="340">
        <v>703</v>
      </c>
      <c r="BE62" s="676"/>
      <c r="BF62" s="26" t="s">
        <v>108</v>
      </c>
      <c r="BG62" s="339">
        <v>344</v>
      </c>
      <c r="BH62" s="339">
        <v>377</v>
      </c>
      <c r="BI62" s="339">
        <v>721</v>
      </c>
      <c r="BJ62" s="342">
        <v>330</v>
      </c>
      <c r="BK62" s="339">
        <v>373</v>
      </c>
      <c r="BL62" s="339">
        <v>703</v>
      </c>
      <c r="BM62" s="339">
        <v>257</v>
      </c>
      <c r="BN62" s="339">
        <v>347</v>
      </c>
      <c r="BO62" s="340">
        <v>604</v>
      </c>
      <c r="BP62" s="676"/>
      <c r="BQ62" s="26" t="s">
        <v>108</v>
      </c>
      <c r="BR62" s="339">
        <v>114</v>
      </c>
      <c r="BS62" s="339">
        <v>248</v>
      </c>
      <c r="BT62" s="340">
        <v>362</v>
      </c>
      <c r="CA62" s="676"/>
      <c r="CB62" s="26" t="s">
        <v>108</v>
      </c>
      <c r="CC62" s="339">
        <v>267</v>
      </c>
      <c r="CD62" s="339">
        <v>248</v>
      </c>
      <c r="CE62" s="339">
        <v>515</v>
      </c>
      <c r="CF62" s="342">
        <v>1911</v>
      </c>
      <c r="CG62" s="339">
        <v>1845</v>
      </c>
      <c r="CH62" s="339">
        <v>3756</v>
      </c>
      <c r="CI62" s="339">
        <v>1726</v>
      </c>
      <c r="CJ62" s="339">
        <v>2094</v>
      </c>
      <c r="CK62" s="340">
        <v>3820</v>
      </c>
      <c r="CL62" s="339">
        <f t="shared" si="1"/>
        <v>3904</v>
      </c>
      <c r="CM62" s="339">
        <f t="shared" si="0"/>
        <v>4187</v>
      </c>
      <c r="CN62" s="340">
        <f t="shared" si="0"/>
        <v>8091</v>
      </c>
    </row>
    <row r="63" spans="1:92" ht="17.100000000000001" customHeight="1">
      <c r="A63" s="1"/>
      <c r="B63" s="676"/>
      <c r="C63" s="26" t="s">
        <v>109</v>
      </c>
      <c r="D63" s="339">
        <v>56</v>
      </c>
      <c r="E63" s="339">
        <v>53</v>
      </c>
      <c r="F63" s="339">
        <v>109</v>
      </c>
      <c r="G63" s="342">
        <v>77</v>
      </c>
      <c r="H63" s="339">
        <v>75</v>
      </c>
      <c r="I63" s="339">
        <v>152</v>
      </c>
      <c r="J63" s="339">
        <v>97</v>
      </c>
      <c r="K63" s="339">
        <v>99</v>
      </c>
      <c r="L63" s="340">
        <v>196</v>
      </c>
      <c r="M63" s="676"/>
      <c r="N63" s="26" t="s">
        <v>109</v>
      </c>
      <c r="O63" s="339">
        <v>123</v>
      </c>
      <c r="P63" s="339">
        <v>127</v>
      </c>
      <c r="Q63" s="339">
        <v>250</v>
      </c>
      <c r="R63" s="342">
        <v>114</v>
      </c>
      <c r="S63" s="339">
        <v>114</v>
      </c>
      <c r="T63" s="339">
        <v>228</v>
      </c>
      <c r="U63" s="339">
        <v>100</v>
      </c>
      <c r="V63" s="339">
        <v>96</v>
      </c>
      <c r="W63" s="340">
        <v>196</v>
      </c>
      <c r="X63" s="676"/>
      <c r="Y63" s="26" t="s">
        <v>109</v>
      </c>
      <c r="Z63" s="339">
        <v>124</v>
      </c>
      <c r="AA63" s="339">
        <v>104</v>
      </c>
      <c r="AB63" s="339">
        <v>228</v>
      </c>
      <c r="AC63" s="342">
        <v>119</v>
      </c>
      <c r="AD63" s="339">
        <v>101</v>
      </c>
      <c r="AE63" s="339">
        <v>220</v>
      </c>
      <c r="AF63" s="339">
        <v>143</v>
      </c>
      <c r="AG63" s="339">
        <v>133</v>
      </c>
      <c r="AH63" s="340">
        <v>276</v>
      </c>
      <c r="AI63" s="676"/>
      <c r="AJ63" s="26" t="s">
        <v>109</v>
      </c>
      <c r="AK63" s="339">
        <v>225</v>
      </c>
      <c r="AL63" s="339">
        <v>192</v>
      </c>
      <c r="AM63" s="339">
        <v>417</v>
      </c>
      <c r="AN63" s="342">
        <v>257</v>
      </c>
      <c r="AO63" s="339">
        <v>220</v>
      </c>
      <c r="AP63" s="339">
        <v>477</v>
      </c>
      <c r="AQ63" s="339">
        <v>351</v>
      </c>
      <c r="AR63" s="339">
        <v>319</v>
      </c>
      <c r="AS63" s="340">
        <v>670</v>
      </c>
      <c r="AT63" s="676"/>
      <c r="AU63" s="26" t="s">
        <v>109</v>
      </c>
      <c r="AV63" s="339">
        <v>482</v>
      </c>
      <c r="AW63" s="339">
        <v>435</v>
      </c>
      <c r="AX63" s="339">
        <v>917</v>
      </c>
      <c r="AY63" s="342">
        <v>368</v>
      </c>
      <c r="AZ63" s="339">
        <v>361</v>
      </c>
      <c r="BA63" s="339">
        <v>729</v>
      </c>
      <c r="BB63" s="339">
        <v>306</v>
      </c>
      <c r="BC63" s="339">
        <v>322</v>
      </c>
      <c r="BD63" s="340">
        <v>628</v>
      </c>
      <c r="BE63" s="676"/>
      <c r="BF63" s="26" t="s">
        <v>109</v>
      </c>
      <c r="BG63" s="339">
        <v>386</v>
      </c>
      <c r="BH63" s="339">
        <v>513</v>
      </c>
      <c r="BI63" s="339">
        <v>899</v>
      </c>
      <c r="BJ63" s="342">
        <v>468</v>
      </c>
      <c r="BK63" s="339">
        <v>661</v>
      </c>
      <c r="BL63" s="339">
        <v>1129</v>
      </c>
      <c r="BM63" s="339">
        <v>464</v>
      </c>
      <c r="BN63" s="339">
        <v>772</v>
      </c>
      <c r="BO63" s="340">
        <v>1236</v>
      </c>
      <c r="BP63" s="676"/>
      <c r="BQ63" s="26" t="s">
        <v>109</v>
      </c>
      <c r="BR63" s="339">
        <v>279</v>
      </c>
      <c r="BS63" s="339">
        <v>650</v>
      </c>
      <c r="BT63" s="340">
        <v>929</v>
      </c>
      <c r="CA63" s="676"/>
      <c r="CB63" s="26" t="s">
        <v>109</v>
      </c>
      <c r="CC63" s="339">
        <v>230</v>
      </c>
      <c r="CD63" s="339">
        <v>227</v>
      </c>
      <c r="CE63" s="339">
        <v>457</v>
      </c>
      <c r="CF63" s="342">
        <v>2038</v>
      </c>
      <c r="CG63" s="339">
        <v>1841</v>
      </c>
      <c r="CH63" s="339">
        <v>3879</v>
      </c>
      <c r="CI63" s="339">
        <v>2271</v>
      </c>
      <c r="CJ63" s="339">
        <v>3279</v>
      </c>
      <c r="CK63" s="340">
        <v>5550</v>
      </c>
      <c r="CL63" s="339">
        <f t="shared" si="1"/>
        <v>4539</v>
      </c>
      <c r="CM63" s="339">
        <f t="shared" si="0"/>
        <v>5347</v>
      </c>
      <c r="CN63" s="340">
        <f t="shared" si="0"/>
        <v>9886</v>
      </c>
    </row>
    <row r="64" spans="1:92" ht="17.100000000000001" customHeight="1">
      <c r="A64" s="1"/>
      <c r="B64" s="677"/>
      <c r="C64" s="18" t="s">
        <v>42</v>
      </c>
      <c r="D64" s="334">
        <f t="shared" ref="D64:CI64" si="22">SUM(D61:D63)</f>
        <v>394</v>
      </c>
      <c r="E64" s="334">
        <f t="shared" si="22"/>
        <v>375</v>
      </c>
      <c r="F64" s="334">
        <f t="shared" si="22"/>
        <v>769</v>
      </c>
      <c r="G64" s="337">
        <f t="shared" si="22"/>
        <v>488</v>
      </c>
      <c r="H64" s="334">
        <f t="shared" si="22"/>
        <v>477</v>
      </c>
      <c r="I64" s="334">
        <f t="shared" si="22"/>
        <v>965</v>
      </c>
      <c r="J64" s="334">
        <f t="shared" si="22"/>
        <v>578</v>
      </c>
      <c r="K64" s="334">
        <f t="shared" si="22"/>
        <v>564</v>
      </c>
      <c r="L64" s="335">
        <f t="shared" si="22"/>
        <v>1142</v>
      </c>
      <c r="M64" s="677"/>
      <c r="N64" s="18" t="s">
        <v>42</v>
      </c>
      <c r="O64" s="334">
        <f t="shared" si="22"/>
        <v>795</v>
      </c>
      <c r="P64" s="334">
        <f t="shared" si="22"/>
        <v>789</v>
      </c>
      <c r="Q64" s="334">
        <f t="shared" si="22"/>
        <v>1584</v>
      </c>
      <c r="R64" s="337">
        <f t="shared" si="22"/>
        <v>951</v>
      </c>
      <c r="S64" s="334">
        <f t="shared" si="22"/>
        <v>1016</v>
      </c>
      <c r="T64" s="334">
        <f t="shared" si="22"/>
        <v>1967</v>
      </c>
      <c r="U64" s="334">
        <f t="shared" si="22"/>
        <v>745</v>
      </c>
      <c r="V64" s="334">
        <f t="shared" si="22"/>
        <v>710</v>
      </c>
      <c r="W64" s="335">
        <f t="shared" si="22"/>
        <v>1455</v>
      </c>
      <c r="X64" s="677"/>
      <c r="Y64" s="18" t="s">
        <v>42</v>
      </c>
      <c r="Z64" s="334">
        <f t="shared" si="22"/>
        <v>782</v>
      </c>
      <c r="AA64" s="334">
        <f t="shared" si="22"/>
        <v>694</v>
      </c>
      <c r="AB64" s="334">
        <f t="shared" si="22"/>
        <v>1476</v>
      </c>
      <c r="AC64" s="337">
        <f t="shared" si="22"/>
        <v>824</v>
      </c>
      <c r="AD64" s="334">
        <f t="shared" si="22"/>
        <v>721</v>
      </c>
      <c r="AE64" s="334">
        <f t="shared" si="22"/>
        <v>1545</v>
      </c>
      <c r="AF64" s="334">
        <f t="shared" si="22"/>
        <v>975</v>
      </c>
      <c r="AG64" s="334">
        <f t="shared" si="22"/>
        <v>837</v>
      </c>
      <c r="AH64" s="335">
        <f t="shared" si="22"/>
        <v>1812</v>
      </c>
      <c r="AI64" s="677"/>
      <c r="AJ64" s="18" t="s">
        <v>42</v>
      </c>
      <c r="AK64" s="334">
        <f t="shared" si="22"/>
        <v>1188</v>
      </c>
      <c r="AL64" s="334">
        <f t="shared" si="22"/>
        <v>995</v>
      </c>
      <c r="AM64" s="334">
        <f t="shared" si="22"/>
        <v>2183</v>
      </c>
      <c r="AN64" s="337">
        <f t="shared" si="22"/>
        <v>1299</v>
      </c>
      <c r="AO64" s="334">
        <f t="shared" si="22"/>
        <v>1243</v>
      </c>
      <c r="AP64" s="334">
        <f t="shared" si="22"/>
        <v>2542</v>
      </c>
      <c r="AQ64" s="334">
        <f t="shared" si="22"/>
        <v>1749</v>
      </c>
      <c r="AR64" s="334">
        <f t="shared" si="22"/>
        <v>1586</v>
      </c>
      <c r="AS64" s="335">
        <f t="shared" si="22"/>
        <v>3335</v>
      </c>
      <c r="AT64" s="677"/>
      <c r="AU64" s="18" t="s">
        <v>42</v>
      </c>
      <c r="AV64" s="334">
        <f t="shared" si="22"/>
        <v>2206</v>
      </c>
      <c r="AW64" s="334">
        <f t="shared" si="22"/>
        <v>2104</v>
      </c>
      <c r="AX64" s="334">
        <f t="shared" si="22"/>
        <v>4310</v>
      </c>
      <c r="AY64" s="337">
        <f t="shared" si="22"/>
        <v>1918</v>
      </c>
      <c r="AZ64" s="334">
        <f t="shared" si="22"/>
        <v>1822</v>
      </c>
      <c r="BA64" s="334">
        <f t="shared" si="22"/>
        <v>3740</v>
      </c>
      <c r="BB64" s="334">
        <f t="shared" si="22"/>
        <v>1599</v>
      </c>
      <c r="BC64" s="334">
        <f t="shared" si="22"/>
        <v>1635</v>
      </c>
      <c r="BD64" s="335">
        <f t="shared" si="22"/>
        <v>3234</v>
      </c>
      <c r="BE64" s="677"/>
      <c r="BF64" s="18" t="s">
        <v>42</v>
      </c>
      <c r="BG64" s="334">
        <f t="shared" si="22"/>
        <v>1582</v>
      </c>
      <c r="BH64" s="334">
        <f t="shared" si="22"/>
        <v>1837</v>
      </c>
      <c r="BI64" s="334">
        <f t="shared" si="22"/>
        <v>3419</v>
      </c>
      <c r="BJ64" s="337">
        <f t="shared" si="22"/>
        <v>1664</v>
      </c>
      <c r="BK64" s="334">
        <f t="shared" si="22"/>
        <v>2170</v>
      </c>
      <c r="BL64" s="334">
        <f t="shared" si="22"/>
        <v>3834</v>
      </c>
      <c r="BM64" s="334">
        <f t="shared" si="22"/>
        <v>1400</v>
      </c>
      <c r="BN64" s="334">
        <f t="shared" si="22"/>
        <v>2244</v>
      </c>
      <c r="BO64" s="335">
        <f t="shared" si="22"/>
        <v>3644</v>
      </c>
      <c r="BP64" s="677"/>
      <c r="BQ64" s="18" t="s">
        <v>42</v>
      </c>
      <c r="BR64" s="334">
        <f t="shared" si="22"/>
        <v>854</v>
      </c>
      <c r="BS64" s="334">
        <f t="shared" si="22"/>
        <v>1650</v>
      </c>
      <c r="BT64" s="335">
        <f t="shared" si="22"/>
        <v>2504</v>
      </c>
      <c r="CA64" s="677"/>
      <c r="CB64" s="18" t="s">
        <v>42</v>
      </c>
      <c r="CC64" s="334">
        <f t="shared" si="22"/>
        <v>1460</v>
      </c>
      <c r="CD64" s="334">
        <f t="shared" si="22"/>
        <v>1416</v>
      </c>
      <c r="CE64" s="334">
        <f t="shared" si="22"/>
        <v>2876</v>
      </c>
      <c r="CF64" s="337">
        <f t="shared" si="22"/>
        <v>11514</v>
      </c>
      <c r="CG64" s="334">
        <f t="shared" si="22"/>
        <v>10695</v>
      </c>
      <c r="CH64" s="334">
        <f t="shared" si="22"/>
        <v>22209</v>
      </c>
      <c r="CI64" s="334">
        <f t="shared" si="22"/>
        <v>9017</v>
      </c>
      <c r="CJ64" s="334">
        <f t="shared" ref="CJ64:CK64" si="23">SUM(CJ61:CJ63)</f>
        <v>11358</v>
      </c>
      <c r="CK64" s="335">
        <f t="shared" si="23"/>
        <v>20375</v>
      </c>
      <c r="CL64" s="334">
        <f t="shared" si="1"/>
        <v>21991</v>
      </c>
      <c r="CM64" s="334">
        <f t="shared" si="0"/>
        <v>23469</v>
      </c>
      <c r="CN64" s="335">
        <f t="shared" si="0"/>
        <v>45460</v>
      </c>
    </row>
    <row r="65" spans="1:92" ht="17.100000000000001" customHeight="1">
      <c r="A65" s="1"/>
      <c r="B65" s="52" t="s">
        <v>110</v>
      </c>
      <c r="C65" s="39" t="s">
        <v>111</v>
      </c>
      <c r="D65" s="334">
        <v>60</v>
      </c>
      <c r="E65" s="334">
        <v>57</v>
      </c>
      <c r="F65" s="334">
        <v>117</v>
      </c>
      <c r="G65" s="337">
        <v>84</v>
      </c>
      <c r="H65" s="334">
        <v>85</v>
      </c>
      <c r="I65" s="334">
        <v>169</v>
      </c>
      <c r="J65" s="334">
        <v>102</v>
      </c>
      <c r="K65" s="334">
        <v>101</v>
      </c>
      <c r="L65" s="335">
        <v>203</v>
      </c>
      <c r="M65" s="52" t="s">
        <v>110</v>
      </c>
      <c r="N65" s="39" t="s">
        <v>111</v>
      </c>
      <c r="O65" s="334">
        <v>118</v>
      </c>
      <c r="P65" s="334">
        <v>116</v>
      </c>
      <c r="Q65" s="334">
        <v>234</v>
      </c>
      <c r="R65" s="337">
        <v>110</v>
      </c>
      <c r="S65" s="334">
        <v>105</v>
      </c>
      <c r="T65" s="334">
        <v>215</v>
      </c>
      <c r="U65" s="334">
        <v>103</v>
      </c>
      <c r="V65" s="334">
        <v>77</v>
      </c>
      <c r="W65" s="335">
        <v>180</v>
      </c>
      <c r="X65" s="52" t="s">
        <v>110</v>
      </c>
      <c r="Y65" s="39" t="s">
        <v>111</v>
      </c>
      <c r="Z65" s="334">
        <v>100</v>
      </c>
      <c r="AA65" s="334">
        <v>69</v>
      </c>
      <c r="AB65" s="334">
        <v>169</v>
      </c>
      <c r="AC65" s="337">
        <v>129</v>
      </c>
      <c r="AD65" s="334">
        <v>98</v>
      </c>
      <c r="AE65" s="334">
        <v>227</v>
      </c>
      <c r="AF65" s="334">
        <v>158</v>
      </c>
      <c r="AG65" s="334">
        <v>125</v>
      </c>
      <c r="AH65" s="335">
        <v>283</v>
      </c>
      <c r="AI65" s="52" t="s">
        <v>110</v>
      </c>
      <c r="AJ65" s="39" t="s">
        <v>111</v>
      </c>
      <c r="AK65" s="334">
        <v>190</v>
      </c>
      <c r="AL65" s="334">
        <v>170</v>
      </c>
      <c r="AM65" s="334">
        <v>360</v>
      </c>
      <c r="AN65" s="337">
        <v>211</v>
      </c>
      <c r="AO65" s="334">
        <v>227</v>
      </c>
      <c r="AP65" s="334">
        <v>438</v>
      </c>
      <c r="AQ65" s="334">
        <v>265</v>
      </c>
      <c r="AR65" s="334">
        <v>260</v>
      </c>
      <c r="AS65" s="335">
        <v>525</v>
      </c>
      <c r="AT65" s="52" t="s">
        <v>110</v>
      </c>
      <c r="AU65" s="39" t="s">
        <v>111</v>
      </c>
      <c r="AV65" s="334">
        <v>337</v>
      </c>
      <c r="AW65" s="334">
        <v>298</v>
      </c>
      <c r="AX65" s="334">
        <v>635</v>
      </c>
      <c r="AY65" s="337">
        <v>316</v>
      </c>
      <c r="AZ65" s="334">
        <v>297</v>
      </c>
      <c r="BA65" s="334">
        <v>613</v>
      </c>
      <c r="BB65" s="334">
        <v>330</v>
      </c>
      <c r="BC65" s="334">
        <v>360</v>
      </c>
      <c r="BD65" s="335">
        <v>690</v>
      </c>
      <c r="BE65" s="52" t="s">
        <v>110</v>
      </c>
      <c r="BF65" s="39" t="s">
        <v>111</v>
      </c>
      <c r="BG65" s="334">
        <v>372</v>
      </c>
      <c r="BH65" s="334">
        <v>419</v>
      </c>
      <c r="BI65" s="334">
        <v>791</v>
      </c>
      <c r="BJ65" s="337">
        <v>348</v>
      </c>
      <c r="BK65" s="334">
        <v>453</v>
      </c>
      <c r="BL65" s="334">
        <v>801</v>
      </c>
      <c r="BM65" s="334">
        <v>276</v>
      </c>
      <c r="BN65" s="334">
        <v>414</v>
      </c>
      <c r="BO65" s="335">
        <v>690</v>
      </c>
      <c r="BP65" s="52" t="s">
        <v>110</v>
      </c>
      <c r="BQ65" s="39" t="s">
        <v>111</v>
      </c>
      <c r="BR65" s="334">
        <v>154</v>
      </c>
      <c r="BS65" s="334">
        <v>221</v>
      </c>
      <c r="BT65" s="335">
        <v>375</v>
      </c>
      <c r="CA65" s="52" t="s">
        <v>110</v>
      </c>
      <c r="CB65" s="39" t="s">
        <v>111</v>
      </c>
      <c r="CC65" s="334">
        <v>246</v>
      </c>
      <c r="CD65" s="334">
        <v>243</v>
      </c>
      <c r="CE65" s="334">
        <v>489</v>
      </c>
      <c r="CF65" s="337">
        <v>1721</v>
      </c>
      <c r="CG65" s="334">
        <v>1545</v>
      </c>
      <c r="CH65" s="334">
        <v>3266</v>
      </c>
      <c r="CI65" s="334">
        <v>1796</v>
      </c>
      <c r="CJ65" s="334">
        <v>2164</v>
      </c>
      <c r="CK65" s="335">
        <v>3960</v>
      </c>
      <c r="CL65" s="334">
        <f t="shared" si="1"/>
        <v>3763</v>
      </c>
      <c r="CM65" s="334">
        <f t="shared" si="0"/>
        <v>3952</v>
      </c>
      <c r="CN65" s="335">
        <f t="shared" si="0"/>
        <v>7715</v>
      </c>
    </row>
    <row r="66" spans="1:92" ht="17.100000000000001" customHeight="1" thickBot="1">
      <c r="A66" s="1"/>
      <c r="B66" s="669" t="s">
        <v>113</v>
      </c>
      <c r="C66" s="670"/>
      <c r="D66" s="351">
        <f t="shared" ref="D66:BO66" si="24">SUM(D31:D34,D39:D42,D45:D49,D52,D55,D59:D60,D64:D65)</f>
        <v>32819</v>
      </c>
      <c r="E66" s="351">
        <f t="shared" si="24"/>
        <v>31197</v>
      </c>
      <c r="F66" s="351">
        <f t="shared" si="24"/>
        <v>64016</v>
      </c>
      <c r="G66" s="353">
        <f t="shared" si="24"/>
        <v>35979</v>
      </c>
      <c r="H66" s="351">
        <f t="shared" si="24"/>
        <v>34254</v>
      </c>
      <c r="I66" s="351">
        <f t="shared" si="24"/>
        <v>70233</v>
      </c>
      <c r="J66" s="351">
        <f t="shared" si="24"/>
        <v>38686</v>
      </c>
      <c r="K66" s="351">
        <f t="shared" si="24"/>
        <v>36902</v>
      </c>
      <c r="L66" s="352">
        <f t="shared" si="24"/>
        <v>75588</v>
      </c>
      <c r="M66" s="669" t="s">
        <v>113</v>
      </c>
      <c r="N66" s="670"/>
      <c r="O66" s="351">
        <f t="shared" si="24"/>
        <v>45144</v>
      </c>
      <c r="P66" s="351">
        <f t="shared" si="24"/>
        <v>42573</v>
      </c>
      <c r="Q66" s="351">
        <f t="shared" si="24"/>
        <v>87717</v>
      </c>
      <c r="R66" s="353">
        <f t="shared" si="24"/>
        <v>48998</v>
      </c>
      <c r="S66" s="351">
        <f t="shared" si="24"/>
        <v>44769</v>
      </c>
      <c r="T66" s="351">
        <f t="shared" si="24"/>
        <v>93767</v>
      </c>
      <c r="U66" s="351">
        <f t="shared" si="24"/>
        <v>47902</v>
      </c>
      <c r="V66" s="351">
        <f t="shared" si="24"/>
        <v>44514</v>
      </c>
      <c r="W66" s="352">
        <f t="shared" si="24"/>
        <v>92416</v>
      </c>
      <c r="X66" s="669" t="s">
        <v>113</v>
      </c>
      <c r="Y66" s="670"/>
      <c r="Z66" s="351">
        <f t="shared" si="24"/>
        <v>50020</v>
      </c>
      <c r="AA66" s="351">
        <f t="shared" si="24"/>
        <v>46268</v>
      </c>
      <c r="AB66" s="351">
        <f t="shared" si="24"/>
        <v>96288</v>
      </c>
      <c r="AC66" s="353">
        <f t="shared" si="24"/>
        <v>54247</v>
      </c>
      <c r="AD66" s="351">
        <f t="shared" si="24"/>
        <v>50031</v>
      </c>
      <c r="AE66" s="351">
        <f t="shared" si="24"/>
        <v>104278</v>
      </c>
      <c r="AF66" s="351">
        <f t="shared" si="24"/>
        <v>57601</v>
      </c>
      <c r="AG66" s="351">
        <f t="shared" si="24"/>
        <v>52535</v>
      </c>
      <c r="AH66" s="352">
        <f t="shared" si="24"/>
        <v>110136</v>
      </c>
      <c r="AI66" s="669" t="s">
        <v>113</v>
      </c>
      <c r="AJ66" s="670"/>
      <c r="AK66" s="351">
        <f t="shared" si="24"/>
        <v>61379</v>
      </c>
      <c r="AL66" s="351">
        <f t="shared" si="24"/>
        <v>56325</v>
      </c>
      <c r="AM66" s="351">
        <f t="shared" si="24"/>
        <v>117704</v>
      </c>
      <c r="AN66" s="353">
        <f t="shared" si="24"/>
        <v>69402</v>
      </c>
      <c r="AO66" s="351">
        <f t="shared" si="24"/>
        <v>64914</v>
      </c>
      <c r="AP66" s="351">
        <f t="shared" si="24"/>
        <v>134316</v>
      </c>
      <c r="AQ66" s="351">
        <f t="shared" si="24"/>
        <v>79751</v>
      </c>
      <c r="AR66" s="351">
        <f t="shared" si="24"/>
        <v>75177</v>
      </c>
      <c r="AS66" s="352">
        <f t="shared" si="24"/>
        <v>154928</v>
      </c>
      <c r="AT66" s="669" t="s">
        <v>113</v>
      </c>
      <c r="AU66" s="670"/>
      <c r="AV66" s="351">
        <f t="shared" si="24"/>
        <v>95632</v>
      </c>
      <c r="AW66" s="351">
        <f t="shared" si="24"/>
        <v>90279</v>
      </c>
      <c r="AX66" s="351">
        <f t="shared" si="24"/>
        <v>185911</v>
      </c>
      <c r="AY66" s="353">
        <f t="shared" si="24"/>
        <v>80283</v>
      </c>
      <c r="AZ66" s="351">
        <f t="shared" si="24"/>
        <v>77797</v>
      </c>
      <c r="BA66" s="351">
        <f t="shared" si="24"/>
        <v>158080</v>
      </c>
      <c r="BB66" s="351">
        <f t="shared" si="24"/>
        <v>65861</v>
      </c>
      <c r="BC66" s="351">
        <f t="shared" si="24"/>
        <v>68913</v>
      </c>
      <c r="BD66" s="352">
        <f t="shared" si="24"/>
        <v>134774</v>
      </c>
      <c r="BE66" s="669" t="s">
        <v>113</v>
      </c>
      <c r="BF66" s="670"/>
      <c r="BG66" s="351">
        <f t="shared" si="24"/>
        <v>57286</v>
      </c>
      <c r="BH66" s="351">
        <f t="shared" si="24"/>
        <v>65488</v>
      </c>
      <c r="BI66" s="351">
        <f t="shared" si="24"/>
        <v>122774</v>
      </c>
      <c r="BJ66" s="353">
        <f t="shared" si="24"/>
        <v>56633</v>
      </c>
      <c r="BK66" s="351">
        <f t="shared" si="24"/>
        <v>73247</v>
      </c>
      <c r="BL66" s="351">
        <f t="shared" si="24"/>
        <v>129880</v>
      </c>
      <c r="BM66" s="351">
        <f t="shared" si="24"/>
        <v>46221</v>
      </c>
      <c r="BN66" s="351">
        <f t="shared" si="24"/>
        <v>72126</v>
      </c>
      <c r="BO66" s="352">
        <f t="shared" si="24"/>
        <v>118347</v>
      </c>
      <c r="BP66" s="669" t="s">
        <v>113</v>
      </c>
      <c r="BQ66" s="670"/>
      <c r="BR66" s="351">
        <f t="shared" ref="BR66:CK66" si="25">SUM(BR31:BR34,BR39:BR42,BR45:BR49,BR52,BR55,BR59:BR60,BR64:BR65)</f>
        <v>23855</v>
      </c>
      <c r="BS66" s="351">
        <f t="shared" si="25"/>
        <v>52409</v>
      </c>
      <c r="BT66" s="352">
        <f t="shared" si="25"/>
        <v>76264</v>
      </c>
      <c r="CA66" s="669" t="s">
        <v>113</v>
      </c>
      <c r="CB66" s="670"/>
      <c r="CC66" s="351">
        <f t="shared" si="25"/>
        <v>107484</v>
      </c>
      <c r="CD66" s="351">
        <f t="shared" si="25"/>
        <v>102353</v>
      </c>
      <c r="CE66" s="351">
        <f t="shared" si="25"/>
        <v>209837</v>
      </c>
      <c r="CF66" s="353">
        <f t="shared" si="25"/>
        <v>610076</v>
      </c>
      <c r="CG66" s="351">
        <f t="shared" si="25"/>
        <v>567385</v>
      </c>
      <c r="CH66" s="351">
        <f t="shared" si="25"/>
        <v>1177461</v>
      </c>
      <c r="CI66" s="351">
        <f t="shared" si="25"/>
        <v>330139</v>
      </c>
      <c r="CJ66" s="351">
        <f t="shared" si="25"/>
        <v>409980</v>
      </c>
      <c r="CK66" s="352">
        <f t="shared" si="25"/>
        <v>740119</v>
      </c>
      <c r="CL66" s="351">
        <f t="shared" si="1"/>
        <v>1047699</v>
      </c>
      <c r="CM66" s="351">
        <f t="shared" si="0"/>
        <v>1079718</v>
      </c>
      <c r="CN66" s="352">
        <f t="shared" si="0"/>
        <v>2127417</v>
      </c>
    </row>
    <row r="67" spans="1:92" ht="17.100000000000001" customHeight="1">
      <c r="A67" s="1"/>
      <c r="B67" s="55" t="s">
        <v>114</v>
      </c>
      <c r="C67" s="56" t="s">
        <v>115</v>
      </c>
      <c r="D67" s="366">
        <v>2629</v>
      </c>
      <c r="E67" s="366">
        <v>2500</v>
      </c>
      <c r="F67" s="366">
        <v>5129</v>
      </c>
      <c r="G67" s="369">
        <v>2915</v>
      </c>
      <c r="H67" s="366">
        <v>2746</v>
      </c>
      <c r="I67" s="366">
        <v>5661</v>
      </c>
      <c r="J67" s="366">
        <v>3117</v>
      </c>
      <c r="K67" s="366">
        <v>2944</v>
      </c>
      <c r="L67" s="367">
        <v>6061</v>
      </c>
      <c r="M67" s="55" t="s">
        <v>114</v>
      </c>
      <c r="N67" s="56" t="s">
        <v>115</v>
      </c>
      <c r="O67" s="366">
        <v>3614</v>
      </c>
      <c r="P67" s="366">
        <v>3325</v>
      </c>
      <c r="Q67" s="366">
        <v>6939</v>
      </c>
      <c r="R67" s="369">
        <v>3827</v>
      </c>
      <c r="S67" s="366">
        <v>3377</v>
      </c>
      <c r="T67" s="366">
        <v>7204</v>
      </c>
      <c r="U67" s="366">
        <v>3918</v>
      </c>
      <c r="V67" s="366">
        <v>3293</v>
      </c>
      <c r="W67" s="367">
        <v>7211</v>
      </c>
      <c r="X67" s="55" t="s">
        <v>114</v>
      </c>
      <c r="Y67" s="56" t="s">
        <v>115</v>
      </c>
      <c r="Z67" s="366">
        <v>4125</v>
      </c>
      <c r="AA67" s="366">
        <v>3618</v>
      </c>
      <c r="AB67" s="366">
        <v>7743</v>
      </c>
      <c r="AC67" s="369">
        <v>4547</v>
      </c>
      <c r="AD67" s="366">
        <v>3866</v>
      </c>
      <c r="AE67" s="366">
        <v>8413</v>
      </c>
      <c r="AF67" s="366">
        <v>4838</v>
      </c>
      <c r="AG67" s="366">
        <v>4294</v>
      </c>
      <c r="AH67" s="367">
        <v>9132</v>
      </c>
      <c r="AI67" s="55" t="s">
        <v>114</v>
      </c>
      <c r="AJ67" s="56" t="s">
        <v>115</v>
      </c>
      <c r="AK67" s="366">
        <v>5203</v>
      </c>
      <c r="AL67" s="366">
        <v>4678</v>
      </c>
      <c r="AM67" s="366">
        <v>9881</v>
      </c>
      <c r="AN67" s="369">
        <v>5723</v>
      </c>
      <c r="AO67" s="366">
        <v>5300</v>
      </c>
      <c r="AP67" s="366">
        <v>11023</v>
      </c>
      <c r="AQ67" s="366">
        <v>6444</v>
      </c>
      <c r="AR67" s="366">
        <v>5921</v>
      </c>
      <c r="AS67" s="367">
        <v>12365</v>
      </c>
      <c r="AT67" s="55" t="s">
        <v>114</v>
      </c>
      <c r="AU67" s="56" t="s">
        <v>115</v>
      </c>
      <c r="AV67" s="366">
        <v>7331</v>
      </c>
      <c r="AW67" s="366">
        <v>6956</v>
      </c>
      <c r="AX67" s="366">
        <v>14287</v>
      </c>
      <c r="AY67" s="369">
        <v>6223</v>
      </c>
      <c r="AZ67" s="366">
        <v>6230</v>
      </c>
      <c r="BA67" s="366">
        <v>12453</v>
      </c>
      <c r="BB67" s="366">
        <v>5284</v>
      </c>
      <c r="BC67" s="366">
        <v>5663</v>
      </c>
      <c r="BD67" s="367">
        <v>10947</v>
      </c>
      <c r="BE67" s="55" t="s">
        <v>114</v>
      </c>
      <c r="BF67" s="56" t="s">
        <v>115</v>
      </c>
      <c r="BG67" s="366">
        <v>4682</v>
      </c>
      <c r="BH67" s="366">
        <v>5516</v>
      </c>
      <c r="BI67" s="366">
        <v>10198</v>
      </c>
      <c r="BJ67" s="369">
        <v>4312</v>
      </c>
      <c r="BK67" s="366">
        <v>5793</v>
      </c>
      <c r="BL67" s="366">
        <v>10105</v>
      </c>
      <c r="BM67" s="366">
        <v>3294</v>
      </c>
      <c r="BN67" s="366">
        <v>5367</v>
      </c>
      <c r="BO67" s="367">
        <v>8661</v>
      </c>
      <c r="BP67" s="55" t="s">
        <v>114</v>
      </c>
      <c r="BQ67" s="56" t="s">
        <v>115</v>
      </c>
      <c r="BR67" s="366">
        <v>1632</v>
      </c>
      <c r="BS67" s="366">
        <v>3940</v>
      </c>
      <c r="BT67" s="367">
        <v>5572</v>
      </c>
      <c r="CA67" s="55" t="s">
        <v>114</v>
      </c>
      <c r="CB67" s="56" t="s">
        <v>115</v>
      </c>
      <c r="CC67" s="366">
        <v>8661</v>
      </c>
      <c r="CD67" s="366">
        <v>8190</v>
      </c>
      <c r="CE67" s="366">
        <v>16851</v>
      </c>
      <c r="CF67" s="369">
        <v>49570</v>
      </c>
      <c r="CG67" s="366">
        <v>44628</v>
      </c>
      <c r="CH67" s="366">
        <v>94198</v>
      </c>
      <c r="CI67" s="366">
        <v>25427</v>
      </c>
      <c r="CJ67" s="366">
        <v>32509</v>
      </c>
      <c r="CK67" s="367">
        <v>57936</v>
      </c>
      <c r="CL67" s="366">
        <f t="shared" si="1"/>
        <v>83658</v>
      </c>
      <c r="CM67" s="366">
        <f t="shared" si="0"/>
        <v>85327</v>
      </c>
      <c r="CN67" s="367">
        <f t="shared" si="0"/>
        <v>168985</v>
      </c>
    </row>
    <row r="68" spans="1:92" s="572" customFormat="1" ht="17.100000000000001" customHeight="1">
      <c r="A68" s="569"/>
      <c r="B68" s="17" t="s">
        <v>117</v>
      </c>
      <c r="C68" s="18" t="s">
        <v>325</v>
      </c>
      <c r="D68" s="334">
        <v>1007</v>
      </c>
      <c r="E68" s="334">
        <v>957</v>
      </c>
      <c r="F68" s="334">
        <v>1964</v>
      </c>
      <c r="G68" s="337">
        <v>1103</v>
      </c>
      <c r="H68" s="334">
        <v>1012</v>
      </c>
      <c r="I68" s="334">
        <v>2115</v>
      </c>
      <c r="J68" s="334">
        <v>1173</v>
      </c>
      <c r="K68" s="334">
        <v>1064</v>
      </c>
      <c r="L68" s="335">
        <v>2237</v>
      </c>
      <c r="M68" s="17" t="s">
        <v>117</v>
      </c>
      <c r="N68" s="18" t="s">
        <v>325</v>
      </c>
      <c r="O68" s="334">
        <v>1348</v>
      </c>
      <c r="P68" s="334">
        <v>1180</v>
      </c>
      <c r="Q68" s="334">
        <v>2528</v>
      </c>
      <c r="R68" s="337">
        <v>1203</v>
      </c>
      <c r="S68" s="334">
        <v>1189</v>
      </c>
      <c r="T68" s="334">
        <v>2392</v>
      </c>
      <c r="U68" s="334">
        <v>1471</v>
      </c>
      <c r="V68" s="334">
        <v>1352</v>
      </c>
      <c r="W68" s="335">
        <v>2823</v>
      </c>
      <c r="X68" s="17" t="s">
        <v>117</v>
      </c>
      <c r="Y68" s="18" t="s">
        <v>325</v>
      </c>
      <c r="Z68" s="334">
        <v>1597</v>
      </c>
      <c r="AA68" s="334">
        <v>1467</v>
      </c>
      <c r="AB68" s="334">
        <v>3064</v>
      </c>
      <c r="AC68" s="337">
        <v>1798</v>
      </c>
      <c r="AD68" s="334">
        <v>1780</v>
      </c>
      <c r="AE68" s="334">
        <v>3578</v>
      </c>
      <c r="AF68" s="334">
        <v>1912</v>
      </c>
      <c r="AG68" s="334">
        <v>1798</v>
      </c>
      <c r="AH68" s="335">
        <v>3710</v>
      </c>
      <c r="AI68" s="17" t="s">
        <v>117</v>
      </c>
      <c r="AJ68" s="18" t="s">
        <v>325</v>
      </c>
      <c r="AK68" s="334">
        <v>1905</v>
      </c>
      <c r="AL68" s="334">
        <v>1723</v>
      </c>
      <c r="AM68" s="334">
        <v>3628</v>
      </c>
      <c r="AN68" s="337">
        <v>2192</v>
      </c>
      <c r="AO68" s="334">
        <v>2124</v>
      </c>
      <c r="AP68" s="334">
        <v>4316</v>
      </c>
      <c r="AQ68" s="334">
        <v>2536</v>
      </c>
      <c r="AR68" s="334">
        <v>2380</v>
      </c>
      <c r="AS68" s="335">
        <v>4916</v>
      </c>
      <c r="AT68" s="17" t="s">
        <v>117</v>
      </c>
      <c r="AU68" s="18" t="s">
        <v>325</v>
      </c>
      <c r="AV68" s="334">
        <v>3228</v>
      </c>
      <c r="AW68" s="334">
        <v>2915</v>
      </c>
      <c r="AX68" s="334">
        <v>6143</v>
      </c>
      <c r="AY68" s="337">
        <v>2829</v>
      </c>
      <c r="AZ68" s="334">
        <v>2721</v>
      </c>
      <c r="BA68" s="334">
        <v>5550</v>
      </c>
      <c r="BB68" s="334">
        <v>2446</v>
      </c>
      <c r="BC68" s="334">
        <v>2479</v>
      </c>
      <c r="BD68" s="335">
        <v>4925</v>
      </c>
      <c r="BE68" s="17" t="s">
        <v>117</v>
      </c>
      <c r="BF68" s="18" t="s">
        <v>325</v>
      </c>
      <c r="BG68" s="334">
        <v>2088</v>
      </c>
      <c r="BH68" s="334">
        <v>2295</v>
      </c>
      <c r="BI68" s="334">
        <v>4383</v>
      </c>
      <c r="BJ68" s="337">
        <v>1864</v>
      </c>
      <c r="BK68" s="334">
        <v>2332</v>
      </c>
      <c r="BL68" s="334">
        <v>4196</v>
      </c>
      <c r="BM68" s="334">
        <v>1387</v>
      </c>
      <c r="BN68" s="334">
        <v>2199</v>
      </c>
      <c r="BO68" s="335">
        <v>3586</v>
      </c>
      <c r="BP68" s="17" t="s">
        <v>117</v>
      </c>
      <c r="BQ68" s="18" t="s">
        <v>325</v>
      </c>
      <c r="BR68" s="334">
        <v>712</v>
      </c>
      <c r="BS68" s="334">
        <v>1750</v>
      </c>
      <c r="BT68" s="335">
        <v>2462</v>
      </c>
      <c r="BU68" s="570"/>
      <c r="BV68" s="571"/>
      <c r="BW68" s="571"/>
      <c r="BX68" s="571"/>
      <c r="BY68" s="571"/>
      <c r="BZ68" s="571"/>
      <c r="CA68" s="17" t="s">
        <v>117</v>
      </c>
      <c r="CB68" s="18" t="s">
        <v>325</v>
      </c>
      <c r="CC68" s="334">
        <v>3283</v>
      </c>
      <c r="CD68" s="334">
        <v>3033</v>
      </c>
      <c r="CE68" s="334">
        <v>6316</v>
      </c>
      <c r="CF68" s="337">
        <v>19190</v>
      </c>
      <c r="CG68" s="334">
        <v>17908</v>
      </c>
      <c r="CH68" s="334">
        <v>37098</v>
      </c>
      <c r="CI68" s="334">
        <v>11326</v>
      </c>
      <c r="CJ68" s="334">
        <v>13776</v>
      </c>
      <c r="CK68" s="335">
        <v>25102</v>
      </c>
      <c r="CL68" s="334">
        <f t="shared" si="1"/>
        <v>33799</v>
      </c>
      <c r="CM68" s="334">
        <f t="shared" si="0"/>
        <v>34717</v>
      </c>
      <c r="CN68" s="335">
        <f t="shared" si="0"/>
        <v>68516</v>
      </c>
    </row>
    <row r="69" spans="1:92" s="574" customFormat="1" ht="17.100000000000001" customHeight="1">
      <c r="A69" s="573"/>
      <c r="B69" s="17" t="s">
        <v>121</v>
      </c>
      <c r="C69" s="46" t="s">
        <v>120</v>
      </c>
      <c r="D69" s="334">
        <v>2168</v>
      </c>
      <c r="E69" s="334">
        <v>2061</v>
      </c>
      <c r="F69" s="334">
        <v>4229</v>
      </c>
      <c r="G69" s="337">
        <v>2379</v>
      </c>
      <c r="H69" s="334">
        <v>2260</v>
      </c>
      <c r="I69" s="334">
        <v>4639</v>
      </c>
      <c r="J69" s="334">
        <v>2537</v>
      </c>
      <c r="K69" s="334">
        <v>2388</v>
      </c>
      <c r="L69" s="335">
        <v>4925</v>
      </c>
      <c r="M69" s="17" t="s">
        <v>121</v>
      </c>
      <c r="N69" s="46" t="s">
        <v>120</v>
      </c>
      <c r="O69" s="334">
        <v>2829</v>
      </c>
      <c r="P69" s="334">
        <v>2589</v>
      </c>
      <c r="Q69" s="334">
        <v>5418</v>
      </c>
      <c r="R69" s="337">
        <v>2683</v>
      </c>
      <c r="S69" s="334">
        <v>2525</v>
      </c>
      <c r="T69" s="334">
        <v>5208</v>
      </c>
      <c r="U69" s="334">
        <v>3012</v>
      </c>
      <c r="V69" s="334">
        <v>2838</v>
      </c>
      <c r="W69" s="335">
        <v>5850</v>
      </c>
      <c r="X69" s="17" t="s">
        <v>121</v>
      </c>
      <c r="Y69" s="46" t="s">
        <v>120</v>
      </c>
      <c r="Z69" s="334">
        <v>3247</v>
      </c>
      <c r="AA69" s="334">
        <v>3094</v>
      </c>
      <c r="AB69" s="334">
        <v>6341</v>
      </c>
      <c r="AC69" s="337">
        <v>3543</v>
      </c>
      <c r="AD69" s="334">
        <v>3216</v>
      </c>
      <c r="AE69" s="334">
        <v>6759</v>
      </c>
      <c r="AF69" s="334">
        <v>3576</v>
      </c>
      <c r="AG69" s="334">
        <v>3344</v>
      </c>
      <c r="AH69" s="335">
        <v>6920</v>
      </c>
      <c r="AI69" s="17" t="s">
        <v>121</v>
      </c>
      <c r="AJ69" s="46" t="s">
        <v>120</v>
      </c>
      <c r="AK69" s="334">
        <v>3727</v>
      </c>
      <c r="AL69" s="334">
        <v>3497</v>
      </c>
      <c r="AM69" s="334">
        <v>7224</v>
      </c>
      <c r="AN69" s="337">
        <v>4249</v>
      </c>
      <c r="AO69" s="334">
        <v>4069</v>
      </c>
      <c r="AP69" s="334">
        <v>8318</v>
      </c>
      <c r="AQ69" s="334">
        <v>4836</v>
      </c>
      <c r="AR69" s="334">
        <v>4554</v>
      </c>
      <c r="AS69" s="335">
        <v>9390</v>
      </c>
      <c r="AT69" s="17" t="s">
        <v>121</v>
      </c>
      <c r="AU69" s="46" t="s">
        <v>120</v>
      </c>
      <c r="AV69" s="334">
        <v>5605</v>
      </c>
      <c r="AW69" s="334">
        <v>5401</v>
      </c>
      <c r="AX69" s="334">
        <v>11006</v>
      </c>
      <c r="AY69" s="337">
        <v>4687</v>
      </c>
      <c r="AZ69" s="334">
        <v>4665</v>
      </c>
      <c r="BA69" s="334">
        <v>9352</v>
      </c>
      <c r="BB69" s="334">
        <v>3845</v>
      </c>
      <c r="BC69" s="334">
        <v>4038</v>
      </c>
      <c r="BD69" s="335">
        <v>7883</v>
      </c>
      <c r="BE69" s="17" t="s">
        <v>121</v>
      </c>
      <c r="BF69" s="46" t="s">
        <v>120</v>
      </c>
      <c r="BG69" s="334">
        <v>3414</v>
      </c>
      <c r="BH69" s="334">
        <v>4090</v>
      </c>
      <c r="BI69" s="334">
        <v>7504</v>
      </c>
      <c r="BJ69" s="337">
        <v>3380</v>
      </c>
      <c r="BK69" s="334">
        <v>4649</v>
      </c>
      <c r="BL69" s="334">
        <v>8029</v>
      </c>
      <c r="BM69" s="334">
        <v>2554</v>
      </c>
      <c r="BN69" s="334">
        <v>4117</v>
      </c>
      <c r="BO69" s="335">
        <v>6671</v>
      </c>
      <c r="BP69" s="17" t="s">
        <v>121</v>
      </c>
      <c r="BQ69" s="46" t="s">
        <v>120</v>
      </c>
      <c r="BR69" s="334">
        <v>1135</v>
      </c>
      <c r="BS69" s="334">
        <v>2846</v>
      </c>
      <c r="BT69" s="335">
        <v>3981</v>
      </c>
      <c r="BV69" s="571"/>
      <c r="BW69" s="571"/>
      <c r="BX69" s="571"/>
      <c r="BY69" s="571"/>
      <c r="BZ69" s="571"/>
      <c r="CA69" s="17" t="s">
        <v>121</v>
      </c>
      <c r="CB69" s="46" t="s">
        <v>120</v>
      </c>
      <c r="CC69" s="334">
        <v>7084</v>
      </c>
      <c r="CD69" s="334">
        <v>6709</v>
      </c>
      <c r="CE69" s="334">
        <v>13793</v>
      </c>
      <c r="CF69" s="337">
        <v>37307</v>
      </c>
      <c r="CG69" s="334">
        <v>35127</v>
      </c>
      <c r="CH69" s="334">
        <v>72434</v>
      </c>
      <c r="CI69" s="334">
        <v>19015</v>
      </c>
      <c r="CJ69" s="334">
        <v>24405</v>
      </c>
      <c r="CK69" s="335">
        <v>43420</v>
      </c>
      <c r="CL69" s="334">
        <f t="shared" si="1"/>
        <v>63406</v>
      </c>
      <c r="CM69" s="334">
        <f t="shared" si="1"/>
        <v>66241</v>
      </c>
      <c r="CN69" s="335">
        <f t="shared" si="1"/>
        <v>129647</v>
      </c>
    </row>
    <row r="70" spans="1:92" ht="17.100000000000001" customHeight="1">
      <c r="A70" s="1"/>
      <c r="B70" s="17" t="s">
        <v>123</v>
      </c>
      <c r="C70" s="77" t="s">
        <v>125</v>
      </c>
      <c r="D70" s="339">
        <v>129</v>
      </c>
      <c r="E70" s="339">
        <v>123</v>
      </c>
      <c r="F70" s="339">
        <v>252</v>
      </c>
      <c r="G70" s="342">
        <v>161</v>
      </c>
      <c r="H70" s="339">
        <v>167</v>
      </c>
      <c r="I70" s="339">
        <v>328</v>
      </c>
      <c r="J70" s="339">
        <v>182</v>
      </c>
      <c r="K70" s="339">
        <v>185</v>
      </c>
      <c r="L70" s="340">
        <v>367</v>
      </c>
      <c r="M70" s="17" t="s">
        <v>123</v>
      </c>
      <c r="N70" s="77" t="s">
        <v>125</v>
      </c>
      <c r="O70" s="339">
        <v>193</v>
      </c>
      <c r="P70" s="339">
        <v>193</v>
      </c>
      <c r="Q70" s="339">
        <v>386</v>
      </c>
      <c r="R70" s="342">
        <v>144</v>
      </c>
      <c r="S70" s="339">
        <v>162</v>
      </c>
      <c r="T70" s="339">
        <v>306</v>
      </c>
      <c r="U70" s="339">
        <v>127</v>
      </c>
      <c r="V70" s="339">
        <v>140</v>
      </c>
      <c r="W70" s="340">
        <v>267</v>
      </c>
      <c r="X70" s="17" t="s">
        <v>123</v>
      </c>
      <c r="Y70" s="77" t="s">
        <v>125</v>
      </c>
      <c r="Z70" s="339">
        <v>149</v>
      </c>
      <c r="AA70" s="339">
        <v>163</v>
      </c>
      <c r="AB70" s="339">
        <v>312</v>
      </c>
      <c r="AC70" s="342">
        <v>175</v>
      </c>
      <c r="AD70" s="339">
        <v>175</v>
      </c>
      <c r="AE70" s="339">
        <v>350</v>
      </c>
      <c r="AF70" s="339">
        <v>227</v>
      </c>
      <c r="AG70" s="339">
        <v>224</v>
      </c>
      <c r="AH70" s="340">
        <v>451</v>
      </c>
      <c r="AI70" s="17" t="s">
        <v>123</v>
      </c>
      <c r="AJ70" s="77" t="s">
        <v>125</v>
      </c>
      <c r="AK70" s="339">
        <v>251</v>
      </c>
      <c r="AL70" s="339">
        <v>232</v>
      </c>
      <c r="AM70" s="339">
        <v>483</v>
      </c>
      <c r="AN70" s="342">
        <v>266</v>
      </c>
      <c r="AO70" s="339">
        <v>275</v>
      </c>
      <c r="AP70" s="339">
        <v>541</v>
      </c>
      <c r="AQ70" s="339">
        <v>324</v>
      </c>
      <c r="AR70" s="339">
        <v>319</v>
      </c>
      <c r="AS70" s="340">
        <v>643</v>
      </c>
      <c r="AT70" s="17" t="s">
        <v>123</v>
      </c>
      <c r="AU70" s="77" t="s">
        <v>125</v>
      </c>
      <c r="AV70" s="339">
        <v>373</v>
      </c>
      <c r="AW70" s="339">
        <v>336</v>
      </c>
      <c r="AX70" s="339">
        <v>709</v>
      </c>
      <c r="AY70" s="342">
        <v>332</v>
      </c>
      <c r="AZ70" s="339">
        <v>306</v>
      </c>
      <c r="BA70" s="339">
        <v>638</v>
      </c>
      <c r="BB70" s="339">
        <v>330</v>
      </c>
      <c r="BC70" s="339">
        <v>325</v>
      </c>
      <c r="BD70" s="340">
        <v>655</v>
      </c>
      <c r="BE70" s="17" t="s">
        <v>123</v>
      </c>
      <c r="BF70" s="77" t="s">
        <v>125</v>
      </c>
      <c r="BG70" s="339">
        <v>317</v>
      </c>
      <c r="BH70" s="339">
        <v>325</v>
      </c>
      <c r="BI70" s="339">
        <v>642</v>
      </c>
      <c r="BJ70" s="342">
        <v>284</v>
      </c>
      <c r="BK70" s="339">
        <v>398</v>
      </c>
      <c r="BL70" s="339">
        <v>682</v>
      </c>
      <c r="BM70" s="339">
        <v>241</v>
      </c>
      <c r="BN70" s="339">
        <v>347</v>
      </c>
      <c r="BO70" s="340">
        <v>588</v>
      </c>
      <c r="BP70" s="17" t="s">
        <v>123</v>
      </c>
      <c r="BQ70" s="77" t="s">
        <v>125</v>
      </c>
      <c r="BR70" s="339">
        <v>143</v>
      </c>
      <c r="BS70" s="339">
        <v>271</v>
      </c>
      <c r="BT70" s="340">
        <v>414</v>
      </c>
      <c r="CA70" s="17" t="s">
        <v>123</v>
      </c>
      <c r="CB70" s="77" t="s">
        <v>125</v>
      </c>
      <c r="CC70" s="339">
        <v>472</v>
      </c>
      <c r="CD70" s="339">
        <v>475</v>
      </c>
      <c r="CE70" s="339">
        <v>947</v>
      </c>
      <c r="CF70" s="342">
        <v>2229</v>
      </c>
      <c r="CG70" s="339">
        <v>2219</v>
      </c>
      <c r="CH70" s="339">
        <v>4448</v>
      </c>
      <c r="CI70" s="339">
        <v>1647</v>
      </c>
      <c r="CJ70" s="339">
        <v>1972</v>
      </c>
      <c r="CK70" s="340">
        <v>3619</v>
      </c>
      <c r="CL70" s="339">
        <f t="shared" ref="CL70:CN88" si="26">SUM(CC70,CF70,CI70)</f>
        <v>4348</v>
      </c>
      <c r="CM70" s="339">
        <f t="shared" si="26"/>
        <v>4666</v>
      </c>
      <c r="CN70" s="340">
        <f t="shared" si="26"/>
        <v>9014</v>
      </c>
    </row>
    <row r="71" spans="1:92" ht="17.100000000000001" customHeight="1">
      <c r="A71" s="1"/>
      <c r="B71" s="45"/>
      <c r="C71" s="78" t="s">
        <v>126</v>
      </c>
      <c r="D71" s="339">
        <v>110</v>
      </c>
      <c r="E71" s="339">
        <v>105</v>
      </c>
      <c r="F71" s="339">
        <v>215</v>
      </c>
      <c r="G71" s="342">
        <v>138</v>
      </c>
      <c r="H71" s="339">
        <v>118</v>
      </c>
      <c r="I71" s="339">
        <v>256</v>
      </c>
      <c r="J71" s="339">
        <v>157</v>
      </c>
      <c r="K71" s="339">
        <v>141</v>
      </c>
      <c r="L71" s="340">
        <v>298</v>
      </c>
      <c r="M71" s="45"/>
      <c r="N71" s="78" t="s">
        <v>126</v>
      </c>
      <c r="O71" s="339">
        <v>176</v>
      </c>
      <c r="P71" s="339">
        <v>158</v>
      </c>
      <c r="Q71" s="339">
        <v>334</v>
      </c>
      <c r="R71" s="342">
        <v>179</v>
      </c>
      <c r="S71" s="339">
        <v>139</v>
      </c>
      <c r="T71" s="339">
        <v>318</v>
      </c>
      <c r="U71" s="339">
        <v>174</v>
      </c>
      <c r="V71" s="339">
        <v>146</v>
      </c>
      <c r="W71" s="340">
        <v>320</v>
      </c>
      <c r="X71" s="45"/>
      <c r="Y71" s="78" t="s">
        <v>126</v>
      </c>
      <c r="Z71" s="339">
        <v>216</v>
      </c>
      <c r="AA71" s="339">
        <v>136</v>
      </c>
      <c r="AB71" s="339">
        <v>352</v>
      </c>
      <c r="AC71" s="342">
        <v>252</v>
      </c>
      <c r="AD71" s="339">
        <v>157</v>
      </c>
      <c r="AE71" s="339">
        <v>409</v>
      </c>
      <c r="AF71" s="339">
        <v>270</v>
      </c>
      <c r="AG71" s="339">
        <v>192</v>
      </c>
      <c r="AH71" s="340">
        <v>462</v>
      </c>
      <c r="AI71" s="45"/>
      <c r="AJ71" s="78" t="s">
        <v>126</v>
      </c>
      <c r="AK71" s="339">
        <v>291</v>
      </c>
      <c r="AL71" s="339">
        <v>212</v>
      </c>
      <c r="AM71" s="339">
        <v>503</v>
      </c>
      <c r="AN71" s="342">
        <v>314</v>
      </c>
      <c r="AO71" s="339">
        <v>262</v>
      </c>
      <c r="AP71" s="339">
        <v>576</v>
      </c>
      <c r="AQ71" s="339">
        <v>372</v>
      </c>
      <c r="AR71" s="339">
        <v>314</v>
      </c>
      <c r="AS71" s="340">
        <v>686</v>
      </c>
      <c r="AT71" s="45"/>
      <c r="AU71" s="78" t="s">
        <v>126</v>
      </c>
      <c r="AV71" s="339">
        <v>470</v>
      </c>
      <c r="AW71" s="339">
        <v>379</v>
      </c>
      <c r="AX71" s="339">
        <v>849</v>
      </c>
      <c r="AY71" s="342">
        <v>425</v>
      </c>
      <c r="AZ71" s="339">
        <v>402</v>
      </c>
      <c r="BA71" s="339">
        <v>827</v>
      </c>
      <c r="BB71" s="339">
        <v>423</v>
      </c>
      <c r="BC71" s="339">
        <v>387</v>
      </c>
      <c r="BD71" s="340">
        <v>810</v>
      </c>
      <c r="BE71" s="45"/>
      <c r="BF71" s="78" t="s">
        <v>126</v>
      </c>
      <c r="BG71" s="339">
        <v>382</v>
      </c>
      <c r="BH71" s="339">
        <v>390</v>
      </c>
      <c r="BI71" s="339">
        <v>772</v>
      </c>
      <c r="BJ71" s="342">
        <v>394</v>
      </c>
      <c r="BK71" s="339">
        <v>395</v>
      </c>
      <c r="BL71" s="339">
        <v>789</v>
      </c>
      <c r="BM71" s="339">
        <v>309</v>
      </c>
      <c r="BN71" s="339">
        <v>361</v>
      </c>
      <c r="BO71" s="340">
        <v>670</v>
      </c>
      <c r="BP71" s="45"/>
      <c r="BQ71" s="78" t="s">
        <v>126</v>
      </c>
      <c r="BR71" s="339">
        <v>132</v>
      </c>
      <c r="BS71" s="339">
        <v>230</v>
      </c>
      <c r="BT71" s="340">
        <v>362</v>
      </c>
      <c r="CA71" s="45"/>
      <c r="CB71" s="78" t="s">
        <v>126</v>
      </c>
      <c r="CC71" s="339">
        <v>405</v>
      </c>
      <c r="CD71" s="339">
        <v>364</v>
      </c>
      <c r="CE71" s="339">
        <v>769</v>
      </c>
      <c r="CF71" s="342">
        <v>2714</v>
      </c>
      <c r="CG71" s="339">
        <v>2095</v>
      </c>
      <c r="CH71" s="339">
        <v>4809</v>
      </c>
      <c r="CI71" s="339">
        <v>2065</v>
      </c>
      <c r="CJ71" s="339">
        <v>2165</v>
      </c>
      <c r="CK71" s="340">
        <v>4230</v>
      </c>
      <c r="CL71" s="339">
        <f t="shared" si="26"/>
        <v>5184</v>
      </c>
      <c r="CM71" s="339">
        <f t="shared" si="26"/>
        <v>4624</v>
      </c>
      <c r="CN71" s="340">
        <f t="shared" si="26"/>
        <v>9808</v>
      </c>
    </row>
    <row r="72" spans="1:92" ht="17.100000000000001" customHeight="1">
      <c r="A72" s="1"/>
      <c r="B72" s="45"/>
      <c r="C72" s="77" t="s">
        <v>127</v>
      </c>
      <c r="D72" s="339">
        <v>412</v>
      </c>
      <c r="E72" s="339">
        <v>392</v>
      </c>
      <c r="F72" s="339">
        <v>804</v>
      </c>
      <c r="G72" s="342">
        <v>470</v>
      </c>
      <c r="H72" s="339">
        <v>443</v>
      </c>
      <c r="I72" s="339">
        <v>913</v>
      </c>
      <c r="J72" s="339">
        <v>511</v>
      </c>
      <c r="K72" s="339">
        <v>499</v>
      </c>
      <c r="L72" s="340">
        <v>1010</v>
      </c>
      <c r="M72" s="45"/>
      <c r="N72" s="77" t="s">
        <v>127</v>
      </c>
      <c r="O72" s="339">
        <v>570</v>
      </c>
      <c r="P72" s="339">
        <v>545</v>
      </c>
      <c r="Q72" s="339">
        <v>1115</v>
      </c>
      <c r="R72" s="342">
        <v>510</v>
      </c>
      <c r="S72" s="339">
        <v>494</v>
      </c>
      <c r="T72" s="339">
        <v>1004</v>
      </c>
      <c r="U72" s="339">
        <v>603</v>
      </c>
      <c r="V72" s="339">
        <v>550</v>
      </c>
      <c r="W72" s="340">
        <v>1153</v>
      </c>
      <c r="X72" s="45"/>
      <c r="Y72" s="77" t="s">
        <v>127</v>
      </c>
      <c r="Z72" s="339">
        <v>662</v>
      </c>
      <c r="AA72" s="339">
        <v>615</v>
      </c>
      <c r="AB72" s="339">
        <v>1277</v>
      </c>
      <c r="AC72" s="342">
        <v>699</v>
      </c>
      <c r="AD72" s="339">
        <v>644</v>
      </c>
      <c r="AE72" s="339">
        <v>1343</v>
      </c>
      <c r="AF72" s="339">
        <v>693</v>
      </c>
      <c r="AG72" s="339">
        <v>664</v>
      </c>
      <c r="AH72" s="340">
        <v>1357</v>
      </c>
      <c r="AI72" s="45"/>
      <c r="AJ72" s="77" t="s">
        <v>127</v>
      </c>
      <c r="AK72" s="339">
        <v>705</v>
      </c>
      <c r="AL72" s="339">
        <v>707</v>
      </c>
      <c r="AM72" s="339">
        <v>1412</v>
      </c>
      <c r="AN72" s="342">
        <v>842</v>
      </c>
      <c r="AO72" s="339">
        <v>835</v>
      </c>
      <c r="AP72" s="339">
        <v>1677</v>
      </c>
      <c r="AQ72" s="339">
        <v>1058</v>
      </c>
      <c r="AR72" s="339">
        <v>1007</v>
      </c>
      <c r="AS72" s="340">
        <v>2065</v>
      </c>
      <c r="AT72" s="45"/>
      <c r="AU72" s="77" t="s">
        <v>127</v>
      </c>
      <c r="AV72" s="339">
        <v>1190</v>
      </c>
      <c r="AW72" s="339">
        <v>1158</v>
      </c>
      <c r="AX72" s="339">
        <v>2348</v>
      </c>
      <c r="AY72" s="342">
        <v>946</v>
      </c>
      <c r="AZ72" s="339">
        <v>940</v>
      </c>
      <c r="BA72" s="339">
        <v>1886</v>
      </c>
      <c r="BB72" s="339">
        <v>778</v>
      </c>
      <c r="BC72" s="339">
        <v>858</v>
      </c>
      <c r="BD72" s="340">
        <v>1636</v>
      </c>
      <c r="BE72" s="45"/>
      <c r="BF72" s="77" t="s">
        <v>127</v>
      </c>
      <c r="BG72" s="339">
        <v>732</v>
      </c>
      <c r="BH72" s="339">
        <v>871</v>
      </c>
      <c r="BI72" s="339">
        <v>1603</v>
      </c>
      <c r="BJ72" s="342">
        <v>683</v>
      </c>
      <c r="BK72" s="339">
        <v>949</v>
      </c>
      <c r="BL72" s="339">
        <v>1632</v>
      </c>
      <c r="BM72" s="339">
        <v>533</v>
      </c>
      <c r="BN72" s="339">
        <v>894</v>
      </c>
      <c r="BO72" s="340">
        <v>1427</v>
      </c>
      <c r="BP72" s="45"/>
      <c r="BQ72" s="77" t="s">
        <v>127</v>
      </c>
      <c r="BR72" s="339">
        <v>303</v>
      </c>
      <c r="BS72" s="339">
        <v>562</v>
      </c>
      <c r="BT72" s="340">
        <v>865</v>
      </c>
      <c r="CA72" s="45"/>
      <c r="CB72" s="77" t="s">
        <v>127</v>
      </c>
      <c r="CC72" s="339">
        <v>1393</v>
      </c>
      <c r="CD72" s="339">
        <v>1334</v>
      </c>
      <c r="CE72" s="339">
        <v>2727</v>
      </c>
      <c r="CF72" s="342">
        <v>7532</v>
      </c>
      <c r="CG72" s="339">
        <v>7219</v>
      </c>
      <c r="CH72" s="339">
        <v>14751</v>
      </c>
      <c r="CI72" s="339">
        <v>3975</v>
      </c>
      <c r="CJ72" s="339">
        <v>5074</v>
      </c>
      <c r="CK72" s="340">
        <v>9049</v>
      </c>
      <c r="CL72" s="339">
        <f t="shared" si="26"/>
        <v>12900</v>
      </c>
      <c r="CM72" s="339">
        <f t="shared" si="26"/>
        <v>13627</v>
      </c>
      <c r="CN72" s="340">
        <f t="shared" si="26"/>
        <v>26527</v>
      </c>
    </row>
    <row r="73" spans="1:92" ht="17.100000000000001" customHeight="1">
      <c r="A73" s="1"/>
      <c r="B73" s="413"/>
      <c r="C73" s="18" t="s">
        <v>42</v>
      </c>
      <c r="D73" s="334">
        <f t="shared" ref="D73:BO73" si="27">SUM(D70:D72)</f>
        <v>651</v>
      </c>
      <c r="E73" s="439">
        <f t="shared" si="27"/>
        <v>620</v>
      </c>
      <c r="F73" s="334">
        <f t="shared" si="27"/>
        <v>1271</v>
      </c>
      <c r="G73" s="337">
        <f t="shared" si="27"/>
        <v>769</v>
      </c>
      <c r="H73" s="334">
        <f t="shared" si="27"/>
        <v>728</v>
      </c>
      <c r="I73" s="334">
        <f t="shared" si="27"/>
        <v>1497</v>
      </c>
      <c r="J73" s="334">
        <f t="shared" si="27"/>
        <v>850</v>
      </c>
      <c r="K73" s="334">
        <f t="shared" si="27"/>
        <v>825</v>
      </c>
      <c r="L73" s="335">
        <f t="shared" si="27"/>
        <v>1675</v>
      </c>
      <c r="M73" s="413"/>
      <c r="N73" s="18" t="s">
        <v>42</v>
      </c>
      <c r="O73" s="334">
        <f t="shared" si="27"/>
        <v>939</v>
      </c>
      <c r="P73" s="439">
        <f t="shared" si="27"/>
        <v>896</v>
      </c>
      <c r="Q73" s="334">
        <f t="shared" si="27"/>
        <v>1835</v>
      </c>
      <c r="R73" s="337">
        <f t="shared" si="27"/>
        <v>833</v>
      </c>
      <c r="S73" s="334">
        <f t="shared" si="27"/>
        <v>795</v>
      </c>
      <c r="T73" s="334">
        <f t="shared" si="27"/>
        <v>1628</v>
      </c>
      <c r="U73" s="334">
        <f t="shared" si="27"/>
        <v>904</v>
      </c>
      <c r="V73" s="334">
        <f t="shared" si="27"/>
        <v>836</v>
      </c>
      <c r="W73" s="335">
        <f t="shared" si="27"/>
        <v>1740</v>
      </c>
      <c r="X73" s="413"/>
      <c r="Y73" s="18" t="s">
        <v>42</v>
      </c>
      <c r="Z73" s="334">
        <f t="shared" si="27"/>
        <v>1027</v>
      </c>
      <c r="AA73" s="439">
        <f t="shared" si="27"/>
        <v>914</v>
      </c>
      <c r="AB73" s="334">
        <f t="shared" si="27"/>
        <v>1941</v>
      </c>
      <c r="AC73" s="337">
        <f t="shared" si="27"/>
        <v>1126</v>
      </c>
      <c r="AD73" s="334">
        <f t="shared" si="27"/>
        <v>976</v>
      </c>
      <c r="AE73" s="334">
        <f t="shared" si="27"/>
        <v>2102</v>
      </c>
      <c r="AF73" s="334">
        <f t="shared" si="27"/>
        <v>1190</v>
      </c>
      <c r="AG73" s="334">
        <f t="shared" si="27"/>
        <v>1080</v>
      </c>
      <c r="AH73" s="335">
        <f t="shared" si="27"/>
        <v>2270</v>
      </c>
      <c r="AI73" s="413"/>
      <c r="AJ73" s="18" t="s">
        <v>42</v>
      </c>
      <c r="AK73" s="334">
        <f t="shared" si="27"/>
        <v>1247</v>
      </c>
      <c r="AL73" s="439">
        <f t="shared" si="27"/>
        <v>1151</v>
      </c>
      <c r="AM73" s="334">
        <f t="shared" si="27"/>
        <v>2398</v>
      </c>
      <c r="AN73" s="337">
        <f t="shared" si="27"/>
        <v>1422</v>
      </c>
      <c r="AO73" s="334">
        <f t="shared" si="27"/>
        <v>1372</v>
      </c>
      <c r="AP73" s="334">
        <f t="shared" si="27"/>
        <v>2794</v>
      </c>
      <c r="AQ73" s="334">
        <f t="shared" si="27"/>
        <v>1754</v>
      </c>
      <c r="AR73" s="334">
        <f t="shared" si="27"/>
        <v>1640</v>
      </c>
      <c r="AS73" s="335">
        <f t="shared" si="27"/>
        <v>3394</v>
      </c>
      <c r="AT73" s="413"/>
      <c r="AU73" s="18" t="s">
        <v>42</v>
      </c>
      <c r="AV73" s="334">
        <f t="shared" si="27"/>
        <v>2033</v>
      </c>
      <c r="AW73" s="439">
        <f t="shared" si="27"/>
        <v>1873</v>
      </c>
      <c r="AX73" s="334">
        <f t="shared" si="27"/>
        <v>3906</v>
      </c>
      <c r="AY73" s="337">
        <f t="shared" si="27"/>
        <v>1703</v>
      </c>
      <c r="AZ73" s="334">
        <f t="shared" si="27"/>
        <v>1648</v>
      </c>
      <c r="BA73" s="334">
        <f t="shared" si="27"/>
        <v>3351</v>
      </c>
      <c r="BB73" s="334">
        <f t="shared" si="27"/>
        <v>1531</v>
      </c>
      <c r="BC73" s="334">
        <f t="shared" si="27"/>
        <v>1570</v>
      </c>
      <c r="BD73" s="335">
        <f t="shared" si="27"/>
        <v>3101</v>
      </c>
      <c r="BE73" s="413"/>
      <c r="BF73" s="18" t="s">
        <v>42</v>
      </c>
      <c r="BG73" s="334">
        <f t="shared" si="27"/>
        <v>1431</v>
      </c>
      <c r="BH73" s="439">
        <f t="shared" si="27"/>
        <v>1586</v>
      </c>
      <c r="BI73" s="334">
        <f t="shared" si="27"/>
        <v>3017</v>
      </c>
      <c r="BJ73" s="337">
        <f t="shared" si="27"/>
        <v>1361</v>
      </c>
      <c r="BK73" s="334">
        <f t="shared" si="27"/>
        <v>1742</v>
      </c>
      <c r="BL73" s="334">
        <f t="shared" si="27"/>
        <v>3103</v>
      </c>
      <c r="BM73" s="334">
        <f t="shared" si="27"/>
        <v>1083</v>
      </c>
      <c r="BN73" s="334">
        <f t="shared" si="27"/>
        <v>1602</v>
      </c>
      <c r="BO73" s="335">
        <f t="shared" si="27"/>
        <v>2685</v>
      </c>
      <c r="BP73" s="413"/>
      <c r="BQ73" s="18" t="s">
        <v>42</v>
      </c>
      <c r="BR73" s="334">
        <f t="shared" ref="BR73:CK73" si="28">SUM(BR70:BR72)</f>
        <v>578</v>
      </c>
      <c r="BS73" s="439">
        <f t="shared" si="28"/>
        <v>1063</v>
      </c>
      <c r="BT73" s="335">
        <f t="shared" si="28"/>
        <v>1641</v>
      </c>
      <c r="CA73" s="413"/>
      <c r="CB73" s="18" t="s">
        <v>42</v>
      </c>
      <c r="CC73" s="334">
        <f t="shared" si="28"/>
        <v>2270</v>
      </c>
      <c r="CD73" s="439">
        <f t="shared" si="28"/>
        <v>2173</v>
      </c>
      <c r="CE73" s="334">
        <f t="shared" si="28"/>
        <v>4443</v>
      </c>
      <c r="CF73" s="337">
        <f t="shared" si="28"/>
        <v>12475</v>
      </c>
      <c r="CG73" s="334">
        <f t="shared" si="28"/>
        <v>11533</v>
      </c>
      <c r="CH73" s="334">
        <f t="shared" si="28"/>
        <v>24008</v>
      </c>
      <c r="CI73" s="334">
        <f t="shared" si="28"/>
        <v>7687</v>
      </c>
      <c r="CJ73" s="334">
        <f t="shared" si="28"/>
        <v>9211</v>
      </c>
      <c r="CK73" s="335">
        <f t="shared" si="28"/>
        <v>16898</v>
      </c>
      <c r="CL73" s="334">
        <f t="shared" si="26"/>
        <v>22432</v>
      </c>
      <c r="CM73" s="334">
        <f t="shared" si="26"/>
        <v>22917</v>
      </c>
      <c r="CN73" s="335">
        <f t="shared" si="26"/>
        <v>45349</v>
      </c>
    </row>
    <row r="74" spans="1:92" ht="17.100000000000001" customHeight="1">
      <c r="A74" s="1"/>
      <c r="B74" s="17" t="s">
        <v>128</v>
      </c>
      <c r="C74" s="26" t="s">
        <v>130</v>
      </c>
      <c r="D74" s="339">
        <v>323</v>
      </c>
      <c r="E74" s="339">
        <v>307</v>
      </c>
      <c r="F74" s="339">
        <v>630</v>
      </c>
      <c r="G74" s="342">
        <v>357</v>
      </c>
      <c r="H74" s="339">
        <v>347</v>
      </c>
      <c r="I74" s="339">
        <v>704</v>
      </c>
      <c r="J74" s="339">
        <v>400</v>
      </c>
      <c r="K74" s="339">
        <v>386</v>
      </c>
      <c r="L74" s="340">
        <v>786</v>
      </c>
      <c r="M74" s="17" t="s">
        <v>128</v>
      </c>
      <c r="N74" s="26" t="s">
        <v>130</v>
      </c>
      <c r="O74" s="339">
        <v>454</v>
      </c>
      <c r="P74" s="339">
        <v>444</v>
      </c>
      <c r="Q74" s="339">
        <v>898</v>
      </c>
      <c r="R74" s="342">
        <v>451</v>
      </c>
      <c r="S74" s="339">
        <v>433</v>
      </c>
      <c r="T74" s="339">
        <v>884</v>
      </c>
      <c r="U74" s="339">
        <v>480</v>
      </c>
      <c r="V74" s="339">
        <v>429</v>
      </c>
      <c r="W74" s="340">
        <v>909</v>
      </c>
      <c r="X74" s="17" t="s">
        <v>128</v>
      </c>
      <c r="Y74" s="26" t="s">
        <v>130</v>
      </c>
      <c r="Z74" s="339">
        <v>534</v>
      </c>
      <c r="AA74" s="339">
        <v>418</v>
      </c>
      <c r="AB74" s="339">
        <v>952</v>
      </c>
      <c r="AC74" s="342">
        <v>622</v>
      </c>
      <c r="AD74" s="339">
        <v>512</v>
      </c>
      <c r="AE74" s="339">
        <v>1134</v>
      </c>
      <c r="AF74" s="339">
        <v>730</v>
      </c>
      <c r="AG74" s="339">
        <v>571</v>
      </c>
      <c r="AH74" s="340">
        <v>1301</v>
      </c>
      <c r="AI74" s="17" t="s">
        <v>128</v>
      </c>
      <c r="AJ74" s="26" t="s">
        <v>130</v>
      </c>
      <c r="AK74" s="339">
        <v>776</v>
      </c>
      <c r="AL74" s="339">
        <v>629</v>
      </c>
      <c r="AM74" s="339">
        <v>1405</v>
      </c>
      <c r="AN74" s="342">
        <v>833</v>
      </c>
      <c r="AO74" s="339">
        <v>671</v>
      </c>
      <c r="AP74" s="339">
        <v>1504</v>
      </c>
      <c r="AQ74" s="339">
        <v>946</v>
      </c>
      <c r="AR74" s="339">
        <v>823</v>
      </c>
      <c r="AS74" s="340">
        <v>1769</v>
      </c>
      <c r="AT74" s="17" t="s">
        <v>128</v>
      </c>
      <c r="AU74" s="26" t="s">
        <v>130</v>
      </c>
      <c r="AV74" s="339">
        <v>1146</v>
      </c>
      <c r="AW74" s="339">
        <v>1059</v>
      </c>
      <c r="AX74" s="339">
        <v>2205</v>
      </c>
      <c r="AY74" s="342">
        <v>997</v>
      </c>
      <c r="AZ74" s="339">
        <v>1000</v>
      </c>
      <c r="BA74" s="339">
        <v>1997</v>
      </c>
      <c r="BB74" s="339">
        <v>916</v>
      </c>
      <c r="BC74" s="339">
        <v>1025</v>
      </c>
      <c r="BD74" s="340">
        <v>1941</v>
      </c>
      <c r="BE74" s="17" t="s">
        <v>128</v>
      </c>
      <c r="BF74" s="26" t="s">
        <v>130</v>
      </c>
      <c r="BG74" s="339">
        <v>957</v>
      </c>
      <c r="BH74" s="339">
        <v>1064</v>
      </c>
      <c r="BI74" s="339">
        <v>2021</v>
      </c>
      <c r="BJ74" s="342">
        <v>859</v>
      </c>
      <c r="BK74" s="339">
        <v>1088</v>
      </c>
      <c r="BL74" s="339">
        <v>1947</v>
      </c>
      <c r="BM74" s="339">
        <v>686</v>
      </c>
      <c r="BN74" s="339">
        <v>1016</v>
      </c>
      <c r="BO74" s="340">
        <v>1702</v>
      </c>
      <c r="BP74" s="17" t="s">
        <v>128</v>
      </c>
      <c r="BQ74" s="26" t="s">
        <v>130</v>
      </c>
      <c r="BR74" s="339">
        <v>426</v>
      </c>
      <c r="BS74" s="339">
        <v>733</v>
      </c>
      <c r="BT74" s="340">
        <v>1159</v>
      </c>
      <c r="CA74" s="17" t="s">
        <v>128</v>
      </c>
      <c r="CB74" s="26" t="s">
        <v>130</v>
      </c>
      <c r="CC74" s="339">
        <v>1080</v>
      </c>
      <c r="CD74" s="339">
        <v>1040</v>
      </c>
      <c r="CE74" s="339">
        <v>2120</v>
      </c>
      <c r="CF74" s="342">
        <v>6972</v>
      </c>
      <c r="CG74" s="339">
        <v>5989</v>
      </c>
      <c r="CH74" s="339">
        <v>12961</v>
      </c>
      <c r="CI74" s="339">
        <v>4841</v>
      </c>
      <c r="CJ74" s="339">
        <v>5926</v>
      </c>
      <c r="CK74" s="340">
        <v>10767</v>
      </c>
      <c r="CL74" s="339">
        <f t="shared" si="26"/>
        <v>12893</v>
      </c>
      <c r="CM74" s="339">
        <f t="shared" si="26"/>
        <v>12955</v>
      </c>
      <c r="CN74" s="340">
        <f t="shared" si="26"/>
        <v>25848</v>
      </c>
    </row>
    <row r="75" spans="1:92" ht="17.100000000000001" customHeight="1">
      <c r="A75" s="1"/>
      <c r="B75" s="413"/>
      <c r="C75" s="39" t="s">
        <v>42</v>
      </c>
      <c r="D75" s="334">
        <f t="shared" ref="D75:BO75" si="29">SUM(D74:D74)</f>
        <v>323</v>
      </c>
      <c r="E75" s="334">
        <f t="shared" si="29"/>
        <v>307</v>
      </c>
      <c r="F75" s="334">
        <f t="shared" si="29"/>
        <v>630</v>
      </c>
      <c r="G75" s="337">
        <f t="shared" si="29"/>
        <v>357</v>
      </c>
      <c r="H75" s="334">
        <f t="shared" si="29"/>
        <v>347</v>
      </c>
      <c r="I75" s="334">
        <f t="shared" si="29"/>
        <v>704</v>
      </c>
      <c r="J75" s="334">
        <f t="shared" si="29"/>
        <v>400</v>
      </c>
      <c r="K75" s="334">
        <f t="shared" si="29"/>
        <v>386</v>
      </c>
      <c r="L75" s="335">
        <f t="shared" si="29"/>
        <v>786</v>
      </c>
      <c r="M75" s="413"/>
      <c r="N75" s="39" t="s">
        <v>42</v>
      </c>
      <c r="O75" s="334">
        <f t="shared" si="29"/>
        <v>454</v>
      </c>
      <c r="P75" s="334">
        <f t="shared" si="29"/>
        <v>444</v>
      </c>
      <c r="Q75" s="334">
        <f t="shared" si="29"/>
        <v>898</v>
      </c>
      <c r="R75" s="337">
        <f t="shared" si="29"/>
        <v>451</v>
      </c>
      <c r="S75" s="334">
        <f t="shared" si="29"/>
        <v>433</v>
      </c>
      <c r="T75" s="334">
        <f t="shared" si="29"/>
        <v>884</v>
      </c>
      <c r="U75" s="334">
        <f t="shared" si="29"/>
        <v>480</v>
      </c>
      <c r="V75" s="334">
        <f t="shared" si="29"/>
        <v>429</v>
      </c>
      <c r="W75" s="335">
        <f t="shared" si="29"/>
        <v>909</v>
      </c>
      <c r="X75" s="413"/>
      <c r="Y75" s="39" t="s">
        <v>42</v>
      </c>
      <c r="Z75" s="334">
        <f t="shared" si="29"/>
        <v>534</v>
      </c>
      <c r="AA75" s="334">
        <f t="shared" si="29"/>
        <v>418</v>
      </c>
      <c r="AB75" s="334">
        <f t="shared" si="29"/>
        <v>952</v>
      </c>
      <c r="AC75" s="337">
        <f t="shared" si="29"/>
        <v>622</v>
      </c>
      <c r="AD75" s="334">
        <f t="shared" si="29"/>
        <v>512</v>
      </c>
      <c r="AE75" s="334">
        <f t="shared" si="29"/>
        <v>1134</v>
      </c>
      <c r="AF75" s="334">
        <f t="shared" si="29"/>
        <v>730</v>
      </c>
      <c r="AG75" s="334">
        <f t="shared" si="29"/>
        <v>571</v>
      </c>
      <c r="AH75" s="335">
        <f t="shared" si="29"/>
        <v>1301</v>
      </c>
      <c r="AI75" s="413"/>
      <c r="AJ75" s="39" t="s">
        <v>42</v>
      </c>
      <c r="AK75" s="334">
        <f t="shared" si="29"/>
        <v>776</v>
      </c>
      <c r="AL75" s="334">
        <f t="shared" si="29"/>
        <v>629</v>
      </c>
      <c r="AM75" s="334">
        <f t="shared" si="29"/>
        <v>1405</v>
      </c>
      <c r="AN75" s="337">
        <f t="shared" si="29"/>
        <v>833</v>
      </c>
      <c r="AO75" s="334">
        <f t="shared" si="29"/>
        <v>671</v>
      </c>
      <c r="AP75" s="334">
        <f t="shared" si="29"/>
        <v>1504</v>
      </c>
      <c r="AQ75" s="334">
        <f t="shared" si="29"/>
        <v>946</v>
      </c>
      <c r="AR75" s="334">
        <f t="shared" si="29"/>
        <v>823</v>
      </c>
      <c r="AS75" s="335">
        <f t="shared" si="29"/>
        <v>1769</v>
      </c>
      <c r="AT75" s="413"/>
      <c r="AU75" s="39" t="s">
        <v>42</v>
      </c>
      <c r="AV75" s="334">
        <f t="shared" si="29"/>
        <v>1146</v>
      </c>
      <c r="AW75" s="334">
        <f t="shared" si="29"/>
        <v>1059</v>
      </c>
      <c r="AX75" s="334">
        <f t="shared" si="29"/>
        <v>2205</v>
      </c>
      <c r="AY75" s="337">
        <f t="shared" si="29"/>
        <v>997</v>
      </c>
      <c r="AZ75" s="334">
        <f t="shared" si="29"/>
        <v>1000</v>
      </c>
      <c r="BA75" s="334">
        <f t="shared" si="29"/>
        <v>1997</v>
      </c>
      <c r="BB75" s="334">
        <f t="shared" si="29"/>
        <v>916</v>
      </c>
      <c r="BC75" s="334">
        <f t="shared" si="29"/>
        <v>1025</v>
      </c>
      <c r="BD75" s="335">
        <f t="shared" si="29"/>
        <v>1941</v>
      </c>
      <c r="BE75" s="413"/>
      <c r="BF75" s="39" t="s">
        <v>42</v>
      </c>
      <c r="BG75" s="334">
        <f t="shared" si="29"/>
        <v>957</v>
      </c>
      <c r="BH75" s="334">
        <f t="shared" si="29"/>
        <v>1064</v>
      </c>
      <c r="BI75" s="334">
        <f t="shared" si="29"/>
        <v>2021</v>
      </c>
      <c r="BJ75" s="337">
        <f t="shared" si="29"/>
        <v>859</v>
      </c>
      <c r="BK75" s="334">
        <f t="shared" si="29"/>
        <v>1088</v>
      </c>
      <c r="BL75" s="334">
        <f t="shared" si="29"/>
        <v>1947</v>
      </c>
      <c r="BM75" s="334">
        <f t="shared" si="29"/>
        <v>686</v>
      </c>
      <c r="BN75" s="334">
        <f t="shared" si="29"/>
        <v>1016</v>
      </c>
      <c r="BO75" s="335">
        <f t="shared" si="29"/>
        <v>1702</v>
      </c>
      <c r="BP75" s="413"/>
      <c r="BQ75" s="39" t="s">
        <v>42</v>
      </c>
      <c r="BR75" s="334">
        <f t="shared" ref="BR75:CK75" si="30">SUM(BR74:BR74)</f>
        <v>426</v>
      </c>
      <c r="BS75" s="334">
        <f t="shared" si="30"/>
        <v>733</v>
      </c>
      <c r="BT75" s="335">
        <f t="shared" si="30"/>
        <v>1159</v>
      </c>
      <c r="CA75" s="413"/>
      <c r="CB75" s="39" t="s">
        <v>42</v>
      </c>
      <c r="CC75" s="334">
        <f t="shared" si="30"/>
        <v>1080</v>
      </c>
      <c r="CD75" s="334">
        <f t="shared" si="30"/>
        <v>1040</v>
      </c>
      <c r="CE75" s="334">
        <f t="shared" si="30"/>
        <v>2120</v>
      </c>
      <c r="CF75" s="337">
        <f t="shared" si="30"/>
        <v>6972</v>
      </c>
      <c r="CG75" s="334">
        <f t="shared" si="30"/>
        <v>5989</v>
      </c>
      <c r="CH75" s="334">
        <f t="shared" si="30"/>
        <v>12961</v>
      </c>
      <c r="CI75" s="334">
        <f t="shared" si="30"/>
        <v>4841</v>
      </c>
      <c r="CJ75" s="334">
        <f t="shared" si="30"/>
        <v>5926</v>
      </c>
      <c r="CK75" s="335">
        <f t="shared" si="30"/>
        <v>10767</v>
      </c>
      <c r="CL75" s="334">
        <f t="shared" si="26"/>
        <v>12893</v>
      </c>
      <c r="CM75" s="334">
        <f t="shared" si="26"/>
        <v>12955</v>
      </c>
      <c r="CN75" s="335">
        <f t="shared" si="26"/>
        <v>25848</v>
      </c>
    </row>
    <row r="76" spans="1:92" ht="17.100000000000001" customHeight="1" thickBot="1">
      <c r="A76" s="1"/>
      <c r="B76" s="669" t="s">
        <v>131</v>
      </c>
      <c r="C76" s="670"/>
      <c r="D76" s="351">
        <f t="shared" ref="D76:BO76" si="31">SUM(D67,D68,D69,D73,D75)</f>
        <v>6778</v>
      </c>
      <c r="E76" s="351">
        <f t="shared" si="31"/>
        <v>6445</v>
      </c>
      <c r="F76" s="351">
        <f t="shared" si="31"/>
        <v>13223</v>
      </c>
      <c r="G76" s="353">
        <f t="shared" si="31"/>
        <v>7523</v>
      </c>
      <c r="H76" s="351">
        <f t="shared" si="31"/>
        <v>7093</v>
      </c>
      <c r="I76" s="351">
        <f t="shared" si="31"/>
        <v>14616</v>
      </c>
      <c r="J76" s="351">
        <f t="shared" si="31"/>
        <v>8077</v>
      </c>
      <c r="K76" s="351">
        <f t="shared" si="31"/>
        <v>7607</v>
      </c>
      <c r="L76" s="352">
        <f t="shared" si="31"/>
        <v>15684</v>
      </c>
      <c r="M76" s="669" t="s">
        <v>131</v>
      </c>
      <c r="N76" s="670"/>
      <c r="O76" s="351">
        <f t="shared" si="31"/>
        <v>9184</v>
      </c>
      <c r="P76" s="351">
        <f t="shared" si="31"/>
        <v>8434</v>
      </c>
      <c r="Q76" s="351">
        <f t="shared" si="31"/>
        <v>17618</v>
      </c>
      <c r="R76" s="353">
        <f t="shared" si="31"/>
        <v>8997</v>
      </c>
      <c r="S76" s="351">
        <f t="shared" si="31"/>
        <v>8319</v>
      </c>
      <c r="T76" s="351">
        <f t="shared" si="31"/>
        <v>17316</v>
      </c>
      <c r="U76" s="351">
        <f t="shared" si="31"/>
        <v>9785</v>
      </c>
      <c r="V76" s="351">
        <f t="shared" si="31"/>
        <v>8748</v>
      </c>
      <c r="W76" s="352">
        <f t="shared" si="31"/>
        <v>18533</v>
      </c>
      <c r="X76" s="669" t="s">
        <v>131</v>
      </c>
      <c r="Y76" s="670"/>
      <c r="Z76" s="351">
        <f t="shared" si="31"/>
        <v>10530</v>
      </c>
      <c r="AA76" s="351">
        <f t="shared" si="31"/>
        <v>9511</v>
      </c>
      <c r="AB76" s="351">
        <f t="shared" si="31"/>
        <v>20041</v>
      </c>
      <c r="AC76" s="353">
        <f t="shared" si="31"/>
        <v>11636</v>
      </c>
      <c r="AD76" s="351">
        <f t="shared" si="31"/>
        <v>10350</v>
      </c>
      <c r="AE76" s="351">
        <f t="shared" si="31"/>
        <v>21986</v>
      </c>
      <c r="AF76" s="351">
        <f t="shared" si="31"/>
        <v>12246</v>
      </c>
      <c r="AG76" s="351">
        <f t="shared" si="31"/>
        <v>11087</v>
      </c>
      <c r="AH76" s="352">
        <f t="shared" si="31"/>
        <v>23333</v>
      </c>
      <c r="AI76" s="669" t="s">
        <v>131</v>
      </c>
      <c r="AJ76" s="670"/>
      <c r="AK76" s="351">
        <f t="shared" si="31"/>
        <v>12858</v>
      </c>
      <c r="AL76" s="351">
        <f t="shared" si="31"/>
        <v>11678</v>
      </c>
      <c r="AM76" s="351">
        <f t="shared" si="31"/>
        <v>24536</v>
      </c>
      <c r="AN76" s="353">
        <f t="shared" si="31"/>
        <v>14419</v>
      </c>
      <c r="AO76" s="351">
        <f t="shared" si="31"/>
        <v>13536</v>
      </c>
      <c r="AP76" s="351">
        <f t="shared" si="31"/>
        <v>27955</v>
      </c>
      <c r="AQ76" s="351">
        <f t="shared" si="31"/>
        <v>16516</v>
      </c>
      <c r="AR76" s="351">
        <f t="shared" si="31"/>
        <v>15318</v>
      </c>
      <c r="AS76" s="352">
        <f t="shared" si="31"/>
        <v>31834</v>
      </c>
      <c r="AT76" s="669" t="s">
        <v>131</v>
      </c>
      <c r="AU76" s="670"/>
      <c r="AV76" s="351">
        <f t="shared" si="31"/>
        <v>19343</v>
      </c>
      <c r="AW76" s="351">
        <f t="shared" si="31"/>
        <v>18204</v>
      </c>
      <c r="AX76" s="351">
        <f t="shared" si="31"/>
        <v>37547</v>
      </c>
      <c r="AY76" s="353">
        <f t="shared" si="31"/>
        <v>16439</v>
      </c>
      <c r="AZ76" s="351">
        <f t="shared" si="31"/>
        <v>16264</v>
      </c>
      <c r="BA76" s="351">
        <f t="shared" si="31"/>
        <v>32703</v>
      </c>
      <c r="BB76" s="351">
        <f t="shared" si="31"/>
        <v>14022</v>
      </c>
      <c r="BC76" s="351">
        <f t="shared" si="31"/>
        <v>14775</v>
      </c>
      <c r="BD76" s="352">
        <f t="shared" si="31"/>
        <v>28797</v>
      </c>
      <c r="BE76" s="669" t="s">
        <v>131</v>
      </c>
      <c r="BF76" s="670"/>
      <c r="BG76" s="351">
        <f t="shared" si="31"/>
        <v>12572</v>
      </c>
      <c r="BH76" s="351">
        <f t="shared" si="31"/>
        <v>14551</v>
      </c>
      <c r="BI76" s="351">
        <f t="shared" si="31"/>
        <v>27123</v>
      </c>
      <c r="BJ76" s="353">
        <f t="shared" si="31"/>
        <v>11776</v>
      </c>
      <c r="BK76" s="351">
        <f t="shared" si="31"/>
        <v>15604</v>
      </c>
      <c r="BL76" s="351">
        <f t="shared" si="31"/>
        <v>27380</v>
      </c>
      <c r="BM76" s="351">
        <f t="shared" si="31"/>
        <v>9004</v>
      </c>
      <c r="BN76" s="351">
        <f t="shared" si="31"/>
        <v>14301</v>
      </c>
      <c r="BO76" s="352">
        <f t="shared" si="31"/>
        <v>23305</v>
      </c>
      <c r="BP76" s="669" t="s">
        <v>131</v>
      </c>
      <c r="BQ76" s="670"/>
      <c r="BR76" s="351">
        <f t="shared" ref="BR76:CK76" si="32">SUM(BR67,BR68,BR69,BR73,BR75)</f>
        <v>4483</v>
      </c>
      <c r="BS76" s="351">
        <f t="shared" si="32"/>
        <v>10332</v>
      </c>
      <c r="BT76" s="352">
        <f t="shared" si="32"/>
        <v>14815</v>
      </c>
      <c r="CA76" s="669" t="s">
        <v>131</v>
      </c>
      <c r="CB76" s="670"/>
      <c r="CC76" s="351">
        <f t="shared" si="32"/>
        <v>22378</v>
      </c>
      <c r="CD76" s="351">
        <f t="shared" si="32"/>
        <v>21145</v>
      </c>
      <c r="CE76" s="351">
        <f t="shared" si="32"/>
        <v>43523</v>
      </c>
      <c r="CF76" s="353">
        <f t="shared" si="32"/>
        <v>125514</v>
      </c>
      <c r="CG76" s="351">
        <f t="shared" si="32"/>
        <v>115185</v>
      </c>
      <c r="CH76" s="351">
        <f t="shared" si="32"/>
        <v>240699</v>
      </c>
      <c r="CI76" s="351">
        <f t="shared" si="32"/>
        <v>68296</v>
      </c>
      <c r="CJ76" s="351">
        <f t="shared" si="32"/>
        <v>85827</v>
      </c>
      <c r="CK76" s="352">
        <f t="shared" si="32"/>
        <v>154123</v>
      </c>
      <c r="CL76" s="351">
        <f t="shared" si="26"/>
        <v>216188</v>
      </c>
      <c r="CM76" s="351">
        <f t="shared" si="26"/>
        <v>222157</v>
      </c>
      <c r="CN76" s="352">
        <f t="shared" si="26"/>
        <v>438345</v>
      </c>
    </row>
    <row r="77" spans="1:92" ht="17.100000000000001" customHeight="1">
      <c r="A77" s="1"/>
      <c r="B77" s="671" t="s">
        <v>132</v>
      </c>
      <c r="C77" s="26" t="s">
        <v>133</v>
      </c>
      <c r="D77" s="345">
        <v>761</v>
      </c>
      <c r="E77" s="345">
        <v>724</v>
      </c>
      <c r="F77" s="345">
        <v>1485</v>
      </c>
      <c r="G77" s="348">
        <v>822</v>
      </c>
      <c r="H77" s="345">
        <v>826</v>
      </c>
      <c r="I77" s="345">
        <v>1648</v>
      </c>
      <c r="J77" s="345">
        <v>907</v>
      </c>
      <c r="K77" s="345">
        <v>894</v>
      </c>
      <c r="L77" s="346">
        <v>1801</v>
      </c>
      <c r="M77" s="671" t="s">
        <v>132</v>
      </c>
      <c r="N77" s="26" t="s">
        <v>133</v>
      </c>
      <c r="O77" s="345">
        <v>939</v>
      </c>
      <c r="P77" s="345">
        <v>947</v>
      </c>
      <c r="Q77" s="345">
        <v>1886</v>
      </c>
      <c r="R77" s="348">
        <v>750</v>
      </c>
      <c r="S77" s="345">
        <v>754</v>
      </c>
      <c r="T77" s="345">
        <v>1504</v>
      </c>
      <c r="U77" s="345">
        <v>860</v>
      </c>
      <c r="V77" s="345">
        <v>857</v>
      </c>
      <c r="W77" s="346">
        <v>1717</v>
      </c>
      <c r="X77" s="671" t="s">
        <v>132</v>
      </c>
      <c r="Y77" s="26" t="s">
        <v>133</v>
      </c>
      <c r="Z77" s="345">
        <v>1040</v>
      </c>
      <c r="AA77" s="345">
        <v>925</v>
      </c>
      <c r="AB77" s="345">
        <v>1965</v>
      </c>
      <c r="AC77" s="348">
        <v>1174</v>
      </c>
      <c r="AD77" s="345">
        <v>1083</v>
      </c>
      <c r="AE77" s="345">
        <v>2257</v>
      </c>
      <c r="AF77" s="345">
        <v>1281</v>
      </c>
      <c r="AG77" s="345">
        <v>1252</v>
      </c>
      <c r="AH77" s="346">
        <v>2533</v>
      </c>
      <c r="AI77" s="671" t="s">
        <v>132</v>
      </c>
      <c r="AJ77" s="26" t="s">
        <v>133</v>
      </c>
      <c r="AK77" s="345">
        <v>1327</v>
      </c>
      <c r="AL77" s="345">
        <v>1251</v>
      </c>
      <c r="AM77" s="345">
        <v>2578</v>
      </c>
      <c r="AN77" s="348">
        <v>1500</v>
      </c>
      <c r="AO77" s="345">
        <v>1428</v>
      </c>
      <c r="AP77" s="345">
        <v>2928</v>
      </c>
      <c r="AQ77" s="345">
        <v>1679</v>
      </c>
      <c r="AR77" s="345">
        <v>1563</v>
      </c>
      <c r="AS77" s="346">
        <v>3242</v>
      </c>
      <c r="AT77" s="671" t="s">
        <v>132</v>
      </c>
      <c r="AU77" s="26" t="s">
        <v>133</v>
      </c>
      <c r="AV77" s="345">
        <v>2059</v>
      </c>
      <c r="AW77" s="345">
        <v>2041</v>
      </c>
      <c r="AX77" s="345">
        <v>4100</v>
      </c>
      <c r="AY77" s="348">
        <v>1920</v>
      </c>
      <c r="AZ77" s="345">
        <v>1925</v>
      </c>
      <c r="BA77" s="345">
        <v>3845</v>
      </c>
      <c r="BB77" s="345">
        <v>1810</v>
      </c>
      <c r="BC77" s="345">
        <v>1910</v>
      </c>
      <c r="BD77" s="346">
        <v>3720</v>
      </c>
      <c r="BE77" s="671" t="s">
        <v>132</v>
      </c>
      <c r="BF77" s="26" t="s">
        <v>133</v>
      </c>
      <c r="BG77" s="345">
        <v>1687</v>
      </c>
      <c r="BH77" s="345">
        <v>1817</v>
      </c>
      <c r="BI77" s="345">
        <v>3504</v>
      </c>
      <c r="BJ77" s="348">
        <v>1459</v>
      </c>
      <c r="BK77" s="345">
        <v>1846</v>
      </c>
      <c r="BL77" s="345">
        <v>3305</v>
      </c>
      <c r="BM77" s="345">
        <v>1039</v>
      </c>
      <c r="BN77" s="345">
        <v>1479</v>
      </c>
      <c r="BO77" s="346">
        <v>2518</v>
      </c>
      <c r="BP77" s="671" t="s">
        <v>132</v>
      </c>
      <c r="BQ77" s="26" t="s">
        <v>133</v>
      </c>
      <c r="BR77" s="345">
        <v>530</v>
      </c>
      <c r="BS77" s="345">
        <v>1338</v>
      </c>
      <c r="BT77" s="346">
        <v>1868</v>
      </c>
      <c r="CA77" s="671" t="s">
        <v>132</v>
      </c>
      <c r="CB77" s="26" t="s">
        <v>133</v>
      </c>
      <c r="CC77" s="345">
        <v>2490</v>
      </c>
      <c r="CD77" s="345">
        <v>2444</v>
      </c>
      <c r="CE77" s="345">
        <v>4934</v>
      </c>
      <c r="CF77" s="348">
        <v>12609</v>
      </c>
      <c r="CG77" s="345">
        <v>12101</v>
      </c>
      <c r="CH77" s="345">
        <v>24710</v>
      </c>
      <c r="CI77" s="345">
        <v>8445</v>
      </c>
      <c r="CJ77" s="345">
        <v>10315</v>
      </c>
      <c r="CK77" s="346">
        <v>18760</v>
      </c>
      <c r="CL77" s="345">
        <f t="shared" si="26"/>
        <v>23544</v>
      </c>
      <c r="CM77" s="345">
        <f t="shared" si="26"/>
        <v>24860</v>
      </c>
      <c r="CN77" s="346">
        <f t="shared" si="26"/>
        <v>48404</v>
      </c>
    </row>
    <row r="78" spans="1:92" ht="17.100000000000001" customHeight="1">
      <c r="A78" s="1"/>
      <c r="B78" s="667"/>
      <c r="C78" s="26" t="s">
        <v>134</v>
      </c>
      <c r="D78" s="339">
        <v>81</v>
      </c>
      <c r="E78" s="339">
        <v>77</v>
      </c>
      <c r="F78" s="339">
        <v>158</v>
      </c>
      <c r="G78" s="342">
        <v>97</v>
      </c>
      <c r="H78" s="339">
        <v>93</v>
      </c>
      <c r="I78" s="339">
        <v>190</v>
      </c>
      <c r="J78" s="339">
        <v>99</v>
      </c>
      <c r="K78" s="339">
        <v>100</v>
      </c>
      <c r="L78" s="340">
        <v>199</v>
      </c>
      <c r="M78" s="667"/>
      <c r="N78" s="26" t="s">
        <v>134</v>
      </c>
      <c r="O78" s="339">
        <v>103</v>
      </c>
      <c r="P78" s="339">
        <v>106</v>
      </c>
      <c r="Q78" s="339">
        <v>209</v>
      </c>
      <c r="R78" s="342">
        <v>82</v>
      </c>
      <c r="S78" s="339">
        <v>89</v>
      </c>
      <c r="T78" s="339">
        <v>171</v>
      </c>
      <c r="U78" s="339">
        <v>119</v>
      </c>
      <c r="V78" s="339">
        <v>92</v>
      </c>
      <c r="W78" s="340">
        <v>211</v>
      </c>
      <c r="X78" s="667"/>
      <c r="Y78" s="26" t="s">
        <v>134</v>
      </c>
      <c r="Z78" s="339">
        <v>138</v>
      </c>
      <c r="AA78" s="339">
        <v>114</v>
      </c>
      <c r="AB78" s="339">
        <v>252</v>
      </c>
      <c r="AC78" s="342">
        <v>163</v>
      </c>
      <c r="AD78" s="339">
        <v>117</v>
      </c>
      <c r="AE78" s="339">
        <v>280</v>
      </c>
      <c r="AF78" s="339">
        <v>175</v>
      </c>
      <c r="AG78" s="339">
        <v>130</v>
      </c>
      <c r="AH78" s="340">
        <v>305</v>
      </c>
      <c r="AI78" s="667"/>
      <c r="AJ78" s="26" t="s">
        <v>134</v>
      </c>
      <c r="AK78" s="339">
        <v>169</v>
      </c>
      <c r="AL78" s="339">
        <v>149</v>
      </c>
      <c r="AM78" s="339">
        <v>318</v>
      </c>
      <c r="AN78" s="342">
        <v>179</v>
      </c>
      <c r="AO78" s="339">
        <v>164</v>
      </c>
      <c r="AP78" s="339">
        <v>343</v>
      </c>
      <c r="AQ78" s="339">
        <v>179</v>
      </c>
      <c r="AR78" s="339">
        <v>166</v>
      </c>
      <c r="AS78" s="340">
        <v>345</v>
      </c>
      <c r="AT78" s="667"/>
      <c r="AU78" s="26" t="s">
        <v>134</v>
      </c>
      <c r="AV78" s="339">
        <v>228</v>
      </c>
      <c r="AW78" s="339">
        <v>235</v>
      </c>
      <c r="AX78" s="339">
        <v>463</v>
      </c>
      <c r="AY78" s="342">
        <v>261</v>
      </c>
      <c r="AZ78" s="339">
        <v>251</v>
      </c>
      <c r="BA78" s="339">
        <v>512</v>
      </c>
      <c r="BB78" s="339">
        <v>245</v>
      </c>
      <c r="BC78" s="339">
        <v>256</v>
      </c>
      <c r="BD78" s="340">
        <v>501</v>
      </c>
      <c r="BE78" s="667"/>
      <c r="BF78" s="26" t="s">
        <v>134</v>
      </c>
      <c r="BG78" s="339">
        <v>207</v>
      </c>
      <c r="BH78" s="339">
        <v>253</v>
      </c>
      <c r="BI78" s="339">
        <v>460</v>
      </c>
      <c r="BJ78" s="342">
        <v>218</v>
      </c>
      <c r="BK78" s="339">
        <v>255</v>
      </c>
      <c r="BL78" s="339">
        <v>473</v>
      </c>
      <c r="BM78" s="339">
        <v>155</v>
      </c>
      <c r="BN78" s="339">
        <v>202</v>
      </c>
      <c r="BO78" s="340">
        <v>357</v>
      </c>
      <c r="BP78" s="667"/>
      <c r="BQ78" s="26" t="s">
        <v>134</v>
      </c>
      <c r="BR78" s="339">
        <v>90</v>
      </c>
      <c r="BS78" s="339">
        <v>259</v>
      </c>
      <c r="BT78" s="340">
        <v>349</v>
      </c>
      <c r="CA78" s="667"/>
      <c r="CB78" s="26" t="s">
        <v>134</v>
      </c>
      <c r="CC78" s="339">
        <v>277</v>
      </c>
      <c r="CD78" s="339">
        <v>270</v>
      </c>
      <c r="CE78" s="339">
        <v>547</v>
      </c>
      <c r="CF78" s="342">
        <v>1535</v>
      </c>
      <c r="CG78" s="339">
        <v>1362</v>
      </c>
      <c r="CH78" s="339">
        <v>2897</v>
      </c>
      <c r="CI78" s="339">
        <v>1176</v>
      </c>
      <c r="CJ78" s="339">
        <v>1476</v>
      </c>
      <c r="CK78" s="340">
        <v>2652</v>
      </c>
      <c r="CL78" s="339">
        <f t="shared" si="26"/>
        <v>2988</v>
      </c>
      <c r="CM78" s="339">
        <f t="shared" si="26"/>
        <v>3108</v>
      </c>
      <c r="CN78" s="340">
        <f t="shared" si="26"/>
        <v>6096</v>
      </c>
    </row>
    <row r="79" spans="1:92" ht="17.100000000000001" customHeight="1">
      <c r="A79" s="1"/>
      <c r="B79" s="667"/>
      <c r="C79" s="77" t="s">
        <v>135</v>
      </c>
      <c r="D79" s="339">
        <v>89</v>
      </c>
      <c r="E79" s="339">
        <v>84</v>
      </c>
      <c r="F79" s="339">
        <v>173</v>
      </c>
      <c r="G79" s="342">
        <v>104</v>
      </c>
      <c r="H79" s="339">
        <v>95</v>
      </c>
      <c r="I79" s="339">
        <v>199</v>
      </c>
      <c r="J79" s="339">
        <v>116</v>
      </c>
      <c r="K79" s="339">
        <v>105</v>
      </c>
      <c r="L79" s="340">
        <v>221</v>
      </c>
      <c r="M79" s="667"/>
      <c r="N79" s="77" t="s">
        <v>135</v>
      </c>
      <c r="O79" s="339">
        <v>129</v>
      </c>
      <c r="P79" s="339">
        <v>124</v>
      </c>
      <c r="Q79" s="339">
        <v>253</v>
      </c>
      <c r="R79" s="342">
        <v>99</v>
      </c>
      <c r="S79" s="339">
        <v>99</v>
      </c>
      <c r="T79" s="339">
        <v>198</v>
      </c>
      <c r="U79" s="339">
        <v>118</v>
      </c>
      <c r="V79" s="339">
        <v>96</v>
      </c>
      <c r="W79" s="340">
        <v>214</v>
      </c>
      <c r="X79" s="667"/>
      <c r="Y79" s="77" t="s">
        <v>135</v>
      </c>
      <c r="Z79" s="339">
        <v>107</v>
      </c>
      <c r="AA79" s="339">
        <v>119</v>
      </c>
      <c r="AB79" s="339">
        <v>226</v>
      </c>
      <c r="AC79" s="342">
        <v>130</v>
      </c>
      <c r="AD79" s="339">
        <v>112</v>
      </c>
      <c r="AE79" s="339">
        <v>242</v>
      </c>
      <c r="AF79" s="339">
        <v>135</v>
      </c>
      <c r="AG79" s="339">
        <v>120</v>
      </c>
      <c r="AH79" s="340">
        <v>255</v>
      </c>
      <c r="AI79" s="667"/>
      <c r="AJ79" s="77" t="s">
        <v>135</v>
      </c>
      <c r="AK79" s="339">
        <v>187</v>
      </c>
      <c r="AL79" s="339">
        <v>149</v>
      </c>
      <c r="AM79" s="339">
        <v>336</v>
      </c>
      <c r="AN79" s="342">
        <v>210</v>
      </c>
      <c r="AO79" s="339">
        <v>205</v>
      </c>
      <c r="AP79" s="339">
        <v>415</v>
      </c>
      <c r="AQ79" s="339">
        <v>267</v>
      </c>
      <c r="AR79" s="339">
        <v>220</v>
      </c>
      <c r="AS79" s="340">
        <v>487</v>
      </c>
      <c r="AT79" s="667"/>
      <c r="AU79" s="77" t="s">
        <v>135</v>
      </c>
      <c r="AV79" s="339">
        <v>326</v>
      </c>
      <c r="AW79" s="339">
        <v>299</v>
      </c>
      <c r="AX79" s="339">
        <v>625</v>
      </c>
      <c r="AY79" s="342">
        <v>247</v>
      </c>
      <c r="AZ79" s="339">
        <v>258</v>
      </c>
      <c r="BA79" s="339">
        <v>505</v>
      </c>
      <c r="BB79" s="339">
        <v>265</v>
      </c>
      <c r="BC79" s="339">
        <v>246</v>
      </c>
      <c r="BD79" s="340">
        <v>511</v>
      </c>
      <c r="BE79" s="667"/>
      <c r="BF79" s="77" t="s">
        <v>135</v>
      </c>
      <c r="BG79" s="339">
        <v>252</v>
      </c>
      <c r="BH79" s="339">
        <v>282</v>
      </c>
      <c r="BI79" s="339">
        <v>534</v>
      </c>
      <c r="BJ79" s="342">
        <v>275</v>
      </c>
      <c r="BK79" s="339">
        <v>335</v>
      </c>
      <c r="BL79" s="339">
        <v>610</v>
      </c>
      <c r="BM79" s="339">
        <v>209</v>
      </c>
      <c r="BN79" s="339">
        <v>259</v>
      </c>
      <c r="BO79" s="340">
        <v>468</v>
      </c>
      <c r="BP79" s="667"/>
      <c r="BQ79" s="77" t="s">
        <v>135</v>
      </c>
      <c r="BR79" s="339">
        <v>110</v>
      </c>
      <c r="BS79" s="339">
        <v>234</v>
      </c>
      <c r="BT79" s="340">
        <v>344</v>
      </c>
      <c r="CA79" s="667"/>
      <c r="CB79" s="77" t="s">
        <v>135</v>
      </c>
      <c r="CC79" s="339">
        <v>309</v>
      </c>
      <c r="CD79" s="339">
        <v>284</v>
      </c>
      <c r="CE79" s="339">
        <v>593</v>
      </c>
      <c r="CF79" s="342">
        <v>1708</v>
      </c>
      <c r="CG79" s="339">
        <v>1543</v>
      </c>
      <c r="CH79" s="339">
        <v>3251</v>
      </c>
      <c r="CI79" s="339">
        <v>1358</v>
      </c>
      <c r="CJ79" s="339">
        <v>1614</v>
      </c>
      <c r="CK79" s="340">
        <v>2972</v>
      </c>
      <c r="CL79" s="339">
        <f t="shared" si="26"/>
        <v>3375</v>
      </c>
      <c r="CM79" s="339">
        <f t="shared" si="26"/>
        <v>3441</v>
      </c>
      <c r="CN79" s="340">
        <f t="shared" si="26"/>
        <v>6816</v>
      </c>
    </row>
    <row r="80" spans="1:92" ht="17.100000000000001" customHeight="1">
      <c r="A80" s="1"/>
      <c r="B80" s="668"/>
      <c r="C80" s="18" t="s">
        <v>42</v>
      </c>
      <c r="D80" s="334">
        <f t="shared" ref="D80:L80" si="33">SUM(D77:D79)</f>
        <v>931</v>
      </c>
      <c r="E80" s="334">
        <f t="shared" si="33"/>
        <v>885</v>
      </c>
      <c r="F80" s="334">
        <f t="shared" si="33"/>
        <v>1816</v>
      </c>
      <c r="G80" s="337">
        <f t="shared" si="33"/>
        <v>1023</v>
      </c>
      <c r="H80" s="334">
        <f t="shared" si="33"/>
        <v>1014</v>
      </c>
      <c r="I80" s="334">
        <f t="shared" si="33"/>
        <v>2037</v>
      </c>
      <c r="J80" s="334">
        <f t="shared" si="33"/>
        <v>1122</v>
      </c>
      <c r="K80" s="334">
        <f t="shared" si="33"/>
        <v>1099</v>
      </c>
      <c r="L80" s="335">
        <f t="shared" si="33"/>
        <v>2221</v>
      </c>
      <c r="M80" s="668"/>
      <c r="N80" s="18" t="s">
        <v>42</v>
      </c>
      <c r="O80" s="334">
        <f t="shared" ref="O80:CK80" si="34">SUM(O77:O79)</f>
        <v>1171</v>
      </c>
      <c r="P80" s="334">
        <f t="shared" si="34"/>
        <v>1177</v>
      </c>
      <c r="Q80" s="334">
        <f t="shared" si="34"/>
        <v>2348</v>
      </c>
      <c r="R80" s="337">
        <f t="shared" si="34"/>
        <v>931</v>
      </c>
      <c r="S80" s="334">
        <f t="shared" si="34"/>
        <v>942</v>
      </c>
      <c r="T80" s="334">
        <f t="shared" si="34"/>
        <v>1873</v>
      </c>
      <c r="U80" s="334">
        <f t="shared" si="34"/>
        <v>1097</v>
      </c>
      <c r="V80" s="334">
        <f t="shared" si="34"/>
        <v>1045</v>
      </c>
      <c r="W80" s="335">
        <f t="shared" si="34"/>
        <v>2142</v>
      </c>
      <c r="X80" s="668"/>
      <c r="Y80" s="18" t="s">
        <v>42</v>
      </c>
      <c r="Z80" s="334">
        <f t="shared" si="34"/>
        <v>1285</v>
      </c>
      <c r="AA80" s="334">
        <f t="shared" si="34"/>
        <v>1158</v>
      </c>
      <c r="AB80" s="334">
        <f t="shared" si="34"/>
        <v>2443</v>
      </c>
      <c r="AC80" s="337">
        <f t="shared" si="34"/>
        <v>1467</v>
      </c>
      <c r="AD80" s="334">
        <f t="shared" si="34"/>
        <v>1312</v>
      </c>
      <c r="AE80" s="334">
        <f t="shared" si="34"/>
        <v>2779</v>
      </c>
      <c r="AF80" s="334">
        <f t="shared" si="34"/>
        <v>1591</v>
      </c>
      <c r="AG80" s="334">
        <f t="shared" si="34"/>
        <v>1502</v>
      </c>
      <c r="AH80" s="335">
        <f t="shared" si="34"/>
        <v>3093</v>
      </c>
      <c r="AI80" s="668"/>
      <c r="AJ80" s="18" t="s">
        <v>42</v>
      </c>
      <c r="AK80" s="334">
        <f t="shared" si="34"/>
        <v>1683</v>
      </c>
      <c r="AL80" s="334">
        <f t="shared" si="34"/>
        <v>1549</v>
      </c>
      <c r="AM80" s="334">
        <f t="shared" si="34"/>
        <v>3232</v>
      </c>
      <c r="AN80" s="337">
        <f t="shared" si="34"/>
        <v>1889</v>
      </c>
      <c r="AO80" s="334">
        <f t="shared" si="34"/>
        <v>1797</v>
      </c>
      <c r="AP80" s="334">
        <f t="shared" si="34"/>
        <v>3686</v>
      </c>
      <c r="AQ80" s="334">
        <f t="shared" si="34"/>
        <v>2125</v>
      </c>
      <c r="AR80" s="334">
        <f t="shared" si="34"/>
        <v>1949</v>
      </c>
      <c r="AS80" s="335">
        <f t="shared" si="34"/>
        <v>4074</v>
      </c>
      <c r="AT80" s="668"/>
      <c r="AU80" s="18" t="s">
        <v>42</v>
      </c>
      <c r="AV80" s="334">
        <f t="shared" si="34"/>
        <v>2613</v>
      </c>
      <c r="AW80" s="334">
        <f t="shared" si="34"/>
        <v>2575</v>
      </c>
      <c r="AX80" s="334">
        <f t="shared" si="34"/>
        <v>5188</v>
      </c>
      <c r="AY80" s="337">
        <f t="shared" si="34"/>
        <v>2428</v>
      </c>
      <c r="AZ80" s="334">
        <f t="shared" si="34"/>
        <v>2434</v>
      </c>
      <c r="BA80" s="334">
        <f t="shared" si="34"/>
        <v>4862</v>
      </c>
      <c r="BB80" s="334">
        <f t="shared" si="34"/>
        <v>2320</v>
      </c>
      <c r="BC80" s="334">
        <f t="shared" si="34"/>
        <v>2412</v>
      </c>
      <c r="BD80" s="335">
        <f t="shared" si="34"/>
        <v>4732</v>
      </c>
      <c r="BE80" s="668"/>
      <c r="BF80" s="18" t="s">
        <v>42</v>
      </c>
      <c r="BG80" s="334">
        <f t="shared" si="34"/>
        <v>2146</v>
      </c>
      <c r="BH80" s="334">
        <f t="shared" si="34"/>
        <v>2352</v>
      </c>
      <c r="BI80" s="334">
        <f t="shared" si="34"/>
        <v>4498</v>
      </c>
      <c r="BJ80" s="337">
        <f t="shared" si="34"/>
        <v>1952</v>
      </c>
      <c r="BK80" s="334">
        <f t="shared" si="34"/>
        <v>2436</v>
      </c>
      <c r="BL80" s="334">
        <f t="shared" si="34"/>
        <v>4388</v>
      </c>
      <c r="BM80" s="334">
        <f t="shared" si="34"/>
        <v>1403</v>
      </c>
      <c r="BN80" s="334">
        <f t="shared" si="34"/>
        <v>1940</v>
      </c>
      <c r="BO80" s="335">
        <f t="shared" si="34"/>
        <v>3343</v>
      </c>
      <c r="BP80" s="668"/>
      <c r="BQ80" s="18" t="s">
        <v>42</v>
      </c>
      <c r="BR80" s="334">
        <f t="shared" si="34"/>
        <v>730</v>
      </c>
      <c r="BS80" s="334">
        <f t="shared" si="34"/>
        <v>1831</v>
      </c>
      <c r="BT80" s="335">
        <f t="shared" si="34"/>
        <v>2561</v>
      </c>
      <c r="CA80" s="668"/>
      <c r="CB80" s="18" t="s">
        <v>42</v>
      </c>
      <c r="CC80" s="334">
        <f t="shared" si="34"/>
        <v>3076</v>
      </c>
      <c r="CD80" s="334">
        <f t="shared" si="34"/>
        <v>2998</v>
      </c>
      <c r="CE80" s="334">
        <f t="shared" si="34"/>
        <v>6074</v>
      </c>
      <c r="CF80" s="337">
        <f t="shared" si="34"/>
        <v>15852</v>
      </c>
      <c r="CG80" s="334">
        <f t="shared" si="34"/>
        <v>15006</v>
      </c>
      <c r="CH80" s="334">
        <f t="shared" si="34"/>
        <v>30858</v>
      </c>
      <c r="CI80" s="334">
        <f t="shared" si="34"/>
        <v>10979</v>
      </c>
      <c r="CJ80" s="334">
        <f t="shared" si="34"/>
        <v>13405</v>
      </c>
      <c r="CK80" s="335">
        <f t="shared" si="34"/>
        <v>24384</v>
      </c>
      <c r="CL80" s="334">
        <f t="shared" si="26"/>
        <v>29907</v>
      </c>
      <c r="CM80" s="334">
        <f t="shared" si="26"/>
        <v>31409</v>
      </c>
      <c r="CN80" s="335">
        <f t="shared" si="26"/>
        <v>61316</v>
      </c>
    </row>
    <row r="81" spans="1:92" ht="17.100000000000001" customHeight="1">
      <c r="A81" s="1"/>
      <c r="B81" s="84" t="s">
        <v>136</v>
      </c>
      <c r="C81" s="85" t="s">
        <v>137</v>
      </c>
      <c r="D81" s="334">
        <v>74</v>
      </c>
      <c r="E81" s="334">
        <v>70</v>
      </c>
      <c r="F81" s="334">
        <v>144</v>
      </c>
      <c r="G81" s="337">
        <v>94</v>
      </c>
      <c r="H81" s="334">
        <v>83</v>
      </c>
      <c r="I81" s="334">
        <v>177</v>
      </c>
      <c r="J81" s="334">
        <v>117</v>
      </c>
      <c r="K81" s="334">
        <v>102</v>
      </c>
      <c r="L81" s="335">
        <v>219</v>
      </c>
      <c r="M81" s="84" t="s">
        <v>136</v>
      </c>
      <c r="N81" s="85" t="s">
        <v>137</v>
      </c>
      <c r="O81" s="334">
        <v>125</v>
      </c>
      <c r="P81" s="334">
        <v>109</v>
      </c>
      <c r="Q81" s="334">
        <v>234</v>
      </c>
      <c r="R81" s="337">
        <v>87</v>
      </c>
      <c r="S81" s="334">
        <v>76</v>
      </c>
      <c r="T81" s="334">
        <v>163</v>
      </c>
      <c r="U81" s="334">
        <v>107</v>
      </c>
      <c r="V81" s="334">
        <v>101</v>
      </c>
      <c r="W81" s="335">
        <v>208</v>
      </c>
      <c r="X81" s="84" t="s">
        <v>136</v>
      </c>
      <c r="Y81" s="85" t="s">
        <v>137</v>
      </c>
      <c r="Z81" s="334">
        <v>108</v>
      </c>
      <c r="AA81" s="334">
        <v>83</v>
      </c>
      <c r="AB81" s="334">
        <v>191</v>
      </c>
      <c r="AC81" s="337">
        <v>111</v>
      </c>
      <c r="AD81" s="334">
        <v>94</v>
      </c>
      <c r="AE81" s="334">
        <v>205</v>
      </c>
      <c r="AF81" s="334">
        <v>126</v>
      </c>
      <c r="AG81" s="334">
        <v>118</v>
      </c>
      <c r="AH81" s="335">
        <v>244</v>
      </c>
      <c r="AI81" s="84" t="s">
        <v>136</v>
      </c>
      <c r="AJ81" s="85" t="s">
        <v>137</v>
      </c>
      <c r="AK81" s="334">
        <v>177</v>
      </c>
      <c r="AL81" s="334">
        <v>178</v>
      </c>
      <c r="AM81" s="334">
        <v>355</v>
      </c>
      <c r="AN81" s="337">
        <v>228</v>
      </c>
      <c r="AO81" s="334">
        <v>193</v>
      </c>
      <c r="AP81" s="334">
        <v>421</v>
      </c>
      <c r="AQ81" s="334">
        <v>284</v>
      </c>
      <c r="AR81" s="334">
        <v>257</v>
      </c>
      <c r="AS81" s="335">
        <v>541</v>
      </c>
      <c r="AT81" s="84" t="s">
        <v>136</v>
      </c>
      <c r="AU81" s="85" t="s">
        <v>137</v>
      </c>
      <c r="AV81" s="334">
        <v>343</v>
      </c>
      <c r="AW81" s="334">
        <v>299</v>
      </c>
      <c r="AX81" s="334">
        <v>642</v>
      </c>
      <c r="AY81" s="337">
        <v>345</v>
      </c>
      <c r="AZ81" s="334">
        <v>316</v>
      </c>
      <c r="BA81" s="334">
        <v>661</v>
      </c>
      <c r="BB81" s="334">
        <v>318</v>
      </c>
      <c r="BC81" s="334">
        <v>316</v>
      </c>
      <c r="BD81" s="335">
        <v>634</v>
      </c>
      <c r="BE81" s="84" t="s">
        <v>136</v>
      </c>
      <c r="BF81" s="85" t="s">
        <v>137</v>
      </c>
      <c r="BG81" s="334">
        <v>341</v>
      </c>
      <c r="BH81" s="334">
        <v>389</v>
      </c>
      <c r="BI81" s="334">
        <v>730</v>
      </c>
      <c r="BJ81" s="337">
        <v>331</v>
      </c>
      <c r="BK81" s="334">
        <v>439</v>
      </c>
      <c r="BL81" s="334">
        <v>770</v>
      </c>
      <c r="BM81" s="334">
        <v>221</v>
      </c>
      <c r="BN81" s="334">
        <v>298</v>
      </c>
      <c r="BO81" s="335">
        <v>519</v>
      </c>
      <c r="BP81" s="84" t="s">
        <v>136</v>
      </c>
      <c r="BQ81" s="85" t="s">
        <v>137</v>
      </c>
      <c r="BR81" s="334">
        <v>107</v>
      </c>
      <c r="BS81" s="334">
        <v>296</v>
      </c>
      <c r="BT81" s="335">
        <v>403</v>
      </c>
      <c r="CA81" s="84" t="s">
        <v>136</v>
      </c>
      <c r="CB81" s="85" t="s">
        <v>137</v>
      </c>
      <c r="CC81" s="334">
        <v>285</v>
      </c>
      <c r="CD81" s="334">
        <v>255</v>
      </c>
      <c r="CE81" s="334">
        <v>540</v>
      </c>
      <c r="CF81" s="337">
        <v>1696</v>
      </c>
      <c r="CG81" s="334">
        <v>1508</v>
      </c>
      <c r="CH81" s="334">
        <v>3204</v>
      </c>
      <c r="CI81" s="334">
        <v>1663</v>
      </c>
      <c r="CJ81" s="334">
        <v>2054</v>
      </c>
      <c r="CK81" s="335">
        <v>3717</v>
      </c>
      <c r="CL81" s="334">
        <f t="shared" si="26"/>
        <v>3644</v>
      </c>
      <c r="CM81" s="334">
        <f t="shared" si="26"/>
        <v>3817</v>
      </c>
      <c r="CN81" s="335">
        <f t="shared" si="26"/>
        <v>7461</v>
      </c>
    </row>
    <row r="82" spans="1:92" ht="17.100000000000001" customHeight="1" thickBot="1">
      <c r="A82" s="1"/>
      <c r="B82" s="669" t="s">
        <v>138</v>
      </c>
      <c r="C82" s="670"/>
      <c r="D82" s="351">
        <f t="shared" ref="D82:CI82" si="35">SUM(D80:D81)</f>
        <v>1005</v>
      </c>
      <c r="E82" s="351">
        <f t="shared" si="35"/>
        <v>955</v>
      </c>
      <c r="F82" s="351">
        <f t="shared" si="35"/>
        <v>1960</v>
      </c>
      <c r="G82" s="353">
        <f t="shared" si="35"/>
        <v>1117</v>
      </c>
      <c r="H82" s="351">
        <f t="shared" si="35"/>
        <v>1097</v>
      </c>
      <c r="I82" s="351">
        <f t="shared" si="35"/>
        <v>2214</v>
      </c>
      <c r="J82" s="351">
        <f t="shared" si="35"/>
        <v>1239</v>
      </c>
      <c r="K82" s="351">
        <f t="shared" si="35"/>
        <v>1201</v>
      </c>
      <c r="L82" s="352">
        <f t="shared" si="35"/>
        <v>2440</v>
      </c>
      <c r="M82" s="669" t="s">
        <v>138</v>
      </c>
      <c r="N82" s="670"/>
      <c r="O82" s="351">
        <f t="shared" si="35"/>
        <v>1296</v>
      </c>
      <c r="P82" s="351">
        <f t="shared" si="35"/>
        <v>1286</v>
      </c>
      <c r="Q82" s="351">
        <f t="shared" si="35"/>
        <v>2582</v>
      </c>
      <c r="R82" s="353">
        <f t="shared" si="35"/>
        <v>1018</v>
      </c>
      <c r="S82" s="351">
        <f t="shared" si="35"/>
        <v>1018</v>
      </c>
      <c r="T82" s="351">
        <f t="shared" si="35"/>
        <v>2036</v>
      </c>
      <c r="U82" s="351">
        <f t="shared" si="35"/>
        <v>1204</v>
      </c>
      <c r="V82" s="351">
        <f t="shared" si="35"/>
        <v>1146</v>
      </c>
      <c r="W82" s="352">
        <f t="shared" si="35"/>
        <v>2350</v>
      </c>
      <c r="X82" s="669" t="s">
        <v>138</v>
      </c>
      <c r="Y82" s="670"/>
      <c r="Z82" s="351">
        <f t="shared" si="35"/>
        <v>1393</v>
      </c>
      <c r="AA82" s="351">
        <f t="shared" si="35"/>
        <v>1241</v>
      </c>
      <c r="AB82" s="351">
        <f t="shared" si="35"/>
        <v>2634</v>
      </c>
      <c r="AC82" s="353">
        <f t="shared" si="35"/>
        <v>1578</v>
      </c>
      <c r="AD82" s="351">
        <f t="shared" si="35"/>
        <v>1406</v>
      </c>
      <c r="AE82" s="351">
        <f t="shared" si="35"/>
        <v>2984</v>
      </c>
      <c r="AF82" s="351">
        <f t="shared" si="35"/>
        <v>1717</v>
      </c>
      <c r="AG82" s="351">
        <f t="shared" si="35"/>
        <v>1620</v>
      </c>
      <c r="AH82" s="352">
        <f t="shared" si="35"/>
        <v>3337</v>
      </c>
      <c r="AI82" s="669" t="s">
        <v>138</v>
      </c>
      <c r="AJ82" s="670"/>
      <c r="AK82" s="351">
        <f t="shared" si="35"/>
        <v>1860</v>
      </c>
      <c r="AL82" s="351">
        <f t="shared" si="35"/>
        <v>1727</v>
      </c>
      <c r="AM82" s="351">
        <f t="shared" si="35"/>
        <v>3587</v>
      </c>
      <c r="AN82" s="353">
        <f t="shared" si="35"/>
        <v>2117</v>
      </c>
      <c r="AO82" s="351">
        <f t="shared" si="35"/>
        <v>1990</v>
      </c>
      <c r="AP82" s="351">
        <f t="shared" si="35"/>
        <v>4107</v>
      </c>
      <c r="AQ82" s="351">
        <f t="shared" si="35"/>
        <v>2409</v>
      </c>
      <c r="AR82" s="351">
        <f t="shared" si="35"/>
        <v>2206</v>
      </c>
      <c r="AS82" s="352">
        <f t="shared" si="35"/>
        <v>4615</v>
      </c>
      <c r="AT82" s="669" t="s">
        <v>138</v>
      </c>
      <c r="AU82" s="670"/>
      <c r="AV82" s="351">
        <f t="shared" si="35"/>
        <v>2956</v>
      </c>
      <c r="AW82" s="351">
        <f t="shared" si="35"/>
        <v>2874</v>
      </c>
      <c r="AX82" s="351">
        <f t="shared" si="35"/>
        <v>5830</v>
      </c>
      <c r="AY82" s="353">
        <f t="shared" si="35"/>
        <v>2773</v>
      </c>
      <c r="AZ82" s="351">
        <f t="shared" si="35"/>
        <v>2750</v>
      </c>
      <c r="BA82" s="351">
        <f t="shared" si="35"/>
        <v>5523</v>
      </c>
      <c r="BB82" s="351">
        <f t="shared" si="35"/>
        <v>2638</v>
      </c>
      <c r="BC82" s="351">
        <f t="shared" si="35"/>
        <v>2728</v>
      </c>
      <c r="BD82" s="352">
        <f t="shared" si="35"/>
        <v>5366</v>
      </c>
      <c r="BE82" s="669" t="s">
        <v>138</v>
      </c>
      <c r="BF82" s="670"/>
      <c r="BG82" s="351">
        <f t="shared" si="35"/>
        <v>2487</v>
      </c>
      <c r="BH82" s="351">
        <f t="shared" si="35"/>
        <v>2741</v>
      </c>
      <c r="BI82" s="351">
        <f t="shared" si="35"/>
        <v>5228</v>
      </c>
      <c r="BJ82" s="353">
        <f t="shared" si="35"/>
        <v>2283</v>
      </c>
      <c r="BK82" s="351">
        <f t="shared" si="35"/>
        <v>2875</v>
      </c>
      <c r="BL82" s="351">
        <f t="shared" si="35"/>
        <v>5158</v>
      </c>
      <c r="BM82" s="351">
        <f t="shared" si="35"/>
        <v>1624</v>
      </c>
      <c r="BN82" s="351">
        <f t="shared" si="35"/>
        <v>2238</v>
      </c>
      <c r="BO82" s="352">
        <f t="shared" si="35"/>
        <v>3862</v>
      </c>
      <c r="BP82" s="669" t="s">
        <v>138</v>
      </c>
      <c r="BQ82" s="670"/>
      <c r="BR82" s="351">
        <f t="shared" si="35"/>
        <v>837</v>
      </c>
      <c r="BS82" s="351">
        <f t="shared" si="35"/>
        <v>2127</v>
      </c>
      <c r="BT82" s="352">
        <f t="shared" si="35"/>
        <v>2964</v>
      </c>
      <c r="CA82" s="669" t="s">
        <v>138</v>
      </c>
      <c r="CB82" s="670"/>
      <c r="CC82" s="351">
        <f t="shared" si="35"/>
        <v>3361</v>
      </c>
      <c r="CD82" s="351">
        <f t="shared" si="35"/>
        <v>3253</v>
      </c>
      <c r="CE82" s="351">
        <f t="shared" si="35"/>
        <v>6614</v>
      </c>
      <c r="CF82" s="353">
        <f t="shared" si="35"/>
        <v>17548</v>
      </c>
      <c r="CG82" s="351">
        <f t="shared" si="35"/>
        <v>16514</v>
      </c>
      <c r="CH82" s="351">
        <f t="shared" si="35"/>
        <v>34062</v>
      </c>
      <c r="CI82" s="351">
        <f t="shared" si="35"/>
        <v>12642</v>
      </c>
      <c r="CJ82" s="351">
        <f t="shared" ref="CJ82:CK82" si="36">SUM(CJ80:CJ81)</f>
        <v>15459</v>
      </c>
      <c r="CK82" s="352">
        <f t="shared" si="36"/>
        <v>28101</v>
      </c>
      <c r="CL82" s="351">
        <f t="shared" si="26"/>
        <v>33551</v>
      </c>
      <c r="CM82" s="351">
        <f t="shared" si="26"/>
        <v>35226</v>
      </c>
      <c r="CN82" s="352">
        <f t="shared" si="26"/>
        <v>68777</v>
      </c>
    </row>
    <row r="83" spans="1:92" ht="17.100000000000001" customHeight="1">
      <c r="A83" s="1"/>
      <c r="B83" s="24"/>
      <c r="C83" s="26" t="s">
        <v>139</v>
      </c>
      <c r="D83" s="345">
        <v>48</v>
      </c>
      <c r="E83" s="345">
        <v>45</v>
      </c>
      <c r="F83" s="345">
        <v>93</v>
      </c>
      <c r="G83" s="348">
        <v>58</v>
      </c>
      <c r="H83" s="345">
        <v>51</v>
      </c>
      <c r="I83" s="345">
        <v>109</v>
      </c>
      <c r="J83" s="345">
        <v>71</v>
      </c>
      <c r="K83" s="345">
        <v>60</v>
      </c>
      <c r="L83" s="346">
        <v>131</v>
      </c>
      <c r="M83" s="24"/>
      <c r="N83" s="26" t="s">
        <v>139</v>
      </c>
      <c r="O83" s="345">
        <v>81</v>
      </c>
      <c r="P83" s="345">
        <v>74</v>
      </c>
      <c r="Q83" s="345">
        <v>155</v>
      </c>
      <c r="R83" s="348">
        <v>73</v>
      </c>
      <c r="S83" s="345">
        <v>54</v>
      </c>
      <c r="T83" s="345">
        <v>127</v>
      </c>
      <c r="U83" s="345">
        <v>72</v>
      </c>
      <c r="V83" s="345">
        <v>53</v>
      </c>
      <c r="W83" s="346">
        <v>125</v>
      </c>
      <c r="X83" s="24"/>
      <c r="Y83" s="26" t="s">
        <v>139</v>
      </c>
      <c r="Z83" s="345">
        <v>99</v>
      </c>
      <c r="AA83" s="345">
        <v>62</v>
      </c>
      <c r="AB83" s="345">
        <v>161</v>
      </c>
      <c r="AC83" s="348">
        <v>110</v>
      </c>
      <c r="AD83" s="345">
        <v>79</v>
      </c>
      <c r="AE83" s="345">
        <v>189</v>
      </c>
      <c r="AF83" s="345">
        <v>128</v>
      </c>
      <c r="AG83" s="345">
        <v>84</v>
      </c>
      <c r="AH83" s="346">
        <v>212</v>
      </c>
      <c r="AI83" s="24"/>
      <c r="AJ83" s="26" t="s">
        <v>139</v>
      </c>
      <c r="AK83" s="345">
        <v>125</v>
      </c>
      <c r="AL83" s="345">
        <v>119</v>
      </c>
      <c r="AM83" s="345">
        <v>244</v>
      </c>
      <c r="AN83" s="348">
        <v>145</v>
      </c>
      <c r="AO83" s="345">
        <v>129</v>
      </c>
      <c r="AP83" s="345">
        <v>274</v>
      </c>
      <c r="AQ83" s="345">
        <v>174</v>
      </c>
      <c r="AR83" s="345">
        <v>149</v>
      </c>
      <c r="AS83" s="346">
        <v>323</v>
      </c>
      <c r="AT83" s="24"/>
      <c r="AU83" s="26" t="s">
        <v>139</v>
      </c>
      <c r="AV83" s="345">
        <v>209</v>
      </c>
      <c r="AW83" s="345">
        <v>237</v>
      </c>
      <c r="AX83" s="345">
        <v>446</v>
      </c>
      <c r="AY83" s="348">
        <v>225</v>
      </c>
      <c r="AZ83" s="345">
        <v>212</v>
      </c>
      <c r="BA83" s="345">
        <v>437</v>
      </c>
      <c r="BB83" s="345">
        <v>206</v>
      </c>
      <c r="BC83" s="345">
        <v>242</v>
      </c>
      <c r="BD83" s="346">
        <v>448</v>
      </c>
      <c r="BE83" s="24"/>
      <c r="BF83" s="26" t="s">
        <v>139</v>
      </c>
      <c r="BG83" s="345">
        <v>195</v>
      </c>
      <c r="BH83" s="345">
        <v>228</v>
      </c>
      <c r="BI83" s="345">
        <v>423</v>
      </c>
      <c r="BJ83" s="348">
        <v>189</v>
      </c>
      <c r="BK83" s="345">
        <v>234</v>
      </c>
      <c r="BL83" s="345">
        <v>423</v>
      </c>
      <c r="BM83" s="345">
        <v>153</v>
      </c>
      <c r="BN83" s="345">
        <v>242</v>
      </c>
      <c r="BO83" s="346">
        <v>395</v>
      </c>
      <c r="BP83" s="24"/>
      <c r="BQ83" s="26" t="s">
        <v>139</v>
      </c>
      <c r="BR83" s="345">
        <v>78</v>
      </c>
      <c r="BS83" s="345">
        <v>230</v>
      </c>
      <c r="BT83" s="346">
        <v>308</v>
      </c>
      <c r="CA83" s="24"/>
      <c r="CB83" s="26" t="s">
        <v>139</v>
      </c>
      <c r="CC83" s="345">
        <v>177</v>
      </c>
      <c r="CD83" s="345">
        <v>156</v>
      </c>
      <c r="CE83" s="345">
        <v>333</v>
      </c>
      <c r="CF83" s="348">
        <v>1216</v>
      </c>
      <c r="CG83" s="345">
        <v>1040</v>
      </c>
      <c r="CH83" s="345">
        <v>2256</v>
      </c>
      <c r="CI83" s="345">
        <v>1046</v>
      </c>
      <c r="CJ83" s="345">
        <v>1388</v>
      </c>
      <c r="CK83" s="346">
        <v>2434</v>
      </c>
      <c r="CL83" s="345">
        <f t="shared" si="26"/>
        <v>2439</v>
      </c>
      <c r="CM83" s="345">
        <f t="shared" si="26"/>
        <v>2584</v>
      </c>
      <c r="CN83" s="346">
        <f t="shared" si="26"/>
        <v>5023</v>
      </c>
    </row>
    <row r="84" spans="1:92" ht="17.100000000000001" customHeight="1" thickBot="1">
      <c r="A84" s="1"/>
      <c r="B84" s="24"/>
      <c r="C84" s="26" t="s">
        <v>140</v>
      </c>
      <c r="D84" s="381">
        <v>11</v>
      </c>
      <c r="E84" s="381">
        <v>10</v>
      </c>
      <c r="F84" s="381">
        <v>21</v>
      </c>
      <c r="G84" s="384">
        <v>14</v>
      </c>
      <c r="H84" s="381">
        <v>13</v>
      </c>
      <c r="I84" s="381">
        <v>27</v>
      </c>
      <c r="J84" s="381">
        <v>17</v>
      </c>
      <c r="K84" s="381">
        <v>15</v>
      </c>
      <c r="L84" s="382">
        <v>32</v>
      </c>
      <c r="M84" s="24"/>
      <c r="N84" s="26" t="s">
        <v>140</v>
      </c>
      <c r="O84" s="381">
        <v>20</v>
      </c>
      <c r="P84" s="381">
        <v>18</v>
      </c>
      <c r="Q84" s="381">
        <v>38</v>
      </c>
      <c r="R84" s="384">
        <v>18</v>
      </c>
      <c r="S84" s="381">
        <v>18</v>
      </c>
      <c r="T84" s="381">
        <v>36</v>
      </c>
      <c r="U84" s="381">
        <v>19</v>
      </c>
      <c r="V84" s="381">
        <v>18</v>
      </c>
      <c r="W84" s="382">
        <v>37</v>
      </c>
      <c r="X84" s="24"/>
      <c r="Y84" s="26" t="s">
        <v>140</v>
      </c>
      <c r="Z84" s="381">
        <v>23</v>
      </c>
      <c r="AA84" s="381">
        <v>23</v>
      </c>
      <c r="AB84" s="381">
        <v>46</v>
      </c>
      <c r="AC84" s="384">
        <v>32</v>
      </c>
      <c r="AD84" s="381">
        <v>23</v>
      </c>
      <c r="AE84" s="381">
        <v>55</v>
      </c>
      <c r="AF84" s="381">
        <v>34</v>
      </c>
      <c r="AG84" s="381">
        <v>41</v>
      </c>
      <c r="AH84" s="382">
        <v>75</v>
      </c>
      <c r="AI84" s="24"/>
      <c r="AJ84" s="26" t="s">
        <v>140</v>
      </c>
      <c r="AK84" s="381">
        <v>29</v>
      </c>
      <c r="AL84" s="381">
        <v>36</v>
      </c>
      <c r="AM84" s="381">
        <v>65</v>
      </c>
      <c r="AN84" s="384">
        <v>52</v>
      </c>
      <c r="AO84" s="381">
        <v>45</v>
      </c>
      <c r="AP84" s="381">
        <v>97</v>
      </c>
      <c r="AQ84" s="381">
        <v>63</v>
      </c>
      <c r="AR84" s="381">
        <v>47</v>
      </c>
      <c r="AS84" s="382">
        <v>110</v>
      </c>
      <c r="AT84" s="24"/>
      <c r="AU84" s="26" t="s">
        <v>140</v>
      </c>
      <c r="AV84" s="381">
        <v>78</v>
      </c>
      <c r="AW84" s="381">
        <v>75</v>
      </c>
      <c r="AX84" s="381">
        <v>153</v>
      </c>
      <c r="AY84" s="384">
        <v>75</v>
      </c>
      <c r="AZ84" s="381">
        <v>76</v>
      </c>
      <c r="BA84" s="381">
        <v>151</v>
      </c>
      <c r="BB84" s="381">
        <v>66</v>
      </c>
      <c r="BC84" s="381">
        <v>83</v>
      </c>
      <c r="BD84" s="382">
        <v>149</v>
      </c>
      <c r="BE84" s="24"/>
      <c r="BF84" s="26" t="s">
        <v>140</v>
      </c>
      <c r="BG84" s="381">
        <v>97</v>
      </c>
      <c r="BH84" s="381">
        <v>95</v>
      </c>
      <c r="BI84" s="381">
        <v>192</v>
      </c>
      <c r="BJ84" s="384">
        <v>112</v>
      </c>
      <c r="BK84" s="381">
        <v>111</v>
      </c>
      <c r="BL84" s="381">
        <v>223</v>
      </c>
      <c r="BM84" s="381">
        <v>82</v>
      </c>
      <c r="BN84" s="381">
        <v>77</v>
      </c>
      <c r="BO84" s="382">
        <v>159</v>
      </c>
      <c r="BP84" s="24"/>
      <c r="BQ84" s="26" t="s">
        <v>140</v>
      </c>
      <c r="BR84" s="381">
        <v>40</v>
      </c>
      <c r="BS84" s="381">
        <v>70</v>
      </c>
      <c r="BT84" s="382">
        <v>110</v>
      </c>
      <c r="CA84" s="24"/>
      <c r="CB84" s="26" t="s">
        <v>140</v>
      </c>
      <c r="CC84" s="381">
        <v>42</v>
      </c>
      <c r="CD84" s="381">
        <v>38</v>
      </c>
      <c r="CE84" s="381">
        <v>80</v>
      </c>
      <c r="CF84" s="384">
        <v>368</v>
      </c>
      <c r="CG84" s="381">
        <v>344</v>
      </c>
      <c r="CH84" s="381">
        <v>712</v>
      </c>
      <c r="CI84" s="381">
        <v>472</v>
      </c>
      <c r="CJ84" s="381">
        <v>512</v>
      </c>
      <c r="CK84" s="382">
        <v>984</v>
      </c>
      <c r="CL84" s="381">
        <f t="shared" si="26"/>
        <v>882</v>
      </c>
      <c r="CM84" s="381">
        <f t="shared" si="26"/>
        <v>894</v>
      </c>
      <c r="CN84" s="382">
        <f t="shared" si="26"/>
        <v>1776</v>
      </c>
    </row>
    <row r="85" spans="1:92" ht="17.100000000000001" customHeight="1" thickTop="1">
      <c r="A85" s="1"/>
      <c r="B85" s="678" t="s">
        <v>141</v>
      </c>
      <c r="C85" s="679"/>
      <c r="D85" s="345">
        <f t="shared" ref="D85:BO85" si="37">SUM(D5:D6,D7:D8,D12,D16:D22,D26,D31:D34,D39:D42,D45:D49,D52,D55,D59:D60,D64,D67,D68,D69)</f>
        <v>120232</v>
      </c>
      <c r="E85" s="345">
        <f t="shared" si="37"/>
        <v>114292</v>
      </c>
      <c r="F85" s="345">
        <f t="shared" si="37"/>
        <v>234524</v>
      </c>
      <c r="G85" s="348">
        <f t="shared" si="37"/>
        <v>124911</v>
      </c>
      <c r="H85" s="345">
        <f t="shared" si="37"/>
        <v>118639</v>
      </c>
      <c r="I85" s="345">
        <f t="shared" si="37"/>
        <v>243550</v>
      </c>
      <c r="J85" s="345">
        <f t="shared" si="37"/>
        <v>129386</v>
      </c>
      <c r="K85" s="345">
        <f t="shared" si="37"/>
        <v>122612</v>
      </c>
      <c r="L85" s="346">
        <f t="shared" si="37"/>
        <v>251998</v>
      </c>
      <c r="M85" s="678" t="s">
        <v>141</v>
      </c>
      <c r="N85" s="679"/>
      <c r="O85" s="345">
        <f t="shared" si="37"/>
        <v>146609</v>
      </c>
      <c r="P85" s="345">
        <f t="shared" si="37"/>
        <v>138492</v>
      </c>
      <c r="Q85" s="345">
        <f t="shared" si="37"/>
        <v>285101</v>
      </c>
      <c r="R85" s="348">
        <f t="shared" si="37"/>
        <v>165477</v>
      </c>
      <c r="S85" s="345">
        <f t="shared" si="37"/>
        <v>154831</v>
      </c>
      <c r="T85" s="345">
        <f t="shared" si="37"/>
        <v>320308</v>
      </c>
      <c r="U85" s="345">
        <f t="shared" si="37"/>
        <v>171640</v>
      </c>
      <c r="V85" s="345">
        <f t="shared" si="37"/>
        <v>162405</v>
      </c>
      <c r="W85" s="346">
        <f t="shared" si="37"/>
        <v>334045</v>
      </c>
      <c r="X85" s="678" t="s">
        <v>141</v>
      </c>
      <c r="Y85" s="679"/>
      <c r="Z85" s="345">
        <f t="shared" si="37"/>
        <v>179183</v>
      </c>
      <c r="AA85" s="345">
        <f t="shared" si="37"/>
        <v>172183</v>
      </c>
      <c r="AB85" s="345">
        <f t="shared" si="37"/>
        <v>351366</v>
      </c>
      <c r="AC85" s="348">
        <f t="shared" si="37"/>
        <v>191838</v>
      </c>
      <c r="AD85" s="345">
        <f t="shared" si="37"/>
        <v>184572</v>
      </c>
      <c r="AE85" s="345">
        <f t="shared" si="37"/>
        <v>376410</v>
      </c>
      <c r="AF85" s="345">
        <f t="shared" si="37"/>
        <v>192073</v>
      </c>
      <c r="AG85" s="345">
        <f t="shared" si="37"/>
        <v>184590</v>
      </c>
      <c r="AH85" s="346">
        <f t="shared" si="37"/>
        <v>376663</v>
      </c>
      <c r="AI85" s="678" t="s">
        <v>141</v>
      </c>
      <c r="AJ85" s="679"/>
      <c r="AK85" s="345">
        <f t="shared" si="37"/>
        <v>196996</v>
      </c>
      <c r="AL85" s="345">
        <f t="shared" si="37"/>
        <v>190934</v>
      </c>
      <c r="AM85" s="345">
        <f t="shared" si="37"/>
        <v>387930</v>
      </c>
      <c r="AN85" s="348">
        <f t="shared" si="37"/>
        <v>219907</v>
      </c>
      <c r="AO85" s="345">
        <f t="shared" si="37"/>
        <v>213928</v>
      </c>
      <c r="AP85" s="345">
        <f t="shared" si="37"/>
        <v>433835</v>
      </c>
      <c r="AQ85" s="345">
        <f t="shared" si="37"/>
        <v>246773</v>
      </c>
      <c r="AR85" s="345">
        <f t="shared" si="37"/>
        <v>239411</v>
      </c>
      <c r="AS85" s="346">
        <f t="shared" si="37"/>
        <v>486184</v>
      </c>
      <c r="AT85" s="678" t="s">
        <v>141</v>
      </c>
      <c r="AU85" s="679"/>
      <c r="AV85" s="345">
        <f t="shared" si="37"/>
        <v>290192</v>
      </c>
      <c r="AW85" s="345">
        <f t="shared" si="37"/>
        <v>283042</v>
      </c>
      <c r="AX85" s="345">
        <f t="shared" si="37"/>
        <v>573234</v>
      </c>
      <c r="AY85" s="348">
        <f t="shared" si="37"/>
        <v>245504</v>
      </c>
      <c r="AZ85" s="345">
        <f t="shared" si="37"/>
        <v>245503</v>
      </c>
      <c r="BA85" s="345">
        <f t="shared" si="37"/>
        <v>491007</v>
      </c>
      <c r="BB85" s="345">
        <f t="shared" si="37"/>
        <v>196119</v>
      </c>
      <c r="BC85" s="345">
        <f t="shared" si="37"/>
        <v>205582</v>
      </c>
      <c r="BD85" s="346">
        <f t="shared" si="37"/>
        <v>401701</v>
      </c>
      <c r="BE85" s="678" t="s">
        <v>141</v>
      </c>
      <c r="BF85" s="679"/>
      <c r="BG85" s="345">
        <f t="shared" si="37"/>
        <v>155824</v>
      </c>
      <c r="BH85" s="345">
        <f t="shared" si="37"/>
        <v>178253</v>
      </c>
      <c r="BI85" s="345">
        <f t="shared" si="37"/>
        <v>334077</v>
      </c>
      <c r="BJ85" s="348">
        <f t="shared" si="37"/>
        <v>145377</v>
      </c>
      <c r="BK85" s="345">
        <f t="shared" si="37"/>
        <v>192479</v>
      </c>
      <c r="BL85" s="345">
        <f t="shared" si="37"/>
        <v>337856</v>
      </c>
      <c r="BM85" s="345">
        <f t="shared" si="37"/>
        <v>122585</v>
      </c>
      <c r="BN85" s="345">
        <f t="shared" si="37"/>
        <v>196008</v>
      </c>
      <c r="BO85" s="346">
        <f t="shared" si="37"/>
        <v>318593</v>
      </c>
      <c r="BP85" s="678" t="s">
        <v>141</v>
      </c>
      <c r="BQ85" s="679"/>
      <c r="BR85" s="345">
        <f t="shared" ref="BR85:CK85" si="38">SUM(BR5:BR6,BR7:BR8,BR12,BR16:BR22,BR26,BR31:BR34,BR39:BR42,BR45:BR49,BR52,BR55,BR59:BR60,BR64,BR67,BR68,BR69)</f>
        <v>66295</v>
      </c>
      <c r="BS85" s="345">
        <f t="shared" si="38"/>
        <v>150154</v>
      </c>
      <c r="BT85" s="346">
        <f t="shared" si="38"/>
        <v>216449</v>
      </c>
      <c r="CA85" s="678" t="s">
        <v>141</v>
      </c>
      <c r="CB85" s="679"/>
      <c r="CC85" s="345">
        <f t="shared" si="38"/>
        <v>374529</v>
      </c>
      <c r="CD85" s="345">
        <f t="shared" si="38"/>
        <v>355543</v>
      </c>
      <c r="CE85" s="345">
        <f t="shared" si="38"/>
        <v>730072</v>
      </c>
      <c r="CF85" s="348">
        <f t="shared" si="38"/>
        <v>2000688</v>
      </c>
      <c r="CG85" s="345">
        <f t="shared" si="38"/>
        <v>1924388</v>
      </c>
      <c r="CH85" s="345">
        <f t="shared" si="38"/>
        <v>3925076</v>
      </c>
      <c r="CI85" s="345">
        <f t="shared" si="38"/>
        <v>931704</v>
      </c>
      <c r="CJ85" s="345">
        <f t="shared" si="38"/>
        <v>1167979</v>
      </c>
      <c r="CK85" s="346">
        <f t="shared" si="38"/>
        <v>2099683</v>
      </c>
      <c r="CL85" s="345">
        <f t="shared" si="26"/>
        <v>3306921</v>
      </c>
      <c r="CM85" s="345">
        <f t="shared" si="26"/>
        <v>3447910</v>
      </c>
      <c r="CN85" s="346">
        <f t="shared" si="26"/>
        <v>6754831</v>
      </c>
    </row>
    <row r="86" spans="1:92" ht="17.100000000000001" customHeight="1">
      <c r="A86" s="1"/>
      <c r="B86" s="680" t="s">
        <v>573</v>
      </c>
      <c r="C86" s="681"/>
      <c r="D86" s="339">
        <f>SUM(D65,D73,D75,D80,D81)</f>
        <v>2039</v>
      </c>
      <c r="E86" s="339">
        <f t="shared" ref="E86:CJ86" si="39">SUM(E65,E73,E75,E80,E81)</f>
        <v>1939</v>
      </c>
      <c r="F86" s="339">
        <f t="shared" si="39"/>
        <v>3978</v>
      </c>
      <c r="G86" s="342">
        <f t="shared" si="39"/>
        <v>2327</v>
      </c>
      <c r="H86" s="339">
        <f t="shared" si="39"/>
        <v>2257</v>
      </c>
      <c r="I86" s="339">
        <f t="shared" si="39"/>
        <v>4584</v>
      </c>
      <c r="J86" s="339">
        <f t="shared" si="39"/>
        <v>2591</v>
      </c>
      <c r="K86" s="339">
        <f t="shared" si="39"/>
        <v>2513</v>
      </c>
      <c r="L86" s="340">
        <f t="shared" si="39"/>
        <v>5104</v>
      </c>
      <c r="M86" s="680" t="s">
        <v>573</v>
      </c>
      <c r="N86" s="681"/>
      <c r="O86" s="339">
        <f t="shared" si="39"/>
        <v>2807</v>
      </c>
      <c r="P86" s="339">
        <f t="shared" si="39"/>
        <v>2742</v>
      </c>
      <c r="Q86" s="339">
        <f t="shared" si="39"/>
        <v>5549</v>
      </c>
      <c r="R86" s="342">
        <f t="shared" si="39"/>
        <v>2412</v>
      </c>
      <c r="S86" s="339">
        <f t="shared" si="39"/>
        <v>2351</v>
      </c>
      <c r="T86" s="339">
        <f t="shared" si="39"/>
        <v>4763</v>
      </c>
      <c r="U86" s="339">
        <f t="shared" si="39"/>
        <v>2691</v>
      </c>
      <c r="V86" s="339">
        <f t="shared" si="39"/>
        <v>2488</v>
      </c>
      <c r="W86" s="340">
        <f t="shared" si="39"/>
        <v>5179</v>
      </c>
      <c r="X86" s="680" t="s">
        <v>573</v>
      </c>
      <c r="Y86" s="681"/>
      <c r="Z86" s="339">
        <f t="shared" si="39"/>
        <v>3054</v>
      </c>
      <c r="AA86" s="339">
        <f t="shared" si="39"/>
        <v>2642</v>
      </c>
      <c r="AB86" s="339">
        <f t="shared" si="39"/>
        <v>5696</v>
      </c>
      <c r="AC86" s="342">
        <f t="shared" si="39"/>
        <v>3455</v>
      </c>
      <c r="AD86" s="339">
        <f t="shared" si="39"/>
        <v>2992</v>
      </c>
      <c r="AE86" s="339">
        <f t="shared" si="39"/>
        <v>6447</v>
      </c>
      <c r="AF86" s="339">
        <f t="shared" si="39"/>
        <v>3795</v>
      </c>
      <c r="AG86" s="339">
        <f t="shared" si="39"/>
        <v>3396</v>
      </c>
      <c r="AH86" s="340">
        <f t="shared" si="39"/>
        <v>7191</v>
      </c>
      <c r="AI86" s="680" t="s">
        <v>573</v>
      </c>
      <c r="AJ86" s="681"/>
      <c r="AK86" s="339">
        <f t="shared" si="39"/>
        <v>4073</v>
      </c>
      <c r="AL86" s="339">
        <f t="shared" si="39"/>
        <v>3677</v>
      </c>
      <c r="AM86" s="339">
        <f t="shared" si="39"/>
        <v>7750</v>
      </c>
      <c r="AN86" s="342">
        <f t="shared" si="39"/>
        <v>4583</v>
      </c>
      <c r="AO86" s="339">
        <f t="shared" si="39"/>
        <v>4260</v>
      </c>
      <c r="AP86" s="339">
        <f t="shared" si="39"/>
        <v>8843</v>
      </c>
      <c r="AQ86" s="339">
        <f t="shared" si="39"/>
        <v>5374</v>
      </c>
      <c r="AR86" s="339">
        <f t="shared" si="39"/>
        <v>4929</v>
      </c>
      <c r="AS86" s="340">
        <f t="shared" si="39"/>
        <v>10303</v>
      </c>
      <c r="AT86" s="680" t="s">
        <v>573</v>
      </c>
      <c r="AU86" s="681"/>
      <c r="AV86" s="339">
        <f t="shared" si="39"/>
        <v>6472</v>
      </c>
      <c r="AW86" s="339">
        <f t="shared" si="39"/>
        <v>6104</v>
      </c>
      <c r="AX86" s="339">
        <f t="shared" si="39"/>
        <v>12576</v>
      </c>
      <c r="AY86" s="342">
        <f t="shared" si="39"/>
        <v>5789</v>
      </c>
      <c r="AZ86" s="339">
        <f t="shared" si="39"/>
        <v>5695</v>
      </c>
      <c r="BA86" s="339">
        <f t="shared" si="39"/>
        <v>11484</v>
      </c>
      <c r="BB86" s="339">
        <f t="shared" si="39"/>
        <v>5415</v>
      </c>
      <c r="BC86" s="339">
        <f t="shared" si="39"/>
        <v>5683</v>
      </c>
      <c r="BD86" s="340">
        <f t="shared" si="39"/>
        <v>11098</v>
      </c>
      <c r="BE86" s="680" t="s">
        <v>573</v>
      </c>
      <c r="BF86" s="681"/>
      <c r="BG86" s="339">
        <f t="shared" si="39"/>
        <v>5247</v>
      </c>
      <c r="BH86" s="339">
        <f t="shared" si="39"/>
        <v>5810</v>
      </c>
      <c r="BI86" s="339">
        <f t="shared" si="39"/>
        <v>11057</v>
      </c>
      <c r="BJ86" s="342">
        <f t="shared" si="39"/>
        <v>4851</v>
      </c>
      <c r="BK86" s="339">
        <f t="shared" si="39"/>
        <v>6158</v>
      </c>
      <c r="BL86" s="339">
        <f t="shared" si="39"/>
        <v>11009</v>
      </c>
      <c r="BM86" s="339">
        <f t="shared" si="39"/>
        <v>3669</v>
      </c>
      <c r="BN86" s="339">
        <f t="shared" si="39"/>
        <v>5270</v>
      </c>
      <c r="BO86" s="340">
        <f t="shared" si="39"/>
        <v>8939</v>
      </c>
      <c r="BP86" s="680" t="s">
        <v>573</v>
      </c>
      <c r="BQ86" s="681"/>
      <c r="BR86" s="339">
        <f t="shared" si="39"/>
        <v>1995</v>
      </c>
      <c r="BS86" s="339">
        <f t="shared" si="39"/>
        <v>4144</v>
      </c>
      <c r="BT86" s="340">
        <f t="shared" si="39"/>
        <v>6139</v>
      </c>
      <c r="CA86" s="680" t="s">
        <v>573</v>
      </c>
      <c r="CB86" s="681"/>
      <c r="CC86" s="339">
        <f t="shared" si="39"/>
        <v>6957</v>
      </c>
      <c r="CD86" s="339">
        <f t="shared" si="39"/>
        <v>6709</v>
      </c>
      <c r="CE86" s="339">
        <f t="shared" si="39"/>
        <v>13666</v>
      </c>
      <c r="CF86" s="342">
        <f t="shared" si="39"/>
        <v>38716</v>
      </c>
      <c r="CG86" s="339">
        <f t="shared" si="39"/>
        <v>35581</v>
      </c>
      <c r="CH86" s="339">
        <f t="shared" si="39"/>
        <v>74297</v>
      </c>
      <c r="CI86" s="339">
        <f t="shared" si="39"/>
        <v>26966</v>
      </c>
      <c r="CJ86" s="339">
        <f t="shared" si="39"/>
        <v>32760</v>
      </c>
      <c r="CK86" s="340">
        <f t="shared" ref="CK86" si="40">SUM(CK65,CK73,CK75,CK80,CK81)</f>
        <v>59726</v>
      </c>
      <c r="CL86" s="575">
        <f t="shared" si="26"/>
        <v>72639</v>
      </c>
      <c r="CM86" s="575">
        <f t="shared" si="26"/>
        <v>75050</v>
      </c>
      <c r="CN86" s="576">
        <f t="shared" si="26"/>
        <v>147689</v>
      </c>
    </row>
    <row r="87" spans="1:92" ht="17.100000000000001" customHeight="1">
      <c r="A87" s="1"/>
      <c r="B87" s="682" t="s">
        <v>143</v>
      </c>
      <c r="C87" s="683"/>
      <c r="D87" s="339">
        <f t="shared" ref="D87:L87" si="41">SUM(D83:D84)</f>
        <v>59</v>
      </c>
      <c r="E87" s="339">
        <f t="shared" si="41"/>
        <v>55</v>
      </c>
      <c r="F87" s="339">
        <f t="shared" si="41"/>
        <v>114</v>
      </c>
      <c r="G87" s="342">
        <f t="shared" si="41"/>
        <v>72</v>
      </c>
      <c r="H87" s="339">
        <f t="shared" si="41"/>
        <v>64</v>
      </c>
      <c r="I87" s="339">
        <f t="shared" si="41"/>
        <v>136</v>
      </c>
      <c r="J87" s="339">
        <f t="shared" si="41"/>
        <v>88</v>
      </c>
      <c r="K87" s="339">
        <f t="shared" si="41"/>
        <v>75</v>
      </c>
      <c r="L87" s="340">
        <f t="shared" si="41"/>
        <v>163</v>
      </c>
      <c r="M87" s="682" t="s">
        <v>143</v>
      </c>
      <c r="N87" s="683"/>
      <c r="O87" s="339">
        <f t="shared" ref="O87:CK87" si="42">SUM(O83:O84)</f>
        <v>101</v>
      </c>
      <c r="P87" s="339">
        <f t="shared" si="42"/>
        <v>92</v>
      </c>
      <c r="Q87" s="339">
        <f t="shared" si="42"/>
        <v>193</v>
      </c>
      <c r="R87" s="342">
        <f t="shared" si="42"/>
        <v>91</v>
      </c>
      <c r="S87" s="339">
        <f t="shared" si="42"/>
        <v>72</v>
      </c>
      <c r="T87" s="339">
        <f t="shared" si="42"/>
        <v>163</v>
      </c>
      <c r="U87" s="339">
        <f t="shared" si="42"/>
        <v>91</v>
      </c>
      <c r="V87" s="339">
        <f t="shared" si="42"/>
        <v>71</v>
      </c>
      <c r="W87" s="340">
        <f t="shared" si="42"/>
        <v>162</v>
      </c>
      <c r="X87" s="682" t="s">
        <v>143</v>
      </c>
      <c r="Y87" s="683"/>
      <c r="Z87" s="339">
        <f t="shared" si="42"/>
        <v>122</v>
      </c>
      <c r="AA87" s="339">
        <f t="shared" si="42"/>
        <v>85</v>
      </c>
      <c r="AB87" s="339">
        <f t="shared" si="42"/>
        <v>207</v>
      </c>
      <c r="AC87" s="342">
        <f t="shared" si="42"/>
        <v>142</v>
      </c>
      <c r="AD87" s="339">
        <f t="shared" si="42"/>
        <v>102</v>
      </c>
      <c r="AE87" s="339">
        <f t="shared" si="42"/>
        <v>244</v>
      </c>
      <c r="AF87" s="339">
        <f t="shared" si="42"/>
        <v>162</v>
      </c>
      <c r="AG87" s="339">
        <f t="shared" si="42"/>
        <v>125</v>
      </c>
      <c r="AH87" s="340">
        <f t="shared" si="42"/>
        <v>287</v>
      </c>
      <c r="AI87" s="682" t="s">
        <v>143</v>
      </c>
      <c r="AJ87" s="683"/>
      <c r="AK87" s="339">
        <f t="shared" si="42"/>
        <v>154</v>
      </c>
      <c r="AL87" s="339">
        <f t="shared" si="42"/>
        <v>155</v>
      </c>
      <c r="AM87" s="339">
        <f t="shared" si="42"/>
        <v>309</v>
      </c>
      <c r="AN87" s="342">
        <f t="shared" si="42"/>
        <v>197</v>
      </c>
      <c r="AO87" s="339">
        <f t="shared" si="42"/>
        <v>174</v>
      </c>
      <c r="AP87" s="339">
        <f t="shared" si="42"/>
        <v>371</v>
      </c>
      <c r="AQ87" s="339">
        <f t="shared" si="42"/>
        <v>237</v>
      </c>
      <c r="AR87" s="339">
        <f t="shared" si="42"/>
        <v>196</v>
      </c>
      <c r="AS87" s="340">
        <f t="shared" si="42"/>
        <v>433</v>
      </c>
      <c r="AT87" s="682" t="s">
        <v>143</v>
      </c>
      <c r="AU87" s="683"/>
      <c r="AV87" s="339">
        <f t="shared" si="42"/>
        <v>287</v>
      </c>
      <c r="AW87" s="339">
        <f t="shared" si="42"/>
        <v>312</v>
      </c>
      <c r="AX87" s="339">
        <f t="shared" si="42"/>
        <v>599</v>
      </c>
      <c r="AY87" s="342">
        <f t="shared" si="42"/>
        <v>300</v>
      </c>
      <c r="AZ87" s="339">
        <f t="shared" si="42"/>
        <v>288</v>
      </c>
      <c r="BA87" s="339">
        <f t="shared" si="42"/>
        <v>588</v>
      </c>
      <c r="BB87" s="339">
        <f t="shared" si="42"/>
        <v>272</v>
      </c>
      <c r="BC87" s="339">
        <f t="shared" si="42"/>
        <v>325</v>
      </c>
      <c r="BD87" s="340">
        <f t="shared" si="42"/>
        <v>597</v>
      </c>
      <c r="BE87" s="682" t="s">
        <v>143</v>
      </c>
      <c r="BF87" s="683"/>
      <c r="BG87" s="339">
        <f t="shared" si="42"/>
        <v>292</v>
      </c>
      <c r="BH87" s="339">
        <f t="shared" si="42"/>
        <v>323</v>
      </c>
      <c r="BI87" s="339">
        <f t="shared" si="42"/>
        <v>615</v>
      </c>
      <c r="BJ87" s="342">
        <f t="shared" si="42"/>
        <v>301</v>
      </c>
      <c r="BK87" s="339">
        <f t="shared" si="42"/>
        <v>345</v>
      </c>
      <c r="BL87" s="339">
        <f t="shared" si="42"/>
        <v>646</v>
      </c>
      <c r="BM87" s="339">
        <f t="shared" si="42"/>
        <v>235</v>
      </c>
      <c r="BN87" s="339">
        <f t="shared" si="42"/>
        <v>319</v>
      </c>
      <c r="BO87" s="340">
        <f t="shared" si="42"/>
        <v>554</v>
      </c>
      <c r="BP87" s="682" t="s">
        <v>143</v>
      </c>
      <c r="BQ87" s="683"/>
      <c r="BR87" s="339">
        <f t="shared" si="42"/>
        <v>118</v>
      </c>
      <c r="BS87" s="339">
        <f t="shared" si="42"/>
        <v>300</v>
      </c>
      <c r="BT87" s="340">
        <f t="shared" si="42"/>
        <v>418</v>
      </c>
      <c r="CA87" s="682" t="s">
        <v>143</v>
      </c>
      <c r="CB87" s="683"/>
      <c r="CC87" s="339">
        <f t="shared" si="42"/>
        <v>219</v>
      </c>
      <c r="CD87" s="339">
        <f t="shared" si="42"/>
        <v>194</v>
      </c>
      <c r="CE87" s="339">
        <f t="shared" si="42"/>
        <v>413</v>
      </c>
      <c r="CF87" s="342">
        <f t="shared" si="42"/>
        <v>1584</v>
      </c>
      <c r="CG87" s="339">
        <f t="shared" si="42"/>
        <v>1384</v>
      </c>
      <c r="CH87" s="339">
        <f t="shared" si="42"/>
        <v>2968</v>
      </c>
      <c r="CI87" s="339">
        <f t="shared" si="42"/>
        <v>1518</v>
      </c>
      <c r="CJ87" s="339">
        <f t="shared" si="42"/>
        <v>1900</v>
      </c>
      <c r="CK87" s="340">
        <f t="shared" si="42"/>
        <v>3418</v>
      </c>
      <c r="CL87" s="339">
        <f t="shared" si="26"/>
        <v>3321</v>
      </c>
      <c r="CM87" s="339">
        <f t="shared" si="26"/>
        <v>3478</v>
      </c>
      <c r="CN87" s="340">
        <f t="shared" si="26"/>
        <v>6799</v>
      </c>
    </row>
    <row r="88" spans="1:92" ht="17.100000000000001" customHeight="1" thickBot="1">
      <c r="A88" s="1"/>
      <c r="B88" s="684" t="s">
        <v>144</v>
      </c>
      <c r="C88" s="685"/>
      <c r="D88" s="386">
        <f t="shared" ref="D88:CI88" si="43">SUM(D85:D87)</f>
        <v>122330</v>
      </c>
      <c r="E88" s="386">
        <f t="shared" si="43"/>
        <v>116286</v>
      </c>
      <c r="F88" s="386">
        <f t="shared" si="43"/>
        <v>238616</v>
      </c>
      <c r="G88" s="386">
        <f t="shared" si="43"/>
        <v>127310</v>
      </c>
      <c r="H88" s="386">
        <f t="shared" si="43"/>
        <v>120960</v>
      </c>
      <c r="I88" s="386">
        <f t="shared" si="43"/>
        <v>248270</v>
      </c>
      <c r="J88" s="386">
        <f t="shared" si="43"/>
        <v>132065</v>
      </c>
      <c r="K88" s="386">
        <f t="shared" si="43"/>
        <v>125200</v>
      </c>
      <c r="L88" s="387">
        <f t="shared" si="43"/>
        <v>257265</v>
      </c>
      <c r="M88" s="684" t="s">
        <v>144</v>
      </c>
      <c r="N88" s="685"/>
      <c r="O88" s="386">
        <f t="shared" si="43"/>
        <v>149517</v>
      </c>
      <c r="P88" s="386">
        <f t="shared" si="43"/>
        <v>141326</v>
      </c>
      <c r="Q88" s="386">
        <f t="shared" si="43"/>
        <v>290843</v>
      </c>
      <c r="R88" s="386">
        <f t="shared" si="43"/>
        <v>167980</v>
      </c>
      <c r="S88" s="386">
        <f t="shared" si="43"/>
        <v>157254</v>
      </c>
      <c r="T88" s="386">
        <f t="shared" si="43"/>
        <v>325234</v>
      </c>
      <c r="U88" s="386">
        <f t="shared" si="43"/>
        <v>174422</v>
      </c>
      <c r="V88" s="386">
        <f t="shared" si="43"/>
        <v>164964</v>
      </c>
      <c r="W88" s="387">
        <f t="shared" si="43"/>
        <v>339386</v>
      </c>
      <c r="X88" s="684" t="s">
        <v>144</v>
      </c>
      <c r="Y88" s="685"/>
      <c r="Z88" s="386">
        <f t="shared" si="43"/>
        <v>182359</v>
      </c>
      <c r="AA88" s="386">
        <f t="shared" si="43"/>
        <v>174910</v>
      </c>
      <c r="AB88" s="386">
        <f t="shared" si="43"/>
        <v>357269</v>
      </c>
      <c r="AC88" s="386">
        <f t="shared" si="43"/>
        <v>195435</v>
      </c>
      <c r="AD88" s="386">
        <f t="shared" si="43"/>
        <v>187666</v>
      </c>
      <c r="AE88" s="386">
        <f t="shared" si="43"/>
        <v>383101</v>
      </c>
      <c r="AF88" s="386">
        <f t="shared" si="43"/>
        <v>196030</v>
      </c>
      <c r="AG88" s="386">
        <f t="shared" si="43"/>
        <v>188111</v>
      </c>
      <c r="AH88" s="387">
        <f t="shared" si="43"/>
        <v>384141</v>
      </c>
      <c r="AI88" s="684" t="s">
        <v>144</v>
      </c>
      <c r="AJ88" s="685"/>
      <c r="AK88" s="386">
        <f t="shared" si="43"/>
        <v>201223</v>
      </c>
      <c r="AL88" s="386">
        <f t="shared" si="43"/>
        <v>194766</v>
      </c>
      <c r="AM88" s="386">
        <f t="shared" si="43"/>
        <v>395989</v>
      </c>
      <c r="AN88" s="386">
        <f t="shared" si="43"/>
        <v>224687</v>
      </c>
      <c r="AO88" s="386">
        <f t="shared" si="43"/>
        <v>218362</v>
      </c>
      <c r="AP88" s="386">
        <f t="shared" si="43"/>
        <v>443049</v>
      </c>
      <c r="AQ88" s="386">
        <f t="shared" si="43"/>
        <v>252384</v>
      </c>
      <c r="AR88" s="386">
        <f t="shared" si="43"/>
        <v>244536</v>
      </c>
      <c r="AS88" s="387">
        <f t="shared" si="43"/>
        <v>496920</v>
      </c>
      <c r="AT88" s="684" t="s">
        <v>144</v>
      </c>
      <c r="AU88" s="685"/>
      <c r="AV88" s="386">
        <f t="shared" si="43"/>
        <v>296951</v>
      </c>
      <c r="AW88" s="386">
        <f t="shared" si="43"/>
        <v>289458</v>
      </c>
      <c r="AX88" s="386">
        <f t="shared" si="43"/>
        <v>586409</v>
      </c>
      <c r="AY88" s="386">
        <f t="shared" si="43"/>
        <v>251593</v>
      </c>
      <c r="AZ88" s="386">
        <f t="shared" si="43"/>
        <v>251486</v>
      </c>
      <c r="BA88" s="386">
        <f t="shared" si="43"/>
        <v>503079</v>
      </c>
      <c r="BB88" s="386">
        <f t="shared" si="43"/>
        <v>201806</v>
      </c>
      <c r="BC88" s="386">
        <f t="shared" si="43"/>
        <v>211590</v>
      </c>
      <c r="BD88" s="387">
        <f t="shared" si="43"/>
        <v>413396</v>
      </c>
      <c r="BE88" s="684" t="s">
        <v>144</v>
      </c>
      <c r="BF88" s="685"/>
      <c r="BG88" s="386">
        <f t="shared" si="43"/>
        <v>161363</v>
      </c>
      <c r="BH88" s="386">
        <f t="shared" si="43"/>
        <v>184386</v>
      </c>
      <c r="BI88" s="386">
        <f t="shared" si="43"/>
        <v>345749</v>
      </c>
      <c r="BJ88" s="386">
        <f t="shared" si="43"/>
        <v>150529</v>
      </c>
      <c r="BK88" s="386">
        <f t="shared" si="43"/>
        <v>198982</v>
      </c>
      <c r="BL88" s="386">
        <f t="shared" si="43"/>
        <v>349511</v>
      </c>
      <c r="BM88" s="386">
        <f t="shared" si="43"/>
        <v>126489</v>
      </c>
      <c r="BN88" s="386">
        <f t="shared" si="43"/>
        <v>201597</v>
      </c>
      <c r="BO88" s="387">
        <f t="shared" si="43"/>
        <v>328086</v>
      </c>
      <c r="BP88" s="684" t="s">
        <v>144</v>
      </c>
      <c r="BQ88" s="685"/>
      <c r="BR88" s="386">
        <f t="shared" si="43"/>
        <v>68408</v>
      </c>
      <c r="BS88" s="386">
        <f t="shared" si="43"/>
        <v>154598</v>
      </c>
      <c r="BT88" s="387">
        <f t="shared" si="43"/>
        <v>223006</v>
      </c>
      <c r="CA88" s="684" t="s">
        <v>144</v>
      </c>
      <c r="CB88" s="685"/>
      <c r="CC88" s="386">
        <f t="shared" si="43"/>
        <v>381705</v>
      </c>
      <c r="CD88" s="386">
        <f t="shared" si="43"/>
        <v>362446</v>
      </c>
      <c r="CE88" s="386">
        <f t="shared" si="43"/>
        <v>744151</v>
      </c>
      <c r="CF88" s="386">
        <f t="shared" si="43"/>
        <v>2040988</v>
      </c>
      <c r="CG88" s="386">
        <f t="shared" si="43"/>
        <v>1961353</v>
      </c>
      <c r="CH88" s="386">
        <f t="shared" si="43"/>
        <v>4002341</v>
      </c>
      <c r="CI88" s="386">
        <f t="shared" si="43"/>
        <v>960188</v>
      </c>
      <c r="CJ88" s="386">
        <f t="shared" ref="CJ88:CK88" si="44">SUM(CJ85:CJ87)</f>
        <v>1202639</v>
      </c>
      <c r="CK88" s="387">
        <f t="shared" si="44"/>
        <v>2162827</v>
      </c>
      <c r="CL88" s="386">
        <f t="shared" si="26"/>
        <v>3382881</v>
      </c>
      <c r="CM88" s="386">
        <f t="shared" si="26"/>
        <v>3526438</v>
      </c>
      <c r="CN88" s="387">
        <f t="shared" si="26"/>
        <v>6909319</v>
      </c>
    </row>
    <row r="89" spans="1:92" ht="16.899999999999999" customHeight="1">
      <c r="A89" s="1"/>
      <c r="B89" s="304" t="s">
        <v>563</v>
      </c>
      <c r="C89" s="1"/>
      <c r="M89" s="304" t="s">
        <v>563</v>
      </c>
      <c r="N89" s="1"/>
      <c r="X89" s="304" t="s">
        <v>563</v>
      </c>
      <c r="Y89" s="1"/>
      <c r="Z89" s="397"/>
      <c r="AI89" s="304" t="s">
        <v>563</v>
      </c>
      <c r="AJ89" s="1"/>
      <c r="AK89" s="398"/>
      <c r="AL89" s="397"/>
      <c r="AT89" s="304" t="s">
        <v>563</v>
      </c>
      <c r="AU89" s="1"/>
      <c r="AW89" s="398"/>
      <c r="AX89" s="397"/>
      <c r="BE89" s="304" t="s">
        <v>563</v>
      </c>
      <c r="BF89" s="1"/>
      <c r="BG89" s="371"/>
      <c r="BH89" s="371"/>
      <c r="BI89" s="371"/>
      <c r="BP89" s="304" t="s">
        <v>563</v>
      </c>
      <c r="BQ89" s="1"/>
      <c r="CA89" s="304" t="s">
        <v>563</v>
      </c>
      <c r="CB89" s="1"/>
    </row>
    <row r="90" spans="1:92" ht="16.5" customHeight="1">
      <c r="A90" s="1"/>
      <c r="B90" s="577" t="s">
        <v>564</v>
      </c>
      <c r="M90" s="577" t="s">
        <v>564</v>
      </c>
      <c r="X90" s="577" t="s">
        <v>564</v>
      </c>
      <c r="AI90" s="577" t="s">
        <v>564</v>
      </c>
      <c r="AT90" s="577" t="s">
        <v>564</v>
      </c>
      <c r="BE90" s="577" t="s">
        <v>564</v>
      </c>
      <c r="BP90" s="577" t="s">
        <v>564</v>
      </c>
      <c r="CA90" s="577" t="s">
        <v>564</v>
      </c>
    </row>
    <row r="91" spans="1:92" ht="16.5" customHeight="1">
      <c r="A91" s="1"/>
    </row>
    <row r="92" spans="1:92" ht="16.5" customHeight="1">
      <c r="A92" s="1"/>
      <c r="D92" s="360"/>
      <c r="E92" s="360"/>
      <c r="F92" s="360"/>
      <c r="G92" s="360"/>
      <c r="H92" s="360"/>
      <c r="I92" s="360"/>
      <c r="J92" s="360"/>
      <c r="K92" s="360"/>
      <c r="L92" s="360"/>
      <c r="O92" s="360"/>
      <c r="P92" s="360"/>
      <c r="Q92" s="360"/>
      <c r="R92" s="360"/>
      <c r="S92" s="360"/>
      <c r="T92" s="360"/>
      <c r="U92" s="360"/>
      <c r="V92" s="360"/>
      <c r="W92" s="360"/>
      <c r="Z92" s="360"/>
      <c r="AA92" s="360"/>
      <c r="AB92" s="360"/>
      <c r="AC92" s="360"/>
      <c r="AD92" s="360"/>
      <c r="AE92" s="360"/>
      <c r="AF92" s="360"/>
      <c r="AG92" s="360"/>
      <c r="AH92" s="360"/>
      <c r="AK92" s="360"/>
      <c r="AL92" s="360"/>
      <c r="AM92" s="360"/>
      <c r="AN92" s="360"/>
      <c r="AO92" s="360"/>
      <c r="AP92" s="360"/>
      <c r="AQ92" s="360"/>
      <c r="AR92" s="360"/>
      <c r="AS92" s="360"/>
      <c r="AV92" s="360"/>
      <c r="AW92" s="360"/>
      <c r="AX92" s="360"/>
      <c r="AY92" s="360"/>
      <c r="AZ92" s="360"/>
      <c r="BA92" s="360"/>
      <c r="BB92" s="360"/>
      <c r="BC92" s="360"/>
      <c r="BD92" s="360"/>
      <c r="BG92" s="360"/>
      <c r="BH92" s="360"/>
      <c r="BI92" s="360"/>
      <c r="BJ92" s="360"/>
      <c r="BK92" s="360"/>
      <c r="BL92" s="360"/>
      <c r="BM92" s="360"/>
      <c r="BN92" s="360"/>
      <c r="BO92" s="360"/>
      <c r="BR92" s="360"/>
      <c r="BS92" s="360"/>
      <c r="BT92" s="360"/>
      <c r="CC92" s="360"/>
      <c r="CD92" s="360"/>
      <c r="CE92" s="360"/>
      <c r="CF92" s="360"/>
      <c r="CG92" s="360"/>
      <c r="CH92" s="360"/>
      <c r="CI92" s="360"/>
      <c r="CJ92" s="360"/>
      <c r="CK92" s="360"/>
      <c r="CL92" s="360"/>
      <c r="CM92" s="360"/>
      <c r="CN92" s="360"/>
    </row>
    <row r="93" spans="1:92" ht="16.5" customHeight="1">
      <c r="A93" s="1"/>
    </row>
    <row r="94" spans="1:92" ht="16.5" customHeight="1">
      <c r="A94" s="1"/>
    </row>
    <row r="95" spans="1:92" ht="16.5" customHeight="1">
      <c r="A95" s="1"/>
    </row>
    <row r="96" spans="1:92" ht="16.5" customHeight="1">
      <c r="A96" s="1"/>
    </row>
    <row r="97" spans="1:1" ht="16.5" customHeight="1">
      <c r="A97" s="1"/>
    </row>
    <row r="98" spans="1:1" ht="16.5" customHeight="1">
      <c r="A98" s="1"/>
    </row>
    <row r="99" spans="1:1" ht="21.95" customHeight="1"/>
    <row r="100" spans="1:1" ht="21.95" customHeight="1"/>
    <row r="101" spans="1:1" ht="21.95" customHeight="1"/>
  </sheetData>
  <mergeCells count="191">
    <mergeCell ref="BP88:BQ88"/>
    <mergeCell ref="CA88:CB88"/>
    <mergeCell ref="B88:C88"/>
    <mergeCell ref="M88:N88"/>
    <mergeCell ref="X88:Y88"/>
    <mergeCell ref="AI88:AJ88"/>
    <mergeCell ref="AT88:AU88"/>
    <mergeCell ref="BE88:BF88"/>
    <mergeCell ref="BP86:BQ86"/>
    <mergeCell ref="CA86:CB86"/>
    <mergeCell ref="B87:C87"/>
    <mergeCell ref="M87:N87"/>
    <mergeCell ref="X87:Y87"/>
    <mergeCell ref="AI87:AJ87"/>
    <mergeCell ref="AT87:AU87"/>
    <mergeCell ref="BE87:BF87"/>
    <mergeCell ref="BP87:BQ87"/>
    <mergeCell ref="CA87:CB87"/>
    <mergeCell ref="B86:C86"/>
    <mergeCell ref="M86:N86"/>
    <mergeCell ref="X86:Y86"/>
    <mergeCell ref="AI86:AJ86"/>
    <mergeCell ref="AT86:AU86"/>
    <mergeCell ref="BE86:BF86"/>
    <mergeCell ref="BP82:BQ82"/>
    <mergeCell ref="CA82:CB82"/>
    <mergeCell ref="B85:C85"/>
    <mergeCell ref="M85:N85"/>
    <mergeCell ref="X85:Y85"/>
    <mergeCell ref="AI85:AJ85"/>
    <mergeCell ref="AT85:AU85"/>
    <mergeCell ref="BE85:BF85"/>
    <mergeCell ref="BP85:BQ85"/>
    <mergeCell ref="CA85:CB85"/>
    <mergeCell ref="B82:C82"/>
    <mergeCell ref="M82:N82"/>
    <mergeCell ref="X82:Y82"/>
    <mergeCell ref="AI82:AJ82"/>
    <mergeCell ref="AT82:AU82"/>
    <mergeCell ref="BE82:BF82"/>
    <mergeCell ref="BP76:BQ76"/>
    <mergeCell ref="CA76:CB76"/>
    <mergeCell ref="B77:B80"/>
    <mergeCell ref="M77:M80"/>
    <mergeCell ref="X77:X80"/>
    <mergeCell ref="AI77:AI80"/>
    <mergeCell ref="AT77:AT80"/>
    <mergeCell ref="BE77:BE80"/>
    <mergeCell ref="BP77:BP80"/>
    <mergeCell ref="CA77:CA80"/>
    <mergeCell ref="B76:C76"/>
    <mergeCell ref="M76:N76"/>
    <mergeCell ref="X76:Y76"/>
    <mergeCell ref="AI76:AJ76"/>
    <mergeCell ref="AT76:AU76"/>
    <mergeCell ref="BE76:BF76"/>
    <mergeCell ref="BP61:BP64"/>
    <mergeCell ref="CA61:CA64"/>
    <mergeCell ref="B66:C66"/>
    <mergeCell ref="M66:N66"/>
    <mergeCell ref="X66:Y66"/>
    <mergeCell ref="AI66:AJ66"/>
    <mergeCell ref="AT66:AU66"/>
    <mergeCell ref="BE66:BF66"/>
    <mergeCell ref="BP66:BQ66"/>
    <mergeCell ref="CA66:CB66"/>
    <mergeCell ref="B61:B64"/>
    <mergeCell ref="M61:M64"/>
    <mergeCell ref="X61:X64"/>
    <mergeCell ref="AI61:AI64"/>
    <mergeCell ref="AT61:AT64"/>
    <mergeCell ref="BE61:BE64"/>
    <mergeCell ref="BP53:BP55"/>
    <mergeCell ref="CA53:CA55"/>
    <mergeCell ref="B56:B59"/>
    <mergeCell ref="M56:M59"/>
    <mergeCell ref="X56:X59"/>
    <mergeCell ref="AI56:AI59"/>
    <mergeCell ref="AT56:AT59"/>
    <mergeCell ref="BE56:BE59"/>
    <mergeCell ref="BP56:BP59"/>
    <mergeCell ref="CA56:CA59"/>
    <mergeCell ref="B53:B55"/>
    <mergeCell ref="M53:M55"/>
    <mergeCell ref="X53:X55"/>
    <mergeCell ref="AI53:AI55"/>
    <mergeCell ref="AT53:AT55"/>
    <mergeCell ref="BE53:BE55"/>
    <mergeCell ref="BP43:BP45"/>
    <mergeCell ref="CA43:CA45"/>
    <mergeCell ref="B50:B52"/>
    <mergeCell ref="M50:M52"/>
    <mergeCell ref="X50:X52"/>
    <mergeCell ref="AI50:AI52"/>
    <mergeCell ref="AT50:AT52"/>
    <mergeCell ref="BE50:BE52"/>
    <mergeCell ref="BP50:BP52"/>
    <mergeCell ref="CA50:CA52"/>
    <mergeCell ref="B43:B45"/>
    <mergeCell ref="M43:M45"/>
    <mergeCell ref="X43:X45"/>
    <mergeCell ref="AI43:AI45"/>
    <mergeCell ref="AT43:AT45"/>
    <mergeCell ref="BE43:BE45"/>
    <mergeCell ref="BP28:BP31"/>
    <mergeCell ref="CA28:CA31"/>
    <mergeCell ref="B35:B39"/>
    <mergeCell ref="M35:M39"/>
    <mergeCell ref="X35:X39"/>
    <mergeCell ref="AI35:AI39"/>
    <mergeCell ref="AT35:AT39"/>
    <mergeCell ref="BE35:BE39"/>
    <mergeCell ref="BP35:BP39"/>
    <mergeCell ref="CA35:CA39"/>
    <mergeCell ref="B28:B31"/>
    <mergeCell ref="M28:M31"/>
    <mergeCell ref="X28:X31"/>
    <mergeCell ref="AI28:AI31"/>
    <mergeCell ref="AT28:AT31"/>
    <mergeCell ref="BE28:BE31"/>
    <mergeCell ref="BP23:BP26"/>
    <mergeCell ref="CA23:CA26"/>
    <mergeCell ref="B27:C27"/>
    <mergeCell ref="M27:N27"/>
    <mergeCell ref="X27:Y27"/>
    <mergeCell ref="AI27:AJ27"/>
    <mergeCell ref="AT27:AU27"/>
    <mergeCell ref="BE27:BF27"/>
    <mergeCell ref="BP27:BQ27"/>
    <mergeCell ref="CA27:CB27"/>
    <mergeCell ref="B23:B26"/>
    <mergeCell ref="M23:M26"/>
    <mergeCell ref="X23:X26"/>
    <mergeCell ref="AI23:AI26"/>
    <mergeCell ref="AT23:AT26"/>
    <mergeCell ref="BE23:BE26"/>
    <mergeCell ref="CA9:CA12"/>
    <mergeCell ref="B13:B16"/>
    <mergeCell ref="M13:M16"/>
    <mergeCell ref="X13:X16"/>
    <mergeCell ref="AI13:AI16"/>
    <mergeCell ref="AT13:AT16"/>
    <mergeCell ref="BE13:BE16"/>
    <mergeCell ref="BP13:BP16"/>
    <mergeCell ref="CA13:CA16"/>
    <mergeCell ref="CF3:CH3"/>
    <mergeCell ref="CI3:CK3"/>
    <mergeCell ref="CL3:CN3"/>
    <mergeCell ref="B9:B12"/>
    <mergeCell ref="M9:M12"/>
    <mergeCell ref="X9:X12"/>
    <mergeCell ref="AI9:AI12"/>
    <mergeCell ref="AT9:AT12"/>
    <mergeCell ref="BE9:BE12"/>
    <mergeCell ref="BP9:BP12"/>
    <mergeCell ref="BP3:BP4"/>
    <mergeCell ref="BQ3:BQ4"/>
    <mergeCell ref="BR3:BT3"/>
    <mergeCell ref="CA3:CA4"/>
    <mergeCell ref="CB3:CB4"/>
    <mergeCell ref="CC3:CE3"/>
    <mergeCell ref="BB3:BD3"/>
    <mergeCell ref="BE3:BE4"/>
    <mergeCell ref="BF3:BF4"/>
    <mergeCell ref="BG3:BI3"/>
    <mergeCell ref="BJ3:BL3"/>
    <mergeCell ref="BM3:BO3"/>
    <mergeCell ref="AN3:AP3"/>
    <mergeCell ref="AQ3:AS3"/>
    <mergeCell ref="AT3:AT4"/>
    <mergeCell ref="AU3:AU4"/>
    <mergeCell ref="AV3:AX3"/>
    <mergeCell ref="AY3:BA3"/>
    <mergeCell ref="Z3:AB3"/>
    <mergeCell ref="AC3:AE3"/>
    <mergeCell ref="AF3:AH3"/>
    <mergeCell ref="AI3:AI4"/>
    <mergeCell ref="AJ3:AJ4"/>
    <mergeCell ref="AK3:AM3"/>
    <mergeCell ref="N3:N4"/>
    <mergeCell ref="O3:Q3"/>
    <mergeCell ref="R3:T3"/>
    <mergeCell ref="U3:W3"/>
    <mergeCell ref="X3:X4"/>
    <mergeCell ref="Y3:Y4"/>
    <mergeCell ref="B3:B4"/>
    <mergeCell ref="C3:C4"/>
    <mergeCell ref="D3:F3"/>
    <mergeCell ref="G3:I3"/>
    <mergeCell ref="J3:L3"/>
    <mergeCell ref="M3:M4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66" min="1" max="85" man="1"/>
  </rowBreaks>
  <colBreaks count="7" manualBreakCount="7">
    <brk id="12" max="1048575" man="1"/>
    <brk id="23" max="1048575" man="1"/>
    <brk id="34" max="1048575" man="1"/>
    <brk id="45" max="1048575" man="1"/>
    <brk id="56" max="1048575" man="1"/>
    <brk id="67" max="1048575" man="1"/>
    <brk id="78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rgb="FF00B0F0"/>
  </sheetPr>
  <dimension ref="A1:DP99"/>
  <sheetViews>
    <sheetView view="pageBreakPreview" zoomScaleNormal="75" zoomScaleSheetLayoutView="100" workbookViewId="0">
      <pane ySplit="5" topLeftCell="A6" activePane="bottomLeft" state="frozen"/>
      <selection pane="bottomLeft"/>
    </sheetView>
  </sheetViews>
  <sheetFormatPr defaultRowHeight="13.5"/>
  <cols>
    <col min="1" max="1" width="2.5" style="320" customWidth="1"/>
    <col min="2" max="2" width="10.25" style="223" customWidth="1"/>
    <col min="3" max="3" width="16.625" style="223" customWidth="1"/>
    <col min="4" max="12" width="10.25" style="321" customWidth="1"/>
    <col min="13" max="13" width="10.25" style="223" customWidth="1"/>
    <col min="14" max="14" width="16.625" style="223" customWidth="1"/>
    <col min="15" max="23" width="10.25" style="321" customWidth="1"/>
    <col min="24" max="24" width="10.25" style="223" customWidth="1"/>
    <col min="25" max="25" width="16.625" style="223" customWidth="1"/>
    <col min="26" max="34" width="10.25" style="321" customWidth="1"/>
    <col min="35" max="35" width="10.25" style="223" customWidth="1"/>
    <col min="36" max="36" width="16.625" style="223" customWidth="1"/>
    <col min="37" max="45" width="10.25" style="321" customWidth="1"/>
    <col min="46" max="46" width="10.25" style="223" customWidth="1"/>
    <col min="47" max="47" width="16.625" style="223" customWidth="1"/>
    <col min="48" max="56" width="10.25" style="321" customWidth="1"/>
    <col min="57" max="57" width="10.25" style="223" customWidth="1"/>
    <col min="58" max="58" width="16.625" style="223" customWidth="1"/>
    <col min="59" max="67" width="10.25" style="321" customWidth="1"/>
    <col min="68" max="68" width="10.25" style="223" customWidth="1"/>
    <col min="69" max="69" width="16.625" style="223" customWidth="1"/>
    <col min="70" max="72" width="10.25" style="321" customWidth="1"/>
    <col min="73" max="78" width="9" style="321"/>
    <col min="79" max="79" width="10.25" style="223" customWidth="1"/>
    <col min="80" max="80" width="16.625" style="223" customWidth="1"/>
    <col min="81" max="92" width="8.625" style="321" customWidth="1"/>
    <col min="93" max="16384" width="9" style="321"/>
  </cols>
  <sheetData>
    <row r="1" spans="1:120" s="568" customFormat="1" ht="15" customHeight="1">
      <c r="A1" s="578"/>
      <c r="B1" s="579"/>
      <c r="C1" s="579"/>
      <c r="M1" s="579"/>
      <c r="N1" s="579"/>
      <c r="X1" s="579"/>
      <c r="Y1" s="579"/>
      <c r="AI1" s="579"/>
      <c r="AJ1" s="579"/>
      <c r="AT1" s="579"/>
      <c r="AU1" s="579"/>
      <c r="BE1" s="579"/>
      <c r="BF1" s="579"/>
      <c r="BP1" s="579"/>
      <c r="BQ1" s="579"/>
      <c r="BU1" s="321"/>
      <c r="BV1" s="321"/>
      <c r="BW1" s="321"/>
      <c r="BX1" s="321"/>
      <c r="BY1" s="321"/>
      <c r="BZ1" s="321"/>
      <c r="CA1" s="579"/>
      <c r="CB1" s="579"/>
      <c r="CL1" s="321"/>
      <c r="CM1" s="321"/>
      <c r="CN1" s="321"/>
    </row>
    <row r="2" spans="1:120" s="323" customFormat="1" ht="25.15" customHeight="1" thickBot="1">
      <c r="A2" s="320"/>
      <c r="B2" s="322" t="s">
        <v>582</v>
      </c>
      <c r="C2" s="229"/>
      <c r="D2" s="321"/>
      <c r="E2" s="322"/>
      <c r="F2" s="322"/>
      <c r="G2" s="322"/>
      <c r="H2" s="322"/>
      <c r="I2" s="322"/>
      <c r="J2" s="322"/>
      <c r="K2" s="322"/>
      <c r="L2" s="322"/>
      <c r="M2" s="322" t="s">
        <v>583</v>
      </c>
      <c r="N2" s="229"/>
      <c r="O2" s="321"/>
      <c r="P2" s="322"/>
      <c r="Q2" s="322"/>
      <c r="R2" s="322"/>
      <c r="S2" s="322"/>
      <c r="T2" s="322"/>
      <c r="U2" s="322"/>
      <c r="V2" s="322"/>
      <c r="W2" s="322"/>
      <c r="X2" s="322" t="s">
        <v>584</v>
      </c>
      <c r="Y2" s="229"/>
      <c r="Z2" s="321"/>
      <c r="AA2" s="322"/>
      <c r="AB2" s="322"/>
      <c r="AC2" s="322"/>
      <c r="AD2" s="322"/>
      <c r="AE2" s="322"/>
      <c r="AF2" s="322"/>
      <c r="AG2" s="322"/>
      <c r="AH2" s="322"/>
      <c r="AI2" s="322" t="s">
        <v>585</v>
      </c>
      <c r="AJ2" s="229"/>
      <c r="AK2" s="321"/>
      <c r="AL2" s="322"/>
      <c r="AM2" s="322"/>
      <c r="AN2" s="322"/>
      <c r="AO2" s="322"/>
      <c r="AP2" s="322"/>
      <c r="AQ2" s="322"/>
      <c r="AR2" s="322"/>
      <c r="AS2" s="322"/>
      <c r="AT2" s="322" t="s">
        <v>586</v>
      </c>
      <c r="AU2" s="229"/>
      <c r="AV2" s="321"/>
      <c r="AW2" s="322"/>
      <c r="AX2" s="322"/>
      <c r="AY2" s="322"/>
      <c r="AZ2" s="322"/>
      <c r="BA2" s="322"/>
      <c r="BB2" s="322"/>
      <c r="BC2" s="322"/>
      <c r="BD2" s="322"/>
      <c r="BE2" s="322" t="s">
        <v>587</v>
      </c>
      <c r="BF2" s="229"/>
      <c r="BG2" s="321"/>
      <c r="BH2" s="322"/>
      <c r="BI2" s="322"/>
      <c r="BJ2" s="322"/>
      <c r="BK2" s="322"/>
      <c r="BL2" s="322"/>
      <c r="BM2" s="322"/>
      <c r="BN2" s="322"/>
      <c r="BO2" s="322"/>
      <c r="BP2" s="322" t="s">
        <v>588</v>
      </c>
      <c r="BQ2" s="229"/>
      <c r="BR2" s="321"/>
      <c r="BS2" s="322"/>
      <c r="BT2" s="322"/>
      <c r="BU2" s="321"/>
      <c r="BV2" s="321"/>
      <c r="BW2" s="321"/>
      <c r="BX2" s="321"/>
      <c r="BY2" s="321"/>
      <c r="BZ2" s="321"/>
      <c r="CA2" s="322" t="s">
        <v>589</v>
      </c>
      <c r="CB2" s="229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  <c r="DN2" s="321"/>
      <c r="DO2" s="321"/>
      <c r="DP2" s="321"/>
    </row>
    <row r="3" spans="1:120" s="323" customFormat="1" ht="21" customHeight="1">
      <c r="A3" s="320"/>
      <c r="B3" s="725" t="s">
        <v>5</v>
      </c>
      <c r="C3" s="727" t="s">
        <v>6</v>
      </c>
      <c r="D3" s="722" t="s">
        <v>291</v>
      </c>
      <c r="E3" s="723"/>
      <c r="F3" s="723"/>
      <c r="G3" s="722" t="s">
        <v>292</v>
      </c>
      <c r="H3" s="723"/>
      <c r="I3" s="723"/>
      <c r="J3" s="722" t="s">
        <v>293</v>
      </c>
      <c r="K3" s="723"/>
      <c r="L3" s="724"/>
      <c r="M3" s="725" t="s">
        <v>5</v>
      </c>
      <c r="N3" s="727" t="s">
        <v>6</v>
      </c>
      <c r="O3" s="722" t="s">
        <v>294</v>
      </c>
      <c r="P3" s="723"/>
      <c r="Q3" s="723"/>
      <c r="R3" s="722" t="s">
        <v>295</v>
      </c>
      <c r="S3" s="723"/>
      <c r="T3" s="723"/>
      <c r="U3" s="722" t="s">
        <v>296</v>
      </c>
      <c r="V3" s="723"/>
      <c r="W3" s="724"/>
      <c r="X3" s="725" t="s">
        <v>5</v>
      </c>
      <c r="Y3" s="727" t="s">
        <v>6</v>
      </c>
      <c r="Z3" s="730" t="s">
        <v>297</v>
      </c>
      <c r="AA3" s="723"/>
      <c r="AB3" s="723"/>
      <c r="AC3" s="722" t="s">
        <v>298</v>
      </c>
      <c r="AD3" s="723"/>
      <c r="AE3" s="723"/>
      <c r="AF3" s="722" t="s">
        <v>299</v>
      </c>
      <c r="AG3" s="723"/>
      <c r="AH3" s="724"/>
      <c r="AI3" s="725" t="s">
        <v>5</v>
      </c>
      <c r="AJ3" s="727" t="s">
        <v>6</v>
      </c>
      <c r="AK3" s="731" t="s">
        <v>300</v>
      </c>
      <c r="AL3" s="729"/>
      <c r="AM3" s="723"/>
      <c r="AN3" s="722" t="s">
        <v>301</v>
      </c>
      <c r="AO3" s="723"/>
      <c r="AP3" s="723"/>
      <c r="AQ3" s="722" t="s">
        <v>302</v>
      </c>
      <c r="AR3" s="723"/>
      <c r="AS3" s="724"/>
      <c r="AT3" s="725" t="s">
        <v>5</v>
      </c>
      <c r="AU3" s="727" t="s">
        <v>6</v>
      </c>
      <c r="AV3" s="722" t="s">
        <v>303</v>
      </c>
      <c r="AW3" s="724"/>
      <c r="AX3" s="729"/>
      <c r="AY3" s="722" t="s">
        <v>304</v>
      </c>
      <c r="AZ3" s="723"/>
      <c r="BA3" s="723"/>
      <c r="BB3" s="722" t="s">
        <v>305</v>
      </c>
      <c r="BC3" s="723"/>
      <c r="BD3" s="724"/>
      <c r="BE3" s="725" t="s">
        <v>5</v>
      </c>
      <c r="BF3" s="727" t="s">
        <v>6</v>
      </c>
      <c r="BG3" s="722" t="s">
        <v>306</v>
      </c>
      <c r="BH3" s="723"/>
      <c r="BI3" s="723"/>
      <c r="BJ3" s="730" t="s">
        <v>307</v>
      </c>
      <c r="BK3" s="723"/>
      <c r="BL3" s="723"/>
      <c r="BM3" s="722" t="s">
        <v>308</v>
      </c>
      <c r="BN3" s="723"/>
      <c r="BO3" s="724"/>
      <c r="BP3" s="725" t="s">
        <v>5</v>
      </c>
      <c r="BQ3" s="727" t="s">
        <v>6</v>
      </c>
      <c r="BR3" s="722" t="s">
        <v>561</v>
      </c>
      <c r="BS3" s="723"/>
      <c r="BT3" s="724"/>
      <c r="BU3" s="321"/>
      <c r="BV3" s="321"/>
      <c r="BW3" s="321"/>
      <c r="BX3" s="321"/>
      <c r="BY3" s="321"/>
      <c r="BZ3" s="321"/>
      <c r="CA3" s="725" t="s">
        <v>5</v>
      </c>
      <c r="CB3" s="727" t="s">
        <v>6</v>
      </c>
      <c r="CC3" s="722" t="s">
        <v>312</v>
      </c>
      <c r="CD3" s="723"/>
      <c r="CE3" s="723"/>
      <c r="CF3" s="722" t="s">
        <v>313</v>
      </c>
      <c r="CG3" s="723"/>
      <c r="CH3" s="723"/>
      <c r="CI3" s="722" t="s">
        <v>314</v>
      </c>
      <c r="CJ3" s="723"/>
      <c r="CK3" s="724"/>
      <c r="CL3" s="722" t="s">
        <v>562</v>
      </c>
      <c r="CM3" s="723"/>
      <c r="CN3" s="724"/>
      <c r="CO3" s="321"/>
      <c r="CP3" s="321"/>
      <c r="CQ3" s="321"/>
      <c r="CR3" s="321"/>
      <c r="CS3" s="321"/>
      <c r="CT3" s="321"/>
      <c r="CU3" s="321"/>
      <c r="CV3" s="321"/>
      <c r="CW3" s="321"/>
      <c r="CX3" s="321"/>
      <c r="CY3" s="321"/>
      <c r="CZ3" s="321"/>
      <c r="DA3" s="321"/>
      <c r="DB3" s="321"/>
      <c r="DC3" s="321"/>
      <c r="DD3" s="321"/>
      <c r="DE3" s="321"/>
      <c r="DF3" s="321"/>
      <c r="DG3" s="321"/>
      <c r="DH3" s="321"/>
      <c r="DI3" s="321"/>
      <c r="DJ3" s="321"/>
      <c r="DK3" s="321"/>
      <c r="DL3" s="321"/>
      <c r="DM3" s="321"/>
      <c r="DN3" s="321"/>
      <c r="DO3" s="321"/>
      <c r="DP3" s="321"/>
    </row>
    <row r="4" spans="1:120" s="323" customFormat="1" ht="24.75" customHeight="1" thickBot="1">
      <c r="A4" s="324"/>
      <c r="B4" s="726"/>
      <c r="C4" s="728"/>
      <c r="D4" s="325" t="s">
        <v>315</v>
      </c>
      <c r="E4" s="325" t="s">
        <v>316</v>
      </c>
      <c r="F4" s="325" t="s">
        <v>317</v>
      </c>
      <c r="G4" s="325" t="s">
        <v>315</v>
      </c>
      <c r="H4" s="325" t="s">
        <v>316</v>
      </c>
      <c r="I4" s="325" t="s">
        <v>317</v>
      </c>
      <c r="J4" s="325" t="s">
        <v>315</v>
      </c>
      <c r="K4" s="325" t="s">
        <v>316</v>
      </c>
      <c r="L4" s="326" t="s">
        <v>317</v>
      </c>
      <c r="M4" s="726"/>
      <c r="N4" s="728"/>
      <c r="O4" s="325" t="s">
        <v>315</v>
      </c>
      <c r="P4" s="325" t="s">
        <v>316</v>
      </c>
      <c r="Q4" s="325" t="s">
        <v>317</v>
      </c>
      <c r="R4" s="325" t="s">
        <v>315</v>
      </c>
      <c r="S4" s="325" t="s">
        <v>316</v>
      </c>
      <c r="T4" s="325" t="s">
        <v>317</v>
      </c>
      <c r="U4" s="325" t="s">
        <v>315</v>
      </c>
      <c r="V4" s="325" t="s">
        <v>316</v>
      </c>
      <c r="W4" s="326" t="s">
        <v>317</v>
      </c>
      <c r="X4" s="726"/>
      <c r="Y4" s="728"/>
      <c r="Z4" s="327" t="s">
        <v>315</v>
      </c>
      <c r="AA4" s="325" t="s">
        <v>316</v>
      </c>
      <c r="AB4" s="325" t="s">
        <v>317</v>
      </c>
      <c r="AC4" s="325" t="s">
        <v>315</v>
      </c>
      <c r="AD4" s="325" t="s">
        <v>316</v>
      </c>
      <c r="AE4" s="325" t="s">
        <v>317</v>
      </c>
      <c r="AF4" s="325" t="s">
        <v>315</v>
      </c>
      <c r="AG4" s="325" t="s">
        <v>316</v>
      </c>
      <c r="AH4" s="326" t="s">
        <v>317</v>
      </c>
      <c r="AI4" s="726"/>
      <c r="AJ4" s="728"/>
      <c r="AK4" s="325" t="s">
        <v>315</v>
      </c>
      <c r="AL4" s="327" t="s">
        <v>316</v>
      </c>
      <c r="AM4" s="325" t="s">
        <v>317</v>
      </c>
      <c r="AN4" s="325" t="s">
        <v>315</v>
      </c>
      <c r="AO4" s="325" t="s">
        <v>316</v>
      </c>
      <c r="AP4" s="325" t="s">
        <v>317</v>
      </c>
      <c r="AQ4" s="325" t="s">
        <v>315</v>
      </c>
      <c r="AR4" s="325" t="s">
        <v>316</v>
      </c>
      <c r="AS4" s="326" t="s">
        <v>317</v>
      </c>
      <c r="AT4" s="726"/>
      <c r="AU4" s="728"/>
      <c r="AV4" s="325" t="s">
        <v>315</v>
      </c>
      <c r="AW4" s="325" t="s">
        <v>316</v>
      </c>
      <c r="AX4" s="327" t="s">
        <v>317</v>
      </c>
      <c r="AY4" s="325" t="s">
        <v>315</v>
      </c>
      <c r="AZ4" s="325" t="s">
        <v>316</v>
      </c>
      <c r="BA4" s="325" t="s">
        <v>317</v>
      </c>
      <c r="BB4" s="325" t="s">
        <v>315</v>
      </c>
      <c r="BC4" s="325" t="s">
        <v>316</v>
      </c>
      <c r="BD4" s="326" t="s">
        <v>317</v>
      </c>
      <c r="BE4" s="726"/>
      <c r="BF4" s="728"/>
      <c r="BG4" s="325" t="s">
        <v>315</v>
      </c>
      <c r="BH4" s="325" t="s">
        <v>316</v>
      </c>
      <c r="BI4" s="325" t="s">
        <v>317</v>
      </c>
      <c r="BJ4" s="327" t="s">
        <v>315</v>
      </c>
      <c r="BK4" s="325" t="s">
        <v>316</v>
      </c>
      <c r="BL4" s="325" t="s">
        <v>317</v>
      </c>
      <c r="BM4" s="325" t="s">
        <v>315</v>
      </c>
      <c r="BN4" s="325" t="s">
        <v>316</v>
      </c>
      <c r="BO4" s="326" t="s">
        <v>317</v>
      </c>
      <c r="BP4" s="726"/>
      <c r="BQ4" s="728"/>
      <c r="BR4" s="325" t="s">
        <v>315</v>
      </c>
      <c r="BS4" s="325" t="s">
        <v>316</v>
      </c>
      <c r="BT4" s="326" t="s">
        <v>317</v>
      </c>
      <c r="CA4" s="726"/>
      <c r="CB4" s="728"/>
      <c r="CC4" s="325" t="s">
        <v>315</v>
      </c>
      <c r="CD4" s="325" t="s">
        <v>316</v>
      </c>
      <c r="CE4" s="325" t="s">
        <v>317</v>
      </c>
      <c r="CF4" s="325" t="s">
        <v>315</v>
      </c>
      <c r="CG4" s="325" t="s">
        <v>316</v>
      </c>
      <c r="CH4" s="325" t="s">
        <v>317</v>
      </c>
      <c r="CI4" s="325" t="s">
        <v>315</v>
      </c>
      <c r="CJ4" s="325" t="s">
        <v>316</v>
      </c>
      <c r="CK4" s="326" t="s">
        <v>317</v>
      </c>
      <c r="CL4" s="325" t="s">
        <v>315</v>
      </c>
      <c r="CM4" s="325" t="s">
        <v>316</v>
      </c>
      <c r="CN4" s="326" t="s">
        <v>317</v>
      </c>
    </row>
    <row r="5" spans="1:120" ht="17.100000000000001" customHeight="1">
      <c r="A5" s="1"/>
      <c r="B5" s="11" t="s">
        <v>25</v>
      </c>
      <c r="C5" s="12" t="s">
        <v>26</v>
      </c>
      <c r="D5" s="329">
        <v>24151</v>
      </c>
      <c r="E5" s="329">
        <v>22957</v>
      </c>
      <c r="F5" s="329">
        <v>47108</v>
      </c>
      <c r="G5" s="332">
        <v>25418</v>
      </c>
      <c r="H5" s="329">
        <v>24067</v>
      </c>
      <c r="I5" s="329">
        <v>49485</v>
      </c>
      <c r="J5" s="329">
        <v>26379</v>
      </c>
      <c r="K5" s="329">
        <v>24765</v>
      </c>
      <c r="L5" s="330">
        <v>51144</v>
      </c>
      <c r="M5" s="11" t="s">
        <v>25</v>
      </c>
      <c r="N5" s="12" t="s">
        <v>26</v>
      </c>
      <c r="O5" s="329">
        <v>27985</v>
      </c>
      <c r="P5" s="329">
        <v>26125</v>
      </c>
      <c r="Q5" s="329">
        <v>54110</v>
      </c>
      <c r="R5" s="332">
        <v>33105</v>
      </c>
      <c r="S5" s="329">
        <v>30609</v>
      </c>
      <c r="T5" s="329">
        <v>63714</v>
      </c>
      <c r="U5" s="329">
        <v>33655</v>
      </c>
      <c r="V5" s="329">
        <v>32724</v>
      </c>
      <c r="W5" s="330">
        <v>66379</v>
      </c>
      <c r="X5" s="11" t="s">
        <v>25</v>
      </c>
      <c r="Y5" s="12" t="s">
        <v>26</v>
      </c>
      <c r="Z5" s="329">
        <v>34992</v>
      </c>
      <c r="AA5" s="329">
        <v>34956</v>
      </c>
      <c r="AB5" s="329">
        <v>69948</v>
      </c>
      <c r="AC5" s="332">
        <v>36133</v>
      </c>
      <c r="AD5" s="329">
        <v>36608</v>
      </c>
      <c r="AE5" s="329">
        <v>72741</v>
      </c>
      <c r="AF5" s="329">
        <v>38662</v>
      </c>
      <c r="AG5" s="329">
        <v>39106</v>
      </c>
      <c r="AH5" s="330">
        <v>77768</v>
      </c>
      <c r="AI5" s="11" t="s">
        <v>25</v>
      </c>
      <c r="AJ5" s="12" t="s">
        <v>26</v>
      </c>
      <c r="AK5" s="329">
        <v>37726</v>
      </c>
      <c r="AL5" s="329">
        <v>38592</v>
      </c>
      <c r="AM5" s="329">
        <v>76318</v>
      </c>
      <c r="AN5" s="332">
        <v>38607</v>
      </c>
      <c r="AO5" s="329">
        <v>39498</v>
      </c>
      <c r="AP5" s="329">
        <v>78105</v>
      </c>
      <c r="AQ5" s="329">
        <v>41415</v>
      </c>
      <c r="AR5" s="329">
        <v>42627</v>
      </c>
      <c r="AS5" s="330">
        <v>84042</v>
      </c>
      <c r="AT5" s="11" t="s">
        <v>25</v>
      </c>
      <c r="AU5" s="12" t="s">
        <v>26</v>
      </c>
      <c r="AV5" s="329">
        <v>44029</v>
      </c>
      <c r="AW5" s="329">
        <v>45901</v>
      </c>
      <c r="AX5" s="329">
        <v>89930</v>
      </c>
      <c r="AY5" s="332">
        <v>50168</v>
      </c>
      <c r="AZ5" s="329">
        <v>53129</v>
      </c>
      <c r="BA5" s="329">
        <v>103297</v>
      </c>
      <c r="BB5" s="329">
        <v>42623</v>
      </c>
      <c r="BC5" s="329">
        <v>46748</v>
      </c>
      <c r="BD5" s="330">
        <v>89371</v>
      </c>
      <c r="BE5" s="11" t="s">
        <v>25</v>
      </c>
      <c r="BF5" s="12" t="s">
        <v>26</v>
      </c>
      <c r="BG5" s="329">
        <v>33961</v>
      </c>
      <c r="BH5" s="329">
        <v>38799</v>
      </c>
      <c r="BI5" s="329">
        <v>72760</v>
      </c>
      <c r="BJ5" s="332">
        <v>24912</v>
      </c>
      <c r="BK5" s="329">
        <v>31142</v>
      </c>
      <c r="BL5" s="329">
        <v>56054</v>
      </c>
      <c r="BM5" s="329">
        <v>18436</v>
      </c>
      <c r="BN5" s="329">
        <v>28653</v>
      </c>
      <c r="BO5" s="330">
        <v>47089</v>
      </c>
      <c r="BP5" s="11" t="s">
        <v>25</v>
      </c>
      <c r="BQ5" s="12" t="s">
        <v>26</v>
      </c>
      <c r="BR5" s="329">
        <v>16346</v>
      </c>
      <c r="BS5" s="329">
        <v>36723</v>
      </c>
      <c r="BT5" s="330">
        <v>53069</v>
      </c>
      <c r="CA5" s="11" t="s">
        <v>25</v>
      </c>
      <c r="CB5" s="12" t="s">
        <v>26</v>
      </c>
      <c r="CC5" s="329">
        <v>75948</v>
      </c>
      <c r="CD5" s="329">
        <v>71789</v>
      </c>
      <c r="CE5" s="329">
        <v>147737</v>
      </c>
      <c r="CF5" s="332">
        <v>366309</v>
      </c>
      <c r="CG5" s="329">
        <v>366746</v>
      </c>
      <c r="CH5" s="329">
        <v>733055</v>
      </c>
      <c r="CI5" s="329">
        <v>186446</v>
      </c>
      <c r="CJ5" s="329">
        <v>235194</v>
      </c>
      <c r="CK5" s="330">
        <v>421640</v>
      </c>
      <c r="CL5" s="329">
        <f>SUM(CC5,CF5,CI5)</f>
        <v>628703</v>
      </c>
      <c r="CM5" s="329">
        <f t="shared" ref="CM5:CN68" si="0">SUM(CD5,CG5,CJ5)</f>
        <v>673729</v>
      </c>
      <c r="CN5" s="330">
        <f t="shared" si="0"/>
        <v>1302432</v>
      </c>
    </row>
    <row r="6" spans="1:120" ht="17.100000000000001" customHeight="1">
      <c r="A6" s="1"/>
      <c r="B6" s="17" t="s">
        <v>27</v>
      </c>
      <c r="C6" s="18" t="s">
        <v>28</v>
      </c>
      <c r="D6" s="334">
        <v>11833</v>
      </c>
      <c r="E6" s="334">
        <v>11248</v>
      </c>
      <c r="F6" s="334">
        <v>23081</v>
      </c>
      <c r="G6" s="337">
        <v>11736</v>
      </c>
      <c r="H6" s="334">
        <v>11136</v>
      </c>
      <c r="I6" s="334">
        <v>22872</v>
      </c>
      <c r="J6" s="334">
        <v>11718</v>
      </c>
      <c r="K6" s="334">
        <v>11215</v>
      </c>
      <c r="L6" s="335">
        <v>22933</v>
      </c>
      <c r="M6" s="17" t="s">
        <v>27</v>
      </c>
      <c r="N6" s="18" t="s">
        <v>28</v>
      </c>
      <c r="O6" s="334">
        <v>11972</v>
      </c>
      <c r="P6" s="334">
        <v>11478</v>
      </c>
      <c r="Q6" s="334">
        <v>23450</v>
      </c>
      <c r="R6" s="337">
        <v>14416</v>
      </c>
      <c r="S6" s="334">
        <v>13702</v>
      </c>
      <c r="T6" s="334">
        <v>28118</v>
      </c>
      <c r="U6" s="334">
        <v>16840</v>
      </c>
      <c r="V6" s="334">
        <v>16126</v>
      </c>
      <c r="W6" s="335">
        <v>32966</v>
      </c>
      <c r="X6" s="17" t="s">
        <v>27</v>
      </c>
      <c r="Y6" s="18" t="s">
        <v>28</v>
      </c>
      <c r="Z6" s="334">
        <v>18488</v>
      </c>
      <c r="AA6" s="334">
        <v>17597</v>
      </c>
      <c r="AB6" s="334">
        <v>36085</v>
      </c>
      <c r="AC6" s="337">
        <v>18916</v>
      </c>
      <c r="AD6" s="334">
        <v>18176</v>
      </c>
      <c r="AE6" s="334">
        <v>37092</v>
      </c>
      <c r="AF6" s="334">
        <v>19674</v>
      </c>
      <c r="AG6" s="334">
        <v>18931</v>
      </c>
      <c r="AH6" s="335">
        <v>38605</v>
      </c>
      <c r="AI6" s="17" t="s">
        <v>27</v>
      </c>
      <c r="AJ6" s="18" t="s">
        <v>28</v>
      </c>
      <c r="AK6" s="334">
        <v>18745</v>
      </c>
      <c r="AL6" s="334">
        <v>18294</v>
      </c>
      <c r="AM6" s="334">
        <v>37039</v>
      </c>
      <c r="AN6" s="337">
        <v>18778</v>
      </c>
      <c r="AO6" s="334">
        <v>18420</v>
      </c>
      <c r="AP6" s="334">
        <v>37198</v>
      </c>
      <c r="AQ6" s="334">
        <v>19661</v>
      </c>
      <c r="AR6" s="334">
        <v>19632</v>
      </c>
      <c r="AS6" s="335">
        <v>39293</v>
      </c>
      <c r="AT6" s="17" t="s">
        <v>27</v>
      </c>
      <c r="AU6" s="18" t="s">
        <v>28</v>
      </c>
      <c r="AV6" s="334">
        <v>20490</v>
      </c>
      <c r="AW6" s="334">
        <v>20781</v>
      </c>
      <c r="AX6" s="334">
        <v>41271</v>
      </c>
      <c r="AY6" s="337">
        <v>22958</v>
      </c>
      <c r="AZ6" s="334">
        <v>23944</v>
      </c>
      <c r="BA6" s="334">
        <v>46902</v>
      </c>
      <c r="BB6" s="334">
        <v>18511</v>
      </c>
      <c r="BC6" s="334">
        <v>20232</v>
      </c>
      <c r="BD6" s="335">
        <v>38743</v>
      </c>
      <c r="BE6" s="17" t="s">
        <v>27</v>
      </c>
      <c r="BF6" s="18" t="s">
        <v>28</v>
      </c>
      <c r="BG6" s="334">
        <v>13366</v>
      </c>
      <c r="BH6" s="334">
        <v>15667</v>
      </c>
      <c r="BI6" s="334">
        <v>29033</v>
      </c>
      <c r="BJ6" s="337">
        <v>8565</v>
      </c>
      <c r="BK6" s="334">
        <v>11651</v>
      </c>
      <c r="BL6" s="334">
        <v>20216</v>
      </c>
      <c r="BM6" s="334">
        <v>6398</v>
      </c>
      <c r="BN6" s="334">
        <v>10890</v>
      </c>
      <c r="BO6" s="335">
        <v>17288</v>
      </c>
      <c r="BP6" s="17" t="s">
        <v>27</v>
      </c>
      <c r="BQ6" s="18" t="s">
        <v>28</v>
      </c>
      <c r="BR6" s="334">
        <v>5617</v>
      </c>
      <c r="BS6" s="334">
        <v>14104</v>
      </c>
      <c r="BT6" s="335">
        <v>19721</v>
      </c>
      <c r="CA6" s="17" t="s">
        <v>27</v>
      </c>
      <c r="CB6" s="18" t="s">
        <v>28</v>
      </c>
      <c r="CC6" s="334">
        <v>35287</v>
      </c>
      <c r="CD6" s="334">
        <v>33599</v>
      </c>
      <c r="CE6" s="334">
        <v>68886</v>
      </c>
      <c r="CF6" s="337">
        <v>177980</v>
      </c>
      <c r="CG6" s="334">
        <v>173137</v>
      </c>
      <c r="CH6" s="334">
        <v>351117</v>
      </c>
      <c r="CI6" s="334">
        <v>75415</v>
      </c>
      <c r="CJ6" s="334">
        <v>96488</v>
      </c>
      <c r="CK6" s="335">
        <v>171903</v>
      </c>
      <c r="CL6" s="334">
        <f t="shared" ref="CL6:CN69" si="1">SUM(CC6,CF6,CI6)</f>
        <v>288682</v>
      </c>
      <c r="CM6" s="334">
        <f t="shared" si="0"/>
        <v>303224</v>
      </c>
      <c r="CN6" s="335">
        <f t="shared" si="0"/>
        <v>591906</v>
      </c>
    </row>
    <row r="7" spans="1:120" ht="17.100000000000001" customHeight="1">
      <c r="A7" s="1"/>
      <c r="B7" s="24" t="s">
        <v>29</v>
      </c>
      <c r="C7" s="18" t="s">
        <v>30</v>
      </c>
      <c r="D7" s="334">
        <v>4646</v>
      </c>
      <c r="E7" s="334">
        <v>4416</v>
      </c>
      <c r="F7" s="334">
        <v>9062</v>
      </c>
      <c r="G7" s="337">
        <v>4704</v>
      </c>
      <c r="H7" s="334">
        <v>4521</v>
      </c>
      <c r="I7" s="334">
        <v>9225</v>
      </c>
      <c r="J7" s="334">
        <v>4783</v>
      </c>
      <c r="K7" s="334">
        <v>4589</v>
      </c>
      <c r="L7" s="335">
        <v>9372</v>
      </c>
      <c r="M7" s="24" t="s">
        <v>29</v>
      </c>
      <c r="N7" s="18" t="s">
        <v>30</v>
      </c>
      <c r="O7" s="334">
        <v>5411</v>
      </c>
      <c r="P7" s="334">
        <v>5241</v>
      </c>
      <c r="Q7" s="334">
        <v>10652</v>
      </c>
      <c r="R7" s="337">
        <v>6889</v>
      </c>
      <c r="S7" s="334">
        <v>6700</v>
      </c>
      <c r="T7" s="334">
        <v>13589</v>
      </c>
      <c r="U7" s="334">
        <v>6770</v>
      </c>
      <c r="V7" s="334">
        <v>6472</v>
      </c>
      <c r="W7" s="335">
        <v>13242</v>
      </c>
      <c r="X7" s="24" t="s">
        <v>29</v>
      </c>
      <c r="Y7" s="18" t="s">
        <v>30</v>
      </c>
      <c r="Z7" s="334">
        <v>7233</v>
      </c>
      <c r="AA7" s="334">
        <v>7049</v>
      </c>
      <c r="AB7" s="334">
        <v>14282</v>
      </c>
      <c r="AC7" s="337">
        <v>7499</v>
      </c>
      <c r="AD7" s="334">
        <v>7438</v>
      </c>
      <c r="AE7" s="334">
        <v>14937</v>
      </c>
      <c r="AF7" s="334">
        <v>7920</v>
      </c>
      <c r="AG7" s="334">
        <v>8008</v>
      </c>
      <c r="AH7" s="335">
        <v>15928</v>
      </c>
      <c r="AI7" s="24" t="s">
        <v>29</v>
      </c>
      <c r="AJ7" s="18" t="s">
        <v>30</v>
      </c>
      <c r="AK7" s="334">
        <v>7487</v>
      </c>
      <c r="AL7" s="334">
        <v>8002</v>
      </c>
      <c r="AM7" s="334">
        <v>15489</v>
      </c>
      <c r="AN7" s="337">
        <v>7827</v>
      </c>
      <c r="AO7" s="334">
        <v>8409</v>
      </c>
      <c r="AP7" s="334">
        <v>16236</v>
      </c>
      <c r="AQ7" s="334">
        <v>9180</v>
      </c>
      <c r="AR7" s="334">
        <v>10198</v>
      </c>
      <c r="AS7" s="335">
        <v>19378</v>
      </c>
      <c r="AT7" s="24" t="s">
        <v>29</v>
      </c>
      <c r="AU7" s="18" t="s">
        <v>30</v>
      </c>
      <c r="AV7" s="334">
        <v>10903</v>
      </c>
      <c r="AW7" s="334">
        <v>11597</v>
      </c>
      <c r="AX7" s="334">
        <v>22500</v>
      </c>
      <c r="AY7" s="337">
        <v>12985</v>
      </c>
      <c r="AZ7" s="334">
        <v>14030</v>
      </c>
      <c r="BA7" s="334">
        <v>27015</v>
      </c>
      <c r="BB7" s="334">
        <v>11705</v>
      </c>
      <c r="BC7" s="334">
        <v>12672</v>
      </c>
      <c r="BD7" s="335">
        <v>24377</v>
      </c>
      <c r="BE7" s="24" t="s">
        <v>29</v>
      </c>
      <c r="BF7" s="18" t="s">
        <v>30</v>
      </c>
      <c r="BG7" s="334">
        <v>9575</v>
      </c>
      <c r="BH7" s="334">
        <v>10862</v>
      </c>
      <c r="BI7" s="334">
        <v>20437</v>
      </c>
      <c r="BJ7" s="337">
        <v>7018</v>
      </c>
      <c r="BK7" s="334">
        <v>8833</v>
      </c>
      <c r="BL7" s="334">
        <v>15851</v>
      </c>
      <c r="BM7" s="334">
        <v>5913</v>
      </c>
      <c r="BN7" s="334">
        <v>8731</v>
      </c>
      <c r="BO7" s="335">
        <v>14644</v>
      </c>
      <c r="BP7" s="24" t="s">
        <v>29</v>
      </c>
      <c r="BQ7" s="18" t="s">
        <v>30</v>
      </c>
      <c r="BR7" s="334">
        <v>5530</v>
      </c>
      <c r="BS7" s="334">
        <v>11491</v>
      </c>
      <c r="BT7" s="335">
        <v>17021</v>
      </c>
      <c r="CA7" s="24" t="s">
        <v>29</v>
      </c>
      <c r="CB7" s="18" t="s">
        <v>30</v>
      </c>
      <c r="CC7" s="334">
        <v>14133</v>
      </c>
      <c r="CD7" s="334">
        <v>13526</v>
      </c>
      <c r="CE7" s="334">
        <v>27659</v>
      </c>
      <c r="CF7" s="337">
        <v>77119</v>
      </c>
      <c r="CG7" s="334">
        <v>79114</v>
      </c>
      <c r="CH7" s="334">
        <v>156233</v>
      </c>
      <c r="CI7" s="334">
        <v>52726</v>
      </c>
      <c r="CJ7" s="334">
        <v>66619</v>
      </c>
      <c r="CK7" s="335">
        <v>119345</v>
      </c>
      <c r="CL7" s="334">
        <f t="shared" si="1"/>
        <v>143978</v>
      </c>
      <c r="CM7" s="334">
        <f t="shared" si="0"/>
        <v>159259</v>
      </c>
      <c r="CN7" s="335">
        <f t="shared" si="0"/>
        <v>303237</v>
      </c>
    </row>
    <row r="8" spans="1:120" ht="17.100000000000001" customHeight="1">
      <c r="A8" s="1"/>
      <c r="B8" s="24" t="s">
        <v>31</v>
      </c>
      <c r="C8" s="18" t="s">
        <v>32</v>
      </c>
      <c r="D8" s="334">
        <v>2623</v>
      </c>
      <c r="E8" s="334">
        <v>2494</v>
      </c>
      <c r="F8" s="334">
        <v>5117</v>
      </c>
      <c r="G8" s="337">
        <v>2830</v>
      </c>
      <c r="H8" s="334">
        <v>2722</v>
      </c>
      <c r="I8" s="334">
        <v>5552</v>
      </c>
      <c r="J8" s="334">
        <v>3003</v>
      </c>
      <c r="K8" s="334">
        <v>2869</v>
      </c>
      <c r="L8" s="335">
        <v>5872</v>
      </c>
      <c r="M8" s="24" t="s">
        <v>31</v>
      </c>
      <c r="N8" s="18" t="s">
        <v>32</v>
      </c>
      <c r="O8" s="334">
        <v>3248</v>
      </c>
      <c r="P8" s="334">
        <v>3138</v>
      </c>
      <c r="Q8" s="334">
        <v>6386</v>
      </c>
      <c r="R8" s="337">
        <v>3514</v>
      </c>
      <c r="S8" s="334">
        <v>3593</v>
      </c>
      <c r="T8" s="334">
        <v>7107</v>
      </c>
      <c r="U8" s="334">
        <v>3781</v>
      </c>
      <c r="V8" s="334">
        <v>3628</v>
      </c>
      <c r="W8" s="335">
        <v>7409</v>
      </c>
      <c r="X8" s="24" t="s">
        <v>31</v>
      </c>
      <c r="Y8" s="18" t="s">
        <v>32</v>
      </c>
      <c r="Z8" s="334">
        <v>4178</v>
      </c>
      <c r="AA8" s="334">
        <v>4159</v>
      </c>
      <c r="AB8" s="334">
        <v>8337</v>
      </c>
      <c r="AC8" s="337">
        <v>4381</v>
      </c>
      <c r="AD8" s="334">
        <v>4426</v>
      </c>
      <c r="AE8" s="334">
        <v>8807</v>
      </c>
      <c r="AF8" s="334">
        <v>4822</v>
      </c>
      <c r="AG8" s="334">
        <v>5016</v>
      </c>
      <c r="AH8" s="335">
        <v>9838</v>
      </c>
      <c r="AI8" s="24" t="s">
        <v>31</v>
      </c>
      <c r="AJ8" s="18" t="s">
        <v>32</v>
      </c>
      <c r="AK8" s="334">
        <v>4979</v>
      </c>
      <c r="AL8" s="334">
        <v>4983</v>
      </c>
      <c r="AM8" s="334">
        <v>9962</v>
      </c>
      <c r="AN8" s="337">
        <v>4953</v>
      </c>
      <c r="AO8" s="334">
        <v>5039</v>
      </c>
      <c r="AP8" s="334">
        <v>9992</v>
      </c>
      <c r="AQ8" s="334">
        <v>5854</v>
      </c>
      <c r="AR8" s="334">
        <v>5846</v>
      </c>
      <c r="AS8" s="335">
        <v>11700</v>
      </c>
      <c r="AT8" s="24" t="s">
        <v>31</v>
      </c>
      <c r="AU8" s="18" t="s">
        <v>32</v>
      </c>
      <c r="AV8" s="334">
        <v>7136</v>
      </c>
      <c r="AW8" s="334">
        <v>7127</v>
      </c>
      <c r="AX8" s="334">
        <v>14263</v>
      </c>
      <c r="AY8" s="337">
        <v>8811</v>
      </c>
      <c r="AZ8" s="334">
        <v>9012</v>
      </c>
      <c r="BA8" s="334">
        <v>17823</v>
      </c>
      <c r="BB8" s="334">
        <v>7409</v>
      </c>
      <c r="BC8" s="334">
        <v>7977</v>
      </c>
      <c r="BD8" s="335">
        <v>15386</v>
      </c>
      <c r="BE8" s="24" t="s">
        <v>31</v>
      </c>
      <c r="BF8" s="18" t="s">
        <v>32</v>
      </c>
      <c r="BG8" s="334">
        <v>5555</v>
      </c>
      <c r="BH8" s="334">
        <v>6575</v>
      </c>
      <c r="BI8" s="334">
        <v>12130</v>
      </c>
      <c r="BJ8" s="337">
        <v>3989</v>
      </c>
      <c r="BK8" s="334">
        <v>5478</v>
      </c>
      <c r="BL8" s="334">
        <v>9467</v>
      </c>
      <c r="BM8" s="334">
        <v>3348</v>
      </c>
      <c r="BN8" s="334">
        <v>5758</v>
      </c>
      <c r="BO8" s="335">
        <v>9106</v>
      </c>
      <c r="BP8" s="24" t="s">
        <v>31</v>
      </c>
      <c r="BQ8" s="18" t="s">
        <v>32</v>
      </c>
      <c r="BR8" s="334">
        <v>2693</v>
      </c>
      <c r="BS8" s="334">
        <v>6432</v>
      </c>
      <c r="BT8" s="335">
        <v>9125</v>
      </c>
      <c r="CA8" s="24" t="s">
        <v>31</v>
      </c>
      <c r="CB8" s="18" t="s">
        <v>32</v>
      </c>
      <c r="CC8" s="334">
        <v>8456</v>
      </c>
      <c r="CD8" s="334">
        <v>8085</v>
      </c>
      <c r="CE8" s="334">
        <v>16541</v>
      </c>
      <c r="CF8" s="337">
        <v>46846</v>
      </c>
      <c r="CG8" s="334">
        <v>46955</v>
      </c>
      <c r="CH8" s="334">
        <v>93801</v>
      </c>
      <c r="CI8" s="334">
        <v>31805</v>
      </c>
      <c r="CJ8" s="334">
        <v>41232</v>
      </c>
      <c r="CK8" s="335">
        <v>73037</v>
      </c>
      <c r="CL8" s="334">
        <f t="shared" si="1"/>
        <v>87107</v>
      </c>
      <c r="CM8" s="334">
        <f t="shared" si="0"/>
        <v>96272</v>
      </c>
      <c r="CN8" s="335">
        <f t="shared" si="0"/>
        <v>183379</v>
      </c>
    </row>
    <row r="9" spans="1:120" ht="17.100000000000001" customHeight="1">
      <c r="A9" s="1"/>
      <c r="B9" s="666" t="s">
        <v>33</v>
      </c>
      <c r="C9" s="26" t="s">
        <v>34</v>
      </c>
      <c r="D9" s="339">
        <v>3577</v>
      </c>
      <c r="E9" s="339">
        <v>3400</v>
      </c>
      <c r="F9" s="339">
        <v>6977</v>
      </c>
      <c r="G9" s="342">
        <v>3667</v>
      </c>
      <c r="H9" s="339">
        <v>3509</v>
      </c>
      <c r="I9" s="339">
        <v>7176</v>
      </c>
      <c r="J9" s="339">
        <v>3739</v>
      </c>
      <c r="K9" s="339">
        <v>3542</v>
      </c>
      <c r="L9" s="340">
        <v>7281</v>
      </c>
      <c r="M9" s="666" t="s">
        <v>33</v>
      </c>
      <c r="N9" s="26" t="s">
        <v>34</v>
      </c>
      <c r="O9" s="339">
        <v>4201</v>
      </c>
      <c r="P9" s="339">
        <v>3962</v>
      </c>
      <c r="Q9" s="339">
        <v>8163</v>
      </c>
      <c r="R9" s="342">
        <v>5659</v>
      </c>
      <c r="S9" s="339">
        <v>5072</v>
      </c>
      <c r="T9" s="339">
        <v>10731</v>
      </c>
      <c r="U9" s="339">
        <v>5848</v>
      </c>
      <c r="V9" s="339">
        <v>5041</v>
      </c>
      <c r="W9" s="340">
        <v>10889</v>
      </c>
      <c r="X9" s="666" t="s">
        <v>33</v>
      </c>
      <c r="Y9" s="26" t="s">
        <v>34</v>
      </c>
      <c r="Z9" s="339">
        <v>6002</v>
      </c>
      <c r="AA9" s="339">
        <v>5467</v>
      </c>
      <c r="AB9" s="339">
        <v>11469</v>
      </c>
      <c r="AC9" s="342">
        <v>6422</v>
      </c>
      <c r="AD9" s="339">
        <v>5999</v>
      </c>
      <c r="AE9" s="339">
        <v>12421</v>
      </c>
      <c r="AF9" s="339">
        <v>6816</v>
      </c>
      <c r="AG9" s="339">
        <v>6281</v>
      </c>
      <c r="AH9" s="340">
        <v>13097</v>
      </c>
      <c r="AI9" s="666" t="s">
        <v>33</v>
      </c>
      <c r="AJ9" s="26" t="s">
        <v>34</v>
      </c>
      <c r="AK9" s="339">
        <v>6234</v>
      </c>
      <c r="AL9" s="339">
        <v>6008</v>
      </c>
      <c r="AM9" s="339">
        <v>12242</v>
      </c>
      <c r="AN9" s="342">
        <v>6176</v>
      </c>
      <c r="AO9" s="339">
        <v>6058</v>
      </c>
      <c r="AP9" s="339">
        <v>12234</v>
      </c>
      <c r="AQ9" s="339">
        <v>6923</v>
      </c>
      <c r="AR9" s="339">
        <v>7164</v>
      </c>
      <c r="AS9" s="340">
        <v>14087</v>
      </c>
      <c r="AT9" s="666" t="s">
        <v>33</v>
      </c>
      <c r="AU9" s="26" t="s">
        <v>34</v>
      </c>
      <c r="AV9" s="339">
        <v>8466</v>
      </c>
      <c r="AW9" s="339">
        <v>8627</v>
      </c>
      <c r="AX9" s="339">
        <v>17093</v>
      </c>
      <c r="AY9" s="342">
        <v>10695</v>
      </c>
      <c r="AZ9" s="339">
        <v>11049</v>
      </c>
      <c r="BA9" s="339">
        <v>21744</v>
      </c>
      <c r="BB9" s="339">
        <v>9142</v>
      </c>
      <c r="BC9" s="339">
        <v>9609</v>
      </c>
      <c r="BD9" s="340">
        <v>18751</v>
      </c>
      <c r="BE9" s="666" t="s">
        <v>33</v>
      </c>
      <c r="BF9" s="26" t="s">
        <v>34</v>
      </c>
      <c r="BG9" s="339">
        <v>6902</v>
      </c>
      <c r="BH9" s="339">
        <v>7316</v>
      </c>
      <c r="BI9" s="339">
        <v>14218</v>
      </c>
      <c r="BJ9" s="342">
        <v>4418</v>
      </c>
      <c r="BK9" s="339">
        <v>5230</v>
      </c>
      <c r="BL9" s="339">
        <v>9648</v>
      </c>
      <c r="BM9" s="339">
        <v>3441</v>
      </c>
      <c r="BN9" s="339">
        <v>5025</v>
      </c>
      <c r="BO9" s="340">
        <v>8466</v>
      </c>
      <c r="BP9" s="666" t="s">
        <v>33</v>
      </c>
      <c r="BQ9" s="26" t="s">
        <v>34</v>
      </c>
      <c r="BR9" s="339">
        <v>2740</v>
      </c>
      <c r="BS9" s="339">
        <v>5609</v>
      </c>
      <c r="BT9" s="340">
        <v>8349</v>
      </c>
      <c r="CA9" s="666" t="s">
        <v>33</v>
      </c>
      <c r="CB9" s="26" t="s">
        <v>34</v>
      </c>
      <c r="CC9" s="339">
        <v>10983</v>
      </c>
      <c r="CD9" s="339">
        <v>10451</v>
      </c>
      <c r="CE9" s="339">
        <v>21434</v>
      </c>
      <c r="CF9" s="342">
        <v>62747</v>
      </c>
      <c r="CG9" s="339">
        <v>59679</v>
      </c>
      <c r="CH9" s="339">
        <v>122426</v>
      </c>
      <c r="CI9" s="339">
        <v>37338</v>
      </c>
      <c r="CJ9" s="339">
        <v>43838</v>
      </c>
      <c r="CK9" s="340">
        <v>81176</v>
      </c>
      <c r="CL9" s="339">
        <f t="shared" si="1"/>
        <v>111068</v>
      </c>
      <c r="CM9" s="339">
        <f t="shared" si="0"/>
        <v>113968</v>
      </c>
      <c r="CN9" s="340">
        <f t="shared" si="0"/>
        <v>225036</v>
      </c>
    </row>
    <row r="10" spans="1:120" ht="17.100000000000001" customHeight="1">
      <c r="A10" s="1"/>
      <c r="B10" s="667"/>
      <c r="C10" s="26" t="s">
        <v>35</v>
      </c>
      <c r="D10" s="339">
        <v>1526</v>
      </c>
      <c r="E10" s="339">
        <v>1450</v>
      </c>
      <c r="F10" s="339">
        <v>2976</v>
      </c>
      <c r="G10" s="342">
        <v>1602</v>
      </c>
      <c r="H10" s="339">
        <v>1499</v>
      </c>
      <c r="I10" s="339">
        <v>3101</v>
      </c>
      <c r="J10" s="339">
        <v>1608</v>
      </c>
      <c r="K10" s="339">
        <v>1521</v>
      </c>
      <c r="L10" s="340">
        <v>3129</v>
      </c>
      <c r="M10" s="667"/>
      <c r="N10" s="26" t="s">
        <v>35</v>
      </c>
      <c r="O10" s="339">
        <v>1650</v>
      </c>
      <c r="P10" s="339">
        <v>1563</v>
      </c>
      <c r="Q10" s="339">
        <v>3213</v>
      </c>
      <c r="R10" s="342">
        <v>1850</v>
      </c>
      <c r="S10" s="339">
        <v>1805</v>
      </c>
      <c r="T10" s="339">
        <v>3655</v>
      </c>
      <c r="U10" s="339">
        <v>2072</v>
      </c>
      <c r="V10" s="339">
        <v>1927</v>
      </c>
      <c r="W10" s="340">
        <v>3999</v>
      </c>
      <c r="X10" s="667"/>
      <c r="Y10" s="26" t="s">
        <v>35</v>
      </c>
      <c r="Z10" s="339">
        <v>2364</v>
      </c>
      <c r="AA10" s="339">
        <v>2104</v>
      </c>
      <c r="AB10" s="339">
        <v>4468</v>
      </c>
      <c r="AC10" s="342">
        <v>2561</v>
      </c>
      <c r="AD10" s="339">
        <v>2271</v>
      </c>
      <c r="AE10" s="339">
        <v>4832</v>
      </c>
      <c r="AF10" s="339">
        <v>2877</v>
      </c>
      <c r="AG10" s="339">
        <v>2466</v>
      </c>
      <c r="AH10" s="340">
        <v>5343</v>
      </c>
      <c r="AI10" s="667"/>
      <c r="AJ10" s="26" t="s">
        <v>35</v>
      </c>
      <c r="AK10" s="339">
        <v>2956</v>
      </c>
      <c r="AL10" s="339">
        <v>2510</v>
      </c>
      <c r="AM10" s="339">
        <v>5466</v>
      </c>
      <c r="AN10" s="342">
        <v>3081</v>
      </c>
      <c r="AO10" s="339">
        <v>2621</v>
      </c>
      <c r="AP10" s="339">
        <v>5702</v>
      </c>
      <c r="AQ10" s="339">
        <v>3300</v>
      </c>
      <c r="AR10" s="339">
        <v>2810</v>
      </c>
      <c r="AS10" s="340">
        <v>6110</v>
      </c>
      <c r="AT10" s="667"/>
      <c r="AU10" s="26" t="s">
        <v>35</v>
      </c>
      <c r="AV10" s="339">
        <v>3455</v>
      </c>
      <c r="AW10" s="339">
        <v>3112</v>
      </c>
      <c r="AX10" s="339">
        <v>6567</v>
      </c>
      <c r="AY10" s="342">
        <v>3916</v>
      </c>
      <c r="AZ10" s="339">
        <v>3449</v>
      </c>
      <c r="BA10" s="339">
        <v>7365</v>
      </c>
      <c r="BB10" s="339">
        <v>3021</v>
      </c>
      <c r="BC10" s="339">
        <v>2813</v>
      </c>
      <c r="BD10" s="340">
        <v>5834</v>
      </c>
      <c r="BE10" s="667"/>
      <c r="BF10" s="26" t="s">
        <v>35</v>
      </c>
      <c r="BG10" s="339">
        <v>1937</v>
      </c>
      <c r="BH10" s="339">
        <v>2006</v>
      </c>
      <c r="BI10" s="339">
        <v>3943</v>
      </c>
      <c r="BJ10" s="342">
        <v>1267</v>
      </c>
      <c r="BK10" s="339">
        <v>1533</v>
      </c>
      <c r="BL10" s="339">
        <v>2800</v>
      </c>
      <c r="BM10" s="339">
        <v>920</v>
      </c>
      <c r="BN10" s="339">
        <v>1634</v>
      </c>
      <c r="BO10" s="340">
        <v>2554</v>
      </c>
      <c r="BP10" s="667"/>
      <c r="BQ10" s="26" t="s">
        <v>35</v>
      </c>
      <c r="BR10" s="339">
        <v>988</v>
      </c>
      <c r="BS10" s="339">
        <v>2246</v>
      </c>
      <c r="BT10" s="340">
        <v>3234</v>
      </c>
      <c r="CA10" s="667"/>
      <c r="CB10" s="26" t="s">
        <v>35</v>
      </c>
      <c r="CC10" s="339">
        <v>4736</v>
      </c>
      <c r="CD10" s="339">
        <v>4470</v>
      </c>
      <c r="CE10" s="339">
        <v>9206</v>
      </c>
      <c r="CF10" s="342">
        <v>26166</v>
      </c>
      <c r="CG10" s="339">
        <v>23189</v>
      </c>
      <c r="CH10" s="339">
        <v>49355</v>
      </c>
      <c r="CI10" s="339">
        <v>12049</v>
      </c>
      <c r="CJ10" s="339">
        <v>13681</v>
      </c>
      <c r="CK10" s="340">
        <v>25730</v>
      </c>
      <c r="CL10" s="339">
        <f t="shared" si="1"/>
        <v>42951</v>
      </c>
      <c r="CM10" s="339">
        <f t="shared" si="0"/>
        <v>41340</v>
      </c>
      <c r="CN10" s="340">
        <f t="shared" si="0"/>
        <v>84291</v>
      </c>
    </row>
    <row r="11" spans="1:120" ht="17.100000000000001" customHeight="1">
      <c r="A11" s="1"/>
      <c r="B11" s="667"/>
      <c r="C11" s="26" t="s">
        <v>36</v>
      </c>
      <c r="D11" s="339">
        <v>2862</v>
      </c>
      <c r="E11" s="339">
        <v>2720</v>
      </c>
      <c r="F11" s="339">
        <v>5582</v>
      </c>
      <c r="G11" s="342">
        <v>2933</v>
      </c>
      <c r="H11" s="339">
        <v>2781</v>
      </c>
      <c r="I11" s="339">
        <v>5714</v>
      </c>
      <c r="J11" s="339">
        <v>2950</v>
      </c>
      <c r="K11" s="339">
        <v>2799</v>
      </c>
      <c r="L11" s="340">
        <v>5749</v>
      </c>
      <c r="M11" s="667"/>
      <c r="N11" s="26" t="s">
        <v>36</v>
      </c>
      <c r="O11" s="339">
        <v>2928</v>
      </c>
      <c r="P11" s="339">
        <v>2781</v>
      </c>
      <c r="Q11" s="339">
        <v>5709</v>
      </c>
      <c r="R11" s="342">
        <v>3076</v>
      </c>
      <c r="S11" s="339">
        <v>2979</v>
      </c>
      <c r="T11" s="339">
        <v>6055</v>
      </c>
      <c r="U11" s="339">
        <v>3331</v>
      </c>
      <c r="V11" s="339">
        <v>3251</v>
      </c>
      <c r="W11" s="340">
        <v>6582</v>
      </c>
      <c r="X11" s="667"/>
      <c r="Y11" s="26" t="s">
        <v>36</v>
      </c>
      <c r="Z11" s="339">
        <v>3847</v>
      </c>
      <c r="AA11" s="339">
        <v>3651</v>
      </c>
      <c r="AB11" s="339">
        <v>7498</v>
      </c>
      <c r="AC11" s="342">
        <v>4177</v>
      </c>
      <c r="AD11" s="339">
        <v>4001</v>
      </c>
      <c r="AE11" s="339">
        <v>8178</v>
      </c>
      <c r="AF11" s="339">
        <v>4590</v>
      </c>
      <c r="AG11" s="339">
        <v>4224</v>
      </c>
      <c r="AH11" s="340">
        <v>8814</v>
      </c>
      <c r="AI11" s="667"/>
      <c r="AJ11" s="26" t="s">
        <v>36</v>
      </c>
      <c r="AK11" s="339">
        <v>4541</v>
      </c>
      <c r="AL11" s="339">
        <v>4231</v>
      </c>
      <c r="AM11" s="339">
        <v>8772</v>
      </c>
      <c r="AN11" s="342">
        <v>4642</v>
      </c>
      <c r="AO11" s="339">
        <v>4386</v>
      </c>
      <c r="AP11" s="339">
        <v>9028</v>
      </c>
      <c r="AQ11" s="339">
        <v>4974</v>
      </c>
      <c r="AR11" s="339">
        <v>4762</v>
      </c>
      <c r="AS11" s="340">
        <v>9736</v>
      </c>
      <c r="AT11" s="667"/>
      <c r="AU11" s="26" t="s">
        <v>36</v>
      </c>
      <c r="AV11" s="339">
        <v>5241</v>
      </c>
      <c r="AW11" s="339">
        <v>4871</v>
      </c>
      <c r="AX11" s="339">
        <v>10112</v>
      </c>
      <c r="AY11" s="342">
        <v>5675</v>
      </c>
      <c r="AZ11" s="339">
        <v>5262</v>
      </c>
      <c r="BA11" s="339">
        <v>10937</v>
      </c>
      <c r="BB11" s="339">
        <v>4358</v>
      </c>
      <c r="BC11" s="339">
        <v>4308</v>
      </c>
      <c r="BD11" s="340">
        <v>8666</v>
      </c>
      <c r="BE11" s="667"/>
      <c r="BF11" s="26" t="s">
        <v>36</v>
      </c>
      <c r="BG11" s="339">
        <v>2948</v>
      </c>
      <c r="BH11" s="339">
        <v>3371</v>
      </c>
      <c r="BI11" s="339">
        <v>6319</v>
      </c>
      <c r="BJ11" s="342">
        <v>2205</v>
      </c>
      <c r="BK11" s="339">
        <v>3030</v>
      </c>
      <c r="BL11" s="339">
        <v>5235</v>
      </c>
      <c r="BM11" s="339">
        <v>1888</v>
      </c>
      <c r="BN11" s="339">
        <v>2917</v>
      </c>
      <c r="BO11" s="340">
        <v>4805</v>
      </c>
      <c r="BP11" s="667"/>
      <c r="BQ11" s="26" t="s">
        <v>36</v>
      </c>
      <c r="BR11" s="339">
        <v>1737</v>
      </c>
      <c r="BS11" s="339">
        <v>3008</v>
      </c>
      <c r="BT11" s="340">
        <v>4745</v>
      </c>
      <c r="CA11" s="667"/>
      <c r="CB11" s="26" t="s">
        <v>36</v>
      </c>
      <c r="CC11" s="339">
        <v>8745</v>
      </c>
      <c r="CD11" s="339">
        <v>8300</v>
      </c>
      <c r="CE11" s="339">
        <v>17045</v>
      </c>
      <c r="CF11" s="342">
        <v>41347</v>
      </c>
      <c r="CG11" s="339">
        <v>39137</v>
      </c>
      <c r="CH11" s="339">
        <v>80484</v>
      </c>
      <c r="CI11" s="339">
        <v>18811</v>
      </c>
      <c r="CJ11" s="339">
        <v>21896</v>
      </c>
      <c r="CK11" s="340">
        <v>40707</v>
      </c>
      <c r="CL11" s="339">
        <f t="shared" si="1"/>
        <v>68903</v>
      </c>
      <c r="CM11" s="339">
        <f t="shared" si="0"/>
        <v>69333</v>
      </c>
      <c r="CN11" s="340">
        <f t="shared" si="0"/>
        <v>138236</v>
      </c>
    </row>
    <row r="12" spans="1:120" ht="17.100000000000001" customHeight="1">
      <c r="A12" s="1"/>
      <c r="B12" s="668"/>
      <c r="C12" s="18" t="s">
        <v>37</v>
      </c>
      <c r="D12" s="334">
        <f t="shared" ref="D12:L12" si="2">SUM(D9:D11)</f>
        <v>7965</v>
      </c>
      <c r="E12" s="334">
        <f t="shared" si="2"/>
        <v>7570</v>
      </c>
      <c r="F12" s="334">
        <f t="shared" si="2"/>
        <v>15535</v>
      </c>
      <c r="G12" s="337">
        <f t="shared" si="2"/>
        <v>8202</v>
      </c>
      <c r="H12" s="334">
        <f t="shared" si="2"/>
        <v>7789</v>
      </c>
      <c r="I12" s="334">
        <f t="shared" si="2"/>
        <v>15991</v>
      </c>
      <c r="J12" s="334">
        <f t="shared" si="2"/>
        <v>8297</v>
      </c>
      <c r="K12" s="334">
        <f t="shared" si="2"/>
        <v>7862</v>
      </c>
      <c r="L12" s="335">
        <f t="shared" si="2"/>
        <v>16159</v>
      </c>
      <c r="M12" s="668"/>
      <c r="N12" s="18" t="s">
        <v>37</v>
      </c>
      <c r="O12" s="334">
        <f t="shared" ref="O12:CK12" si="3">SUM(O9:O11)</f>
        <v>8779</v>
      </c>
      <c r="P12" s="334">
        <f t="shared" si="3"/>
        <v>8306</v>
      </c>
      <c r="Q12" s="334">
        <f t="shared" si="3"/>
        <v>17085</v>
      </c>
      <c r="R12" s="337">
        <f t="shared" si="3"/>
        <v>10585</v>
      </c>
      <c r="S12" s="334">
        <f t="shared" si="3"/>
        <v>9856</v>
      </c>
      <c r="T12" s="334">
        <f t="shared" si="3"/>
        <v>20441</v>
      </c>
      <c r="U12" s="334">
        <f t="shared" si="3"/>
        <v>11251</v>
      </c>
      <c r="V12" s="334">
        <f t="shared" si="3"/>
        <v>10219</v>
      </c>
      <c r="W12" s="335">
        <f t="shared" si="3"/>
        <v>21470</v>
      </c>
      <c r="X12" s="668"/>
      <c r="Y12" s="18" t="s">
        <v>37</v>
      </c>
      <c r="Z12" s="334">
        <f t="shared" si="3"/>
        <v>12213</v>
      </c>
      <c r="AA12" s="334">
        <f t="shared" si="3"/>
        <v>11222</v>
      </c>
      <c r="AB12" s="334">
        <f t="shared" si="3"/>
        <v>23435</v>
      </c>
      <c r="AC12" s="337">
        <f t="shared" si="3"/>
        <v>13160</v>
      </c>
      <c r="AD12" s="334">
        <f t="shared" si="3"/>
        <v>12271</v>
      </c>
      <c r="AE12" s="334">
        <f t="shared" si="3"/>
        <v>25431</v>
      </c>
      <c r="AF12" s="334">
        <f t="shared" si="3"/>
        <v>14283</v>
      </c>
      <c r="AG12" s="334">
        <f t="shared" si="3"/>
        <v>12971</v>
      </c>
      <c r="AH12" s="335">
        <f t="shared" si="3"/>
        <v>27254</v>
      </c>
      <c r="AI12" s="668"/>
      <c r="AJ12" s="18" t="s">
        <v>37</v>
      </c>
      <c r="AK12" s="334">
        <f t="shared" si="3"/>
        <v>13731</v>
      </c>
      <c r="AL12" s="334">
        <f t="shared" si="3"/>
        <v>12749</v>
      </c>
      <c r="AM12" s="334">
        <f t="shared" si="3"/>
        <v>26480</v>
      </c>
      <c r="AN12" s="337">
        <f t="shared" si="3"/>
        <v>13899</v>
      </c>
      <c r="AO12" s="334">
        <f t="shared" si="3"/>
        <v>13065</v>
      </c>
      <c r="AP12" s="334">
        <f t="shared" si="3"/>
        <v>26964</v>
      </c>
      <c r="AQ12" s="334">
        <f t="shared" si="3"/>
        <v>15197</v>
      </c>
      <c r="AR12" s="334">
        <f t="shared" si="3"/>
        <v>14736</v>
      </c>
      <c r="AS12" s="335">
        <f t="shared" si="3"/>
        <v>29933</v>
      </c>
      <c r="AT12" s="668"/>
      <c r="AU12" s="18" t="s">
        <v>37</v>
      </c>
      <c r="AV12" s="334">
        <f t="shared" si="3"/>
        <v>17162</v>
      </c>
      <c r="AW12" s="334">
        <f t="shared" si="3"/>
        <v>16610</v>
      </c>
      <c r="AX12" s="334">
        <f t="shared" si="3"/>
        <v>33772</v>
      </c>
      <c r="AY12" s="337">
        <f t="shared" si="3"/>
        <v>20286</v>
      </c>
      <c r="AZ12" s="334">
        <f t="shared" si="3"/>
        <v>19760</v>
      </c>
      <c r="BA12" s="334">
        <f t="shared" si="3"/>
        <v>40046</v>
      </c>
      <c r="BB12" s="334">
        <f t="shared" si="3"/>
        <v>16521</v>
      </c>
      <c r="BC12" s="334">
        <f t="shared" si="3"/>
        <v>16730</v>
      </c>
      <c r="BD12" s="335">
        <f t="shared" si="3"/>
        <v>33251</v>
      </c>
      <c r="BE12" s="668"/>
      <c r="BF12" s="18" t="s">
        <v>37</v>
      </c>
      <c r="BG12" s="334">
        <f t="shared" si="3"/>
        <v>11787</v>
      </c>
      <c r="BH12" s="334">
        <f t="shared" si="3"/>
        <v>12693</v>
      </c>
      <c r="BI12" s="334">
        <f t="shared" si="3"/>
        <v>24480</v>
      </c>
      <c r="BJ12" s="337">
        <f t="shared" si="3"/>
        <v>7890</v>
      </c>
      <c r="BK12" s="334">
        <f t="shared" si="3"/>
        <v>9793</v>
      </c>
      <c r="BL12" s="334">
        <f t="shared" si="3"/>
        <v>17683</v>
      </c>
      <c r="BM12" s="334">
        <f t="shared" si="3"/>
        <v>6249</v>
      </c>
      <c r="BN12" s="334">
        <f t="shared" si="3"/>
        <v>9576</v>
      </c>
      <c r="BO12" s="335">
        <f t="shared" si="3"/>
        <v>15825</v>
      </c>
      <c r="BP12" s="668"/>
      <c r="BQ12" s="18" t="s">
        <v>37</v>
      </c>
      <c r="BR12" s="334">
        <f t="shared" si="3"/>
        <v>5465</v>
      </c>
      <c r="BS12" s="334">
        <f t="shared" si="3"/>
        <v>10863</v>
      </c>
      <c r="BT12" s="335">
        <f t="shared" si="3"/>
        <v>16328</v>
      </c>
      <c r="CA12" s="668"/>
      <c r="CB12" s="18" t="s">
        <v>37</v>
      </c>
      <c r="CC12" s="334">
        <f t="shared" si="3"/>
        <v>24464</v>
      </c>
      <c r="CD12" s="334">
        <f t="shared" si="3"/>
        <v>23221</v>
      </c>
      <c r="CE12" s="334">
        <f t="shared" si="3"/>
        <v>47685</v>
      </c>
      <c r="CF12" s="337">
        <f t="shared" si="3"/>
        <v>130260</v>
      </c>
      <c r="CG12" s="334">
        <f t="shared" si="3"/>
        <v>122005</v>
      </c>
      <c r="CH12" s="334">
        <f t="shared" si="3"/>
        <v>252265</v>
      </c>
      <c r="CI12" s="334">
        <f t="shared" si="3"/>
        <v>68198</v>
      </c>
      <c r="CJ12" s="334">
        <f t="shared" si="3"/>
        <v>79415</v>
      </c>
      <c r="CK12" s="335">
        <f t="shared" si="3"/>
        <v>147613</v>
      </c>
      <c r="CL12" s="334">
        <f t="shared" si="1"/>
        <v>222922</v>
      </c>
      <c r="CM12" s="334">
        <f t="shared" si="0"/>
        <v>224641</v>
      </c>
      <c r="CN12" s="335">
        <f t="shared" si="0"/>
        <v>447563</v>
      </c>
    </row>
    <row r="13" spans="1:120" ht="17.100000000000001" customHeight="1">
      <c r="A13" s="1"/>
      <c r="B13" s="666" t="s">
        <v>38</v>
      </c>
      <c r="C13" s="26" t="s">
        <v>39</v>
      </c>
      <c r="D13" s="339">
        <v>6505</v>
      </c>
      <c r="E13" s="339">
        <v>6183</v>
      </c>
      <c r="F13" s="339">
        <v>12688</v>
      </c>
      <c r="G13" s="342">
        <v>6872</v>
      </c>
      <c r="H13" s="339">
        <v>6628</v>
      </c>
      <c r="I13" s="339">
        <v>13500</v>
      </c>
      <c r="J13" s="339">
        <v>7036</v>
      </c>
      <c r="K13" s="339">
        <v>6785</v>
      </c>
      <c r="L13" s="340">
        <v>13821</v>
      </c>
      <c r="M13" s="666" t="s">
        <v>38</v>
      </c>
      <c r="N13" s="26" t="s">
        <v>39</v>
      </c>
      <c r="O13" s="339">
        <v>7213</v>
      </c>
      <c r="P13" s="339">
        <v>7131</v>
      </c>
      <c r="Q13" s="339">
        <v>14344</v>
      </c>
      <c r="R13" s="342">
        <v>8254</v>
      </c>
      <c r="S13" s="339">
        <v>8472</v>
      </c>
      <c r="T13" s="339">
        <v>16726</v>
      </c>
      <c r="U13" s="339">
        <v>8533</v>
      </c>
      <c r="V13" s="339">
        <v>8578</v>
      </c>
      <c r="W13" s="340">
        <v>17111</v>
      </c>
      <c r="X13" s="666" t="s">
        <v>38</v>
      </c>
      <c r="Y13" s="26" t="s">
        <v>39</v>
      </c>
      <c r="Z13" s="339">
        <v>9127</v>
      </c>
      <c r="AA13" s="339">
        <v>9206</v>
      </c>
      <c r="AB13" s="339">
        <v>18333</v>
      </c>
      <c r="AC13" s="342">
        <v>9859</v>
      </c>
      <c r="AD13" s="339">
        <v>9669</v>
      </c>
      <c r="AE13" s="339">
        <v>19528</v>
      </c>
      <c r="AF13" s="339">
        <v>10634</v>
      </c>
      <c r="AG13" s="339">
        <v>10424</v>
      </c>
      <c r="AH13" s="340">
        <v>21058</v>
      </c>
      <c r="AI13" s="666" t="s">
        <v>38</v>
      </c>
      <c r="AJ13" s="26" t="s">
        <v>39</v>
      </c>
      <c r="AK13" s="339">
        <v>10340</v>
      </c>
      <c r="AL13" s="339">
        <v>10104</v>
      </c>
      <c r="AM13" s="339">
        <v>20444</v>
      </c>
      <c r="AN13" s="342">
        <v>10468</v>
      </c>
      <c r="AO13" s="339">
        <v>10250</v>
      </c>
      <c r="AP13" s="339">
        <v>20718</v>
      </c>
      <c r="AQ13" s="339">
        <v>11210</v>
      </c>
      <c r="AR13" s="339">
        <v>11169</v>
      </c>
      <c r="AS13" s="340">
        <v>22379</v>
      </c>
      <c r="AT13" s="666" t="s">
        <v>38</v>
      </c>
      <c r="AU13" s="26" t="s">
        <v>39</v>
      </c>
      <c r="AV13" s="339">
        <v>12181</v>
      </c>
      <c r="AW13" s="339">
        <v>12032</v>
      </c>
      <c r="AX13" s="339">
        <v>24213</v>
      </c>
      <c r="AY13" s="342">
        <v>14185</v>
      </c>
      <c r="AZ13" s="339">
        <v>14204</v>
      </c>
      <c r="BA13" s="339">
        <v>28389</v>
      </c>
      <c r="BB13" s="339">
        <v>11524</v>
      </c>
      <c r="BC13" s="339">
        <v>12130</v>
      </c>
      <c r="BD13" s="340">
        <v>23654</v>
      </c>
      <c r="BE13" s="666" t="s">
        <v>38</v>
      </c>
      <c r="BF13" s="26" t="s">
        <v>39</v>
      </c>
      <c r="BG13" s="339">
        <v>8284</v>
      </c>
      <c r="BH13" s="339">
        <v>9318</v>
      </c>
      <c r="BI13" s="339">
        <v>17602</v>
      </c>
      <c r="BJ13" s="342">
        <v>5514</v>
      </c>
      <c r="BK13" s="339">
        <v>7366</v>
      </c>
      <c r="BL13" s="339">
        <v>12880</v>
      </c>
      <c r="BM13" s="339">
        <v>4210</v>
      </c>
      <c r="BN13" s="339">
        <v>6989</v>
      </c>
      <c r="BO13" s="340">
        <v>11199</v>
      </c>
      <c r="BP13" s="666" t="s">
        <v>38</v>
      </c>
      <c r="BQ13" s="26" t="s">
        <v>39</v>
      </c>
      <c r="BR13" s="339">
        <v>3626</v>
      </c>
      <c r="BS13" s="339">
        <v>8344</v>
      </c>
      <c r="BT13" s="340">
        <v>11970</v>
      </c>
      <c r="CA13" s="666" t="s">
        <v>38</v>
      </c>
      <c r="CB13" s="26" t="s">
        <v>39</v>
      </c>
      <c r="CC13" s="339">
        <v>20413</v>
      </c>
      <c r="CD13" s="339">
        <v>19596</v>
      </c>
      <c r="CE13" s="339">
        <v>40009</v>
      </c>
      <c r="CF13" s="342">
        <v>97819</v>
      </c>
      <c r="CG13" s="339">
        <v>97035</v>
      </c>
      <c r="CH13" s="339">
        <v>194854</v>
      </c>
      <c r="CI13" s="339">
        <v>47343</v>
      </c>
      <c r="CJ13" s="339">
        <v>58351</v>
      </c>
      <c r="CK13" s="340">
        <v>105694</v>
      </c>
      <c r="CL13" s="339">
        <f t="shared" si="1"/>
        <v>165575</v>
      </c>
      <c r="CM13" s="339">
        <f t="shared" si="0"/>
        <v>174982</v>
      </c>
      <c r="CN13" s="340">
        <f t="shared" si="0"/>
        <v>340557</v>
      </c>
    </row>
    <row r="14" spans="1:120" ht="17.100000000000001" customHeight="1">
      <c r="A14" s="1"/>
      <c r="B14" s="667"/>
      <c r="C14" s="26" t="s">
        <v>40</v>
      </c>
      <c r="D14" s="345">
        <v>1726</v>
      </c>
      <c r="E14" s="345">
        <v>1640</v>
      </c>
      <c r="F14" s="345">
        <v>3366</v>
      </c>
      <c r="G14" s="348">
        <v>1867</v>
      </c>
      <c r="H14" s="345">
        <v>1789</v>
      </c>
      <c r="I14" s="345">
        <v>3656</v>
      </c>
      <c r="J14" s="345">
        <v>1860</v>
      </c>
      <c r="K14" s="345">
        <v>1814</v>
      </c>
      <c r="L14" s="346">
        <v>3674</v>
      </c>
      <c r="M14" s="667"/>
      <c r="N14" s="26" t="s">
        <v>40</v>
      </c>
      <c r="O14" s="345">
        <v>1818</v>
      </c>
      <c r="P14" s="345">
        <v>1777</v>
      </c>
      <c r="Q14" s="345">
        <v>3595</v>
      </c>
      <c r="R14" s="348">
        <v>1937</v>
      </c>
      <c r="S14" s="345">
        <v>1916</v>
      </c>
      <c r="T14" s="345">
        <v>3853</v>
      </c>
      <c r="U14" s="345">
        <v>2080</v>
      </c>
      <c r="V14" s="345">
        <v>2008</v>
      </c>
      <c r="W14" s="346">
        <v>4088</v>
      </c>
      <c r="X14" s="667"/>
      <c r="Y14" s="26" t="s">
        <v>40</v>
      </c>
      <c r="Z14" s="345">
        <v>2266</v>
      </c>
      <c r="AA14" s="345">
        <v>2171</v>
      </c>
      <c r="AB14" s="345">
        <v>4437</v>
      </c>
      <c r="AC14" s="348">
        <v>2516</v>
      </c>
      <c r="AD14" s="345">
        <v>2345</v>
      </c>
      <c r="AE14" s="345">
        <v>4861</v>
      </c>
      <c r="AF14" s="345">
        <v>2675</v>
      </c>
      <c r="AG14" s="345">
        <v>2462</v>
      </c>
      <c r="AH14" s="346">
        <v>5137</v>
      </c>
      <c r="AI14" s="667"/>
      <c r="AJ14" s="26" t="s">
        <v>40</v>
      </c>
      <c r="AK14" s="345">
        <v>2586</v>
      </c>
      <c r="AL14" s="345">
        <v>2348</v>
      </c>
      <c r="AM14" s="345">
        <v>4934</v>
      </c>
      <c r="AN14" s="348">
        <v>2524</v>
      </c>
      <c r="AO14" s="345">
        <v>2290</v>
      </c>
      <c r="AP14" s="345">
        <v>4814</v>
      </c>
      <c r="AQ14" s="345">
        <v>2691</v>
      </c>
      <c r="AR14" s="345">
        <v>2442</v>
      </c>
      <c r="AS14" s="346">
        <v>5133</v>
      </c>
      <c r="AT14" s="667"/>
      <c r="AU14" s="26" t="s">
        <v>40</v>
      </c>
      <c r="AV14" s="345">
        <v>2864</v>
      </c>
      <c r="AW14" s="345">
        <v>2640</v>
      </c>
      <c r="AX14" s="345">
        <v>5504</v>
      </c>
      <c r="AY14" s="348">
        <v>3207</v>
      </c>
      <c r="AZ14" s="345">
        <v>3077</v>
      </c>
      <c r="BA14" s="345">
        <v>6284</v>
      </c>
      <c r="BB14" s="345">
        <v>2562</v>
      </c>
      <c r="BC14" s="345">
        <v>2426</v>
      </c>
      <c r="BD14" s="346">
        <v>4988</v>
      </c>
      <c r="BE14" s="667"/>
      <c r="BF14" s="26" t="s">
        <v>40</v>
      </c>
      <c r="BG14" s="345">
        <v>1735</v>
      </c>
      <c r="BH14" s="345">
        <v>1640</v>
      </c>
      <c r="BI14" s="345">
        <v>3375</v>
      </c>
      <c r="BJ14" s="348">
        <v>1207</v>
      </c>
      <c r="BK14" s="345">
        <v>1444</v>
      </c>
      <c r="BL14" s="345">
        <v>2651</v>
      </c>
      <c r="BM14" s="345">
        <v>896</v>
      </c>
      <c r="BN14" s="345">
        <v>1456</v>
      </c>
      <c r="BO14" s="346">
        <v>2352</v>
      </c>
      <c r="BP14" s="667"/>
      <c r="BQ14" s="26" t="s">
        <v>40</v>
      </c>
      <c r="BR14" s="345">
        <v>633</v>
      </c>
      <c r="BS14" s="345">
        <v>1612</v>
      </c>
      <c r="BT14" s="346">
        <v>2245</v>
      </c>
      <c r="CA14" s="667"/>
      <c r="CB14" s="26" t="s">
        <v>40</v>
      </c>
      <c r="CC14" s="345">
        <v>5453</v>
      </c>
      <c r="CD14" s="345">
        <v>5243</v>
      </c>
      <c r="CE14" s="345">
        <v>10696</v>
      </c>
      <c r="CF14" s="348">
        <v>23957</v>
      </c>
      <c r="CG14" s="345">
        <v>22399</v>
      </c>
      <c r="CH14" s="345">
        <v>46356</v>
      </c>
      <c r="CI14" s="345">
        <v>10240</v>
      </c>
      <c r="CJ14" s="345">
        <v>11655</v>
      </c>
      <c r="CK14" s="346">
        <v>21895</v>
      </c>
      <c r="CL14" s="345">
        <f t="shared" si="1"/>
        <v>39650</v>
      </c>
      <c r="CM14" s="345">
        <f t="shared" si="0"/>
        <v>39297</v>
      </c>
      <c r="CN14" s="346">
        <f t="shared" si="0"/>
        <v>78947</v>
      </c>
    </row>
    <row r="15" spans="1:120" ht="17.100000000000001" customHeight="1">
      <c r="A15" s="1"/>
      <c r="B15" s="667"/>
      <c r="C15" s="26" t="s">
        <v>41</v>
      </c>
      <c r="D15" s="339">
        <v>304</v>
      </c>
      <c r="E15" s="339">
        <v>289</v>
      </c>
      <c r="F15" s="339">
        <v>593</v>
      </c>
      <c r="G15" s="342">
        <v>356</v>
      </c>
      <c r="H15" s="339">
        <v>333</v>
      </c>
      <c r="I15" s="339">
        <v>689</v>
      </c>
      <c r="J15" s="339">
        <v>382</v>
      </c>
      <c r="K15" s="339">
        <v>355</v>
      </c>
      <c r="L15" s="340">
        <v>737</v>
      </c>
      <c r="M15" s="667"/>
      <c r="N15" s="26" t="s">
        <v>41</v>
      </c>
      <c r="O15" s="339">
        <v>422</v>
      </c>
      <c r="P15" s="339">
        <v>367</v>
      </c>
      <c r="Q15" s="339">
        <v>789</v>
      </c>
      <c r="R15" s="342">
        <v>430</v>
      </c>
      <c r="S15" s="339">
        <v>375</v>
      </c>
      <c r="T15" s="339">
        <v>805</v>
      </c>
      <c r="U15" s="339">
        <v>391</v>
      </c>
      <c r="V15" s="339">
        <v>351</v>
      </c>
      <c r="W15" s="340">
        <v>742</v>
      </c>
      <c r="X15" s="667"/>
      <c r="Y15" s="26" t="s">
        <v>41</v>
      </c>
      <c r="Z15" s="339">
        <v>470</v>
      </c>
      <c r="AA15" s="339">
        <v>488</v>
      </c>
      <c r="AB15" s="339">
        <v>958</v>
      </c>
      <c r="AC15" s="342">
        <v>534</v>
      </c>
      <c r="AD15" s="339">
        <v>608</v>
      </c>
      <c r="AE15" s="339">
        <v>1142</v>
      </c>
      <c r="AF15" s="339">
        <v>597</v>
      </c>
      <c r="AG15" s="339">
        <v>661</v>
      </c>
      <c r="AH15" s="340">
        <v>1258</v>
      </c>
      <c r="AI15" s="667"/>
      <c r="AJ15" s="26" t="s">
        <v>41</v>
      </c>
      <c r="AK15" s="339">
        <v>565</v>
      </c>
      <c r="AL15" s="339">
        <v>631</v>
      </c>
      <c r="AM15" s="339">
        <v>1196</v>
      </c>
      <c r="AN15" s="342">
        <v>582</v>
      </c>
      <c r="AO15" s="339">
        <v>621</v>
      </c>
      <c r="AP15" s="339">
        <v>1203</v>
      </c>
      <c r="AQ15" s="339">
        <v>679</v>
      </c>
      <c r="AR15" s="339">
        <v>607</v>
      </c>
      <c r="AS15" s="340">
        <v>1286</v>
      </c>
      <c r="AT15" s="667"/>
      <c r="AU15" s="26" t="s">
        <v>41</v>
      </c>
      <c r="AV15" s="339">
        <v>881</v>
      </c>
      <c r="AW15" s="339">
        <v>794</v>
      </c>
      <c r="AX15" s="339">
        <v>1675</v>
      </c>
      <c r="AY15" s="342">
        <v>1191</v>
      </c>
      <c r="AZ15" s="339">
        <v>1110</v>
      </c>
      <c r="BA15" s="339">
        <v>2301</v>
      </c>
      <c r="BB15" s="339">
        <v>1046</v>
      </c>
      <c r="BC15" s="339">
        <v>1032</v>
      </c>
      <c r="BD15" s="340">
        <v>2078</v>
      </c>
      <c r="BE15" s="667"/>
      <c r="BF15" s="26" t="s">
        <v>41</v>
      </c>
      <c r="BG15" s="339">
        <v>669</v>
      </c>
      <c r="BH15" s="339">
        <v>727</v>
      </c>
      <c r="BI15" s="339">
        <v>1396</v>
      </c>
      <c r="BJ15" s="342">
        <v>449</v>
      </c>
      <c r="BK15" s="339">
        <v>754</v>
      </c>
      <c r="BL15" s="339">
        <v>1203</v>
      </c>
      <c r="BM15" s="339">
        <v>420</v>
      </c>
      <c r="BN15" s="339">
        <v>734</v>
      </c>
      <c r="BO15" s="340">
        <v>1154</v>
      </c>
      <c r="BP15" s="667"/>
      <c r="BQ15" s="26" t="s">
        <v>41</v>
      </c>
      <c r="BR15" s="339">
        <v>371</v>
      </c>
      <c r="BS15" s="339">
        <v>905</v>
      </c>
      <c r="BT15" s="340">
        <v>1276</v>
      </c>
      <c r="CA15" s="667"/>
      <c r="CB15" s="26" t="s">
        <v>41</v>
      </c>
      <c r="CC15" s="339">
        <v>1042</v>
      </c>
      <c r="CD15" s="339">
        <v>977</v>
      </c>
      <c r="CE15" s="339">
        <v>2019</v>
      </c>
      <c r="CF15" s="342">
        <v>5551</v>
      </c>
      <c r="CG15" s="339">
        <v>5503</v>
      </c>
      <c r="CH15" s="339">
        <v>11054</v>
      </c>
      <c r="CI15" s="339">
        <v>4146</v>
      </c>
      <c r="CJ15" s="339">
        <v>5262</v>
      </c>
      <c r="CK15" s="340">
        <v>9408</v>
      </c>
      <c r="CL15" s="339">
        <f t="shared" si="1"/>
        <v>10739</v>
      </c>
      <c r="CM15" s="339">
        <f t="shared" si="0"/>
        <v>11742</v>
      </c>
      <c r="CN15" s="340">
        <f t="shared" si="0"/>
        <v>22481</v>
      </c>
    </row>
    <row r="16" spans="1:120" ht="17.100000000000001" customHeight="1">
      <c r="A16" s="1"/>
      <c r="B16" s="668"/>
      <c r="C16" s="18" t="s">
        <v>42</v>
      </c>
      <c r="D16" s="334">
        <f t="shared" ref="D16:CI16" si="4">SUM(D13:D15)</f>
        <v>8535</v>
      </c>
      <c r="E16" s="334">
        <f t="shared" si="4"/>
        <v>8112</v>
      </c>
      <c r="F16" s="334">
        <f t="shared" si="4"/>
        <v>16647</v>
      </c>
      <c r="G16" s="337">
        <f t="shared" si="4"/>
        <v>9095</v>
      </c>
      <c r="H16" s="334">
        <f t="shared" si="4"/>
        <v>8750</v>
      </c>
      <c r="I16" s="334">
        <f t="shared" si="4"/>
        <v>17845</v>
      </c>
      <c r="J16" s="334">
        <f t="shared" si="4"/>
        <v>9278</v>
      </c>
      <c r="K16" s="334">
        <f t="shared" si="4"/>
        <v>8954</v>
      </c>
      <c r="L16" s="335">
        <f t="shared" si="4"/>
        <v>18232</v>
      </c>
      <c r="M16" s="668"/>
      <c r="N16" s="18" t="s">
        <v>42</v>
      </c>
      <c r="O16" s="334">
        <f t="shared" si="4"/>
        <v>9453</v>
      </c>
      <c r="P16" s="334">
        <f t="shared" si="4"/>
        <v>9275</v>
      </c>
      <c r="Q16" s="334">
        <f t="shared" si="4"/>
        <v>18728</v>
      </c>
      <c r="R16" s="337">
        <f t="shared" si="4"/>
        <v>10621</v>
      </c>
      <c r="S16" s="334">
        <f t="shared" si="4"/>
        <v>10763</v>
      </c>
      <c r="T16" s="334">
        <f t="shared" si="4"/>
        <v>21384</v>
      </c>
      <c r="U16" s="334">
        <f t="shared" si="4"/>
        <v>11004</v>
      </c>
      <c r="V16" s="334">
        <f t="shared" si="4"/>
        <v>10937</v>
      </c>
      <c r="W16" s="335">
        <f t="shared" si="4"/>
        <v>21941</v>
      </c>
      <c r="X16" s="668"/>
      <c r="Y16" s="18" t="s">
        <v>42</v>
      </c>
      <c r="Z16" s="334">
        <f t="shared" si="4"/>
        <v>11863</v>
      </c>
      <c r="AA16" s="334">
        <f t="shared" si="4"/>
        <v>11865</v>
      </c>
      <c r="AB16" s="334">
        <f t="shared" si="4"/>
        <v>23728</v>
      </c>
      <c r="AC16" s="337">
        <f t="shared" si="4"/>
        <v>12909</v>
      </c>
      <c r="AD16" s="334">
        <f t="shared" si="4"/>
        <v>12622</v>
      </c>
      <c r="AE16" s="334">
        <f t="shared" si="4"/>
        <v>25531</v>
      </c>
      <c r="AF16" s="334">
        <f t="shared" si="4"/>
        <v>13906</v>
      </c>
      <c r="AG16" s="334">
        <f t="shared" si="4"/>
        <v>13547</v>
      </c>
      <c r="AH16" s="335">
        <f t="shared" si="4"/>
        <v>27453</v>
      </c>
      <c r="AI16" s="668"/>
      <c r="AJ16" s="18" t="s">
        <v>42</v>
      </c>
      <c r="AK16" s="334">
        <f t="shared" si="4"/>
        <v>13491</v>
      </c>
      <c r="AL16" s="334">
        <f t="shared" si="4"/>
        <v>13083</v>
      </c>
      <c r="AM16" s="334">
        <f t="shared" si="4"/>
        <v>26574</v>
      </c>
      <c r="AN16" s="337">
        <f t="shared" si="4"/>
        <v>13574</v>
      </c>
      <c r="AO16" s="334">
        <f t="shared" si="4"/>
        <v>13161</v>
      </c>
      <c r="AP16" s="334">
        <f t="shared" si="4"/>
        <v>26735</v>
      </c>
      <c r="AQ16" s="334">
        <f t="shared" si="4"/>
        <v>14580</v>
      </c>
      <c r="AR16" s="334">
        <f t="shared" si="4"/>
        <v>14218</v>
      </c>
      <c r="AS16" s="335">
        <f t="shared" si="4"/>
        <v>28798</v>
      </c>
      <c r="AT16" s="668"/>
      <c r="AU16" s="18" t="s">
        <v>42</v>
      </c>
      <c r="AV16" s="334">
        <f t="shared" si="4"/>
        <v>15926</v>
      </c>
      <c r="AW16" s="334">
        <f t="shared" si="4"/>
        <v>15466</v>
      </c>
      <c r="AX16" s="334">
        <f t="shared" si="4"/>
        <v>31392</v>
      </c>
      <c r="AY16" s="337">
        <f t="shared" si="4"/>
        <v>18583</v>
      </c>
      <c r="AZ16" s="334">
        <f t="shared" si="4"/>
        <v>18391</v>
      </c>
      <c r="BA16" s="334">
        <f t="shared" si="4"/>
        <v>36974</v>
      </c>
      <c r="BB16" s="334">
        <f t="shared" si="4"/>
        <v>15132</v>
      </c>
      <c r="BC16" s="334">
        <f t="shared" si="4"/>
        <v>15588</v>
      </c>
      <c r="BD16" s="335">
        <f t="shared" si="4"/>
        <v>30720</v>
      </c>
      <c r="BE16" s="668"/>
      <c r="BF16" s="18" t="s">
        <v>42</v>
      </c>
      <c r="BG16" s="334">
        <f t="shared" si="4"/>
        <v>10688</v>
      </c>
      <c r="BH16" s="334">
        <f t="shared" si="4"/>
        <v>11685</v>
      </c>
      <c r="BI16" s="334">
        <f t="shared" si="4"/>
        <v>22373</v>
      </c>
      <c r="BJ16" s="337">
        <f t="shared" si="4"/>
        <v>7170</v>
      </c>
      <c r="BK16" s="334">
        <f t="shared" si="4"/>
        <v>9564</v>
      </c>
      <c r="BL16" s="334">
        <f t="shared" si="4"/>
        <v>16734</v>
      </c>
      <c r="BM16" s="334">
        <f t="shared" si="4"/>
        <v>5526</v>
      </c>
      <c r="BN16" s="334">
        <f t="shared" si="4"/>
        <v>9179</v>
      </c>
      <c r="BO16" s="335">
        <f t="shared" si="4"/>
        <v>14705</v>
      </c>
      <c r="BP16" s="668"/>
      <c r="BQ16" s="18" t="s">
        <v>42</v>
      </c>
      <c r="BR16" s="334">
        <f t="shared" si="4"/>
        <v>4630</v>
      </c>
      <c r="BS16" s="334">
        <f t="shared" si="4"/>
        <v>10861</v>
      </c>
      <c r="BT16" s="335">
        <f t="shared" si="4"/>
        <v>15491</v>
      </c>
      <c r="CA16" s="668"/>
      <c r="CB16" s="18" t="s">
        <v>42</v>
      </c>
      <c r="CC16" s="334">
        <f t="shared" si="4"/>
        <v>26908</v>
      </c>
      <c r="CD16" s="334">
        <f t="shared" si="4"/>
        <v>25816</v>
      </c>
      <c r="CE16" s="334">
        <f t="shared" si="4"/>
        <v>52724</v>
      </c>
      <c r="CF16" s="337">
        <f t="shared" si="4"/>
        <v>127327</v>
      </c>
      <c r="CG16" s="334">
        <f t="shared" si="4"/>
        <v>124937</v>
      </c>
      <c r="CH16" s="334">
        <f t="shared" si="4"/>
        <v>252264</v>
      </c>
      <c r="CI16" s="334">
        <f t="shared" si="4"/>
        <v>61729</v>
      </c>
      <c r="CJ16" s="334">
        <f t="shared" ref="CJ16:CK16" si="5">SUM(CJ13:CJ15)</f>
        <v>75268</v>
      </c>
      <c r="CK16" s="335">
        <f t="shared" si="5"/>
        <v>136997</v>
      </c>
      <c r="CL16" s="334">
        <f t="shared" si="1"/>
        <v>215964</v>
      </c>
      <c r="CM16" s="334">
        <f t="shared" si="0"/>
        <v>226021</v>
      </c>
      <c r="CN16" s="335">
        <f t="shared" si="0"/>
        <v>441985</v>
      </c>
    </row>
    <row r="17" spans="1:92" ht="17.100000000000001" customHeight="1">
      <c r="A17" s="1"/>
      <c r="B17" s="24" t="s">
        <v>43</v>
      </c>
      <c r="C17" s="18" t="s">
        <v>44</v>
      </c>
      <c r="D17" s="334">
        <v>1328</v>
      </c>
      <c r="E17" s="334">
        <v>1262</v>
      </c>
      <c r="F17" s="334">
        <v>2590</v>
      </c>
      <c r="G17" s="337">
        <v>1332</v>
      </c>
      <c r="H17" s="334">
        <v>1191</v>
      </c>
      <c r="I17" s="334">
        <v>2523</v>
      </c>
      <c r="J17" s="334">
        <v>1308</v>
      </c>
      <c r="K17" s="334">
        <v>1194</v>
      </c>
      <c r="L17" s="335">
        <v>2502</v>
      </c>
      <c r="M17" s="24" t="s">
        <v>43</v>
      </c>
      <c r="N17" s="18" t="s">
        <v>44</v>
      </c>
      <c r="O17" s="334">
        <v>1375</v>
      </c>
      <c r="P17" s="334">
        <v>1309</v>
      </c>
      <c r="Q17" s="334">
        <v>2684</v>
      </c>
      <c r="R17" s="337">
        <v>2092</v>
      </c>
      <c r="S17" s="334">
        <v>1851</v>
      </c>
      <c r="T17" s="334">
        <v>3943</v>
      </c>
      <c r="U17" s="334">
        <v>2716</v>
      </c>
      <c r="V17" s="334">
        <v>2333</v>
      </c>
      <c r="W17" s="335">
        <v>5049</v>
      </c>
      <c r="X17" s="24" t="s">
        <v>43</v>
      </c>
      <c r="Y17" s="18" t="s">
        <v>44</v>
      </c>
      <c r="Z17" s="334">
        <v>2641</v>
      </c>
      <c r="AA17" s="334">
        <v>2374</v>
      </c>
      <c r="AB17" s="334">
        <v>5015</v>
      </c>
      <c r="AC17" s="337">
        <v>2481</v>
      </c>
      <c r="AD17" s="334">
        <v>2241</v>
      </c>
      <c r="AE17" s="334">
        <v>4722</v>
      </c>
      <c r="AF17" s="334">
        <v>2447</v>
      </c>
      <c r="AG17" s="334">
        <v>2268</v>
      </c>
      <c r="AH17" s="335">
        <v>4715</v>
      </c>
      <c r="AI17" s="24" t="s">
        <v>43</v>
      </c>
      <c r="AJ17" s="18" t="s">
        <v>44</v>
      </c>
      <c r="AK17" s="334">
        <v>2327</v>
      </c>
      <c r="AL17" s="334">
        <v>2176</v>
      </c>
      <c r="AM17" s="334">
        <v>4503</v>
      </c>
      <c r="AN17" s="337">
        <v>2309</v>
      </c>
      <c r="AO17" s="334">
        <v>2197</v>
      </c>
      <c r="AP17" s="334">
        <v>4506</v>
      </c>
      <c r="AQ17" s="334">
        <v>2399</v>
      </c>
      <c r="AR17" s="334">
        <v>2229</v>
      </c>
      <c r="AS17" s="335">
        <v>4628</v>
      </c>
      <c r="AT17" s="24" t="s">
        <v>43</v>
      </c>
      <c r="AU17" s="18" t="s">
        <v>44</v>
      </c>
      <c r="AV17" s="334">
        <v>2452</v>
      </c>
      <c r="AW17" s="334">
        <v>2248</v>
      </c>
      <c r="AX17" s="334">
        <v>4700</v>
      </c>
      <c r="AY17" s="337">
        <v>2567</v>
      </c>
      <c r="AZ17" s="334">
        <v>2470</v>
      </c>
      <c r="BA17" s="334">
        <v>5037</v>
      </c>
      <c r="BB17" s="334">
        <v>2154</v>
      </c>
      <c r="BC17" s="334">
        <v>2227</v>
      </c>
      <c r="BD17" s="335">
        <v>4381</v>
      </c>
      <c r="BE17" s="24" t="s">
        <v>43</v>
      </c>
      <c r="BF17" s="18" t="s">
        <v>44</v>
      </c>
      <c r="BG17" s="334">
        <v>1653</v>
      </c>
      <c r="BH17" s="334">
        <v>1795</v>
      </c>
      <c r="BI17" s="334">
        <v>3448</v>
      </c>
      <c r="BJ17" s="337">
        <v>1188</v>
      </c>
      <c r="BK17" s="334">
        <v>1383</v>
      </c>
      <c r="BL17" s="334">
        <v>2571</v>
      </c>
      <c r="BM17" s="334">
        <v>832</v>
      </c>
      <c r="BN17" s="334">
        <v>1183</v>
      </c>
      <c r="BO17" s="335">
        <v>2015</v>
      </c>
      <c r="BP17" s="24" t="s">
        <v>43</v>
      </c>
      <c r="BQ17" s="18" t="s">
        <v>44</v>
      </c>
      <c r="BR17" s="334">
        <v>686</v>
      </c>
      <c r="BS17" s="334">
        <v>1636</v>
      </c>
      <c r="BT17" s="335">
        <v>2322</v>
      </c>
      <c r="CA17" s="24" t="s">
        <v>43</v>
      </c>
      <c r="CB17" s="18" t="s">
        <v>44</v>
      </c>
      <c r="CC17" s="334">
        <v>3968</v>
      </c>
      <c r="CD17" s="334">
        <v>3647</v>
      </c>
      <c r="CE17" s="334">
        <v>7615</v>
      </c>
      <c r="CF17" s="337">
        <v>23239</v>
      </c>
      <c r="CG17" s="334">
        <v>21226</v>
      </c>
      <c r="CH17" s="334">
        <v>44465</v>
      </c>
      <c r="CI17" s="334">
        <v>9080</v>
      </c>
      <c r="CJ17" s="334">
        <v>10694</v>
      </c>
      <c r="CK17" s="335">
        <v>19774</v>
      </c>
      <c r="CL17" s="334">
        <f t="shared" si="1"/>
        <v>36287</v>
      </c>
      <c r="CM17" s="334">
        <f t="shared" si="0"/>
        <v>35567</v>
      </c>
      <c r="CN17" s="335">
        <f t="shared" si="0"/>
        <v>71854</v>
      </c>
    </row>
    <row r="18" spans="1:92" ht="17.100000000000001" customHeight="1">
      <c r="A18" s="1"/>
      <c r="B18" s="24" t="s">
        <v>45</v>
      </c>
      <c r="C18" s="18" t="s">
        <v>46</v>
      </c>
      <c r="D18" s="334">
        <v>3903</v>
      </c>
      <c r="E18" s="334">
        <v>3710</v>
      </c>
      <c r="F18" s="334">
        <v>7613</v>
      </c>
      <c r="G18" s="337">
        <v>3648</v>
      </c>
      <c r="H18" s="334">
        <v>3414</v>
      </c>
      <c r="I18" s="334">
        <v>7062</v>
      </c>
      <c r="J18" s="334">
        <v>3460</v>
      </c>
      <c r="K18" s="334">
        <v>3240</v>
      </c>
      <c r="L18" s="335">
        <v>6700</v>
      </c>
      <c r="M18" s="24" t="s">
        <v>45</v>
      </c>
      <c r="N18" s="18" t="s">
        <v>46</v>
      </c>
      <c r="O18" s="334">
        <v>3578</v>
      </c>
      <c r="P18" s="334">
        <v>3343</v>
      </c>
      <c r="Q18" s="334">
        <v>6921</v>
      </c>
      <c r="R18" s="337">
        <v>4696</v>
      </c>
      <c r="S18" s="334">
        <v>4511</v>
      </c>
      <c r="T18" s="334">
        <v>9207</v>
      </c>
      <c r="U18" s="334">
        <v>5240</v>
      </c>
      <c r="V18" s="334">
        <v>5035</v>
      </c>
      <c r="W18" s="335">
        <v>10275</v>
      </c>
      <c r="X18" s="24" t="s">
        <v>45</v>
      </c>
      <c r="Y18" s="18" t="s">
        <v>46</v>
      </c>
      <c r="Z18" s="334">
        <v>5241</v>
      </c>
      <c r="AA18" s="334">
        <v>5133</v>
      </c>
      <c r="AB18" s="334">
        <v>10374</v>
      </c>
      <c r="AC18" s="337">
        <v>5098</v>
      </c>
      <c r="AD18" s="334">
        <v>4980</v>
      </c>
      <c r="AE18" s="334">
        <v>10078</v>
      </c>
      <c r="AF18" s="334">
        <v>5108</v>
      </c>
      <c r="AG18" s="334">
        <v>5017</v>
      </c>
      <c r="AH18" s="335">
        <v>10125</v>
      </c>
      <c r="AI18" s="24" t="s">
        <v>45</v>
      </c>
      <c r="AJ18" s="18" t="s">
        <v>46</v>
      </c>
      <c r="AK18" s="334">
        <v>4686</v>
      </c>
      <c r="AL18" s="334">
        <v>4738</v>
      </c>
      <c r="AM18" s="334">
        <v>9424</v>
      </c>
      <c r="AN18" s="337">
        <v>4734</v>
      </c>
      <c r="AO18" s="334">
        <v>4760</v>
      </c>
      <c r="AP18" s="334">
        <v>9494</v>
      </c>
      <c r="AQ18" s="334">
        <v>4950</v>
      </c>
      <c r="AR18" s="334">
        <v>4950</v>
      </c>
      <c r="AS18" s="335">
        <v>9900</v>
      </c>
      <c r="AT18" s="24" t="s">
        <v>45</v>
      </c>
      <c r="AU18" s="18" t="s">
        <v>46</v>
      </c>
      <c r="AV18" s="334">
        <v>5046</v>
      </c>
      <c r="AW18" s="334">
        <v>5198</v>
      </c>
      <c r="AX18" s="334">
        <v>10244</v>
      </c>
      <c r="AY18" s="337">
        <v>5565</v>
      </c>
      <c r="AZ18" s="334">
        <v>5851</v>
      </c>
      <c r="BA18" s="334">
        <v>11416</v>
      </c>
      <c r="BB18" s="334">
        <v>4507</v>
      </c>
      <c r="BC18" s="334">
        <v>4922</v>
      </c>
      <c r="BD18" s="335">
        <v>9429</v>
      </c>
      <c r="BE18" s="24" t="s">
        <v>45</v>
      </c>
      <c r="BF18" s="18" t="s">
        <v>46</v>
      </c>
      <c r="BG18" s="334">
        <v>3343</v>
      </c>
      <c r="BH18" s="334">
        <v>3829</v>
      </c>
      <c r="BI18" s="334">
        <v>7172</v>
      </c>
      <c r="BJ18" s="337">
        <v>2041</v>
      </c>
      <c r="BK18" s="334">
        <v>2621</v>
      </c>
      <c r="BL18" s="334">
        <v>4662</v>
      </c>
      <c r="BM18" s="334">
        <v>1382</v>
      </c>
      <c r="BN18" s="334">
        <v>2218</v>
      </c>
      <c r="BO18" s="335">
        <v>3600</v>
      </c>
      <c r="BP18" s="24" t="s">
        <v>45</v>
      </c>
      <c r="BQ18" s="18" t="s">
        <v>46</v>
      </c>
      <c r="BR18" s="334">
        <v>1140</v>
      </c>
      <c r="BS18" s="334">
        <v>2488</v>
      </c>
      <c r="BT18" s="335">
        <v>3628</v>
      </c>
      <c r="CA18" s="24" t="s">
        <v>45</v>
      </c>
      <c r="CB18" s="18" t="s">
        <v>46</v>
      </c>
      <c r="CC18" s="334">
        <v>11011</v>
      </c>
      <c r="CD18" s="334">
        <v>10364</v>
      </c>
      <c r="CE18" s="334">
        <v>21375</v>
      </c>
      <c r="CF18" s="337">
        <v>48377</v>
      </c>
      <c r="CG18" s="334">
        <v>47665</v>
      </c>
      <c r="CH18" s="334">
        <v>96042</v>
      </c>
      <c r="CI18" s="334">
        <v>17978</v>
      </c>
      <c r="CJ18" s="334">
        <v>21929</v>
      </c>
      <c r="CK18" s="335">
        <v>39907</v>
      </c>
      <c r="CL18" s="334">
        <f t="shared" si="1"/>
        <v>77366</v>
      </c>
      <c r="CM18" s="334">
        <f t="shared" si="0"/>
        <v>79958</v>
      </c>
      <c r="CN18" s="335">
        <f t="shared" si="0"/>
        <v>157324</v>
      </c>
    </row>
    <row r="19" spans="1:92" ht="17.100000000000001" customHeight="1">
      <c r="A19" s="1"/>
      <c r="B19" s="24" t="s">
        <v>47</v>
      </c>
      <c r="C19" s="18" t="s">
        <v>48</v>
      </c>
      <c r="D19" s="334">
        <v>3165</v>
      </c>
      <c r="E19" s="334">
        <v>3009</v>
      </c>
      <c r="F19" s="334">
        <v>6174</v>
      </c>
      <c r="G19" s="337">
        <v>3050</v>
      </c>
      <c r="H19" s="334">
        <v>2879</v>
      </c>
      <c r="I19" s="334">
        <v>5929</v>
      </c>
      <c r="J19" s="334">
        <v>3105</v>
      </c>
      <c r="K19" s="334">
        <v>2740</v>
      </c>
      <c r="L19" s="335">
        <v>5845</v>
      </c>
      <c r="M19" s="24" t="s">
        <v>47</v>
      </c>
      <c r="N19" s="18" t="s">
        <v>48</v>
      </c>
      <c r="O19" s="334">
        <v>3426</v>
      </c>
      <c r="P19" s="334">
        <v>2919</v>
      </c>
      <c r="Q19" s="334">
        <v>6345</v>
      </c>
      <c r="R19" s="337">
        <v>4858</v>
      </c>
      <c r="S19" s="334">
        <v>3733</v>
      </c>
      <c r="T19" s="334">
        <v>8591</v>
      </c>
      <c r="U19" s="334">
        <v>5061</v>
      </c>
      <c r="V19" s="334">
        <v>4116</v>
      </c>
      <c r="W19" s="335">
        <v>9177</v>
      </c>
      <c r="X19" s="24" t="s">
        <v>47</v>
      </c>
      <c r="Y19" s="18" t="s">
        <v>48</v>
      </c>
      <c r="Z19" s="334">
        <v>4615</v>
      </c>
      <c r="AA19" s="334">
        <v>4305</v>
      </c>
      <c r="AB19" s="334">
        <v>8920</v>
      </c>
      <c r="AC19" s="337">
        <v>4381</v>
      </c>
      <c r="AD19" s="334">
        <v>4409</v>
      </c>
      <c r="AE19" s="334">
        <v>8790</v>
      </c>
      <c r="AF19" s="334">
        <v>4448</v>
      </c>
      <c r="AG19" s="334">
        <v>4619</v>
      </c>
      <c r="AH19" s="335">
        <v>9067</v>
      </c>
      <c r="AI19" s="24" t="s">
        <v>47</v>
      </c>
      <c r="AJ19" s="18" t="s">
        <v>48</v>
      </c>
      <c r="AK19" s="334">
        <v>4219</v>
      </c>
      <c r="AL19" s="334">
        <v>4408</v>
      </c>
      <c r="AM19" s="334">
        <v>8627</v>
      </c>
      <c r="AN19" s="337">
        <v>4185</v>
      </c>
      <c r="AO19" s="334">
        <v>4439</v>
      </c>
      <c r="AP19" s="334">
        <v>8624</v>
      </c>
      <c r="AQ19" s="334">
        <v>4490</v>
      </c>
      <c r="AR19" s="334">
        <v>4755</v>
      </c>
      <c r="AS19" s="335">
        <v>9245</v>
      </c>
      <c r="AT19" s="24" t="s">
        <v>47</v>
      </c>
      <c r="AU19" s="18" t="s">
        <v>48</v>
      </c>
      <c r="AV19" s="334">
        <v>4840</v>
      </c>
      <c r="AW19" s="334">
        <v>4870</v>
      </c>
      <c r="AX19" s="334">
        <v>9710</v>
      </c>
      <c r="AY19" s="337">
        <v>5223</v>
      </c>
      <c r="AZ19" s="334">
        <v>5427</v>
      </c>
      <c r="BA19" s="334">
        <v>10650</v>
      </c>
      <c r="BB19" s="334">
        <v>4422</v>
      </c>
      <c r="BC19" s="334">
        <v>4724</v>
      </c>
      <c r="BD19" s="335">
        <v>9146</v>
      </c>
      <c r="BE19" s="24" t="s">
        <v>47</v>
      </c>
      <c r="BF19" s="18" t="s">
        <v>48</v>
      </c>
      <c r="BG19" s="334">
        <v>3392</v>
      </c>
      <c r="BH19" s="334">
        <v>3650</v>
      </c>
      <c r="BI19" s="334">
        <v>7042</v>
      </c>
      <c r="BJ19" s="337">
        <v>2152</v>
      </c>
      <c r="BK19" s="334">
        <v>2457</v>
      </c>
      <c r="BL19" s="334">
        <v>4609</v>
      </c>
      <c r="BM19" s="334">
        <v>1469</v>
      </c>
      <c r="BN19" s="334">
        <v>2161</v>
      </c>
      <c r="BO19" s="335">
        <v>3630</v>
      </c>
      <c r="BP19" s="24" t="s">
        <v>47</v>
      </c>
      <c r="BQ19" s="18" t="s">
        <v>48</v>
      </c>
      <c r="BR19" s="334">
        <v>1209</v>
      </c>
      <c r="BS19" s="334">
        <v>2842</v>
      </c>
      <c r="BT19" s="335">
        <v>4051</v>
      </c>
      <c r="CA19" s="24" t="s">
        <v>47</v>
      </c>
      <c r="CB19" s="18" t="s">
        <v>48</v>
      </c>
      <c r="CC19" s="334">
        <v>9320</v>
      </c>
      <c r="CD19" s="334">
        <v>8628</v>
      </c>
      <c r="CE19" s="334">
        <v>17948</v>
      </c>
      <c r="CF19" s="337">
        <v>44523</v>
      </c>
      <c r="CG19" s="334">
        <v>42573</v>
      </c>
      <c r="CH19" s="334">
        <v>87096</v>
      </c>
      <c r="CI19" s="334">
        <v>17867</v>
      </c>
      <c r="CJ19" s="334">
        <v>21261</v>
      </c>
      <c r="CK19" s="335">
        <v>39128</v>
      </c>
      <c r="CL19" s="334">
        <f t="shared" si="1"/>
        <v>71710</v>
      </c>
      <c r="CM19" s="334">
        <f t="shared" si="0"/>
        <v>72462</v>
      </c>
      <c r="CN19" s="335">
        <f t="shared" si="0"/>
        <v>144172</v>
      </c>
    </row>
    <row r="20" spans="1:92" ht="17.100000000000001" customHeight="1">
      <c r="A20" s="1"/>
      <c r="B20" s="24" t="s">
        <v>49</v>
      </c>
      <c r="C20" s="18" t="s">
        <v>50</v>
      </c>
      <c r="D20" s="334">
        <v>1560</v>
      </c>
      <c r="E20" s="334">
        <v>1483</v>
      </c>
      <c r="F20" s="334">
        <v>3043</v>
      </c>
      <c r="G20" s="337">
        <v>1608</v>
      </c>
      <c r="H20" s="334">
        <v>1497</v>
      </c>
      <c r="I20" s="334">
        <v>3105</v>
      </c>
      <c r="J20" s="334">
        <v>1605</v>
      </c>
      <c r="K20" s="334">
        <v>1515</v>
      </c>
      <c r="L20" s="335">
        <v>3120</v>
      </c>
      <c r="M20" s="24" t="s">
        <v>49</v>
      </c>
      <c r="N20" s="18" t="s">
        <v>50</v>
      </c>
      <c r="O20" s="334">
        <v>1674</v>
      </c>
      <c r="P20" s="334">
        <v>1597</v>
      </c>
      <c r="Q20" s="334">
        <v>3271</v>
      </c>
      <c r="R20" s="337">
        <v>1948</v>
      </c>
      <c r="S20" s="334">
        <v>1937</v>
      </c>
      <c r="T20" s="334">
        <v>3885</v>
      </c>
      <c r="U20" s="334">
        <v>1868</v>
      </c>
      <c r="V20" s="334">
        <v>1953</v>
      </c>
      <c r="W20" s="335">
        <v>3821</v>
      </c>
      <c r="X20" s="24" t="s">
        <v>49</v>
      </c>
      <c r="Y20" s="18" t="s">
        <v>50</v>
      </c>
      <c r="Z20" s="334">
        <v>2029</v>
      </c>
      <c r="AA20" s="334">
        <v>2067</v>
      </c>
      <c r="AB20" s="334">
        <v>4096</v>
      </c>
      <c r="AC20" s="337">
        <v>2162</v>
      </c>
      <c r="AD20" s="334">
        <v>2189</v>
      </c>
      <c r="AE20" s="334">
        <v>4351</v>
      </c>
      <c r="AF20" s="334">
        <v>2351</v>
      </c>
      <c r="AG20" s="334">
        <v>2339</v>
      </c>
      <c r="AH20" s="335">
        <v>4690</v>
      </c>
      <c r="AI20" s="24" t="s">
        <v>49</v>
      </c>
      <c r="AJ20" s="18" t="s">
        <v>50</v>
      </c>
      <c r="AK20" s="334">
        <v>2245</v>
      </c>
      <c r="AL20" s="334">
        <v>2256</v>
      </c>
      <c r="AM20" s="334">
        <v>4501</v>
      </c>
      <c r="AN20" s="337">
        <v>2253</v>
      </c>
      <c r="AO20" s="334">
        <v>2247</v>
      </c>
      <c r="AP20" s="334">
        <v>4500</v>
      </c>
      <c r="AQ20" s="334">
        <v>2473</v>
      </c>
      <c r="AR20" s="334">
        <v>2427</v>
      </c>
      <c r="AS20" s="335">
        <v>4900</v>
      </c>
      <c r="AT20" s="24" t="s">
        <v>49</v>
      </c>
      <c r="AU20" s="18" t="s">
        <v>50</v>
      </c>
      <c r="AV20" s="334">
        <v>2662</v>
      </c>
      <c r="AW20" s="334">
        <v>2635</v>
      </c>
      <c r="AX20" s="334">
        <v>5297</v>
      </c>
      <c r="AY20" s="337">
        <v>2907</v>
      </c>
      <c r="AZ20" s="334">
        <v>3027</v>
      </c>
      <c r="BA20" s="334">
        <v>5934</v>
      </c>
      <c r="BB20" s="334">
        <v>2525</v>
      </c>
      <c r="BC20" s="334">
        <v>2631</v>
      </c>
      <c r="BD20" s="335">
        <v>5156</v>
      </c>
      <c r="BE20" s="24" t="s">
        <v>49</v>
      </c>
      <c r="BF20" s="18" t="s">
        <v>50</v>
      </c>
      <c r="BG20" s="334">
        <v>1870</v>
      </c>
      <c r="BH20" s="334">
        <v>2201</v>
      </c>
      <c r="BI20" s="334">
        <v>4071</v>
      </c>
      <c r="BJ20" s="337">
        <v>1262</v>
      </c>
      <c r="BK20" s="334">
        <v>1810</v>
      </c>
      <c r="BL20" s="334">
        <v>3072</v>
      </c>
      <c r="BM20" s="334">
        <v>936</v>
      </c>
      <c r="BN20" s="334">
        <v>1562</v>
      </c>
      <c r="BO20" s="335">
        <v>2498</v>
      </c>
      <c r="BP20" s="24" t="s">
        <v>49</v>
      </c>
      <c r="BQ20" s="18" t="s">
        <v>50</v>
      </c>
      <c r="BR20" s="334">
        <v>631</v>
      </c>
      <c r="BS20" s="334">
        <v>1623</v>
      </c>
      <c r="BT20" s="335">
        <v>2254</v>
      </c>
      <c r="CA20" s="24" t="s">
        <v>49</v>
      </c>
      <c r="CB20" s="18" t="s">
        <v>50</v>
      </c>
      <c r="CC20" s="334">
        <v>4773</v>
      </c>
      <c r="CD20" s="334">
        <v>4495</v>
      </c>
      <c r="CE20" s="334">
        <v>9268</v>
      </c>
      <c r="CF20" s="337">
        <v>21665</v>
      </c>
      <c r="CG20" s="334">
        <v>21647</v>
      </c>
      <c r="CH20" s="334">
        <v>43312</v>
      </c>
      <c r="CI20" s="334">
        <v>10131</v>
      </c>
      <c r="CJ20" s="334">
        <v>12854</v>
      </c>
      <c r="CK20" s="335">
        <v>22985</v>
      </c>
      <c r="CL20" s="334">
        <f t="shared" si="1"/>
        <v>36569</v>
      </c>
      <c r="CM20" s="334">
        <f t="shared" si="0"/>
        <v>38996</v>
      </c>
      <c r="CN20" s="335">
        <f t="shared" si="0"/>
        <v>75565</v>
      </c>
    </row>
    <row r="21" spans="1:92" ht="17.100000000000001" customHeight="1">
      <c r="A21" s="1"/>
      <c r="B21" s="24" t="s">
        <v>51</v>
      </c>
      <c r="C21" s="18" t="s">
        <v>52</v>
      </c>
      <c r="D21" s="334">
        <v>1914</v>
      </c>
      <c r="E21" s="334">
        <v>1819</v>
      </c>
      <c r="F21" s="334">
        <v>3733</v>
      </c>
      <c r="G21" s="337">
        <v>1728</v>
      </c>
      <c r="H21" s="334">
        <v>1634</v>
      </c>
      <c r="I21" s="334">
        <v>3362</v>
      </c>
      <c r="J21" s="334">
        <v>1558</v>
      </c>
      <c r="K21" s="334">
        <v>1504</v>
      </c>
      <c r="L21" s="335">
        <v>3062</v>
      </c>
      <c r="M21" s="24" t="s">
        <v>51</v>
      </c>
      <c r="N21" s="18" t="s">
        <v>52</v>
      </c>
      <c r="O21" s="334">
        <v>1573</v>
      </c>
      <c r="P21" s="334">
        <v>1475</v>
      </c>
      <c r="Q21" s="334">
        <v>3048</v>
      </c>
      <c r="R21" s="337">
        <v>2350</v>
      </c>
      <c r="S21" s="334">
        <v>2285</v>
      </c>
      <c r="T21" s="334">
        <v>4635</v>
      </c>
      <c r="U21" s="334">
        <v>3391</v>
      </c>
      <c r="V21" s="334">
        <v>2926</v>
      </c>
      <c r="W21" s="335">
        <v>6317</v>
      </c>
      <c r="X21" s="24" t="s">
        <v>51</v>
      </c>
      <c r="Y21" s="18" t="s">
        <v>52</v>
      </c>
      <c r="Z21" s="334">
        <v>3241</v>
      </c>
      <c r="AA21" s="334">
        <v>2909</v>
      </c>
      <c r="AB21" s="334">
        <v>6150</v>
      </c>
      <c r="AC21" s="337">
        <v>2965</v>
      </c>
      <c r="AD21" s="334">
        <v>2748</v>
      </c>
      <c r="AE21" s="334">
        <v>5713</v>
      </c>
      <c r="AF21" s="334">
        <v>2873</v>
      </c>
      <c r="AG21" s="334">
        <v>2611</v>
      </c>
      <c r="AH21" s="335">
        <v>5484</v>
      </c>
      <c r="AI21" s="24" t="s">
        <v>51</v>
      </c>
      <c r="AJ21" s="18" t="s">
        <v>52</v>
      </c>
      <c r="AK21" s="334">
        <v>2543</v>
      </c>
      <c r="AL21" s="334">
        <v>2346</v>
      </c>
      <c r="AM21" s="334">
        <v>4889</v>
      </c>
      <c r="AN21" s="337">
        <v>2383</v>
      </c>
      <c r="AO21" s="334">
        <v>2241</v>
      </c>
      <c r="AP21" s="334">
        <v>4624</v>
      </c>
      <c r="AQ21" s="334">
        <v>2347</v>
      </c>
      <c r="AR21" s="334">
        <v>2313</v>
      </c>
      <c r="AS21" s="335">
        <v>4660</v>
      </c>
      <c r="AT21" s="24" t="s">
        <v>51</v>
      </c>
      <c r="AU21" s="18" t="s">
        <v>52</v>
      </c>
      <c r="AV21" s="334">
        <v>2292</v>
      </c>
      <c r="AW21" s="334">
        <v>2357</v>
      </c>
      <c r="AX21" s="334">
        <v>4649</v>
      </c>
      <c r="AY21" s="337">
        <v>2470</v>
      </c>
      <c r="AZ21" s="334">
        <v>2608</v>
      </c>
      <c r="BA21" s="334">
        <v>5078</v>
      </c>
      <c r="BB21" s="334">
        <v>2002</v>
      </c>
      <c r="BC21" s="334">
        <v>2211</v>
      </c>
      <c r="BD21" s="335">
        <v>4213</v>
      </c>
      <c r="BE21" s="24" t="s">
        <v>51</v>
      </c>
      <c r="BF21" s="18" t="s">
        <v>52</v>
      </c>
      <c r="BG21" s="334">
        <v>1451</v>
      </c>
      <c r="BH21" s="334">
        <v>1643</v>
      </c>
      <c r="BI21" s="334">
        <v>3094</v>
      </c>
      <c r="BJ21" s="337">
        <v>984</v>
      </c>
      <c r="BK21" s="334">
        <v>1184</v>
      </c>
      <c r="BL21" s="334">
        <v>2168</v>
      </c>
      <c r="BM21" s="334">
        <v>794</v>
      </c>
      <c r="BN21" s="334">
        <v>1090</v>
      </c>
      <c r="BO21" s="335">
        <v>1884</v>
      </c>
      <c r="BP21" s="24" t="s">
        <v>51</v>
      </c>
      <c r="BQ21" s="18" t="s">
        <v>52</v>
      </c>
      <c r="BR21" s="334">
        <v>635</v>
      </c>
      <c r="BS21" s="334">
        <v>1309</v>
      </c>
      <c r="BT21" s="335">
        <v>1944</v>
      </c>
      <c r="CA21" s="24" t="s">
        <v>51</v>
      </c>
      <c r="CB21" s="18" t="s">
        <v>52</v>
      </c>
      <c r="CC21" s="334">
        <v>5200</v>
      </c>
      <c r="CD21" s="334">
        <v>4957</v>
      </c>
      <c r="CE21" s="334">
        <v>10157</v>
      </c>
      <c r="CF21" s="337">
        <v>25958</v>
      </c>
      <c r="CG21" s="334">
        <v>24211</v>
      </c>
      <c r="CH21" s="334">
        <v>50169</v>
      </c>
      <c r="CI21" s="334">
        <v>8336</v>
      </c>
      <c r="CJ21" s="334">
        <v>10045</v>
      </c>
      <c r="CK21" s="335">
        <v>18381</v>
      </c>
      <c r="CL21" s="334">
        <f t="shared" si="1"/>
        <v>39494</v>
      </c>
      <c r="CM21" s="334">
        <f t="shared" si="0"/>
        <v>39213</v>
      </c>
      <c r="CN21" s="335">
        <f t="shared" si="0"/>
        <v>78707</v>
      </c>
    </row>
    <row r="22" spans="1:92" ht="17.100000000000001" customHeight="1">
      <c r="A22" s="1"/>
      <c r="B22" s="24" t="s">
        <v>53</v>
      </c>
      <c r="C22" s="18" t="s">
        <v>54</v>
      </c>
      <c r="D22" s="334">
        <v>3206</v>
      </c>
      <c r="E22" s="334">
        <v>3047</v>
      </c>
      <c r="F22" s="334">
        <v>6253</v>
      </c>
      <c r="G22" s="337">
        <v>3405</v>
      </c>
      <c r="H22" s="334">
        <v>3348</v>
      </c>
      <c r="I22" s="334">
        <v>6753</v>
      </c>
      <c r="J22" s="334">
        <v>3476</v>
      </c>
      <c r="K22" s="334">
        <v>3367</v>
      </c>
      <c r="L22" s="335">
        <v>6843</v>
      </c>
      <c r="M22" s="24" t="s">
        <v>53</v>
      </c>
      <c r="N22" s="18" t="s">
        <v>54</v>
      </c>
      <c r="O22" s="334">
        <v>3581</v>
      </c>
      <c r="P22" s="334">
        <v>3533</v>
      </c>
      <c r="Q22" s="334">
        <v>7114</v>
      </c>
      <c r="R22" s="337">
        <v>4018</v>
      </c>
      <c r="S22" s="334">
        <v>4022</v>
      </c>
      <c r="T22" s="334">
        <v>8040</v>
      </c>
      <c r="U22" s="334">
        <v>3851</v>
      </c>
      <c r="V22" s="334">
        <v>3865</v>
      </c>
      <c r="W22" s="335">
        <v>7716</v>
      </c>
      <c r="X22" s="24" t="s">
        <v>53</v>
      </c>
      <c r="Y22" s="18" t="s">
        <v>54</v>
      </c>
      <c r="Z22" s="334">
        <v>4148</v>
      </c>
      <c r="AA22" s="334">
        <v>4205</v>
      </c>
      <c r="AB22" s="334">
        <v>8353</v>
      </c>
      <c r="AC22" s="337">
        <v>4494</v>
      </c>
      <c r="AD22" s="334">
        <v>4529</v>
      </c>
      <c r="AE22" s="334">
        <v>9023</v>
      </c>
      <c r="AF22" s="334">
        <v>4916</v>
      </c>
      <c r="AG22" s="334">
        <v>4806</v>
      </c>
      <c r="AH22" s="335">
        <v>9722</v>
      </c>
      <c r="AI22" s="24" t="s">
        <v>53</v>
      </c>
      <c r="AJ22" s="18" t="s">
        <v>54</v>
      </c>
      <c r="AK22" s="334">
        <v>4756</v>
      </c>
      <c r="AL22" s="334">
        <v>4684</v>
      </c>
      <c r="AM22" s="334">
        <v>9440</v>
      </c>
      <c r="AN22" s="337">
        <v>4637</v>
      </c>
      <c r="AO22" s="334">
        <v>4763</v>
      </c>
      <c r="AP22" s="334">
        <v>9400</v>
      </c>
      <c r="AQ22" s="334">
        <v>5162</v>
      </c>
      <c r="AR22" s="334">
        <v>5218</v>
      </c>
      <c r="AS22" s="335">
        <v>10380</v>
      </c>
      <c r="AT22" s="24" t="s">
        <v>53</v>
      </c>
      <c r="AU22" s="18" t="s">
        <v>54</v>
      </c>
      <c r="AV22" s="334">
        <v>5832</v>
      </c>
      <c r="AW22" s="334">
        <v>5668</v>
      </c>
      <c r="AX22" s="334">
        <v>11500</v>
      </c>
      <c r="AY22" s="337">
        <v>6460</v>
      </c>
      <c r="AZ22" s="334">
        <v>6342</v>
      </c>
      <c r="BA22" s="334">
        <v>12802</v>
      </c>
      <c r="BB22" s="334">
        <v>5372</v>
      </c>
      <c r="BC22" s="334">
        <v>5601</v>
      </c>
      <c r="BD22" s="335">
        <v>10973</v>
      </c>
      <c r="BE22" s="24" t="s">
        <v>53</v>
      </c>
      <c r="BF22" s="18" t="s">
        <v>54</v>
      </c>
      <c r="BG22" s="334">
        <v>4000</v>
      </c>
      <c r="BH22" s="334">
        <v>4373</v>
      </c>
      <c r="BI22" s="334">
        <v>8373</v>
      </c>
      <c r="BJ22" s="337">
        <v>2722</v>
      </c>
      <c r="BK22" s="334">
        <v>3307</v>
      </c>
      <c r="BL22" s="334">
        <v>6029</v>
      </c>
      <c r="BM22" s="334">
        <v>2145</v>
      </c>
      <c r="BN22" s="334">
        <v>3256</v>
      </c>
      <c r="BO22" s="335">
        <v>5401</v>
      </c>
      <c r="BP22" s="24" t="s">
        <v>53</v>
      </c>
      <c r="BQ22" s="18" t="s">
        <v>54</v>
      </c>
      <c r="BR22" s="334">
        <v>1678</v>
      </c>
      <c r="BS22" s="334">
        <v>4740</v>
      </c>
      <c r="BT22" s="335">
        <v>6418</v>
      </c>
      <c r="CA22" s="24" t="s">
        <v>53</v>
      </c>
      <c r="CB22" s="18" t="s">
        <v>54</v>
      </c>
      <c r="CC22" s="334">
        <v>10087</v>
      </c>
      <c r="CD22" s="334">
        <v>9762</v>
      </c>
      <c r="CE22" s="334">
        <v>19849</v>
      </c>
      <c r="CF22" s="337">
        <v>45395</v>
      </c>
      <c r="CG22" s="334">
        <v>45293</v>
      </c>
      <c r="CH22" s="334">
        <v>90688</v>
      </c>
      <c r="CI22" s="334">
        <v>22377</v>
      </c>
      <c r="CJ22" s="334">
        <v>27619</v>
      </c>
      <c r="CK22" s="335">
        <v>49996</v>
      </c>
      <c r="CL22" s="334">
        <f t="shared" si="1"/>
        <v>77859</v>
      </c>
      <c r="CM22" s="334">
        <f t="shared" si="0"/>
        <v>82674</v>
      </c>
      <c r="CN22" s="335">
        <f t="shared" si="0"/>
        <v>160533</v>
      </c>
    </row>
    <row r="23" spans="1:92" ht="17.100000000000001" customHeight="1">
      <c r="A23" s="1"/>
      <c r="B23" s="666" t="s">
        <v>55</v>
      </c>
      <c r="C23" s="26" t="s">
        <v>56</v>
      </c>
      <c r="D23" s="339">
        <v>2064</v>
      </c>
      <c r="E23" s="339">
        <v>1962</v>
      </c>
      <c r="F23" s="339">
        <v>4026</v>
      </c>
      <c r="G23" s="342">
        <v>2059</v>
      </c>
      <c r="H23" s="339">
        <v>1915</v>
      </c>
      <c r="I23" s="339">
        <v>3974</v>
      </c>
      <c r="J23" s="339">
        <v>2017</v>
      </c>
      <c r="K23" s="339">
        <v>1846</v>
      </c>
      <c r="L23" s="340">
        <v>3863</v>
      </c>
      <c r="M23" s="666" t="s">
        <v>55</v>
      </c>
      <c r="N23" s="26" t="s">
        <v>56</v>
      </c>
      <c r="O23" s="339">
        <v>2104</v>
      </c>
      <c r="P23" s="339">
        <v>2078</v>
      </c>
      <c r="Q23" s="339">
        <v>4182</v>
      </c>
      <c r="R23" s="342">
        <v>2592</v>
      </c>
      <c r="S23" s="339">
        <v>2773</v>
      </c>
      <c r="T23" s="339">
        <v>5365</v>
      </c>
      <c r="U23" s="339">
        <v>2779</v>
      </c>
      <c r="V23" s="339">
        <v>2876</v>
      </c>
      <c r="W23" s="340">
        <v>5655</v>
      </c>
      <c r="X23" s="666" t="s">
        <v>55</v>
      </c>
      <c r="Y23" s="26" t="s">
        <v>56</v>
      </c>
      <c r="Z23" s="339">
        <v>2872</v>
      </c>
      <c r="AA23" s="339">
        <v>2977</v>
      </c>
      <c r="AB23" s="339">
        <v>5849</v>
      </c>
      <c r="AC23" s="342">
        <v>2894</v>
      </c>
      <c r="AD23" s="339">
        <v>3013</v>
      </c>
      <c r="AE23" s="339">
        <v>5907</v>
      </c>
      <c r="AF23" s="339">
        <v>2962</v>
      </c>
      <c r="AG23" s="339">
        <v>3137</v>
      </c>
      <c r="AH23" s="340">
        <v>6099</v>
      </c>
      <c r="AI23" s="666" t="s">
        <v>55</v>
      </c>
      <c r="AJ23" s="26" t="s">
        <v>56</v>
      </c>
      <c r="AK23" s="339">
        <v>2802</v>
      </c>
      <c r="AL23" s="339">
        <v>3040</v>
      </c>
      <c r="AM23" s="339">
        <v>5842</v>
      </c>
      <c r="AN23" s="342">
        <v>2704</v>
      </c>
      <c r="AO23" s="339">
        <v>3016</v>
      </c>
      <c r="AP23" s="339">
        <v>5720</v>
      </c>
      <c r="AQ23" s="339">
        <v>3040</v>
      </c>
      <c r="AR23" s="339">
        <v>3188</v>
      </c>
      <c r="AS23" s="340">
        <v>6228</v>
      </c>
      <c r="AT23" s="666" t="s">
        <v>55</v>
      </c>
      <c r="AU23" s="26" t="s">
        <v>56</v>
      </c>
      <c r="AV23" s="339">
        <v>3441</v>
      </c>
      <c r="AW23" s="339">
        <v>3470</v>
      </c>
      <c r="AX23" s="339">
        <v>6911</v>
      </c>
      <c r="AY23" s="342">
        <v>4180</v>
      </c>
      <c r="AZ23" s="339">
        <v>4304</v>
      </c>
      <c r="BA23" s="339">
        <v>8484</v>
      </c>
      <c r="BB23" s="339">
        <v>3613</v>
      </c>
      <c r="BC23" s="339">
        <v>3758</v>
      </c>
      <c r="BD23" s="340">
        <v>7371</v>
      </c>
      <c r="BE23" s="666" t="s">
        <v>55</v>
      </c>
      <c r="BF23" s="26" t="s">
        <v>56</v>
      </c>
      <c r="BG23" s="339">
        <v>2633</v>
      </c>
      <c r="BH23" s="339">
        <v>2845</v>
      </c>
      <c r="BI23" s="339">
        <v>5478</v>
      </c>
      <c r="BJ23" s="342">
        <v>1820</v>
      </c>
      <c r="BK23" s="339">
        <v>2173</v>
      </c>
      <c r="BL23" s="339">
        <v>3993</v>
      </c>
      <c r="BM23" s="339">
        <v>1330</v>
      </c>
      <c r="BN23" s="339">
        <v>2096</v>
      </c>
      <c r="BO23" s="340">
        <v>3426</v>
      </c>
      <c r="BP23" s="666" t="s">
        <v>55</v>
      </c>
      <c r="BQ23" s="26" t="s">
        <v>56</v>
      </c>
      <c r="BR23" s="339">
        <v>995</v>
      </c>
      <c r="BS23" s="339">
        <v>2637</v>
      </c>
      <c r="BT23" s="340">
        <v>3632</v>
      </c>
      <c r="CA23" s="666" t="s">
        <v>55</v>
      </c>
      <c r="CB23" s="26" t="s">
        <v>56</v>
      </c>
      <c r="CC23" s="339">
        <v>6140</v>
      </c>
      <c r="CD23" s="339">
        <v>5723</v>
      </c>
      <c r="CE23" s="339">
        <v>11863</v>
      </c>
      <c r="CF23" s="342">
        <v>28190</v>
      </c>
      <c r="CG23" s="339">
        <v>29568</v>
      </c>
      <c r="CH23" s="339">
        <v>57758</v>
      </c>
      <c r="CI23" s="339">
        <v>14571</v>
      </c>
      <c r="CJ23" s="339">
        <v>17813</v>
      </c>
      <c r="CK23" s="340">
        <v>32384</v>
      </c>
      <c r="CL23" s="339">
        <f t="shared" si="1"/>
        <v>48901</v>
      </c>
      <c r="CM23" s="339">
        <f t="shared" si="0"/>
        <v>53104</v>
      </c>
      <c r="CN23" s="340">
        <f t="shared" si="0"/>
        <v>102005</v>
      </c>
    </row>
    <row r="24" spans="1:92" ht="17.100000000000001" customHeight="1">
      <c r="A24" s="1"/>
      <c r="B24" s="667"/>
      <c r="C24" s="26" t="s">
        <v>57</v>
      </c>
      <c r="D24" s="339">
        <v>2459</v>
      </c>
      <c r="E24" s="339">
        <v>2337</v>
      </c>
      <c r="F24" s="339">
        <v>4796</v>
      </c>
      <c r="G24" s="342">
        <v>2604</v>
      </c>
      <c r="H24" s="339">
        <v>2450</v>
      </c>
      <c r="I24" s="339">
        <v>5054</v>
      </c>
      <c r="J24" s="339">
        <v>2665</v>
      </c>
      <c r="K24" s="339">
        <v>2487</v>
      </c>
      <c r="L24" s="340">
        <v>5152</v>
      </c>
      <c r="M24" s="667"/>
      <c r="N24" s="26" t="s">
        <v>57</v>
      </c>
      <c r="O24" s="339">
        <v>2730</v>
      </c>
      <c r="P24" s="339">
        <v>2562</v>
      </c>
      <c r="Q24" s="339">
        <v>5292</v>
      </c>
      <c r="R24" s="342">
        <v>2983</v>
      </c>
      <c r="S24" s="339">
        <v>2827</v>
      </c>
      <c r="T24" s="339">
        <v>5810</v>
      </c>
      <c r="U24" s="339">
        <v>2694</v>
      </c>
      <c r="V24" s="339">
        <v>2741</v>
      </c>
      <c r="W24" s="340">
        <v>5435</v>
      </c>
      <c r="X24" s="667"/>
      <c r="Y24" s="26" t="s">
        <v>57</v>
      </c>
      <c r="Z24" s="339">
        <v>2747</v>
      </c>
      <c r="AA24" s="339">
        <v>2975</v>
      </c>
      <c r="AB24" s="339">
        <v>5722</v>
      </c>
      <c r="AC24" s="342">
        <v>2927</v>
      </c>
      <c r="AD24" s="339">
        <v>3335</v>
      </c>
      <c r="AE24" s="339">
        <v>6262</v>
      </c>
      <c r="AF24" s="339">
        <v>3306</v>
      </c>
      <c r="AG24" s="339">
        <v>3649</v>
      </c>
      <c r="AH24" s="340">
        <v>6955</v>
      </c>
      <c r="AI24" s="667"/>
      <c r="AJ24" s="26" t="s">
        <v>57</v>
      </c>
      <c r="AK24" s="339">
        <v>3202</v>
      </c>
      <c r="AL24" s="339">
        <v>3606</v>
      </c>
      <c r="AM24" s="339">
        <v>6808</v>
      </c>
      <c r="AN24" s="342">
        <v>3231</v>
      </c>
      <c r="AO24" s="339">
        <v>3631</v>
      </c>
      <c r="AP24" s="339">
        <v>6862</v>
      </c>
      <c r="AQ24" s="339">
        <v>3751</v>
      </c>
      <c r="AR24" s="339">
        <v>3978</v>
      </c>
      <c r="AS24" s="340">
        <v>7729</v>
      </c>
      <c r="AT24" s="667"/>
      <c r="AU24" s="26" t="s">
        <v>57</v>
      </c>
      <c r="AV24" s="339">
        <v>4298</v>
      </c>
      <c r="AW24" s="339">
        <v>4234</v>
      </c>
      <c r="AX24" s="339">
        <v>8532</v>
      </c>
      <c r="AY24" s="342">
        <v>4725</v>
      </c>
      <c r="AZ24" s="339">
        <v>4899</v>
      </c>
      <c r="BA24" s="339">
        <v>9624</v>
      </c>
      <c r="BB24" s="339">
        <v>3976</v>
      </c>
      <c r="BC24" s="339">
        <v>4045</v>
      </c>
      <c r="BD24" s="340">
        <v>8021</v>
      </c>
      <c r="BE24" s="667"/>
      <c r="BF24" s="26" t="s">
        <v>57</v>
      </c>
      <c r="BG24" s="339">
        <v>2857</v>
      </c>
      <c r="BH24" s="339">
        <v>3089</v>
      </c>
      <c r="BI24" s="339">
        <v>5946</v>
      </c>
      <c r="BJ24" s="342">
        <v>1845</v>
      </c>
      <c r="BK24" s="339">
        <v>2338</v>
      </c>
      <c r="BL24" s="339">
        <v>4183</v>
      </c>
      <c r="BM24" s="339">
        <v>1339</v>
      </c>
      <c r="BN24" s="339">
        <v>2333</v>
      </c>
      <c r="BO24" s="340">
        <v>3672</v>
      </c>
      <c r="BP24" s="667"/>
      <c r="BQ24" s="26" t="s">
        <v>57</v>
      </c>
      <c r="BR24" s="339">
        <v>1285</v>
      </c>
      <c r="BS24" s="339">
        <v>3185</v>
      </c>
      <c r="BT24" s="340">
        <v>4470</v>
      </c>
      <c r="CA24" s="667"/>
      <c r="CB24" s="26" t="s">
        <v>57</v>
      </c>
      <c r="CC24" s="339">
        <v>7728</v>
      </c>
      <c r="CD24" s="339">
        <v>7274</v>
      </c>
      <c r="CE24" s="339">
        <v>15002</v>
      </c>
      <c r="CF24" s="342">
        <v>31869</v>
      </c>
      <c r="CG24" s="339">
        <v>33538</v>
      </c>
      <c r="CH24" s="339">
        <v>65407</v>
      </c>
      <c r="CI24" s="339">
        <v>16027</v>
      </c>
      <c r="CJ24" s="339">
        <v>19889</v>
      </c>
      <c r="CK24" s="340">
        <v>35916</v>
      </c>
      <c r="CL24" s="339">
        <f t="shared" si="1"/>
        <v>55624</v>
      </c>
      <c r="CM24" s="339">
        <f t="shared" si="0"/>
        <v>60701</v>
      </c>
      <c r="CN24" s="340">
        <f t="shared" si="0"/>
        <v>116325</v>
      </c>
    </row>
    <row r="25" spans="1:92" ht="17.100000000000001" customHeight="1">
      <c r="A25" s="1"/>
      <c r="B25" s="667"/>
      <c r="C25" s="26" t="s">
        <v>58</v>
      </c>
      <c r="D25" s="339">
        <v>532</v>
      </c>
      <c r="E25" s="339">
        <v>506</v>
      </c>
      <c r="F25" s="339">
        <v>1038</v>
      </c>
      <c r="G25" s="342">
        <v>600</v>
      </c>
      <c r="H25" s="339">
        <v>563</v>
      </c>
      <c r="I25" s="339">
        <v>1163</v>
      </c>
      <c r="J25" s="339">
        <v>613</v>
      </c>
      <c r="K25" s="339">
        <v>582</v>
      </c>
      <c r="L25" s="340">
        <v>1195</v>
      </c>
      <c r="M25" s="667"/>
      <c r="N25" s="26" t="s">
        <v>58</v>
      </c>
      <c r="O25" s="339">
        <v>664</v>
      </c>
      <c r="P25" s="339">
        <v>626</v>
      </c>
      <c r="Q25" s="339">
        <v>1290</v>
      </c>
      <c r="R25" s="342">
        <v>761</v>
      </c>
      <c r="S25" s="339">
        <v>683</v>
      </c>
      <c r="T25" s="339">
        <v>1444</v>
      </c>
      <c r="U25" s="339">
        <v>678</v>
      </c>
      <c r="V25" s="339">
        <v>666</v>
      </c>
      <c r="W25" s="340">
        <v>1344</v>
      </c>
      <c r="X25" s="667"/>
      <c r="Y25" s="26" t="s">
        <v>58</v>
      </c>
      <c r="Z25" s="339">
        <v>815</v>
      </c>
      <c r="AA25" s="339">
        <v>779</v>
      </c>
      <c r="AB25" s="339">
        <v>1594</v>
      </c>
      <c r="AC25" s="342">
        <v>909</v>
      </c>
      <c r="AD25" s="339">
        <v>887</v>
      </c>
      <c r="AE25" s="339">
        <v>1796</v>
      </c>
      <c r="AF25" s="339">
        <v>923</v>
      </c>
      <c r="AG25" s="339">
        <v>877</v>
      </c>
      <c r="AH25" s="340">
        <v>1800</v>
      </c>
      <c r="AI25" s="667"/>
      <c r="AJ25" s="26" t="s">
        <v>58</v>
      </c>
      <c r="AK25" s="339">
        <v>829</v>
      </c>
      <c r="AL25" s="339">
        <v>821</v>
      </c>
      <c r="AM25" s="339">
        <v>1650</v>
      </c>
      <c r="AN25" s="342">
        <v>736</v>
      </c>
      <c r="AO25" s="339">
        <v>742</v>
      </c>
      <c r="AP25" s="339">
        <v>1478</v>
      </c>
      <c r="AQ25" s="339">
        <v>899</v>
      </c>
      <c r="AR25" s="339">
        <v>933</v>
      </c>
      <c r="AS25" s="340">
        <v>1832</v>
      </c>
      <c r="AT25" s="667"/>
      <c r="AU25" s="26" t="s">
        <v>58</v>
      </c>
      <c r="AV25" s="339">
        <v>1215</v>
      </c>
      <c r="AW25" s="339">
        <v>1281</v>
      </c>
      <c r="AX25" s="339">
        <v>2496</v>
      </c>
      <c r="AY25" s="342">
        <v>1642</v>
      </c>
      <c r="AZ25" s="339">
        <v>1673</v>
      </c>
      <c r="BA25" s="339">
        <v>3315</v>
      </c>
      <c r="BB25" s="339">
        <v>1352</v>
      </c>
      <c r="BC25" s="339">
        <v>1401</v>
      </c>
      <c r="BD25" s="340">
        <v>2753</v>
      </c>
      <c r="BE25" s="667"/>
      <c r="BF25" s="26" t="s">
        <v>58</v>
      </c>
      <c r="BG25" s="339">
        <v>979</v>
      </c>
      <c r="BH25" s="339">
        <v>1106</v>
      </c>
      <c r="BI25" s="339">
        <v>2085</v>
      </c>
      <c r="BJ25" s="342">
        <v>760</v>
      </c>
      <c r="BK25" s="339">
        <v>879</v>
      </c>
      <c r="BL25" s="339">
        <v>1639</v>
      </c>
      <c r="BM25" s="339">
        <v>626</v>
      </c>
      <c r="BN25" s="339">
        <v>1023</v>
      </c>
      <c r="BO25" s="340">
        <v>1649</v>
      </c>
      <c r="BP25" s="667"/>
      <c r="BQ25" s="26" t="s">
        <v>58</v>
      </c>
      <c r="BR25" s="339">
        <v>856</v>
      </c>
      <c r="BS25" s="339">
        <v>1942</v>
      </c>
      <c r="BT25" s="340">
        <v>2798</v>
      </c>
      <c r="CA25" s="667"/>
      <c r="CB25" s="26" t="s">
        <v>58</v>
      </c>
      <c r="CC25" s="339">
        <v>1745</v>
      </c>
      <c r="CD25" s="339">
        <v>1651</v>
      </c>
      <c r="CE25" s="339">
        <v>3396</v>
      </c>
      <c r="CF25" s="342">
        <v>8429</v>
      </c>
      <c r="CG25" s="339">
        <v>8295</v>
      </c>
      <c r="CH25" s="339">
        <v>16724</v>
      </c>
      <c r="CI25" s="339">
        <v>6215</v>
      </c>
      <c r="CJ25" s="339">
        <v>8024</v>
      </c>
      <c r="CK25" s="340">
        <v>14239</v>
      </c>
      <c r="CL25" s="339">
        <f t="shared" si="1"/>
        <v>16389</v>
      </c>
      <c r="CM25" s="339">
        <f t="shared" si="0"/>
        <v>17970</v>
      </c>
      <c r="CN25" s="340">
        <f t="shared" si="0"/>
        <v>34359</v>
      </c>
    </row>
    <row r="26" spans="1:92" ht="17.100000000000001" customHeight="1">
      <c r="A26" s="10"/>
      <c r="B26" s="668"/>
      <c r="C26" s="39" t="s">
        <v>42</v>
      </c>
      <c r="D26" s="334">
        <f t="shared" ref="D26:CI26" si="6">SUM(D23:D25)</f>
        <v>5055</v>
      </c>
      <c r="E26" s="334">
        <f t="shared" si="6"/>
        <v>4805</v>
      </c>
      <c r="F26" s="334">
        <f t="shared" si="6"/>
        <v>9860</v>
      </c>
      <c r="G26" s="337">
        <f t="shared" si="6"/>
        <v>5263</v>
      </c>
      <c r="H26" s="334">
        <f t="shared" si="6"/>
        <v>4928</v>
      </c>
      <c r="I26" s="334">
        <f t="shared" si="6"/>
        <v>10191</v>
      </c>
      <c r="J26" s="334">
        <f t="shared" si="6"/>
        <v>5295</v>
      </c>
      <c r="K26" s="334">
        <f t="shared" si="6"/>
        <v>4915</v>
      </c>
      <c r="L26" s="335">
        <f t="shared" si="6"/>
        <v>10210</v>
      </c>
      <c r="M26" s="668"/>
      <c r="N26" s="39" t="s">
        <v>42</v>
      </c>
      <c r="O26" s="334">
        <f t="shared" si="6"/>
        <v>5498</v>
      </c>
      <c r="P26" s="334">
        <f t="shared" si="6"/>
        <v>5266</v>
      </c>
      <c r="Q26" s="334">
        <f t="shared" si="6"/>
        <v>10764</v>
      </c>
      <c r="R26" s="337">
        <f t="shared" si="6"/>
        <v>6336</v>
      </c>
      <c r="S26" s="334">
        <f t="shared" si="6"/>
        <v>6283</v>
      </c>
      <c r="T26" s="334">
        <f t="shared" si="6"/>
        <v>12619</v>
      </c>
      <c r="U26" s="334">
        <f t="shared" si="6"/>
        <v>6151</v>
      </c>
      <c r="V26" s="334">
        <f t="shared" si="6"/>
        <v>6283</v>
      </c>
      <c r="W26" s="335">
        <f t="shared" si="6"/>
        <v>12434</v>
      </c>
      <c r="X26" s="668"/>
      <c r="Y26" s="39" t="s">
        <v>42</v>
      </c>
      <c r="Z26" s="334">
        <f t="shared" si="6"/>
        <v>6434</v>
      </c>
      <c r="AA26" s="334">
        <f t="shared" si="6"/>
        <v>6731</v>
      </c>
      <c r="AB26" s="334">
        <f t="shared" si="6"/>
        <v>13165</v>
      </c>
      <c r="AC26" s="337">
        <f t="shared" si="6"/>
        <v>6730</v>
      </c>
      <c r="AD26" s="334">
        <f t="shared" si="6"/>
        <v>7235</v>
      </c>
      <c r="AE26" s="334">
        <f t="shared" si="6"/>
        <v>13965</v>
      </c>
      <c r="AF26" s="334">
        <f t="shared" si="6"/>
        <v>7191</v>
      </c>
      <c r="AG26" s="334">
        <f t="shared" si="6"/>
        <v>7663</v>
      </c>
      <c r="AH26" s="335">
        <f t="shared" si="6"/>
        <v>14854</v>
      </c>
      <c r="AI26" s="668"/>
      <c r="AJ26" s="39" t="s">
        <v>42</v>
      </c>
      <c r="AK26" s="334">
        <f t="shared" si="6"/>
        <v>6833</v>
      </c>
      <c r="AL26" s="334">
        <f t="shared" si="6"/>
        <v>7467</v>
      </c>
      <c r="AM26" s="334">
        <f t="shared" si="6"/>
        <v>14300</v>
      </c>
      <c r="AN26" s="337">
        <f t="shared" si="6"/>
        <v>6671</v>
      </c>
      <c r="AO26" s="334">
        <f t="shared" si="6"/>
        <v>7389</v>
      </c>
      <c r="AP26" s="334">
        <f t="shared" si="6"/>
        <v>14060</v>
      </c>
      <c r="AQ26" s="334">
        <f t="shared" si="6"/>
        <v>7690</v>
      </c>
      <c r="AR26" s="334">
        <f t="shared" si="6"/>
        <v>8099</v>
      </c>
      <c r="AS26" s="335">
        <f t="shared" si="6"/>
        <v>15789</v>
      </c>
      <c r="AT26" s="668"/>
      <c r="AU26" s="39" t="s">
        <v>42</v>
      </c>
      <c r="AV26" s="334">
        <f t="shared" si="6"/>
        <v>8954</v>
      </c>
      <c r="AW26" s="334">
        <f t="shared" si="6"/>
        <v>8985</v>
      </c>
      <c r="AX26" s="334">
        <f t="shared" si="6"/>
        <v>17939</v>
      </c>
      <c r="AY26" s="337">
        <f t="shared" si="6"/>
        <v>10547</v>
      </c>
      <c r="AZ26" s="334">
        <f t="shared" si="6"/>
        <v>10876</v>
      </c>
      <c r="BA26" s="334">
        <f t="shared" si="6"/>
        <v>21423</v>
      </c>
      <c r="BB26" s="334">
        <f t="shared" si="6"/>
        <v>8941</v>
      </c>
      <c r="BC26" s="334">
        <f t="shared" si="6"/>
        <v>9204</v>
      </c>
      <c r="BD26" s="335">
        <f t="shared" si="6"/>
        <v>18145</v>
      </c>
      <c r="BE26" s="668"/>
      <c r="BF26" s="39" t="s">
        <v>42</v>
      </c>
      <c r="BG26" s="334">
        <f t="shared" si="6"/>
        <v>6469</v>
      </c>
      <c r="BH26" s="334">
        <f t="shared" si="6"/>
        <v>7040</v>
      </c>
      <c r="BI26" s="334">
        <f t="shared" si="6"/>
        <v>13509</v>
      </c>
      <c r="BJ26" s="337">
        <f t="shared" si="6"/>
        <v>4425</v>
      </c>
      <c r="BK26" s="334">
        <f t="shared" si="6"/>
        <v>5390</v>
      </c>
      <c r="BL26" s="334">
        <f t="shared" si="6"/>
        <v>9815</v>
      </c>
      <c r="BM26" s="334">
        <f t="shared" si="6"/>
        <v>3295</v>
      </c>
      <c r="BN26" s="334">
        <f t="shared" si="6"/>
        <v>5452</v>
      </c>
      <c r="BO26" s="335">
        <f t="shared" si="6"/>
        <v>8747</v>
      </c>
      <c r="BP26" s="668"/>
      <c r="BQ26" s="39" t="s">
        <v>42</v>
      </c>
      <c r="BR26" s="334">
        <f t="shared" si="6"/>
        <v>3136</v>
      </c>
      <c r="BS26" s="334">
        <f t="shared" si="6"/>
        <v>7764</v>
      </c>
      <c r="BT26" s="335">
        <f t="shared" si="6"/>
        <v>10900</v>
      </c>
      <c r="CA26" s="668"/>
      <c r="CB26" s="39" t="s">
        <v>42</v>
      </c>
      <c r="CC26" s="334">
        <f t="shared" si="6"/>
        <v>15613</v>
      </c>
      <c r="CD26" s="334">
        <f t="shared" si="6"/>
        <v>14648</v>
      </c>
      <c r="CE26" s="334">
        <f t="shared" si="6"/>
        <v>30261</v>
      </c>
      <c r="CF26" s="337">
        <f t="shared" si="6"/>
        <v>68488</v>
      </c>
      <c r="CG26" s="334">
        <f t="shared" si="6"/>
        <v>71401</v>
      </c>
      <c r="CH26" s="334">
        <f t="shared" si="6"/>
        <v>139889</v>
      </c>
      <c r="CI26" s="334">
        <f t="shared" si="6"/>
        <v>36813</v>
      </c>
      <c r="CJ26" s="334">
        <f t="shared" ref="CJ26:CK26" si="7">SUM(CJ23:CJ25)</f>
        <v>45726</v>
      </c>
      <c r="CK26" s="335">
        <f t="shared" si="7"/>
        <v>82539</v>
      </c>
      <c r="CL26" s="334">
        <f t="shared" si="1"/>
        <v>120914</v>
      </c>
      <c r="CM26" s="334">
        <f t="shared" si="0"/>
        <v>131775</v>
      </c>
      <c r="CN26" s="335">
        <f t="shared" si="0"/>
        <v>252689</v>
      </c>
    </row>
    <row r="27" spans="1:92" ht="17.100000000000001" customHeight="1" thickBot="1">
      <c r="A27" s="1"/>
      <c r="B27" s="669" t="s">
        <v>59</v>
      </c>
      <c r="C27" s="670"/>
      <c r="D27" s="351">
        <f>SUM(D5:D6,D7:D8,D12,D16:D22,D26)</f>
        <v>79884</v>
      </c>
      <c r="E27" s="351">
        <f t="shared" ref="E27:CJ27" si="8">SUM(E5:E6,E7:E8,E12,E16:E22,E26)</f>
        <v>75932</v>
      </c>
      <c r="F27" s="351">
        <f t="shared" si="8"/>
        <v>155816</v>
      </c>
      <c r="G27" s="353">
        <f t="shared" si="8"/>
        <v>82019</v>
      </c>
      <c r="H27" s="351">
        <f t="shared" si="8"/>
        <v>77876</v>
      </c>
      <c r="I27" s="351">
        <f t="shared" si="8"/>
        <v>159895</v>
      </c>
      <c r="J27" s="351">
        <f t="shared" si="8"/>
        <v>83265</v>
      </c>
      <c r="K27" s="351">
        <f t="shared" si="8"/>
        <v>78729</v>
      </c>
      <c r="L27" s="352">
        <f t="shared" si="8"/>
        <v>161994</v>
      </c>
      <c r="M27" s="669" t="s">
        <v>59</v>
      </c>
      <c r="N27" s="670"/>
      <c r="O27" s="351">
        <f t="shared" si="8"/>
        <v>87553</v>
      </c>
      <c r="P27" s="351">
        <f t="shared" si="8"/>
        <v>83005</v>
      </c>
      <c r="Q27" s="351">
        <f t="shared" si="8"/>
        <v>170558</v>
      </c>
      <c r="R27" s="353">
        <f t="shared" si="8"/>
        <v>105428</v>
      </c>
      <c r="S27" s="351">
        <f t="shared" si="8"/>
        <v>99845</v>
      </c>
      <c r="T27" s="351">
        <f t="shared" si="8"/>
        <v>205273</v>
      </c>
      <c r="U27" s="351">
        <f t="shared" si="8"/>
        <v>111579</v>
      </c>
      <c r="V27" s="351">
        <f t="shared" si="8"/>
        <v>106617</v>
      </c>
      <c r="W27" s="352">
        <f t="shared" si="8"/>
        <v>218196</v>
      </c>
      <c r="X27" s="669" t="s">
        <v>59</v>
      </c>
      <c r="Y27" s="670"/>
      <c r="Z27" s="351">
        <f t="shared" si="8"/>
        <v>117316</v>
      </c>
      <c r="AA27" s="351">
        <f t="shared" si="8"/>
        <v>114572</v>
      </c>
      <c r="AB27" s="351">
        <f t="shared" si="8"/>
        <v>231888</v>
      </c>
      <c r="AC27" s="353">
        <f t="shared" si="8"/>
        <v>121309</v>
      </c>
      <c r="AD27" s="351">
        <f t="shared" si="8"/>
        <v>119872</v>
      </c>
      <c r="AE27" s="351">
        <f t="shared" si="8"/>
        <v>241181</v>
      </c>
      <c r="AF27" s="351">
        <f t="shared" si="8"/>
        <v>128601</v>
      </c>
      <c r="AG27" s="351">
        <f t="shared" si="8"/>
        <v>126902</v>
      </c>
      <c r="AH27" s="352">
        <f t="shared" si="8"/>
        <v>255503</v>
      </c>
      <c r="AI27" s="669" t="s">
        <v>59</v>
      </c>
      <c r="AJ27" s="670"/>
      <c r="AK27" s="351">
        <f t="shared" si="8"/>
        <v>123768</v>
      </c>
      <c r="AL27" s="351">
        <f t="shared" si="8"/>
        <v>123778</v>
      </c>
      <c r="AM27" s="351">
        <f t="shared" si="8"/>
        <v>247546</v>
      </c>
      <c r="AN27" s="353">
        <f t="shared" si="8"/>
        <v>124810</v>
      </c>
      <c r="AO27" s="351">
        <f t="shared" si="8"/>
        <v>125628</v>
      </c>
      <c r="AP27" s="351">
        <f t="shared" si="8"/>
        <v>250438</v>
      </c>
      <c r="AQ27" s="351">
        <f t="shared" si="8"/>
        <v>135398</v>
      </c>
      <c r="AR27" s="351">
        <f t="shared" si="8"/>
        <v>137248</v>
      </c>
      <c r="AS27" s="352">
        <f t="shared" si="8"/>
        <v>272646</v>
      </c>
      <c r="AT27" s="669" t="s">
        <v>59</v>
      </c>
      <c r="AU27" s="670"/>
      <c r="AV27" s="351">
        <f t="shared" si="8"/>
        <v>147724</v>
      </c>
      <c r="AW27" s="351">
        <f t="shared" si="8"/>
        <v>149443</v>
      </c>
      <c r="AX27" s="351">
        <f t="shared" si="8"/>
        <v>297167</v>
      </c>
      <c r="AY27" s="353">
        <f t="shared" si="8"/>
        <v>169530</v>
      </c>
      <c r="AZ27" s="351">
        <f t="shared" si="8"/>
        <v>174867</v>
      </c>
      <c r="BA27" s="351">
        <f t="shared" si="8"/>
        <v>344397</v>
      </c>
      <c r="BB27" s="351">
        <f t="shared" si="8"/>
        <v>141824</v>
      </c>
      <c r="BC27" s="351">
        <f t="shared" si="8"/>
        <v>151467</v>
      </c>
      <c r="BD27" s="352">
        <f t="shared" si="8"/>
        <v>293291</v>
      </c>
      <c r="BE27" s="669" t="s">
        <v>59</v>
      </c>
      <c r="BF27" s="670"/>
      <c r="BG27" s="351">
        <f t="shared" si="8"/>
        <v>107110</v>
      </c>
      <c r="BH27" s="351">
        <f t="shared" si="8"/>
        <v>120812</v>
      </c>
      <c r="BI27" s="351">
        <f t="shared" si="8"/>
        <v>227922</v>
      </c>
      <c r="BJ27" s="353">
        <f t="shared" si="8"/>
        <v>74318</v>
      </c>
      <c r="BK27" s="351">
        <f t="shared" si="8"/>
        <v>94613</v>
      </c>
      <c r="BL27" s="351">
        <f t="shared" si="8"/>
        <v>168931</v>
      </c>
      <c r="BM27" s="351">
        <f t="shared" si="8"/>
        <v>56723</v>
      </c>
      <c r="BN27" s="351">
        <f t="shared" si="8"/>
        <v>89709</v>
      </c>
      <c r="BO27" s="352">
        <f t="shared" si="8"/>
        <v>146432</v>
      </c>
      <c r="BP27" s="669" t="s">
        <v>59</v>
      </c>
      <c r="BQ27" s="670"/>
      <c r="BR27" s="351">
        <f t="shared" si="8"/>
        <v>49396</v>
      </c>
      <c r="BS27" s="351">
        <f t="shared" si="8"/>
        <v>112876</v>
      </c>
      <c r="BT27" s="352">
        <f t="shared" si="8"/>
        <v>162272</v>
      </c>
      <c r="CA27" s="669" t="s">
        <v>59</v>
      </c>
      <c r="CB27" s="670"/>
      <c r="CC27" s="351">
        <f t="shared" si="8"/>
        <v>245168</v>
      </c>
      <c r="CD27" s="351">
        <f t="shared" si="8"/>
        <v>232537</v>
      </c>
      <c r="CE27" s="351">
        <f t="shared" si="8"/>
        <v>477705</v>
      </c>
      <c r="CF27" s="353">
        <f t="shared" si="8"/>
        <v>1203486</v>
      </c>
      <c r="CG27" s="351">
        <f t="shared" si="8"/>
        <v>1186910</v>
      </c>
      <c r="CH27" s="351">
        <f t="shared" si="8"/>
        <v>2390396</v>
      </c>
      <c r="CI27" s="351">
        <f t="shared" si="8"/>
        <v>598901</v>
      </c>
      <c r="CJ27" s="351">
        <f t="shared" si="8"/>
        <v>744344</v>
      </c>
      <c r="CK27" s="352">
        <f t="shared" ref="CK27" si="9">SUM(CK5:CK6,CK7:CK8,CK12,CK16:CK22,CK26)</f>
        <v>1343245</v>
      </c>
      <c r="CL27" s="351">
        <f t="shared" si="1"/>
        <v>2047555</v>
      </c>
      <c r="CM27" s="351">
        <f t="shared" si="0"/>
        <v>2163791</v>
      </c>
      <c r="CN27" s="352">
        <f t="shared" si="0"/>
        <v>4211346</v>
      </c>
    </row>
    <row r="28" spans="1:92" ht="17.100000000000001" customHeight="1">
      <c r="A28" s="1"/>
      <c r="B28" s="671" t="s">
        <v>60</v>
      </c>
      <c r="C28" s="26" t="s">
        <v>61</v>
      </c>
      <c r="D28" s="345">
        <v>6338</v>
      </c>
      <c r="E28" s="345">
        <v>6024</v>
      </c>
      <c r="F28" s="345">
        <v>12362</v>
      </c>
      <c r="G28" s="348">
        <v>6743</v>
      </c>
      <c r="H28" s="345">
        <v>6450</v>
      </c>
      <c r="I28" s="345">
        <v>13193</v>
      </c>
      <c r="J28" s="345">
        <v>7028</v>
      </c>
      <c r="K28" s="345">
        <v>6714</v>
      </c>
      <c r="L28" s="346">
        <v>13742</v>
      </c>
      <c r="M28" s="671" t="s">
        <v>60</v>
      </c>
      <c r="N28" s="26" t="s">
        <v>61</v>
      </c>
      <c r="O28" s="345">
        <v>7583</v>
      </c>
      <c r="P28" s="345">
        <v>7206</v>
      </c>
      <c r="Q28" s="345">
        <v>14789</v>
      </c>
      <c r="R28" s="348">
        <v>9496</v>
      </c>
      <c r="S28" s="345">
        <v>8301</v>
      </c>
      <c r="T28" s="345">
        <v>17797</v>
      </c>
      <c r="U28" s="345">
        <v>9076</v>
      </c>
      <c r="V28" s="345">
        <v>8267</v>
      </c>
      <c r="W28" s="346">
        <v>17343</v>
      </c>
      <c r="X28" s="671" t="s">
        <v>60</v>
      </c>
      <c r="Y28" s="26" t="s">
        <v>61</v>
      </c>
      <c r="Z28" s="345">
        <v>9399</v>
      </c>
      <c r="AA28" s="345">
        <v>8740</v>
      </c>
      <c r="AB28" s="345">
        <v>18139</v>
      </c>
      <c r="AC28" s="348">
        <v>9902</v>
      </c>
      <c r="AD28" s="345">
        <v>9166</v>
      </c>
      <c r="AE28" s="345">
        <v>19068</v>
      </c>
      <c r="AF28" s="345">
        <v>10823</v>
      </c>
      <c r="AG28" s="345">
        <v>9843</v>
      </c>
      <c r="AH28" s="346">
        <v>20666</v>
      </c>
      <c r="AI28" s="671" t="s">
        <v>60</v>
      </c>
      <c r="AJ28" s="26" t="s">
        <v>61</v>
      </c>
      <c r="AK28" s="345">
        <v>10753</v>
      </c>
      <c r="AL28" s="345">
        <v>9825</v>
      </c>
      <c r="AM28" s="345">
        <v>20578</v>
      </c>
      <c r="AN28" s="348">
        <v>10883</v>
      </c>
      <c r="AO28" s="345">
        <v>10059</v>
      </c>
      <c r="AP28" s="345">
        <v>20942</v>
      </c>
      <c r="AQ28" s="345">
        <v>11710</v>
      </c>
      <c r="AR28" s="345">
        <v>11191</v>
      </c>
      <c r="AS28" s="346">
        <v>22901</v>
      </c>
      <c r="AT28" s="671" t="s">
        <v>60</v>
      </c>
      <c r="AU28" s="26" t="s">
        <v>61</v>
      </c>
      <c r="AV28" s="345">
        <v>12841</v>
      </c>
      <c r="AW28" s="345">
        <v>12356</v>
      </c>
      <c r="AX28" s="345">
        <v>25197</v>
      </c>
      <c r="AY28" s="348">
        <v>14112</v>
      </c>
      <c r="AZ28" s="345">
        <v>14061</v>
      </c>
      <c r="BA28" s="345">
        <v>28173</v>
      </c>
      <c r="BB28" s="345">
        <v>11489</v>
      </c>
      <c r="BC28" s="345">
        <v>11922</v>
      </c>
      <c r="BD28" s="346">
        <v>23411</v>
      </c>
      <c r="BE28" s="671" t="s">
        <v>60</v>
      </c>
      <c r="BF28" s="26" t="s">
        <v>61</v>
      </c>
      <c r="BG28" s="345">
        <v>8517</v>
      </c>
      <c r="BH28" s="345">
        <v>9620</v>
      </c>
      <c r="BI28" s="345">
        <v>18137</v>
      </c>
      <c r="BJ28" s="348">
        <v>6198</v>
      </c>
      <c r="BK28" s="345">
        <v>7825</v>
      </c>
      <c r="BL28" s="345">
        <v>14023</v>
      </c>
      <c r="BM28" s="345">
        <v>4732</v>
      </c>
      <c r="BN28" s="345">
        <v>7430</v>
      </c>
      <c r="BO28" s="346">
        <v>12162</v>
      </c>
      <c r="BP28" s="671" t="s">
        <v>60</v>
      </c>
      <c r="BQ28" s="26" t="s">
        <v>61</v>
      </c>
      <c r="BR28" s="345">
        <v>3764</v>
      </c>
      <c r="BS28" s="345">
        <v>8709</v>
      </c>
      <c r="BT28" s="346">
        <v>12473</v>
      </c>
      <c r="CA28" s="671" t="s">
        <v>60</v>
      </c>
      <c r="CB28" s="26" t="s">
        <v>61</v>
      </c>
      <c r="CC28" s="345">
        <v>20109</v>
      </c>
      <c r="CD28" s="345">
        <v>19188</v>
      </c>
      <c r="CE28" s="345">
        <v>39297</v>
      </c>
      <c r="CF28" s="348">
        <v>102466</v>
      </c>
      <c r="CG28" s="345">
        <v>94954</v>
      </c>
      <c r="CH28" s="345">
        <v>197420</v>
      </c>
      <c r="CI28" s="345">
        <v>48812</v>
      </c>
      <c r="CJ28" s="345">
        <v>59567</v>
      </c>
      <c r="CK28" s="346">
        <v>108379</v>
      </c>
      <c r="CL28" s="345">
        <f t="shared" si="1"/>
        <v>171387</v>
      </c>
      <c r="CM28" s="345">
        <f t="shared" si="0"/>
        <v>173709</v>
      </c>
      <c r="CN28" s="346">
        <f t="shared" si="0"/>
        <v>345096</v>
      </c>
    </row>
    <row r="29" spans="1:92" ht="17.100000000000001" customHeight="1">
      <c r="A29" s="1"/>
      <c r="B29" s="667"/>
      <c r="C29" s="26" t="s">
        <v>62</v>
      </c>
      <c r="D29" s="339">
        <v>640</v>
      </c>
      <c r="E29" s="339">
        <v>608</v>
      </c>
      <c r="F29" s="339">
        <v>1248</v>
      </c>
      <c r="G29" s="342">
        <v>760</v>
      </c>
      <c r="H29" s="339">
        <v>720</v>
      </c>
      <c r="I29" s="339">
        <v>1480</v>
      </c>
      <c r="J29" s="339">
        <v>826</v>
      </c>
      <c r="K29" s="339">
        <v>797</v>
      </c>
      <c r="L29" s="340">
        <v>1623</v>
      </c>
      <c r="M29" s="667"/>
      <c r="N29" s="26" t="s">
        <v>62</v>
      </c>
      <c r="O29" s="339">
        <v>894</v>
      </c>
      <c r="P29" s="339">
        <v>886</v>
      </c>
      <c r="Q29" s="339">
        <v>1780</v>
      </c>
      <c r="R29" s="342">
        <v>890</v>
      </c>
      <c r="S29" s="339">
        <v>913</v>
      </c>
      <c r="T29" s="339">
        <v>1803</v>
      </c>
      <c r="U29" s="339">
        <v>805</v>
      </c>
      <c r="V29" s="339">
        <v>795</v>
      </c>
      <c r="W29" s="340">
        <v>1600</v>
      </c>
      <c r="X29" s="667"/>
      <c r="Y29" s="26" t="s">
        <v>62</v>
      </c>
      <c r="Z29" s="339">
        <v>985</v>
      </c>
      <c r="AA29" s="339">
        <v>905</v>
      </c>
      <c r="AB29" s="339">
        <v>1890</v>
      </c>
      <c r="AC29" s="342">
        <v>1045</v>
      </c>
      <c r="AD29" s="339">
        <v>946</v>
      </c>
      <c r="AE29" s="339">
        <v>1991</v>
      </c>
      <c r="AF29" s="339">
        <v>1026</v>
      </c>
      <c r="AG29" s="339">
        <v>957</v>
      </c>
      <c r="AH29" s="340">
        <v>1983</v>
      </c>
      <c r="AI29" s="667"/>
      <c r="AJ29" s="26" t="s">
        <v>62</v>
      </c>
      <c r="AK29" s="339">
        <v>1061</v>
      </c>
      <c r="AL29" s="339">
        <v>929</v>
      </c>
      <c r="AM29" s="339">
        <v>1990</v>
      </c>
      <c r="AN29" s="342">
        <v>1173</v>
      </c>
      <c r="AO29" s="339">
        <v>1118</v>
      </c>
      <c r="AP29" s="339">
        <v>2291</v>
      </c>
      <c r="AQ29" s="339">
        <v>1472</v>
      </c>
      <c r="AR29" s="339">
        <v>1405</v>
      </c>
      <c r="AS29" s="340">
        <v>2877</v>
      </c>
      <c r="AT29" s="667"/>
      <c r="AU29" s="26" t="s">
        <v>62</v>
      </c>
      <c r="AV29" s="339">
        <v>1896</v>
      </c>
      <c r="AW29" s="339">
        <v>1786</v>
      </c>
      <c r="AX29" s="339">
        <v>3682</v>
      </c>
      <c r="AY29" s="342">
        <v>2417</v>
      </c>
      <c r="AZ29" s="339">
        <v>2174</v>
      </c>
      <c r="BA29" s="339">
        <v>4591</v>
      </c>
      <c r="BB29" s="339">
        <v>1834</v>
      </c>
      <c r="BC29" s="339">
        <v>1746</v>
      </c>
      <c r="BD29" s="340">
        <v>3580</v>
      </c>
      <c r="BE29" s="667"/>
      <c r="BF29" s="26" t="s">
        <v>62</v>
      </c>
      <c r="BG29" s="339">
        <v>1312</v>
      </c>
      <c r="BH29" s="339">
        <v>1435</v>
      </c>
      <c r="BI29" s="339">
        <v>2747</v>
      </c>
      <c r="BJ29" s="342">
        <v>1069</v>
      </c>
      <c r="BK29" s="339">
        <v>1365</v>
      </c>
      <c r="BL29" s="339">
        <v>2434</v>
      </c>
      <c r="BM29" s="339">
        <v>995</v>
      </c>
      <c r="BN29" s="339">
        <v>1630</v>
      </c>
      <c r="BO29" s="340">
        <v>2625</v>
      </c>
      <c r="BP29" s="667"/>
      <c r="BQ29" s="26" t="s">
        <v>62</v>
      </c>
      <c r="BR29" s="339">
        <v>882</v>
      </c>
      <c r="BS29" s="339">
        <v>1884</v>
      </c>
      <c r="BT29" s="340">
        <v>2766</v>
      </c>
      <c r="CA29" s="667"/>
      <c r="CB29" s="26" t="s">
        <v>62</v>
      </c>
      <c r="CC29" s="339">
        <v>2226</v>
      </c>
      <c r="CD29" s="339">
        <v>2125</v>
      </c>
      <c r="CE29" s="339">
        <v>4351</v>
      </c>
      <c r="CF29" s="342">
        <v>11247</v>
      </c>
      <c r="CG29" s="339">
        <v>10640</v>
      </c>
      <c r="CH29" s="339">
        <v>21887</v>
      </c>
      <c r="CI29" s="339">
        <v>8509</v>
      </c>
      <c r="CJ29" s="339">
        <v>10234</v>
      </c>
      <c r="CK29" s="340">
        <v>18743</v>
      </c>
      <c r="CL29" s="339">
        <f t="shared" si="1"/>
        <v>21982</v>
      </c>
      <c r="CM29" s="339">
        <f t="shared" si="0"/>
        <v>22999</v>
      </c>
      <c r="CN29" s="340">
        <f t="shared" si="0"/>
        <v>44981</v>
      </c>
    </row>
    <row r="30" spans="1:92" ht="17.100000000000001" customHeight="1">
      <c r="A30" s="1"/>
      <c r="B30" s="667"/>
      <c r="C30" s="26" t="s">
        <v>63</v>
      </c>
      <c r="D30" s="339">
        <v>123</v>
      </c>
      <c r="E30" s="339">
        <v>117</v>
      </c>
      <c r="F30" s="339">
        <v>240</v>
      </c>
      <c r="G30" s="342">
        <v>157</v>
      </c>
      <c r="H30" s="339">
        <v>151</v>
      </c>
      <c r="I30" s="339">
        <v>308</v>
      </c>
      <c r="J30" s="339">
        <v>184</v>
      </c>
      <c r="K30" s="339">
        <v>173</v>
      </c>
      <c r="L30" s="340">
        <v>357</v>
      </c>
      <c r="M30" s="667"/>
      <c r="N30" s="26" t="s">
        <v>63</v>
      </c>
      <c r="O30" s="339">
        <v>214</v>
      </c>
      <c r="P30" s="339">
        <v>197</v>
      </c>
      <c r="Q30" s="339">
        <v>411</v>
      </c>
      <c r="R30" s="342">
        <v>229</v>
      </c>
      <c r="S30" s="339">
        <v>192</v>
      </c>
      <c r="T30" s="339">
        <v>421</v>
      </c>
      <c r="U30" s="339">
        <v>235</v>
      </c>
      <c r="V30" s="339">
        <v>166</v>
      </c>
      <c r="W30" s="340">
        <v>401</v>
      </c>
      <c r="X30" s="667"/>
      <c r="Y30" s="26" t="s">
        <v>63</v>
      </c>
      <c r="Z30" s="339">
        <v>239</v>
      </c>
      <c r="AA30" s="339">
        <v>189</v>
      </c>
      <c r="AB30" s="339">
        <v>428</v>
      </c>
      <c r="AC30" s="342">
        <v>309</v>
      </c>
      <c r="AD30" s="339">
        <v>211</v>
      </c>
      <c r="AE30" s="339">
        <v>520</v>
      </c>
      <c r="AF30" s="339">
        <v>302</v>
      </c>
      <c r="AG30" s="339">
        <v>245</v>
      </c>
      <c r="AH30" s="340">
        <v>547</v>
      </c>
      <c r="AI30" s="667"/>
      <c r="AJ30" s="26" t="s">
        <v>63</v>
      </c>
      <c r="AK30" s="339">
        <v>360</v>
      </c>
      <c r="AL30" s="339">
        <v>256</v>
      </c>
      <c r="AM30" s="339">
        <v>616</v>
      </c>
      <c r="AN30" s="342">
        <v>470</v>
      </c>
      <c r="AO30" s="339">
        <v>340</v>
      </c>
      <c r="AP30" s="339">
        <v>810</v>
      </c>
      <c r="AQ30" s="339">
        <v>459</v>
      </c>
      <c r="AR30" s="339">
        <v>383</v>
      </c>
      <c r="AS30" s="340">
        <v>842</v>
      </c>
      <c r="AT30" s="667"/>
      <c r="AU30" s="26" t="s">
        <v>63</v>
      </c>
      <c r="AV30" s="339">
        <v>558</v>
      </c>
      <c r="AW30" s="339">
        <v>485</v>
      </c>
      <c r="AX30" s="339">
        <v>1043</v>
      </c>
      <c r="AY30" s="342">
        <v>706</v>
      </c>
      <c r="AZ30" s="339">
        <v>565</v>
      </c>
      <c r="BA30" s="339">
        <v>1271</v>
      </c>
      <c r="BB30" s="339">
        <v>541</v>
      </c>
      <c r="BC30" s="339">
        <v>494</v>
      </c>
      <c r="BD30" s="340">
        <v>1035</v>
      </c>
      <c r="BE30" s="667"/>
      <c r="BF30" s="26" t="s">
        <v>63</v>
      </c>
      <c r="BG30" s="339">
        <v>437</v>
      </c>
      <c r="BH30" s="339">
        <v>529</v>
      </c>
      <c r="BI30" s="339">
        <v>966</v>
      </c>
      <c r="BJ30" s="342">
        <v>422</v>
      </c>
      <c r="BK30" s="339">
        <v>554</v>
      </c>
      <c r="BL30" s="339">
        <v>976</v>
      </c>
      <c r="BM30" s="339">
        <v>397</v>
      </c>
      <c r="BN30" s="339">
        <v>681</v>
      </c>
      <c r="BO30" s="340">
        <v>1078</v>
      </c>
      <c r="BP30" s="667"/>
      <c r="BQ30" s="26" t="s">
        <v>63</v>
      </c>
      <c r="BR30" s="339">
        <v>362</v>
      </c>
      <c r="BS30" s="339">
        <v>871</v>
      </c>
      <c r="BT30" s="340">
        <v>1233</v>
      </c>
      <c r="CA30" s="667"/>
      <c r="CB30" s="26" t="s">
        <v>63</v>
      </c>
      <c r="CC30" s="339">
        <v>464</v>
      </c>
      <c r="CD30" s="339">
        <v>441</v>
      </c>
      <c r="CE30" s="339">
        <v>905</v>
      </c>
      <c r="CF30" s="342">
        <v>3375</v>
      </c>
      <c r="CG30" s="339">
        <v>2664</v>
      </c>
      <c r="CH30" s="339">
        <v>6039</v>
      </c>
      <c r="CI30" s="339">
        <v>2865</v>
      </c>
      <c r="CJ30" s="339">
        <v>3694</v>
      </c>
      <c r="CK30" s="340">
        <v>6559</v>
      </c>
      <c r="CL30" s="339">
        <f t="shared" si="1"/>
        <v>6704</v>
      </c>
      <c r="CM30" s="339">
        <f t="shared" si="0"/>
        <v>6799</v>
      </c>
      <c r="CN30" s="340">
        <f t="shared" si="0"/>
        <v>13503</v>
      </c>
    </row>
    <row r="31" spans="1:92" ht="17.100000000000001" customHeight="1">
      <c r="A31" s="1"/>
      <c r="B31" s="668"/>
      <c r="C31" s="18" t="s">
        <v>42</v>
      </c>
      <c r="D31" s="334">
        <f t="shared" ref="D31:L31" si="10">SUM(D28:D30)</f>
        <v>7101</v>
      </c>
      <c r="E31" s="334">
        <f t="shared" si="10"/>
        <v>6749</v>
      </c>
      <c r="F31" s="334">
        <f t="shared" si="10"/>
        <v>13850</v>
      </c>
      <c r="G31" s="337">
        <f t="shared" si="10"/>
        <v>7660</v>
      </c>
      <c r="H31" s="334">
        <f t="shared" si="10"/>
        <v>7321</v>
      </c>
      <c r="I31" s="334">
        <f t="shared" si="10"/>
        <v>14981</v>
      </c>
      <c r="J31" s="334">
        <f t="shared" si="10"/>
        <v>8038</v>
      </c>
      <c r="K31" s="334">
        <f t="shared" si="10"/>
        <v>7684</v>
      </c>
      <c r="L31" s="335">
        <f t="shared" si="10"/>
        <v>15722</v>
      </c>
      <c r="M31" s="668"/>
      <c r="N31" s="18" t="s">
        <v>42</v>
      </c>
      <c r="O31" s="334">
        <f t="shared" ref="O31:CK31" si="11">SUM(O28:O30)</f>
        <v>8691</v>
      </c>
      <c r="P31" s="334">
        <f t="shared" si="11"/>
        <v>8289</v>
      </c>
      <c r="Q31" s="334">
        <f t="shared" si="11"/>
        <v>16980</v>
      </c>
      <c r="R31" s="337">
        <f t="shared" si="11"/>
        <v>10615</v>
      </c>
      <c r="S31" s="334">
        <f t="shared" si="11"/>
        <v>9406</v>
      </c>
      <c r="T31" s="334">
        <f t="shared" si="11"/>
        <v>20021</v>
      </c>
      <c r="U31" s="334">
        <f t="shared" si="11"/>
        <v>10116</v>
      </c>
      <c r="V31" s="334">
        <f t="shared" si="11"/>
        <v>9228</v>
      </c>
      <c r="W31" s="335">
        <f t="shared" si="11"/>
        <v>19344</v>
      </c>
      <c r="X31" s="668"/>
      <c r="Y31" s="18" t="s">
        <v>42</v>
      </c>
      <c r="Z31" s="334">
        <f t="shared" si="11"/>
        <v>10623</v>
      </c>
      <c r="AA31" s="334">
        <f t="shared" si="11"/>
        <v>9834</v>
      </c>
      <c r="AB31" s="334">
        <f t="shared" si="11"/>
        <v>20457</v>
      </c>
      <c r="AC31" s="337">
        <f t="shared" si="11"/>
        <v>11256</v>
      </c>
      <c r="AD31" s="334">
        <f t="shared" si="11"/>
        <v>10323</v>
      </c>
      <c r="AE31" s="334">
        <f t="shared" si="11"/>
        <v>21579</v>
      </c>
      <c r="AF31" s="334">
        <f t="shared" si="11"/>
        <v>12151</v>
      </c>
      <c r="AG31" s="334">
        <f t="shared" si="11"/>
        <v>11045</v>
      </c>
      <c r="AH31" s="335">
        <f t="shared" si="11"/>
        <v>23196</v>
      </c>
      <c r="AI31" s="668"/>
      <c r="AJ31" s="18" t="s">
        <v>42</v>
      </c>
      <c r="AK31" s="334">
        <f t="shared" si="11"/>
        <v>12174</v>
      </c>
      <c r="AL31" s="334">
        <f t="shared" si="11"/>
        <v>11010</v>
      </c>
      <c r="AM31" s="334">
        <f t="shared" si="11"/>
        <v>23184</v>
      </c>
      <c r="AN31" s="337">
        <f t="shared" si="11"/>
        <v>12526</v>
      </c>
      <c r="AO31" s="334">
        <f t="shared" si="11"/>
        <v>11517</v>
      </c>
      <c r="AP31" s="334">
        <f t="shared" si="11"/>
        <v>24043</v>
      </c>
      <c r="AQ31" s="334">
        <f t="shared" si="11"/>
        <v>13641</v>
      </c>
      <c r="AR31" s="334">
        <f t="shared" si="11"/>
        <v>12979</v>
      </c>
      <c r="AS31" s="335">
        <f t="shared" si="11"/>
        <v>26620</v>
      </c>
      <c r="AT31" s="668"/>
      <c r="AU31" s="18" t="s">
        <v>42</v>
      </c>
      <c r="AV31" s="334">
        <f t="shared" si="11"/>
        <v>15295</v>
      </c>
      <c r="AW31" s="334">
        <f t="shared" si="11"/>
        <v>14627</v>
      </c>
      <c r="AX31" s="334">
        <f t="shared" si="11"/>
        <v>29922</v>
      </c>
      <c r="AY31" s="337">
        <f t="shared" si="11"/>
        <v>17235</v>
      </c>
      <c r="AZ31" s="334">
        <f t="shared" si="11"/>
        <v>16800</v>
      </c>
      <c r="BA31" s="334">
        <f t="shared" si="11"/>
        <v>34035</v>
      </c>
      <c r="BB31" s="334">
        <f t="shared" si="11"/>
        <v>13864</v>
      </c>
      <c r="BC31" s="334">
        <f t="shared" si="11"/>
        <v>14162</v>
      </c>
      <c r="BD31" s="335">
        <f t="shared" si="11"/>
        <v>28026</v>
      </c>
      <c r="BE31" s="668"/>
      <c r="BF31" s="18" t="s">
        <v>42</v>
      </c>
      <c r="BG31" s="334">
        <f t="shared" si="11"/>
        <v>10266</v>
      </c>
      <c r="BH31" s="334">
        <f t="shared" si="11"/>
        <v>11584</v>
      </c>
      <c r="BI31" s="334">
        <f t="shared" si="11"/>
        <v>21850</v>
      </c>
      <c r="BJ31" s="337">
        <f t="shared" si="11"/>
        <v>7689</v>
      </c>
      <c r="BK31" s="334">
        <f t="shared" si="11"/>
        <v>9744</v>
      </c>
      <c r="BL31" s="334">
        <f t="shared" si="11"/>
        <v>17433</v>
      </c>
      <c r="BM31" s="334">
        <f t="shared" si="11"/>
        <v>6124</v>
      </c>
      <c r="BN31" s="334">
        <f t="shared" si="11"/>
        <v>9741</v>
      </c>
      <c r="BO31" s="335">
        <f t="shared" si="11"/>
        <v>15865</v>
      </c>
      <c r="BP31" s="668"/>
      <c r="BQ31" s="18" t="s">
        <v>42</v>
      </c>
      <c r="BR31" s="334">
        <f t="shared" si="11"/>
        <v>5008</v>
      </c>
      <c r="BS31" s="334">
        <f t="shared" si="11"/>
        <v>11464</v>
      </c>
      <c r="BT31" s="335">
        <f t="shared" si="11"/>
        <v>16472</v>
      </c>
      <c r="CA31" s="668"/>
      <c r="CB31" s="18" t="s">
        <v>42</v>
      </c>
      <c r="CC31" s="334">
        <f t="shared" si="11"/>
        <v>22799</v>
      </c>
      <c r="CD31" s="334">
        <f t="shared" si="11"/>
        <v>21754</v>
      </c>
      <c r="CE31" s="334">
        <f t="shared" si="11"/>
        <v>44553</v>
      </c>
      <c r="CF31" s="337">
        <f t="shared" si="11"/>
        <v>117088</v>
      </c>
      <c r="CG31" s="334">
        <f t="shared" si="11"/>
        <v>108258</v>
      </c>
      <c r="CH31" s="334">
        <f t="shared" si="11"/>
        <v>225346</v>
      </c>
      <c r="CI31" s="334">
        <f t="shared" si="11"/>
        <v>60186</v>
      </c>
      <c r="CJ31" s="334">
        <f t="shared" si="11"/>
        <v>73495</v>
      </c>
      <c r="CK31" s="335">
        <f t="shared" si="11"/>
        <v>133681</v>
      </c>
      <c r="CL31" s="334">
        <f t="shared" si="1"/>
        <v>200073</v>
      </c>
      <c r="CM31" s="334">
        <f t="shared" si="0"/>
        <v>203507</v>
      </c>
      <c r="CN31" s="335">
        <f t="shared" si="0"/>
        <v>403580</v>
      </c>
    </row>
    <row r="32" spans="1:92" ht="17.100000000000001" customHeight="1">
      <c r="A32" s="1"/>
      <c r="B32" s="45" t="s">
        <v>64</v>
      </c>
      <c r="C32" s="12" t="s">
        <v>65</v>
      </c>
      <c r="D32" s="334">
        <v>756</v>
      </c>
      <c r="E32" s="334">
        <v>719</v>
      </c>
      <c r="F32" s="334">
        <v>1475</v>
      </c>
      <c r="G32" s="337">
        <v>869</v>
      </c>
      <c r="H32" s="334">
        <v>819</v>
      </c>
      <c r="I32" s="334">
        <v>1688</v>
      </c>
      <c r="J32" s="334">
        <v>951</v>
      </c>
      <c r="K32" s="334">
        <v>901</v>
      </c>
      <c r="L32" s="335">
        <v>1852</v>
      </c>
      <c r="M32" s="45" t="s">
        <v>64</v>
      </c>
      <c r="N32" s="12" t="s">
        <v>65</v>
      </c>
      <c r="O32" s="334">
        <v>1070</v>
      </c>
      <c r="P32" s="334">
        <v>984</v>
      </c>
      <c r="Q32" s="334">
        <v>2054</v>
      </c>
      <c r="R32" s="337">
        <v>1081</v>
      </c>
      <c r="S32" s="334">
        <v>1035</v>
      </c>
      <c r="T32" s="334">
        <v>2116</v>
      </c>
      <c r="U32" s="334">
        <v>976</v>
      </c>
      <c r="V32" s="334">
        <v>1051</v>
      </c>
      <c r="W32" s="335">
        <v>2027</v>
      </c>
      <c r="X32" s="45" t="s">
        <v>64</v>
      </c>
      <c r="Y32" s="12" t="s">
        <v>65</v>
      </c>
      <c r="Z32" s="334">
        <v>1090</v>
      </c>
      <c r="AA32" s="334">
        <v>1066</v>
      </c>
      <c r="AB32" s="334">
        <v>2156</v>
      </c>
      <c r="AC32" s="337">
        <v>1245</v>
      </c>
      <c r="AD32" s="334">
        <v>1208</v>
      </c>
      <c r="AE32" s="334">
        <v>2453</v>
      </c>
      <c r="AF32" s="334">
        <v>1331</v>
      </c>
      <c r="AG32" s="334">
        <v>1339</v>
      </c>
      <c r="AH32" s="335">
        <v>2670</v>
      </c>
      <c r="AI32" s="45" t="s">
        <v>64</v>
      </c>
      <c r="AJ32" s="12" t="s">
        <v>65</v>
      </c>
      <c r="AK32" s="334">
        <v>1516</v>
      </c>
      <c r="AL32" s="334">
        <v>1456</v>
      </c>
      <c r="AM32" s="334">
        <v>2972</v>
      </c>
      <c r="AN32" s="337">
        <v>1675</v>
      </c>
      <c r="AO32" s="334">
        <v>1566</v>
      </c>
      <c r="AP32" s="334">
        <v>3241</v>
      </c>
      <c r="AQ32" s="334">
        <v>2017</v>
      </c>
      <c r="AR32" s="334">
        <v>1873</v>
      </c>
      <c r="AS32" s="335">
        <v>3890</v>
      </c>
      <c r="AT32" s="45" t="s">
        <v>64</v>
      </c>
      <c r="AU32" s="12" t="s">
        <v>65</v>
      </c>
      <c r="AV32" s="334">
        <v>2377</v>
      </c>
      <c r="AW32" s="334">
        <v>2318</v>
      </c>
      <c r="AX32" s="334">
        <v>4695</v>
      </c>
      <c r="AY32" s="337">
        <v>2789</v>
      </c>
      <c r="AZ32" s="334">
        <v>2715</v>
      </c>
      <c r="BA32" s="334">
        <v>5504</v>
      </c>
      <c r="BB32" s="334">
        <v>2331</v>
      </c>
      <c r="BC32" s="334">
        <v>2393</v>
      </c>
      <c r="BD32" s="335">
        <v>4724</v>
      </c>
      <c r="BE32" s="45" t="s">
        <v>64</v>
      </c>
      <c r="BF32" s="12" t="s">
        <v>65</v>
      </c>
      <c r="BG32" s="334">
        <v>1935</v>
      </c>
      <c r="BH32" s="334">
        <v>2200</v>
      </c>
      <c r="BI32" s="334">
        <v>4135</v>
      </c>
      <c r="BJ32" s="337">
        <v>1618</v>
      </c>
      <c r="BK32" s="334">
        <v>2139</v>
      </c>
      <c r="BL32" s="334">
        <v>3757</v>
      </c>
      <c r="BM32" s="334">
        <v>1346</v>
      </c>
      <c r="BN32" s="334">
        <v>2066</v>
      </c>
      <c r="BO32" s="335">
        <v>3412</v>
      </c>
      <c r="BP32" s="45" t="s">
        <v>64</v>
      </c>
      <c r="BQ32" s="12" t="s">
        <v>65</v>
      </c>
      <c r="BR32" s="334">
        <v>923</v>
      </c>
      <c r="BS32" s="334">
        <v>1909</v>
      </c>
      <c r="BT32" s="335">
        <v>2832</v>
      </c>
      <c r="CA32" s="45" t="s">
        <v>64</v>
      </c>
      <c r="CB32" s="12" t="s">
        <v>65</v>
      </c>
      <c r="CC32" s="334">
        <v>2576</v>
      </c>
      <c r="CD32" s="334">
        <v>2439</v>
      </c>
      <c r="CE32" s="334">
        <v>5015</v>
      </c>
      <c r="CF32" s="337">
        <v>14378</v>
      </c>
      <c r="CG32" s="334">
        <v>13896</v>
      </c>
      <c r="CH32" s="334">
        <v>28274</v>
      </c>
      <c r="CI32" s="334">
        <v>10942</v>
      </c>
      <c r="CJ32" s="334">
        <v>13422</v>
      </c>
      <c r="CK32" s="335">
        <v>24364</v>
      </c>
      <c r="CL32" s="334">
        <f t="shared" si="1"/>
        <v>27896</v>
      </c>
      <c r="CM32" s="334">
        <f t="shared" si="0"/>
        <v>29757</v>
      </c>
      <c r="CN32" s="335">
        <f t="shared" si="0"/>
        <v>57653</v>
      </c>
    </row>
    <row r="33" spans="1:92" ht="17.100000000000001" customHeight="1">
      <c r="A33" s="1"/>
      <c r="B33" s="24" t="s">
        <v>66</v>
      </c>
      <c r="C33" s="18" t="s">
        <v>67</v>
      </c>
      <c r="D33" s="334">
        <v>695</v>
      </c>
      <c r="E33" s="334">
        <v>660</v>
      </c>
      <c r="F33" s="334">
        <v>1355</v>
      </c>
      <c r="G33" s="337">
        <v>824</v>
      </c>
      <c r="H33" s="334">
        <v>784</v>
      </c>
      <c r="I33" s="334">
        <v>1608</v>
      </c>
      <c r="J33" s="334">
        <v>931</v>
      </c>
      <c r="K33" s="334">
        <v>890</v>
      </c>
      <c r="L33" s="335">
        <v>1821</v>
      </c>
      <c r="M33" s="24" t="s">
        <v>66</v>
      </c>
      <c r="N33" s="18" t="s">
        <v>67</v>
      </c>
      <c r="O33" s="334">
        <v>1182</v>
      </c>
      <c r="P33" s="334">
        <v>1038</v>
      </c>
      <c r="Q33" s="334">
        <v>2220</v>
      </c>
      <c r="R33" s="337">
        <v>1295</v>
      </c>
      <c r="S33" s="334">
        <v>1061</v>
      </c>
      <c r="T33" s="334">
        <v>2356</v>
      </c>
      <c r="U33" s="334">
        <v>1157</v>
      </c>
      <c r="V33" s="334">
        <v>871</v>
      </c>
      <c r="W33" s="335">
        <v>2028</v>
      </c>
      <c r="X33" s="24" t="s">
        <v>66</v>
      </c>
      <c r="Y33" s="18" t="s">
        <v>67</v>
      </c>
      <c r="Z33" s="334">
        <v>1178</v>
      </c>
      <c r="AA33" s="334">
        <v>957</v>
      </c>
      <c r="AB33" s="334">
        <v>2135</v>
      </c>
      <c r="AC33" s="337">
        <v>1338</v>
      </c>
      <c r="AD33" s="334">
        <v>1006</v>
      </c>
      <c r="AE33" s="334">
        <v>2344</v>
      </c>
      <c r="AF33" s="334">
        <v>1600</v>
      </c>
      <c r="AG33" s="334">
        <v>1223</v>
      </c>
      <c r="AH33" s="335">
        <v>2823</v>
      </c>
      <c r="AI33" s="24" t="s">
        <v>66</v>
      </c>
      <c r="AJ33" s="18" t="s">
        <v>67</v>
      </c>
      <c r="AK33" s="334">
        <v>1752</v>
      </c>
      <c r="AL33" s="334">
        <v>1474</v>
      </c>
      <c r="AM33" s="334">
        <v>3226</v>
      </c>
      <c r="AN33" s="337">
        <v>1911</v>
      </c>
      <c r="AO33" s="334">
        <v>1532</v>
      </c>
      <c r="AP33" s="334">
        <v>3443</v>
      </c>
      <c r="AQ33" s="334">
        <v>2180</v>
      </c>
      <c r="AR33" s="334">
        <v>1891</v>
      </c>
      <c r="AS33" s="335">
        <v>4071</v>
      </c>
      <c r="AT33" s="24" t="s">
        <v>66</v>
      </c>
      <c r="AU33" s="18" t="s">
        <v>67</v>
      </c>
      <c r="AV33" s="334">
        <v>2401</v>
      </c>
      <c r="AW33" s="334">
        <v>2214</v>
      </c>
      <c r="AX33" s="334">
        <v>4615</v>
      </c>
      <c r="AY33" s="337">
        <v>2976</v>
      </c>
      <c r="AZ33" s="334">
        <v>2571</v>
      </c>
      <c r="BA33" s="334">
        <v>5547</v>
      </c>
      <c r="BB33" s="334">
        <v>2545</v>
      </c>
      <c r="BC33" s="334">
        <v>2372</v>
      </c>
      <c r="BD33" s="335">
        <v>4917</v>
      </c>
      <c r="BE33" s="24" t="s">
        <v>66</v>
      </c>
      <c r="BF33" s="18" t="s">
        <v>67</v>
      </c>
      <c r="BG33" s="334">
        <v>2255</v>
      </c>
      <c r="BH33" s="334">
        <v>2346</v>
      </c>
      <c r="BI33" s="334">
        <v>4601</v>
      </c>
      <c r="BJ33" s="337">
        <v>1819</v>
      </c>
      <c r="BK33" s="334">
        <v>2190</v>
      </c>
      <c r="BL33" s="334">
        <v>4009</v>
      </c>
      <c r="BM33" s="334">
        <v>1449</v>
      </c>
      <c r="BN33" s="334">
        <v>2140</v>
      </c>
      <c r="BO33" s="335">
        <v>3589</v>
      </c>
      <c r="BP33" s="24" t="s">
        <v>66</v>
      </c>
      <c r="BQ33" s="18" t="s">
        <v>67</v>
      </c>
      <c r="BR33" s="334">
        <v>1278</v>
      </c>
      <c r="BS33" s="334">
        <v>2754</v>
      </c>
      <c r="BT33" s="335">
        <v>4032</v>
      </c>
      <c r="CA33" s="24" t="s">
        <v>66</v>
      </c>
      <c r="CB33" s="18" t="s">
        <v>67</v>
      </c>
      <c r="CC33" s="334">
        <v>2450</v>
      </c>
      <c r="CD33" s="334">
        <v>2334</v>
      </c>
      <c r="CE33" s="334">
        <v>4784</v>
      </c>
      <c r="CF33" s="337">
        <v>15994</v>
      </c>
      <c r="CG33" s="334">
        <v>13267</v>
      </c>
      <c r="CH33" s="334">
        <v>29261</v>
      </c>
      <c r="CI33" s="334">
        <v>12322</v>
      </c>
      <c r="CJ33" s="334">
        <v>14373</v>
      </c>
      <c r="CK33" s="335">
        <v>26695</v>
      </c>
      <c r="CL33" s="334">
        <f t="shared" si="1"/>
        <v>30766</v>
      </c>
      <c r="CM33" s="334">
        <f t="shared" si="0"/>
        <v>29974</v>
      </c>
      <c r="CN33" s="335">
        <f t="shared" si="0"/>
        <v>60740</v>
      </c>
    </row>
    <row r="34" spans="1:92" ht="17.100000000000001" customHeight="1">
      <c r="A34" s="1"/>
      <c r="B34" s="24" t="s">
        <v>68</v>
      </c>
      <c r="C34" s="46" t="s">
        <v>69</v>
      </c>
      <c r="D34" s="334">
        <v>1184</v>
      </c>
      <c r="E34" s="334">
        <v>1126</v>
      </c>
      <c r="F34" s="334">
        <v>2310</v>
      </c>
      <c r="G34" s="337">
        <v>1416</v>
      </c>
      <c r="H34" s="334">
        <v>1331</v>
      </c>
      <c r="I34" s="334">
        <v>2747</v>
      </c>
      <c r="J34" s="334">
        <v>1624</v>
      </c>
      <c r="K34" s="334">
        <v>1516</v>
      </c>
      <c r="L34" s="335">
        <v>3140</v>
      </c>
      <c r="M34" s="24" t="s">
        <v>68</v>
      </c>
      <c r="N34" s="46" t="s">
        <v>69</v>
      </c>
      <c r="O34" s="334">
        <v>1780</v>
      </c>
      <c r="P34" s="334">
        <v>1622</v>
      </c>
      <c r="Q34" s="334">
        <v>3402</v>
      </c>
      <c r="R34" s="337">
        <v>1722</v>
      </c>
      <c r="S34" s="334">
        <v>1621</v>
      </c>
      <c r="T34" s="334">
        <v>3343</v>
      </c>
      <c r="U34" s="334">
        <v>1529</v>
      </c>
      <c r="V34" s="334">
        <v>1496</v>
      </c>
      <c r="W34" s="335">
        <v>3025</v>
      </c>
      <c r="X34" s="24" t="s">
        <v>68</v>
      </c>
      <c r="Y34" s="46" t="s">
        <v>69</v>
      </c>
      <c r="Z34" s="334">
        <v>1777</v>
      </c>
      <c r="AA34" s="334">
        <v>1629</v>
      </c>
      <c r="AB34" s="334">
        <v>3406</v>
      </c>
      <c r="AC34" s="337">
        <v>1851</v>
      </c>
      <c r="AD34" s="334">
        <v>1743</v>
      </c>
      <c r="AE34" s="334">
        <v>3594</v>
      </c>
      <c r="AF34" s="334">
        <v>2032</v>
      </c>
      <c r="AG34" s="334">
        <v>1992</v>
      </c>
      <c r="AH34" s="335">
        <v>4024</v>
      </c>
      <c r="AI34" s="24" t="s">
        <v>68</v>
      </c>
      <c r="AJ34" s="46" t="s">
        <v>69</v>
      </c>
      <c r="AK34" s="334">
        <v>2514</v>
      </c>
      <c r="AL34" s="334">
        <v>2299</v>
      </c>
      <c r="AM34" s="334">
        <v>4813</v>
      </c>
      <c r="AN34" s="337">
        <v>2881</v>
      </c>
      <c r="AO34" s="334">
        <v>2630</v>
      </c>
      <c r="AP34" s="334">
        <v>5511</v>
      </c>
      <c r="AQ34" s="334">
        <v>3201</v>
      </c>
      <c r="AR34" s="334">
        <v>3049</v>
      </c>
      <c r="AS34" s="335">
        <v>6250</v>
      </c>
      <c r="AT34" s="24" t="s">
        <v>68</v>
      </c>
      <c r="AU34" s="46" t="s">
        <v>69</v>
      </c>
      <c r="AV34" s="334">
        <v>3535</v>
      </c>
      <c r="AW34" s="334">
        <v>3248</v>
      </c>
      <c r="AX34" s="334">
        <v>6783</v>
      </c>
      <c r="AY34" s="337">
        <v>3899</v>
      </c>
      <c r="AZ34" s="334">
        <v>3680</v>
      </c>
      <c r="BA34" s="334">
        <v>7579</v>
      </c>
      <c r="BB34" s="334">
        <v>3096</v>
      </c>
      <c r="BC34" s="334">
        <v>3230</v>
      </c>
      <c r="BD34" s="335">
        <v>6326</v>
      </c>
      <c r="BE34" s="24" t="s">
        <v>68</v>
      </c>
      <c r="BF34" s="46" t="s">
        <v>69</v>
      </c>
      <c r="BG34" s="334">
        <v>2698</v>
      </c>
      <c r="BH34" s="334">
        <v>3157</v>
      </c>
      <c r="BI34" s="334">
        <v>5855</v>
      </c>
      <c r="BJ34" s="337">
        <v>2487</v>
      </c>
      <c r="BK34" s="334">
        <v>3135</v>
      </c>
      <c r="BL34" s="334">
        <v>5622</v>
      </c>
      <c r="BM34" s="334">
        <v>1977</v>
      </c>
      <c r="BN34" s="334">
        <v>2851</v>
      </c>
      <c r="BO34" s="335">
        <v>4828</v>
      </c>
      <c r="BP34" s="24" t="s">
        <v>68</v>
      </c>
      <c r="BQ34" s="46" t="s">
        <v>69</v>
      </c>
      <c r="BR34" s="334">
        <v>1166</v>
      </c>
      <c r="BS34" s="334">
        <v>2593</v>
      </c>
      <c r="BT34" s="335">
        <v>3759</v>
      </c>
      <c r="CA34" s="24" t="s">
        <v>68</v>
      </c>
      <c r="CB34" s="46" t="s">
        <v>69</v>
      </c>
      <c r="CC34" s="334">
        <v>4224</v>
      </c>
      <c r="CD34" s="334">
        <v>3973</v>
      </c>
      <c r="CE34" s="334">
        <v>8197</v>
      </c>
      <c r="CF34" s="337">
        <v>22822</v>
      </c>
      <c r="CG34" s="334">
        <v>21329</v>
      </c>
      <c r="CH34" s="334">
        <v>44151</v>
      </c>
      <c r="CI34" s="334">
        <v>15323</v>
      </c>
      <c r="CJ34" s="334">
        <v>18646</v>
      </c>
      <c r="CK34" s="335">
        <v>33969</v>
      </c>
      <c r="CL34" s="334">
        <f t="shared" si="1"/>
        <v>42369</v>
      </c>
      <c r="CM34" s="334">
        <f t="shared" si="0"/>
        <v>43948</v>
      </c>
      <c r="CN34" s="335">
        <f t="shared" si="0"/>
        <v>86317</v>
      </c>
    </row>
    <row r="35" spans="1:92" ht="17.100000000000001" customHeight="1">
      <c r="A35" s="1"/>
      <c r="B35" s="672" t="s">
        <v>72</v>
      </c>
      <c r="C35" s="26" t="s">
        <v>73</v>
      </c>
      <c r="D35" s="339">
        <v>1397</v>
      </c>
      <c r="E35" s="339">
        <v>1328</v>
      </c>
      <c r="F35" s="339">
        <v>2725</v>
      </c>
      <c r="G35" s="342">
        <v>1553</v>
      </c>
      <c r="H35" s="339">
        <v>1499</v>
      </c>
      <c r="I35" s="339">
        <v>3052</v>
      </c>
      <c r="J35" s="339">
        <v>1645</v>
      </c>
      <c r="K35" s="339">
        <v>1580</v>
      </c>
      <c r="L35" s="340">
        <v>3225</v>
      </c>
      <c r="M35" s="672" t="s">
        <v>72</v>
      </c>
      <c r="N35" s="26" t="s">
        <v>73</v>
      </c>
      <c r="O35" s="339">
        <v>2034</v>
      </c>
      <c r="P35" s="339">
        <v>1877</v>
      </c>
      <c r="Q35" s="339">
        <v>3911</v>
      </c>
      <c r="R35" s="342">
        <v>2387</v>
      </c>
      <c r="S35" s="339">
        <v>1928</v>
      </c>
      <c r="T35" s="339">
        <v>4315</v>
      </c>
      <c r="U35" s="339">
        <v>1772</v>
      </c>
      <c r="V35" s="339">
        <v>1704</v>
      </c>
      <c r="W35" s="340">
        <v>3476</v>
      </c>
      <c r="X35" s="672" t="s">
        <v>72</v>
      </c>
      <c r="Y35" s="26" t="s">
        <v>73</v>
      </c>
      <c r="Z35" s="339">
        <v>1770</v>
      </c>
      <c r="AA35" s="339">
        <v>1774</v>
      </c>
      <c r="AB35" s="339">
        <v>3544</v>
      </c>
      <c r="AC35" s="342">
        <v>1935</v>
      </c>
      <c r="AD35" s="339">
        <v>1918</v>
      </c>
      <c r="AE35" s="339">
        <v>3853</v>
      </c>
      <c r="AF35" s="339">
        <v>2189</v>
      </c>
      <c r="AG35" s="339">
        <v>2126</v>
      </c>
      <c r="AH35" s="340">
        <v>4315</v>
      </c>
      <c r="AI35" s="672" t="s">
        <v>72</v>
      </c>
      <c r="AJ35" s="26" t="s">
        <v>73</v>
      </c>
      <c r="AK35" s="339">
        <v>2475</v>
      </c>
      <c r="AL35" s="339">
        <v>2307</v>
      </c>
      <c r="AM35" s="339">
        <v>4782</v>
      </c>
      <c r="AN35" s="342">
        <v>2679</v>
      </c>
      <c r="AO35" s="339">
        <v>2517</v>
      </c>
      <c r="AP35" s="339">
        <v>5196</v>
      </c>
      <c r="AQ35" s="339">
        <v>2914</v>
      </c>
      <c r="AR35" s="339">
        <v>2859</v>
      </c>
      <c r="AS35" s="340">
        <v>5773</v>
      </c>
      <c r="AT35" s="672" t="s">
        <v>72</v>
      </c>
      <c r="AU35" s="26" t="s">
        <v>73</v>
      </c>
      <c r="AV35" s="339">
        <v>3169</v>
      </c>
      <c r="AW35" s="339">
        <v>3153</v>
      </c>
      <c r="AX35" s="339">
        <v>6322</v>
      </c>
      <c r="AY35" s="342">
        <v>3600</v>
      </c>
      <c r="AZ35" s="339">
        <v>3474</v>
      </c>
      <c r="BA35" s="339">
        <v>7074</v>
      </c>
      <c r="BB35" s="339">
        <v>2958</v>
      </c>
      <c r="BC35" s="339">
        <v>3054</v>
      </c>
      <c r="BD35" s="340">
        <v>6012</v>
      </c>
      <c r="BE35" s="672" t="s">
        <v>72</v>
      </c>
      <c r="BF35" s="26" t="s">
        <v>73</v>
      </c>
      <c r="BG35" s="339">
        <v>2302</v>
      </c>
      <c r="BH35" s="339">
        <v>2679</v>
      </c>
      <c r="BI35" s="339">
        <v>4981</v>
      </c>
      <c r="BJ35" s="342">
        <v>1949</v>
      </c>
      <c r="BK35" s="339">
        <v>2547</v>
      </c>
      <c r="BL35" s="339">
        <v>4496</v>
      </c>
      <c r="BM35" s="339">
        <v>1519</v>
      </c>
      <c r="BN35" s="339">
        <v>2188</v>
      </c>
      <c r="BO35" s="340">
        <v>3707</v>
      </c>
      <c r="BP35" s="672" t="s">
        <v>72</v>
      </c>
      <c r="BQ35" s="26" t="s">
        <v>73</v>
      </c>
      <c r="BR35" s="339">
        <v>1035</v>
      </c>
      <c r="BS35" s="339">
        <v>2054</v>
      </c>
      <c r="BT35" s="340">
        <v>3089</v>
      </c>
      <c r="CA35" s="672" t="s">
        <v>72</v>
      </c>
      <c r="CB35" s="26" t="s">
        <v>73</v>
      </c>
      <c r="CC35" s="339">
        <v>4595</v>
      </c>
      <c r="CD35" s="339">
        <v>4407</v>
      </c>
      <c r="CE35" s="339">
        <v>9002</v>
      </c>
      <c r="CF35" s="342">
        <v>23324</v>
      </c>
      <c r="CG35" s="339">
        <v>22163</v>
      </c>
      <c r="CH35" s="339">
        <v>45487</v>
      </c>
      <c r="CI35" s="339">
        <v>13363</v>
      </c>
      <c r="CJ35" s="339">
        <v>15996</v>
      </c>
      <c r="CK35" s="340">
        <v>29359</v>
      </c>
      <c r="CL35" s="339">
        <f t="shared" si="1"/>
        <v>41282</v>
      </c>
      <c r="CM35" s="339">
        <f t="shared" si="0"/>
        <v>42566</v>
      </c>
      <c r="CN35" s="340">
        <f t="shared" si="0"/>
        <v>83848</v>
      </c>
    </row>
    <row r="36" spans="1:92" ht="17.100000000000001" customHeight="1">
      <c r="A36" s="1"/>
      <c r="B36" s="673"/>
      <c r="C36" s="26" t="s">
        <v>74</v>
      </c>
      <c r="D36" s="339">
        <v>425</v>
      </c>
      <c r="E36" s="339">
        <v>404</v>
      </c>
      <c r="F36" s="339">
        <v>829</v>
      </c>
      <c r="G36" s="342">
        <v>450</v>
      </c>
      <c r="H36" s="339">
        <v>422</v>
      </c>
      <c r="I36" s="339">
        <v>872</v>
      </c>
      <c r="J36" s="339">
        <v>460</v>
      </c>
      <c r="K36" s="339">
        <v>451</v>
      </c>
      <c r="L36" s="340">
        <v>911</v>
      </c>
      <c r="M36" s="673"/>
      <c r="N36" s="26" t="s">
        <v>74</v>
      </c>
      <c r="O36" s="339">
        <v>467</v>
      </c>
      <c r="P36" s="339">
        <v>471</v>
      </c>
      <c r="Q36" s="339">
        <v>938</v>
      </c>
      <c r="R36" s="342">
        <v>509</v>
      </c>
      <c r="S36" s="339">
        <v>455</v>
      </c>
      <c r="T36" s="339">
        <v>964</v>
      </c>
      <c r="U36" s="339">
        <v>547</v>
      </c>
      <c r="V36" s="339">
        <v>454</v>
      </c>
      <c r="W36" s="340">
        <v>1001</v>
      </c>
      <c r="X36" s="673"/>
      <c r="Y36" s="26" t="s">
        <v>74</v>
      </c>
      <c r="Z36" s="339">
        <v>583</v>
      </c>
      <c r="AA36" s="339">
        <v>507</v>
      </c>
      <c r="AB36" s="339">
        <v>1090</v>
      </c>
      <c r="AC36" s="342">
        <v>623</v>
      </c>
      <c r="AD36" s="339">
        <v>532</v>
      </c>
      <c r="AE36" s="339">
        <v>1155</v>
      </c>
      <c r="AF36" s="339">
        <v>618</v>
      </c>
      <c r="AG36" s="339">
        <v>510</v>
      </c>
      <c r="AH36" s="340">
        <v>1128</v>
      </c>
      <c r="AI36" s="673"/>
      <c r="AJ36" s="26" t="s">
        <v>74</v>
      </c>
      <c r="AK36" s="339">
        <v>619</v>
      </c>
      <c r="AL36" s="339">
        <v>460</v>
      </c>
      <c r="AM36" s="339">
        <v>1079</v>
      </c>
      <c r="AN36" s="342">
        <v>632</v>
      </c>
      <c r="AO36" s="339">
        <v>549</v>
      </c>
      <c r="AP36" s="339">
        <v>1181</v>
      </c>
      <c r="AQ36" s="339">
        <v>658</v>
      </c>
      <c r="AR36" s="339">
        <v>659</v>
      </c>
      <c r="AS36" s="340">
        <v>1317</v>
      </c>
      <c r="AT36" s="673"/>
      <c r="AU36" s="26" t="s">
        <v>74</v>
      </c>
      <c r="AV36" s="339">
        <v>725</v>
      </c>
      <c r="AW36" s="339">
        <v>732</v>
      </c>
      <c r="AX36" s="339">
        <v>1457</v>
      </c>
      <c r="AY36" s="342">
        <v>819</v>
      </c>
      <c r="AZ36" s="339">
        <v>792</v>
      </c>
      <c r="BA36" s="339">
        <v>1611</v>
      </c>
      <c r="BB36" s="339">
        <v>637</v>
      </c>
      <c r="BC36" s="339">
        <v>577</v>
      </c>
      <c r="BD36" s="340">
        <v>1214</v>
      </c>
      <c r="BE36" s="673"/>
      <c r="BF36" s="26" t="s">
        <v>74</v>
      </c>
      <c r="BG36" s="339">
        <v>435</v>
      </c>
      <c r="BH36" s="339">
        <v>438</v>
      </c>
      <c r="BI36" s="339">
        <v>873</v>
      </c>
      <c r="BJ36" s="342">
        <v>327</v>
      </c>
      <c r="BK36" s="339">
        <v>426</v>
      </c>
      <c r="BL36" s="339">
        <v>753</v>
      </c>
      <c r="BM36" s="339">
        <v>268</v>
      </c>
      <c r="BN36" s="339">
        <v>412</v>
      </c>
      <c r="BO36" s="340">
        <v>680</v>
      </c>
      <c r="BP36" s="673"/>
      <c r="BQ36" s="26" t="s">
        <v>74</v>
      </c>
      <c r="BR36" s="339">
        <v>161</v>
      </c>
      <c r="BS36" s="339">
        <v>402</v>
      </c>
      <c r="BT36" s="340">
        <v>563</v>
      </c>
      <c r="CA36" s="673"/>
      <c r="CB36" s="26" t="s">
        <v>74</v>
      </c>
      <c r="CC36" s="339">
        <v>1335</v>
      </c>
      <c r="CD36" s="339">
        <v>1277</v>
      </c>
      <c r="CE36" s="339">
        <v>2612</v>
      </c>
      <c r="CF36" s="342">
        <v>5981</v>
      </c>
      <c r="CG36" s="339">
        <v>5329</v>
      </c>
      <c r="CH36" s="339">
        <v>11310</v>
      </c>
      <c r="CI36" s="339">
        <v>2647</v>
      </c>
      <c r="CJ36" s="339">
        <v>3047</v>
      </c>
      <c r="CK36" s="340">
        <v>5694</v>
      </c>
      <c r="CL36" s="339">
        <f t="shared" si="1"/>
        <v>9963</v>
      </c>
      <c r="CM36" s="339">
        <f t="shared" si="0"/>
        <v>9653</v>
      </c>
      <c r="CN36" s="340">
        <f t="shared" si="0"/>
        <v>19616</v>
      </c>
    </row>
    <row r="37" spans="1:92" ht="17.100000000000001" customHeight="1">
      <c r="A37" s="1"/>
      <c r="B37" s="673"/>
      <c r="C37" s="26" t="s">
        <v>75</v>
      </c>
      <c r="D37" s="339">
        <v>139</v>
      </c>
      <c r="E37" s="339">
        <v>132</v>
      </c>
      <c r="F37" s="339">
        <v>271</v>
      </c>
      <c r="G37" s="342">
        <v>153</v>
      </c>
      <c r="H37" s="339">
        <v>153</v>
      </c>
      <c r="I37" s="339">
        <v>306</v>
      </c>
      <c r="J37" s="339">
        <v>181</v>
      </c>
      <c r="K37" s="339">
        <v>174</v>
      </c>
      <c r="L37" s="340">
        <v>355</v>
      </c>
      <c r="M37" s="673"/>
      <c r="N37" s="26" t="s">
        <v>75</v>
      </c>
      <c r="O37" s="339">
        <v>205</v>
      </c>
      <c r="P37" s="339">
        <v>199</v>
      </c>
      <c r="Q37" s="339">
        <v>404</v>
      </c>
      <c r="R37" s="342">
        <v>229</v>
      </c>
      <c r="S37" s="339">
        <v>218</v>
      </c>
      <c r="T37" s="339">
        <v>447</v>
      </c>
      <c r="U37" s="339">
        <v>235</v>
      </c>
      <c r="V37" s="339">
        <v>211</v>
      </c>
      <c r="W37" s="340">
        <v>446</v>
      </c>
      <c r="X37" s="673"/>
      <c r="Y37" s="26" t="s">
        <v>75</v>
      </c>
      <c r="Z37" s="339">
        <v>278</v>
      </c>
      <c r="AA37" s="339">
        <v>215</v>
      </c>
      <c r="AB37" s="339">
        <v>493</v>
      </c>
      <c r="AC37" s="342">
        <v>331</v>
      </c>
      <c r="AD37" s="339">
        <v>256</v>
      </c>
      <c r="AE37" s="339">
        <v>587</v>
      </c>
      <c r="AF37" s="339">
        <v>363</v>
      </c>
      <c r="AG37" s="339">
        <v>282</v>
      </c>
      <c r="AH37" s="340">
        <v>645</v>
      </c>
      <c r="AI37" s="673"/>
      <c r="AJ37" s="26" t="s">
        <v>75</v>
      </c>
      <c r="AK37" s="339">
        <v>377</v>
      </c>
      <c r="AL37" s="339">
        <v>288</v>
      </c>
      <c r="AM37" s="339">
        <v>665</v>
      </c>
      <c r="AN37" s="342">
        <v>479</v>
      </c>
      <c r="AO37" s="339">
        <v>352</v>
      </c>
      <c r="AP37" s="339">
        <v>831</v>
      </c>
      <c r="AQ37" s="339">
        <v>552</v>
      </c>
      <c r="AR37" s="339">
        <v>409</v>
      </c>
      <c r="AS37" s="340">
        <v>961</v>
      </c>
      <c r="AT37" s="673"/>
      <c r="AU37" s="26" t="s">
        <v>75</v>
      </c>
      <c r="AV37" s="339">
        <v>633</v>
      </c>
      <c r="AW37" s="339">
        <v>541</v>
      </c>
      <c r="AX37" s="339">
        <v>1174</v>
      </c>
      <c r="AY37" s="342">
        <v>790</v>
      </c>
      <c r="AZ37" s="339">
        <v>594</v>
      </c>
      <c r="BA37" s="339">
        <v>1384</v>
      </c>
      <c r="BB37" s="339">
        <v>621</v>
      </c>
      <c r="BC37" s="339">
        <v>536</v>
      </c>
      <c r="BD37" s="340">
        <v>1157</v>
      </c>
      <c r="BE37" s="673"/>
      <c r="BF37" s="26" t="s">
        <v>75</v>
      </c>
      <c r="BG37" s="339">
        <v>456</v>
      </c>
      <c r="BH37" s="339">
        <v>476</v>
      </c>
      <c r="BI37" s="339">
        <v>932</v>
      </c>
      <c r="BJ37" s="342">
        <v>418</v>
      </c>
      <c r="BK37" s="339">
        <v>462</v>
      </c>
      <c r="BL37" s="339">
        <v>880</v>
      </c>
      <c r="BM37" s="339">
        <v>321</v>
      </c>
      <c r="BN37" s="339">
        <v>446</v>
      </c>
      <c r="BO37" s="340">
        <v>767</v>
      </c>
      <c r="BP37" s="673"/>
      <c r="BQ37" s="26" t="s">
        <v>75</v>
      </c>
      <c r="BR37" s="339">
        <v>205</v>
      </c>
      <c r="BS37" s="339">
        <v>439</v>
      </c>
      <c r="BT37" s="340">
        <v>644</v>
      </c>
      <c r="CA37" s="673"/>
      <c r="CB37" s="26" t="s">
        <v>75</v>
      </c>
      <c r="CC37" s="339">
        <v>473</v>
      </c>
      <c r="CD37" s="339">
        <v>459</v>
      </c>
      <c r="CE37" s="339">
        <v>932</v>
      </c>
      <c r="CF37" s="342">
        <v>3682</v>
      </c>
      <c r="CG37" s="339">
        <v>2971</v>
      </c>
      <c r="CH37" s="339">
        <v>6653</v>
      </c>
      <c r="CI37" s="339">
        <v>2811</v>
      </c>
      <c r="CJ37" s="339">
        <v>2953</v>
      </c>
      <c r="CK37" s="340">
        <v>5764</v>
      </c>
      <c r="CL37" s="339">
        <f t="shared" si="1"/>
        <v>6966</v>
      </c>
      <c r="CM37" s="339">
        <f t="shared" si="0"/>
        <v>6383</v>
      </c>
      <c r="CN37" s="340">
        <f t="shared" si="0"/>
        <v>13349</v>
      </c>
    </row>
    <row r="38" spans="1:92" ht="17.100000000000001" customHeight="1">
      <c r="A38" s="1"/>
      <c r="B38" s="673"/>
      <c r="C38" s="26" t="s">
        <v>76</v>
      </c>
      <c r="D38" s="361">
        <v>94</v>
      </c>
      <c r="E38" s="361">
        <v>89</v>
      </c>
      <c r="F38" s="361">
        <v>183</v>
      </c>
      <c r="G38" s="342">
        <v>129</v>
      </c>
      <c r="H38" s="361">
        <v>122</v>
      </c>
      <c r="I38" s="361">
        <v>251</v>
      </c>
      <c r="J38" s="339">
        <v>152</v>
      </c>
      <c r="K38" s="361">
        <v>142</v>
      </c>
      <c r="L38" s="362">
        <v>294</v>
      </c>
      <c r="M38" s="673"/>
      <c r="N38" s="26" t="s">
        <v>76</v>
      </c>
      <c r="O38" s="361">
        <v>168</v>
      </c>
      <c r="P38" s="361">
        <v>157</v>
      </c>
      <c r="Q38" s="361">
        <v>325</v>
      </c>
      <c r="R38" s="342">
        <v>172</v>
      </c>
      <c r="S38" s="361">
        <v>157</v>
      </c>
      <c r="T38" s="361">
        <v>329</v>
      </c>
      <c r="U38" s="339">
        <v>162</v>
      </c>
      <c r="V38" s="361">
        <v>139</v>
      </c>
      <c r="W38" s="362">
        <v>301</v>
      </c>
      <c r="X38" s="673"/>
      <c r="Y38" s="26" t="s">
        <v>76</v>
      </c>
      <c r="Z38" s="361">
        <v>161</v>
      </c>
      <c r="AA38" s="361">
        <v>135</v>
      </c>
      <c r="AB38" s="361">
        <v>296</v>
      </c>
      <c r="AC38" s="342">
        <v>192</v>
      </c>
      <c r="AD38" s="361">
        <v>182</v>
      </c>
      <c r="AE38" s="361">
        <v>374</v>
      </c>
      <c r="AF38" s="339">
        <v>266</v>
      </c>
      <c r="AG38" s="361">
        <v>234</v>
      </c>
      <c r="AH38" s="362">
        <v>500</v>
      </c>
      <c r="AI38" s="673"/>
      <c r="AJ38" s="26" t="s">
        <v>76</v>
      </c>
      <c r="AK38" s="361">
        <v>333</v>
      </c>
      <c r="AL38" s="361">
        <v>304</v>
      </c>
      <c r="AM38" s="361">
        <v>637</v>
      </c>
      <c r="AN38" s="342">
        <v>357</v>
      </c>
      <c r="AO38" s="361">
        <v>337</v>
      </c>
      <c r="AP38" s="361">
        <v>694</v>
      </c>
      <c r="AQ38" s="339">
        <v>395</v>
      </c>
      <c r="AR38" s="361">
        <v>364</v>
      </c>
      <c r="AS38" s="362">
        <v>759</v>
      </c>
      <c r="AT38" s="673"/>
      <c r="AU38" s="26" t="s">
        <v>76</v>
      </c>
      <c r="AV38" s="361">
        <v>432</v>
      </c>
      <c r="AW38" s="361">
        <v>425</v>
      </c>
      <c r="AX38" s="361">
        <v>857</v>
      </c>
      <c r="AY38" s="342">
        <v>578</v>
      </c>
      <c r="AZ38" s="361">
        <v>562</v>
      </c>
      <c r="BA38" s="361">
        <v>1140</v>
      </c>
      <c r="BB38" s="339">
        <v>566</v>
      </c>
      <c r="BC38" s="361">
        <v>626</v>
      </c>
      <c r="BD38" s="362">
        <v>1192</v>
      </c>
      <c r="BE38" s="673"/>
      <c r="BF38" s="26" t="s">
        <v>76</v>
      </c>
      <c r="BG38" s="361">
        <v>518</v>
      </c>
      <c r="BH38" s="361">
        <v>614</v>
      </c>
      <c r="BI38" s="361">
        <v>1132</v>
      </c>
      <c r="BJ38" s="342">
        <v>444</v>
      </c>
      <c r="BK38" s="361">
        <v>579</v>
      </c>
      <c r="BL38" s="361">
        <v>1023</v>
      </c>
      <c r="BM38" s="339">
        <v>357</v>
      </c>
      <c r="BN38" s="361">
        <v>575</v>
      </c>
      <c r="BO38" s="362">
        <v>932</v>
      </c>
      <c r="BP38" s="673"/>
      <c r="BQ38" s="26" t="s">
        <v>76</v>
      </c>
      <c r="BR38" s="361">
        <v>267</v>
      </c>
      <c r="BS38" s="361">
        <v>475</v>
      </c>
      <c r="BT38" s="362">
        <v>742</v>
      </c>
      <c r="CA38" s="673"/>
      <c r="CB38" s="26" t="s">
        <v>76</v>
      </c>
      <c r="CC38" s="361">
        <v>375</v>
      </c>
      <c r="CD38" s="361">
        <v>353</v>
      </c>
      <c r="CE38" s="361">
        <v>728</v>
      </c>
      <c r="CF38" s="342">
        <v>2638</v>
      </c>
      <c r="CG38" s="361">
        <v>2434</v>
      </c>
      <c r="CH38" s="361">
        <v>5072</v>
      </c>
      <c r="CI38" s="339">
        <v>2730</v>
      </c>
      <c r="CJ38" s="361">
        <v>3431</v>
      </c>
      <c r="CK38" s="362">
        <v>6161</v>
      </c>
      <c r="CL38" s="339">
        <f t="shared" si="1"/>
        <v>5743</v>
      </c>
      <c r="CM38" s="361">
        <f t="shared" si="0"/>
        <v>6218</v>
      </c>
      <c r="CN38" s="362">
        <f t="shared" si="0"/>
        <v>11961</v>
      </c>
    </row>
    <row r="39" spans="1:92" ht="17.100000000000001" customHeight="1">
      <c r="A39" s="1"/>
      <c r="B39" s="674"/>
      <c r="C39" s="18" t="s">
        <v>42</v>
      </c>
      <c r="D39" s="334">
        <f t="shared" ref="D39:CI39" si="12">SUM(D35:D38)</f>
        <v>2055</v>
      </c>
      <c r="E39" s="334">
        <f t="shared" si="12"/>
        <v>1953</v>
      </c>
      <c r="F39" s="334">
        <f t="shared" si="12"/>
        <v>4008</v>
      </c>
      <c r="G39" s="337">
        <f t="shared" si="12"/>
        <v>2285</v>
      </c>
      <c r="H39" s="334">
        <f t="shared" si="12"/>
        <v>2196</v>
      </c>
      <c r="I39" s="334">
        <f t="shared" si="12"/>
        <v>4481</v>
      </c>
      <c r="J39" s="334">
        <f t="shared" si="12"/>
        <v>2438</v>
      </c>
      <c r="K39" s="334">
        <f t="shared" si="12"/>
        <v>2347</v>
      </c>
      <c r="L39" s="335">
        <f t="shared" si="12"/>
        <v>4785</v>
      </c>
      <c r="M39" s="674"/>
      <c r="N39" s="18" t="s">
        <v>42</v>
      </c>
      <c r="O39" s="334">
        <f t="shared" si="12"/>
        <v>2874</v>
      </c>
      <c r="P39" s="334">
        <f t="shared" si="12"/>
        <v>2704</v>
      </c>
      <c r="Q39" s="334">
        <f t="shared" si="12"/>
        <v>5578</v>
      </c>
      <c r="R39" s="337">
        <f t="shared" si="12"/>
        <v>3297</v>
      </c>
      <c r="S39" s="334">
        <f t="shared" si="12"/>
        <v>2758</v>
      </c>
      <c r="T39" s="334">
        <f t="shared" si="12"/>
        <v>6055</v>
      </c>
      <c r="U39" s="334">
        <f t="shared" si="12"/>
        <v>2716</v>
      </c>
      <c r="V39" s="334">
        <f t="shared" si="12"/>
        <v>2508</v>
      </c>
      <c r="W39" s="335">
        <f t="shared" si="12"/>
        <v>5224</v>
      </c>
      <c r="X39" s="674"/>
      <c r="Y39" s="18" t="s">
        <v>42</v>
      </c>
      <c r="Z39" s="334">
        <f t="shared" si="12"/>
        <v>2792</v>
      </c>
      <c r="AA39" s="334">
        <f t="shared" si="12"/>
        <v>2631</v>
      </c>
      <c r="AB39" s="334">
        <f t="shared" si="12"/>
        <v>5423</v>
      </c>
      <c r="AC39" s="337">
        <f t="shared" si="12"/>
        <v>3081</v>
      </c>
      <c r="AD39" s="334">
        <f t="shared" si="12"/>
        <v>2888</v>
      </c>
      <c r="AE39" s="334">
        <f t="shared" si="12"/>
        <v>5969</v>
      </c>
      <c r="AF39" s="334">
        <f t="shared" si="12"/>
        <v>3436</v>
      </c>
      <c r="AG39" s="334">
        <f t="shared" si="12"/>
        <v>3152</v>
      </c>
      <c r="AH39" s="335">
        <f t="shared" si="12"/>
        <v>6588</v>
      </c>
      <c r="AI39" s="674"/>
      <c r="AJ39" s="18" t="s">
        <v>42</v>
      </c>
      <c r="AK39" s="334">
        <f t="shared" si="12"/>
        <v>3804</v>
      </c>
      <c r="AL39" s="334">
        <f t="shared" si="12"/>
        <v>3359</v>
      </c>
      <c r="AM39" s="334">
        <f t="shared" si="12"/>
        <v>7163</v>
      </c>
      <c r="AN39" s="337">
        <f t="shared" si="12"/>
        <v>4147</v>
      </c>
      <c r="AO39" s="334">
        <f t="shared" si="12"/>
        <v>3755</v>
      </c>
      <c r="AP39" s="334">
        <f t="shared" si="12"/>
        <v>7902</v>
      </c>
      <c r="AQ39" s="334">
        <f t="shared" si="12"/>
        <v>4519</v>
      </c>
      <c r="AR39" s="334">
        <f t="shared" si="12"/>
        <v>4291</v>
      </c>
      <c r="AS39" s="335">
        <f t="shared" si="12"/>
        <v>8810</v>
      </c>
      <c r="AT39" s="674"/>
      <c r="AU39" s="18" t="s">
        <v>42</v>
      </c>
      <c r="AV39" s="334">
        <f t="shared" si="12"/>
        <v>4959</v>
      </c>
      <c r="AW39" s="334">
        <f t="shared" si="12"/>
        <v>4851</v>
      </c>
      <c r="AX39" s="334">
        <f t="shared" si="12"/>
        <v>9810</v>
      </c>
      <c r="AY39" s="337">
        <f t="shared" si="12"/>
        <v>5787</v>
      </c>
      <c r="AZ39" s="334">
        <f t="shared" si="12"/>
        <v>5422</v>
      </c>
      <c r="BA39" s="334">
        <f t="shared" si="12"/>
        <v>11209</v>
      </c>
      <c r="BB39" s="334">
        <f t="shared" si="12"/>
        <v>4782</v>
      </c>
      <c r="BC39" s="334">
        <f t="shared" si="12"/>
        <v>4793</v>
      </c>
      <c r="BD39" s="335">
        <f t="shared" si="12"/>
        <v>9575</v>
      </c>
      <c r="BE39" s="674"/>
      <c r="BF39" s="18" t="s">
        <v>42</v>
      </c>
      <c r="BG39" s="334">
        <f t="shared" si="12"/>
        <v>3711</v>
      </c>
      <c r="BH39" s="334">
        <f t="shared" si="12"/>
        <v>4207</v>
      </c>
      <c r="BI39" s="334">
        <f t="shared" si="12"/>
        <v>7918</v>
      </c>
      <c r="BJ39" s="337">
        <f t="shared" si="12"/>
        <v>3138</v>
      </c>
      <c r="BK39" s="334">
        <f t="shared" si="12"/>
        <v>4014</v>
      </c>
      <c r="BL39" s="334">
        <f t="shared" si="12"/>
        <v>7152</v>
      </c>
      <c r="BM39" s="334">
        <f t="shared" si="12"/>
        <v>2465</v>
      </c>
      <c r="BN39" s="334">
        <f t="shared" si="12"/>
        <v>3621</v>
      </c>
      <c r="BO39" s="335">
        <f t="shared" si="12"/>
        <v>6086</v>
      </c>
      <c r="BP39" s="674"/>
      <c r="BQ39" s="18" t="s">
        <v>42</v>
      </c>
      <c r="BR39" s="334">
        <f t="shared" si="12"/>
        <v>1668</v>
      </c>
      <c r="BS39" s="334">
        <f t="shared" si="12"/>
        <v>3370</v>
      </c>
      <c r="BT39" s="335">
        <f t="shared" si="12"/>
        <v>5038</v>
      </c>
      <c r="CA39" s="674"/>
      <c r="CB39" s="18" t="s">
        <v>42</v>
      </c>
      <c r="CC39" s="334">
        <f t="shared" si="12"/>
        <v>6778</v>
      </c>
      <c r="CD39" s="334">
        <f t="shared" si="12"/>
        <v>6496</v>
      </c>
      <c r="CE39" s="334">
        <f t="shared" si="12"/>
        <v>13274</v>
      </c>
      <c r="CF39" s="337">
        <f t="shared" si="12"/>
        <v>35625</v>
      </c>
      <c r="CG39" s="334">
        <f t="shared" si="12"/>
        <v>32897</v>
      </c>
      <c r="CH39" s="334">
        <f t="shared" si="12"/>
        <v>68522</v>
      </c>
      <c r="CI39" s="334">
        <f t="shared" si="12"/>
        <v>21551</v>
      </c>
      <c r="CJ39" s="334">
        <f t="shared" ref="CJ39:CK39" si="13">SUM(CJ35:CJ38)</f>
        <v>25427</v>
      </c>
      <c r="CK39" s="335">
        <f t="shared" si="13"/>
        <v>46978</v>
      </c>
      <c r="CL39" s="334">
        <f t="shared" si="1"/>
        <v>63954</v>
      </c>
      <c r="CM39" s="334">
        <f t="shared" si="0"/>
        <v>64820</v>
      </c>
      <c r="CN39" s="335">
        <f t="shared" si="0"/>
        <v>128774</v>
      </c>
    </row>
    <row r="40" spans="1:92" ht="17.100000000000001" customHeight="1">
      <c r="A40" s="1"/>
      <c r="B40" s="24" t="s">
        <v>77</v>
      </c>
      <c r="C40" s="18" t="s">
        <v>78</v>
      </c>
      <c r="D40" s="329">
        <v>1682</v>
      </c>
      <c r="E40" s="329">
        <v>1598</v>
      </c>
      <c r="F40" s="329">
        <v>3280</v>
      </c>
      <c r="G40" s="332">
        <v>1874</v>
      </c>
      <c r="H40" s="329">
        <v>1720</v>
      </c>
      <c r="I40" s="329">
        <v>3594</v>
      </c>
      <c r="J40" s="329">
        <v>2014</v>
      </c>
      <c r="K40" s="329">
        <v>1861</v>
      </c>
      <c r="L40" s="330">
        <v>3875</v>
      </c>
      <c r="M40" s="24" t="s">
        <v>77</v>
      </c>
      <c r="N40" s="18" t="s">
        <v>78</v>
      </c>
      <c r="O40" s="329">
        <v>2233</v>
      </c>
      <c r="P40" s="329">
        <v>2042</v>
      </c>
      <c r="Q40" s="329">
        <v>4275</v>
      </c>
      <c r="R40" s="332">
        <v>2822</v>
      </c>
      <c r="S40" s="329">
        <v>2377</v>
      </c>
      <c r="T40" s="329">
        <v>5199</v>
      </c>
      <c r="U40" s="329">
        <v>2785</v>
      </c>
      <c r="V40" s="329">
        <v>2394</v>
      </c>
      <c r="W40" s="330">
        <v>5179</v>
      </c>
      <c r="X40" s="24" t="s">
        <v>77</v>
      </c>
      <c r="Y40" s="18" t="s">
        <v>78</v>
      </c>
      <c r="Z40" s="329">
        <v>2759</v>
      </c>
      <c r="AA40" s="329">
        <v>2436</v>
      </c>
      <c r="AB40" s="329">
        <v>5195</v>
      </c>
      <c r="AC40" s="332">
        <v>2740</v>
      </c>
      <c r="AD40" s="329">
        <v>2645</v>
      </c>
      <c r="AE40" s="329">
        <v>5385</v>
      </c>
      <c r="AF40" s="329">
        <v>2895</v>
      </c>
      <c r="AG40" s="329">
        <v>2776</v>
      </c>
      <c r="AH40" s="330">
        <v>5671</v>
      </c>
      <c r="AI40" s="24" t="s">
        <v>77</v>
      </c>
      <c r="AJ40" s="18" t="s">
        <v>78</v>
      </c>
      <c r="AK40" s="329">
        <v>3073</v>
      </c>
      <c r="AL40" s="329">
        <v>2900</v>
      </c>
      <c r="AM40" s="329">
        <v>5973</v>
      </c>
      <c r="AN40" s="332">
        <v>3275</v>
      </c>
      <c r="AO40" s="329">
        <v>3098</v>
      </c>
      <c r="AP40" s="329">
        <v>6373</v>
      </c>
      <c r="AQ40" s="329">
        <v>3815</v>
      </c>
      <c r="AR40" s="329">
        <v>3554</v>
      </c>
      <c r="AS40" s="330">
        <v>7369</v>
      </c>
      <c r="AT40" s="24" t="s">
        <v>77</v>
      </c>
      <c r="AU40" s="18" t="s">
        <v>78</v>
      </c>
      <c r="AV40" s="329">
        <v>4506</v>
      </c>
      <c r="AW40" s="329">
        <v>4287</v>
      </c>
      <c r="AX40" s="329">
        <v>8793</v>
      </c>
      <c r="AY40" s="332">
        <v>5708</v>
      </c>
      <c r="AZ40" s="329">
        <v>5425</v>
      </c>
      <c r="BA40" s="329">
        <v>11133</v>
      </c>
      <c r="BB40" s="329">
        <v>4752</v>
      </c>
      <c r="BC40" s="329">
        <v>4716</v>
      </c>
      <c r="BD40" s="330">
        <v>9468</v>
      </c>
      <c r="BE40" s="24" t="s">
        <v>77</v>
      </c>
      <c r="BF40" s="18" t="s">
        <v>78</v>
      </c>
      <c r="BG40" s="329">
        <v>3744</v>
      </c>
      <c r="BH40" s="329">
        <v>4005</v>
      </c>
      <c r="BI40" s="329">
        <v>7749</v>
      </c>
      <c r="BJ40" s="332">
        <v>3098</v>
      </c>
      <c r="BK40" s="329">
        <v>3793</v>
      </c>
      <c r="BL40" s="329">
        <v>6891</v>
      </c>
      <c r="BM40" s="329">
        <v>2758</v>
      </c>
      <c r="BN40" s="329">
        <v>4175</v>
      </c>
      <c r="BO40" s="330">
        <v>6933</v>
      </c>
      <c r="BP40" s="24" t="s">
        <v>77</v>
      </c>
      <c r="BQ40" s="18" t="s">
        <v>78</v>
      </c>
      <c r="BR40" s="329">
        <v>2873</v>
      </c>
      <c r="BS40" s="329">
        <v>5953</v>
      </c>
      <c r="BT40" s="330">
        <v>8826</v>
      </c>
      <c r="CA40" s="24" t="s">
        <v>77</v>
      </c>
      <c r="CB40" s="18" t="s">
        <v>78</v>
      </c>
      <c r="CC40" s="329">
        <v>5570</v>
      </c>
      <c r="CD40" s="329">
        <v>5179</v>
      </c>
      <c r="CE40" s="329">
        <v>10749</v>
      </c>
      <c r="CF40" s="332">
        <v>30903</v>
      </c>
      <c r="CG40" s="329">
        <v>28509</v>
      </c>
      <c r="CH40" s="329">
        <v>59412</v>
      </c>
      <c r="CI40" s="329">
        <v>22933</v>
      </c>
      <c r="CJ40" s="329">
        <v>28067</v>
      </c>
      <c r="CK40" s="330">
        <v>51000</v>
      </c>
      <c r="CL40" s="329">
        <f t="shared" si="1"/>
        <v>59406</v>
      </c>
      <c r="CM40" s="329">
        <f t="shared" si="0"/>
        <v>61755</v>
      </c>
      <c r="CN40" s="330">
        <f t="shared" si="0"/>
        <v>121161</v>
      </c>
    </row>
    <row r="41" spans="1:92" ht="17.100000000000001" customHeight="1">
      <c r="A41" s="1"/>
      <c r="B41" s="24" t="s">
        <v>79</v>
      </c>
      <c r="C41" s="18" t="s">
        <v>80</v>
      </c>
      <c r="D41" s="334">
        <v>608</v>
      </c>
      <c r="E41" s="334">
        <v>578</v>
      </c>
      <c r="F41" s="334">
        <v>1186</v>
      </c>
      <c r="G41" s="337">
        <v>687</v>
      </c>
      <c r="H41" s="334">
        <v>648</v>
      </c>
      <c r="I41" s="334">
        <v>1335</v>
      </c>
      <c r="J41" s="334">
        <v>741</v>
      </c>
      <c r="K41" s="334">
        <v>701</v>
      </c>
      <c r="L41" s="335">
        <v>1442</v>
      </c>
      <c r="M41" s="24" t="s">
        <v>79</v>
      </c>
      <c r="N41" s="18" t="s">
        <v>80</v>
      </c>
      <c r="O41" s="334">
        <v>790</v>
      </c>
      <c r="P41" s="334">
        <v>747</v>
      </c>
      <c r="Q41" s="334">
        <v>1537</v>
      </c>
      <c r="R41" s="337">
        <v>790</v>
      </c>
      <c r="S41" s="334">
        <v>774</v>
      </c>
      <c r="T41" s="334">
        <v>1564</v>
      </c>
      <c r="U41" s="334">
        <v>831</v>
      </c>
      <c r="V41" s="334">
        <v>755</v>
      </c>
      <c r="W41" s="335">
        <v>1586</v>
      </c>
      <c r="X41" s="24" t="s">
        <v>79</v>
      </c>
      <c r="Y41" s="18" t="s">
        <v>80</v>
      </c>
      <c r="Z41" s="334">
        <v>909</v>
      </c>
      <c r="AA41" s="334">
        <v>894</v>
      </c>
      <c r="AB41" s="334">
        <v>1803</v>
      </c>
      <c r="AC41" s="337">
        <v>1030</v>
      </c>
      <c r="AD41" s="334">
        <v>1104</v>
      </c>
      <c r="AE41" s="334">
        <v>2134</v>
      </c>
      <c r="AF41" s="334">
        <v>1100</v>
      </c>
      <c r="AG41" s="334">
        <v>1233</v>
      </c>
      <c r="AH41" s="335">
        <v>2333</v>
      </c>
      <c r="AI41" s="24" t="s">
        <v>79</v>
      </c>
      <c r="AJ41" s="18" t="s">
        <v>80</v>
      </c>
      <c r="AK41" s="334">
        <v>1201</v>
      </c>
      <c r="AL41" s="334">
        <v>1293</v>
      </c>
      <c r="AM41" s="334">
        <v>2494</v>
      </c>
      <c r="AN41" s="337">
        <v>1267</v>
      </c>
      <c r="AO41" s="334">
        <v>1353</v>
      </c>
      <c r="AP41" s="334">
        <v>2620</v>
      </c>
      <c r="AQ41" s="334">
        <v>1411</v>
      </c>
      <c r="AR41" s="334">
        <v>1558</v>
      </c>
      <c r="AS41" s="335">
        <v>2969</v>
      </c>
      <c r="AT41" s="24" t="s">
        <v>79</v>
      </c>
      <c r="AU41" s="18" t="s">
        <v>80</v>
      </c>
      <c r="AV41" s="334">
        <v>1677</v>
      </c>
      <c r="AW41" s="334">
        <v>1724</v>
      </c>
      <c r="AX41" s="334">
        <v>3401</v>
      </c>
      <c r="AY41" s="337">
        <v>1841</v>
      </c>
      <c r="AZ41" s="334">
        <v>2062</v>
      </c>
      <c r="BA41" s="334">
        <v>3903</v>
      </c>
      <c r="BB41" s="334">
        <v>1566</v>
      </c>
      <c r="BC41" s="334">
        <v>1772</v>
      </c>
      <c r="BD41" s="335">
        <v>3338</v>
      </c>
      <c r="BE41" s="24" t="s">
        <v>79</v>
      </c>
      <c r="BF41" s="18" t="s">
        <v>80</v>
      </c>
      <c r="BG41" s="334">
        <v>1297</v>
      </c>
      <c r="BH41" s="334">
        <v>1632</v>
      </c>
      <c r="BI41" s="334">
        <v>2929</v>
      </c>
      <c r="BJ41" s="337">
        <v>1134</v>
      </c>
      <c r="BK41" s="334">
        <v>1558</v>
      </c>
      <c r="BL41" s="334">
        <v>2692</v>
      </c>
      <c r="BM41" s="334">
        <v>788</v>
      </c>
      <c r="BN41" s="334">
        <v>1483</v>
      </c>
      <c r="BO41" s="335">
        <v>2271</v>
      </c>
      <c r="BP41" s="24" t="s">
        <v>79</v>
      </c>
      <c r="BQ41" s="18" t="s">
        <v>80</v>
      </c>
      <c r="BR41" s="334">
        <v>505</v>
      </c>
      <c r="BS41" s="334">
        <v>1365</v>
      </c>
      <c r="BT41" s="335">
        <v>1870</v>
      </c>
      <c r="CA41" s="24" t="s">
        <v>79</v>
      </c>
      <c r="CB41" s="18" t="s">
        <v>80</v>
      </c>
      <c r="CC41" s="334">
        <v>2036</v>
      </c>
      <c r="CD41" s="334">
        <v>1927</v>
      </c>
      <c r="CE41" s="334">
        <v>3963</v>
      </c>
      <c r="CF41" s="337">
        <v>11006</v>
      </c>
      <c r="CG41" s="334">
        <v>11435</v>
      </c>
      <c r="CH41" s="334">
        <v>22441</v>
      </c>
      <c r="CI41" s="334">
        <v>7131</v>
      </c>
      <c r="CJ41" s="334">
        <v>9872</v>
      </c>
      <c r="CK41" s="335">
        <v>17003</v>
      </c>
      <c r="CL41" s="334">
        <f t="shared" si="1"/>
        <v>20173</v>
      </c>
      <c r="CM41" s="334">
        <f t="shared" si="0"/>
        <v>23234</v>
      </c>
      <c r="CN41" s="335">
        <f t="shared" si="0"/>
        <v>43407</v>
      </c>
    </row>
    <row r="42" spans="1:92" ht="17.100000000000001" customHeight="1">
      <c r="A42" s="1"/>
      <c r="B42" s="17" t="s">
        <v>81</v>
      </c>
      <c r="C42" s="18" t="s">
        <v>82</v>
      </c>
      <c r="D42" s="334">
        <v>1463</v>
      </c>
      <c r="E42" s="334">
        <v>1391</v>
      </c>
      <c r="F42" s="334">
        <v>2854</v>
      </c>
      <c r="G42" s="337">
        <v>1676</v>
      </c>
      <c r="H42" s="334">
        <v>1616</v>
      </c>
      <c r="I42" s="334">
        <v>3292</v>
      </c>
      <c r="J42" s="334">
        <v>1794</v>
      </c>
      <c r="K42" s="334">
        <v>1724</v>
      </c>
      <c r="L42" s="335">
        <v>3518</v>
      </c>
      <c r="M42" s="17" t="s">
        <v>81</v>
      </c>
      <c r="N42" s="18" t="s">
        <v>82</v>
      </c>
      <c r="O42" s="334">
        <v>1868</v>
      </c>
      <c r="P42" s="334">
        <v>1810</v>
      </c>
      <c r="Q42" s="334">
        <v>3678</v>
      </c>
      <c r="R42" s="337">
        <v>1952</v>
      </c>
      <c r="S42" s="334">
        <v>1911</v>
      </c>
      <c r="T42" s="334">
        <v>3863</v>
      </c>
      <c r="U42" s="334">
        <v>1927</v>
      </c>
      <c r="V42" s="334">
        <v>1947</v>
      </c>
      <c r="W42" s="335">
        <v>3874</v>
      </c>
      <c r="X42" s="17" t="s">
        <v>81</v>
      </c>
      <c r="Y42" s="18" t="s">
        <v>82</v>
      </c>
      <c r="Z42" s="334">
        <v>2172</v>
      </c>
      <c r="AA42" s="334">
        <v>2041</v>
      </c>
      <c r="AB42" s="334">
        <v>4213</v>
      </c>
      <c r="AC42" s="337">
        <v>2334</v>
      </c>
      <c r="AD42" s="334">
        <v>2236</v>
      </c>
      <c r="AE42" s="334">
        <v>4570</v>
      </c>
      <c r="AF42" s="334">
        <v>2665</v>
      </c>
      <c r="AG42" s="334">
        <v>2437</v>
      </c>
      <c r="AH42" s="335">
        <v>5102</v>
      </c>
      <c r="AI42" s="17" t="s">
        <v>81</v>
      </c>
      <c r="AJ42" s="18" t="s">
        <v>82</v>
      </c>
      <c r="AK42" s="334">
        <v>3001</v>
      </c>
      <c r="AL42" s="334">
        <v>2602</v>
      </c>
      <c r="AM42" s="334">
        <v>5603</v>
      </c>
      <c r="AN42" s="337">
        <v>3144</v>
      </c>
      <c r="AO42" s="334">
        <v>2869</v>
      </c>
      <c r="AP42" s="334">
        <v>6013</v>
      </c>
      <c r="AQ42" s="334">
        <v>3375</v>
      </c>
      <c r="AR42" s="334">
        <v>3200</v>
      </c>
      <c r="AS42" s="335">
        <v>6575</v>
      </c>
      <c r="AT42" s="17" t="s">
        <v>81</v>
      </c>
      <c r="AU42" s="18" t="s">
        <v>82</v>
      </c>
      <c r="AV42" s="334">
        <v>3811</v>
      </c>
      <c r="AW42" s="334">
        <v>3535</v>
      </c>
      <c r="AX42" s="334">
        <v>7346</v>
      </c>
      <c r="AY42" s="337">
        <v>4270</v>
      </c>
      <c r="AZ42" s="334">
        <v>4112</v>
      </c>
      <c r="BA42" s="334">
        <v>8382</v>
      </c>
      <c r="BB42" s="334">
        <v>3554</v>
      </c>
      <c r="BC42" s="334">
        <v>3635</v>
      </c>
      <c r="BD42" s="335">
        <v>7189</v>
      </c>
      <c r="BE42" s="17" t="s">
        <v>81</v>
      </c>
      <c r="BF42" s="18" t="s">
        <v>82</v>
      </c>
      <c r="BG42" s="334">
        <v>2919</v>
      </c>
      <c r="BH42" s="334">
        <v>3428</v>
      </c>
      <c r="BI42" s="334">
        <v>6347</v>
      </c>
      <c r="BJ42" s="337">
        <v>2457</v>
      </c>
      <c r="BK42" s="334">
        <v>3170</v>
      </c>
      <c r="BL42" s="334">
        <v>5627</v>
      </c>
      <c r="BM42" s="334">
        <v>2000</v>
      </c>
      <c r="BN42" s="334">
        <v>3019</v>
      </c>
      <c r="BO42" s="335">
        <v>5019</v>
      </c>
      <c r="BP42" s="17" t="s">
        <v>81</v>
      </c>
      <c r="BQ42" s="18" t="s">
        <v>82</v>
      </c>
      <c r="BR42" s="334">
        <v>1459</v>
      </c>
      <c r="BS42" s="334">
        <v>3480</v>
      </c>
      <c r="BT42" s="335">
        <v>4939</v>
      </c>
      <c r="CA42" s="17" t="s">
        <v>81</v>
      </c>
      <c r="CB42" s="18" t="s">
        <v>82</v>
      </c>
      <c r="CC42" s="334">
        <v>4933</v>
      </c>
      <c r="CD42" s="334">
        <v>4731</v>
      </c>
      <c r="CE42" s="334">
        <v>9664</v>
      </c>
      <c r="CF42" s="337">
        <v>26249</v>
      </c>
      <c r="CG42" s="334">
        <v>24588</v>
      </c>
      <c r="CH42" s="334">
        <v>50837</v>
      </c>
      <c r="CI42" s="334">
        <v>16659</v>
      </c>
      <c r="CJ42" s="334">
        <v>20844</v>
      </c>
      <c r="CK42" s="335">
        <v>37503</v>
      </c>
      <c r="CL42" s="334">
        <f t="shared" si="1"/>
        <v>47841</v>
      </c>
      <c r="CM42" s="334">
        <f t="shared" si="0"/>
        <v>50163</v>
      </c>
      <c r="CN42" s="335">
        <f t="shared" si="0"/>
        <v>98004</v>
      </c>
    </row>
    <row r="43" spans="1:92" ht="17.100000000000001" customHeight="1">
      <c r="A43" s="1"/>
      <c r="B43" s="666" t="s">
        <v>83</v>
      </c>
      <c r="C43" s="26" t="s">
        <v>84</v>
      </c>
      <c r="D43" s="339">
        <v>3421</v>
      </c>
      <c r="E43" s="339">
        <v>3252</v>
      </c>
      <c r="F43" s="339">
        <v>6673</v>
      </c>
      <c r="G43" s="342">
        <v>3661</v>
      </c>
      <c r="H43" s="339">
        <v>3513</v>
      </c>
      <c r="I43" s="339">
        <v>7174</v>
      </c>
      <c r="J43" s="339">
        <v>3712</v>
      </c>
      <c r="K43" s="339">
        <v>3595</v>
      </c>
      <c r="L43" s="340">
        <v>7307</v>
      </c>
      <c r="M43" s="666" t="s">
        <v>83</v>
      </c>
      <c r="N43" s="26" t="s">
        <v>84</v>
      </c>
      <c r="O43" s="339">
        <v>3861</v>
      </c>
      <c r="P43" s="339">
        <v>3754</v>
      </c>
      <c r="Q43" s="339">
        <v>7615</v>
      </c>
      <c r="R43" s="342">
        <v>4405</v>
      </c>
      <c r="S43" s="339">
        <v>4284</v>
      </c>
      <c r="T43" s="339">
        <v>8689</v>
      </c>
      <c r="U43" s="339">
        <v>4974</v>
      </c>
      <c r="V43" s="339">
        <v>4709</v>
      </c>
      <c r="W43" s="340">
        <v>9683</v>
      </c>
      <c r="X43" s="666" t="s">
        <v>83</v>
      </c>
      <c r="Y43" s="26" t="s">
        <v>84</v>
      </c>
      <c r="Z43" s="339">
        <v>5556</v>
      </c>
      <c r="AA43" s="339">
        <v>5069</v>
      </c>
      <c r="AB43" s="339">
        <v>10625</v>
      </c>
      <c r="AC43" s="342">
        <v>5882</v>
      </c>
      <c r="AD43" s="339">
        <v>5412</v>
      </c>
      <c r="AE43" s="339">
        <v>11294</v>
      </c>
      <c r="AF43" s="339">
        <v>6322</v>
      </c>
      <c r="AG43" s="339">
        <v>5825</v>
      </c>
      <c r="AH43" s="340">
        <v>12147</v>
      </c>
      <c r="AI43" s="666" t="s">
        <v>83</v>
      </c>
      <c r="AJ43" s="26" t="s">
        <v>84</v>
      </c>
      <c r="AK43" s="339">
        <v>6063</v>
      </c>
      <c r="AL43" s="339">
        <v>5601</v>
      </c>
      <c r="AM43" s="339">
        <v>11664</v>
      </c>
      <c r="AN43" s="342">
        <v>6054</v>
      </c>
      <c r="AO43" s="339">
        <v>5661</v>
      </c>
      <c r="AP43" s="339">
        <v>11715</v>
      </c>
      <c r="AQ43" s="339">
        <v>6649</v>
      </c>
      <c r="AR43" s="339">
        <v>6220</v>
      </c>
      <c r="AS43" s="340">
        <v>12869</v>
      </c>
      <c r="AT43" s="666" t="s">
        <v>83</v>
      </c>
      <c r="AU43" s="26" t="s">
        <v>84</v>
      </c>
      <c r="AV43" s="339">
        <v>7619</v>
      </c>
      <c r="AW43" s="339">
        <v>7248</v>
      </c>
      <c r="AX43" s="339">
        <v>14867</v>
      </c>
      <c r="AY43" s="342">
        <v>9256</v>
      </c>
      <c r="AZ43" s="339">
        <v>9210</v>
      </c>
      <c r="BA43" s="339">
        <v>18466</v>
      </c>
      <c r="BB43" s="339">
        <v>7884</v>
      </c>
      <c r="BC43" s="339">
        <v>8046</v>
      </c>
      <c r="BD43" s="340">
        <v>15930</v>
      </c>
      <c r="BE43" s="666" t="s">
        <v>83</v>
      </c>
      <c r="BF43" s="26" t="s">
        <v>84</v>
      </c>
      <c r="BG43" s="339">
        <v>5996</v>
      </c>
      <c r="BH43" s="339">
        <v>6461</v>
      </c>
      <c r="BI43" s="339">
        <v>12457</v>
      </c>
      <c r="BJ43" s="342">
        <v>4331</v>
      </c>
      <c r="BK43" s="339">
        <v>5057</v>
      </c>
      <c r="BL43" s="339">
        <v>9388</v>
      </c>
      <c r="BM43" s="339">
        <v>3278</v>
      </c>
      <c r="BN43" s="339">
        <v>4984</v>
      </c>
      <c r="BO43" s="340">
        <v>8262</v>
      </c>
      <c r="BP43" s="666" t="s">
        <v>83</v>
      </c>
      <c r="BQ43" s="26" t="s">
        <v>84</v>
      </c>
      <c r="BR43" s="339">
        <v>2882</v>
      </c>
      <c r="BS43" s="339">
        <v>5637</v>
      </c>
      <c r="BT43" s="340">
        <v>8519</v>
      </c>
      <c r="CA43" s="666" t="s">
        <v>83</v>
      </c>
      <c r="CB43" s="26" t="s">
        <v>84</v>
      </c>
      <c r="CC43" s="339">
        <v>10794</v>
      </c>
      <c r="CD43" s="339">
        <v>10360</v>
      </c>
      <c r="CE43" s="339">
        <v>21154</v>
      </c>
      <c r="CF43" s="342">
        <v>57385</v>
      </c>
      <c r="CG43" s="339">
        <v>53783</v>
      </c>
      <c r="CH43" s="339">
        <v>111168</v>
      </c>
      <c r="CI43" s="339">
        <v>33627</v>
      </c>
      <c r="CJ43" s="339">
        <v>39395</v>
      </c>
      <c r="CK43" s="340">
        <v>73022</v>
      </c>
      <c r="CL43" s="339">
        <f t="shared" si="1"/>
        <v>101806</v>
      </c>
      <c r="CM43" s="339">
        <f t="shared" si="0"/>
        <v>103538</v>
      </c>
      <c r="CN43" s="340">
        <f t="shared" si="0"/>
        <v>205344</v>
      </c>
    </row>
    <row r="44" spans="1:92" ht="17.100000000000001" customHeight="1">
      <c r="A44" s="1"/>
      <c r="B44" s="667"/>
      <c r="C44" s="26" t="s">
        <v>85</v>
      </c>
      <c r="D44" s="339">
        <v>896</v>
      </c>
      <c r="E44" s="339">
        <v>852</v>
      </c>
      <c r="F44" s="339">
        <v>1748</v>
      </c>
      <c r="G44" s="342">
        <v>934</v>
      </c>
      <c r="H44" s="339">
        <v>907</v>
      </c>
      <c r="I44" s="339">
        <v>1841</v>
      </c>
      <c r="J44" s="339">
        <v>954</v>
      </c>
      <c r="K44" s="339">
        <v>924</v>
      </c>
      <c r="L44" s="340">
        <v>1878</v>
      </c>
      <c r="M44" s="667"/>
      <c r="N44" s="26" t="s">
        <v>85</v>
      </c>
      <c r="O44" s="339">
        <v>1012</v>
      </c>
      <c r="P44" s="339">
        <v>951</v>
      </c>
      <c r="Q44" s="339">
        <v>1963</v>
      </c>
      <c r="R44" s="342">
        <v>1073</v>
      </c>
      <c r="S44" s="339">
        <v>1057</v>
      </c>
      <c r="T44" s="339">
        <v>2130</v>
      </c>
      <c r="U44" s="339">
        <v>1078</v>
      </c>
      <c r="V44" s="339">
        <v>1115</v>
      </c>
      <c r="W44" s="340">
        <v>2193</v>
      </c>
      <c r="X44" s="667"/>
      <c r="Y44" s="26" t="s">
        <v>85</v>
      </c>
      <c r="Z44" s="339">
        <v>1296</v>
      </c>
      <c r="AA44" s="339">
        <v>1205</v>
      </c>
      <c r="AB44" s="339">
        <v>2501</v>
      </c>
      <c r="AC44" s="342">
        <v>1366</v>
      </c>
      <c r="AD44" s="339">
        <v>1310</v>
      </c>
      <c r="AE44" s="339">
        <v>2676</v>
      </c>
      <c r="AF44" s="339">
        <v>1402</v>
      </c>
      <c r="AG44" s="339">
        <v>1364</v>
      </c>
      <c r="AH44" s="340">
        <v>2766</v>
      </c>
      <c r="AI44" s="667"/>
      <c r="AJ44" s="26" t="s">
        <v>85</v>
      </c>
      <c r="AK44" s="339">
        <v>1289</v>
      </c>
      <c r="AL44" s="339">
        <v>1239</v>
      </c>
      <c r="AM44" s="339">
        <v>2528</v>
      </c>
      <c r="AN44" s="342">
        <v>1226</v>
      </c>
      <c r="AO44" s="339">
        <v>1175</v>
      </c>
      <c r="AP44" s="339">
        <v>2401</v>
      </c>
      <c r="AQ44" s="339">
        <v>1349</v>
      </c>
      <c r="AR44" s="339">
        <v>1332</v>
      </c>
      <c r="AS44" s="340">
        <v>2681</v>
      </c>
      <c r="AT44" s="667"/>
      <c r="AU44" s="26" t="s">
        <v>85</v>
      </c>
      <c r="AV44" s="339">
        <v>1667</v>
      </c>
      <c r="AW44" s="339">
        <v>1721</v>
      </c>
      <c r="AX44" s="339">
        <v>3388</v>
      </c>
      <c r="AY44" s="342">
        <v>2065</v>
      </c>
      <c r="AZ44" s="339">
        <v>2062</v>
      </c>
      <c r="BA44" s="339">
        <v>4127</v>
      </c>
      <c r="BB44" s="339">
        <v>1589</v>
      </c>
      <c r="BC44" s="339">
        <v>1580</v>
      </c>
      <c r="BD44" s="340">
        <v>3169</v>
      </c>
      <c r="BE44" s="667"/>
      <c r="BF44" s="26" t="s">
        <v>85</v>
      </c>
      <c r="BG44" s="339">
        <v>1041</v>
      </c>
      <c r="BH44" s="339">
        <v>1052</v>
      </c>
      <c r="BI44" s="339">
        <v>2093</v>
      </c>
      <c r="BJ44" s="342">
        <v>728</v>
      </c>
      <c r="BK44" s="339">
        <v>939</v>
      </c>
      <c r="BL44" s="339">
        <v>1667</v>
      </c>
      <c r="BM44" s="339">
        <v>612</v>
      </c>
      <c r="BN44" s="339">
        <v>1074</v>
      </c>
      <c r="BO44" s="340">
        <v>1686</v>
      </c>
      <c r="BP44" s="667"/>
      <c r="BQ44" s="26" t="s">
        <v>85</v>
      </c>
      <c r="BR44" s="339">
        <v>560</v>
      </c>
      <c r="BS44" s="339">
        <v>1540</v>
      </c>
      <c r="BT44" s="340">
        <v>2100</v>
      </c>
      <c r="CA44" s="667"/>
      <c r="CB44" s="26" t="s">
        <v>85</v>
      </c>
      <c r="CC44" s="339">
        <v>2784</v>
      </c>
      <c r="CD44" s="339">
        <v>2683</v>
      </c>
      <c r="CE44" s="339">
        <v>5467</v>
      </c>
      <c r="CF44" s="342">
        <v>12758</v>
      </c>
      <c r="CG44" s="339">
        <v>12469</v>
      </c>
      <c r="CH44" s="339">
        <v>25227</v>
      </c>
      <c r="CI44" s="339">
        <v>6595</v>
      </c>
      <c r="CJ44" s="339">
        <v>8247</v>
      </c>
      <c r="CK44" s="340">
        <v>14842</v>
      </c>
      <c r="CL44" s="339">
        <f t="shared" si="1"/>
        <v>22137</v>
      </c>
      <c r="CM44" s="339">
        <f t="shared" si="0"/>
        <v>23399</v>
      </c>
      <c r="CN44" s="340">
        <f t="shared" si="0"/>
        <v>45536</v>
      </c>
    </row>
    <row r="45" spans="1:92" ht="17.100000000000001" customHeight="1">
      <c r="A45" s="1"/>
      <c r="B45" s="668"/>
      <c r="C45" s="18" t="s">
        <v>42</v>
      </c>
      <c r="D45" s="334">
        <f t="shared" ref="D45:CI45" si="14">SUM(D43:D44)</f>
        <v>4317</v>
      </c>
      <c r="E45" s="334">
        <f t="shared" si="14"/>
        <v>4104</v>
      </c>
      <c r="F45" s="334">
        <f t="shared" si="14"/>
        <v>8421</v>
      </c>
      <c r="G45" s="337">
        <f t="shared" si="14"/>
        <v>4595</v>
      </c>
      <c r="H45" s="334">
        <f t="shared" si="14"/>
        <v>4420</v>
      </c>
      <c r="I45" s="334">
        <f t="shared" si="14"/>
        <v>9015</v>
      </c>
      <c r="J45" s="334">
        <f t="shared" si="14"/>
        <v>4666</v>
      </c>
      <c r="K45" s="334">
        <f t="shared" si="14"/>
        <v>4519</v>
      </c>
      <c r="L45" s="335">
        <f t="shared" si="14"/>
        <v>9185</v>
      </c>
      <c r="M45" s="668"/>
      <c r="N45" s="18" t="s">
        <v>42</v>
      </c>
      <c r="O45" s="334">
        <f t="shared" si="14"/>
        <v>4873</v>
      </c>
      <c r="P45" s="334">
        <f t="shared" si="14"/>
        <v>4705</v>
      </c>
      <c r="Q45" s="334">
        <f t="shared" si="14"/>
        <v>9578</v>
      </c>
      <c r="R45" s="337">
        <f t="shared" si="14"/>
        <v>5478</v>
      </c>
      <c r="S45" s="334">
        <f t="shared" si="14"/>
        <v>5341</v>
      </c>
      <c r="T45" s="334">
        <f t="shared" si="14"/>
        <v>10819</v>
      </c>
      <c r="U45" s="334">
        <f t="shared" si="14"/>
        <v>6052</v>
      </c>
      <c r="V45" s="334">
        <f t="shared" si="14"/>
        <v>5824</v>
      </c>
      <c r="W45" s="335">
        <f t="shared" si="14"/>
        <v>11876</v>
      </c>
      <c r="X45" s="668"/>
      <c r="Y45" s="18" t="s">
        <v>42</v>
      </c>
      <c r="Z45" s="334">
        <f t="shared" si="14"/>
        <v>6852</v>
      </c>
      <c r="AA45" s="334">
        <f t="shared" si="14"/>
        <v>6274</v>
      </c>
      <c r="AB45" s="334">
        <f t="shared" si="14"/>
        <v>13126</v>
      </c>
      <c r="AC45" s="337">
        <f t="shared" si="14"/>
        <v>7248</v>
      </c>
      <c r="AD45" s="334">
        <f t="shared" si="14"/>
        <v>6722</v>
      </c>
      <c r="AE45" s="334">
        <f t="shared" si="14"/>
        <v>13970</v>
      </c>
      <c r="AF45" s="334">
        <f t="shared" si="14"/>
        <v>7724</v>
      </c>
      <c r="AG45" s="334">
        <f t="shared" si="14"/>
        <v>7189</v>
      </c>
      <c r="AH45" s="335">
        <f t="shared" si="14"/>
        <v>14913</v>
      </c>
      <c r="AI45" s="668"/>
      <c r="AJ45" s="18" t="s">
        <v>42</v>
      </c>
      <c r="AK45" s="334">
        <f t="shared" si="14"/>
        <v>7352</v>
      </c>
      <c r="AL45" s="334">
        <f t="shared" si="14"/>
        <v>6840</v>
      </c>
      <c r="AM45" s="334">
        <f t="shared" si="14"/>
        <v>14192</v>
      </c>
      <c r="AN45" s="337">
        <f t="shared" si="14"/>
        <v>7280</v>
      </c>
      <c r="AO45" s="334">
        <f t="shared" si="14"/>
        <v>6836</v>
      </c>
      <c r="AP45" s="334">
        <f t="shared" si="14"/>
        <v>14116</v>
      </c>
      <c r="AQ45" s="334">
        <f t="shared" si="14"/>
        <v>7998</v>
      </c>
      <c r="AR45" s="334">
        <f t="shared" si="14"/>
        <v>7552</v>
      </c>
      <c r="AS45" s="335">
        <f t="shared" si="14"/>
        <v>15550</v>
      </c>
      <c r="AT45" s="668"/>
      <c r="AU45" s="18" t="s">
        <v>42</v>
      </c>
      <c r="AV45" s="334">
        <f t="shared" si="14"/>
        <v>9286</v>
      </c>
      <c r="AW45" s="334">
        <f t="shared" si="14"/>
        <v>8969</v>
      </c>
      <c r="AX45" s="334">
        <f t="shared" si="14"/>
        <v>18255</v>
      </c>
      <c r="AY45" s="337">
        <f t="shared" si="14"/>
        <v>11321</v>
      </c>
      <c r="AZ45" s="334">
        <f t="shared" si="14"/>
        <v>11272</v>
      </c>
      <c r="BA45" s="334">
        <f t="shared" si="14"/>
        <v>22593</v>
      </c>
      <c r="BB45" s="334">
        <f t="shared" si="14"/>
        <v>9473</v>
      </c>
      <c r="BC45" s="334">
        <f t="shared" si="14"/>
        <v>9626</v>
      </c>
      <c r="BD45" s="335">
        <f t="shared" si="14"/>
        <v>19099</v>
      </c>
      <c r="BE45" s="668"/>
      <c r="BF45" s="18" t="s">
        <v>42</v>
      </c>
      <c r="BG45" s="334">
        <f t="shared" si="14"/>
        <v>7037</v>
      </c>
      <c r="BH45" s="334">
        <f t="shared" si="14"/>
        <v>7513</v>
      </c>
      <c r="BI45" s="334">
        <f t="shared" si="14"/>
        <v>14550</v>
      </c>
      <c r="BJ45" s="337">
        <f t="shared" si="14"/>
        <v>5059</v>
      </c>
      <c r="BK45" s="334">
        <f t="shared" si="14"/>
        <v>5996</v>
      </c>
      <c r="BL45" s="334">
        <f t="shared" si="14"/>
        <v>11055</v>
      </c>
      <c r="BM45" s="334">
        <f t="shared" si="14"/>
        <v>3890</v>
      </c>
      <c r="BN45" s="334">
        <f t="shared" si="14"/>
        <v>6058</v>
      </c>
      <c r="BO45" s="335">
        <f t="shared" si="14"/>
        <v>9948</v>
      </c>
      <c r="BP45" s="668"/>
      <c r="BQ45" s="18" t="s">
        <v>42</v>
      </c>
      <c r="BR45" s="334">
        <f t="shared" si="14"/>
        <v>3442</v>
      </c>
      <c r="BS45" s="334">
        <f t="shared" si="14"/>
        <v>7177</v>
      </c>
      <c r="BT45" s="335">
        <f t="shared" si="14"/>
        <v>10619</v>
      </c>
      <c r="CA45" s="668"/>
      <c r="CB45" s="18" t="s">
        <v>42</v>
      </c>
      <c r="CC45" s="334">
        <f t="shared" si="14"/>
        <v>13578</v>
      </c>
      <c r="CD45" s="334">
        <f t="shared" si="14"/>
        <v>13043</v>
      </c>
      <c r="CE45" s="334">
        <f t="shared" si="14"/>
        <v>26621</v>
      </c>
      <c r="CF45" s="337">
        <f t="shared" si="14"/>
        <v>70143</v>
      </c>
      <c r="CG45" s="334">
        <f t="shared" si="14"/>
        <v>66252</v>
      </c>
      <c r="CH45" s="334">
        <f t="shared" si="14"/>
        <v>136395</v>
      </c>
      <c r="CI45" s="334">
        <f t="shared" si="14"/>
        <v>40222</v>
      </c>
      <c r="CJ45" s="334">
        <f t="shared" ref="CJ45:CK45" si="15">SUM(CJ43:CJ44)</f>
        <v>47642</v>
      </c>
      <c r="CK45" s="335">
        <f t="shared" si="15"/>
        <v>87864</v>
      </c>
      <c r="CL45" s="334">
        <f t="shared" si="1"/>
        <v>123943</v>
      </c>
      <c r="CM45" s="334">
        <f t="shared" si="0"/>
        <v>126937</v>
      </c>
      <c r="CN45" s="335">
        <f t="shared" si="0"/>
        <v>250880</v>
      </c>
    </row>
    <row r="46" spans="1:92" ht="17.100000000000001" customHeight="1">
      <c r="A46" s="1"/>
      <c r="B46" s="24" t="s">
        <v>86</v>
      </c>
      <c r="C46" s="18" t="s">
        <v>87</v>
      </c>
      <c r="D46" s="334">
        <v>1705</v>
      </c>
      <c r="E46" s="334">
        <v>1620</v>
      </c>
      <c r="F46" s="334">
        <v>3325</v>
      </c>
      <c r="G46" s="337">
        <v>1969</v>
      </c>
      <c r="H46" s="334">
        <v>1877</v>
      </c>
      <c r="I46" s="334">
        <v>3846</v>
      </c>
      <c r="J46" s="334">
        <v>2201</v>
      </c>
      <c r="K46" s="334">
        <v>2086</v>
      </c>
      <c r="L46" s="335">
        <v>4287</v>
      </c>
      <c r="M46" s="24" t="s">
        <v>86</v>
      </c>
      <c r="N46" s="18" t="s">
        <v>87</v>
      </c>
      <c r="O46" s="334">
        <v>2382</v>
      </c>
      <c r="P46" s="334">
        <v>2353</v>
      </c>
      <c r="Q46" s="334">
        <v>4735</v>
      </c>
      <c r="R46" s="337">
        <v>2548</v>
      </c>
      <c r="S46" s="334">
        <v>2322</v>
      </c>
      <c r="T46" s="334">
        <v>4870</v>
      </c>
      <c r="U46" s="334">
        <v>2535</v>
      </c>
      <c r="V46" s="334">
        <v>2107</v>
      </c>
      <c r="W46" s="335">
        <v>4642</v>
      </c>
      <c r="X46" s="24" t="s">
        <v>86</v>
      </c>
      <c r="Y46" s="18" t="s">
        <v>87</v>
      </c>
      <c r="Z46" s="334">
        <v>2649</v>
      </c>
      <c r="AA46" s="334">
        <v>2383</v>
      </c>
      <c r="AB46" s="334">
        <v>5032</v>
      </c>
      <c r="AC46" s="337">
        <v>2957</v>
      </c>
      <c r="AD46" s="334">
        <v>2520</v>
      </c>
      <c r="AE46" s="334">
        <v>5477</v>
      </c>
      <c r="AF46" s="334">
        <v>3107</v>
      </c>
      <c r="AG46" s="334">
        <v>2810</v>
      </c>
      <c r="AH46" s="335">
        <v>5917</v>
      </c>
      <c r="AI46" s="24" t="s">
        <v>86</v>
      </c>
      <c r="AJ46" s="18" t="s">
        <v>87</v>
      </c>
      <c r="AK46" s="334">
        <v>3274</v>
      </c>
      <c r="AL46" s="334">
        <v>3201</v>
      </c>
      <c r="AM46" s="334">
        <v>6475</v>
      </c>
      <c r="AN46" s="337">
        <v>3560</v>
      </c>
      <c r="AO46" s="334">
        <v>3346</v>
      </c>
      <c r="AP46" s="334">
        <v>6906</v>
      </c>
      <c r="AQ46" s="334">
        <v>4117</v>
      </c>
      <c r="AR46" s="334">
        <v>3930</v>
      </c>
      <c r="AS46" s="335">
        <v>8047</v>
      </c>
      <c r="AT46" s="24" t="s">
        <v>86</v>
      </c>
      <c r="AU46" s="18" t="s">
        <v>87</v>
      </c>
      <c r="AV46" s="334">
        <v>4716</v>
      </c>
      <c r="AW46" s="334">
        <v>4517</v>
      </c>
      <c r="AX46" s="334">
        <v>9233</v>
      </c>
      <c r="AY46" s="337">
        <v>5717</v>
      </c>
      <c r="AZ46" s="334">
        <v>5500</v>
      </c>
      <c r="BA46" s="334">
        <v>11217</v>
      </c>
      <c r="BB46" s="334">
        <v>4865</v>
      </c>
      <c r="BC46" s="334">
        <v>4752</v>
      </c>
      <c r="BD46" s="335">
        <v>9617</v>
      </c>
      <c r="BE46" s="24" t="s">
        <v>86</v>
      </c>
      <c r="BF46" s="18" t="s">
        <v>87</v>
      </c>
      <c r="BG46" s="334">
        <v>3753</v>
      </c>
      <c r="BH46" s="334">
        <v>4187</v>
      </c>
      <c r="BI46" s="334">
        <v>7940</v>
      </c>
      <c r="BJ46" s="337">
        <v>2912</v>
      </c>
      <c r="BK46" s="334">
        <v>3704</v>
      </c>
      <c r="BL46" s="334">
        <v>6616</v>
      </c>
      <c r="BM46" s="334">
        <v>2520</v>
      </c>
      <c r="BN46" s="334">
        <v>3800</v>
      </c>
      <c r="BO46" s="335">
        <v>6320</v>
      </c>
      <c r="BP46" s="24" t="s">
        <v>86</v>
      </c>
      <c r="BQ46" s="18" t="s">
        <v>87</v>
      </c>
      <c r="BR46" s="334">
        <v>1972</v>
      </c>
      <c r="BS46" s="334">
        <v>4612</v>
      </c>
      <c r="BT46" s="335">
        <v>6584</v>
      </c>
      <c r="CA46" s="24" t="s">
        <v>86</v>
      </c>
      <c r="CB46" s="18" t="s">
        <v>87</v>
      </c>
      <c r="CC46" s="334">
        <v>5875</v>
      </c>
      <c r="CD46" s="334">
        <v>5583</v>
      </c>
      <c r="CE46" s="334">
        <v>11458</v>
      </c>
      <c r="CF46" s="337">
        <v>31845</v>
      </c>
      <c r="CG46" s="334">
        <v>29489</v>
      </c>
      <c r="CH46" s="334">
        <v>61334</v>
      </c>
      <c r="CI46" s="334">
        <v>21739</v>
      </c>
      <c r="CJ46" s="334">
        <v>26555</v>
      </c>
      <c r="CK46" s="335">
        <v>48294</v>
      </c>
      <c r="CL46" s="334">
        <f t="shared" si="1"/>
        <v>59459</v>
      </c>
      <c r="CM46" s="334">
        <f t="shared" si="0"/>
        <v>61627</v>
      </c>
      <c r="CN46" s="335">
        <f t="shared" si="0"/>
        <v>121086</v>
      </c>
    </row>
    <row r="47" spans="1:92" ht="17.100000000000001" customHeight="1">
      <c r="A47" s="1"/>
      <c r="B47" s="24" t="s">
        <v>88</v>
      </c>
      <c r="C47" s="18" t="s">
        <v>89</v>
      </c>
      <c r="D47" s="334">
        <v>1027</v>
      </c>
      <c r="E47" s="334">
        <v>976</v>
      </c>
      <c r="F47" s="334">
        <v>2003</v>
      </c>
      <c r="G47" s="337">
        <v>1094</v>
      </c>
      <c r="H47" s="334">
        <v>1075</v>
      </c>
      <c r="I47" s="334">
        <v>2169</v>
      </c>
      <c r="J47" s="334">
        <v>1153</v>
      </c>
      <c r="K47" s="334">
        <v>1139</v>
      </c>
      <c r="L47" s="335">
        <v>2292</v>
      </c>
      <c r="M47" s="24" t="s">
        <v>88</v>
      </c>
      <c r="N47" s="18" t="s">
        <v>89</v>
      </c>
      <c r="O47" s="334">
        <v>1168</v>
      </c>
      <c r="P47" s="334">
        <v>1191</v>
      </c>
      <c r="Q47" s="334">
        <v>2359</v>
      </c>
      <c r="R47" s="337">
        <v>1262</v>
      </c>
      <c r="S47" s="334">
        <v>1292</v>
      </c>
      <c r="T47" s="334">
        <v>2554</v>
      </c>
      <c r="U47" s="334">
        <v>1270</v>
      </c>
      <c r="V47" s="334">
        <v>1363</v>
      </c>
      <c r="W47" s="335">
        <v>2633</v>
      </c>
      <c r="X47" s="24" t="s">
        <v>88</v>
      </c>
      <c r="Y47" s="18" t="s">
        <v>89</v>
      </c>
      <c r="Z47" s="334">
        <v>1490</v>
      </c>
      <c r="AA47" s="334">
        <v>1379</v>
      </c>
      <c r="AB47" s="334">
        <v>2869</v>
      </c>
      <c r="AC47" s="337">
        <v>1668</v>
      </c>
      <c r="AD47" s="334">
        <v>1617</v>
      </c>
      <c r="AE47" s="334">
        <v>3285</v>
      </c>
      <c r="AF47" s="334">
        <v>1747</v>
      </c>
      <c r="AG47" s="334">
        <v>1757</v>
      </c>
      <c r="AH47" s="335">
        <v>3504</v>
      </c>
      <c r="AI47" s="24" t="s">
        <v>88</v>
      </c>
      <c r="AJ47" s="18" t="s">
        <v>89</v>
      </c>
      <c r="AK47" s="334">
        <v>1746</v>
      </c>
      <c r="AL47" s="334">
        <v>1736</v>
      </c>
      <c r="AM47" s="334">
        <v>3482</v>
      </c>
      <c r="AN47" s="337">
        <v>1889</v>
      </c>
      <c r="AO47" s="334">
        <v>1700</v>
      </c>
      <c r="AP47" s="334">
        <v>3589</v>
      </c>
      <c r="AQ47" s="334">
        <v>2075</v>
      </c>
      <c r="AR47" s="334">
        <v>1926</v>
      </c>
      <c r="AS47" s="335">
        <v>4001</v>
      </c>
      <c r="AT47" s="24" t="s">
        <v>88</v>
      </c>
      <c r="AU47" s="18" t="s">
        <v>89</v>
      </c>
      <c r="AV47" s="334">
        <v>2349</v>
      </c>
      <c r="AW47" s="334">
        <v>2202</v>
      </c>
      <c r="AX47" s="334">
        <v>4551</v>
      </c>
      <c r="AY47" s="337">
        <v>2828</v>
      </c>
      <c r="AZ47" s="334">
        <v>2749</v>
      </c>
      <c r="BA47" s="334">
        <v>5577</v>
      </c>
      <c r="BB47" s="334">
        <v>2385</v>
      </c>
      <c r="BC47" s="334">
        <v>2385</v>
      </c>
      <c r="BD47" s="335">
        <v>4770</v>
      </c>
      <c r="BE47" s="24" t="s">
        <v>88</v>
      </c>
      <c r="BF47" s="18" t="s">
        <v>89</v>
      </c>
      <c r="BG47" s="334">
        <v>1844</v>
      </c>
      <c r="BH47" s="334">
        <v>1992</v>
      </c>
      <c r="BI47" s="334">
        <v>3836</v>
      </c>
      <c r="BJ47" s="337">
        <v>1381</v>
      </c>
      <c r="BK47" s="334">
        <v>1717</v>
      </c>
      <c r="BL47" s="334">
        <v>3098</v>
      </c>
      <c r="BM47" s="334">
        <v>1194</v>
      </c>
      <c r="BN47" s="334">
        <v>1691</v>
      </c>
      <c r="BO47" s="335">
        <v>2885</v>
      </c>
      <c r="BP47" s="24" t="s">
        <v>88</v>
      </c>
      <c r="BQ47" s="18" t="s">
        <v>89</v>
      </c>
      <c r="BR47" s="334">
        <v>961</v>
      </c>
      <c r="BS47" s="334">
        <v>2037</v>
      </c>
      <c r="BT47" s="335">
        <v>2998</v>
      </c>
      <c r="CA47" s="24" t="s">
        <v>88</v>
      </c>
      <c r="CB47" s="18" t="s">
        <v>89</v>
      </c>
      <c r="CC47" s="334">
        <v>3274</v>
      </c>
      <c r="CD47" s="334">
        <v>3190</v>
      </c>
      <c r="CE47" s="334">
        <v>6464</v>
      </c>
      <c r="CF47" s="337">
        <v>16664</v>
      </c>
      <c r="CG47" s="334">
        <v>16163</v>
      </c>
      <c r="CH47" s="334">
        <v>32827</v>
      </c>
      <c r="CI47" s="334">
        <v>10593</v>
      </c>
      <c r="CJ47" s="334">
        <v>12571</v>
      </c>
      <c r="CK47" s="335">
        <v>23164</v>
      </c>
      <c r="CL47" s="334">
        <f t="shared" si="1"/>
        <v>30531</v>
      </c>
      <c r="CM47" s="334">
        <f t="shared" si="0"/>
        <v>31924</v>
      </c>
      <c r="CN47" s="335">
        <f t="shared" si="0"/>
        <v>62455</v>
      </c>
    </row>
    <row r="48" spans="1:92" ht="17.100000000000001" customHeight="1">
      <c r="A48" s="1"/>
      <c r="B48" s="17" t="s">
        <v>90</v>
      </c>
      <c r="C48" s="18" t="s">
        <v>91</v>
      </c>
      <c r="D48" s="334">
        <v>1817</v>
      </c>
      <c r="E48" s="334">
        <v>1727</v>
      </c>
      <c r="F48" s="334">
        <v>3544</v>
      </c>
      <c r="G48" s="337">
        <v>2122</v>
      </c>
      <c r="H48" s="334">
        <v>1950</v>
      </c>
      <c r="I48" s="334">
        <v>4072</v>
      </c>
      <c r="J48" s="334">
        <v>2311</v>
      </c>
      <c r="K48" s="334">
        <v>2150</v>
      </c>
      <c r="L48" s="335">
        <v>4461</v>
      </c>
      <c r="M48" s="17" t="s">
        <v>90</v>
      </c>
      <c r="N48" s="18" t="s">
        <v>91</v>
      </c>
      <c r="O48" s="334">
        <v>2513</v>
      </c>
      <c r="P48" s="334">
        <v>2285</v>
      </c>
      <c r="Q48" s="334">
        <v>4798</v>
      </c>
      <c r="R48" s="337">
        <v>2678</v>
      </c>
      <c r="S48" s="334">
        <v>2417</v>
      </c>
      <c r="T48" s="334">
        <v>5095</v>
      </c>
      <c r="U48" s="334">
        <v>2496</v>
      </c>
      <c r="V48" s="334">
        <v>2415</v>
      </c>
      <c r="W48" s="335">
        <v>4911</v>
      </c>
      <c r="X48" s="17" t="s">
        <v>90</v>
      </c>
      <c r="Y48" s="18" t="s">
        <v>91</v>
      </c>
      <c r="Z48" s="334">
        <v>2776</v>
      </c>
      <c r="AA48" s="334">
        <v>2578</v>
      </c>
      <c r="AB48" s="334">
        <v>5354</v>
      </c>
      <c r="AC48" s="337">
        <v>2844</v>
      </c>
      <c r="AD48" s="334">
        <v>2790</v>
      </c>
      <c r="AE48" s="334">
        <v>5634</v>
      </c>
      <c r="AF48" s="334">
        <v>3149</v>
      </c>
      <c r="AG48" s="334">
        <v>3025</v>
      </c>
      <c r="AH48" s="335">
        <v>6174</v>
      </c>
      <c r="AI48" s="17" t="s">
        <v>90</v>
      </c>
      <c r="AJ48" s="18" t="s">
        <v>91</v>
      </c>
      <c r="AK48" s="334">
        <v>3669</v>
      </c>
      <c r="AL48" s="334">
        <v>3412</v>
      </c>
      <c r="AM48" s="334">
        <v>7081</v>
      </c>
      <c r="AN48" s="337">
        <v>3965</v>
      </c>
      <c r="AO48" s="334">
        <v>3688</v>
      </c>
      <c r="AP48" s="334">
        <v>7653</v>
      </c>
      <c r="AQ48" s="334">
        <v>4431</v>
      </c>
      <c r="AR48" s="334">
        <v>4259</v>
      </c>
      <c r="AS48" s="335">
        <v>8690</v>
      </c>
      <c r="AT48" s="17" t="s">
        <v>90</v>
      </c>
      <c r="AU48" s="18" t="s">
        <v>91</v>
      </c>
      <c r="AV48" s="334">
        <v>5144</v>
      </c>
      <c r="AW48" s="334">
        <v>4735</v>
      </c>
      <c r="AX48" s="334">
        <v>9879</v>
      </c>
      <c r="AY48" s="337">
        <v>5850</v>
      </c>
      <c r="AZ48" s="334">
        <v>5362</v>
      </c>
      <c r="BA48" s="334">
        <v>11212</v>
      </c>
      <c r="BB48" s="334">
        <v>4489</v>
      </c>
      <c r="BC48" s="334">
        <v>4560</v>
      </c>
      <c r="BD48" s="335">
        <v>9049</v>
      </c>
      <c r="BE48" s="17" t="s">
        <v>90</v>
      </c>
      <c r="BF48" s="18" t="s">
        <v>91</v>
      </c>
      <c r="BG48" s="334">
        <v>3691</v>
      </c>
      <c r="BH48" s="334">
        <v>4267</v>
      </c>
      <c r="BI48" s="334">
        <v>7958</v>
      </c>
      <c r="BJ48" s="337">
        <v>3094</v>
      </c>
      <c r="BK48" s="334">
        <v>3899</v>
      </c>
      <c r="BL48" s="334">
        <v>6993</v>
      </c>
      <c r="BM48" s="334">
        <v>2470</v>
      </c>
      <c r="BN48" s="334">
        <v>3803</v>
      </c>
      <c r="BO48" s="335">
        <v>6273</v>
      </c>
      <c r="BP48" s="17" t="s">
        <v>90</v>
      </c>
      <c r="BQ48" s="18" t="s">
        <v>91</v>
      </c>
      <c r="BR48" s="334">
        <v>1780</v>
      </c>
      <c r="BS48" s="334">
        <v>3841</v>
      </c>
      <c r="BT48" s="335">
        <v>5621</v>
      </c>
      <c r="CA48" s="17" t="s">
        <v>90</v>
      </c>
      <c r="CB48" s="18" t="s">
        <v>91</v>
      </c>
      <c r="CC48" s="334">
        <v>6250</v>
      </c>
      <c r="CD48" s="334">
        <v>5827</v>
      </c>
      <c r="CE48" s="334">
        <v>12077</v>
      </c>
      <c r="CF48" s="337">
        <v>33665</v>
      </c>
      <c r="CG48" s="334">
        <v>31604</v>
      </c>
      <c r="CH48" s="334">
        <v>65269</v>
      </c>
      <c r="CI48" s="334">
        <v>21374</v>
      </c>
      <c r="CJ48" s="334">
        <v>25732</v>
      </c>
      <c r="CK48" s="335">
        <v>47106</v>
      </c>
      <c r="CL48" s="334">
        <f t="shared" si="1"/>
        <v>61289</v>
      </c>
      <c r="CM48" s="334">
        <f t="shared" si="0"/>
        <v>63163</v>
      </c>
      <c r="CN48" s="335">
        <f t="shared" si="0"/>
        <v>124452</v>
      </c>
    </row>
    <row r="49" spans="1:92" ht="17.100000000000001" customHeight="1">
      <c r="A49" s="1"/>
      <c r="B49" s="24" t="s">
        <v>92</v>
      </c>
      <c r="C49" s="18" t="s">
        <v>93</v>
      </c>
      <c r="D49" s="334">
        <v>610</v>
      </c>
      <c r="E49" s="334">
        <v>580</v>
      </c>
      <c r="F49" s="334">
        <v>1190</v>
      </c>
      <c r="G49" s="337">
        <v>708</v>
      </c>
      <c r="H49" s="334">
        <v>641</v>
      </c>
      <c r="I49" s="334">
        <v>1349</v>
      </c>
      <c r="J49" s="334">
        <v>782</v>
      </c>
      <c r="K49" s="334">
        <v>712</v>
      </c>
      <c r="L49" s="335">
        <v>1494</v>
      </c>
      <c r="M49" s="24" t="s">
        <v>92</v>
      </c>
      <c r="N49" s="18" t="s">
        <v>93</v>
      </c>
      <c r="O49" s="334">
        <v>835</v>
      </c>
      <c r="P49" s="334">
        <v>769</v>
      </c>
      <c r="Q49" s="334">
        <v>1604</v>
      </c>
      <c r="R49" s="337">
        <v>906</v>
      </c>
      <c r="S49" s="334">
        <v>850</v>
      </c>
      <c r="T49" s="334">
        <v>1756</v>
      </c>
      <c r="U49" s="334">
        <v>913</v>
      </c>
      <c r="V49" s="334">
        <v>901</v>
      </c>
      <c r="W49" s="335">
        <v>1814</v>
      </c>
      <c r="X49" s="24" t="s">
        <v>92</v>
      </c>
      <c r="Y49" s="18" t="s">
        <v>93</v>
      </c>
      <c r="Z49" s="334">
        <v>1100</v>
      </c>
      <c r="AA49" s="334">
        <v>1006</v>
      </c>
      <c r="AB49" s="334">
        <v>2106</v>
      </c>
      <c r="AC49" s="337">
        <v>1216</v>
      </c>
      <c r="AD49" s="334">
        <v>1177</v>
      </c>
      <c r="AE49" s="334">
        <v>2393</v>
      </c>
      <c r="AF49" s="334">
        <v>1328</v>
      </c>
      <c r="AG49" s="334">
        <v>1145</v>
      </c>
      <c r="AH49" s="335">
        <v>2473</v>
      </c>
      <c r="AI49" s="24" t="s">
        <v>92</v>
      </c>
      <c r="AJ49" s="18" t="s">
        <v>93</v>
      </c>
      <c r="AK49" s="334">
        <v>1393</v>
      </c>
      <c r="AL49" s="334">
        <v>1277</v>
      </c>
      <c r="AM49" s="334">
        <v>2670</v>
      </c>
      <c r="AN49" s="337">
        <v>1449</v>
      </c>
      <c r="AO49" s="334">
        <v>1420</v>
      </c>
      <c r="AP49" s="334">
        <v>2869</v>
      </c>
      <c r="AQ49" s="334">
        <v>1665</v>
      </c>
      <c r="AR49" s="334">
        <v>1584</v>
      </c>
      <c r="AS49" s="335">
        <v>3249</v>
      </c>
      <c r="AT49" s="24" t="s">
        <v>92</v>
      </c>
      <c r="AU49" s="18" t="s">
        <v>93</v>
      </c>
      <c r="AV49" s="334">
        <v>1997</v>
      </c>
      <c r="AW49" s="334">
        <v>1826</v>
      </c>
      <c r="AX49" s="334">
        <v>3823</v>
      </c>
      <c r="AY49" s="337">
        <v>2623</v>
      </c>
      <c r="AZ49" s="334">
        <v>2527</v>
      </c>
      <c r="BA49" s="334">
        <v>5150</v>
      </c>
      <c r="BB49" s="334">
        <v>2350</v>
      </c>
      <c r="BC49" s="334">
        <v>2188</v>
      </c>
      <c r="BD49" s="335">
        <v>4538</v>
      </c>
      <c r="BE49" s="24" t="s">
        <v>92</v>
      </c>
      <c r="BF49" s="18" t="s">
        <v>93</v>
      </c>
      <c r="BG49" s="334">
        <v>1819</v>
      </c>
      <c r="BH49" s="334">
        <v>1985</v>
      </c>
      <c r="BI49" s="334">
        <v>3804</v>
      </c>
      <c r="BJ49" s="337">
        <v>1519</v>
      </c>
      <c r="BK49" s="334">
        <v>1784</v>
      </c>
      <c r="BL49" s="334">
        <v>3303</v>
      </c>
      <c r="BM49" s="334">
        <v>1177</v>
      </c>
      <c r="BN49" s="334">
        <v>1777</v>
      </c>
      <c r="BO49" s="335">
        <v>2954</v>
      </c>
      <c r="BP49" s="24" t="s">
        <v>92</v>
      </c>
      <c r="BQ49" s="18" t="s">
        <v>93</v>
      </c>
      <c r="BR49" s="334">
        <v>855</v>
      </c>
      <c r="BS49" s="334">
        <v>1849</v>
      </c>
      <c r="BT49" s="335">
        <v>2704</v>
      </c>
      <c r="CA49" s="24" t="s">
        <v>92</v>
      </c>
      <c r="CB49" s="18" t="s">
        <v>93</v>
      </c>
      <c r="CC49" s="334">
        <v>2100</v>
      </c>
      <c r="CD49" s="334">
        <v>1933</v>
      </c>
      <c r="CE49" s="334">
        <v>4033</v>
      </c>
      <c r="CF49" s="337">
        <v>12802</v>
      </c>
      <c r="CG49" s="334">
        <v>11955</v>
      </c>
      <c r="CH49" s="334">
        <v>24757</v>
      </c>
      <c r="CI49" s="334">
        <v>10343</v>
      </c>
      <c r="CJ49" s="334">
        <v>12110</v>
      </c>
      <c r="CK49" s="335">
        <v>22453</v>
      </c>
      <c r="CL49" s="334">
        <f t="shared" si="1"/>
        <v>25245</v>
      </c>
      <c r="CM49" s="334">
        <f t="shared" si="0"/>
        <v>25998</v>
      </c>
      <c r="CN49" s="335">
        <f t="shared" si="0"/>
        <v>51243</v>
      </c>
    </row>
    <row r="50" spans="1:92" ht="17.100000000000001" customHeight="1">
      <c r="A50" s="1"/>
      <c r="B50" s="666" t="s">
        <v>94</v>
      </c>
      <c r="C50" s="26" t="s">
        <v>95</v>
      </c>
      <c r="D50" s="339">
        <v>827</v>
      </c>
      <c r="E50" s="339">
        <v>786</v>
      </c>
      <c r="F50" s="339">
        <v>1613</v>
      </c>
      <c r="G50" s="342">
        <v>848</v>
      </c>
      <c r="H50" s="339">
        <v>858</v>
      </c>
      <c r="I50" s="339">
        <v>1706</v>
      </c>
      <c r="J50" s="339">
        <v>884</v>
      </c>
      <c r="K50" s="339">
        <v>899</v>
      </c>
      <c r="L50" s="340">
        <v>1783</v>
      </c>
      <c r="M50" s="666" t="s">
        <v>94</v>
      </c>
      <c r="N50" s="26" t="s">
        <v>95</v>
      </c>
      <c r="O50" s="339">
        <v>911</v>
      </c>
      <c r="P50" s="339">
        <v>960</v>
      </c>
      <c r="Q50" s="339">
        <v>1871</v>
      </c>
      <c r="R50" s="342">
        <v>998</v>
      </c>
      <c r="S50" s="339">
        <v>1151</v>
      </c>
      <c r="T50" s="339">
        <v>2149</v>
      </c>
      <c r="U50" s="339">
        <v>1145</v>
      </c>
      <c r="V50" s="339">
        <v>1208</v>
      </c>
      <c r="W50" s="340">
        <v>2353</v>
      </c>
      <c r="X50" s="666" t="s">
        <v>94</v>
      </c>
      <c r="Y50" s="26" t="s">
        <v>95</v>
      </c>
      <c r="Z50" s="339">
        <v>1323</v>
      </c>
      <c r="AA50" s="339">
        <v>1280</v>
      </c>
      <c r="AB50" s="339">
        <v>2603</v>
      </c>
      <c r="AC50" s="342">
        <v>1401</v>
      </c>
      <c r="AD50" s="339">
        <v>1313</v>
      </c>
      <c r="AE50" s="339">
        <v>2714</v>
      </c>
      <c r="AF50" s="339">
        <v>1467</v>
      </c>
      <c r="AG50" s="339">
        <v>1382</v>
      </c>
      <c r="AH50" s="340">
        <v>2849</v>
      </c>
      <c r="AI50" s="666" t="s">
        <v>94</v>
      </c>
      <c r="AJ50" s="26" t="s">
        <v>95</v>
      </c>
      <c r="AK50" s="339">
        <v>1438</v>
      </c>
      <c r="AL50" s="339">
        <v>1338</v>
      </c>
      <c r="AM50" s="339">
        <v>2776</v>
      </c>
      <c r="AN50" s="342">
        <v>1413</v>
      </c>
      <c r="AO50" s="339">
        <v>1420</v>
      </c>
      <c r="AP50" s="339">
        <v>2833</v>
      </c>
      <c r="AQ50" s="339">
        <v>1683</v>
      </c>
      <c r="AR50" s="339">
        <v>1610</v>
      </c>
      <c r="AS50" s="340">
        <v>3293</v>
      </c>
      <c r="AT50" s="666" t="s">
        <v>94</v>
      </c>
      <c r="AU50" s="26" t="s">
        <v>95</v>
      </c>
      <c r="AV50" s="339">
        <v>2033</v>
      </c>
      <c r="AW50" s="339">
        <v>1844</v>
      </c>
      <c r="AX50" s="339">
        <v>3877</v>
      </c>
      <c r="AY50" s="342">
        <v>2364</v>
      </c>
      <c r="AZ50" s="339">
        <v>2271</v>
      </c>
      <c r="BA50" s="339">
        <v>4635</v>
      </c>
      <c r="BB50" s="339">
        <v>1961</v>
      </c>
      <c r="BC50" s="339">
        <v>1846</v>
      </c>
      <c r="BD50" s="340">
        <v>3807</v>
      </c>
      <c r="BE50" s="666" t="s">
        <v>94</v>
      </c>
      <c r="BF50" s="26" t="s">
        <v>95</v>
      </c>
      <c r="BG50" s="339">
        <v>1431</v>
      </c>
      <c r="BH50" s="339">
        <v>1527</v>
      </c>
      <c r="BI50" s="339">
        <v>2958</v>
      </c>
      <c r="BJ50" s="342">
        <v>1091</v>
      </c>
      <c r="BK50" s="339">
        <v>1469</v>
      </c>
      <c r="BL50" s="339">
        <v>2560</v>
      </c>
      <c r="BM50" s="339">
        <v>967</v>
      </c>
      <c r="BN50" s="339">
        <v>1676</v>
      </c>
      <c r="BO50" s="340">
        <v>2643</v>
      </c>
      <c r="BP50" s="666" t="s">
        <v>94</v>
      </c>
      <c r="BQ50" s="26" t="s">
        <v>95</v>
      </c>
      <c r="BR50" s="339">
        <v>885</v>
      </c>
      <c r="BS50" s="339">
        <v>2125</v>
      </c>
      <c r="BT50" s="340">
        <v>3010</v>
      </c>
      <c r="CA50" s="666" t="s">
        <v>94</v>
      </c>
      <c r="CB50" s="26" t="s">
        <v>95</v>
      </c>
      <c r="CC50" s="339">
        <v>2559</v>
      </c>
      <c r="CD50" s="339">
        <v>2543</v>
      </c>
      <c r="CE50" s="339">
        <v>5102</v>
      </c>
      <c r="CF50" s="342">
        <v>13812</v>
      </c>
      <c r="CG50" s="339">
        <v>13506</v>
      </c>
      <c r="CH50" s="339">
        <v>27318</v>
      </c>
      <c r="CI50" s="339">
        <v>8699</v>
      </c>
      <c r="CJ50" s="339">
        <v>10914</v>
      </c>
      <c r="CK50" s="340">
        <v>19613</v>
      </c>
      <c r="CL50" s="339">
        <f t="shared" si="1"/>
        <v>25070</v>
      </c>
      <c r="CM50" s="339">
        <f t="shared" si="0"/>
        <v>26963</v>
      </c>
      <c r="CN50" s="340">
        <f t="shared" si="0"/>
        <v>52033</v>
      </c>
    </row>
    <row r="51" spans="1:92" ht="17.100000000000001" customHeight="1">
      <c r="A51" s="1"/>
      <c r="B51" s="667"/>
      <c r="C51" s="26" t="s">
        <v>96</v>
      </c>
      <c r="D51" s="339">
        <v>900</v>
      </c>
      <c r="E51" s="339">
        <v>856</v>
      </c>
      <c r="F51" s="339">
        <v>1756</v>
      </c>
      <c r="G51" s="342">
        <v>967</v>
      </c>
      <c r="H51" s="339">
        <v>928</v>
      </c>
      <c r="I51" s="339">
        <v>1895</v>
      </c>
      <c r="J51" s="339">
        <v>1006</v>
      </c>
      <c r="K51" s="339">
        <v>949</v>
      </c>
      <c r="L51" s="340">
        <v>1955</v>
      </c>
      <c r="M51" s="667"/>
      <c r="N51" s="26" t="s">
        <v>96</v>
      </c>
      <c r="O51" s="339">
        <v>1015</v>
      </c>
      <c r="P51" s="339">
        <v>954</v>
      </c>
      <c r="Q51" s="339">
        <v>1969</v>
      </c>
      <c r="R51" s="342">
        <v>1084</v>
      </c>
      <c r="S51" s="339">
        <v>1017</v>
      </c>
      <c r="T51" s="339">
        <v>2101</v>
      </c>
      <c r="U51" s="339">
        <v>1080</v>
      </c>
      <c r="V51" s="339">
        <v>1114</v>
      </c>
      <c r="W51" s="340">
        <v>2194</v>
      </c>
      <c r="X51" s="667"/>
      <c r="Y51" s="26" t="s">
        <v>96</v>
      </c>
      <c r="Z51" s="339">
        <v>1280</v>
      </c>
      <c r="AA51" s="339">
        <v>1231</v>
      </c>
      <c r="AB51" s="339">
        <v>2511</v>
      </c>
      <c r="AC51" s="342">
        <v>1386</v>
      </c>
      <c r="AD51" s="339">
        <v>1337</v>
      </c>
      <c r="AE51" s="339">
        <v>2723</v>
      </c>
      <c r="AF51" s="339">
        <v>1517</v>
      </c>
      <c r="AG51" s="339">
        <v>1464</v>
      </c>
      <c r="AH51" s="340">
        <v>2981</v>
      </c>
      <c r="AI51" s="667"/>
      <c r="AJ51" s="26" t="s">
        <v>96</v>
      </c>
      <c r="AK51" s="339">
        <v>1522</v>
      </c>
      <c r="AL51" s="339">
        <v>1489</v>
      </c>
      <c r="AM51" s="339">
        <v>3011</v>
      </c>
      <c r="AN51" s="342">
        <v>1552</v>
      </c>
      <c r="AO51" s="339">
        <v>1528</v>
      </c>
      <c r="AP51" s="339">
        <v>3080</v>
      </c>
      <c r="AQ51" s="339">
        <v>1655</v>
      </c>
      <c r="AR51" s="339">
        <v>1680</v>
      </c>
      <c r="AS51" s="340">
        <v>3335</v>
      </c>
      <c r="AT51" s="667"/>
      <c r="AU51" s="26" t="s">
        <v>96</v>
      </c>
      <c r="AV51" s="339">
        <v>1828</v>
      </c>
      <c r="AW51" s="339">
        <v>1803</v>
      </c>
      <c r="AX51" s="339">
        <v>3631</v>
      </c>
      <c r="AY51" s="342">
        <v>2141</v>
      </c>
      <c r="AZ51" s="339">
        <v>2161</v>
      </c>
      <c r="BA51" s="339">
        <v>4302</v>
      </c>
      <c r="BB51" s="339">
        <v>1749</v>
      </c>
      <c r="BC51" s="339">
        <v>1843</v>
      </c>
      <c r="BD51" s="340">
        <v>3592</v>
      </c>
      <c r="BE51" s="667"/>
      <c r="BF51" s="26" t="s">
        <v>96</v>
      </c>
      <c r="BG51" s="339">
        <v>1408</v>
      </c>
      <c r="BH51" s="339">
        <v>1629</v>
      </c>
      <c r="BI51" s="339">
        <v>3037</v>
      </c>
      <c r="BJ51" s="342">
        <v>1087</v>
      </c>
      <c r="BK51" s="339">
        <v>1385</v>
      </c>
      <c r="BL51" s="339">
        <v>2472</v>
      </c>
      <c r="BM51" s="339">
        <v>860</v>
      </c>
      <c r="BN51" s="339">
        <v>1375</v>
      </c>
      <c r="BO51" s="340">
        <v>2235</v>
      </c>
      <c r="BP51" s="667"/>
      <c r="BQ51" s="26" t="s">
        <v>96</v>
      </c>
      <c r="BR51" s="339">
        <v>656</v>
      </c>
      <c r="BS51" s="339">
        <v>1628</v>
      </c>
      <c r="BT51" s="340">
        <v>2284</v>
      </c>
      <c r="CA51" s="667"/>
      <c r="CB51" s="26" t="s">
        <v>96</v>
      </c>
      <c r="CC51" s="339">
        <v>2873</v>
      </c>
      <c r="CD51" s="339">
        <v>2733</v>
      </c>
      <c r="CE51" s="339">
        <v>5606</v>
      </c>
      <c r="CF51" s="342">
        <v>13919</v>
      </c>
      <c r="CG51" s="339">
        <v>13617</v>
      </c>
      <c r="CH51" s="339">
        <v>27536</v>
      </c>
      <c r="CI51" s="339">
        <v>7901</v>
      </c>
      <c r="CJ51" s="339">
        <v>10021</v>
      </c>
      <c r="CK51" s="340">
        <v>17922</v>
      </c>
      <c r="CL51" s="339">
        <f t="shared" si="1"/>
        <v>24693</v>
      </c>
      <c r="CM51" s="339">
        <f t="shared" si="0"/>
        <v>26371</v>
      </c>
      <c r="CN51" s="340">
        <f t="shared" si="0"/>
        <v>51064</v>
      </c>
    </row>
    <row r="52" spans="1:92" ht="17.100000000000001" customHeight="1">
      <c r="A52" s="1"/>
      <c r="B52" s="668"/>
      <c r="C52" s="18" t="s">
        <v>42</v>
      </c>
      <c r="D52" s="334">
        <f t="shared" ref="D52:CI52" si="16">SUM(D50:D51)</f>
        <v>1727</v>
      </c>
      <c r="E52" s="334">
        <f t="shared" si="16"/>
        <v>1642</v>
      </c>
      <c r="F52" s="334">
        <f t="shared" si="16"/>
        <v>3369</v>
      </c>
      <c r="G52" s="337">
        <f t="shared" si="16"/>
        <v>1815</v>
      </c>
      <c r="H52" s="334">
        <f t="shared" si="16"/>
        <v>1786</v>
      </c>
      <c r="I52" s="334">
        <f t="shared" si="16"/>
        <v>3601</v>
      </c>
      <c r="J52" s="334">
        <f t="shared" si="16"/>
        <v>1890</v>
      </c>
      <c r="K52" s="334">
        <f t="shared" si="16"/>
        <v>1848</v>
      </c>
      <c r="L52" s="335">
        <f t="shared" si="16"/>
        <v>3738</v>
      </c>
      <c r="M52" s="668"/>
      <c r="N52" s="18" t="s">
        <v>42</v>
      </c>
      <c r="O52" s="334">
        <f t="shared" si="16"/>
        <v>1926</v>
      </c>
      <c r="P52" s="334">
        <f t="shared" si="16"/>
        <v>1914</v>
      </c>
      <c r="Q52" s="334">
        <f t="shared" si="16"/>
        <v>3840</v>
      </c>
      <c r="R52" s="337">
        <f t="shared" si="16"/>
        <v>2082</v>
      </c>
      <c r="S52" s="334">
        <f t="shared" si="16"/>
        <v>2168</v>
      </c>
      <c r="T52" s="334">
        <f t="shared" si="16"/>
        <v>4250</v>
      </c>
      <c r="U52" s="334">
        <f t="shared" si="16"/>
        <v>2225</v>
      </c>
      <c r="V52" s="334">
        <f t="shared" si="16"/>
        <v>2322</v>
      </c>
      <c r="W52" s="335">
        <f t="shared" si="16"/>
        <v>4547</v>
      </c>
      <c r="X52" s="668"/>
      <c r="Y52" s="18" t="s">
        <v>42</v>
      </c>
      <c r="Z52" s="334">
        <f t="shared" si="16"/>
        <v>2603</v>
      </c>
      <c r="AA52" s="334">
        <f t="shared" si="16"/>
        <v>2511</v>
      </c>
      <c r="AB52" s="334">
        <f t="shared" si="16"/>
        <v>5114</v>
      </c>
      <c r="AC52" s="337">
        <f t="shared" si="16"/>
        <v>2787</v>
      </c>
      <c r="AD52" s="334">
        <f t="shared" si="16"/>
        <v>2650</v>
      </c>
      <c r="AE52" s="334">
        <f t="shared" si="16"/>
        <v>5437</v>
      </c>
      <c r="AF52" s="334">
        <f t="shared" si="16"/>
        <v>2984</v>
      </c>
      <c r="AG52" s="334">
        <f t="shared" si="16"/>
        <v>2846</v>
      </c>
      <c r="AH52" s="335">
        <f t="shared" si="16"/>
        <v>5830</v>
      </c>
      <c r="AI52" s="668"/>
      <c r="AJ52" s="18" t="s">
        <v>42</v>
      </c>
      <c r="AK52" s="334">
        <f t="shared" si="16"/>
        <v>2960</v>
      </c>
      <c r="AL52" s="334">
        <f t="shared" si="16"/>
        <v>2827</v>
      </c>
      <c r="AM52" s="334">
        <f t="shared" si="16"/>
        <v>5787</v>
      </c>
      <c r="AN52" s="337">
        <f t="shared" si="16"/>
        <v>2965</v>
      </c>
      <c r="AO52" s="334">
        <f t="shared" si="16"/>
        <v>2948</v>
      </c>
      <c r="AP52" s="334">
        <f t="shared" si="16"/>
        <v>5913</v>
      </c>
      <c r="AQ52" s="334">
        <f t="shared" si="16"/>
        <v>3338</v>
      </c>
      <c r="AR52" s="334">
        <f t="shared" si="16"/>
        <v>3290</v>
      </c>
      <c r="AS52" s="335">
        <f t="shared" si="16"/>
        <v>6628</v>
      </c>
      <c r="AT52" s="668"/>
      <c r="AU52" s="18" t="s">
        <v>42</v>
      </c>
      <c r="AV52" s="334">
        <f t="shared" si="16"/>
        <v>3861</v>
      </c>
      <c r="AW52" s="334">
        <f t="shared" si="16"/>
        <v>3647</v>
      </c>
      <c r="AX52" s="334">
        <f t="shared" si="16"/>
        <v>7508</v>
      </c>
      <c r="AY52" s="337">
        <f t="shared" si="16"/>
        <v>4505</v>
      </c>
      <c r="AZ52" s="334">
        <f t="shared" si="16"/>
        <v>4432</v>
      </c>
      <c r="BA52" s="334">
        <f t="shared" si="16"/>
        <v>8937</v>
      </c>
      <c r="BB52" s="334">
        <f t="shared" si="16"/>
        <v>3710</v>
      </c>
      <c r="BC52" s="334">
        <f t="shared" si="16"/>
        <v>3689</v>
      </c>
      <c r="BD52" s="335">
        <f t="shared" si="16"/>
        <v>7399</v>
      </c>
      <c r="BE52" s="668"/>
      <c r="BF52" s="18" t="s">
        <v>42</v>
      </c>
      <c r="BG52" s="334">
        <f t="shared" si="16"/>
        <v>2839</v>
      </c>
      <c r="BH52" s="334">
        <f t="shared" si="16"/>
        <v>3156</v>
      </c>
      <c r="BI52" s="334">
        <f t="shared" si="16"/>
        <v>5995</v>
      </c>
      <c r="BJ52" s="337">
        <f t="shared" si="16"/>
        <v>2178</v>
      </c>
      <c r="BK52" s="334">
        <f t="shared" si="16"/>
        <v>2854</v>
      </c>
      <c r="BL52" s="334">
        <f t="shared" si="16"/>
        <v>5032</v>
      </c>
      <c r="BM52" s="334">
        <f t="shared" si="16"/>
        <v>1827</v>
      </c>
      <c r="BN52" s="334">
        <f t="shared" si="16"/>
        <v>3051</v>
      </c>
      <c r="BO52" s="335">
        <f t="shared" si="16"/>
        <v>4878</v>
      </c>
      <c r="BP52" s="668"/>
      <c r="BQ52" s="18" t="s">
        <v>42</v>
      </c>
      <c r="BR52" s="334">
        <f t="shared" si="16"/>
        <v>1541</v>
      </c>
      <c r="BS52" s="334">
        <f t="shared" si="16"/>
        <v>3753</v>
      </c>
      <c r="BT52" s="335">
        <f t="shared" si="16"/>
        <v>5294</v>
      </c>
      <c r="CA52" s="668"/>
      <c r="CB52" s="18" t="s">
        <v>42</v>
      </c>
      <c r="CC52" s="334">
        <f t="shared" si="16"/>
        <v>5432</v>
      </c>
      <c r="CD52" s="334">
        <f t="shared" si="16"/>
        <v>5276</v>
      </c>
      <c r="CE52" s="334">
        <f t="shared" si="16"/>
        <v>10708</v>
      </c>
      <c r="CF52" s="337">
        <f t="shared" si="16"/>
        <v>27731</v>
      </c>
      <c r="CG52" s="334">
        <f t="shared" si="16"/>
        <v>27123</v>
      </c>
      <c r="CH52" s="334">
        <f t="shared" si="16"/>
        <v>54854</v>
      </c>
      <c r="CI52" s="334">
        <f t="shared" si="16"/>
        <v>16600</v>
      </c>
      <c r="CJ52" s="334">
        <f t="shared" ref="CJ52:CK52" si="17">SUM(CJ50:CJ51)</f>
        <v>20935</v>
      </c>
      <c r="CK52" s="335">
        <f t="shared" si="17"/>
        <v>37535</v>
      </c>
      <c r="CL52" s="334">
        <f t="shared" si="1"/>
        <v>49763</v>
      </c>
      <c r="CM52" s="334">
        <f t="shared" si="0"/>
        <v>53334</v>
      </c>
      <c r="CN52" s="335">
        <f t="shared" si="0"/>
        <v>103097</v>
      </c>
    </row>
    <row r="53" spans="1:92" ht="17.100000000000001" customHeight="1">
      <c r="A53" s="1"/>
      <c r="B53" s="666" t="s">
        <v>97</v>
      </c>
      <c r="C53" s="26" t="s">
        <v>98</v>
      </c>
      <c r="D53" s="345">
        <v>1372</v>
      </c>
      <c r="E53" s="345">
        <v>1305</v>
      </c>
      <c r="F53" s="345">
        <v>2677</v>
      </c>
      <c r="G53" s="348">
        <v>1477</v>
      </c>
      <c r="H53" s="345">
        <v>1394</v>
      </c>
      <c r="I53" s="345">
        <v>2871</v>
      </c>
      <c r="J53" s="345">
        <v>1544</v>
      </c>
      <c r="K53" s="345">
        <v>1488</v>
      </c>
      <c r="L53" s="346">
        <v>3032</v>
      </c>
      <c r="M53" s="666" t="s">
        <v>97</v>
      </c>
      <c r="N53" s="26" t="s">
        <v>98</v>
      </c>
      <c r="O53" s="345">
        <v>2001</v>
      </c>
      <c r="P53" s="345">
        <v>1805</v>
      </c>
      <c r="Q53" s="345">
        <v>3806</v>
      </c>
      <c r="R53" s="348">
        <v>2608</v>
      </c>
      <c r="S53" s="345">
        <v>2202</v>
      </c>
      <c r="T53" s="345">
        <v>4810</v>
      </c>
      <c r="U53" s="345">
        <v>2045</v>
      </c>
      <c r="V53" s="345">
        <v>1781</v>
      </c>
      <c r="W53" s="346">
        <v>3826</v>
      </c>
      <c r="X53" s="666" t="s">
        <v>97</v>
      </c>
      <c r="Y53" s="26" t="s">
        <v>98</v>
      </c>
      <c r="Z53" s="345">
        <v>2225</v>
      </c>
      <c r="AA53" s="345">
        <v>1904</v>
      </c>
      <c r="AB53" s="345">
        <v>4129</v>
      </c>
      <c r="AC53" s="348">
        <v>2428</v>
      </c>
      <c r="AD53" s="345">
        <v>1960</v>
      </c>
      <c r="AE53" s="345">
        <v>4388</v>
      </c>
      <c r="AF53" s="345">
        <v>2550</v>
      </c>
      <c r="AG53" s="345">
        <v>1980</v>
      </c>
      <c r="AH53" s="346">
        <v>4530</v>
      </c>
      <c r="AI53" s="666" t="s">
        <v>97</v>
      </c>
      <c r="AJ53" s="26" t="s">
        <v>98</v>
      </c>
      <c r="AK53" s="345">
        <v>2575</v>
      </c>
      <c r="AL53" s="345">
        <v>1974</v>
      </c>
      <c r="AM53" s="345">
        <v>4549</v>
      </c>
      <c r="AN53" s="348">
        <v>2547</v>
      </c>
      <c r="AO53" s="345">
        <v>2045</v>
      </c>
      <c r="AP53" s="345">
        <v>4592</v>
      </c>
      <c r="AQ53" s="345">
        <v>2909</v>
      </c>
      <c r="AR53" s="345">
        <v>2601</v>
      </c>
      <c r="AS53" s="346">
        <v>5510</v>
      </c>
      <c r="AT53" s="666" t="s">
        <v>97</v>
      </c>
      <c r="AU53" s="26" t="s">
        <v>98</v>
      </c>
      <c r="AV53" s="345">
        <v>3498</v>
      </c>
      <c r="AW53" s="345">
        <v>3271</v>
      </c>
      <c r="AX53" s="345">
        <v>6769</v>
      </c>
      <c r="AY53" s="348">
        <v>4124</v>
      </c>
      <c r="AZ53" s="345">
        <v>3824</v>
      </c>
      <c r="BA53" s="345">
        <v>7948</v>
      </c>
      <c r="BB53" s="345">
        <v>3098</v>
      </c>
      <c r="BC53" s="345">
        <v>2958</v>
      </c>
      <c r="BD53" s="346">
        <v>6056</v>
      </c>
      <c r="BE53" s="666" t="s">
        <v>97</v>
      </c>
      <c r="BF53" s="26" t="s">
        <v>98</v>
      </c>
      <c r="BG53" s="345">
        <v>2298</v>
      </c>
      <c r="BH53" s="345">
        <v>2431</v>
      </c>
      <c r="BI53" s="345">
        <v>4729</v>
      </c>
      <c r="BJ53" s="348">
        <v>1776</v>
      </c>
      <c r="BK53" s="345">
        <v>2122</v>
      </c>
      <c r="BL53" s="345">
        <v>3898</v>
      </c>
      <c r="BM53" s="345">
        <v>1528</v>
      </c>
      <c r="BN53" s="345">
        <v>2357</v>
      </c>
      <c r="BO53" s="346">
        <v>3885</v>
      </c>
      <c r="BP53" s="666" t="s">
        <v>97</v>
      </c>
      <c r="BQ53" s="26" t="s">
        <v>98</v>
      </c>
      <c r="BR53" s="345">
        <v>1154</v>
      </c>
      <c r="BS53" s="345">
        <v>2938</v>
      </c>
      <c r="BT53" s="346">
        <v>4092</v>
      </c>
      <c r="CA53" s="666" t="s">
        <v>97</v>
      </c>
      <c r="CB53" s="26" t="s">
        <v>98</v>
      </c>
      <c r="CC53" s="345">
        <v>4393</v>
      </c>
      <c r="CD53" s="345">
        <v>4187</v>
      </c>
      <c r="CE53" s="345">
        <v>8580</v>
      </c>
      <c r="CF53" s="348">
        <v>25386</v>
      </c>
      <c r="CG53" s="345">
        <v>21523</v>
      </c>
      <c r="CH53" s="345">
        <v>46909</v>
      </c>
      <c r="CI53" s="345">
        <v>13978</v>
      </c>
      <c r="CJ53" s="345">
        <v>16630</v>
      </c>
      <c r="CK53" s="346">
        <v>30608</v>
      </c>
      <c r="CL53" s="345">
        <f t="shared" si="1"/>
        <v>43757</v>
      </c>
      <c r="CM53" s="345">
        <f t="shared" si="0"/>
        <v>42340</v>
      </c>
      <c r="CN53" s="346">
        <f t="shared" si="0"/>
        <v>86097</v>
      </c>
    </row>
    <row r="54" spans="1:92" ht="17.100000000000001" customHeight="1">
      <c r="A54" s="1"/>
      <c r="B54" s="667"/>
      <c r="C54" s="26" t="s">
        <v>99</v>
      </c>
      <c r="D54" s="345">
        <v>887</v>
      </c>
      <c r="E54" s="345">
        <v>844</v>
      </c>
      <c r="F54" s="345">
        <v>1731</v>
      </c>
      <c r="G54" s="348">
        <v>932</v>
      </c>
      <c r="H54" s="345">
        <v>869</v>
      </c>
      <c r="I54" s="345">
        <v>1801</v>
      </c>
      <c r="J54" s="345">
        <v>985</v>
      </c>
      <c r="K54" s="345">
        <v>910</v>
      </c>
      <c r="L54" s="346">
        <v>1895</v>
      </c>
      <c r="M54" s="667"/>
      <c r="N54" s="26" t="s">
        <v>99</v>
      </c>
      <c r="O54" s="345">
        <v>1202</v>
      </c>
      <c r="P54" s="345">
        <v>1091</v>
      </c>
      <c r="Q54" s="345">
        <v>2293</v>
      </c>
      <c r="R54" s="348">
        <v>1535</v>
      </c>
      <c r="S54" s="345">
        <v>1337</v>
      </c>
      <c r="T54" s="345">
        <v>2872</v>
      </c>
      <c r="U54" s="345">
        <v>1310</v>
      </c>
      <c r="V54" s="345">
        <v>1223</v>
      </c>
      <c r="W54" s="346">
        <v>2533</v>
      </c>
      <c r="X54" s="667"/>
      <c r="Y54" s="26" t="s">
        <v>99</v>
      </c>
      <c r="Z54" s="345">
        <v>1497</v>
      </c>
      <c r="AA54" s="345">
        <v>1478</v>
      </c>
      <c r="AB54" s="345">
        <v>2975</v>
      </c>
      <c r="AC54" s="348">
        <v>1632</v>
      </c>
      <c r="AD54" s="345">
        <v>1533</v>
      </c>
      <c r="AE54" s="345">
        <v>3165</v>
      </c>
      <c r="AF54" s="345">
        <v>1651</v>
      </c>
      <c r="AG54" s="345">
        <v>1536</v>
      </c>
      <c r="AH54" s="346">
        <v>3187</v>
      </c>
      <c r="AI54" s="667"/>
      <c r="AJ54" s="26" t="s">
        <v>99</v>
      </c>
      <c r="AK54" s="345">
        <v>1604</v>
      </c>
      <c r="AL54" s="345">
        <v>1512</v>
      </c>
      <c r="AM54" s="345">
        <v>3116</v>
      </c>
      <c r="AN54" s="348">
        <v>1705</v>
      </c>
      <c r="AO54" s="345">
        <v>1680</v>
      </c>
      <c r="AP54" s="345">
        <v>3385</v>
      </c>
      <c r="AQ54" s="345">
        <v>1977</v>
      </c>
      <c r="AR54" s="345">
        <v>1923</v>
      </c>
      <c r="AS54" s="346">
        <v>3900</v>
      </c>
      <c r="AT54" s="667"/>
      <c r="AU54" s="26" t="s">
        <v>99</v>
      </c>
      <c r="AV54" s="345">
        <v>2379</v>
      </c>
      <c r="AW54" s="345">
        <v>2393</v>
      </c>
      <c r="AX54" s="345">
        <v>4772</v>
      </c>
      <c r="AY54" s="348">
        <v>2916</v>
      </c>
      <c r="AZ54" s="345">
        <v>2922</v>
      </c>
      <c r="BA54" s="345">
        <v>5838</v>
      </c>
      <c r="BB54" s="345">
        <v>2414</v>
      </c>
      <c r="BC54" s="345">
        <v>2418</v>
      </c>
      <c r="BD54" s="346">
        <v>4832</v>
      </c>
      <c r="BE54" s="667"/>
      <c r="BF54" s="26" t="s">
        <v>99</v>
      </c>
      <c r="BG54" s="345">
        <v>1750</v>
      </c>
      <c r="BH54" s="345">
        <v>1871</v>
      </c>
      <c r="BI54" s="345">
        <v>3621</v>
      </c>
      <c r="BJ54" s="348">
        <v>1277</v>
      </c>
      <c r="BK54" s="345">
        <v>1729</v>
      </c>
      <c r="BL54" s="345">
        <v>3006</v>
      </c>
      <c r="BM54" s="345">
        <v>1112</v>
      </c>
      <c r="BN54" s="345">
        <v>1776</v>
      </c>
      <c r="BO54" s="346">
        <v>2888</v>
      </c>
      <c r="BP54" s="667"/>
      <c r="BQ54" s="26" t="s">
        <v>99</v>
      </c>
      <c r="BR54" s="345">
        <v>911</v>
      </c>
      <c r="BS54" s="345">
        <v>1820</v>
      </c>
      <c r="BT54" s="346">
        <v>2731</v>
      </c>
      <c r="CA54" s="667"/>
      <c r="CB54" s="26" t="s">
        <v>99</v>
      </c>
      <c r="CC54" s="345">
        <v>2804</v>
      </c>
      <c r="CD54" s="345">
        <v>2623</v>
      </c>
      <c r="CE54" s="345">
        <v>5427</v>
      </c>
      <c r="CF54" s="348">
        <v>16492</v>
      </c>
      <c r="CG54" s="345">
        <v>15706</v>
      </c>
      <c r="CH54" s="345">
        <v>32198</v>
      </c>
      <c r="CI54" s="345">
        <v>10380</v>
      </c>
      <c r="CJ54" s="345">
        <v>12536</v>
      </c>
      <c r="CK54" s="346">
        <v>22916</v>
      </c>
      <c r="CL54" s="345">
        <f t="shared" si="1"/>
        <v>29676</v>
      </c>
      <c r="CM54" s="345">
        <f t="shared" si="0"/>
        <v>30865</v>
      </c>
      <c r="CN54" s="346">
        <f t="shared" si="0"/>
        <v>60541</v>
      </c>
    </row>
    <row r="55" spans="1:92" ht="17.100000000000001" customHeight="1">
      <c r="A55" s="1"/>
      <c r="B55" s="668"/>
      <c r="C55" s="18" t="s">
        <v>42</v>
      </c>
      <c r="D55" s="334">
        <f t="shared" ref="D55:CI55" si="18">SUM(D53:D54)</f>
        <v>2259</v>
      </c>
      <c r="E55" s="334">
        <f t="shared" si="18"/>
        <v>2149</v>
      </c>
      <c r="F55" s="334">
        <f t="shared" si="18"/>
        <v>4408</v>
      </c>
      <c r="G55" s="337">
        <f t="shared" si="18"/>
        <v>2409</v>
      </c>
      <c r="H55" s="334">
        <f t="shared" si="18"/>
        <v>2263</v>
      </c>
      <c r="I55" s="334">
        <f t="shared" si="18"/>
        <v>4672</v>
      </c>
      <c r="J55" s="334">
        <f t="shared" si="18"/>
        <v>2529</v>
      </c>
      <c r="K55" s="334">
        <f t="shared" si="18"/>
        <v>2398</v>
      </c>
      <c r="L55" s="335">
        <f t="shared" si="18"/>
        <v>4927</v>
      </c>
      <c r="M55" s="668"/>
      <c r="N55" s="18" t="s">
        <v>42</v>
      </c>
      <c r="O55" s="334">
        <f t="shared" si="18"/>
        <v>3203</v>
      </c>
      <c r="P55" s="334">
        <f t="shared" si="18"/>
        <v>2896</v>
      </c>
      <c r="Q55" s="334">
        <f t="shared" si="18"/>
        <v>6099</v>
      </c>
      <c r="R55" s="337">
        <f t="shared" si="18"/>
        <v>4143</v>
      </c>
      <c r="S55" s="334">
        <f t="shared" si="18"/>
        <v>3539</v>
      </c>
      <c r="T55" s="334">
        <f t="shared" si="18"/>
        <v>7682</v>
      </c>
      <c r="U55" s="334">
        <f t="shared" si="18"/>
        <v>3355</v>
      </c>
      <c r="V55" s="334">
        <f t="shared" si="18"/>
        <v>3004</v>
      </c>
      <c r="W55" s="335">
        <f t="shared" si="18"/>
        <v>6359</v>
      </c>
      <c r="X55" s="668"/>
      <c r="Y55" s="18" t="s">
        <v>42</v>
      </c>
      <c r="Z55" s="334">
        <f t="shared" si="18"/>
        <v>3722</v>
      </c>
      <c r="AA55" s="334">
        <f t="shared" si="18"/>
        <v>3382</v>
      </c>
      <c r="AB55" s="334">
        <f t="shared" si="18"/>
        <v>7104</v>
      </c>
      <c r="AC55" s="337">
        <f t="shared" si="18"/>
        <v>4060</v>
      </c>
      <c r="AD55" s="334">
        <f t="shared" si="18"/>
        <v>3493</v>
      </c>
      <c r="AE55" s="334">
        <f t="shared" si="18"/>
        <v>7553</v>
      </c>
      <c r="AF55" s="334">
        <f t="shared" si="18"/>
        <v>4201</v>
      </c>
      <c r="AG55" s="334">
        <f t="shared" si="18"/>
        <v>3516</v>
      </c>
      <c r="AH55" s="335">
        <f t="shared" si="18"/>
        <v>7717</v>
      </c>
      <c r="AI55" s="668"/>
      <c r="AJ55" s="18" t="s">
        <v>42</v>
      </c>
      <c r="AK55" s="334">
        <f t="shared" si="18"/>
        <v>4179</v>
      </c>
      <c r="AL55" s="334">
        <f t="shared" si="18"/>
        <v>3486</v>
      </c>
      <c r="AM55" s="334">
        <f t="shared" si="18"/>
        <v>7665</v>
      </c>
      <c r="AN55" s="337">
        <f t="shared" si="18"/>
        <v>4252</v>
      </c>
      <c r="AO55" s="334">
        <f t="shared" si="18"/>
        <v>3725</v>
      </c>
      <c r="AP55" s="334">
        <f t="shared" si="18"/>
        <v>7977</v>
      </c>
      <c r="AQ55" s="334">
        <f t="shared" si="18"/>
        <v>4886</v>
      </c>
      <c r="AR55" s="334">
        <f t="shared" si="18"/>
        <v>4524</v>
      </c>
      <c r="AS55" s="335">
        <f t="shared" si="18"/>
        <v>9410</v>
      </c>
      <c r="AT55" s="668"/>
      <c r="AU55" s="18" t="s">
        <v>42</v>
      </c>
      <c r="AV55" s="334">
        <f t="shared" si="18"/>
        <v>5877</v>
      </c>
      <c r="AW55" s="334">
        <f t="shared" si="18"/>
        <v>5664</v>
      </c>
      <c r="AX55" s="334">
        <f t="shared" si="18"/>
        <v>11541</v>
      </c>
      <c r="AY55" s="337">
        <f t="shared" si="18"/>
        <v>7040</v>
      </c>
      <c r="AZ55" s="334">
        <f t="shared" si="18"/>
        <v>6746</v>
      </c>
      <c r="BA55" s="334">
        <f t="shared" si="18"/>
        <v>13786</v>
      </c>
      <c r="BB55" s="334">
        <f t="shared" si="18"/>
        <v>5512</v>
      </c>
      <c r="BC55" s="334">
        <f t="shared" si="18"/>
        <v>5376</v>
      </c>
      <c r="BD55" s="335">
        <f t="shared" si="18"/>
        <v>10888</v>
      </c>
      <c r="BE55" s="668"/>
      <c r="BF55" s="18" t="s">
        <v>42</v>
      </c>
      <c r="BG55" s="334">
        <f t="shared" si="18"/>
        <v>4048</v>
      </c>
      <c r="BH55" s="334">
        <f t="shared" si="18"/>
        <v>4302</v>
      </c>
      <c r="BI55" s="334">
        <f t="shared" si="18"/>
        <v>8350</v>
      </c>
      <c r="BJ55" s="337">
        <f t="shared" si="18"/>
        <v>3053</v>
      </c>
      <c r="BK55" s="334">
        <f t="shared" si="18"/>
        <v>3851</v>
      </c>
      <c r="BL55" s="334">
        <f t="shared" si="18"/>
        <v>6904</v>
      </c>
      <c r="BM55" s="334">
        <f t="shared" si="18"/>
        <v>2640</v>
      </c>
      <c r="BN55" s="334">
        <f t="shared" si="18"/>
        <v>4133</v>
      </c>
      <c r="BO55" s="335">
        <f t="shared" si="18"/>
        <v>6773</v>
      </c>
      <c r="BP55" s="668"/>
      <c r="BQ55" s="18" t="s">
        <v>42</v>
      </c>
      <c r="BR55" s="334">
        <f t="shared" si="18"/>
        <v>2065</v>
      </c>
      <c r="BS55" s="334">
        <f t="shared" si="18"/>
        <v>4758</v>
      </c>
      <c r="BT55" s="335">
        <f t="shared" si="18"/>
        <v>6823</v>
      </c>
      <c r="CA55" s="668"/>
      <c r="CB55" s="18" t="s">
        <v>42</v>
      </c>
      <c r="CC55" s="334">
        <f t="shared" si="18"/>
        <v>7197</v>
      </c>
      <c r="CD55" s="334">
        <f t="shared" si="18"/>
        <v>6810</v>
      </c>
      <c r="CE55" s="334">
        <f t="shared" si="18"/>
        <v>14007</v>
      </c>
      <c r="CF55" s="337">
        <f t="shared" si="18"/>
        <v>41878</v>
      </c>
      <c r="CG55" s="334">
        <f t="shared" si="18"/>
        <v>37229</v>
      </c>
      <c r="CH55" s="334">
        <f t="shared" si="18"/>
        <v>79107</v>
      </c>
      <c r="CI55" s="334">
        <f t="shared" si="18"/>
        <v>24358</v>
      </c>
      <c r="CJ55" s="334">
        <f t="shared" ref="CJ55:CK55" si="19">SUM(CJ53:CJ54)</f>
        <v>29166</v>
      </c>
      <c r="CK55" s="335">
        <f t="shared" si="19"/>
        <v>53524</v>
      </c>
      <c r="CL55" s="334">
        <f t="shared" si="1"/>
        <v>73433</v>
      </c>
      <c r="CM55" s="334">
        <f t="shared" si="0"/>
        <v>73205</v>
      </c>
      <c r="CN55" s="335">
        <f t="shared" si="0"/>
        <v>146638</v>
      </c>
    </row>
    <row r="56" spans="1:92" ht="17.100000000000001" customHeight="1">
      <c r="A56" s="1"/>
      <c r="B56" s="666" t="s">
        <v>100</v>
      </c>
      <c r="C56" s="26" t="s">
        <v>101</v>
      </c>
      <c r="D56" s="339">
        <v>491</v>
      </c>
      <c r="E56" s="339">
        <v>466</v>
      </c>
      <c r="F56" s="339">
        <v>957</v>
      </c>
      <c r="G56" s="342">
        <v>570</v>
      </c>
      <c r="H56" s="339">
        <v>552</v>
      </c>
      <c r="I56" s="339">
        <v>1122</v>
      </c>
      <c r="J56" s="339">
        <v>641</v>
      </c>
      <c r="K56" s="339">
        <v>625</v>
      </c>
      <c r="L56" s="340">
        <v>1266</v>
      </c>
      <c r="M56" s="666" t="s">
        <v>100</v>
      </c>
      <c r="N56" s="26" t="s">
        <v>101</v>
      </c>
      <c r="O56" s="339">
        <v>705</v>
      </c>
      <c r="P56" s="339">
        <v>708</v>
      </c>
      <c r="Q56" s="339">
        <v>1413</v>
      </c>
      <c r="R56" s="342">
        <v>765</v>
      </c>
      <c r="S56" s="339">
        <v>756</v>
      </c>
      <c r="T56" s="339">
        <v>1521</v>
      </c>
      <c r="U56" s="339">
        <v>719</v>
      </c>
      <c r="V56" s="339">
        <v>736</v>
      </c>
      <c r="W56" s="340">
        <v>1455</v>
      </c>
      <c r="X56" s="666" t="s">
        <v>100</v>
      </c>
      <c r="Y56" s="26" t="s">
        <v>101</v>
      </c>
      <c r="Z56" s="339">
        <v>787</v>
      </c>
      <c r="AA56" s="339">
        <v>689</v>
      </c>
      <c r="AB56" s="339">
        <v>1476</v>
      </c>
      <c r="AC56" s="342">
        <v>825</v>
      </c>
      <c r="AD56" s="339">
        <v>692</v>
      </c>
      <c r="AE56" s="339">
        <v>1517</v>
      </c>
      <c r="AF56" s="339">
        <v>864</v>
      </c>
      <c r="AG56" s="339">
        <v>796</v>
      </c>
      <c r="AH56" s="340">
        <v>1660</v>
      </c>
      <c r="AI56" s="666" t="s">
        <v>100</v>
      </c>
      <c r="AJ56" s="26" t="s">
        <v>101</v>
      </c>
      <c r="AK56" s="339">
        <v>975</v>
      </c>
      <c r="AL56" s="339">
        <v>860</v>
      </c>
      <c r="AM56" s="339">
        <v>1835</v>
      </c>
      <c r="AN56" s="342">
        <v>1133</v>
      </c>
      <c r="AO56" s="339">
        <v>1004</v>
      </c>
      <c r="AP56" s="339">
        <v>2137</v>
      </c>
      <c r="AQ56" s="339">
        <v>1405</v>
      </c>
      <c r="AR56" s="339">
        <v>1267</v>
      </c>
      <c r="AS56" s="340">
        <v>2672</v>
      </c>
      <c r="AT56" s="666" t="s">
        <v>100</v>
      </c>
      <c r="AU56" s="26" t="s">
        <v>101</v>
      </c>
      <c r="AV56" s="339">
        <v>1640</v>
      </c>
      <c r="AW56" s="339">
        <v>1525</v>
      </c>
      <c r="AX56" s="339">
        <v>3165</v>
      </c>
      <c r="AY56" s="342">
        <v>1974</v>
      </c>
      <c r="AZ56" s="339">
        <v>1749</v>
      </c>
      <c r="BA56" s="339">
        <v>3723</v>
      </c>
      <c r="BB56" s="339">
        <v>1501</v>
      </c>
      <c r="BC56" s="339">
        <v>1474</v>
      </c>
      <c r="BD56" s="340">
        <v>2975</v>
      </c>
      <c r="BE56" s="666" t="s">
        <v>100</v>
      </c>
      <c r="BF56" s="26" t="s">
        <v>101</v>
      </c>
      <c r="BG56" s="339">
        <v>1147</v>
      </c>
      <c r="BH56" s="339">
        <v>1272</v>
      </c>
      <c r="BI56" s="339">
        <v>2419</v>
      </c>
      <c r="BJ56" s="342">
        <v>974</v>
      </c>
      <c r="BK56" s="339">
        <v>1372</v>
      </c>
      <c r="BL56" s="339">
        <v>2346</v>
      </c>
      <c r="BM56" s="339">
        <v>841</v>
      </c>
      <c r="BN56" s="339">
        <v>1464</v>
      </c>
      <c r="BO56" s="340">
        <v>2305</v>
      </c>
      <c r="BP56" s="666" t="s">
        <v>100</v>
      </c>
      <c r="BQ56" s="26" t="s">
        <v>101</v>
      </c>
      <c r="BR56" s="339">
        <v>571</v>
      </c>
      <c r="BS56" s="339">
        <v>1605</v>
      </c>
      <c r="BT56" s="340">
        <v>2176</v>
      </c>
      <c r="CA56" s="666" t="s">
        <v>100</v>
      </c>
      <c r="CB56" s="26" t="s">
        <v>101</v>
      </c>
      <c r="CC56" s="339">
        <v>1702</v>
      </c>
      <c r="CD56" s="339">
        <v>1643</v>
      </c>
      <c r="CE56" s="339">
        <v>3345</v>
      </c>
      <c r="CF56" s="342">
        <v>9818</v>
      </c>
      <c r="CG56" s="339">
        <v>9033</v>
      </c>
      <c r="CH56" s="339">
        <v>18851</v>
      </c>
      <c r="CI56" s="339">
        <v>7008</v>
      </c>
      <c r="CJ56" s="339">
        <v>8936</v>
      </c>
      <c r="CK56" s="340">
        <v>15944</v>
      </c>
      <c r="CL56" s="339">
        <f t="shared" si="1"/>
        <v>18528</v>
      </c>
      <c r="CM56" s="339">
        <f t="shared" si="0"/>
        <v>19612</v>
      </c>
      <c r="CN56" s="340">
        <f t="shared" si="0"/>
        <v>38140</v>
      </c>
    </row>
    <row r="57" spans="1:92" ht="17.100000000000001" customHeight="1">
      <c r="A57" s="1"/>
      <c r="B57" s="667"/>
      <c r="C57" s="26" t="s">
        <v>102</v>
      </c>
      <c r="D57" s="339">
        <v>398</v>
      </c>
      <c r="E57" s="339">
        <v>378</v>
      </c>
      <c r="F57" s="339">
        <v>776</v>
      </c>
      <c r="G57" s="342">
        <v>469</v>
      </c>
      <c r="H57" s="339">
        <v>452</v>
      </c>
      <c r="I57" s="339">
        <v>921</v>
      </c>
      <c r="J57" s="339">
        <v>500</v>
      </c>
      <c r="K57" s="339">
        <v>486</v>
      </c>
      <c r="L57" s="340">
        <v>986</v>
      </c>
      <c r="M57" s="667"/>
      <c r="N57" s="26" t="s">
        <v>102</v>
      </c>
      <c r="O57" s="339">
        <v>682</v>
      </c>
      <c r="P57" s="339">
        <v>518</v>
      </c>
      <c r="Q57" s="339">
        <v>1200</v>
      </c>
      <c r="R57" s="342">
        <v>883</v>
      </c>
      <c r="S57" s="339">
        <v>586</v>
      </c>
      <c r="T57" s="339">
        <v>1469</v>
      </c>
      <c r="U57" s="339">
        <v>477</v>
      </c>
      <c r="V57" s="339">
        <v>523</v>
      </c>
      <c r="W57" s="340">
        <v>1000</v>
      </c>
      <c r="X57" s="667"/>
      <c r="Y57" s="26" t="s">
        <v>102</v>
      </c>
      <c r="Z57" s="339">
        <v>494</v>
      </c>
      <c r="AA57" s="339">
        <v>498</v>
      </c>
      <c r="AB57" s="339">
        <v>992</v>
      </c>
      <c r="AC57" s="342">
        <v>522</v>
      </c>
      <c r="AD57" s="339">
        <v>566</v>
      </c>
      <c r="AE57" s="339">
        <v>1088</v>
      </c>
      <c r="AF57" s="339">
        <v>652</v>
      </c>
      <c r="AG57" s="339">
        <v>650</v>
      </c>
      <c r="AH57" s="340">
        <v>1302</v>
      </c>
      <c r="AI57" s="667"/>
      <c r="AJ57" s="26" t="s">
        <v>102</v>
      </c>
      <c r="AK57" s="339">
        <v>792</v>
      </c>
      <c r="AL57" s="339">
        <v>692</v>
      </c>
      <c r="AM57" s="339">
        <v>1484</v>
      </c>
      <c r="AN57" s="342">
        <v>901</v>
      </c>
      <c r="AO57" s="339">
        <v>760</v>
      </c>
      <c r="AP57" s="339">
        <v>1661</v>
      </c>
      <c r="AQ57" s="339">
        <v>973</v>
      </c>
      <c r="AR57" s="339">
        <v>833</v>
      </c>
      <c r="AS57" s="340">
        <v>1806</v>
      </c>
      <c r="AT57" s="667"/>
      <c r="AU57" s="26" t="s">
        <v>102</v>
      </c>
      <c r="AV57" s="339">
        <v>1081</v>
      </c>
      <c r="AW57" s="339">
        <v>968</v>
      </c>
      <c r="AX57" s="339">
        <v>2049</v>
      </c>
      <c r="AY57" s="342">
        <v>1273</v>
      </c>
      <c r="AZ57" s="339">
        <v>1150</v>
      </c>
      <c r="BA57" s="339">
        <v>2423</v>
      </c>
      <c r="BB57" s="339">
        <v>991</v>
      </c>
      <c r="BC57" s="339">
        <v>934</v>
      </c>
      <c r="BD57" s="340">
        <v>1925</v>
      </c>
      <c r="BE57" s="667"/>
      <c r="BF57" s="26" t="s">
        <v>102</v>
      </c>
      <c r="BG57" s="339">
        <v>790</v>
      </c>
      <c r="BH57" s="339">
        <v>848</v>
      </c>
      <c r="BI57" s="339">
        <v>1638</v>
      </c>
      <c r="BJ57" s="342">
        <v>628</v>
      </c>
      <c r="BK57" s="339">
        <v>793</v>
      </c>
      <c r="BL57" s="339">
        <v>1421</v>
      </c>
      <c r="BM57" s="339">
        <v>582</v>
      </c>
      <c r="BN57" s="339">
        <v>904</v>
      </c>
      <c r="BO57" s="340">
        <v>1486</v>
      </c>
      <c r="BP57" s="667"/>
      <c r="BQ57" s="26" t="s">
        <v>102</v>
      </c>
      <c r="BR57" s="339">
        <v>487</v>
      </c>
      <c r="BS57" s="339">
        <v>1173</v>
      </c>
      <c r="BT57" s="340">
        <v>1660</v>
      </c>
      <c r="CA57" s="667"/>
      <c r="CB57" s="26" t="s">
        <v>102</v>
      </c>
      <c r="CC57" s="339">
        <v>1367</v>
      </c>
      <c r="CD57" s="339">
        <v>1316</v>
      </c>
      <c r="CE57" s="339">
        <v>2683</v>
      </c>
      <c r="CF57" s="342">
        <v>7457</v>
      </c>
      <c r="CG57" s="339">
        <v>6594</v>
      </c>
      <c r="CH57" s="339">
        <v>14051</v>
      </c>
      <c r="CI57" s="339">
        <v>4751</v>
      </c>
      <c r="CJ57" s="339">
        <v>5802</v>
      </c>
      <c r="CK57" s="340">
        <v>10553</v>
      </c>
      <c r="CL57" s="339">
        <f t="shared" si="1"/>
        <v>13575</v>
      </c>
      <c r="CM57" s="339">
        <f t="shared" si="0"/>
        <v>13712</v>
      </c>
      <c r="CN57" s="340">
        <f t="shared" si="0"/>
        <v>27287</v>
      </c>
    </row>
    <row r="58" spans="1:92" ht="17.100000000000001" customHeight="1">
      <c r="A58" s="1"/>
      <c r="B58" s="667"/>
      <c r="C58" s="26" t="s">
        <v>103</v>
      </c>
      <c r="D58" s="339">
        <v>428</v>
      </c>
      <c r="E58" s="339">
        <v>407</v>
      </c>
      <c r="F58" s="339">
        <v>835</v>
      </c>
      <c r="G58" s="342">
        <v>497</v>
      </c>
      <c r="H58" s="339">
        <v>466</v>
      </c>
      <c r="I58" s="339">
        <v>963</v>
      </c>
      <c r="J58" s="339">
        <v>557</v>
      </c>
      <c r="K58" s="339">
        <v>512</v>
      </c>
      <c r="L58" s="340">
        <v>1069</v>
      </c>
      <c r="M58" s="667"/>
      <c r="N58" s="26" t="s">
        <v>103</v>
      </c>
      <c r="O58" s="339">
        <v>639</v>
      </c>
      <c r="P58" s="339">
        <v>550</v>
      </c>
      <c r="Q58" s="339">
        <v>1189</v>
      </c>
      <c r="R58" s="342">
        <v>664</v>
      </c>
      <c r="S58" s="339">
        <v>581</v>
      </c>
      <c r="T58" s="339">
        <v>1245</v>
      </c>
      <c r="U58" s="339">
        <v>609</v>
      </c>
      <c r="V58" s="339">
        <v>531</v>
      </c>
      <c r="W58" s="340">
        <v>1140</v>
      </c>
      <c r="X58" s="667"/>
      <c r="Y58" s="26" t="s">
        <v>103</v>
      </c>
      <c r="Z58" s="339">
        <v>707</v>
      </c>
      <c r="AA58" s="339">
        <v>640</v>
      </c>
      <c r="AB58" s="339">
        <v>1347</v>
      </c>
      <c r="AC58" s="342">
        <v>732</v>
      </c>
      <c r="AD58" s="339">
        <v>734</v>
      </c>
      <c r="AE58" s="339">
        <v>1466</v>
      </c>
      <c r="AF58" s="339">
        <v>779</v>
      </c>
      <c r="AG58" s="339">
        <v>861</v>
      </c>
      <c r="AH58" s="340">
        <v>1640</v>
      </c>
      <c r="AI58" s="667"/>
      <c r="AJ58" s="26" t="s">
        <v>103</v>
      </c>
      <c r="AK58" s="339">
        <v>771</v>
      </c>
      <c r="AL58" s="339">
        <v>860</v>
      </c>
      <c r="AM58" s="339">
        <v>1631</v>
      </c>
      <c r="AN58" s="342">
        <v>858</v>
      </c>
      <c r="AO58" s="339">
        <v>985</v>
      </c>
      <c r="AP58" s="339">
        <v>1843</v>
      </c>
      <c r="AQ58" s="339">
        <v>1034</v>
      </c>
      <c r="AR58" s="339">
        <v>1187</v>
      </c>
      <c r="AS58" s="340">
        <v>2221</v>
      </c>
      <c r="AT58" s="667"/>
      <c r="AU58" s="26" t="s">
        <v>103</v>
      </c>
      <c r="AV58" s="339">
        <v>1404</v>
      </c>
      <c r="AW58" s="339">
        <v>1312</v>
      </c>
      <c r="AX58" s="339">
        <v>2716</v>
      </c>
      <c r="AY58" s="342">
        <v>1792</v>
      </c>
      <c r="AZ58" s="339">
        <v>1695</v>
      </c>
      <c r="BA58" s="339">
        <v>3487</v>
      </c>
      <c r="BB58" s="339">
        <v>1416</v>
      </c>
      <c r="BC58" s="339">
        <v>1427</v>
      </c>
      <c r="BD58" s="340">
        <v>2843</v>
      </c>
      <c r="BE58" s="667"/>
      <c r="BF58" s="26" t="s">
        <v>103</v>
      </c>
      <c r="BG58" s="339">
        <v>1109</v>
      </c>
      <c r="BH58" s="339">
        <v>1235</v>
      </c>
      <c r="BI58" s="339">
        <v>2344</v>
      </c>
      <c r="BJ58" s="342">
        <v>836</v>
      </c>
      <c r="BK58" s="339">
        <v>1132</v>
      </c>
      <c r="BL58" s="339">
        <v>1968</v>
      </c>
      <c r="BM58" s="339">
        <v>773</v>
      </c>
      <c r="BN58" s="339">
        <v>1149</v>
      </c>
      <c r="BO58" s="340">
        <v>1922</v>
      </c>
      <c r="BP58" s="667"/>
      <c r="BQ58" s="26" t="s">
        <v>103</v>
      </c>
      <c r="BR58" s="339">
        <v>737</v>
      </c>
      <c r="BS58" s="339">
        <v>1130</v>
      </c>
      <c r="BT58" s="340">
        <v>1867</v>
      </c>
      <c r="CA58" s="667"/>
      <c r="CB58" s="26" t="s">
        <v>103</v>
      </c>
      <c r="CC58" s="339">
        <v>1482</v>
      </c>
      <c r="CD58" s="339">
        <v>1385</v>
      </c>
      <c r="CE58" s="339">
        <v>2867</v>
      </c>
      <c r="CF58" s="342">
        <v>8197</v>
      </c>
      <c r="CG58" s="339">
        <v>8241</v>
      </c>
      <c r="CH58" s="339">
        <v>16438</v>
      </c>
      <c r="CI58" s="339">
        <v>6663</v>
      </c>
      <c r="CJ58" s="339">
        <v>7768</v>
      </c>
      <c r="CK58" s="340">
        <v>14431</v>
      </c>
      <c r="CL58" s="339">
        <f t="shared" si="1"/>
        <v>16342</v>
      </c>
      <c r="CM58" s="339">
        <f t="shared" si="0"/>
        <v>17394</v>
      </c>
      <c r="CN58" s="340">
        <f t="shared" si="0"/>
        <v>33736</v>
      </c>
    </row>
    <row r="59" spans="1:92" ht="17.100000000000001" customHeight="1">
      <c r="A59" s="1"/>
      <c r="B59" s="668"/>
      <c r="C59" s="18" t="s">
        <v>42</v>
      </c>
      <c r="D59" s="334">
        <f t="shared" ref="D59:CI59" si="20">SUM(D56:D58)</f>
        <v>1317</v>
      </c>
      <c r="E59" s="334">
        <f t="shared" si="20"/>
        <v>1251</v>
      </c>
      <c r="F59" s="334">
        <f t="shared" si="20"/>
        <v>2568</v>
      </c>
      <c r="G59" s="337">
        <f t="shared" si="20"/>
        <v>1536</v>
      </c>
      <c r="H59" s="334">
        <f t="shared" si="20"/>
        <v>1470</v>
      </c>
      <c r="I59" s="334">
        <f t="shared" si="20"/>
        <v>3006</v>
      </c>
      <c r="J59" s="334">
        <f t="shared" si="20"/>
        <v>1698</v>
      </c>
      <c r="K59" s="334">
        <f t="shared" si="20"/>
        <v>1623</v>
      </c>
      <c r="L59" s="335">
        <f t="shared" si="20"/>
        <v>3321</v>
      </c>
      <c r="M59" s="668"/>
      <c r="N59" s="18" t="s">
        <v>42</v>
      </c>
      <c r="O59" s="334">
        <f t="shared" si="20"/>
        <v>2026</v>
      </c>
      <c r="P59" s="334">
        <f t="shared" si="20"/>
        <v>1776</v>
      </c>
      <c r="Q59" s="334">
        <f t="shared" si="20"/>
        <v>3802</v>
      </c>
      <c r="R59" s="337">
        <f t="shared" si="20"/>
        <v>2312</v>
      </c>
      <c r="S59" s="334">
        <f t="shared" si="20"/>
        <v>1923</v>
      </c>
      <c r="T59" s="334">
        <f t="shared" si="20"/>
        <v>4235</v>
      </c>
      <c r="U59" s="334">
        <f t="shared" si="20"/>
        <v>1805</v>
      </c>
      <c r="V59" s="334">
        <f t="shared" si="20"/>
        <v>1790</v>
      </c>
      <c r="W59" s="335">
        <f t="shared" si="20"/>
        <v>3595</v>
      </c>
      <c r="X59" s="668"/>
      <c r="Y59" s="18" t="s">
        <v>42</v>
      </c>
      <c r="Z59" s="334">
        <f t="shared" si="20"/>
        <v>1988</v>
      </c>
      <c r="AA59" s="334">
        <f t="shared" si="20"/>
        <v>1827</v>
      </c>
      <c r="AB59" s="334">
        <f t="shared" si="20"/>
        <v>3815</v>
      </c>
      <c r="AC59" s="337">
        <f t="shared" si="20"/>
        <v>2079</v>
      </c>
      <c r="AD59" s="334">
        <f t="shared" si="20"/>
        <v>1992</v>
      </c>
      <c r="AE59" s="334">
        <f t="shared" si="20"/>
        <v>4071</v>
      </c>
      <c r="AF59" s="334">
        <f t="shared" si="20"/>
        <v>2295</v>
      </c>
      <c r="AG59" s="334">
        <f t="shared" si="20"/>
        <v>2307</v>
      </c>
      <c r="AH59" s="335">
        <f t="shared" si="20"/>
        <v>4602</v>
      </c>
      <c r="AI59" s="668"/>
      <c r="AJ59" s="18" t="s">
        <v>42</v>
      </c>
      <c r="AK59" s="334">
        <f t="shared" si="20"/>
        <v>2538</v>
      </c>
      <c r="AL59" s="334">
        <f t="shared" si="20"/>
        <v>2412</v>
      </c>
      <c r="AM59" s="334">
        <f t="shared" si="20"/>
        <v>4950</v>
      </c>
      <c r="AN59" s="337">
        <f t="shared" si="20"/>
        <v>2892</v>
      </c>
      <c r="AO59" s="334">
        <f t="shared" si="20"/>
        <v>2749</v>
      </c>
      <c r="AP59" s="334">
        <f t="shared" si="20"/>
        <v>5641</v>
      </c>
      <c r="AQ59" s="334">
        <f t="shared" si="20"/>
        <v>3412</v>
      </c>
      <c r="AR59" s="334">
        <f t="shared" si="20"/>
        <v>3287</v>
      </c>
      <c r="AS59" s="335">
        <f t="shared" si="20"/>
        <v>6699</v>
      </c>
      <c r="AT59" s="668"/>
      <c r="AU59" s="18" t="s">
        <v>42</v>
      </c>
      <c r="AV59" s="334">
        <f t="shared" si="20"/>
        <v>4125</v>
      </c>
      <c r="AW59" s="334">
        <f t="shared" si="20"/>
        <v>3805</v>
      </c>
      <c r="AX59" s="334">
        <f t="shared" si="20"/>
        <v>7930</v>
      </c>
      <c r="AY59" s="337">
        <f t="shared" si="20"/>
        <v>5039</v>
      </c>
      <c r="AZ59" s="334">
        <f t="shared" si="20"/>
        <v>4594</v>
      </c>
      <c r="BA59" s="334">
        <f t="shared" si="20"/>
        <v>9633</v>
      </c>
      <c r="BB59" s="334">
        <f t="shared" si="20"/>
        <v>3908</v>
      </c>
      <c r="BC59" s="334">
        <f t="shared" si="20"/>
        <v>3835</v>
      </c>
      <c r="BD59" s="335">
        <f t="shared" si="20"/>
        <v>7743</v>
      </c>
      <c r="BE59" s="668"/>
      <c r="BF59" s="18" t="s">
        <v>42</v>
      </c>
      <c r="BG59" s="334">
        <f t="shared" si="20"/>
        <v>3046</v>
      </c>
      <c r="BH59" s="334">
        <f t="shared" si="20"/>
        <v>3355</v>
      </c>
      <c r="BI59" s="334">
        <f t="shared" si="20"/>
        <v>6401</v>
      </c>
      <c r="BJ59" s="337">
        <f t="shared" si="20"/>
        <v>2438</v>
      </c>
      <c r="BK59" s="334">
        <f t="shared" si="20"/>
        <v>3297</v>
      </c>
      <c r="BL59" s="334">
        <f t="shared" si="20"/>
        <v>5735</v>
      </c>
      <c r="BM59" s="334">
        <f t="shared" si="20"/>
        <v>2196</v>
      </c>
      <c r="BN59" s="334">
        <f t="shared" si="20"/>
        <v>3517</v>
      </c>
      <c r="BO59" s="335">
        <f t="shared" si="20"/>
        <v>5713</v>
      </c>
      <c r="BP59" s="668"/>
      <c r="BQ59" s="18" t="s">
        <v>42</v>
      </c>
      <c r="BR59" s="334">
        <f t="shared" si="20"/>
        <v>1795</v>
      </c>
      <c r="BS59" s="334">
        <f t="shared" si="20"/>
        <v>3908</v>
      </c>
      <c r="BT59" s="335">
        <f t="shared" si="20"/>
        <v>5703</v>
      </c>
      <c r="CA59" s="668"/>
      <c r="CB59" s="18" t="s">
        <v>42</v>
      </c>
      <c r="CC59" s="334">
        <f t="shared" si="20"/>
        <v>4551</v>
      </c>
      <c r="CD59" s="334">
        <f t="shared" si="20"/>
        <v>4344</v>
      </c>
      <c r="CE59" s="334">
        <f t="shared" si="20"/>
        <v>8895</v>
      </c>
      <c r="CF59" s="337">
        <f t="shared" si="20"/>
        <v>25472</v>
      </c>
      <c r="CG59" s="334">
        <f t="shared" si="20"/>
        <v>23868</v>
      </c>
      <c r="CH59" s="334">
        <f t="shared" si="20"/>
        <v>49340</v>
      </c>
      <c r="CI59" s="334">
        <f t="shared" si="20"/>
        <v>18422</v>
      </c>
      <c r="CJ59" s="334">
        <f t="shared" ref="CJ59:CK59" si="21">SUM(CJ56:CJ58)</f>
        <v>22506</v>
      </c>
      <c r="CK59" s="335">
        <f t="shared" si="21"/>
        <v>40928</v>
      </c>
      <c r="CL59" s="334">
        <f t="shared" si="1"/>
        <v>48445</v>
      </c>
      <c r="CM59" s="334">
        <f t="shared" si="0"/>
        <v>50718</v>
      </c>
      <c r="CN59" s="335">
        <f t="shared" si="0"/>
        <v>99163</v>
      </c>
    </row>
    <row r="60" spans="1:92" ht="17.100000000000001" customHeight="1">
      <c r="A60" s="1"/>
      <c r="B60" s="24" t="s">
        <v>104</v>
      </c>
      <c r="C60" s="51" t="s">
        <v>105</v>
      </c>
      <c r="D60" s="334">
        <v>170</v>
      </c>
      <c r="E60" s="334">
        <v>161</v>
      </c>
      <c r="F60" s="334">
        <v>331</v>
      </c>
      <c r="G60" s="337">
        <v>229</v>
      </c>
      <c r="H60" s="334">
        <v>223</v>
      </c>
      <c r="I60" s="334">
        <v>452</v>
      </c>
      <c r="J60" s="334">
        <v>276</v>
      </c>
      <c r="K60" s="334">
        <v>273</v>
      </c>
      <c r="L60" s="335">
        <v>549</v>
      </c>
      <c r="M60" s="24" t="s">
        <v>104</v>
      </c>
      <c r="N60" s="51" t="s">
        <v>105</v>
      </c>
      <c r="O60" s="334">
        <v>308</v>
      </c>
      <c r="P60" s="334">
        <v>303</v>
      </c>
      <c r="Q60" s="334">
        <v>611</v>
      </c>
      <c r="R60" s="337">
        <v>291</v>
      </c>
      <c r="S60" s="334">
        <v>279</v>
      </c>
      <c r="T60" s="334">
        <v>570</v>
      </c>
      <c r="U60" s="334">
        <v>262</v>
      </c>
      <c r="V60" s="334">
        <v>248</v>
      </c>
      <c r="W60" s="335">
        <v>510</v>
      </c>
      <c r="X60" s="24" t="s">
        <v>104</v>
      </c>
      <c r="Y60" s="51" t="s">
        <v>105</v>
      </c>
      <c r="Z60" s="334">
        <v>281</v>
      </c>
      <c r="AA60" s="334">
        <v>235</v>
      </c>
      <c r="AB60" s="334">
        <v>516</v>
      </c>
      <c r="AC60" s="337">
        <v>360</v>
      </c>
      <c r="AD60" s="334">
        <v>267</v>
      </c>
      <c r="AE60" s="334">
        <v>627</v>
      </c>
      <c r="AF60" s="334">
        <v>429</v>
      </c>
      <c r="AG60" s="334">
        <v>324</v>
      </c>
      <c r="AH60" s="335">
        <v>753</v>
      </c>
      <c r="AI60" s="24" t="s">
        <v>104</v>
      </c>
      <c r="AJ60" s="51" t="s">
        <v>105</v>
      </c>
      <c r="AK60" s="334">
        <v>562</v>
      </c>
      <c r="AL60" s="334">
        <v>427</v>
      </c>
      <c r="AM60" s="334">
        <v>989</v>
      </c>
      <c r="AN60" s="337">
        <v>720</v>
      </c>
      <c r="AO60" s="334">
        <v>546</v>
      </c>
      <c r="AP60" s="334">
        <v>1266</v>
      </c>
      <c r="AQ60" s="334">
        <v>805</v>
      </c>
      <c r="AR60" s="334">
        <v>643</v>
      </c>
      <c r="AS60" s="335">
        <v>1448</v>
      </c>
      <c r="AT60" s="24" t="s">
        <v>104</v>
      </c>
      <c r="AU60" s="51" t="s">
        <v>105</v>
      </c>
      <c r="AV60" s="334">
        <v>837</v>
      </c>
      <c r="AW60" s="334">
        <v>655</v>
      </c>
      <c r="AX60" s="334">
        <v>1492</v>
      </c>
      <c r="AY60" s="337">
        <v>915</v>
      </c>
      <c r="AZ60" s="334">
        <v>774</v>
      </c>
      <c r="BA60" s="334">
        <v>1689</v>
      </c>
      <c r="BB60" s="334">
        <v>887</v>
      </c>
      <c r="BC60" s="334">
        <v>827</v>
      </c>
      <c r="BD60" s="335">
        <v>1714</v>
      </c>
      <c r="BE60" s="24" t="s">
        <v>104</v>
      </c>
      <c r="BF60" s="51" t="s">
        <v>105</v>
      </c>
      <c r="BG60" s="334">
        <v>842</v>
      </c>
      <c r="BH60" s="334">
        <v>930</v>
      </c>
      <c r="BI60" s="334">
        <v>1772</v>
      </c>
      <c r="BJ60" s="337">
        <v>838</v>
      </c>
      <c r="BK60" s="334">
        <v>1059</v>
      </c>
      <c r="BL60" s="334">
        <v>1897</v>
      </c>
      <c r="BM60" s="334">
        <v>733</v>
      </c>
      <c r="BN60" s="334">
        <v>1033</v>
      </c>
      <c r="BO60" s="335">
        <v>1766</v>
      </c>
      <c r="BP60" s="24" t="s">
        <v>104</v>
      </c>
      <c r="BQ60" s="51" t="s">
        <v>105</v>
      </c>
      <c r="BR60" s="334">
        <v>384</v>
      </c>
      <c r="BS60" s="334">
        <v>927</v>
      </c>
      <c r="BT60" s="335">
        <v>1311</v>
      </c>
      <c r="CA60" s="24" t="s">
        <v>104</v>
      </c>
      <c r="CB60" s="51" t="s">
        <v>105</v>
      </c>
      <c r="CC60" s="334">
        <v>675</v>
      </c>
      <c r="CD60" s="334">
        <v>657</v>
      </c>
      <c r="CE60" s="334">
        <v>1332</v>
      </c>
      <c r="CF60" s="337">
        <v>4855</v>
      </c>
      <c r="CG60" s="334">
        <v>3927</v>
      </c>
      <c r="CH60" s="334">
        <v>8782</v>
      </c>
      <c r="CI60" s="334">
        <v>4599</v>
      </c>
      <c r="CJ60" s="334">
        <v>5550</v>
      </c>
      <c r="CK60" s="335">
        <v>10149</v>
      </c>
      <c r="CL60" s="334">
        <f t="shared" si="1"/>
        <v>10129</v>
      </c>
      <c r="CM60" s="334">
        <f t="shared" si="0"/>
        <v>10134</v>
      </c>
      <c r="CN60" s="335">
        <f t="shared" si="0"/>
        <v>20263</v>
      </c>
    </row>
    <row r="61" spans="1:92" ht="17.100000000000001" customHeight="1">
      <c r="A61" s="1"/>
      <c r="B61" s="675" t="s">
        <v>106</v>
      </c>
      <c r="C61" s="26" t="s">
        <v>107</v>
      </c>
      <c r="D61" s="339">
        <v>229</v>
      </c>
      <c r="E61" s="339">
        <v>218</v>
      </c>
      <c r="F61" s="339">
        <v>447</v>
      </c>
      <c r="G61" s="342">
        <v>282</v>
      </c>
      <c r="H61" s="339">
        <v>279</v>
      </c>
      <c r="I61" s="339">
        <v>561</v>
      </c>
      <c r="J61" s="339">
        <v>325</v>
      </c>
      <c r="K61" s="339">
        <v>320</v>
      </c>
      <c r="L61" s="340">
        <v>645</v>
      </c>
      <c r="M61" s="675" t="s">
        <v>106</v>
      </c>
      <c r="N61" s="26" t="s">
        <v>107</v>
      </c>
      <c r="O61" s="339">
        <v>457</v>
      </c>
      <c r="P61" s="339">
        <v>456</v>
      </c>
      <c r="Q61" s="339">
        <v>913</v>
      </c>
      <c r="R61" s="342">
        <v>632</v>
      </c>
      <c r="S61" s="339">
        <v>715</v>
      </c>
      <c r="T61" s="339">
        <v>1347</v>
      </c>
      <c r="U61" s="339">
        <v>406</v>
      </c>
      <c r="V61" s="339">
        <v>412</v>
      </c>
      <c r="W61" s="340">
        <v>818</v>
      </c>
      <c r="X61" s="675" t="s">
        <v>106</v>
      </c>
      <c r="Y61" s="26" t="s">
        <v>107</v>
      </c>
      <c r="Z61" s="339">
        <v>440</v>
      </c>
      <c r="AA61" s="339">
        <v>394</v>
      </c>
      <c r="AB61" s="339">
        <v>834</v>
      </c>
      <c r="AC61" s="342">
        <v>483</v>
      </c>
      <c r="AD61" s="339">
        <v>454</v>
      </c>
      <c r="AE61" s="339">
        <v>937</v>
      </c>
      <c r="AF61" s="339">
        <v>566</v>
      </c>
      <c r="AG61" s="339">
        <v>475</v>
      </c>
      <c r="AH61" s="340">
        <v>1041</v>
      </c>
      <c r="AI61" s="675" t="s">
        <v>106</v>
      </c>
      <c r="AJ61" s="26" t="s">
        <v>107</v>
      </c>
      <c r="AK61" s="339">
        <v>663</v>
      </c>
      <c r="AL61" s="339">
        <v>534</v>
      </c>
      <c r="AM61" s="339">
        <v>1197</v>
      </c>
      <c r="AN61" s="342">
        <v>734</v>
      </c>
      <c r="AO61" s="339">
        <v>629</v>
      </c>
      <c r="AP61" s="339">
        <v>1363</v>
      </c>
      <c r="AQ61" s="339">
        <v>825</v>
      </c>
      <c r="AR61" s="339">
        <v>771</v>
      </c>
      <c r="AS61" s="340">
        <v>1596</v>
      </c>
      <c r="AT61" s="675" t="s">
        <v>106</v>
      </c>
      <c r="AU61" s="26" t="s">
        <v>107</v>
      </c>
      <c r="AV61" s="339">
        <v>1077</v>
      </c>
      <c r="AW61" s="339">
        <v>983</v>
      </c>
      <c r="AX61" s="339">
        <v>2060</v>
      </c>
      <c r="AY61" s="342">
        <v>1338</v>
      </c>
      <c r="AZ61" s="339">
        <v>1256</v>
      </c>
      <c r="BA61" s="339">
        <v>2594</v>
      </c>
      <c r="BB61" s="339">
        <v>1100</v>
      </c>
      <c r="BC61" s="339">
        <v>1068</v>
      </c>
      <c r="BD61" s="340">
        <v>2168</v>
      </c>
      <c r="BE61" s="675" t="s">
        <v>106</v>
      </c>
      <c r="BF61" s="26" t="s">
        <v>107</v>
      </c>
      <c r="BG61" s="339">
        <v>852</v>
      </c>
      <c r="BH61" s="339">
        <v>865</v>
      </c>
      <c r="BI61" s="339">
        <v>1717</v>
      </c>
      <c r="BJ61" s="342">
        <v>691</v>
      </c>
      <c r="BK61" s="339">
        <v>871</v>
      </c>
      <c r="BL61" s="339">
        <v>1562</v>
      </c>
      <c r="BM61" s="339">
        <v>596</v>
      </c>
      <c r="BN61" s="339">
        <v>904</v>
      </c>
      <c r="BO61" s="340">
        <v>1500</v>
      </c>
      <c r="BP61" s="675" t="s">
        <v>106</v>
      </c>
      <c r="BQ61" s="26" t="s">
        <v>107</v>
      </c>
      <c r="BR61" s="339">
        <v>561</v>
      </c>
      <c r="BS61" s="339">
        <v>970</v>
      </c>
      <c r="BT61" s="340">
        <v>1531</v>
      </c>
      <c r="CA61" s="675" t="s">
        <v>106</v>
      </c>
      <c r="CB61" s="26" t="s">
        <v>107</v>
      </c>
      <c r="CC61" s="339">
        <v>836</v>
      </c>
      <c r="CD61" s="339">
        <v>817</v>
      </c>
      <c r="CE61" s="339">
        <v>1653</v>
      </c>
      <c r="CF61" s="342">
        <v>6283</v>
      </c>
      <c r="CG61" s="339">
        <v>5823</v>
      </c>
      <c r="CH61" s="339">
        <v>12106</v>
      </c>
      <c r="CI61" s="339">
        <v>5138</v>
      </c>
      <c r="CJ61" s="339">
        <v>5934</v>
      </c>
      <c r="CK61" s="340">
        <v>11072</v>
      </c>
      <c r="CL61" s="339">
        <f t="shared" si="1"/>
        <v>12257</v>
      </c>
      <c r="CM61" s="339">
        <f t="shared" si="0"/>
        <v>12574</v>
      </c>
      <c r="CN61" s="340">
        <f t="shared" si="0"/>
        <v>24831</v>
      </c>
    </row>
    <row r="62" spans="1:92" ht="17.100000000000001" customHeight="1">
      <c r="A62" s="1"/>
      <c r="B62" s="676"/>
      <c r="C62" s="26" t="s">
        <v>108</v>
      </c>
      <c r="D62" s="339">
        <v>62</v>
      </c>
      <c r="E62" s="339">
        <v>59</v>
      </c>
      <c r="F62" s="339">
        <v>121</v>
      </c>
      <c r="G62" s="342">
        <v>73</v>
      </c>
      <c r="H62" s="339">
        <v>69</v>
      </c>
      <c r="I62" s="339">
        <v>142</v>
      </c>
      <c r="J62" s="339">
        <v>89</v>
      </c>
      <c r="K62" s="339">
        <v>81</v>
      </c>
      <c r="L62" s="340">
        <v>170</v>
      </c>
      <c r="M62" s="676"/>
      <c r="N62" s="26" t="s">
        <v>108</v>
      </c>
      <c r="O62" s="339">
        <v>99</v>
      </c>
      <c r="P62" s="339">
        <v>93</v>
      </c>
      <c r="Q62" s="339">
        <v>192</v>
      </c>
      <c r="R62" s="342">
        <v>101</v>
      </c>
      <c r="S62" s="339">
        <v>94</v>
      </c>
      <c r="T62" s="339">
        <v>195</v>
      </c>
      <c r="U62" s="339">
        <v>95</v>
      </c>
      <c r="V62" s="339">
        <v>82</v>
      </c>
      <c r="W62" s="340">
        <v>177</v>
      </c>
      <c r="X62" s="676"/>
      <c r="Y62" s="26" t="s">
        <v>108</v>
      </c>
      <c r="Z62" s="339">
        <v>107</v>
      </c>
      <c r="AA62" s="339">
        <v>87</v>
      </c>
      <c r="AB62" s="339">
        <v>194</v>
      </c>
      <c r="AC62" s="342">
        <v>140</v>
      </c>
      <c r="AD62" s="339">
        <v>113</v>
      </c>
      <c r="AE62" s="339">
        <v>253</v>
      </c>
      <c r="AF62" s="339">
        <v>147</v>
      </c>
      <c r="AG62" s="339">
        <v>132</v>
      </c>
      <c r="AH62" s="340">
        <v>279</v>
      </c>
      <c r="AI62" s="676"/>
      <c r="AJ62" s="26" t="s">
        <v>108</v>
      </c>
      <c r="AK62" s="339">
        <v>176</v>
      </c>
      <c r="AL62" s="339">
        <v>169</v>
      </c>
      <c r="AM62" s="339">
        <v>345</v>
      </c>
      <c r="AN62" s="342">
        <v>194</v>
      </c>
      <c r="AO62" s="339">
        <v>176</v>
      </c>
      <c r="AP62" s="339">
        <v>370</v>
      </c>
      <c r="AQ62" s="339">
        <v>211</v>
      </c>
      <c r="AR62" s="339">
        <v>247</v>
      </c>
      <c r="AS62" s="340">
        <v>458</v>
      </c>
      <c r="AT62" s="676"/>
      <c r="AU62" s="26" t="s">
        <v>108</v>
      </c>
      <c r="AV62" s="339">
        <v>297</v>
      </c>
      <c r="AW62" s="339">
        <v>278</v>
      </c>
      <c r="AX62" s="339">
        <v>575</v>
      </c>
      <c r="AY62" s="342">
        <v>345</v>
      </c>
      <c r="AZ62" s="339">
        <v>396</v>
      </c>
      <c r="BA62" s="339">
        <v>741</v>
      </c>
      <c r="BB62" s="339">
        <v>346</v>
      </c>
      <c r="BC62" s="339">
        <v>352</v>
      </c>
      <c r="BD62" s="340">
        <v>698</v>
      </c>
      <c r="BE62" s="676"/>
      <c r="BF62" s="26" t="s">
        <v>108</v>
      </c>
      <c r="BG62" s="339">
        <v>286</v>
      </c>
      <c r="BH62" s="339">
        <v>373</v>
      </c>
      <c r="BI62" s="339">
        <v>659</v>
      </c>
      <c r="BJ62" s="342">
        <v>274</v>
      </c>
      <c r="BK62" s="339">
        <v>320</v>
      </c>
      <c r="BL62" s="339">
        <v>594</v>
      </c>
      <c r="BM62" s="339">
        <v>223</v>
      </c>
      <c r="BN62" s="339">
        <v>307</v>
      </c>
      <c r="BO62" s="340">
        <v>530</v>
      </c>
      <c r="BP62" s="676"/>
      <c r="BQ62" s="26" t="s">
        <v>108</v>
      </c>
      <c r="BR62" s="339">
        <v>157</v>
      </c>
      <c r="BS62" s="339">
        <v>311</v>
      </c>
      <c r="BT62" s="340">
        <v>468</v>
      </c>
      <c r="CA62" s="676"/>
      <c r="CB62" s="26" t="s">
        <v>108</v>
      </c>
      <c r="CC62" s="339">
        <v>224</v>
      </c>
      <c r="CD62" s="339">
        <v>209</v>
      </c>
      <c r="CE62" s="339">
        <v>433</v>
      </c>
      <c r="CF62" s="342">
        <v>1567</v>
      </c>
      <c r="CG62" s="339">
        <v>1471</v>
      </c>
      <c r="CH62" s="339">
        <v>3038</v>
      </c>
      <c r="CI62" s="339">
        <v>1631</v>
      </c>
      <c r="CJ62" s="339">
        <v>2059</v>
      </c>
      <c r="CK62" s="340">
        <v>3690</v>
      </c>
      <c r="CL62" s="339">
        <f t="shared" si="1"/>
        <v>3422</v>
      </c>
      <c r="CM62" s="339">
        <f t="shared" si="0"/>
        <v>3739</v>
      </c>
      <c r="CN62" s="340">
        <f t="shared" si="0"/>
        <v>7161</v>
      </c>
    </row>
    <row r="63" spans="1:92" ht="17.100000000000001" customHeight="1">
      <c r="A63" s="1"/>
      <c r="B63" s="676"/>
      <c r="C63" s="26" t="s">
        <v>109</v>
      </c>
      <c r="D63" s="339">
        <v>44</v>
      </c>
      <c r="E63" s="339">
        <v>42</v>
      </c>
      <c r="F63" s="339">
        <v>86</v>
      </c>
      <c r="G63" s="342">
        <v>64</v>
      </c>
      <c r="H63" s="339">
        <v>62</v>
      </c>
      <c r="I63" s="339">
        <v>126</v>
      </c>
      <c r="J63" s="339">
        <v>78</v>
      </c>
      <c r="K63" s="339">
        <v>79</v>
      </c>
      <c r="L63" s="340">
        <v>157</v>
      </c>
      <c r="M63" s="676"/>
      <c r="N63" s="26" t="s">
        <v>109</v>
      </c>
      <c r="O63" s="339">
        <v>93</v>
      </c>
      <c r="P63" s="339">
        <v>96</v>
      </c>
      <c r="Q63" s="339">
        <v>189</v>
      </c>
      <c r="R63" s="342">
        <v>97</v>
      </c>
      <c r="S63" s="339">
        <v>97</v>
      </c>
      <c r="T63" s="339">
        <v>194</v>
      </c>
      <c r="U63" s="339">
        <v>76</v>
      </c>
      <c r="V63" s="339">
        <v>80</v>
      </c>
      <c r="W63" s="340">
        <v>156</v>
      </c>
      <c r="X63" s="676"/>
      <c r="Y63" s="26" t="s">
        <v>109</v>
      </c>
      <c r="Z63" s="339">
        <v>90</v>
      </c>
      <c r="AA63" s="339">
        <v>78</v>
      </c>
      <c r="AB63" s="339">
        <v>168</v>
      </c>
      <c r="AC63" s="342">
        <v>119</v>
      </c>
      <c r="AD63" s="339">
        <v>93</v>
      </c>
      <c r="AE63" s="339">
        <v>212</v>
      </c>
      <c r="AF63" s="339">
        <v>119</v>
      </c>
      <c r="AG63" s="339">
        <v>102</v>
      </c>
      <c r="AH63" s="340">
        <v>221</v>
      </c>
      <c r="AI63" s="676"/>
      <c r="AJ63" s="26" t="s">
        <v>109</v>
      </c>
      <c r="AK63" s="339">
        <v>146</v>
      </c>
      <c r="AL63" s="339">
        <v>136</v>
      </c>
      <c r="AM63" s="339">
        <v>282</v>
      </c>
      <c r="AN63" s="342">
        <v>215</v>
      </c>
      <c r="AO63" s="339">
        <v>187</v>
      </c>
      <c r="AP63" s="339">
        <v>402</v>
      </c>
      <c r="AQ63" s="339">
        <v>251</v>
      </c>
      <c r="AR63" s="339">
        <v>219</v>
      </c>
      <c r="AS63" s="340">
        <v>470</v>
      </c>
      <c r="AT63" s="676"/>
      <c r="AU63" s="26" t="s">
        <v>109</v>
      </c>
      <c r="AV63" s="339">
        <v>356</v>
      </c>
      <c r="AW63" s="339">
        <v>318</v>
      </c>
      <c r="AX63" s="339">
        <v>674</v>
      </c>
      <c r="AY63" s="342">
        <v>480</v>
      </c>
      <c r="AZ63" s="339">
        <v>437</v>
      </c>
      <c r="BA63" s="339">
        <v>917</v>
      </c>
      <c r="BB63" s="339">
        <v>361</v>
      </c>
      <c r="BC63" s="339">
        <v>350</v>
      </c>
      <c r="BD63" s="340">
        <v>711</v>
      </c>
      <c r="BE63" s="676"/>
      <c r="BF63" s="26" t="s">
        <v>109</v>
      </c>
      <c r="BG63" s="339">
        <v>282</v>
      </c>
      <c r="BH63" s="339">
        <v>324</v>
      </c>
      <c r="BI63" s="339">
        <v>606</v>
      </c>
      <c r="BJ63" s="342">
        <v>326</v>
      </c>
      <c r="BK63" s="339">
        <v>502</v>
      </c>
      <c r="BL63" s="339">
        <v>828</v>
      </c>
      <c r="BM63" s="339">
        <v>359</v>
      </c>
      <c r="BN63" s="339">
        <v>612</v>
      </c>
      <c r="BO63" s="340">
        <v>971</v>
      </c>
      <c r="BP63" s="676"/>
      <c r="BQ63" s="26" t="s">
        <v>109</v>
      </c>
      <c r="BR63" s="339">
        <v>370</v>
      </c>
      <c r="BS63" s="339">
        <v>898</v>
      </c>
      <c r="BT63" s="340">
        <v>1268</v>
      </c>
      <c r="CA63" s="676"/>
      <c r="CB63" s="26" t="s">
        <v>109</v>
      </c>
      <c r="CC63" s="339">
        <v>186</v>
      </c>
      <c r="CD63" s="339">
        <v>183</v>
      </c>
      <c r="CE63" s="339">
        <v>369</v>
      </c>
      <c r="CF63" s="342">
        <v>1562</v>
      </c>
      <c r="CG63" s="339">
        <v>1406</v>
      </c>
      <c r="CH63" s="339">
        <v>2968</v>
      </c>
      <c r="CI63" s="339">
        <v>2178</v>
      </c>
      <c r="CJ63" s="339">
        <v>3123</v>
      </c>
      <c r="CK63" s="340">
        <v>5301</v>
      </c>
      <c r="CL63" s="339">
        <f t="shared" si="1"/>
        <v>3926</v>
      </c>
      <c r="CM63" s="339">
        <f t="shared" si="0"/>
        <v>4712</v>
      </c>
      <c r="CN63" s="340">
        <f t="shared" si="0"/>
        <v>8638</v>
      </c>
    </row>
    <row r="64" spans="1:92" ht="17.100000000000001" customHeight="1">
      <c r="A64" s="1"/>
      <c r="B64" s="677"/>
      <c r="C64" s="18" t="s">
        <v>42</v>
      </c>
      <c r="D64" s="334">
        <f t="shared" ref="D64:CI64" si="22">SUM(D61:D63)</f>
        <v>335</v>
      </c>
      <c r="E64" s="334">
        <f t="shared" si="22"/>
        <v>319</v>
      </c>
      <c r="F64" s="334">
        <f t="shared" si="22"/>
        <v>654</v>
      </c>
      <c r="G64" s="337">
        <f t="shared" si="22"/>
        <v>419</v>
      </c>
      <c r="H64" s="334">
        <f t="shared" si="22"/>
        <v>410</v>
      </c>
      <c r="I64" s="334">
        <f t="shared" si="22"/>
        <v>829</v>
      </c>
      <c r="J64" s="334">
        <f t="shared" si="22"/>
        <v>492</v>
      </c>
      <c r="K64" s="334">
        <f t="shared" si="22"/>
        <v>480</v>
      </c>
      <c r="L64" s="335">
        <f t="shared" si="22"/>
        <v>972</v>
      </c>
      <c r="M64" s="677"/>
      <c r="N64" s="18" t="s">
        <v>42</v>
      </c>
      <c r="O64" s="334">
        <f t="shared" si="22"/>
        <v>649</v>
      </c>
      <c r="P64" s="334">
        <f t="shared" si="22"/>
        <v>645</v>
      </c>
      <c r="Q64" s="334">
        <f t="shared" si="22"/>
        <v>1294</v>
      </c>
      <c r="R64" s="337">
        <f t="shared" si="22"/>
        <v>830</v>
      </c>
      <c r="S64" s="334">
        <f t="shared" si="22"/>
        <v>906</v>
      </c>
      <c r="T64" s="334">
        <f t="shared" si="22"/>
        <v>1736</v>
      </c>
      <c r="U64" s="334">
        <f t="shared" si="22"/>
        <v>577</v>
      </c>
      <c r="V64" s="334">
        <f t="shared" si="22"/>
        <v>574</v>
      </c>
      <c r="W64" s="335">
        <f t="shared" si="22"/>
        <v>1151</v>
      </c>
      <c r="X64" s="677"/>
      <c r="Y64" s="18" t="s">
        <v>42</v>
      </c>
      <c r="Z64" s="334">
        <f t="shared" si="22"/>
        <v>637</v>
      </c>
      <c r="AA64" s="334">
        <f t="shared" si="22"/>
        <v>559</v>
      </c>
      <c r="AB64" s="334">
        <f t="shared" si="22"/>
        <v>1196</v>
      </c>
      <c r="AC64" s="337">
        <f t="shared" si="22"/>
        <v>742</v>
      </c>
      <c r="AD64" s="334">
        <f t="shared" si="22"/>
        <v>660</v>
      </c>
      <c r="AE64" s="334">
        <f t="shared" si="22"/>
        <v>1402</v>
      </c>
      <c r="AF64" s="334">
        <f t="shared" si="22"/>
        <v>832</v>
      </c>
      <c r="AG64" s="334">
        <f t="shared" si="22"/>
        <v>709</v>
      </c>
      <c r="AH64" s="335">
        <f t="shared" si="22"/>
        <v>1541</v>
      </c>
      <c r="AI64" s="677"/>
      <c r="AJ64" s="18" t="s">
        <v>42</v>
      </c>
      <c r="AK64" s="334">
        <f t="shared" si="22"/>
        <v>985</v>
      </c>
      <c r="AL64" s="334">
        <f t="shared" si="22"/>
        <v>839</v>
      </c>
      <c r="AM64" s="334">
        <f t="shared" si="22"/>
        <v>1824</v>
      </c>
      <c r="AN64" s="337">
        <f t="shared" si="22"/>
        <v>1143</v>
      </c>
      <c r="AO64" s="334">
        <f t="shared" si="22"/>
        <v>992</v>
      </c>
      <c r="AP64" s="334">
        <f t="shared" si="22"/>
        <v>2135</v>
      </c>
      <c r="AQ64" s="334">
        <f t="shared" si="22"/>
        <v>1287</v>
      </c>
      <c r="AR64" s="334">
        <f t="shared" si="22"/>
        <v>1237</v>
      </c>
      <c r="AS64" s="335">
        <f t="shared" si="22"/>
        <v>2524</v>
      </c>
      <c r="AT64" s="677"/>
      <c r="AU64" s="18" t="s">
        <v>42</v>
      </c>
      <c r="AV64" s="334">
        <f t="shared" si="22"/>
        <v>1730</v>
      </c>
      <c r="AW64" s="334">
        <f t="shared" si="22"/>
        <v>1579</v>
      </c>
      <c r="AX64" s="334">
        <f t="shared" si="22"/>
        <v>3309</v>
      </c>
      <c r="AY64" s="337">
        <f t="shared" si="22"/>
        <v>2163</v>
      </c>
      <c r="AZ64" s="334">
        <f t="shared" si="22"/>
        <v>2089</v>
      </c>
      <c r="BA64" s="334">
        <f t="shared" si="22"/>
        <v>4252</v>
      </c>
      <c r="BB64" s="334">
        <f t="shared" si="22"/>
        <v>1807</v>
      </c>
      <c r="BC64" s="334">
        <f t="shared" si="22"/>
        <v>1770</v>
      </c>
      <c r="BD64" s="335">
        <f t="shared" si="22"/>
        <v>3577</v>
      </c>
      <c r="BE64" s="677"/>
      <c r="BF64" s="18" t="s">
        <v>42</v>
      </c>
      <c r="BG64" s="334">
        <f t="shared" si="22"/>
        <v>1420</v>
      </c>
      <c r="BH64" s="334">
        <f t="shared" si="22"/>
        <v>1562</v>
      </c>
      <c r="BI64" s="334">
        <f t="shared" si="22"/>
        <v>2982</v>
      </c>
      <c r="BJ64" s="337">
        <f t="shared" si="22"/>
        <v>1291</v>
      </c>
      <c r="BK64" s="334">
        <f t="shared" si="22"/>
        <v>1693</v>
      </c>
      <c r="BL64" s="334">
        <f t="shared" si="22"/>
        <v>2984</v>
      </c>
      <c r="BM64" s="334">
        <f t="shared" si="22"/>
        <v>1178</v>
      </c>
      <c r="BN64" s="334">
        <f t="shared" si="22"/>
        <v>1823</v>
      </c>
      <c r="BO64" s="335">
        <f t="shared" si="22"/>
        <v>3001</v>
      </c>
      <c r="BP64" s="677"/>
      <c r="BQ64" s="18" t="s">
        <v>42</v>
      </c>
      <c r="BR64" s="334">
        <f t="shared" si="22"/>
        <v>1088</v>
      </c>
      <c r="BS64" s="334">
        <f t="shared" si="22"/>
        <v>2179</v>
      </c>
      <c r="BT64" s="335">
        <f t="shared" si="22"/>
        <v>3267</v>
      </c>
      <c r="CA64" s="677"/>
      <c r="CB64" s="18" t="s">
        <v>42</v>
      </c>
      <c r="CC64" s="334">
        <f t="shared" si="22"/>
        <v>1246</v>
      </c>
      <c r="CD64" s="334">
        <f t="shared" si="22"/>
        <v>1209</v>
      </c>
      <c r="CE64" s="334">
        <f t="shared" si="22"/>
        <v>2455</v>
      </c>
      <c r="CF64" s="337">
        <f t="shared" si="22"/>
        <v>9412</v>
      </c>
      <c r="CG64" s="334">
        <f t="shared" si="22"/>
        <v>8700</v>
      </c>
      <c r="CH64" s="334">
        <f t="shared" si="22"/>
        <v>18112</v>
      </c>
      <c r="CI64" s="334">
        <f t="shared" si="22"/>
        <v>8947</v>
      </c>
      <c r="CJ64" s="334">
        <f t="shared" ref="CJ64:CK64" si="23">SUM(CJ61:CJ63)</f>
        <v>11116</v>
      </c>
      <c r="CK64" s="335">
        <f t="shared" si="23"/>
        <v>20063</v>
      </c>
      <c r="CL64" s="334">
        <f t="shared" si="1"/>
        <v>19605</v>
      </c>
      <c r="CM64" s="334">
        <f t="shared" si="0"/>
        <v>21025</v>
      </c>
      <c r="CN64" s="335">
        <f t="shared" si="0"/>
        <v>40630</v>
      </c>
    </row>
    <row r="65" spans="1:92" ht="17.100000000000001" customHeight="1">
      <c r="A65" s="1"/>
      <c r="B65" s="52" t="s">
        <v>110</v>
      </c>
      <c r="C65" s="39" t="s">
        <v>111</v>
      </c>
      <c r="D65" s="334">
        <v>48</v>
      </c>
      <c r="E65" s="334">
        <v>46</v>
      </c>
      <c r="F65" s="334">
        <v>94</v>
      </c>
      <c r="G65" s="337">
        <v>68</v>
      </c>
      <c r="H65" s="334">
        <v>68</v>
      </c>
      <c r="I65" s="334">
        <v>136</v>
      </c>
      <c r="J65" s="334">
        <v>85</v>
      </c>
      <c r="K65" s="334">
        <v>85</v>
      </c>
      <c r="L65" s="335">
        <v>170</v>
      </c>
      <c r="M65" s="52" t="s">
        <v>110</v>
      </c>
      <c r="N65" s="39" t="s">
        <v>111</v>
      </c>
      <c r="O65" s="334">
        <v>96</v>
      </c>
      <c r="P65" s="334">
        <v>94</v>
      </c>
      <c r="Q65" s="334">
        <v>190</v>
      </c>
      <c r="R65" s="337">
        <v>97</v>
      </c>
      <c r="S65" s="334">
        <v>83</v>
      </c>
      <c r="T65" s="334">
        <v>180</v>
      </c>
      <c r="U65" s="334">
        <v>84</v>
      </c>
      <c r="V65" s="334">
        <v>72</v>
      </c>
      <c r="W65" s="335">
        <v>156</v>
      </c>
      <c r="X65" s="52" t="s">
        <v>110</v>
      </c>
      <c r="Y65" s="39" t="s">
        <v>111</v>
      </c>
      <c r="Z65" s="334">
        <v>83</v>
      </c>
      <c r="AA65" s="334">
        <v>60</v>
      </c>
      <c r="AB65" s="334">
        <v>143</v>
      </c>
      <c r="AC65" s="337">
        <v>95</v>
      </c>
      <c r="AD65" s="334">
        <v>72</v>
      </c>
      <c r="AE65" s="334">
        <v>167</v>
      </c>
      <c r="AF65" s="334">
        <v>126</v>
      </c>
      <c r="AG65" s="334">
        <v>103</v>
      </c>
      <c r="AH65" s="335">
        <v>229</v>
      </c>
      <c r="AI65" s="52" t="s">
        <v>110</v>
      </c>
      <c r="AJ65" s="39" t="s">
        <v>111</v>
      </c>
      <c r="AK65" s="334">
        <v>156</v>
      </c>
      <c r="AL65" s="334">
        <v>122</v>
      </c>
      <c r="AM65" s="334">
        <v>278</v>
      </c>
      <c r="AN65" s="337">
        <v>190</v>
      </c>
      <c r="AO65" s="334">
        <v>167</v>
      </c>
      <c r="AP65" s="334">
        <v>357</v>
      </c>
      <c r="AQ65" s="334">
        <v>203</v>
      </c>
      <c r="AR65" s="334">
        <v>223</v>
      </c>
      <c r="AS65" s="335">
        <v>426</v>
      </c>
      <c r="AT65" s="52" t="s">
        <v>110</v>
      </c>
      <c r="AU65" s="39" t="s">
        <v>111</v>
      </c>
      <c r="AV65" s="334">
        <v>265</v>
      </c>
      <c r="AW65" s="334">
        <v>258</v>
      </c>
      <c r="AX65" s="334">
        <v>523</v>
      </c>
      <c r="AY65" s="337">
        <v>323</v>
      </c>
      <c r="AZ65" s="334">
        <v>294</v>
      </c>
      <c r="BA65" s="334">
        <v>617</v>
      </c>
      <c r="BB65" s="334">
        <v>298</v>
      </c>
      <c r="BC65" s="334">
        <v>296</v>
      </c>
      <c r="BD65" s="335">
        <v>594</v>
      </c>
      <c r="BE65" s="52" t="s">
        <v>110</v>
      </c>
      <c r="BF65" s="39" t="s">
        <v>111</v>
      </c>
      <c r="BG65" s="334">
        <v>285</v>
      </c>
      <c r="BH65" s="334">
        <v>340</v>
      </c>
      <c r="BI65" s="334">
        <v>625</v>
      </c>
      <c r="BJ65" s="337">
        <v>308</v>
      </c>
      <c r="BK65" s="334">
        <v>391</v>
      </c>
      <c r="BL65" s="334">
        <v>699</v>
      </c>
      <c r="BM65" s="334">
        <v>249</v>
      </c>
      <c r="BN65" s="334">
        <v>388</v>
      </c>
      <c r="BO65" s="335">
        <v>637</v>
      </c>
      <c r="BP65" s="52" t="s">
        <v>110</v>
      </c>
      <c r="BQ65" s="39" t="s">
        <v>111</v>
      </c>
      <c r="BR65" s="334">
        <v>212</v>
      </c>
      <c r="BS65" s="334">
        <v>313</v>
      </c>
      <c r="BT65" s="335">
        <v>525</v>
      </c>
      <c r="CA65" s="52" t="s">
        <v>110</v>
      </c>
      <c r="CB65" s="39" t="s">
        <v>111</v>
      </c>
      <c r="CC65" s="334">
        <v>201</v>
      </c>
      <c r="CD65" s="334">
        <v>199</v>
      </c>
      <c r="CE65" s="334">
        <v>400</v>
      </c>
      <c r="CF65" s="337">
        <v>1395</v>
      </c>
      <c r="CG65" s="334">
        <v>1254</v>
      </c>
      <c r="CH65" s="334">
        <v>2649</v>
      </c>
      <c r="CI65" s="334">
        <v>1675</v>
      </c>
      <c r="CJ65" s="334">
        <v>2022</v>
      </c>
      <c r="CK65" s="335">
        <v>3697</v>
      </c>
      <c r="CL65" s="334">
        <f t="shared" si="1"/>
        <v>3271</v>
      </c>
      <c r="CM65" s="334">
        <f t="shared" si="0"/>
        <v>3475</v>
      </c>
      <c r="CN65" s="335">
        <f t="shared" si="0"/>
        <v>6746</v>
      </c>
    </row>
    <row r="66" spans="1:92" ht="17.100000000000001" customHeight="1" thickBot="1">
      <c r="A66" s="1"/>
      <c r="B66" s="669" t="s">
        <v>113</v>
      </c>
      <c r="C66" s="670"/>
      <c r="D66" s="351">
        <f t="shared" ref="D66:BO66" si="24">SUM(D31:D34,D39:D42,D45:D49,D52,D55,D59:D60,D64:D65)</f>
        <v>30876</v>
      </c>
      <c r="E66" s="351">
        <f t="shared" si="24"/>
        <v>29349</v>
      </c>
      <c r="F66" s="351">
        <f t="shared" si="24"/>
        <v>60225</v>
      </c>
      <c r="G66" s="353">
        <f t="shared" si="24"/>
        <v>34255</v>
      </c>
      <c r="H66" s="351">
        <f t="shared" si="24"/>
        <v>32618</v>
      </c>
      <c r="I66" s="351">
        <f t="shared" si="24"/>
        <v>66873</v>
      </c>
      <c r="J66" s="351">
        <f t="shared" si="24"/>
        <v>36614</v>
      </c>
      <c r="K66" s="351">
        <f t="shared" si="24"/>
        <v>34937</v>
      </c>
      <c r="L66" s="352">
        <f t="shared" si="24"/>
        <v>71551</v>
      </c>
      <c r="M66" s="669" t="s">
        <v>113</v>
      </c>
      <c r="N66" s="670"/>
      <c r="O66" s="351">
        <f t="shared" si="24"/>
        <v>40467</v>
      </c>
      <c r="P66" s="351">
        <f t="shared" si="24"/>
        <v>38167</v>
      </c>
      <c r="Q66" s="351">
        <f t="shared" si="24"/>
        <v>78634</v>
      </c>
      <c r="R66" s="353">
        <f t="shared" si="24"/>
        <v>46201</v>
      </c>
      <c r="S66" s="351">
        <f t="shared" si="24"/>
        <v>42063</v>
      </c>
      <c r="T66" s="351">
        <f t="shared" si="24"/>
        <v>88264</v>
      </c>
      <c r="U66" s="351">
        <f t="shared" si="24"/>
        <v>43611</v>
      </c>
      <c r="V66" s="351">
        <f t="shared" si="24"/>
        <v>40870</v>
      </c>
      <c r="W66" s="352">
        <f t="shared" si="24"/>
        <v>84481</v>
      </c>
      <c r="X66" s="669" t="s">
        <v>113</v>
      </c>
      <c r="Y66" s="670"/>
      <c r="Z66" s="351">
        <f t="shared" si="24"/>
        <v>47481</v>
      </c>
      <c r="AA66" s="351">
        <f t="shared" si="24"/>
        <v>43682</v>
      </c>
      <c r="AB66" s="351">
        <f t="shared" si="24"/>
        <v>91163</v>
      </c>
      <c r="AC66" s="353">
        <f t="shared" si="24"/>
        <v>50931</v>
      </c>
      <c r="AD66" s="351">
        <f t="shared" si="24"/>
        <v>47113</v>
      </c>
      <c r="AE66" s="351">
        <f t="shared" si="24"/>
        <v>98044</v>
      </c>
      <c r="AF66" s="351">
        <f t="shared" si="24"/>
        <v>55132</v>
      </c>
      <c r="AG66" s="351">
        <f t="shared" si="24"/>
        <v>50928</v>
      </c>
      <c r="AH66" s="352">
        <f t="shared" si="24"/>
        <v>106060</v>
      </c>
      <c r="AI66" s="669" t="s">
        <v>590</v>
      </c>
      <c r="AJ66" s="670"/>
      <c r="AK66" s="351">
        <f t="shared" si="24"/>
        <v>57849</v>
      </c>
      <c r="AL66" s="351">
        <f t="shared" si="24"/>
        <v>52972</v>
      </c>
      <c r="AM66" s="351">
        <f t="shared" si="24"/>
        <v>110821</v>
      </c>
      <c r="AN66" s="353">
        <f t="shared" si="24"/>
        <v>61131</v>
      </c>
      <c r="AO66" s="351">
        <f t="shared" si="24"/>
        <v>56437</v>
      </c>
      <c r="AP66" s="351">
        <f t="shared" si="24"/>
        <v>117568</v>
      </c>
      <c r="AQ66" s="351">
        <f t="shared" si="24"/>
        <v>68376</v>
      </c>
      <c r="AR66" s="351">
        <f t="shared" si="24"/>
        <v>64850</v>
      </c>
      <c r="AS66" s="352">
        <f t="shared" si="24"/>
        <v>133226</v>
      </c>
      <c r="AT66" s="669" t="s">
        <v>113</v>
      </c>
      <c r="AU66" s="670"/>
      <c r="AV66" s="351">
        <f t="shared" si="24"/>
        <v>78748</v>
      </c>
      <c r="AW66" s="351">
        <f t="shared" si="24"/>
        <v>74661</v>
      </c>
      <c r="AX66" s="351">
        <f t="shared" si="24"/>
        <v>153409</v>
      </c>
      <c r="AY66" s="353">
        <f t="shared" si="24"/>
        <v>92829</v>
      </c>
      <c r="AZ66" s="351">
        <f t="shared" si="24"/>
        <v>89126</v>
      </c>
      <c r="BA66" s="351">
        <f t="shared" si="24"/>
        <v>181955</v>
      </c>
      <c r="BB66" s="351">
        <f t="shared" si="24"/>
        <v>76174</v>
      </c>
      <c r="BC66" s="351">
        <f t="shared" si="24"/>
        <v>76377</v>
      </c>
      <c r="BD66" s="352">
        <f t="shared" si="24"/>
        <v>152551</v>
      </c>
      <c r="BE66" s="669" t="s">
        <v>113</v>
      </c>
      <c r="BF66" s="670"/>
      <c r="BG66" s="351">
        <f t="shared" si="24"/>
        <v>59449</v>
      </c>
      <c r="BH66" s="351">
        <f t="shared" si="24"/>
        <v>66148</v>
      </c>
      <c r="BI66" s="351">
        <f t="shared" si="24"/>
        <v>125597</v>
      </c>
      <c r="BJ66" s="353">
        <f t="shared" si="24"/>
        <v>47511</v>
      </c>
      <c r="BK66" s="351">
        <f t="shared" si="24"/>
        <v>59988</v>
      </c>
      <c r="BL66" s="351">
        <f t="shared" si="24"/>
        <v>107499</v>
      </c>
      <c r="BM66" s="351">
        <f t="shared" si="24"/>
        <v>38981</v>
      </c>
      <c r="BN66" s="351">
        <f t="shared" si="24"/>
        <v>60170</v>
      </c>
      <c r="BO66" s="352">
        <f t="shared" si="24"/>
        <v>99151</v>
      </c>
      <c r="BP66" s="669" t="s">
        <v>113</v>
      </c>
      <c r="BQ66" s="670"/>
      <c r="BR66" s="351">
        <f t="shared" ref="BR66:CK66" si="25">SUM(BR31:BR34,BR39:BR42,BR45:BR49,BR52,BR55,BR59:BR60,BR64:BR65)</f>
        <v>30975</v>
      </c>
      <c r="BS66" s="351">
        <f t="shared" si="25"/>
        <v>68242</v>
      </c>
      <c r="BT66" s="352">
        <f t="shared" si="25"/>
        <v>99217</v>
      </c>
      <c r="CA66" s="669" t="s">
        <v>113</v>
      </c>
      <c r="CB66" s="670"/>
      <c r="CC66" s="351">
        <f t="shared" si="25"/>
        <v>101745</v>
      </c>
      <c r="CD66" s="351">
        <f t="shared" si="25"/>
        <v>96904</v>
      </c>
      <c r="CE66" s="351">
        <f t="shared" si="25"/>
        <v>198649</v>
      </c>
      <c r="CF66" s="353">
        <f t="shared" si="25"/>
        <v>549927</v>
      </c>
      <c r="CG66" s="351">
        <f t="shared" si="25"/>
        <v>511743</v>
      </c>
      <c r="CH66" s="351">
        <f t="shared" si="25"/>
        <v>1061670</v>
      </c>
      <c r="CI66" s="351">
        <f t="shared" si="25"/>
        <v>345919</v>
      </c>
      <c r="CJ66" s="351">
        <f t="shared" si="25"/>
        <v>420051</v>
      </c>
      <c r="CK66" s="352">
        <f t="shared" si="25"/>
        <v>765970</v>
      </c>
      <c r="CL66" s="351">
        <f t="shared" si="1"/>
        <v>997591</v>
      </c>
      <c r="CM66" s="351">
        <f t="shared" si="0"/>
        <v>1028698</v>
      </c>
      <c r="CN66" s="352">
        <f t="shared" si="0"/>
        <v>2026289</v>
      </c>
    </row>
    <row r="67" spans="1:92" ht="17.100000000000001" customHeight="1">
      <c r="A67" s="1"/>
      <c r="B67" s="55" t="s">
        <v>114</v>
      </c>
      <c r="C67" s="56" t="s">
        <v>115</v>
      </c>
      <c r="D67" s="366">
        <v>2421</v>
      </c>
      <c r="E67" s="366">
        <v>2301</v>
      </c>
      <c r="F67" s="366">
        <v>4722</v>
      </c>
      <c r="G67" s="369">
        <v>2729</v>
      </c>
      <c r="H67" s="366">
        <v>2570</v>
      </c>
      <c r="I67" s="366">
        <v>5299</v>
      </c>
      <c r="J67" s="366">
        <v>2927</v>
      </c>
      <c r="K67" s="366">
        <v>2764</v>
      </c>
      <c r="L67" s="367">
        <v>5691</v>
      </c>
      <c r="M67" s="55" t="s">
        <v>114</v>
      </c>
      <c r="N67" s="56" t="s">
        <v>115</v>
      </c>
      <c r="O67" s="366">
        <v>3230</v>
      </c>
      <c r="P67" s="366">
        <v>2971</v>
      </c>
      <c r="Q67" s="366">
        <v>6201</v>
      </c>
      <c r="R67" s="369">
        <v>3573</v>
      </c>
      <c r="S67" s="366">
        <v>3130</v>
      </c>
      <c r="T67" s="366">
        <v>6703</v>
      </c>
      <c r="U67" s="366">
        <v>3533</v>
      </c>
      <c r="V67" s="366">
        <v>2984</v>
      </c>
      <c r="W67" s="367">
        <v>6517</v>
      </c>
      <c r="X67" s="55" t="s">
        <v>114</v>
      </c>
      <c r="Y67" s="56" t="s">
        <v>115</v>
      </c>
      <c r="Z67" s="366">
        <v>3829</v>
      </c>
      <c r="AA67" s="366">
        <v>3369</v>
      </c>
      <c r="AB67" s="366">
        <v>7198</v>
      </c>
      <c r="AC67" s="369">
        <v>4153</v>
      </c>
      <c r="AD67" s="366">
        <v>3705</v>
      </c>
      <c r="AE67" s="366">
        <v>7858</v>
      </c>
      <c r="AF67" s="366">
        <v>4612</v>
      </c>
      <c r="AG67" s="366">
        <v>3873</v>
      </c>
      <c r="AH67" s="367">
        <v>8485</v>
      </c>
      <c r="AI67" s="55" t="s">
        <v>114</v>
      </c>
      <c r="AJ67" s="56" t="s">
        <v>115</v>
      </c>
      <c r="AK67" s="366">
        <v>4856</v>
      </c>
      <c r="AL67" s="366">
        <v>4281</v>
      </c>
      <c r="AM67" s="366">
        <v>9137</v>
      </c>
      <c r="AN67" s="369">
        <v>5140</v>
      </c>
      <c r="AO67" s="366">
        <v>4656</v>
      </c>
      <c r="AP67" s="366">
        <v>9796</v>
      </c>
      <c r="AQ67" s="366">
        <v>5608</v>
      </c>
      <c r="AR67" s="366">
        <v>5262</v>
      </c>
      <c r="AS67" s="367">
        <v>10870</v>
      </c>
      <c r="AT67" s="55" t="s">
        <v>114</v>
      </c>
      <c r="AU67" s="56" t="s">
        <v>115</v>
      </c>
      <c r="AV67" s="366">
        <v>6243</v>
      </c>
      <c r="AW67" s="366">
        <v>5837</v>
      </c>
      <c r="AX67" s="366">
        <v>12080</v>
      </c>
      <c r="AY67" s="369">
        <v>7003</v>
      </c>
      <c r="AZ67" s="366">
        <v>6827</v>
      </c>
      <c r="BA67" s="366">
        <v>13830</v>
      </c>
      <c r="BB67" s="366">
        <v>5683</v>
      </c>
      <c r="BC67" s="366">
        <v>5967</v>
      </c>
      <c r="BD67" s="367">
        <v>11650</v>
      </c>
      <c r="BE67" s="55" t="s">
        <v>114</v>
      </c>
      <c r="BF67" s="56" t="s">
        <v>115</v>
      </c>
      <c r="BG67" s="366">
        <v>4626</v>
      </c>
      <c r="BH67" s="366">
        <v>5389</v>
      </c>
      <c r="BI67" s="366">
        <v>10015</v>
      </c>
      <c r="BJ67" s="369">
        <v>3747</v>
      </c>
      <c r="BK67" s="366">
        <v>5006</v>
      </c>
      <c r="BL67" s="366">
        <v>8753</v>
      </c>
      <c r="BM67" s="366">
        <v>2930</v>
      </c>
      <c r="BN67" s="366">
        <v>4709</v>
      </c>
      <c r="BO67" s="367">
        <v>7639</v>
      </c>
      <c r="BP67" s="55" t="s">
        <v>114</v>
      </c>
      <c r="BQ67" s="56" t="s">
        <v>115</v>
      </c>
      <c r="BR67" s="366">
        <v>2135</v>
      </c>
      <c r="BS67" s="366">
        <v>5018</v>
      </c>
      <c r="BT67" s="367">
        <v>7153</v>
      </c>
      <c r="CA67" s="55" t="s">
        <v>114</v>
      </c>
      <c r="CB67" s="56" t="s">
        <v>115</v>
      </c>
      <c r="CC67" s="366">
        <v>8077</v>
      </c>
      <c r="CD67" s="366">
        <v>7635</v>
      </c>
      <c r="CE67" s="366">
        <v>15712</v>
      </c>
      <c r="CF67" s="369">
        <v>44777</v>
      </c>
      <c r="CG67" s="366">
        <v>40068</v>
      </c>
      <c r="CH67" s="366">
        <v>84845</v>
      </c>
      <c r="CI67" s="366">
        <v>26124</v>
      </c>
      <c r="CJ67" s="366">
        <v>32916</v>
      </c>
      <c r="CK67" s="367">
        <v>59040</v>
      </c>
      <c r="CL67" s="366">
        <f t="shared" si="1"/>
        <v>78978</v>
      </c>
      <c r="CM67" s="366">
        <f t="shared" si="0"/>
        <v>80619</v>
      </c>
      <c r="CN67" s="367">
        <f t="shared" si="0"/>
        <v>159597</v>
      </c>
    </row>
    <row r="68" spans="1:92" s="572" customFormat="1" ht="17.100000000000001" customHeight="1">
      <c r="A68" s="569"/>
      <c r="B68" s="17" t="s">
        <v>117</v>
      </c>
      <c r="C68" s="18" t="s">
        <v>325</v>
      </c>
      <c r="D68" s="334">
        <v>941</v>
      </c>
      <c r="E68" s="334">
        <v>894</v>
      </c>
      <c r="F68" s="334">
        <v>1835</v>
      </c>
      <c r="G68" s="337">
        <v>1036</v>
      </c>
      <c r="H68" s="334">
        <v>950</v>
      </c>
      <c r="I68" s="334">
        <v>1986</v>
      </c>
      <c r="J68" s="334">
        <v>1113</v>
      </c>
      <c r="K68" s="334">
        <v>1008</v>
      </c>
      <c r="L68" s="335">
        <v>2121</v>
      </c>
      <c r="M68" s="17" t="s">
        <v>117</v>
      </c>
      <c r="N68" s="18" t="s">
        <v>325</v>
      </c>
      <c r="O68" s="334">
        <v>1215</v>
      </c>
      <c r="P68" s="334">
        <v>1063</v>
      </c>
      <c r="Q68" s="334">
        <v>2278</v>
      </c>
      <c r="R68" s="337">
        <v>1168</v>
      </c>
      <c r="S68" s="334">
        <v>1067</v>
      </c>
      <c r="T68" s="334">
        <v>2235</v>
      </c>
      <c r="U68" s="334">
        <v>1248</v>
      </c>
      <c r="V68" s="334">
        <v>1205</v>
      </c>
      <c r="W68" s="335">
        <v>2453</v>
      </c>
      <c r="X68" s="17" t="s">
        <v>117</v>
      </c>
      <c r="Y68" s="18" t="s">
        <v>325</v>
      </c>
      <c r="Z68" s="334">
        <v>1456</v>
      </c>
      <c r="AA68" s="334">
        <v>1344</v>
      </c>
      <c r="AB68" s="334">
        <v>2800</v>
      </c>
      <c r="AC68" s="337">
        <v>1631</v>
      </c>
      <c r="AD68" s="334">
        <v>1519</v>
      </c>
      <c r="AE68" s="334">
        <v>3150</v>
      </c>
      <c r="AF68" s="334">
        <v>1807</v>
      </c>
      <c r="AG68" s="334">
        <v>1795</v>
      </c>
      <c r="AH68" s="335">
        <v>3602</v>
      </c>
      <c r="AI68" s="17" t="s">
        <v>117</v>
      </c>
      <c r="AJ68" s="18" t="s">
        <v>325</v>
      </c>
      <c r="AK68" s="334">
        <v>1908</v>
      </c>
      <c r="AL68" s="334">
        <v>1795</v>
      </c>
      <c r="AM68" s="334">
        <v>3703</v>
      </c>
      <c r="AN68" s="337">
        <v>1961</v>
      </c>
      <c r="AO68" s="334">
        <v>1762</v>
      </c>
      <c r="AP68" s="334">
        <v>3723</v>
      </c>
      <c r="AQ68" s="334">
        <v>2208</v>
      </c>
      <c r="AR68" s="334">
        <v>2175</v>
      </c>
      <c r="AS68" s="335">
        <v>4383</v>
      </c>
      <c r="AT68" s="17" t="s">
        <v>117</v>
      </c>
      <c r="AU68" s="18" t="s">
        <v>325</v>
      </c>
      <c r="AV68" s="334">
        <v>2548</v>
      </c>
      <c r="AW68" s="334">
        <v>2422</v>
      </c>
      <c r="AX68" s="334">
        <v>4970</v>
      </c>
      <c r="AY68" s="337">
        <v>3167</v>
      </c>
      <c r="AZ68" s="334">
        <v>2908</v>
      </c>
      <c r="BA68" s="334">
        <v>6075</v>
      </c>
      <c r="BB68" s="334">
        <v>2684</v>
      </c>
      <c r="BC68" s="334">
        <v>2690</v>
      </c>
      <c r="BD68" s="335">
        <v>5374</v>
      </c>
      <c r="BE68" s="17" t="s">
        <v>117</v>
      </c>
      <c r="BF68" s="18" t="s">
        <v>325</v>
      </c>
      <c r="BG68" s="334">
        <v>2185</v>
      </c>
      <c r="BH68" s="334">
        <v>2328</v>
      </c>
      <c r="BI68" s="334">
        <v>4513</v>
      </c>
      <c r="BJ68" s="337">
        <v>1677</v>
      </c>
      <c r="BK68" s="334">
        <v>2089</v>
      </c>
      <c r="BL68" s="334">
        <v>3766</v>
      </c>
      <c r="BM68" s="334">
        <v>1277</v>
      </c>
      <c r="BN68" s="334">
        <v>1923</v>
      </c>
      <c r="BO68" s="335">
        <v>3200</v>
      </c>
      <c r="BP68" s="17" t="s">
        <v>117</v>
      </c>
      <c r="BQ68" s="18" t="s">
        <v>325</v>
      </c>
      <c r="BR68" s="334">
        <v>943</v>
      </c>
      <c r="BS68" s="334">
        <v>2246</v>
      </c>
      <c r="BT68" s="335">
        <v>3189</v>
      </c>
      <c r="BU68" s="570"/>
      <c r="BV68" s="571"/>
      <c r="BW68" s="571"/>
      <c r="BX68" s="571"/>
      <c r="BY68" s="571"/>
      <c r="BZ68" s="571"/>
      <c r="CA68" s="17" t="s">
        <v>117</v>
      </c>
      <c r="CB68" s="18" t="s">
        <v>325</v>
      </c>
      <c r="CC68" s="334">
        <v>3090</v>
      </c>
      <c r="CD68" s="334">
        <v>2852</v>
      </c>
      <c r="CE68" s="334">
        <v>5942</v>
      </c>
      <c r="CF68" s="337">
        <v>17150</v>
      </c>
      <c r="CG68" s="334">
        <v>16147</v>
      </c>
      <c r="CH68" s="334">
        <v>33297</v>
      </c>
      <c r="CI68" s="334">
        <v>11933</v>
      </c>
      <c r="CJ68" s="334">
        <v>14184</v>
      </c>
      <c r="CK68" s="335">
        <v>26117</v>
      </c>
      <c r="CL68" s="334">
        <f t="shared" si="1"/>
        <v>32173</v>
      </c>
      <c r="CM68" s="334">
        <f t="shared" si="0"/>
        <v>33183</v>
      </c>
      <c r="CN68" s="335">
        <f t="shared" si="0"/>
        <v>65356</v>
      </c>
    </row>
    <row r="69" spans="1:92" s="574" customFormat="1" ht="17.100000000000001" customHeight="1">
      <c r="A69" s="573"/>
      <c r="B69" s="17" t="s">
        <v>121</v>
      </c>
      <c r="C69" s="46" t="s">
        <v>120</v>
      </c>
      <c r="D69" s="334">
        <v>2048</v>
      </c>
      <c r="E69" s="334">
        <v>1947</v>
      </c>
      <c r="F69" s="334">
        <v>3995</v>
      </c>
      <c r="G69" s="337">
        <v>2272</v>
      </c>
      <c r="H69" s="334">
        <v>2159</v>
      </c>
      <c r="I69" s="334">
        <v>4431</v>
      </c>
      <c r="J69" s="334">
        <v>2424</v>
      </c>
      <c r="K69" s="334">
        <v>2282</v>
      </c>
      <c r="L69" s="335">
        <v>4706</v>
      </c>
      <c r="M69" s="17" t="s">
        <v>121</v>
      </c>
      <c r="N69" s="46" t="s">
        <v>120</v>
      </c>
      <c r="O69" s="334">
        <v>2578</v>
      </c>
      <c r="P69" s="334">
        <v>2359</v>
      </c>
      <c r="Q69" s="334">
        <v>4937</v>
      </c>
      <c r="R69" s="337">
        <v>2591</v>
      </c>
      <c r="S69" s="334">
        <v>2381</v>
      </c>
      <c r="T69" s="334">
        <v>4972</v>
      </c>
      <c r="U69" s="334">
        <v>2636</v>
      </c>
      <c r="V69" s="334">
        <v>2525</v>
      </c>
      <c r="W69" s="335">
        <v>5161</v>
      </c>
      <c r="X69" s="17" t="s">
        <v>121</v>
      </c>
      <c r="Y69" s="46" t="s">
        <v>120</v>
      </c>
      <c r="Z69" s="334">
        <v>3078</v>
      </c>
      <c r="AA69" s="334">
        <v>2895</v>
      </c>
      <c r="AB69" s="334">
        <v>5973</v>
      </c>
      <c r="AC69" s="337">
        <v>3325</v>
      </c>
      <c r="AD69" s="334">
        <v>3133</v>
      </c>
      <c r="AE69" s="334">
        <v>6458</v>
      </c>
      <c r="AF69" s="334">
        <v>3561</v>
      </c>
      <c r="AG69" s="334">
        <v>3270</v>
      </c>
      <c r="AH69" s="335">
        <v>6831</v>
      </c>
      <c r="AI69" s="17" t="s">
        <v>121</v>
      </c>
      <c r="AJ69" s="46" t="s">
        <v>120</v>
      </c>
      <c r="AK69" s="334">
        <v>3603</v>
      </c>
      <c r="AL69" s="334">
        <v>3340</v>
      </c>
      <c r="AM69" s="334">
        <v>6943</v>
      </c>
      <c r="AN69" s="337">
        <v>3715</v>
      </c>
      <c r="AO69" s="334">
        <v>3531</v>
      </c>
      <c r="AP69" s="334">
        <v>7246</v>
      </c>
      <c r="AQ69" s="334">
        <v>4190</v>
      </c>
      <c r="AR69" s="334">
        <v>4075</v>
      </c>
      <c r="AS69" s="335">
        <v>8265</v>
      </c>
      <c r="AT69" s="17" t="s">
        <v>121</v>
      </c>
      <c r="AU69" s="46" t="s">
        <v>120</v>
      </c>
      <c r="AV69" s="334">
        <v>4784</v>
      </c>
      <c r="AW69" s="334">
        <v>4563</v>
      </c>
      <c r="AX69" s="334">
        <v>9347</v>
      </c>
      <c r="AY69" s="337">
        <v>5382</v>
      </c>
      <c r="AZ69" s="334">
        <v>5338</v>
      </c>
      <c r="BA69" s="334">
        <v>10720</v>
      </c>
      <c r="BB69" s="334">
        <v>4419</v>
      </c>
      <c r="BC69" s="334">
        <v>4594</v>
      </c>
      <c r="BD69" s="335">
        <v>9013</v>
      </c>
      <c r="BE69" s="17" t="s">
        <v>121</v>
      </c>
      <c r="BF69" s="46" t="s">
        <v>120</v>
      </c>
      <c r="BG69" s="334">
        <v>3419</v>
      </c>
      <c r="BH69" s="334">
        <v>3880</v>
      </c>
      <c r="BI69" s="334">
        <v>7299</v>
      </c>
      <c r="BJ69" s="337">
        <v>2793</v>
      </c>
      <c r="BK69" s="334">
        <v>3806</v>
      </c>
      <c r="BL69" s="334">
        <v>6599</v>
      </c>
      <c r="BM69" s="334">
        <v>2205</v>
      </c>
      <c r="BN69" s="334">
        <v>3778</v>
      </c>
      <c r="BO69" s="335">
        <v>5983</v>
      </c>
      <c r="BP69" s="17" t="s">
        <v>121</v>
      </c>
      <c r="BQ69" s="46" t="s">
        <v>120</v>
      </c>
      <c r="BR69" s="334">
        <v>1561</v>
      </c>
      <c r="BS69" s="334">
        <v>3759</v>
      </c>
      <c r="BT69" s="335">
        <v>5320</v>
      </c>
      <c r="BV69" s="571"/>
      <c r="BW69" s="571"/>
      <c r="BX69" s="571"/>
      <c r="BY69" s="571"/>
      <c r="BZ69" s="571"/>
      <c r="CA69" s="17" t="s">
        <v>121</v>
      </c>
      <c r="CB69" s="46" t="s">
        <v>120</v>
      </c>
      <c r="CC69" s="334">
        <v>6744</v>
      </c>
      <c r="CD69" s="334">
        <v>6388</v>
      </c>
      <c r="CE69" s="334">
        <v>13132</v>
      </c>
      <c r="CF69" s="337">
        <v>34061</v>
      </c>
      <c r="CG69" s="334">
        <v>32072</v>
      </c>
      <c r="CH69" s="334">
        <v>66133</v>
      </c>
      <c r="CI69" s="334">
        <v>19779</v>
      </c>
      <c r="CJ69" s="334">
        <v>25155</v>
      </c>
      <c r="CK69" s="335">
        <v>44934</v>
      </c>
      <c r="CL69" s="334">
        <f t="shared" si="1"/>
        <v>60584</v>
      </c>
      <c r="CM69" s="334">
        <f t="shared" si="1"/>
        <v>63615</v>
      </c>
      <c r="CN69" s="335">
        <f t="shared" si="1"/>
        <v>124199</v>
      </c>
    </row>
    <row r="70" spans="1:92" ht="17.100000000000001" customHeight="1">
      <c r="A70" s="1"/>
      <c r="B70" s="17" t="s">
        <v>123</v>
      </c>
      <c r="C70" s="77" t="s">
        <v>125</v>
      </c>
      <c r="D70" s="339">
        <v>120</v>
      </c>
      <c r="E70" s="339">
        <v>114</v>
      </c>
      <c r="F70" s="339">
        <v>234</v>
      </c>
      <c r="G70" s="342">
        <v>150</v>
      </c>
      <c r="H70" s="339">
        <v>156</v>
      </c>
      <c r="I70" s="339">
        <v>306</v>
      </c>
      <c r="J70" s="339">
        <v>169</v>
      </c>
      <c r="K70" s="339">
        <v>172</v>
      </c>
      <c r="L70" s="340">
        <v>341</v>
      </c>
      <c r="M70" s="17" t="s">
        <v>123</v>
      </c>
      <c r="N70" s="77" t="s">
        <v>125</v>
      </c>
      <c r="O70" s="339">
        <v>174</v>
      </c>
      <c r="P70" s="339">
        <v>174</v>
      </c>
      <c r="Q70" s="339">
        <v>348</v>
      </c>
      <c r="R70" s="342">
        <v>132</v>
      </c>
      <c r="S70" s="339">
        <v>154</v>
      </c>
      <c r="T70" s="339">
        <v>286</v>
      </c>
      <c r="U70" s="339">
        <v>129</v>
      </c>
      <c r="V70" s="339">
        <v>138</v>
      </c>
      <c r="W70" s="340">
        <v>267</v>
      </c>
      <c r="X70" s="17" t="s">
        <v>123</v>
      </c>
      <c r="Y70" s="77" t="s">
        <v>125</v>
      </c>
      <c r="Z70" s="339">
        <v>126</v>
      </c>
      <c r="AA70" s="339">
        <v>151</v>
      </c>
      <c r="AB70" s="339">
        <v>277</v>
      </c>
      <c r="AC70" s="342">
        <v>157</v>
      </c>
      <c r="AD70" s="339">
        <v>172</v>
      </c>
      <c r="AE70" s="339">
        <v>329</v>
      </c>
      <c r="AF70" s="339">
        <v>172</v>
      </c>
      <c r="AG70" s="339">
        <v>175</v>
      </c>
      <c r="AH70" s="340">
        <v>347</v>
      </c>
      <c r="AI70" s="17" t="s">
        <v>123</v>
      </c>
      <c r="AJ70" s="77" t="s">
        <v>125</v>
      </c>
      <c r="AK70" s="339">
        <v>221</v>
      </c>
      <c r="AL70" s="339">
        <v>227</v>
      </c>
      <c r="AM70" s="339">
        <v>448</v>
      </c>
      <c r="AN70" s="342">
        <v>243</v>
      </c>
      <c r="AO70" s="339">
        <v>225</v>
      </c>
      <c r="AP70" s="339">
        <v>468</v>
      </c>
      <c r="AQ70" s="339">
        <v>260</v>
      </c>
      <c r="AR70" s="339">
        <v>273</v>
      </c>
      <c r="AS70" s="340">
        <v>533</v>
      </c>
      <c r="AT70" s="17" t="s">
        <v>123</v>
      </c>
      <c r="AU70" s="77" t="s">
        <v>125</v>
      </c>
      <c r="AV70" s="339">
        <v>329</v>
      </c>
      <c r="AW70" s="339">
        <v>318</v>
      </c>
      <c r="AX70" s="339">
        <v>647</v>
      </c>
      <c r="AY70" s="342">
        <v>367</v>
      </c>
      <c r="AZ70" s="339">
        <v>331</v>
      </c>
      <c r="BA70" s="339">
        <v>698</v>
      </c>
      <c r="BB70" s="339">
        <v>302</v>
      </c>
      <c r="BC70" s="339">
        <v>295</v>
      </c>
      <c r="BD70" s="340">
        <v>597</v>
      </c>
      <c r="BE70" s="17" t="s">
        <v>123</v>
      </c>
      <c r="BF70" s="77" t="s">
        <v>125</v>
      </c>
      <c r="BG70" s="339">
        <v>292</v>
      </c>
      <c r="BH70" s="339">
        <v>307</v>
      </c>
      <c r="BI70" s="339">
        <v>599</v>
      </c>
      <c r="BJ70" s="342">
        <v>261</v>
      </c>
      <c r="BK70" s="339">
        <v>318</v>
      </c>
      <c r="BL70" s="339">
        <v>579</v>
      </c>
      <c r="BM70" s="339">
        <v>215</v>
      </c>
      <c r="BN70" s="339">
        <v>342</v>
      </c>
      <c r="BO70" s="340">
        <v>557</v>
      </c>
      <c r="BP70" s="17" t="s">
        <v>123</v>
      </c>
      <c r="BQ70" s="77" t="s">
        <v>125</v>
      </c>
      <c r="BR70" s="339">
        <v>192</v>
      </c>
      <c r="BS70" s="339">
        <v>350</v>
      </c>
      <c r="BT70" s="340">
        <v>542</v>
      </c>
      <c r="CA70" s="17" t="s">
        <v>123</v>
      </c>
      <c r="CB70" s="77" t="s">
        <v>125</v>
      </c>
      <c r="CC70" s="339">
        <v>439</v>
      </c>
      <c r="CD70" s="339">
        <v>442</v>
      </c>
      <c r="CE70" s="339">
        <v>881</v>
      </c>
      <c r="CF70" s="342">
        <v>1943</v>
      </c>
      <c r="CG70" s="339">
        <v>2007</v>
      </c>
      <c r="CH70" s="339">
        <v>3950</v>
      </c>
      <c r="CI70" s="339">
        <v>1629</v>
      </c>
      <c r="CJ70" s="339">
        <v>1943</v>
      </c>
      <c r="CK70" s="340">
        <v>3572</v>
      </c>
      <c r="CL70" s="339">
        <f t="shared" ref="CL70:CN88" si="26">SUM(CC70,CF70,CI70)</f>
        <v>4011</v>
      </c>
      <c r="CM70" s="339">
        <f t="shared" si="26"/>
        <v>4392</v>
      </c>
      <c r="CN70" s="340">
        <f t="shared" si="26"/>
        <v>8403</v>
      </c>
    </row>
    <row r="71" spans="1:92" ht="17.100000000000001" customHeight="1">
      <c r="A71" s="1"/>
      <c r="B71" s="45"/>
      <c r="C71" s="78" t="s">
        <v>126</v>
      </c>
      <c r="D71" s="339">
        <v>92</v>
      </c>
      <c r="E71" s="339">
        <v>88</v>
      </c>
      <c r="F71" s="339">
        <v>180</v>
      </c>
      <c r="G71" s="342">
        <v>116</v>
      </c>
      <c r="H71" s="339">
        <v>99</v>
      </c>
      <c r="I71" s="339">
        <v>215</v>
      </c>
      <c r="J71" s="339">
        <v>132</v>
      </c>
      <c r="K71" s="339">
        <v>118</v>
      </c>
      <c r="L71" s="340">
        <v>250</v>
      </c>
      <c r="M71" s="45"/>
      <c r="N71" s="78" t="s">
        <v>126</v>
      </c>
      <c r="O71" s="339">
        <v>145</v>
      </c>
      <c r="P71" s="339">
        <v>131</v>
      </c>
      <c r="Q71" s="339">
        <v>276</v>
      </c>
      <c r="R71" s="342">
        <v>144</v>
      </c>
      <c r="S71" s="339">
        <v>123</v>
      </c>
      <c r="T71" s="339">
        <v>267</v>
      </c>
      <c r="U71" s="339">
        <v>165</v>
      </c>
      <c r="V71" s="339">
        <v>104</v>
      </c>
      <c r="W71" s="340">
        <v>269</v>
      </c>
      <c r="X71" s="45"/>
      <c r="Y71" s="78" t="s">
        <v>126</v>
      </c>
      <c r="Z71" s="339">
        <v>175</v>
      </c>
      <c r="AA71" s="339">
        <v>127</v>
      </c>
      <c r="AB71" s="339">
        <v>302</v>
      </c>
      <c r="AC71" s="342">
        <v>195</v>
      </c>
      <c r="AD71" s="339">
        <v>129</v>
      </c>
      <c r="AE71" s="339">
        <v>324</v>
      </c>
      <c r="AF71" s="339">
        <v>246</v>
      </c>
      <c r="AG71" s="339">
        <v>153</v>
      </c>
      <c r="AH71" s="340">
        <v>399</v>
      </c>
      <c r="AI71" s="45"/>
      <c r="AJ71" s="78" t="s">
        <v>126</v>
      </c>
      <c r="AK71" s="339">
        <v>267</v>
      </c>
      <c r="AL71" s="339">
        <v>183</v>
      </c>
      <c r="AM71" s="339">
        <v>450</v>
      </c>
      <c r="AN71" s="342">
        <v>282</v>
      </c>
      <c r="AO71" s="339">
        <v>200</v>
      </c>
      <c r="AP71" s="339">
        <v>482</v>
      </c>
      <c r="AQ71" s="339">
        <v>313</v>
      </c>
      <c r="AR71" s="339">
        <v>261</v>
      </c>
      <c r="AS71" s="340">
        <v>574</v>
      </c>
      <c r="AT71" s="45"/>
      <c r="AU71" s="78" t="s">
        <v>126</v>
      </c>
      <c r="AV71" s="339">
        <v>366</v>
      </c>
      <c r="AW71" s="339">
        <v>304</v>
      </c>
      <c r="AX71" s="339">
        <v>670</v>
      </c>
      <c r="AY71" s="342">
        <v>458</v>
      </c>
      <c r="AZ71" s="339">
        <v>379</v>
      </c>
      <c r="BA71" s="339">
        <v>837</v>
      </c>
      <c r="BB71" s="339">
        <v>403</v>
      </c>
      <c r="BC71" s="339">
        <v>374</v>
      </c>
      <c r="BD71" s="340">
        <v>777</v>
      </c>
      <c r="BE71" s="45"/>
      <c r="BF71" s="78" t="s">
        <v>126</v>
      </c>
      <c r="BG71" s="339">
        <v>374</v>
      </c>
      <c r="BH71" s="339">
        <v>369</v>
      </c>
      <c r="BI71" s="339">
        <v>743</v>
      </c>
      <c r="BJ71" s="342">
        <v>318</v>
      </c>
      <c r="BK71" s="339">
        <v>342</v>
      </c>
      <c r="BL71" s="339">
        <v>660</v>
      </c>
      <c r="BM71" s="339">
        <v>298</v>
      </c>
      <c r="BN71" s="339">
        <v>324</v>
      </c>
      <c r="BO71" s="340">
        <v>622</v>
      </c>
      <c r="BP71" s="45"/>
      <c r="BQ71" s="78" t="s">
        <v>126</v>
      </c>
      <c r="BR71" s="339">
        <v>182</v>
      </c>
      <c r="BS71" s="339">
        <v>305</v>
      </c>
      <c r="BT71" s="340">
        <v>487</v>
      </c>
      <c r="CA71" s="45"/>
      <c r="CB71" s="78" t="s">
        <v>126</v>
      </c>
      <c r="CC71" s="339">
        <v>340</v>
      </c>
      <c r="CD71" s="339">
        <v>305</v>
      </c>
      <c r="CE71" s="339">
        <v>645</v>
      </c>
      <c r="CF71" s="342">
        <v>2298</v>
      </c>
      <c r="CG71" s="339">
        <v>1715</v>
      </c>
      <c r="CH71" s="339">
        <v>4013</v>
      </c>
      <c r="CI71" s="339">
        <v>2033</v>
      </c>
      <c r="CJ71" s="339">
        <v>2093</v>
      </c>
      <c r="CK71" s="340">
        <v>4126</v>
      </c>
      <c r="CL71" s="339">
        <f t="shared" si="26"/>
        <v>4671</v>
      </c>
      <c r="CM71" s="339">
        <f t="shared" si="26"/>
        <v>4113</v>
      </c>
      <c r="CN71" s="340">
        <f t="shared" si="26"/>
        <v>8784</v>
      </c>
    </row>
    <row r="72" spans="1:92" ht="17.100000000000001" customHeight="1">
      <c r="A72" s="1"/>
      <c r="B72" s="45"/>
      <c r="C72" s="77" t="s">
        <v>127</v>
      </c>
      <c r="D72" s="339">
        <v>381</v>
      </c>
      <c r="E72" s="339">
        <v>362</v>
      </c>
      <c r="F72" s="339">
        <v>743</v>
      </c>
      <c r="G72" s="342">
        <v>440</v>
      </c>
      <c r="H72" s="339">
        <v>415</v>
      </c>
      <c r="I72" s="339">
        <v>855</v>
      </c>
      <c r="J72" s="339">
        <v>471</v>
      </c>
      <c r="K72" s="339">
        <v>460</v>
      </c>
      <c r="L72" s="340">
        <v>931</v>
      </c>
      <c r="M72" s="45"/>
      <c r="N72" s="77" t="s">
        <v>127</v>
      </c>
      <c r="O72" s="339">
        <v>505</v>
      </c>
      <c r="P72" s="339">
        <v>484</v>
      </c>
      <c r="Q72" s="339">
        <v>989</v>
      </c>
      <c r="R72" s="342">
        <v>497</v>
      </c>
      <c r="S72" s="339">
        <v>457</v>
      </c>
      <c r="T72" s="339">
        <v>954</v>
      </c>
      <c r="U72" s="339">
        <v>485</v>
      </c>
      <c r="V72" s="339">
        <v>466</v>
      </c>
      <c r="W72" s="340">
        <v>951</v>
      </c>
      <c r="X72" s="45"/>
      <c r="Y72" s="77" t="s">
        <v>127</v>
      </c>
      <c r="Z72" s="339">
        <v>577</v>
      </c>
      <c r="AA72" s="339">
        <v>538</v>
      </c>
      <c r="AB72" s="339">
        <v>1115</v>
      </c>
      <c r="AC72" s="342">
        <v>683</v>
      </c>
      <c r="AD72" s="339">
        <v>625</v>
      </c>
      <c r="AE72" s="339">
        <v>1308</v>
      </c>
      <c r="AF72" s="339">
        <v>709</v>
      </c>
      <c r="AG72" s="339">
        <v>650</v>
      </c>
      <c r="AH72" s="340">
        <v>1359</v>
      </c>
      <c r="AI72" s="45"/>
      <c r="AJ72" s="77" t="s">
        <v>127</v>
      </c>
      <c r="AK72" s="339">
        <v>682</v>
      </c>
      <c r="AL72" s="339">
        <v>671</v>
      </c>
      <c r="AM72" s="339">
        <v>1353</v>
      </c>
      <c r="AN72" s="342">
        <v>690</v>
      </c>
      <c r="AO72" s="339">
        <v>713</v>
      </c>
      <c r="AP72" s="339">
        <v>1403</v>
      </c>
      <c r="AQ72" s="339">
        <v>830</v>
      </c>
      <c r="AR72" s="339">
        <v>821</v>
      </c>
      <c r="AS72" s="340">
        <v>1651</v>
      </c>
      <c r="AT72" s="45"/>
      <c r="AU72" s="77" t="s">
        <v>127</v>
      </c>
      <c r="AV72" s="339">
        <v>1033</v>
      </c>
      <c r="AW72" s="339">
        <v>986</v>
      </c>
      <c r="AX72" s="339">
        <v>2019</v>
      </c>
      <c r="AY72" s="342">
        <v>1150</v>
      </c>
      <c r="AZ72" s="339">
        <v>1146</v>
      </c>
      <c r="BA72" s="339">
        <v>2296</v>
      </c>
      <c r="BB72" s="339">
        <v>878</v>
      </c>
      <c r="BC72" s="339">
        <v>903</v>
      </c>
      <c r="BD72" s="340">
        <v>1781</v>
      </c>
      <c r="BE72" s="45"/>
      <c r="BF72" s="77" t="s">
        <v>127</v>
      </c>
      <c r="BG72" s="339">
        <v>698</v>
      </c>
      <c r="BH72" s="339">
        <v>813</v>
      </c>
      <c r="BI72" s="339">
        <v>1511</v>
      </c>
      <c r="BJ72" s="342">
        <v>582</v>
      </c>
      <c r="BK72" s="339">
        <v>819</v>
      </c>
      <c r="BL72" s="339">
        <v>1401</v>
      </c>
      <c r="BM72" s="339">
        <v>484</v>
      </c>
      <c r="BN72" s="339">
        <v>787</v>
      </c>
      <c r="BO72" s="340">
        <v>1271</v>
      </c>
      <c r="BP72" s="45"/>
      <c r="BQ72" s="77" t="s">
        <v>127</v>
      </c>
      <c r="BR72" s="339">
        <v>418</v>
      </c>
      <c r="BS72" s="339">
        <v>798</v>
      </c>
      <c r="BT72" s="340">
        <v>1216</v>
      </c>
      <c r="CA72" s="45"/>
      <c r="CB72" s="77" t="s">
        <v>127</v>
      </c>
      <c r="CC72" s="339">
        <v>1292</v>
      </c>
      <c r="CD72" s="339">
        <v>1237</v>
      </c>
      <c r="CE72" s="339">
        <v>2529</v>
      </c>
      <c r="CF72" s="342">
        <v>6691</v>
      </c>
      <c r="CG72" s="339">
        <v>6411</v>
      </c>
      <c r="CH72" s="339">
        <v>13102</v>
      </c>
      <c r="CI72" s="339">
        <v>4210</v>
      </c>
      <c r="CJ72" s="339">
        <v>5266</v>
      </c>
      <c r="CK72" s="340">
        <v>9476</v>
      </c>
      <c r="CL72" s="339">
        <f t="shared" si="26"/>
        <v>12193</v>
      </c>
      <c r="CM72" s="339">
        <f t="shared" si="26"/>
        <v>12914</v>
      </c>
      <c r="CN72" s="340">
        <f t="shared" si="26"/>
        <v>25107</v>
      </c>
    </row>
    <row r="73" spans="1:92" ht="17.100000000000001" customHeight="1">
      <c r="A73" s="1"/>
      <c r="B73" s="413"/>
      <c r="C73" s="18" t="s">
        <v>42</v>
      </c>
      <c r="D73" s="334">
        <f t="shared" ref="D73:BO73" si="27">SUM(D70:D72)</f>
        <v>593</v>
      </c>
      <c r="E73" s="439">
        <f t="shared" si="27"/>
        <v>564</v>
      </c>
      <c r="F73" s="334">
        <f t="shared" si="27"/>
        <v>1157</v>
      </c>
      <c r="G73" s="337">
        <f t="shared" si="27"/>
        <v>706</v>
      </c>
      <c r="H73" s="334">
        <f t="shared" si="27"/>
        <v>670</v>
      </c>
      <c r="I73" s="334">
        <f t="shared" si="27"/>
        <v>1376</v>
      </c>
      <c r="J73" s="334">
        <f t="shared" si="27"/>
        <v>772</v>
      </c>
      <c r="K73" s="334">
        <f t="shared" si="27"/>
        <v>750</v>
      </c>
      <c r="L73" s="335">
        <f t="shared" si="27"/>
        <v>1522</v>
      </c>
      <c r="M73" s="413"/>
      <c r="N73" s="18" t="s">
        <v>42</v>
      </c>
      <c r="O73" s="334">
        <f t="shared" si="27"/>
        <v>824</v>
      </c>
      <c r="P73" s="439">
        <f t="shared" si="27"/>
        <v>789</v>
      </c>
      <c r="Q73" s="334">
        <f t="shared" si="27"/>
        <v>1613</v>
      </c>
      <c r="R73" s="337">
        <f t="shared" si="27"/>
        <v>773</v>
      </c>
      <c r="S73" s="334">
        <f t="shared" si="27"/>
        <v>734</v>
      </c>
      <c r="T73" s="334">
        <f t="shared" si="27"/>
        <v>1507</v>
      </c>
      <c r="U73" s="334">
        <f t="shared" si="27"/>
        <v>779</v>
      </c>
      <c r="V73" s="334">
        <f t="shared" si="27"/>
        <v>708</v>
      </c>
      <c r="W73" s="335">
        <f t="shared" si="27"/>
        <v>1487</v>
      </c>
      <c r="X73" s="413"/>
      <c r="Y73" s="18" t="s">
        <v>42</v>
      </c>
      <c r="Z73" s="334">
        <f t="shared" si="27"/>
        <v>878</v>
      </c>
      <c r="AA73" s="439">
        <f t="shared" si="27"/>
        <v>816</v>
      </c>
      <c r="AB73" s="334">
        <f t="shared" si="27"/>
        <v>1694</v>
      </c>
      <c r="AC73" s="337">
        <f t="shared" si="27"/>
        <v>1035</v>
      </c>
      <c r="AD73" s="334">
        <f t="shared" si="27"/>
        <v>926</v>
      </c>
      <c r="AE73" s="334">
        <f t="shared" si="27"/>
        <v>1961</v>
      </c>
      <c r="AF73" s="334">
        <f t="shared" si="27"/>
        <v>1127</v>
      </c>
      <c r="AG73" s="334">
        <f t="shared" si="27"/>
        <v>978</v>
      </c>
      <c r="AH73" s="335">
        <f t="shared" si="27"/>
        <v>2105</v>
      </c>
      <c r="AI73" s="413"/>
      <c r="AJ73" s="18" t="s">
        <v>42</v>
      </c>
      <c r="AK73" s="334">
        <f t="shared" si="27"/>
        <v>1170</v>
      </c>
      <c r="AL73" s="439">
        <f t="shared" si="27"/>
        <v>1081</v>
      </c>
      <c r="AM73" s="334">
        <f t="shared" si="27"/>
        <v>2251</v>
      </c>
      <c r="AN73" s="337">
        <f t="shared" si="27"/>
        <v>1215</v>
      </c>
      <c r="AO73" s="334">
        <f t="shared" si="27"/>
        <v>1138</v>
      </c>
      <c r="AP73" s="334">
        <f t="shared" si="27"/>
        <v>2353</v>
      </c>
      <c r="AQ73" s="334">
        <f t="shared" si="27"/>
        <v>1403</v>
      </c>
      <c r="AR73" s="334">
        <f t="shared" si="27"/>
        <v>1355</v>
      </c>
      <c r="AS73" s="335">
        <f t="shared" si="27"/>
        <v>2758</v>
      </c>
      <c r="AT73" s="413"/>
      <c r="AU73" s="18" t="s">
        <v>42</v>
      </c>
      <c r="AV73" s="334">
        <f t="shared" si="27"/>
        <v>1728</v>
      </c>
      <c r="AW73" s="439">
        <f t="shared" si="27"/>
        <v>1608</v>
      </c>
      <c r="AX73" s="334">
        <f t="shared" si="27"/>
        <v>3336</v>
      </c>
      <c r="AY73" s="337">
        <f t="shared" si="27"/>
        <v>1975</v>
      </c>
      <c r="AZ73" s="334">
        <f t="shared" si="27"/>
        <v>1856</v>
      </c>
      <c r="BA73" s="334">
        <f t="shared" si="27"/>
        <v>3831</v>
      </c>
      <c r="BB73" s="334">
        <f t="shared" si="27"/>
        <v>1583</v>
      </c>
      <c r="BC73" s="334">
        <f t="shared" si="27"/>
        <v>1572</v>
      </c>
      <c r="BD73" s="335">
        <f t="shared" si="27"/>
        <v>3155</v>
      </c>
      <c r="BE73" s="413"/>
      <c r="BF73" s="18" t="s">
        <v>42</v>
      </c>
      <c r="BG73" s="334">
        <f t="shared" si="27"/>
        <v>1364</v>
      </c>
      <c r="BH73" s="439">
        <f t="shared" si="27"/>
        <v>1489</v>
      </c>
      <c r="BI73" s="334">
        <f t="shared" si="27"/>
        <v>2853</v>
      </c>
      <c r="BJ73" s="337">
        <f t="shared" si="27"/>
        <v>1161</v>
      </c>
      <c r="BK73" s="334">
        <f t="shared" si="27"/>
        <v>1479</v>
      </c>
      <c r="BL73" s="334">
        <f t="shared" si="27"/>
        <v>2640</v>
      </c>
      <c r="BM73" s="334">
        <f t="shared" si="27"/>
        <v>997</v>
      </c>
      <c r="BN73" s="334">
        <f t="shared" si="27"/>
        <v>1453</v>
      </c>
      <c r="BO73" s="335">
        <f t="shared" si="27"/>
        <v>2450</v>
      </c>
      <c r="BP73" s="413"/>
      <c r="BQ73" s="18" t="s">
        <v>42</v>
      </c>
      <c r="BR73" s="334">
        <f t="shared" ref="BR73:CK73" si="28">SUM(BR70:BR72)</f>
        <v>792</v>
      </c>
      <c r="BS73" s="439">
        <f t="shared" si="28"/>
        <v>1453</v>
      </c>
      <c r="BT73" s="335">
        <f t="shared" si="28"/>
        <v>2245</v>
      </c>
      <c r="CA73" s="413"/>
      <c r="CB73" s="18" t="s">
        <v>42</v>
      </c>
      <c r="CC73" s="334">
        <f t="shared" si="28"/>
        <v>2071</v>
      </c>
      <c r="CD73" s="439">
        <f t="shared" si="28"/>
        <v>1984</v>
      </c>
      <c r="CE73" s="334">
        <f t="shared" si="28"/>
        <v>4055</v>
      </c>
      <c r="CF73" s="337">
        <f t="shared" si="28"/>
        <v>10932</v>
      </c>
      <c r="CG73" s="334">
        <f t="shared" si="28"/>
        <v>10133</v>
      </c>
      <c r="CH73" s="334">
        <f t="shared" si="28"/>
        <v>21065</v>
      </c>
      <c r="CI73" s="334">
        <f t="shared" si="28"/>
        <v>7872</v>
      </c>
      <c r="CJ73" s="334">
        <f t="shared" si="28"/>
        <v>9302</v>
      </c>
      <c r="CK73" s="335">
        <f t="shared" si="28"/>
        <v>17174</v>
      </c>
      <c r="CL73" s="334">
        <f t="shared" si="26"/>
        <v>20875</v>
      </c>
      <c r="CM73" s="334">
        <f t="shared" si="26"/>
        <v>21419</v>
      </c>
      <c r="CN73" s="335">
        <f t="shared" si="26"/>
        <v>42294</v>
      </c>
    </row>
    <row r="74" spans="1:92" ht="17.100000000000001" customHeight="1">
      <c r="A74" s="1"/>
      <c r="B74" s="17" t="s">
        <v>128</v>
      </c>
      <c r="C74" s="26" t="s">
        <v>130</v>
      </c>
      <c r="D74" s="339">
        <v>281</v>
      </c>
      <c r="E74" s="339">
        <v>267</v>
      </c>
      <c r="F74" s="339">
        <v>548</v>
      </c>
      <c r="G74" s="342">
        <v>322</v>
      </c>
      <c r="H74" s="339">
        <v>313</v>
      </c>
      <c r="I74" s="339">
        <v>635</v>
      </c>
      <c r="J74" s="339">
        <v>357</v>
      </c>
      <c r="K74" s="339">
        <v>345</v>
      </c>
      <c r="L74" s="340">
        <v>702</v>
      </c>
      <c r="M74" s="17" t="s">
        <v>128</v>
      </c>
      <c r="N74" s="26" t="s">
        <v>130</v>
      </c>
      <c r="O74" s="339">
        <v>382</v>
      </c>
      <c r="P74" s="339">
        <v>374</v>
      </c>
      <c r="Q74" s="339">
        <v>756</v>
      </c>
      <c r="R74" s="342">
        <v>403</v>
      </c>
      <c r="S74" s="339">
        <v>374</v>
      </c>
      <c r="T74" s="339">
        <v>777</v>
      </c>
      <c r="U74" s="339">
        <v>415</v>
      </c>
      <c r="V74" s="339">
        <v>381</v>
      </c>
      <c r="W74" s="340">
        <v>796</v>
      </c>
      <c r="X74" s="17" t="s">
        <v>128</v>
      </c>
      <c r="Y74" s="26" t="s">
        <v>130</v>
      </c>
      <c r="Z74" s="339">
        <v>450</v>
      </c>
      <c r="AA74" s="339">
        <v>373</v>
      </c>
      <c r="AB74" s="339">
        <v>823</v>
      </c>
      <c r="AC74" s="342">
        <v>516</v>
      </c>
      <c r="AD74" s="339">
        <v>410</v>
      </c>
      <c r="AE74" s="339">
        <v>926</v>
      </c>
      <c r="AF74" s="339">
        <v>641</v>
      </c>
      <c r="AG74" s="339">
        <v>504</v>
      </c>
      <c r="AH74" s="340">
        <v>1145</v>
      </c>
      <c r="AI74" s="17" t="s">
        <v>128</v>
      </c>
      <c r="AJ74" s="26" t="s">
        <v>130</v>
      </c>
      <c r="AK74" s="339">
        <v>720</v>
      </c>
      <c r="AL74" s="339">
        <v>572</v>
      </c>
      <c r="AM74" s="339">
        <v>1292</v>
      </c>
      <c r="AN74" s="342">
        <v>759</v>
      </c>
      <c r="AO74" s="339">
        <v>615</v>
      </c>
      <c r="AP74" s="339">
        <v>1374</v>
      </c>
      <c r="AQ74" s="339">
        <v>811</v>
      </c>
      <c r="AR74" s="339">
        <v>650</v>
      </c>
      <c r="AS74" s="340">
        <v>1461</v>
      </c>
      <c r="AT74" s="17" t="s">
        <v>128</v>
      </c>
      <c r="AU74" s="26" t="s">
        <v>130</v>
      </c>
      <c r="AV74" s="339">
        <v>939</v>
      </c>
      <c r="AW74" s="339">
        <v>827</v>
      </c>
      <c r="AX74" s="339">
        <v>1766</v>
      </c>
      <c r="AY74" s="342">
        <v>1098</v>
      </c>
      <c r="AZ74" s="339">
        <v>1042</v>
      </c>
      <c r="BA74" s="339">
        <v>2140</v>
      </c>
      <c r="BB74" s="339">
        <v>937</v>
      </c>
      <c r="BC74" s="339">
        <v>978</v>
      </c>
      <c r="BD74" s="340">
        <v>1915</v>
      </c>
      <c r="BE74" s="17" t="s">
        <v>128</v>
      </c>
      <c r="BF74" s="26" t="s">
        <v>130</v>
      </c>
      <c r="BG74" s="339">
        <v>825</v>
      </c>
      <c r="BH74" s="339">
        <v>970</v>
      </c>
      <c r="BI74" s="339">
        <v>1795</v>
      </c>
      <c r="BJ74" s="342">
        <v>749</v>
      </c>
      <c r="BK74" s="339">
        <v>934</v>
      </c>
      <c r="BL74" s="339">
        <v>1683</v>
      </c>
      <c r="BM74" s="339">
        <v>620</v>
      </c>
      <c r="BN74" s="339">
        <v>930</v>
      </c>
      <c r="BO74" s="340">
        <v>1550</v>
      </c>
      <c r="BP74" s="17" t="s">
        <v>128</v>
      </c>
      <c r="BQ74" s="26" t="s">
        <v>130</v>
      </c>
      <c r="BR74" s="339">
        <v>563</v>
      </c>
      <c r="BS74" s="339">
        <v>933</v>
      </c>
      <c r="BT74" s="340">
        <v>1496</v>
      </c>
      <c r="CA74" s="17" t="s">
        <v>128</v>
      </c>
      <c r="CB74" s="26" t="s">
        <v>130</v>
      </c>
      <c r="CC74" s="339">
        <v>960</v>
      </c>
      <c r="CD74" s="339">
        <v>925</v>
      </c>
      <c r="CE74" s="339">
        <v>1885</v>
      </c>
      <c r="CF74" s="342">
        <v>6036</v>
      </c>
      <c r="CG74" s="339">
        <v>5080</v>
      </c>
      <c r="CH74" s="339">
        <v>11116</v>
      </c>
      <c r="CI74" s="339">
        <v>4792</v>
      </c>
      <c r="CJ74" s="339">
        <v>5787</v>
      </c>
      <c r="CK74" s="340">
        <v>10579</v>
      </c>
      <c r="CL74" s="339">
        <f t="shared" si="26"/>
        <v>11788</v>
      </c>
      <c r="CM74" s="339">
        <f t="shared" si="26"/>
        <v>11792</v>
      </c>
      <c r="CN74" s="340">
        <f t="shared" si="26"/>
        <v>23580</v>
      </c>
    </row>
    <row r="75" spans="1:92" ht="17.100000000000001" customHeight="1">
      <c r="A75" s="1"/>
      <c r="B75" s="413"/>
      <c r="C75" s="39" t="s">
        <v>42</v>
      </c>
      <c r="D75" s="334">
        <f t="shared" ref="D75:BO75" si="29">SUM(D74:D74)</f>
        <v>281</v>
      </c>
      <c r="E75" s="334">
        <f t="shared" si="29"/>
        <v>267</v>
      </c>
      <c r="F75" s="334">
        <f t="shared" si="29"/>
        <v>548</v>
      </c>
      <c r="G75" s="337">
        <f t="shared" si="29"/>
        <v>322</v>
      </c>
      <c r="H75" s="334">
        <f t="shared" si="29"/>
        <v>313</v>
      </c>
      <c r="I75" s="334">
        <f t="shared" si="29"/>
        <v>635</v>
      </c>
      <c r="J75" s="334">
        <f t="shared" si="29"/>
        <v>357</v>
      </c>
      <c r="K75" s="334">
        <f t="shared" si="29"/>
        <v>345</v>
      </c>
      <c r="L75" s="335">
        <f t="shared" si="29"/>
        <v>702</v>
      </c>
      <c r="M75" s="413"/>
      <c r="N75" s="39" t="s">
        <v>42</v>
      </c>
      <c r="O75" s="334">
        <f t="shared" si="29"/>
        <v>382</v>
      </c>
      <c r="P75" s="334">
        <f t="shared" si="29"/>
        <v>374</v>
      </c>
      <c r="Q75" s="334">
        <f t="shared" si="29"/>
        <v>756</v>
      </c>
      <c r="R75" s="337">
        <f t="shared" si="29"/>
        <v>403</v>
      </c>
      <c r="S75" s="334">
        <f t="shared" si="29"/>
        <v>374</v>
      </c>
      <c r="T75" s="334">
        <f t="shared" si="29"/>
        <v>777</v>
      </c>
      <c r="U75" s="334">
        <f t="shared" si="29"/>
        <v>415</v>
      </c>
      <c r="V75" s="334">
        <f t="shared" si="29"/>
        <v>381</v>
      </c>
      <c r="W75" s="335">
        <f t="shared" si="29"/>
        <v>796</v>
      </c>
      <c r="X75" s="413"/>
      <c r="Y75" s="39" t="s">
        <v>42</v>
      </c>
      <c r="Z75" s="334">
        <f t="shared" si="29"/>
        <v>450</v>
      </c>
      <c r="AA75" s="334">
        <f t="shared" si="29"/>
        <v>373</v>
      </c>
      <c r="AB75" s="334">
        <f t="shared" si="29"/>
        <v>823</v>
      </c>
      <c r="AC75" s="337">
        <f t="shared" si="29"/>
        <v>516</v>
      </c>
      <c r="AD75" s="334">
        <f t="shared" si="29"/>
        <v>410</v>
      </c>
      <c r="AE75" s="334">
        <f t="shared" si="29"/>
        <v>926</v>
      </c>
      <c r="AF75" s="334">
        <f t="shared" si="29"/>
        <v>641</v>
      </c>
      <c r="AG75" s="334">
        <f t="shared" si="29"/>
        <v>504</v>
      </c>
      <c r="AH75" s="335">
        <f t="shared" si="29"/>
        <v>1145</v>
      </c>
      <c r="AI75" s="413"/>
      <c r="AJ75" s="39" t="s">
        <v>42</v>
      </c>
      <c r="AK75" s="334">
        <f t="shared" si="29"/>
        <v>720</v>
      </c>
      <c r="AL75" s="334">
        <f t="shared" si="29"/>
        <v>572</v>
      </c>
      <c r="AM75" s="334">
        <f t="shared" si="29"/>
        <v>1292</v>
      </c>
      <c r="AN75" s="337">
        <f t="shared" si="29"/>
        <v>759</v>
      </c>
      <c r="AO75" s="334">
        <f t="shared" si="29"/>
        <v>615</v>
      </c>
      <c r="AP75" s="334">
        <f t="shared" si="29"/>
        <v>1374</v>
      </c>
      <c r="AQ75" s="334">
        <f t="shared" si="29"/>
        <v>811</v>
      </c>
      <c r="AR75" s="334">
        <f t="shared" si="29"/>
        <v>650</v>
      </c>
      <c r="AS75" s="335">
        <f t="shared" si="29"/>
        <v>1461</v>
      </c>
      <c r="AT75" s="413"/>
      <c r="AU75" s="39" t="s">
        <v>42</v>
      </c>
      <c r="AV75" s="334">
        <f t="shared" si="29"/>
        <v>939</v>
      </c>
      <c r="AW75" s="334">
        <f t="shared" si="29"/>
        <v>827</v>
      </c>
      <c r="AX75" s="334">
        <f t="shared" si="29"/>
        <v>1766</v>
      </c>
      <c r="AY75" s="337">
        <f t="shared" si="29"/>
        <v>1098</v>
      </c>
      <c r="AZ75" s="334">
        <f t="shared" si="29"/>
        <v>1042</v>
      </c>
      <c r="BA75" s="334">
        <f t="shared" si="29"/>
        <v>2140</v>
      </c>
      <c r="BB75" s="334">
        <f t="shared" si="29"/>
        <v>937</v>
      </c>
      <c r="BC75" s="334">
        <f t="shared" si="29"/>
        <v>978</v>
      </c>
      <c r="BD75" s="335">
        <f t="shared" si="29"/>
        <v>1915</v>
      </c>
      <c r="BE75" s="413"/>
      <c r="BF75" s="39" t="s">
        <v>42</v>
      </c>
      <c r="BG75" s="334">
        <f t="shared" si="29"/>
        <v>825</v>
      </c>
      <c r="BH75" s="334">
        <f t="shared" si="29"/>
        <v>970</v>
      </c>
      <c r="BI75" s="334">
        <f t="shared" si="29"/>
        <v>1795</v>
      </c>
      <c r="BJ75" s="337">
        <f t="shared" si="29"/>
        <v>749</v>
      </c>
      <c r="BK75" s="334">
        <f t="shared" si="29"/>
        <v>934</v>
      </c>
      <c r="BL75" s="334">
        <f t="shared" si="29"/>
        <v>1683</v>
      </c>
      <c r="BM75" s="334">
        <f t="shared" si="29"/>
        <v>620</v>
      </c>
      <c r="BN75" s="334">
        <f t="shared" si="29"/>
        <v>930</v>
      </c>
      <c r="BO75" s="335">
        <f t="shared" si="29"/>
        <v>1550</v>
      </c>
      <c r="BP75" s="413"/>
      <c r="BQ75" s="39" t="s">
        <v>42</v>
      </c>
      <c r="BR75" s="334">
        <f t="shared" ref="BR75:CK75" si="30">SUM(BR74:BR74)</f>
        <v>563</v>
      </c>
      <c r="BS75" s="334">
        <f t="shared" si="30"/>
        <v>933</v>
      </c>
      <c r="BT75" s="335">
        <f t="shared" si="30"/>
        <v>1496</v>
      </c>
      <c r="CA75" s="413"/>
      <c r="CB75" s="39" t="s">
        <v>42</v>
      </c>
      <c r="CC75" s="334">
        <f t="shared" si="30"/>
        <v>960</v>
      </c>
      <c r="CD75" s="334">
        <f t="shared" si="30"/>
        <v>925</v>
      </c>
      <c r="CE75" s="334">
        <f t="shared" si="30"/>
        <v>1885</v>
      </c>
      <c r="CF75" s="337">
        <f t="shared" si="30"/>
        <v>6036</v>
      </c>
      <c r="CG75" s="334">
        <f t="shared" si="30"/>
        <v>5080</v>
      </c>
      <c r="CH75" s="334">
        <f t="shared" si="30"/>
        <v>11116</v>
      </c>
      <c r="CI75" s="334">
        <f t="shared" si="30"/>
        <v>4792</v>
      </c>
      <c r="CJ75" s="334">
        <f t="shared" si="30"/>
        <v>5787</v>
      </c>
      <c r="CK75" s="335">
        <f t="shared" si="30"/>
        <v>10579</v>
      </c>
      <c r="CL75" s="334">
        <f t="shared" si="26"/>
        <v>11788</v>
      </c>
      <c r="CM75" s="334">
        <f t="shared" si="26"/>
        <v>11792</v>
      </c>
      <c r="CN75" s="335">
        <f t="shared" si="26"/>
        <v>23580</v>
      </c>
    </row>
    <row r="76" spans="1:92" ht="17.100000000000001" customHeight="1" thickBot="1">
      <c r="A76" s="1"/>
      <c r="B76" s="669" t="s">
        <v>131</v>
      </c>
      <c r="C76" s="670"/>
      <c r="D76" s="351">
        <f t="shared" ref="D76:BO76" si="31">SUM(D67,D68,D69,D73,D75)</f>
        <v>6284</v>
      </c>
      <c r="E76" s="351">
        <f t="shared" si="31"/>
        <v>5973</v>
      </c>
      <c r="F76" s="351">
        <f t="shared" si="31"/>
        <v>12257</v>
      </c>
      <c r="G76" s="353">
        <f t="shared" si="31"/>
        <v>7065</v>
      </c>
      <c r="H76" s="351">
        <f t="shared" si="31"/>
        <v>6662</v>
      </c>
      <c r="I76" s="351">
        <f t="shared" si="31"/>
        <v>13727</v>
      </c>
      <c r="J76" s="351">
        <f t="shared" si="31"/>
        <v>7593</v>
      </c>
      <c r="K76" s="351">
        <f t="shared" si="31"/>
        <v>7149</v>
      </c>
      <c r="L76" s="352">
        <f t="shared" si="31"/>
        <v>14742</v>
      </c>
      <c r="M76" s="669" t="s">
        <v>131</v>
      </c>
      <c r="N76" s="670"/>
      <c r="O76" s="351">
        <f t="shared" si="31"/>
        <v>8229</v>
      </c>
      <c r="P76" s="351">
        <f t="shared" si="31"/>
        <v>7556</v>
      </c>
      <c r="Q76" s="351">
        <f t="shared" si="31"/>
        <v>15785</v>
      </c>
      <c r="R76" s="353">
        <f t="shared" si="31"/>
        <v>8508</v>
      </c>
      <c r="S76" s="351">
        <f t="shared" si="31"/>
        <v>7686</v>
      </c>
      <c r="T76" s="351">
        <f t="shared" si="31"/>
        <v>16194</v>
      </c>
      <c r="U76" s="351">
        <f t="shared" si="31"/>
        <v>8611</v>
      </c>
      <c r="V76" s="351">
        <f t="shared" si="31"/>
        <v>7803</v>
      </c>
      <c r="W76" s="352">
        <f t="shared" si="31"/>
        <v>16414</v>
      </c>
      <c r="X76" s="669" t="s">
        <v>131</v>
      </c>
      <c r="Y76" s="670"/>
      <c r="Z76" s="351">
        <f t="shared" si="31"/>
        <v>9691</v>
      </c>
      <c r="AA76" s="351">
        <f t="shared" si="31"/>
        <v>8797</v>
      </c>
      <c r="AB76" s="351">
        <f t="shared" si="31"/>
        <v>18488</v>
      </c>
      <c r="AC76" s="353">
        <f t="shared" si="31"/>
        <v>10660</v>
      </c>
      <c r="AD76" s="351">
        <f t="shared" si="31"/>
        <v>9693</v>
      </c>
      <c r="AE76" s="351">
        <f t="shared" si="31"/>
        <v>20353</v>
      </c>
      <c r="AF76" s="351">
        <f t="shared" si="31"/>
        <v>11748</v>
      </c>
      <c r="AG76" s="351">
        <f t="shared" si="31"/>
        <v>10420</v>
      </c>
      <c r="AH76" s="352">
        <f t="shared" si="31"/>
        <v>22168</v>
      </c>
      <c r="AI76" s="669" t="s">
        <v>131</v>
      </c>
      <c r="AJ76" s="670"/>
      <c r="AK76" s="351">
        <f t="shared" si="31"/>
        <v>12257</v>
      </c>
      <c r="AL76" s="351">
        <f t="shared" si="31"/>
        <v>11069</v>
      </c>
      <c r="AM76" s="351">
        <f t="shared" si="31"/>
        <v>23326</v>
      </c>
      <c r="AN76" s="353">
        <f t="shared" si="31"/>
        <v>12790</v>
      </c>
      <c r="AO76" s="351">
        <f t="shared" si="31"/>
        <v>11702</v>
      </c>
      <c r="AP76" s="351">
        <f t="shared" si="31"/>
        <v>24492</v>
      </c>
      <c r="AQ76" s="351">
        <f t="shared" si="31"/>
        <v>14220</v>
      </c>
      <c r="AR76" s="351">
        <f t="shared" si="31"/>
        <v>13517</v>
      </c>
      <c r="AS76" s="352">
        <f t="shared" si="31"/>
        <v>27737</v>
      </c>
      <c r="AT76" s="669" t="s">
        <v>131</v>
      </c>
      <c r="AU76" s="670"/>
      <c r="AV76" s="351">
        <f t="shared" si="31"/>
        <v>16242</v>
      </c>
      <c r="AW76" s="351">
        <f t="shared" si="31"/>
        <v>15257</v>
      </c>
      <c r="AX76" s="351">
        <f t="shared" si="31"/>
        <v>31499</v>
      </c>
      <c r="AY76" s="353">
        <f t="shared" si="31"/>
        <v>18625</v>
      </c>
      <c r="AZ76" s="351">
        <f t="shared" si="31"/>
        <v>17971</v>
      </c>
      <c r="BA76" s="351">
        <f t="shared" si="31"/>
        <v>36596</v>
      </c>
      <c r="BB76" s="351">
        <f t="shared" si="31"/>
        <v>15306</v>
      </c>
      <c r="BC76" s="351">
        <f t="shared" si="31"/>
        <v>15801</v>
      </c>
      <c r="BD76" s="352">
        <f t="shared" si="31"/>
        <v>31107</v>
      </c>
      <c r="BE76" s="669" t="s">
        <v>131</v>
      </c>
      <c r="BF76" s="670"/>
      <c r="BG76" s="351">
        <f t="shared" si="31"/>
        <v>12419</v>
      </c>
      <c r="BH76" s="351">
        <f t="shared" si="31"/>
        <v>14056</v>
      </c>
      <c r="BI76" s="351">
        <f t="shared" si="31"/>
        <v>26475</v>
      </c>
      <c r="BJ76" s="353">
        <f t="shared" si="31"/>
        <v>10127</v>
      </c>
      <c r="BK76" s="351">
        <f t="shared" si="31"/>
        <v>13314</v>
      </c>
      <c r="BL76" s="351">
        <f t="shared" si="31"/>
        <v>23441</v>
      </c>
      <c r="BM76" s="351">
        <f t="shared" si="31"/>
        <v>8029</v>
      </c>
      <c r="BN76" s="351">
        <f t="shared" si="31"/>
        <v>12793</v>
      </c>
      <c r="BO76" s="352">
        <f t="shared" si="31"/>
        <v>20822</v>
      </c>
      <c r="BP76" s="669" t="s">
        <v>131</v>
      </c>
      <c r="BQ76" s="670"/>
      <c r="BR76" s="351">
        <f t="shared" ref="BR76:CK76" si="32">SUM(BR67,BR68,BR69,BR73,BR75)</f>
        <v>5994</v>
      </c>
      <c r="BS76" s="351">
        <f t="shared" si="32"/>
        <v>13409</v>
      </c>
      <c r="BT76" s="352">
        <f t="shared" si="32"/>
        <v>19403</v>
      </c>
      <c r="CA76" s="669" t="s">
        <v>131</v>
      </c>
      <c r="CB76" s="670"/>
      <c r="CC76" s="351">
        <f t="shared" si="32"/>
        <v>20942</v>
      </c>
      <c r="CD76" s="351">
        <f t="shared" si="32"/>
        <v>19784</v>
      </c>
      <c r="CE76" s="351">
        <f t="shared" si="32"/>
        <v>40726</v>
      </c>
      <c r="CF76" s="353">
        <f t="shared" si="32"/>
        <v>112956</v>
      </c>
      <c r="CG76" s="351">
        <f t="shared" si="32"/>
        <v>103500</v>
      </c>
      <c r="CH76" s="351">
        <f t="shared" si="32"/>
        <v>216456</v>
      </c>
      <c r="CI76" s="351">
        <f t="shared" si="32"/>
        <v>70500</v>
      </c>
      <c r="CJ76" s="351">
        <f t="shared" si="32"/>
        <v>87344</v>
      </c>
      <c r="CK76" s="352">
        <f t="shared" si="32"/>
        <v>157844</v>
      </c>
      <c r="CL76" s="351">
        <f t="shared" si="26"/>
        <v>204398</v>
      </c>
      <c r="CM76" s="351">
        <f t="shared" si="26"/>
        <v>210628</v>
      </c>
      <c r="CN76" s="352">
        <f t="shared" si="26"/>
        <v>415026</v>
      </c>
    </row>
    <row r="77" spans="1:92" ht="17.100000000000001" customHeight="1">
      <c r="A77" s="1"/>
      <c r="B77" s="671" t="s">
        <v>132</v>
      </c>
      <c r="C77" s="26" t="s">
        <v>133</v>
      </c>
      <c r="D77" s="345">
        <v>690</v>
      </c>
      <c r="E77" s="345">
        <v>656</v>
      </c>
      <c r="F77" s="345">
        <v>1346</v>
      </c>
      <c r="G77" s="348">
        <v>756</v>
      </c>
      <c r="H77" s="345">
        <v>761</v>
      </c>
      <c r="I77" s="345">
        <v>1517</v>
      </c>
      <c r="J77" s="345">
        <v>843</v>
      </c>
      <c r="K77" s="345">
        <v>831</v>
      </c>
      <c r="L77" s="346">
        <v>1674</v>
      </c>
      <c r="M77" s="671" t="s">
        <v>132</v>
      </c>
      <c r="N77" s="26" t="s">
        <v>133</v>
      </c>
      <c r="O77" s="345">
        <v>824</v>
      </c>
      <c r="P77" s="345">
        <v>831</v>
      </c>
      <c r="Q77" s="345">
        <v>1655</v>
      </c>
      <c r="R77" s="348">
        <v>668</v>
      </c>
      <c r="S77" s="345">
        <v>688</v>
      </c>
      <c r="T77" s="345">
        <v>1356</v>
      </c>
      <c r="U77" s="345">
        <v>782</v>
      </c>
      <c r="V77" s="345">
        <v>737</v>
      </c>
      <c r="W77" s="346">
        <v>1519</v>
      </c>
      <c r="X77" s="671" t="s">
        <v>132</v>
      </c>
      <c r="Y77" s="26" t="s">
        <v>133</v>
      </c>
      <c r="Z77" s="345">
        <v>889</v>
      </c>
      <c r="AA77" s="345">
        <v>878</v>
      </c>
      <c r="AB77" s="345">
        <v>1767</v>
      </c>
      <c r="AC77" s="348">
        <v>1032</v>
      </c>
      <c r="AD77" s="345">
        <v>938</v>
      </c>
      <c r="AE77" s="345">
        <v>1970</v>
      </c>
      <c r="AF77" s="345">
        <v>1158</v>
      </c>
      <c r="AG77" s="345">
        <v>1086</v>
      </c>
      <c r="AH77" s="346">
        <v>2244</v>
      </c>
      <c r="AI77" s="671" t="s">
        <v>132</v>
      </c>
      <c r="AJ77" s="26" t="s">
        <v>133</v>
      </c>
      <c r="AK77" s="345">
        <v>1278</v>
      </c>
      <c r="AL77" s="345">
        <v>1234</v>
      </c>
      <c r="AM77" s="345">
        <v>2512</v>
      </c>
      <c r="AN77" s="348">
        <v>1319</v>
      </c>
      <c r="AO77" s="345">
        <v>1231</v>
      </c>
      <c r="AP77" s="345">
        <v>2550</v>
      </c>
      <c r="AQ77" s="345">
        <v>1518</v>
      </c>
      <c r="AR77" s="345">
        <v>1431</v>
      </c>
      <c r="AS77" s="346">
        <v>2949</v>
      </c>
      <c r="AT77" s="671" t="s">
        <v>132</v>
      </c>
      <c r="AU77" s="26" t="s">
        <v>133</v>
      </c>
      <c r="AV77" s="345">
        <v>1646</v>
      </c>
      <c r="AW77" s="345">
        <v>1579</v>
      </c>
      <c r="AX77" s="345">
        <v>3225</v>
      </c>
      <c r="AY77" s="348">
        <v>1976</v>
      </c>
      <c r="AZ77" s="345">
        <v>1990</v>
      </c>
      <c r="BA77" s="345">
        <v>3966</v>
      </c>
      <c r="BB77" s="345">
        <v>1773</v>
      </c>
      <c r="BC77" s="345">
        <v>1835</v>
      </c>
      <c r="BD77" s="346">
        <v>3608</v>
      </c>
      <c r="BE77" s="671" t="s">
        <v>132</v>
      </c>
      <c r="BF77" s="26" t="s">
        <v>133</v>
      </c>
      <c r="BG77" s="345">
        <v>1581</v>
      </c>
      <c r="BH77" s="345">
        <v>1786</v>
      </c>
      <c r="BI77" s="345">
        <v>3367</v>
      </c>
      <c r="BJ77" s="348">
        <v>1345</v>
      </c>
      <c r="BK77" s="345">
        <v>1599</v>
      </c>
      <c r="BL77" s="345">
        <v>2944</v>
      </c>
      <c r="BM77" s="345">
        <v>984</v>
      </c>
      <c r="BN77" s="345">
        <v>1384</v>
      </c>
      <c r="BO77" s="346">
        <v>2368</v>
      </c>
      <c r="BP77" s="671" t="s">
        <v>132</v>
      </c>
      <c r="BQ77" s="26" t="s">
        <v>133</v>
      </c>
      <c r="BR77" s="345">
        <v>652</v>
      </c>
      <c r="BS77" s="345">
        <v>1530</v>
      </c>
      <c r="BT77" s="346">
        <v>2182</v>
      </c>
      <c r="CA77" s="671" t="s">
        <v>132</v>
      </c>
      <c r="CB77" s="26" t="s">
        <v>133</v>
      </c>
      <c r="CC77" s="345">
        <v>2289</v>
      </c>
      <c r="CD77" s="345">
        <v>2248</v>
      </c>
      <c r="CE77" s="345">
        <v>4537</v>
      </c>
      <c r="CF77" s="348">
        <v>11114</v>
      </c>
      <c r="CG77" s="345">
        <v>10633</v>
      </c>
      <c r="CH77" s="345">
        <v>21747</v>
      </c>
      <c r="CI77" s="345">
        <v>8311</v>
      </c>
      <c r="CJ77" s="345">
        <v>10124</v>
      </c>
      <c r="CK77" s="346">
        <v>18435</v>
      </c>
      <c r="CL77" s="345">
        <f t="shared" si="26"/>
        <v>21714</v>
      </c>
      <c r="CM77" s="345">
        <f t="shared" si="26"/>
        <v>23005</v>
      </c>
      <c r="CN77" s="346">
        <f t="shared" si="26"/>
        <v>44719</v>
      </c>
    </row>
    <row r="78" spans="1:92" ht="17.100000000000001" customHeight="1">
      <c r="A78" s="1"/>
      <c r="B78" s="667"/>
      <c r="C78" s="26" t="s">
        <v>134</v>
      </c>
      <c r="D78" s="339">
        <v>70</v>
      </c>
      <c r="E78" s="339">
        <v>66</v>
      </c>
      <c r="F78" s="339">
        <v>136</v>
      </c>
      <c r="G78" s="342">
        <v>86</v>
      </c>
      <c r="H78" s="339">
        <v>82</v>
      </c>
      <c r="I78" s="339">
        <v>168</v>
      </c>
      <c r="J78" s="339">
        <v>90</v>
      </c>
      <c r="K78" s="339">
        <v>91</v>
      </c>
      <c r="L78" s="340">
        <v>181</v>
      </c>
      <c r="M78" s="667"/>
      <c r="N78" s="26" t="s">
        <v>134</v>
      </c>
      <c r="O78" s="339">
        <v>87</v>
      </c>
      <c r="P78" s="339">
        <v>89</v>
      </c>
      <c r="Q78" s="339">
        <v>176</v>
      </c>
      <c r="R78" s="342">
        <v>77</v>
      </c>
      <c r="S78" s="339">
        <v>72</v>
      </c>
      <c r="T78" s="339">
        <v>149</v>
      </c>
      <c r="U78" s="339">
        <v>91</v>
      </c>
      <c r="V78" s="339">
        <v>81</v>
      </c>
      <c r="W78" s="340">
        <v>172</v>
      </c>
      <c r="X78" s="667"/>
      <c r="Y78" s="26" t="s">
        <v>134</v>
      </c>
      <c r="Z78" s="339">
        <v>113</v>
      </c>
      <c r="AA78" s="339">
        <v>91</v>
      </c>
      <c r="AB78" s="339">
        <v>204</v>
      </c>
      <c r="AC78" s="342">
        <v>137</v>
      </c>
      <c r="AD78" s="339">
        <v>115</v>
      </c>
      <c r="AE78" s="339">
        <v>252</v>
      </c>
      <c r="AF78" s="339">
        <v>159</v>
      </c>
      <c r="AG78" s="339">
        <v>112</v>
      </c>
      <c r="AH78" s="340">
        <v>271</v>
      </c>
      <c r="AI78" s="667"/>
      <c r="AJ78" s="26" t="s">
        <v>134</v>
      </c>
      <c r="AK78" s="339">
        <v>173</v>
      </c>
      <c r="AL78" s="339">
        <v>126</v>
      </c>
      <c r="AM78" s="339">
        <v>299</v>
      </c>
      <c r="AN78" s="342">
        <v>156</v>
      </c>
      <c r="AO78" s="339">
        <v>143</v>
      </c>
      <c r="AP78" s="339">
        <v>299</v>
      </c>
      <c r="AQ78" s="339">
        <v>176</v>
      </c>
      <c r="AR78" s="339">
        <v>160</v>
      </c>
      <c r="AS78" s="340">
        <v>336</v>
      </c>
      <c r="AT78" s="667"/>
      <c r="AU78" s="26" t="s">
        <v>134</v>
      </c>
      <c r="AV78" s="339">
        <v>175</v>
      </c>
      <c r="AW78" s="339">
        <v>164</v>
      </c>
      <c r="AX78" s="339">
        <v>339</v>
      </c>
      <c r="AY78" s="342">
        <v>217</v>
      </c>
      <c r="AZ78" s="339">
        <v>230</v>
      </c>
      <c r="BA78" s="339">
        <v>447</v>
      </c>
      <c r="BB78" s="339">
        <v>244</v>
      </c>
      <c r="BC78" s="339">
        <v>247</v>
      </c>
      <c r="BD78" s="340">
        <v>491</v>
      </c>
      <c r="BE78" s="667"/>
      <c r="BF78" s="26" t="s">
        <v>134</v>
      </c>
      <c r="BG78" s="339">
        <v>213</v>
      </c>
      <c r="BH78" s="339">
        <v>237</v>
      </c>
      <c r="BI78" s="339">
        <v>450</v>
      </c>
      <c r="BJ78" s="342">
        <v>168</v>
      </c>
      <c r="BK78" s="339">
        <v>222</v>
      </c>
      <c r="BL78" s="339">
        <v>390</v>
      </c>
      <c r="BM78" s="339">
        <v>148</v>
      </c>
      <c r="BN78" s="339">
        <v>209</v>
      </c>
      <c r="BO78" s="340">
        <v>357</v>
      </c>
      <c r="BP78" s="667"/>
      <c r="BQ78" s="26" t="s">
        <v>134</v>
      </c>
      <c r="BR78" s="339">
        <v>115</v>
      </c>
      <c r="BS78" s="339">
        <v>291</v>
      </c>
      <c r="BT78" s="340">
        <v>406</v>
      </c>
      <c r="CA78" s="667"/>
      <c r="CB78" s="26" t="s">
        <v>134</v>
      </c>
      <c r="CC78" s="339">
        <v>246</v>
      </c>
      <c r="CD78" s="339">
        <v>239</v>
      </c>
      <c r="CE78" s="339">
        <v>485</v>
      </c>
      <c r="CF78" s="342">
        <v>1344</v>
      </c>
      <c r="CG78" s="339">
        <v>1153</v>
      </c>
      <c r="CH78" s="339">
        <v>2497</v>
      </c>
      <c r="CI78" s="339">
        <v>1105</v>
      </c>
      <c r="CJ78" s="339">
        <v>1436</v>
      </c>
      <c r="CK78" s="340">
        <v>2541</v>
      </c>
      <c r="CL78" s="339">
        <f t="shared" si="26"/>
        <v>2695</v>
      </c>
      <c r="CM78" s="339">
        <f t="shared" si="26"/>
        <v>2828</v>
      </c>
      <c r="CN78" s="340">
        <f t="shared" si="26"/>
        <v>5523</v>
      </c>
    </row>
    <row r="79" spans="1:92" ht="17.100000000000001" customHeight="1">
      <c r="A79" s="1"/>
      <c r="B79" s="667"/>
      <c r="C79" s="77" t="s">
        <v>135</v>
      </c>
      <c r="D79" s="339">
        <v>77</v>
      </c>
      <c r="E79" s="339">
        <v>73</v>
      </c>
      <c r="F79" s="339">
        <v>150</v>
      </c>
      <c r="G79" s="342">
        <v>89</v>
      </c>
      <c r="H79" s="339">
        <v>81</v>
      </c>
      <c r="I79" s="339">
        <v>170</v>
      </c>
      <c r="J79" s="339">
        <v>101</v>
      </c>
      <c r="K79" s="339">
        <v>92</v>
      </c>
      <c r="L79" s="340">
        <v>193</v>
      </c>
      <c r="M79" s="667"/>
      <c r="N79" s="77" t="s">
        <v>135</v>
      </c>
      <c r="O79" s="339">
        <v>105</v>
      </c>
      <c r="P79" s="339">
        <v>100</v>
      </c>
      <c r="Q79" s="339">
        <v>205</v>
      </c>
      <c r="R79" s="342">
        <v>89</v>
      </c>
      <c r="S79" s="339">
        <v>89</v>
      </c>
      <c r="T79" s="339">
        <v>178</v>
      </c>
      <c r="U79" s="339">
        <v>91</v>
      </c>
      <c r="V79" s="339">
        <v>84</v>
      </c>
      <c r="W79" s="340">
        <v>175</v>
      </c>
      <c r="X79" s="667"/>
      <c r="Y79" s="77" t="s">
        <v>135</v>
      </c>
      <c r="Z79" s="339">
        <v>111</v>
      </c>
      <c r="AA79" s="339">
        <v>87</v>
      </c>
      <c r="AB79" s="339">
        <v>198</v>
      </c>
      <c r="AC79" s="342">
        <v>101</v>
      </c>
      <c r="AD79" s="339">
        <v>115</v>
      </c>
      <c r="AE79" s="339">
        <v>216</v>
      </c>
      <c r="AF79" s="339">
        <v>130</v>
      </c>
      <c r="AG79" s="339">
        <v>116</v>
      </c>
      <c r="AH79" s="340">
        <v>246</v>
      </c>
      <c r="AI79" s="667"/>
      <c r="AJ79" s="77" t="s">
        <v>135</v>
      </c>
      <c r="AK79" s="339">
        <v>136</v>
      </c>
      <c r="AL79" s="339">
        <v>119</v>
      </c>
      <c r="AM79" s="339">
        <v>255</v>
      </c>
      <c r="AN79" s="342">
        <v>186</v>
      </c>
      <c r="AO79" s="339">
        <v>140</v>
      </c>
      <c r="AP79" s="339">
        <v>326</v>
      </c>
      <c r="AQ79" s="339">
        <v>202</v>
      </c>
      <c r="AR79" s="339">
        <v>200</v>
      </c>
      <c r="AS79" s="340">
        <v>402</v>
      </c>
      <c r="AT79" s="667"/>
      <c r="AU79" s="77" t="s">
        <v>135</v>
      </c>
      <c r="AV79" s="339">
        <v>264</v>
      </c>
      <c r="AW79" s="339">
        <v>216</v>
      </c>
      <c r="AX79" s="339">
        <v>480</v>
      </c>
      <c r="AY79" s="342">
        <v>314</v>
      </c>
      <c r="AZ79" s="339">
        <v>296</v>
      </c>
      <c r="BA79" s="339">
        <v>610</v>
      </c>
      <c r="BB79" s="339">
        <v>230</v>
      </c>
      <c r="BC79" s="339">
        <v>243</v>
      </c>
      <c r="BD79" s="340">
        <v>473</v>
      </c>
      <c r="BE79" s="667"/>
      <c r="BF79" s="77" t="s">
        <v>135</v>
      </c>
      <c r="BG79" s="339">
        <v>227</v>
      </c>
      <c r="BH79" s="339">
        <v>225</v>
      </c>
      <c r="BI79" s="339">
        <v>452</v>
      </c>
      <c r="BJ79" s="342">
        <v>205</v>
      </c>
      <c r="BK79" s="339">
        <v>253</v>
      </c>
      <c r="BL79" s="339">
        <v>458</v>
      </c>
      <c r="BM79" s="339">
        <v>191</v>
      </c>
      <c r="BN79" s="339">
        <v>257</v>
      </c>
      <c r="BO79" s="340">
        <v>448</v>
      </c>
      <c r="BP79" s="667"/>
      <c r="BQ79" s="77" t="s">
        <v>135</v>
      </c>
      <c r="BR79" s="339">
        <v>144</v>
      </c>
      <c r="BS79" s="339">
        <v>269</v>
      </c>
      <c r="BT79" s="340">
        <v>413</v>
      </c>
      <c r="CA79" s="667"/>
      <c r="CB79" s="77" t="s">
        <v>135</v>
      </c>
      <c r="CC79" s="339">
        <v>267</v>
      </c>
      <c r="CD79" s="339">
        <v>246</v>
      </c>
      <c r="CE79" s="339">
        <v>513</v>
      </c>
      <c r="CF79" s="342">
        <v>1415</v>
      </c>
      <c r="CG79" s="339">
        <v>1266</v>
      </c>
      <c r="CH79" s="339">
        <v>2681</v>
      </c>
      <c r="CI79" s="339">
        <v>1311</v>
      </c>
      <c r="CJ79" s="339">
        <v>1543</v>
      </c>
      <c r="CK79" s="340">
        <v>2854</v>
      </c>
      <c r="CL79" s="339">
        <f t="shared" si="26"/>
        <v>2993</v>
      </c>
      <c r="CM79" s="339">
        <f t="shared" si="26"/>
        <v>3055</v>
      </c>
      <c r="CN79" s="340">
        <f t="shared" si="26"/>
        <v>6048</v>
      </c>
    </row>
    <row r="80" spans="1:92" ht="17.100000000000001" customHeight="1">
      <c r="A80" s="1"/>
      <c r="B80" s="668"/>
      <c r="C80" s="18" t="s">
        <v>42</v>
      </c>
      <c r="D80" s="334">
        <f t="shared" ref="D80:L80" si="33">SUM(D77:D79)</f>
        <v>837</v>
      </c>
      <c r="E80" s="334">
        <f t="shared" si="33"/>
        <v>795</v>
      </c>
      <c r="F80" s="334">
        <f t="shared" si="33"/>
        <v>1632</v>
      </c>
      <c r="G80" s="337">
        <f t="shared" si="33"/>
        <v>931</v>
      </c>
      <c r="H80" s="334">
        <f t="shared" si="33"/>
        <v>924</v>
      </c>
      <c r="I80" s="334">
        <f t="shared" si="33"/>
        <v>1855</v>
      </c>
      <c r="J80" s="334">
        <f t="shared" si="33"/>
        <v>1034</v>
      </c>
      <c r="K80" s="334">
        <f t="shared" si="33"/>
        <v>1014</v>
      </c>
      <c r="L80" s="335">
        <f t="shared" si="33"/>
        <v>2048</v>
      </c>
      <c r="M80" s="668"/>
      <c r="N80" s="18" t="s">
        <v>42</v>
      </c>
      <c r="O80" s="334">
        <f t="shared" ref="O80:CK80" si="34">SUM(O77:O79)</f>
        <v>1016</v>
      </c>
      <c r="P80" s="334">
        <f t="shared" si="34"/>
        <v>1020</v>
      </c>
      <c r="Q80" s="334">
        <f t="shared" si="34"/>
        <v>2036</v>
      </c>
      <c r="R80" s="337">
        <f t="shared" si="34"/>
        <v>834</v>
      </c>
      <c r="S80" s="334">
        <f t="shared" si="34"/>
        <v>849</v>
      </c>
      <c r="T80" s="334">
        <f t="shared" si="34"/>
        <v>1683</v>
      </c>
      <c r="U80" s="334">
        <f t="shared" si="34"/>
        <v>964</v>
      </c>
      <c r="V80" s="334">
        <f t="shared" si="34"/>
        <v>902</v>
      </c>
      <c r="W80" s="335">
        <f t="shared" si="34"/>
        <v>1866</v>
      </c>
      <c r="X80" s="668"/>
      <c r="Y80" s="18" t="s">
        <v>42</v>
      </c>
      <c r="Z80" s="334">
        <f t="shared" si="34"/>
        <v>1113</v>
      </c>
      <c r="AA80" s="334">
        <f t="shared" si="34"/>
        <v>1056</v>
      </c>
      <c r="AB80" s="334">
        <f t="shared" si="34"/>
        <v>2169</v>
      </c>
      <c r="AC80" s="337">
        <f t="shared" si="34"/>
        <v>1270</v>
      </c>
      <c r="AD80" s="334">
        <f t="shared" si="34"/>
        <v>1168</v>
      </c>
      <c r="AE80" s="334">
        <f t="shared" si="34"/>
        <v>2438</v>
      </c>
      <c r="AF80" s="334">
        <f t="shared" si="34"/>
        <v>1447</v>
      </c>
      <c r="AG80" s="334">
        <f t="shared" si="34"/>
        <v>1314</v>
      </c>
      <c r="AH80" s="335">
        <f t="shared" si="34"/>
        <v>2761</v>
      </c>
      <c r="AI80" s="668"/>
      <c r="AJ80" s="18" t="s">
        <v>42</v>
      </c>
      <c r="AK80" s="334">
        <f t="shared" si="34"/>
        <v>1587</v>
      </c>
      <c r="AL80" s="334">
        <f t="shared" si="34"/>
        <v>1479</v>
      </c>
      <c r="AM80" s="334">
        <f t="shared" si="34"/>
        <v>3066</v>
      </c>
      <c r="AN80" s="337">
        <f t="shared" si="34"/>
        <v>1661</v>
      </c>
      <c r="AO80" s="334">
        <f t="shared" si="34"/>
        <v>1514</v>
      </c>
      <c r="AP80" s="334">
        <f t="shared" si="34"/>
        <v>3175</v>
      </c>
      <c r="AQ80" s="334">
        <f t="shared" si="34"/>
        <v>1896</v>
      </c>
      <c r="AR80" s="334">
        <f t="shared" si="34"/>
        <v>1791</v>
      </c>
      <c r="AS80" s="335">
        <f t="shared" si="34"/>
        <v>3687</v>
      </c>
      <c r="AT80" s="668"/>
      <c r="AU80" s="18" t="s">
        <v>42</v>
      </c>
      <c r="AV80" s="334">
        <f t="shared" si="34"/>
        <v>2085</v>
      </c>
      <c r="AW80" s="334">
        <f t="shared" si="34"/>
        <v>1959</v>
      </c>
      <c r="AX80" s="334">
        <f t="shared" si="34"/>
        <v>4044</v>
      </c>
      <c r="AY80" s="337">
        <f t="shared" si="34"/>
        <v>2507</v>
      </c>
      <c r="AZ80" s="334">
        <f t="shared" si="34"/>
        <v>2516</v>
      </c>
      <c r="BA80" s="334">
        <f t="shared" si="34"/>
        <v>5023</v>
      </c>
      <c r="BB80" s="334">
        <f t="shared" si="34"/>
        <v>2247</v>
      </c>
      <c r="BC80" s="334">
        <f t="shared" si="34"/>
        <v>2325</v>
      </c>
      <c r="BD80" s="335">
        <f t="shared" si="34"/>
        <v>4572</v>
      </c>
      <c r="BE80" s="668"/>
      <c r="BF80" s="18" t="s">
        <v>42</v>
      </c>
      <c r="BG80" s="334">
        <f t="shared" si="34"/>
        <v>2021</v>
      </c>
      <c r="BH80" s="334">
        <f t="shared" si="34"/>
        <v>2248</v>
      </c>
      <c r="BI80" s="334">
        <f t="shared" si="34"/>
        <v>4269</v>
      </c>
      <c r="BJ80" s="337">
        <f t="shared" si="34"/>
        <v>1718</v>
      </c>
      <c r="BK80" s="334">
        <f t="shared" si="34"/>
        <v>2074</v>
      </c>
      <c r="BL80" s="334">
        <f t="shared" si="34"/>
        <v>3792</v>
      </c>
      <c r="BM80" s="334">
        <f t="shared" si="34"/>
        <v>1323</v>
      </c>
      <c r="BN80" s="334">
        <f t="shared" si="34"/>
        <v>1850</v>
      </c>
      <c r="BO80" s="335">
        <f t="shared" si="34"/>
        <v>3173</v>
      </c>
      <c r="BP80" s="668"/>
      <c r="BQ80" s="18" t="s">
        <v>42</v>
      </c>
      <c r="BR80" s="334">
        <f t="shared" si="34"/>
        <v>911</v>
      </c>
      <c r="BS80" s="334">
        <f t="shared" si="34"/>
        <v>2090</v>
      </c>
      <c r="BT80" s="335">
        <f t="shared" si="34"/>
        <v>3001</v>
      </c>
      <c r="CA80" s="668"/>
      <c r="CB80" s="18" t="s">
        <v>42</v>
      </c>
      <c r="CC80" s="334">
        <f t="shared" si="34"/>
        <v>2802</v>
      </c>
      <c r="CD80" s="334">
        <f t="shared" si="34"/>
        <v>2733</v>
      </c>
      <c r="CE80" s="334">
        <f t="shared" si="34"/>
        <v>5535</v>
      </c>
      <c r="CF80" s="337">
        <f t="shared" si="34"/>
        <v>13873</v>
      </c>
      <c r="CG80" s="334">
        <f t="shared" si="34"/>
        <v>13052</v>
      </c>
      <c r="CH80" s="334">
        <f t="shared" si="34"/>
        <v>26925</v>
      </c>
      <c r="CI80" s="334">
        <f t="shared" si="34"/>
        <v>10727</v>
      </c>
      <c r="CJ80" s="334">
        <f t="shared" si="34"/>
        <v>13103</v>
      </c>
      <c r="CK80" s="335">
        <f t="shared" si="34"/>
        <v>23830</v>
      </c>
      <c r="CL80" s="334">
        <f t="shared" si="26"/>
        <v>27402</v>
      </c>
      <c r="CM80" s="334">
        <f t="shared" si="26"/>
        <v>28888</v>
      </c>
      <c r="CN80" s="335">
        <f t="shared" si="26"/>
        <v>56290</v>
      </c>
    </row>
    <row r="81" spans="1:92" ht="17.100000000000001" customHeight="1">
      <c r="A81" s="1"/>
      <c r="B81" s="84" t="s">
        <v>136</v>
      </c>
      <c r="C81" s="85" t="s">
        <v>137</v>
      </c>
      <c r="D81" s="334">
        <v>57</v>
      </c>
      <c r="E81" s="334">
        <v>54</v>
      </c>
      <c r="F81" s="334">
        <v>111</v>
      </c>
      <c r="G81" s="337">
        <v>77</v>
      </c>
      <c r="H81" s="334">
        <v>67</v>
      </c>
      <c r="I81" s="334">
        <v>144</v>
      </c>
      <c r="J81" s="334">
        <v>94</v>
      </c>
      <c r="K81" s="334">
        <v>81</v>
      </c>
      <c r="L81" s="335">
        <v>175</v>
      </c>
      <c r="M81" s="84" t="s">
        <v>136</v>
      </c>
      <c r="N81" s="85" t="s">
        <v>137</v>
      </c>
      <c r="O81" s="334">
        <v>102</v>
      </c>
      <c r="P81" s="334">
        <v>89</v>
      </c>
      <c r="Q81" s="334">
        <v>191</v>
      </c>
      <c r="R81" s="337">
        <v>74</v>
      </c>
      <c r="S81" s="334">
        <v>60</v>
      </c>
      <c r="T81" s="334">
        <v>134</v>
      </c>
      <c r="U81" s="334">
        <v>70</v>
      </c>
      <c r="V81" s="334">
        <v>66</v>
      </c>
      <c r="W81" s="335">
        <v>136</v>
      </c>
      <c r="X81" s="84" t="s">
        <v>136</v>
      </c>
      <c r="Y81" s="85" t="s">
        <v>137</v>
      </c>
      <c r="Z81" s="334">
        <v>96</v>
      </c>
      <c r="AA81" s="334">
        <v>83</v>
      </c>
      <c r="AB81" s="334">
        <v>179</v>
      </c>
      <c r="AC81" s="337">
        <v>101</v>
      </c>
      <c r="AD81" s="334">
        <v>81</v>
      </c>
      <c r="AE81" s="334">
        <v>182</v>
      </c>
      <c r="AF81" s="334">
        <v>108</v>
      </c>
      <c r="AG81" s="334">
        <v>92</v>
      </c>
      <c r="AH81" s="335">
        <v>200</v>
      </c>
      <c r="AI81" s="84" t="s">
        <v>136</v>
      </c>
      <c r="AJ81" s="85" t="s">
        <v>137</v>
      </c>
      <c r="AK81" s="334">
        <v>119</v>
      </c>
      <c r="AL81" s="334">
        <v>113</v>
      </c>
      <c r="AM81" s="334">
        <v>232</v>
      </c>
      <c r="AN81" s="337">
        <v>173</v>
      </c>
      <c r="AO81" s="334">
        <v>176</v>
      </c>
      <c r="AP81" s="334">
        <v>349</v>
      </c>
      <c r="AQ81" s="334">
        <v>229</v>
      </c>
      <c r="AR81" s="334">
        <v>185</v>
      </c>
      <c r="AS81" s="335">
        <v>414</v>
      </c>
      <c r="AT81" s="84" t="s">
        <v>136</v>
      </c>
      <c r="AU81" s="85" t="s">
        <v>137</v>
      </c>
      <c r="AV81" s="334">
        <v>283</v>
      </c>
      <c r="AW81" s="334">
        <v>253</v>
      </c>
      <c r="AX81" s="334">
        <v>536</v>
      </c>
      <c r="AY81" s="337">
        <v>330</v>
      </c>
      <c r="AZ81" s="334">
        <v>293</v>
      </c>
      <c r="BA81" s="334">
        <v>623</v>
      </c>
      <c r="BB81" s="334">
        <v>314</v>
      </c>
      <c r="BC81" s="334">
        <v>301</v>
      </c>
      <c r="BD81" s="335">
        <v>615</v>
      </c>
      <c r="BE81" s="84" t="s">
        <v>136</v>
      </c>
      <c r="BF81" s="85" t="s">
        <v>137</v>
      </c>
      <c r="BG81" s="334">
        <v>276</v>
      </c>
      <c r="BH81" s="334">
        <v>295</v>
      </c>
      <c r="BI81" s="334">
        <v>571</v>
      </c>
      <c r="BJ81" s="337">
        <v>268</v>
      </c>
      <c r="BK81" s="334">
        <v>353</v>
      </c>
      <c r="BL81" s="334">
        <v>621</v>
      </c>
      <c r="BM81" s="334">
        <v>241</v>
      </c>
      <c r="BN81" s="334">
        <v>344</v>
      </c>
      <c r="BO81" s="335">
        <v>585</v>
      </c>
      <c r="BP81" s="84" t="s">
        <v>136</v>
      </c>
      <c r="BQ81" s="85" t="s">
        <v>137</v>
      </c>
      <c r="BR81" s="334">
        <v>130</v>
      </c>
      <c r="BS81" s="334">
        <v>330</v>
      </c>
      <c r="BT81" s="335">
        <v>460</v>
      </c>
      <c r="CA81" s="84" t="s">
        <v>136</v>
      </c>
      <c r="CB81" s="85" t="s">
        <v>137</v>
      </c>
      <c r="CC81" s="334">
        <v>228</v>
      </c>
      <c r="CD81" s="334">
        <v>202</v>
      </c>
      <c r="CE81" s="334">
        <v>430</v>
      </c>
      <c r="CF81" s="337">
        <v>1355</v>
      </c>
      <c r="CG81" s="334">
        <v>1198</v>
      </c>
      <c r="CH81" s="334">
        <v>2553</v>
      </c>
      <c r="CI81" s="334">
        <v>1559</v>
      </c>
      <c r="CJ81" s="334">
        <v>1916</v>
      </c>
      <c r="CK81" s="335">
        <v>3475</v>
      </c>
      <c r="CL81" s="334">
        <f t="shared" si="26"/>
        <v>3142</v>
      </c>
      <c r="CM81" s="334">
        <f t="shared" si="26"/>
        <v>3316</v>
      </c>
      <c r="CN81" s="335">
        <f t="shared" si="26"/>
        <v>6458</v>
      </c>
    </row>
    <row r="82" spans="1:92" ht="17.100000000000001" customHeight="1" thickBot="1">
      <c r="A82" s="1"/>
      <c r="B82" s="669" t="s">
        <v>138</v>
      </c>
      <c r="C82" s="670"/>
      <c r="D82" s="351">
        <f t="shared" ref="D82:CI82" si="35">SUM(D80:D81)</f>
        <v>894</v>
      </c>
      <c r="E82" s="351">
        <f t="shared" si="35"/>
        <v>849</v>
      </c>
      <c r="F82" s="351">
        <f t="shared" si="35"/>
        <v>1743</v>
      </c>
      <c r="G82" s="353">
        <f t="shared" si="35"/>
        <v>1008</v>
      </c>
      <c r="H82" s="351">
        <f t="shared" si="35"/>
        <v>991</v>
      </c>
      <c r="I82" s="351">
        <f t="shared" si="35"/>
        <v>1999</v>
      </c>
      <c r="J82" s="351">
        <f t="shared" si="35"/>
        <v>1128</v>
      </c>
      <c r="K82" s="351">
        <f t="shared" si="35"/>
        <v>1095</v>
      </c>
      <c r="L82" s="352">
        <f t="shared" si="35"/>
        <v>2223</v>
      </c>
      <c r="M82" s="669" t="s">
        <v>138</v>
      </c>
      <c r="N82" s="670"/>
      <c r="O82" s="351">
        <f t="shared" si="35"/>
        <v>1118</v>
      </c>
      <c r="P82" s="351">
        <f t="shared" si="35"/>
        <v>1109</v>
      </c>
      <c r="Q82" s="351">
        <f t="shared" si="35"/>
        <v>2227</v>
      </c>
      <c r="R82" s="353">
        <f t="shared" si="35"/>
        <v>908</v>
      </c>
      <c r="S82" s="351">
        <f t="shared" si="35"/>
        <v>909</v>
      </c>
      <c r="T82" s="351">
        <f t="shared" si="35"/>
        <v>1817</v>
      </c>
      <c r="U82" s="351">
        <f t="shared" si="35"/>
        <v>1034</v>
      </c>
      <c r="V82" s="351">
        <f t="shared" si="35"/>
        <v>968</v>
      </c>
      <c r="W82" s="352">
        <f t="shared" si="35"/>
        <v>2002</v>
      </c>
      <c r="X82" s="669" t="s">
        <v>138</v>
      </c>
      <c r="Y82" s="670"/>
      <c r="Z82" s="351">
        <f t="shared" si="35"/>
        <v>1209</v>
      </c>
      <c r="AA82" s="351">
        <f t="shared" si="35"/>
        <v>1139</v>
      </c>
      <c r="AB82" s="351">
        <f t="shared" si="35"/>
        <v>2348</v>
      </c>
      <c r="AC82" s="353">
        <f t="shared" si="35"/>
        <v>1371</v>
      </c>
      <c r="AD82" s="351">
        <f t="shared" si="35"/>
        <v>1249</v>
      </c>
      <c r="AE82" s="351">
        <f t="shared" si="35"/>
        <v>2620</v>
      </c>
      <c r="AF82" s="351">
        <f t="shared" si="35"/>
        <v>1555</v>
      </c>
      <c r="AG82" s="351">
        <f t="shared" si="35"/>
        <v>1406</v>
      </c>
      <c r="AH82" s="352">
        <f t="shared" si="35"/>
        <v>2961</v>
      </c>
      <c r="AI82" s="669" t="s">
        <v>138</v>
      </c>
      <c r="AJ82" s="670"/>
      <c r="AK82" s="351">
        <f t="shared" si="35"/>
        <v>1706</v>
      </c>
      <c r="AL82" s="351">
        <f t="shared" si="35"/>
        <v>1592</v>
      </c>
      <c r="AM82" s="351">
        <f t="shared" si="35"/>
        <v>3298</v>
      </c>
      <c r="AN82" s="353">
        <f t="shared" si="35"/>
        <v>1834</v>
      </c>
      <c r="AO82" s="351">
        <f t="shared" si="35"/>
        <v>1690</v>
      </c>
      <c r="AP82" s="351">
        <f t="shared" si="35"/>
        <v>3524</v>
      </c>
      <c r="AQ82" s="351">
        <f t="shared" si="35"/>
        <v>2125</v>
      </c>
      <c r="AR82" s="351">
        <f t="shared" si="35"/>
        <v>1976</v>
      </c>
      <c r="AS82" s="352">
        <f t="shared" si="35"/>
        <v>4101</v>
      </c>
      <c r="AT82" s="669" t="s">
        <v>138</v>
      </c>
      <c r="AU82" s="670"/>
      <c r="AV82" s="351">
        <f t="shared" si="35"/>
        <v>2368</v>
      </c>
      <c r="AW82" s="351">
        <f t="shared" si="35"/>
        <v>2212</v>
      </c>
      <c r="AX82" s="351">
        <f t="shared" si="35"/>
        <v>4580</v>
      </c>
      <c r="AY82" s="353">
        <f t="shared" si="35"/>
        <v>2837</v>
      </c>
      <c r="AZ82" s="351">
        <f t="shared" si="35"/>
        <v>2809</v>
      </c>
      <c r="BA82" s="351">
        <f t="shared" si="35"/>
        <v>5646</v>
      </c>
      <c r="BB82" s="351">
        <f t="shared" si="35"/>
        <v>2561</v>
      </c>
      <c r="BC82" s="351">
        <f t="shared" si="35"/>
        <v>2626</v>
      </c>
      <c r="BD82" s="352">
        <f t="shared" si="35"/>
        <v>5187</v>
      </c>
      <c r="BE82" s="669" t="s">
        <v>138</v>
      </c>
      <c r="BF82" s="670"/>
      <c r="BG82" s="351">
        <f t="shared" si="35"/>
        <v>2297</v>
      </c>
      <c r="BH82" s="351">
        <f t="shared" si="35"/>
        <v>2543</v>
      </c>
      <c r="BI82" s="351">
        <f t="shared" si="35"/>
        <v>4840</v>
      </c>
      <c r="BJ82" s="353">
        <f t="shared" si="35"/>
        <v>1986</v>
      </c>
      <c r="BK82" s="351">
        <f t="shared" si="35"/>
        <v>2427</v>
      </c>
      <c r="BL82" s="351">
        <f t="shared" si="35"/>
        <v>4413</v>
      </c>
      <c r="BM82" s="351">
        <f t="shared" si="35"/>
        <v>1564</v>
      </c>
      <c r="BN82" s="351">
        <f t="shared" si="35"/>
        <v>2194</v>
      </c>
      <c r="BO82" s="352">
        <f t="shared" si="35"/>
        <v>3758</v>
      </c>
      <c r="BP82" s="669" t="s">
        <v>138</v>
      </c>
      <c r="BQ82" s="670"/>
      <c r="BR82" s="351">
        <f t="shared" si="35"/>
        <v>1041</v>
      </c>
      <c r="BS82" s="351">
        <f t="shared" si="35"/>
        <v>2420</v>
      </c>
      <c r="BT82" s="352">
        <f t="shared" si="35"/>
        <v>3461</v>
      </c>
      <c r="CA82" s="669" t="s">
        <v>138</v>
      </c>
      <c r="CB82" s="670"/>
      <c r="CC82" s="351">
        <f t="shared" si="35"/>
        <v>3030</v>
      </c>
      <c r="CD82" s="351">
        <f t="shared" si="35"/>
        <v>2935</v>
      </c>
      <c r="CE82" s="351">
        <f t="shared" si="35"/>
        <v>5965</v>
      </c>
      <c r="CF82" s="353">
        <f t="shared" si="35"/>
        <v>15228</v>
      </c>
      <c r="CG82" s="351">
        <f t="shared" si="35"/>
        <v>14250</v>
      </c>
      <c r="CH82" s="351">
        <f t="shared" si="35"/>
        <v>29478</v>
      </c>
      <c r="CI82" s="351">
        <f t="shared" si="35"/>
        <v>12286</v>
      </c>
      <c r="CJ82" s="351">
        <f t="shared" ref="CJ82:CK82" si="36">SUM(CJ80:CJ81)</f>
        <v>15019</v>
      </c>
      <c r="CK82" s="352">
        <f t="shared" si="36"/>
        <v>27305</v>
      </c>
      <c r="CL82" s="351">
        <f t="shared" si="26"/>
        <v>30544</v>
      </c>
      <c r="CM82" s="351">
        <f t="shared" si="26"/>
        <v>32204</v>
      </c>
      <c r="CN82" s="352">
        <f t="shared" si="26"/>
        <v>62748</v>
      </c>
    </row>
    <row r="83" spans="1:92" ht="17.100000000000001" customHeight="1">
      <c r="A83" s="1"/>
      <c r="B83" s="24"/>
      <c r="C83" s="26" t="s">
        <v>139</v>
      </c>
      <c r="D83" s="345">
        <v>39</v>
      </c>
      <c r="E83" s="345">
        <v>37</v>
      </c>
      <c r="F83" s="345">
        <v>76</v>
      </c>
      <c r="G83" s="348">
        <v>50</v>
      </c>
      <c r="H83" s="345">
        <v>43</v>
      </c>
      <c r="I83" s="345">
        <v>93</v>
      </c>
      <c r="J83" s="345">
        <v>61</v>
      </c>
      <c r="K83" s="345">
        <v>51</v>
      </c>
      <c r="L83" s="346">
        <v>112</v>
      </c>
      <c r="M83" s="24"/>
      <c r="N83" s="26" t="s">
        <v>139</v>
      </c>
      <c r="O83" s="345">
        <v>63</v>
      </c>
      <c r="P83" s="345">
        <v>58</v>
      </c>
      <c r="Q83" s="345">
        <v>121</v>
      </c>
      <c r="R83" s="348">
        <v>59</v>
      </c>
      <c r="S83" s="345">
        <v>50</v>
      </c>
      <c r="T83" s="345">
        <v>109</v>
      </c>
      <c r="U83" s="345">
        <v>64</v>
      </c>
      <c r="V83" s="345">
        <v>40</v>
      </c>
      <c r="W83" s="346">
        <v>104</v>
      </c>
      <c r="X83" s="24"/>
      <c r="Y83" s="26" t="s">
        <v>139</v>
      </c>
      <c r="Z83" s="345">
        <v>67</v>
      </c>
      <c r="AA83" s="345">
        <v>46</v>
      </c>
      <c r="AB83" s="345">
        <v>113</v>
      </c>
      <c r="AC83" s="348">
        <v>105</v>
      </c>
      <c r="AD83" s="345">
        <v>67</v>
      </c>
      <c r="AE83" s="345">
        <v>172</v>
      </c>
      <c r="AF83" s="345">
        <v>112</v>
      </c>
      <c r="AG83" s="345">
        <v>83</v>
      </c>
      <c r="AH83" s="346">
        <v>195</v>
      </c>
      <c r="AI83" s="24"/>
      <c r="AJ83" s="26" t="s">
        <v>139</v>
      </c>
      <c r="AK83" s="345">
        <v>129</v>
      </c>
      <c r="AL83" s="345">
        <v>84</v>
      </c>
      <c r="AM83" s="345">
        <v>213</v>
      </c>
      <c r="AN83" s="348">
        <v>120</v>
      </c>
      <c r="AO83" s="345">
        <v>113</v>
      </c>
      <c r="AP83" s="345">
        <v>233</v>
      </c>
      <c r="AQ83" s="345">
        <v>142</v>
      </c>
      <c r="AR83" s="345">
        <v>129</v>
      </c>
      <c r="AS83" s="346">
        <v>271</v>
      </c>
      <c r="AT83" s="24"/>
      <c r="AU83" s="26" t="s">
        <v>139</v>
      </c>
      <c r="AV83" s="345">
        <v>170</v>
      </c>
      <c r="AW83" s="345">
        <v>151</v>
      </c>
      <c r="AX83" s="345">
        <v>321</v>
      </c>
      <c r="AY83" s="348">
        <v>211</v>
      </c>
      <c r="AZ83" s="345">
        <v>237</v>
      </c>
      <c r="BA83" s="345">
        <v>448</v>
      </c>
      <c r="BB83" s="345">
        <v>213</v>
      </c>
      <c r="BC83" s="345">
        <v>210</v>
      </c>
      <c r="BD83" s="346">
        <v>423</v>
      </c>
      <c r="BE83" s="24"/>
      <c r="BF83" s="26" t="s">
        <v>139</v>
      </c>
      <c r="BG83" s="345">
        <v>176</v>
      </c>
      <c r="BH83" s="345">
        <v>229</v>
      </c>
      <c r="BI83" s="345">
        <v>405</v>
      </c>
      <c r="BJ83" s="348">
        <v>167</v>
      </c>
      <c r="BK83" s="345">
        <v>201</v>
      </c>
      <c r="BL83" s="345">
        <v>368</v>
      </c>
      <c r="BM83" s="345">
        <v>135</v>
      </c>
      <c r="BN83" s="345">
        <v>203</v>
      </c>
      <c r="BO83" s="346">
        <v>338</v>
      </c>
      <c r="BP83" s="24"/>
      <c r="BQ83" s="26" t="s">
        <v>139</v>
      </c>
      <c r="BR83" s="345">
        <v>92</v>
      </c>
      <c r="BS83" s="345">
        <v>274</v>
      </c>
      <c r="BT83" s="346">
        <v>366</v>
      </c>
      <c r="CA83" s="24"/>
      <c r="CB83" s="26" t="s">
        <v>139</v>
      </c>
      <c r="CC83" s="345">
        <v>150</v>
      </c>
      <c r="CD83" s="345">
        <v>131</v>
      </c>
      <c r="CE83" s="345">
        <v>281</v>
      </c>
      <c r="CF83" s="348">
        <v>1031</v>
      </c>
      <c r="CG83" s="345">
        <v>821</v>
      </c>
      <c r="CH83" s="345">
        <v>1852</v>
      </c>
      <c r="CI83" s="345">
        <v>994</v>
      </c>
      <c r="CJ83" s="345">
        <v>1354</v>
      </c>
      <c r="CK83" s="346">
        <v>2348</v>
      </c>
      <c r="CL83" s="345">
        <f t="shared" si="26"/>
        <v>2175</v>
      </c>
      <c r="CM83" s="345">
        <f t="shared" si="26"/>
        <v>2306</v>
      </c>
      <c r="CN83" s="346">
        <f t="shared" si="26"/>
        <v>4481</v>
      </c>
    </row>
    <row r="84" spans="1:92" ht="17.100000000000001" customHeight="1" thickBot="1">
      <c r="A84" s="1"/>
      <c r="B84" s="24"/>
      <c r="C84" s="26" t="s">
        <v>140</v>
      </c>
      <c r="D84" s="381">
        <v>9</v>
      </c>
      <c r="E84" s="381">
        <v>8</v>
      </c>
      <c r="F84" s="381">
        <v>17</v>
      </c>
      <c r="G84" s="384">
        <v>11</v>
      </c>
      <c r="H84" s="381">
        <v>10</v>
      </c>
      <c r="I84" s="381">
        <v>21</v>
      </c>
      <c r="J84" s="381">
        <v>14</v>
      </c>
      <c r="K84" s="381">
        <v>13</v>
      </c>
      <c r="L84" s="382">
        <v>27</v>
      </c>
      <c r="M84" s="24"/>
      <c r="N84" s="26" t="s">
        <v>140</v>
      </c>
      <c r="O84" s="381">
        <v>15</v>
      </c>
      <c r="P84" s="381">
        <v>14</v>
      </c>
      <c r="Q84" s="381">
        <v>29</v>
      </c>
      <c r="R84" s="384">
        <v>16</v>
      </c>
      <c r="S84" s="381">
        <v>14</v>
      </c>
      <c r="T84" s="381">
        <v>30</v>
      </c>
      <c r="U84" s="381">
        <v>13</v>
      </c>
      <c r="V84" s="381">
        <v>14</v>
      </c>
      <c r="W84" s="382">
        <v>27</v>
      </c>
      <c r="X84" s="24"/>
      <c r="Y84" s="26" t="s">
        <v>140</v>
      </c>
      <c r="Z84" s="381">
        <v>16</v>
      </c>
      <c r="AA84" s="381">
        <v>15</v>
      </c>
      <c r="AB84" s="381">
        <v>31</v>
      </c>
      <c r="AC84" s="384">
        <v>21</v>
      </c>
      <c r="AD84" s="381">
        <v>20</v>
      </c>
      <c r="AE84" s="381">
        <v>41</v>
      </c>
      <c r="AF84" s="381">
        <v>31</v>
      </c>
      <c r="AG84" s="381">
        <v>23</v>
      </c>
      <c r="AH84" s="382">
        <v>54</v>
      </c>
      <c r="AI84" s="24"/>
      <c r="AJ84" s="26" t="s">
        <v>140</v>
      </c>
      <c r="AK84" s="381">
        <v>33</v>
      </c>
      <c r="AL84" s="381">
        <v>41</v>
      </c>
      <c r="AM84" s="381">
        <v>74</v>
      </c>
      <c r="AN84" s="384">
        <v>28</v>
      </c>
      <c r="AO84" s="381">
        <v>35</v>
      </c>
      <c r="AP84" s="381">
        <v>63</v>
      </c>
      <c r="AQ84" s="381">
        <v>52</v>
      </c>
      <c r="AR84" s="381">
        <v>44</v>
      </c>
      <c r="AS84" s="382">
        <v>96</v>
      </c>
      <c r="AT84" s="24"/>
      <c r="AU84" s="26" t="s">
        <v>140</v>
      </c>
      <c r="AV84" s="381">
        <v>62</v>
      </c>
      <c r="AW84" s="381">
        <v>47</v>
      </c>
      <c r="AX84" s="381">
        <v>109</v>
      </c>
      <c r="AY84" s="384">
        <v>77</v>
      </c>
      <c r="AZ84" s="381">
        <v>71</v>
      </c>
      <c r="BA84" s="381">
        <v>148</v>
      </c>
      <c r="BB84" s="381">
        <v>70</v>
      </c>
      <c r="BC84" s="381">
        <v>74</v>
      </c>
      <c r="BD84" s="382">
        <v>144</v>
      </c>
      <c r="BE84" s="24"/>
      <c r="BF84" s="26" t="s">
        <v>140</v>
      </c>
      <c r="BG84" s="381">
        <v>60</v>
      </c>
      <c r="BH84" s="381">
        <v>78</v>
      </c>
      <c r="BI84" s="381">
        <v>138</v>
      </c>
      <c r="BJ84" s="384">
        <v>78</v>
      </c>
      <c r="BK84" s="381">
        <v>85</v>
      </c>
      <c r="BL84" s="381">
        <v>163</v>
      </c>
      <c r="BM84" s="381">
        <v>88</v>
      </c>
      <c r="BN84" s="381">
        <v>86</v>
      </c>
      <c r="BO84" s="382">
        <v>174</v>
      </c>
      <c r="BP84" s="24"/>
      <c r="BQ84" s="26" t="s">
        <v>140</v>
      </c>
      <c r="BR84" s="381">
        <v>54</v>
      </c>
      <c r="BS84" s="381">
        <v>84</v>
      </c>
      <c r="BT84" s="382">
        <v>138</v>
      </c>
      <c r="CA84" s="24"/>
      <c r="CB84" s="26" t="s">
        <v>140</v>
      </c>
      <c r="CC84" s="381">
        <v>34</v>
      </c>
      <c r="CD84" s="381">
        <v>31</v>
      </c>
      <c r="CE84" s="381">
        <v>65</v>
      </c>
      <c r="CF84" s="384">
        <v>287</v>
      </c>
      <c r="CG84" s="381">
        <v>267</v>
      </c>
      <c r="CH84" s="381">
        <v>554</v>
      </c>
      <c r="CI84" s="381">
        <v>427</v>
      </c>
      <c r="CJ84" s="381">
        <v>478</v>
      </c>
      <c r="CK84" s="382">
        <v>905</v>
      </c>
      <c r="CL84" s="381">
        <f t="shared" si="26"/>
        <v>748</v>
      </c>
      <c r="CM84" s="381">
        <f t="shared" si="26"/>
        <v>776</v>
      </c>
      <c r="CN84" s="382">
        <f t="shared" si="26"/>
        <v>1524</v>
      </c>
    </row>
    <row r="85" spans="1:92" ht="17.100000000000001" customHeight="1" thickTop="1">
      <c r="A85" s="1"/>
      <c r="B85" s="678" t="s">
        <v>141</v>
      </c>
      <c r="C85" s="679"/>
      <c r="D85" s="345">
        <f t="shared" ref="D85:BO85" si="37">SUM(D5:D6,D7:D8,D12,D16:D22,D26,D31:D34,D39:D42,D45:D49,D52,D55,D59:D60,D64,D67,D68,D69)</f>
        <v>116122</v>
      </c>
      <c r="E85" s="345">
        <f t="shared" si="37"/>
        <v>110377</v>
      </c>
      <c r="F85" s="345">
        <f t="shared" si="37"/>
        <v>226499</v>
      </c>
      <c r="G85" s="348">
        <f t="shared" si="37"/>
        <v>122243</v>
      </c>
      <c r="H85" s="345">
        <f t="shared" si="37"/>
        <v>116105</v>
      </c>
      <c r="I85" s="345">
        <f t="shared" si="37"/>
        <v>238348</v>
      </c>
      <c r="J85" s="345">
        <f t="shared" si="37"/>
        <v>126258</v>
      </c>
      <c r="K85" s="345">
        <f t="shared" si="37"/>
        <v>119635</v>
      </c>
      <c r="L85" s="346">
        <f t="shared" si="37"/>
        <v>245893</v>
      </c>
      <c r="M85" s="678" t="s">
        <v>141</v>
      </c>
      <c r="N85" s="679"/>
      <c r="O85" s="345">
        <f t="shared" si="37"/>
        <v>134947</v>
      </c>
      <c r="P85" s="345">
        <f t="shared" si="37"/>
        <v>127471</v>
      </c>
      <c r="Q85" s="345">
        <f t="shared" si="37"/>
        <v>262418</v>
      </c>
      <c r="R85" s="348">
        <f t="shared" si="37"/>
        <v>158864</v>
      </c>
      <c r="S85" s="345">
        <f t="shared" si="37"/>
        <v>148403</v>
      </c>
      <c r="T85" s="345">
        <f t="shared" si="37"/>
        <v>307267</v>
      </c>
      <c r="U85" s="345">
        <f t="shared" si="37"/>
        <v>162523</v>
      </c>
      <c r="V85" s="345">
        <f t="shared" si="37"/>
        <v>154129</v>
      </c>
      <c r="W85" s="346">
        <f t="shared" si="37"/>
        <v>316652</v>
      </c>
      <c r="X85" s="678" t="s">
        <v>141</v>
      </c>
      <c r="Y85" s="679"/>
      <c r="Z85" s="345">
        <f t="shared" si="37"/>
        <v>173077</v>
      </c>
      <c r="AA85" s="345">
        <f t="shared" si="37"/>
        <v>165802</v>
      </c>
      <c r="AB85" s="345">
        <f t="shared" si="37"/>
        <v>338879</v>
      </c>
      <c r="AC85" s="348">
        <f t="shared" si="37"/>
        <v>181254</v>
      </c>
      <c r="AD85" s="345">
        <f t="shared" si="37"/>
        <v>175270</v>
      </c>
      <c r="AE85" s="345">
        <f t="shared" si="37"/>
        <v>356524</v>
      </c>
      <c r="AF85" s="345">
        <f t="shared" si="37"/>
        <v>193587</v>
      </c>
      <c r="AG85" s="345">
        <f t="shared" si="37"/>
        <v>186665</v>
      </c>
      <c r="AH85" s="346">
        <f t="shared" si="37"/>
        <v>380252</v>
      </c>
      <c r="AI85" s="678" t="s">
        <v>141</v>
      </c>
      <c r="AJ85" s="679"/>
      <c r="AK85" s="345">
        <f t="shared" si="37"/>
        <v>191828</v>
      </c>
      <c r="AL85" s="345">
        <f t="shared" si="37"/>
        <v>186044</v>
      </c>
      <c r="AM85" s="345">
        <f t="shared" si="37"/>
        <v>377872</v>
      </c>
      <c r="AN85" s="348">
        <f t="shared" si="37"/>
        <v>196567</v>
      </c>
      <c r="AO85" s="345">
        <f t="shared" si="37"/>
        <v>191847</v>
      </c>
      <c r="AP85" s="345">
        <f t="shared" si="37"/>
        <v>388414</v>
      </c>
      <c r="AQ85" s="345">
        <f t="shared" si="37"/>
        <v>215577</v>
      </c>
      <c r="AR85" s="345">
        <f t="shared" si="37"/>
        <v>213387</v>
      </c>
      <c r="AS85" s="346">
        <f t="shared" si="37"/>
        <v>428964</v>
      </c>
      <c r="AT85" s="678" t="s">
        <v>141</v>
      </c>
      <c r="AU85" s="679"/>
      <c r="AV85" s="345">
        <f t="shared" si="37"/>
        <v>239782</v>
      </c>
      <c r="AW85" s="345">
        <f t="shared" si="37"/>
        <v>236668</v>
      </c>
      <c r="AX85" s="345">
        <f t="shared" si="37"/>
        <v>476450</v>
      </c>
      <c r="AY85" s="348">
        <f t="shared" si="37"/>
        <v>277588</v>
      </c>
      <c r="AZ85" s="345">
        <f t="shared" si="37"/>
        <v>278772</v>
      </c>
      <c r="BA85" s="345">
        <f t="shared" si="37"/>
        <v>556360</v>
      </c>
      <c r="BB85" s="345">
        <f t="shared" si="37"/>
        <v>230486</v>
      </c>
      <c r="BC85" s="345">
        <f t="shared" si="37"/>
        <v>240799</v>
      </c>
      <c r="BD85" s="346">
        <f t="shared" si="37"/>
        <v>471285</v>
      </c>
      <c r="BE85" s="678" t="s">
        <v>141</v>
      </c>
      <c r="BF85" s="679"/>
      <c r="BG85" s="345">
        <f t="shared" si="37"/>
        <v>176504</v>
      </c>
      <c r="BH85" s="345">
        <f t="shared" si="37"/>
        <v>198217</v>
      </c>
      <c r="BI85" s="345">
        <f t="shared" si="37"/>
        <v>374721</v>
      </c>
      <c r="BJ85" s="348">
        <f t="shared" si="37"/>
        <v>129738</v>
      </c>
      <c r="BK85" s="345">
        <f t="shared" si="37"/>
        <v>165111</v>
      </c>
      <c r="BL85" s="345">
        <f t="shared" si="37"/>
        <v>294849</v>
      </c>
      <c r="BM85" s="345">
        <f t="shared" si="37"/>
        <v>101867</v>
      </c>
      <c r="BN85" s="345">
        <f t="shared" si="37"/>
        <v>159901</v>
      </c>
      <c r="BO85" s="346">
        <f t="shared" si="37"/>
        <v>261768</v>
      </c>
      <c r="BP85" s="678" t="s">
        <v>141</v>
      </c>
      <c r="BQ85" s="679"/>
      <c r="BR85" s="345">
        <f t="shared" ref="BR85:CK85" si="38">SUM(BR5:BR6,BR7:BR8,BR12,BR16:BR22,BR26,BR31:BR34,BR39:BR42,BR45:BR49,BR52,BR55,BR59:BR60,BR64,BR67,BR68,BR69)</f>
        <v>84798</v>
      </c>
      <c r="BS85" s="345">
        <f t="shared" si="38"/>
        <v>191828</v>
      </c>
      <c r="BT85" s="346">
        <f t="shared" si="38"/>
        <v>276626</v>
      </c>
      <c r="CA85" s="678" t="s">
        <v>141</v>
      </c>
      <c r="CB85" s="679"/>
      <c r="CC85" s="345">
        <f t="shared" si="38"/>
        <v>364623</v>
      </c>
      <c r="CD85" s="345">
        <f t="shared" si="38"/>
        <v>346117</v>
      </c>
      <c r="CE85" s="345">
        <f t="shared" si="38"/>
        <v>710740</v>
      </c>
      <c r="CF85" s="348">
        <f t="shared" si="38"/>
        <v>1848006</v>
      </c>
      <c r="CG85" s="345">
        <f t="shared" si="38"/>
        <v>1785686</v>
      </c>
      <c r="CH85" s="345">
        <f t="shared" si="38"/>
        <v>3633692</v>
      </c>
      <c r="CI85" s="345">
        <f t="shared" si="38"/>
        <v>1000981</v>
      </c>
      <c r="CJ85" s="345">
        <f t="shared" si="38"/>
        <v>1234628</v>
      </c>
      <c r="CK85" s="346">
        <f t="shared" si="38"/>
        <v>2235609</v>
      </c>
      <c r="CL85" s="345">
        <f t="shared" si="26"/>
        <v>3213610</v>
      </c>
      <c r="CM85" s="345">
        <f t="shared" si="26"/>
        <v>3366431</v>
      </c>
      <c r="CN85" s="346">
        <f t="shared" si="26"/>
        <v>6580041</v>
      </c>
    </row>
    <row r="86" spans="1:92" ht="17.100000000000001" customHeight="1">
      <c r="A86" s="1"/>
      <c r="B86" s="680" t="s">
        <v>573</v>
      </c>
      <c r="C86" s="681"/>
      <c r="D86" s="339">
        <f>SUM(D65,D73,D75,D80,D81)</f>
        <v>1816</v>
      </c>
      <c r="E86" s="339">
        <f t="shared" ref="E86:CJ86" si="39">SUM(E65,E73,E75,E80,E81)</f>
        <v>1726</v>
      </c>
      <c r="F86" s="339">
        <f t="shared" si="39"/>
        <v>3542</v>
      </c>
      <c r="G86" s="342">
        <f t="shared" si="39"/>
        <v>2104</v>
      </c>
      <c r="H86" s="339">
        <f t="shared" si="39"/>
        <v>2042</v>
      </c>
      <c r="I86" s="339">
        <f t="shared" si="39"/>
        <v>4146</v>
      </c>
      <c r="J86" s="339">
        <f t="shared" si="39"/>
        <v>2342</v>
      </c>
      <c r="K86" s="339">
        <f t="shared" si="39"/>
        <v>2275</v>
      </c>
      <c r="L86" s="340">
        <f t="shared" si="39"/>
        <v>4617</v>
      </c>
      <c r="M86" s="680" t="s">
        <v>573</v>
      </c>
      <c r="N86" s="681"/>
      <c r="O86" s="339">
        <f t="shared" si="39"/>
        <v>2420</v>
      </c>
      <c r="P86" s="339">
        <f t="shared" si="39"/>
        <v>2366</v>
      </c>
      <c r="Q86" s="339">
        <f t="shared" si="39"/>
        <v>4786</v>
      </c>
      <c r="R86" s="342">
        <f t="shared" si="39"/>
        <v>2181</v>
      </c>
      <c r="S86" s="339">
        <f t="shared" si="39"/>
        <v>2100</v>
      </c>
      <c r="T86" s="339">
        <f t="shared" si="39"/>
        <v>4281</v>
      </c>
      <c r="U86" s="339">
        <f t="shared" si="39"/>
        <v>2312</v>
      </c>
      <c r="V86" s="339">
        <f t="shared" si="39"/>
        <v>2129</v>
      </c>
      <c r="W86" s="340">
        <f t="shared" si="39"/>
        <v>4441</v>
      </c>
      <c r="X86" s="680" t="s">
        <v>573</v>
      </c>
      <c r="Y86" s="681"/>
      <c r="Z86" s="339">
        <f t="shared" si="39"/>
        <v>2620</v>
      </c>
      <c r="AA86" s="339">
        <f t="shared" si="39"/>
        <v>2388</v>
      </c>
      <c r="AB86" s="339">
        <f t="shared" si="39"/>
        <v>5008</v>
      </c>
      <c r="AC86" s="342">
        <f t="shared" si="39"/>
        <v>3017</v>
      </c>
      <c r="AD86" s="339">
        <f t="shared" si="39"/>
        <v>2657</v>
      </c>
      <c r="AE86" s="339">
        <f t="shared" si="39"/>
        <v>5674</v>
      </c>
      <c r="AF86" s="339">
        <f t="shared" si="39"/>
        <v>3449</v>
      </c>
      <c r="AG86" s="339">
        <f t="shared" si="39"/>
        <v>2991</v>
      </c>
      <c r="AH86" s="340">
        <f t="shared" si="39"/>
        <v>6440</v>
      </c>
      <c r="AI86" s="680" t="s">
        <v>573</v>
      </c>
      <c r="AJ86" s="681"/>
      <c r="AK86" s="339">
        <f t="shared" si="39"/>
        <v>3752</v>
      </c>
      <c r="AL86" s="339">
        <f t="shared" si="39"/>
        <v>3367</v>
      </c>
      <c r="AM86" s="339">
        <f t="shared" si="39"/>
        <v>7119</v>
      </c>
      <c r="AN86" s="342">
        <f t="shared" si="39"/>
        <v>3998</v>
      </c>
      <c r="AO86" s="339">
        <f t="shared" si="39"/>
        <v>3610</v>
      </c>
      <c r="AP86" s="339">
        <f t="shared" si="39"/>
        <v>7608</v>
      </c>
      <c r="AQ86" s="339">
        <f t="shared" si="39"/>
        <v>4542</v>
      </c>
      <c r="AR86" s="339">
        <f t="shared" si="39"/>
        <v>4204</v>
      </c>
      <c r="AS86" s="340">
        <f t="shared" si="39"/>
        <v>8746</v>
      </c>
      <c r="AT86" s="680" t="s">
        <v>573</v>
      </c>
      <c r="AU86" s="681"/>
      <c r="AV86" s="339">
        <f t="shared" si="39"/>
        <v>5300</v>
      </c>
      <c r="AW86" s="339">
        <f t="shared" si="39"/>
        <v>4905</v>
      </c>
      <c r="AX86" s="339">
        <f t="shared" si="39"/>
        <v>10205</v>
      </c>
      <c r="AY86" s="342">
        <f t="shared" si="39"/>
        <v>6233</v>
      </c>
      <c r="AZ86" s="339">
        <f t="shared" si="39"/>
        <v>6001</v>
      </c>
      <c r="BA86" s="339">
        <f t="shared" si="39"/>
        <v>12234</v>
      </c>
      <c r="BB86" s="339">
        <f t="shared" si="39"/>
        <v>5379</v>
      </c>
      <c r="BC86" s="339">
        <f t="shared" si="39"/>
        <v>5472</v>
      </c>
      <c r="BD86" s="340">
        <f t="shared" si="39"/>
        <v>10851</v>
      </c>
      <c r="BE86" s="680" t="s">
        <v>573</v>
      </c>
      <c r="BF86" s="681"/>
      <c r="BG86" s="339">
        <f t="shared" si="39"/>
        <v>4771</v>
      </c>
      <c r="BH86" s="339">
        <f t="shared" si="39"/>
        <v>5342</v>
      </c>
      <c r="BI86" s="339">
        <f t="shared" si="39"/>
        <v>10113</v>
      </c>
      <c r="BJ86" s="342">
        <f t="shared" si="39"/>
        <v>4204</v>
      </c>
      <c r="BK86" s="339">
        <f t="shared" si="39"/>
        <v>5231</v>
      </c>
      <c r="BL86" s="339">
        <f t="shared" si="39"/>
        <v>9435</v>
      </c>
      <c r="BM86" s="339">
        <f t="shared" si="39"/>
        <v>3430</v>
      </c>
      <c r="BN86" s="339">
        <f t="shared" si="39"/>
        <v>4965</v>
      </c>
      <c r="BO86" s="340">
        <f t="shared" si="39"/>
        <v>8395</v>
      </c>
      <c r="BP86" s="680" t="s">
        <v>573</v>
      </c>
      <c r="BQ86" s="681"/>
      <c r="BR86" s="339">
        <f t="shared" si="39"/>
        <v>2608</v>
      </c>
      <c r="BS86" s="339">
        <f t="shared" si="39"/>
        <v>5119</v>
      </c>
      <c r="BT86" s="340">
        <f t="shared" si="39"/>
        <v>7727</v>
      </c>
      <c r="CA86" s="680" t="s">
        <v>573</v>
      </c>
      <c r="CB86" s="681"/>
      <c r="CC86" s="339">
        <f t="shared" si="39"/>
        <v>6262</v>
      </c>
      <c r="CD86" s="339">
        <f t="shared" si="39"/>
        <v>6043</v>
      </c>
      <c r="CE86" s="339">
        <f t="shared" si="39"/>
        <v>12305</v>
      </c>
      <c r="CF86" s="342">
        <f t="shared" si="39"/>
        <v>33591</v>
      </c>
      <c r="CG86" s="339">
        <f t="shared" si="39"/>
        <v>30717</v>
      </c>
      <c r="CH86" s="339">
        <f t="shared" si="39"/>
        <v>64308</v>
      </c>
      <c r="CI86" s="339">
        <f t="shared" si="39"/>
        <v>26625</v>
      </c>
      <c r="CJ86" s="339">
        <f t="shared" si="39"/>
        <v>32130</v>
      </c>
      <c r="CK86" s="340">
        <f t="shared" ref="CK86" si="40">SUM(CK65,CK73,CK75,CK80,CK81)</f>
        <v>58755</v>
      </c>
      <c r="CL86" s="575">
        <f t="shared" si="26"/>
        <v>66478</v>
      </c>
      <c r="CM86" s="575">
        <f t="shared" si="26"/>
        <v>68890</v>
      </c>
      <c r="CN86" s="576">
        <f t="shared" si="26"/>
        <v>135368</v>
      </c>
    </row>
    <row r="87" spans="1:92" ht="17.100000000000001" customHeight="1">
      <c r="A87" s="1"/>
      <c r="B87" s="682" t="s">
        <v>143</v>
      </c>
      <c r="C87" s="683"/>
      <c r="D87" s="339">
        <f t="shared" ref="D87:L87" si="41">SUM(D83:D84)</f>
        <v>48</v>
      </c>
      <c r="E87" s="339">
        <f t="shared" si="41"/>
        <v>45</v>
      </c>
      <c r="F87" s="339">
        <f t="shared" si="41"/>
        <v>93</v>
      </c>
      <c r="G87" s="342">
        <f t="shared" si="41"/>
        <v>61</v>
      </c>
      <c r="H87" s="339">
        <f t="shared" si="41"/>
        <v>53</v>
      </c>
      <c r="I87" s="339">
        <f t="shared" si="41"/>
        <v>114</v>
      </c>
      <c r="J87" s="339">
        <f t="shared" si="41"/>
        <v>75</v>
      </c>
      <c r="K87" s="339">
        <f t="shared" si="41"/>
        <v>64</v>
      </c>
      <c r="L87" s="340">
        <f t="shared" si="41"/>
        <v>139</v>
      </c>
      <c r="M87" s="682" t="s">
        <v>143</v>
      </c>
      <c r="N87" s="683"/>
      <c r="O87" s="339">
        <f t="shared" ref="O87:CK87" si="42">SUM(O83:O84)</f>
        <v>78</v>
      </c>
      <c r="P87" s="339">
        <f t="shared" si="42"/>
        <v>72</v>
      </c>
      <c r="Q87" s="339">
        <f t="shared" si="42"/>
        <v>150</v>
      </c>
      <c r="R87" s="342">
        <f t="shared" si="42"/>
        <v>75</v>
      </c>
      <c r="S87" s="339">
        <f t="shared" si="42"/>
        <v>64</v>
      </c>
      <c r="T87" s="339">
        <f t="shared" si="42"/>
        <v>139</v>
      </c>
      <c r="U87" s="339">
        <f t="shared" si="42"/>
        <v>77</v>
      </c>
      <c r="V87" s="339">
        <f t="shared" si="42"/>
        <v>54</v>
      </c>
      <c r="W87" s="340">
        <f t="shared" si="42"/>
        <v>131</v>
      </c>
      <c r="X87" s="682" t="s">
        <v>143</v>
      </c>
      <c r="Y87" s="683"/>
      <c r="Z87" s="339">
        <f t="shared" si="42"/>
        <v>83</v>
      </c>
      <c r="AA87" s="339">
        <f t="shared" si="42"/>
        <v>61</v>
      </c>
      <c r="AB87" s="339">
        <f t="shared" si="42"/>
        <v>144</v>
      </c>
      <c r="AC87" s="342">
        <f t="shared" si="42"/>
        <v>126</v>
      </c>
      <c r="AD87" s="339">
        <f t="shared" si="42"/>
        <v>87</v>
      </c>
      <c r="AE87" s="339">
        <f t="shared" si="42"/>
        <v>213</v>
      </c>
      <c r="AF87" s="339">
        <f t="shared" si="42"/>
        <v>143</v>
      </c>
      <c r="AG87" s="339">
        <f t="shared" si="42"/>
        <v>106</v>
      </c>
      <c r="AH87" s="340">
        <f t="shared" si="42"/>
        <v>249</v>
      </c>
      <c r="AI87" s="682" t="s">
        <v>143</v>
      </c>
      <c r="AJ87" s="683"/>
      <c r="AK87" s="339">
        <f t="shared" si="42"/>
        <v>162</v>
      </c>
      <c r="AL87" s="339">
        <f t="shared" si="42"/>
        <v>125</v>
      </c>
      <c r="AM87" s="339">
        <f t="shared" si="42"/>
        <v>287</v>
      </c>
      <c r="AN87" s="342">
        <f t="shared" si="42"/>
        <v>148</v>
      </c>
      <c r="AO87" s="339">
        <f t="shared" si="42"/>
        <v>148</v>
      </c>
      <c r="AP87" s="339">
        <f t="shared" si="42"/>
        <v>296</v>
      </c>
      <c r="AQ87" s="339">
        <f t="shared" si="42"/>
        <v>194</v>
      </c>
      <c r="AR87" s="339">
        <f t="shared" si="42"/>
        <v>173</v>
      </c>
      <c r="AS87" s="340">
        <f t="shared" si="42"/>
        <v>367</v>
      </c>
      <c r="AT87" s="682" t="s">
        <v>143</v>
      </c>
      <c r="AU87" s="683"/>
      <c r="AV87" s="339">
        <f t="shared" si="42"/>
        <v>232</v>
      </c>
      <c r="AW87" s="339">
        <f t="shared" si="42"/>
        <v>198</v>
      </c>
      <c r="AX87" s="339">
        <f t="shared" si="42"/>
        <v>430</v>
      </c>
      <c r="AY87" s="342">
        <f t="shared" si="42"/>
        <v>288</v>
      </c>
      <c r="AZ87" s="339">
        <f t="shared" si="42"/>
        <v>308</v>
      </c>
      <c r="BA87" s="339">
        <f t="shared" si="42"/>
        <v>596</v>
      </c>
      <c r="BB87" s="339">
        <f t="shared" si="42"/>
        <v>283</v>
      </c>
      <c r="BC87" s="339">
        <f t="shared" si="42"/>
        <v>284</v>
      </c>
      <c r="BD87" s="340">
        <f t="shared" si="42"/>
        <v>567</v>
      </c>
      <c r="BE87" s="682" t="s">
        <v>143</v>
      </c>
      <c r="BF87" s="683"/>
      <c r="BG87" s="339">
        <f t="shared" si="42"/>
        <v>236</v>
      </c>
      <c r="BH87" s="339">
        <f t="shared" si="42"/>
        <v>307</v>
      </c>
      <c r="BI87" s="339">
        <f t="shared" si="42"/>
        <v>543</v>
      </c>
      <c r="BJ87" s="342">
        <f t="shared" si="42"/>
        <v>245</v>
      </c>
      <c r="BK87" s="339">
        <f t="shared" si="42"/>
        <v>286</v>
      </c>
      <c r="BL87" s="339">
        <f t="shared" si="42"/>
        <v>531</v>
      </c>
      <c r="BM87" s="339">
        <f t="shared" si="42"/>
        <v>223</v>
      </c>
      <c r="BN87" s="339">
        <f t="shared" si="42"/>
        <v>289</v>
      </c>
      <c r="BO87" s="340">
        <f t="shared" si="42"/>
        <v>512</v>
      </c>
      <c r="BP87" s="682" t="s">
        <v>143</v>
      </c>
      <c r="BQ87" s="683"/>
      <c r="BR87" s="339">
        <f t="shared" si="42"/>
        <v>146</v>
      </c>
      <c r="BS87" s="339">
        <f t="shared" si="42"/>
        <v>358</v>
      </c>
      <c r="BT87" s="340">
        <f t="shared" si="42"/>
        <v>504</v>
      </c>
      <c r="CA87" s="682" t="s">
        <v>143</v>
      </c>
      <c r="CB87" s="683"/>
      <c r="CC87" s="339">
        <f t="shared" si="42"/>
        <v>184</v>
      </c>
      <c r="CD87" s="339">
        <f t="shared" si="42"/>
        <v>162</v>
      </c>
      <c r="CE87" s="339">
        <f t="shared" si="42"/>
        <v>346</v>
      </c>
      <c r="CF87" s="342">
        <f t="shared" si="42"/>
        <v>1318</v>
      </c>
      <c r="CG87" s="339">
        <f t="shared" si="42"/>
        <v>1088</v>
      </c>
      <c r="CH87" s="339">
        <f t="shared" si="42"/>
        <v>2406</v>
      </c>
      <c r="CI87" s="339">
        <f t="shared" si="42"/>
        <v>1421</v>
      </c>
      <c r="CJ87" s="339">
        <f t="shared" si="42"/>
        <v>1832</v>
      </c>
      <c r="CK87" s="340">
        <f t="shared" si="42"/>
        <v>3253</v>
      </c>
      <c r="CL87" s="339">
        <f t="shared" si="26"/>
        <v>2923</v>
      </c>
      <c r="CM87" s="339">
        <f t="shared" si="26"/>
        <v>3082</v>
      </c>
      <c r="CN87" s="340">
        <f t="shared" si="26"/>
        <v>6005</v>
      </c>
    </row>
    <row r="88" spans="1:92" ht="17.100000000000001" customHeight="1" thickBot="1">
      <c r="A88" s="1"/>
      <c r="B88" s="684" t="s">
        <v>144</v>
      </c>
      <c r="C88" s="685"/>
      <c r="D88" s="386">
        <f t="shared" ref="D88:CI88" si="43">SUM(D85:D87)</f>
        <v>117986</v>
      </c>
      <c r="E88" s="386">
        <f t="shared" si="43"/>
        <v>112148</v>
      </c>
      <c r="F88" s="386">
        <f t="shared" si="43"/>
        <v>230134</v>
      </c>
      <c r="G88" s="386">
        <f t="shared" si="43"/>
        <v>124408</v>
      </c>
      <c r="H88" s="386">
        <f t="shared" si="43"/>
        <v>118200</v>
      </c>
      <c r="I88" s="386">
        <f t="shared" si="43"/>
        <v>242608</v>
      </c>
      <c r="J88" s="386">
        <f t="shared" si="43"/>
        <v>128675</v>
      </c>
      <c r="K88" s="386">
        <f t="shared" si="43"/>
        <v>121974</v>
      </c>
      <c r="L88" s="387">
        <f t="shared" si="43"/>
        <v>250649</v>
      </c>
      <c r="M88" s="684" t="s">
        <v>144</v>
      </c>
      <c r="N88" s="685"/>
      <c r="O88" s="386">
        <f t="shared" si="43"/>
        <v>137445</v>
      </c>
      <c r="P88" s="386">
        <f t="shared" si="43"/>
        <v>129909</v>
      </c>
      <c r="Q88" s="386">
        <f t="shared" si="43"/>
        <v>267354</v>
      </c>
      <c r="R88" s="386">
        <f t="shared" si="43"/>
        <v>161120</v>
      </c>
      <c r="S88" s="386">
        <f t="shared" si="43"/>
        <v>150567</v>
      </c>
      <c r="T88" s="386">
        <f t="shared" si="43"/>
        <v>311687</v>
      </c>
      <c r="U88" s="386">
        <f t="shared" si="43"/>
        <v>164912</v>
      </c>
      <c r="V88" s="386">
        <f t="shared" si="43"/>
        <v>156312</v>
      </c>
      <c r="W88" s="387">
        <f t="shared" si="43"/>
        <v>321224</v>
      </c>
      <c r="X88" s="684" t="s">
        <v>144</v>
      </c>
      <c r="Y88" s="685"/>
      <c r="Z88" s="386">
        <f t="shared" si="43"/>
        <v>175780</v>
      </c>
      <c r="AA88" s="386">
        <f t="shared" si="43"/>
        <v>168251</v>
      </c>
      <c r="AB88" s="386">
        <f t="shared" si="43"/>
        <v>344031</v>
      </c>
      <c r="AC88" s="386">
        <f t="shared" si="43"/>
        <v>184397</v>
      </c>
      <c r="AD88" s="386">
        <f t="shared" si="43"/>
        <v>178014</v>
      </c>
      <c r="AE88" s="386">
        <f t="shared" si="43"/>
        <v>362411</v>
      </c>
      <c r="AF88" s="386">
        <f t="shared" si="43"/>
        <v>197179</v>
      </c>
      <c r="AG88" s="386">
        <f t="shared" si="43"/>
        <v>189762</v>
      </c>
      <c r="AH88" s="387">
        <f t="shared" si="43"/>
        <v>386941</v>
      </c>
      <c r="AI88" s="684" t="s">
        <v>144</v>
      </c>
      <c r="AJ88" s="685"/>
      <c r="AK88" s="386">
        <f t="shared" si="43"/>
        <v>195742</v>
      </c>
      <c r="AL88" s="386">
        <f t="shared" si="43"/>
        <v>189536</v>
      </c>
      <c r="AM88" s="386">
        <f t="shared" si="43"/>
        <v>385278</v>
      </c>
      <c r="AN88" s="386">
        <f t="shared" si="43"/>
        <v>200713</v>
      </c>
      <c r="AO88" s="386">
        <f t="shared" si="43"/>
        <v>195605</v>
      </c>
      <c r="AP88" s="386">
        <f t="shared" si="43"/>
        <v>396318</v>
      </c>
      <c r="AQ88" s="386">
        <f t="shared" si="43"/>
        <v>220313</v>
      </c>
      <c r="AR88" s="386">
        <f t="shared" si="43"/>
        <v>217764</v>
      </c>
      <c r="AS88" s="387">
        <f t="shared" si="43"/>
        <v>438077</v>
      </c>
      <c r="AT88" s="684" t="s">
        <v>144</v>
      </c>
      <c r="AU88" s="685"/>
      <c r="AV88" s="386">
        <f t="shared" si="43"/>
        <v>245314</v>
      </c>
      <c r="AW88" s="386">
        <f t="shared" si="43"/>
        <v>241771</v>
      </c>
      <c r="AX88" s="386">
        <f t="shared" si="43"/>
        <v>487085</v>
      </c>
      <c r="AY88" s="386">
        <f t="shared" si="43"/>
        <v>284109</v>
      </c>
      <c r="AZ88" s="386">
        <f t="shared" si="43"/>
        <v>285081</v>
      </c>
      <c r="BA88" s="386">
        <f t="shared" si="43"/>
        <v>569190</v>
      </c>
      <c r="BB88" s="386">
        <f t="shared" si="43"/>
        <v>236148</v>
      </c>
      <c r="BC88" s="386">
        <f t="shared" si="43"/>
        <v>246555</v>
      </c>
      <c r="BD88" s="387">
        <f t="shared" si="43"/>
        <v>482703</v>
      </c>
      <c r="BE88" s="684" t="s">
        <v>144</v>
      </c>
      <c r="BF88" s="685"/>
      <c r="BG88" s="386">
        <f t="shared" si="43"/>
        <v>181511</v>
      </c>
      <c r="BH88" s="386">
        <f t="shared" si="43"/>
        <v>203866</v>
      </c>
      <c r="BI88" s="386">
        <f t="shared" si="43"/>
        <v>385377</v>
      </c>
      <c r="BJ88" s="386">
        <f t="shared" si="43"/>
        <v>134187</v>
      </c>
      <c r="BK88" s="386">
        <f t="shared" si="43"/>
        <v>170628</v>
      </c>
      <c r="BL88" s="386">
        <f t="shared" si="43"/>
        <v>304815</v>
      </c>
      <c r="BM88" s="386">
        <f t="shared" si="43"/>
        <v>105520</v>
      </c>
      <c r="BN88" s="386">
        <f t="shared" si="43"/>
        <v>165155</v>
      </c>
      <c r="BO88" s="387">
        <f t="shared" si="43"/>
        <v>270675</v>
      </c>
      <c r="BP88" s="684" t="s">
        <v>144</v>
      </c>
      <c r="BQ88" s="685"/>
      <c r="BR88" s="386">
        <f t="shared" si="43"/>
        <v>87552</v>
      </c>
      <c r="BS88" s="386">
        <f t="shared" si="43"/>
        <v>197305</v>
      </c>
      <c r="BT88" s="387">
        <f t="shared" si="43"/>
        <v>284857</v>
      </c>
      <c r="CA88" s="684" t="s">
        <v>144</v>
      </c>
      <c r="CB88" s="685"/>
      <c r="CC88" s="386">
        <f t="shared" si="43"/>
        <v>371069</v>
      </c>
      <c r="CD88" s="386">
        <f t="shared" si="43"/>
        <v>352322</v>
      </c>
      <c r="CE88" s="386">
        <f t="shared" si="43"/>
        <v>723391</v>
      </c>
      <c r="CF88" s="386">
        <f t="shared" si="43"/>
        <v>1882915</v>
      </c>
      <c r="CG88" s="386">
        <f t="shared" si="43"/>
        <v>1817491</v>
      </c>
      <c r="CH88" s="386">
        <f t="shared" si="43"/>
        <v>3700406</v>
      </c>
      <c r="CI88" s="386">
        <f t="shared" si="43"/>
        <v>1029027</v>
      </c>
      <c r="CJ88" s="386">
        <f t="shared" ref="CJ88:CK88" si="44">SUM(CJ85:CJ87)</f>
        <v>1268590</v>
      </c>
      <c r="CK88" s="387">
        <f t="shared" si="44"/>
        <v>2297617</v>
      </c>
      <c r="CL88" s="386">
        <f t="shared" si="26"/>
        <v>3283011</v>
      </c>
      <c r="CM88" s="386">
        <f t="shared" si="26"/>
        <v>3438403</v>
      </c>
      <c r="CN88" s="387">
        <f t="shared" si="26"/>
        <v>6721414</v>
      </c>
    </row>
    <row r="89" spans="1:92" ht="16.899999999999999" customHeight="1">
      <c r="A89" s="1"/>
      <c r="B89" s="304" t="s">
        <v>563</v>
      </c>
      <c r="C89" s="1"/>
      <c r="M89" s="304" t="s">
        <v>563</v>
      </c>
      <c r="N89" s="1"/>
      <c r="X89" s="304" t="s">
        <v>563</v>
      </c>
      <c r="Y89" s="1"/>
      <c r="Z89" s="397"/>
      <c r="AI89" s="304" t="s">
        <v>563</v>
      </c>
      <c r="AJ89" s="304"/>
      <c r="AK89" s="398"/>
      <c r="AL89" s="397"/>
      <c r="AT89" s="304" t="s">
        <v>563</v>
      </c>
      <c r="AU89" s="1"/>
      <c r="AW89" s="398"/>
      <c r="AX89" s="397"/>
      <c r="BE89" s="304" t="s">
        <v>563</v>
      </c>
      <c r="BF89" s="1"/>
      <c r="BG89" s="371"/>
      <c r="BH89" s="371"/>
      <c r="BI89" s="371"/>
      <c r="BP89" s="304" t="s">
        <v>563</v>
      </c>
      <c r="BQ89" s="1"/>
      <c r="CA89" s="304" t="s">
        <v>563</v>
      </c>
      <c r="CB89" s="1"/>
    </row>
    <row r="90" spans="1:92" ht="16.5" customHeight="1">
      <c r="A90" s="1"/>
      <c r="B90" s="577" t="s">
        <v>564</v>
      </c>
      <c r="M90" s="577" t="s">
        <v>564</v>
      </c>
      <c r="X90" s="577" t="s">
        <v>564</v>
      </c>
      <c r="AI90" s="577" t="s">
        <v>564</v>
      </c>
      <c r="AT90" s="577" t="s">
        <v>564</v>
      </c>
      <c r="BE90" s="577" t="s">
        <v>564</v>
      </c>
      <c r="BP90" s="577" t="s">
        <v>564</v>
      </c>
      <c r="CA90" s="577" t="s">
        <v>564</v>
      </c>
    </row>
    <row r="91" spans="1:92" ht="16.5" customHeight="1">
      <c r="A91" s="1"/>
    </row>
    <row r="92" spans="1:92" ht="16.5" customHeight="1">
      <c r="A92" s="1"/>
      <c r="CL92" s="360"/>
      <c r="CM92" s="360"/>
      <c r="CN92" s="360"/>
    </row>
    <row r="93" spans="1:92" ht="16.5" customHeight="1">
      <c r="A93" s="1"/>
    </row>
    <row r="94" spans="1:92" ht="16.5" customHeight="1">
      <c r="A94" s="1"/>
    </row>
    <row r="95" spans="1:92" ht="16.5" customHeight="1">
      <c r="A95" s="1"/>
    </row>
    <row r="96" spans="1:92" ht="16.5" customHeight="1">
      <c r="A96" s="1"/>
    </row>
    <row r="97" ht="21.95" customHeight="1"/>
    <row r="98" ht="21.95" customHeight="1"/>
    <row r="99" ht="21.95" customHeight="1"/>
  </sheetData>
  <mergeCells count="191">
    <mergeCell ref="BP88:BQ88"/>
    <mergeCell ref="CA88:CB88"/>
    <mergeCell ref="B88:C88"/>
    <mergeCell ref="M88:N88"/>
    <mergeCell ref="X88:Y88"/>
    <mergeCell ref="AI88:AJ88"/>
    <mergeCell ref="AT88:AU88"/>
    <mergeCell ref="BE88:BF88"/>
    <mergeCell ref="BP86:BQ86"/>
    <mergeCell ref="CA86:CB86"/>
    <mergeCell ref="B87:C87"/>
    <mergeCell ref="M87:N87"/>
    <mergeCell ref="X87:Y87"/>
    <mergeCell ref="AI87:AJ87"/>
    <mergeCell ref="AT87:AU87"/>
    <mergeCell ref="BE87:BF87"/>
    <mergeCell ref="BP87:BQ87"/>
    <mergeCell ref="CA87:CB87"/>
    <mergeCell ref="B86:C86"/>
    <mergeCell ref="M86:N86"/>
    <mergeCell ref="X86:Y86"/>
    <mergeCell ref="AI86:AJ86"/>
    <mergeCell ref="AT86:AU86"/>
    <mergeCell ref="BE86:BF86"/>
    <mergeCell ref="BP82:BQ82"/>
    <mergeCell ref="CA82:CB82"/>
    <mergeCell ref="B85:C85"/>
    <mergeCell ref="M85:N85"/>
    <mergeCell ref="X85:Y85"/>
    <mergeCell ref="AI85:AJ85"/>
    <mergeCell ref="AT85:AU85"/>
    <mergeCell ref="BE85:BF85"/>
    <mergeCell ref="BP85:BQ85"/>
    <mergeCell ref="CA85:CB85"/>
    <mergeCell ref="B82:C82"/>
    <mergeCell ref="M82:N82"/>
    <mergeCell ref="X82:Y82"/>
    <mergeCell ref="AI82:AJ82"/>
    <mergeCell ref="AT82:AU82"/>
    <mergeCell ref="BE82:BF82"/>
    <mergeCell ref="BP76:BQ76"/>
    <mergeCell ref="CA76:CB76"/>
    <mergeCell ref="B77:B80"/>
    <mergeCell ref="M77:M80"/>
    <mergeCell ref="X77:X80"/>
    <mergeCell ref="AI77:AI80"/>
    <mergeCell ref="AT77:AT80"/>
    <mergeCell ref="BE77:BE80"/>
    <mergeCell ref="BP77:BP80"/>
    <mergeCell ref="CA77:CA80"/>
    <mergeCell ref="B76:C76"/>
    <mergeCell ref="M76:N76"/>
    <mergeCell ref="X76:Y76"/>
    <mergeCell ref="AI76:AJ76"/>
    <mergeCell ref="AT76:AU76"/>
    <mergeCell ref="BE76:BF76"/>
    <mergeCell ref="BP61:BP64"/>
    <mergeCell ref="CA61:CA64"/>
    <mergeCell ref="B66:C66"/>
    <mergeCell ref="M66:N66"/>
    <mergeCell ref="X66:Y66"/>
    <mergeCell ref="AI66:AJ66"/>
    <mergeCell ref="AT66:AU66"/>
    <mergeCell ref="BE66:BF66"/>
    <mergeCell ref="BP66:BQ66"/>
    <mergeCell ref="CA66:CB66"/>
    <mergeCell ref="B61:B64"/>
    <mergeCell ref="M61:M64"/>
    <mergeCell ref="X61:X64"/>
    <mergeCell ref="AI61:AI64"/>
    <mergeCell ref="AT61:AT64"/>
    <mergeCell ref="BE61:BE64"/>
    <mergeCell ref="BP53:BP55"/>
    <mergeCell ref="CA53:CA55"/>
    <mergeCell ref="B56:B59"/>
    <mergeCell ref="M56:M59"/>
    <mergeCell ref="X56:X59"/>
    <mergeCell ref="AI56:AI59"/>
    <mergeCell ref="AT56:AT59"/>
    <mergeCell ref="BE56:BE59"/>
    <mergeCell ref="BP56:BP59"/>
    <mergeCell ref="CA56:CA59"/>
    <mergeCell ref="B53:B55"/>
    <mergeCell ref="M53:M55"/>
    <mergeCell ref="X53:X55"/>
    <mergeCell ref="AI53:AI55"/>
    <mergeCell ref="AT53:AT55"/>
    <mergeCell ref="BE53:BE55"/>
    <mergeCell ref="BP43:BP45"/>
    <mergeCell ref="CA43:CA45"/>
    <mergeCell ref="B50:B52"/>
    <mergeCell ref="M50:M52"/>
    <mergeCell ref="X50:X52"/>
    <mergeCell ref="AI50:AI52"/>
    <mergeCell ref="AT50:AT52"/>
    <mergeCell ref="BE50:BE52"/>
    <mergeCell ref="BP50:BP52"/>
    <mergeCell ref="CA50:CA52"/>
    <mergeCell ref="B43:B45"/>
    <mergeCell ref="M43:M45"/>
    <mergeCell ref="X43:X45"/>
    <mergeCell ref="AI43:AI45"/>
    <mergeCell ref="AT43:AT45"/>
    <mergeCell ref="BE43:BE45"/>
    <mergeCell ref="BP28:BP31"/>
    <mergeCell ref="CA28:CA31"/>
    <mergeCell ref="B35:B39"/>
    <mergeCell ref="M35:M39"/>
    <mergeCell ref="X35:X39"/>
    <mergeCell ref="AI35:AI39"/>
    <mergeCell ref="AT35:AT39"/>
    <mergeCell ref="BE35:BE39"/>
    <mergeCell ref="BP35:BP39"/>
    <mergeCell ref="CA35:CA39"/>
    <mergeCell ref="B28:B31"/>
    <mergeCell ref="M28:M31"/>
    <mergeCell ref="X28:X31"/>
    <mergeCell ref="AI28:AI31"/>
    <mergeCell ref="AT28:AT31"/>
    <mergeCell ref="BE28:BE31"/>
    <mergeCell ref="BP23:BP26"/>
    <mergeCell ref="CA23:CA26"/>
    <mergeCell ref="B27:C27"/>
    <mergeCell ref="M27:N27"/>
    <mergeCell ref="X27:Y27"/>
    <mergeCell ref="AI27:AJ27"/>
    <mergeCell ref="AT27:AU27"/>
    <mergeCell ref="BE27:BF27"/>
    <mergeCell ref="BP27:BQ27"/>
    <mergeCell ref="CA27:CB27"/>
    <mergeCell ref="B23:B26"/>
    <mergeCell ref="M23:M26"/>
    <mergeCell ref="X23:X26"/>
    <mergeCell ref="AI23:AI26"/>
    <mergeCell ref="AT23:AT26"/>
    <mergeCell ref="BE23:BE26"/>
    <mergeCell ref="CA9:CA12"/>
    <mergeCell ref="B13:B16"/>
    <mergeCell ref="M13:M16"/>
    <mergeCell ref="X13:X16"/>
    <mergeCell ref="AI13:AI16"/>
    <mergeCell ref="AT13:AT16"/>
    <mergeCell ref="BE13:BE16"/>
    <mergeCell ref="BP13:BP16"/>
    <mergeCell ref="CA13:CA16"/>
    <mergeCell ref="CF3:CH3"/>
    <mergeCell ref="CI3:CK3"/>
    <mergeCell ref="CL3:CN3"/>
    <mergeCell ref="B9:B12"/>
    <mergeCell ref="M9:M12"/>
    <mergeCell ref="X9:X12"/>
    <mergeCell ref="AI9:AI12"/>
    <mergeCell ref="AT9:AT12"/>
    <mergeCell ref="BE9:BE12"/>
    <mergeCell ref="BP9:BP12"/>
    <mergeCell ref="BP3:BP4"/>
    <mergeCell ref="BQ3:BQ4"/>
    <mergeCell ref="BR3:BT3"/>
    <mergeCell ref="CA3:CA4"/>
    <mergeCell ref="CB3:CB4"/>
    <mergeCell ref="CC3:CE3"/>
    <mergeCell ref="BB3:BD3"/>
    <mergeCell ref="BE3:BE4"/>
    <mergeCell ref="BF3:BF4"/>
    <mergeCell ref="BG3:BI3"/>
    <mergeCell ref="BJ3:BL3"/>
    <mergeCell ref="BM3:BO3"/>
    <mergeCell ref="AN3:AP3"/>
    <mergeCell ref="AQ3:AS3"/>
    <mergeCell ref="AT3:AT4"/>
    <mergeCell ref="AU3:AU4"/>
    <mergeCell ref="AV3:AX3"/>
    <mergeCell ref="AY3:BA3"/>
    <mergeCell ref="Z3:AB3"/>
    <mergeCell ref="AC3:AE3"/>
    <mergeCell ref="AF3:AH3"/>
    <mergeCell ref="AI3:AI4"/>
    <mergeCell ref="AJ3:AJ4"/>
    <mergeCell ref="AK3:AM3"/>
    <mergeCell ref="N3:N4"/>
    <mergeCell ref="O3:Q3"/>
    <mergeCell ref="R3:T3"/>
    <mergeCell ref="U3:W3"/>
    <mergeCell ref="X3:X4"/>
    <mergeCell ref="Y3:Y4"/>
    <mergeCell ref="B3:B4"/>
    <mergeCell ref="C3:C4"/>
    <mergeCell ref="D3:F3"/>
    <mergeCell ref="G3:I3"/>
    <mergeCell ref="J3:L3"/>
    <mergeCell ref="M3:M4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66" min="1" max="85" man="1"/>
  </rowBreaks>
  <colBreaks count="7" manualBreakCount="7">
    <brk id="12" max="1048575" man="1"/>
    <brk id="23" max="1048575" man="1"/>
    <brk id="34" max="1048575" man="1"/>
    <brk id="45" max="1048575" man="1"/>
    <brk id="56" max="1048575" man="1"/>
    <brk id="67" max="1048575" man="1"/>
    <brk id="78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rgb="FF00B0F0"/>
  </sheetPr>
  <dimension ref="A1:DP101"/>
  <sheetViews>
    <sheetView view="pageBreakPreview" zoomScaleNormal="75" zoomScaleSheetLayoutView="100" workbookViewId="0">
      <pane ySplit="5" topLeftCell="A6" activePane="bottomLeft" state="frozen"/>
      <selection pane="bottomLeft"/>
    </sheetView>
  </sheetViews>
  <sheetFormatPr defaultRowHeight="13.5"/>
  <cols>
    <col min="1" max="1" width="2.5" style="320" customWidth="1"/>
    <col min="2" max="2" width="10.25" style="223" customWidth="1"/>
    <col min="3" max="3" width="16.625" style="223" customWidth="1"/>
    <col min="4" max="12" width="10.25" style="321" customWidth="1"/>
    <col min="13" max="13" width="10.25" style="223" customWidth="1"/>
    <col min="14" max="14" width="16.625" style="223" customWidth="1"/>
    <col min="15" max="23" width="10.25" style="321" customWidth="1"/>
    <col min="24" max="24" width="10.25" style="223" customWidth="1"/>
    <col min="25" max="25" width="16.625" style="223" customWidth="1"/>
    <col min="26" max="34" width="10.25" style="321" customWidth="1"/>
    <col min="35" max="35" width="10.25" style="223" customWidth="1"/>
    <col min="36" max="36" width="16.625" style="223" customWidth="1"/>
    <col min="37" max="45" width="10.25" style="321" customWidth="1"/>
    <col min="46" max="46" width="10.25" style="223" customWidth="1"/>
    <col min="47" max="47" width="16.625" style="223" customWidth="1"/>
    <col min="48" max="56" width="10.25" style="321" customWidth="1"/>
    <col min="57" max="57" width="10.25" style="223" customWidth="1"/>
    <col min="58" max="58" width="16.625" style="223" customWidth="1"/>
    <col min="59" max="67" width="10.25" style="321" customWidth="1"/>
    <col min="68" max="68" width="10.25" style="223" customWidth="1"/>
    <col min="69" max="69" width="16.625" style="223" customWidth="1"/>
    <col min="70" max="72" width="10.25" style="321" customWidth="1"/>
    <col min="73" max="78" width="9" style="321"/>
    <col min="79" max="79" width="10.25" style="223" customWidth="1"/>
    <col min="80" max="80" width="16.625" style="223" customWidth="1"/>
    <col min="81" max="92" width="8.625" style="321" customWidth="1"/>
    <col min="93" max="16384" width="9" style="321"/>
  </cols>
  <sheetData>
    <row r="1" spans="1:120" s="568" customFormat="1" ht="15" customHeight="1">
      <c r="A1" s="578"/>
      <c r="B1" s="579"/>
      <c r="C1" s="579"/>
      <c r="M1" s="579"/>
      <c r="N1" s="579"/>
      <c r="X1" s="579"/>
      <c r="Y1" s="579"/>
      <c r="AI1" s="579"/>
      <c r="AJ1" s="579"/>
      <c r="AT1" s="579"/>
      <c r="AU1" s="579"/>
      <c r="BE1" s="579"/>
      <c r="BF1" s="579"/>
      <c r="BP1" s="579"/>
      <c r="BQ1" s="579"/>
      <c r="BU1" s="321"/>
      <c r="BV1" s="321"/>
      <c r="BW1" s="321"/>
      <c r="BX1" s="321"/>
      <c r="BY1" s="321"/>
      <c r="BZ1" s="321"/>
      <c r="CA1" s="579"/>
      <c r="CB1" s="579"/>
      <c r="CL1" s="321"/>
      <c r="CM1" s="321"/>
      <c r="CN1" s="321"/>
    </row>
    <row r="2" spans="1:120" s="323" customFormat="1" ht="25.15" customHeight="1" thickBot="1">
      <c r="A2" s="320"/>
      <c r="B2" s="322" t="s">
        <v>591</v>
      </c>
      <c r="C2" s="229"/>
      <c r="D2" s="321"/>
      <c r="E2" s="322"/>
      <c r="F2" s="322"/>
      <c r="G2" s="322"/>
      <c r="H2" s="322"/>
      <c r="I2" s="322"/>
      <c r="J2" s="322"/>
      <c r="K2" s="322"/>
      <c r="L2" s="322"/>
      <c r="M2" s="322" t="s">
        <v>592</v>
      </c>
      <c r="N2" s="229"/>
      <c r="O2" s="321"/>
      <c r="P2" s="322"/>
      <c r="Q2" s="322"/>
      <c r="R2" s="322"/>
      <c r="S2" s="322"/>
      <c r="T2" s="322"/>
      <c r="U2" s="322"/>
      <c r="V2" s="322"/>
      <c r="W2" s="322"/>
      <c r="X2" s="322" t="s">
        <v>593</v>
      </c>
      <c r="Y2" s="229"/>
      <c r="Z2" s="321"/>
      <c r="AA2" s="322"/>
      <c r="AB2" s="322"/>
      <c r="AC2" s="322"/>
      <c r="AD2" s="322"/>
      <c r="AE2" s="322"/>
      <c r="AF2" s="322"/>
      <c r="AG2" s="322"/>
      <c r="AH2" s="322"/>
      <c r="AI2" s="322" t="s">
        <v>594</v>
      </c>
      <c r="AJ2" s="229"/>
      <c r="AK2" s="321"/>
      <c r="AL2" s="322"/>
      <c r="AM2" s="322"/>
      <c r="AN2" s="322"/>
      <c r="AO2" s="322"/>
      <c r="AP2" s="322"/>
      <c r="AQ2" s="322"/>
      <c r="AR2" s="322"/>
      <c r="AS2" s="322"/>
      <c r="AT2" s="322" t="s">
        <v>595</v>
      </c>
      <c r="AU2" s="229"/>
      <c r="AV2" s="321"/>
      <c r="AW2" s="322"/>
      <c r="AX2" s="322"/>
      <c r="AY2" s="322"/>
      <c r="AZ2" s="322"/>
      <c r="BA2" s="322"/>
      <c r="BB2" s="322"/>
      <c r="BC2" s="322"/>
      <c r="BD2" s="322"/>
      <c r="BE2" s="322" t="s">
        <v>596</v>
      </c>
      <c r="BF2" s="229"/>
      <c r="BG2" s="321"/>
      <c r="BH2" s="322"/>
      <c r="BI2" s="322"/>
      <c r="BJ2" s="322"/>
      <c r="BK2" s="322"/>
      <c r="BL2" s="322"/>
      <c r="BM2" s="322"/>
      <c r="BN2" s="322"/>
      <c r="BO2" s="322"/>
      <c r="BP2" s="322" t="s">
        <v>597</v>
      </c>
      <c r="BQ2" s="229"/>
      <c r="BR2" s="321"/>
      <c r="BS2" s="322"/>
      <c r="BT2" s="322"/>
      <c r="BU2" s="321"/>
      <c r="BV2" s="321"/>
      <c r="BW2" s="321"/>
      <c r="BX2" s="321"/>
      <c r="BY2" s="321"/>
      <c r="BZ2" s="321"/>
      <c r="CA2" s="322" t="s">
        <v>598</v>
      </c>
      <c r="CB2" s="229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  <c r="DN2" s="321"/>
      <c r="DO2" s="321"/>
      <c r="DP2" s="321"/>
    </row>
    <row r="3" spans="1:120" s="323" customFormat="1" ht="21" customHeight="1">
      <c r="A3" s="320"/>
      <c r="B3" s="725" t="s">
        <v>5</v>
      </c>
      <c r="C3" s="727" t="s">
        <v>6</v>
      </c>
      <c r="D3" s="722" t="s">
        <v>291</v>
      </c>
      <c r="E3" s="723"/>
      <c r="F3" s="723"/>
      <c r="G3" s="722" t="s">
        <v>292</v>
      </c>
      <c r="H3" s="723"/>
      <c r="I3" s="723"/>
      <c r="J3" s="722" t="s">
        <v>293</v>
      </c>
      <c r="K3" s="723"/>
      <c r="L3" s="724"/>
      <c r="M3" s="725" t="s">
        <v>5</v>
      </c>
      <c r="N3" s="727" t="s">
        <v>6</v>
      </c>
      <c r="O3" s="722" t="s">
        <v>294</v>
      </c>
      <c r="P3" s="723"/>
      <c r="Q3" s="723"/>
      <c r="R3" s="722" t="s">
        <v>295</v>
      </c>
      <c r="S3" s="723"/>
      <c r="T3" s="723"/>
      <c r="U3" s="722" t="s">
        <v>296</v>
      </c>
      <c r="V3" s="723"/>
      <c r="W3" s="724"/>
      <c r="X3" s="725" t="s">
        <v>5</v>
      </c>
      <c r="Y3" s="727" t="s">
        <v>6</v>
      </c>
      <c r="Z3" s="730" t="s">
        <v>297</v>
      </c>
      <c r="AA3" s="723"/>
      <c r="AB3" s="723"/>
      <c r="AC3" s="722" t="s">
        <v>298</v>
      </c>
      <c r="AD3" s="723"/>
      <c r="AE3" s="723"/>
      <c r="AF3" s="722" t="s">
        <v>299</v>
      </c>
      <c r="AG3" s="723"/>
      <c r="AH3" s="724"/>
      <c r="AI3" s="725" t="s">
        <v>5</v>
      </c>
      <c r="AJ3" s="727" t="s">
        <v>6</v>
      </c>
      <c r="AK3" s="731" t="s">
        <v>300</v>
      </c>
      <c r="AL3" s="729"/>
      <c r="AM3" s="723"/>
      <c r="AN3" s="722" t="s">
        <v>301</v>
      </c>
      <c r="AO3" s="723"/>
      <c r="AP3" s="723"/>
      <c r="AQ3" s="722" t="s">
        <v>302</v>
      </c>
      <c r="AR3" s="723"/>
      <c r="AS3" s="724"/>
      <c r="AT3" s="725" t="s">
        <v>5</v>
      </c>
      <c r="AU3" s="727" t="s">
        <v>6</v>
      </c>
      <c r="AV3" s="722" t="s">
        <v>303</v>
      </c>
      <c r="AW3" s="724"/>
      <c r="AX3" s="729"/>
      <c r="AY3" s="722" t="s">
        <v>304</v>
      </c>
      <c r="AZ3" s="723"/>
      <c r="BA3" s="723"/>
      <c r="BB3" s="722" t="s">
        <v>305</v>
      </c>
      <c r="BC3" s="723"/>
      <c r="BD3" s="724"/>
      <c r="BE3" s="725" t="s">
        <v>5</v>
      </c>
      <c r="BF3" s="727" t="s">
        <v>6</v>
      </c>
      <c r="BG3" s="722" t="s">
        <v>306</v>
      </c>
      <c r="BH3" s="723"/>
      <c r="BI3" s="723"/>
      <c r="BJ3" s="730" t="s">
        <v>307</v>
      </c>
      <c r="BK3" s="723"/>
      <c r="BL3" s="723"/>
      <c r="BM3" s="722" t="s">
        <v>308</v>
      </c>
      <c r="BN3" s="723"/>
      <c r="BO3" s="724"/>
      <c r="BP3" s="725" t="s">
        <v>5</v>
      </c>
      <c r="BQ3" s="727" t="s">
        <v>6</v>
      </c>
      <c r="BR3" s="722" t="s">
        <v>561</v>
      </c>
      <c r="BS3" s="723"/>
      <c r="BT3" s="724"/>
      <c r="BU3" s="321"/>
      <c r="BV3" s="321"/>
      <c r="BW3" s="321"/>
      <c r="BX3" s="321"/>
      <c r="BY3" s="321"/>
      <c r="BZ3" s="321"/>
      <c r="CA3" s="725" t="s">
        <v>5</v>
      </c>
      <c r="CB3" s="727" t="s">
        <v>6</v>
      </c>
      <c r="CC3" s="722" t="s">
        <v>312</v>
      </c>
      <c r="CD3" s="723"/>
      <c r="CE3" s="723"/>
      <c r="CF3" s="722" t="s">
        <v>313</v>
      </c>
      <c r="CG3" s="723"/>
      <c r="CH3" s="723"/>
      <c r="CI3" s="722" t="s">
        <v>314</v>
      </c>
      <c r="CJ3" s="723"/>
      <c r="CK3" s="724"/>
      <c r="CL3" s="722" t="s">
        <v>562</v>
      </c>
      <c r="CM3" s="723"/>
      <c r="CN3" s="724"/>
      <c r="CO3" s="321"/>
      <c r="CP3" s="321"/>
      <c r="CQ3" s="321"/>
      <c r="CR3" s="321"/>
      <c r="CS3" s="321"/>
      <c r="CT3" s="321"/>
      <c r="CU3" s="321"/>
      <c r="CV3" s="321"/>
      <c r="CW3" s="321"/>
      <c r="CX3" s="321"/>
      <c r="CY3" s="321"/>
      <c r="CZ3" s="321"/>
      <c r="DA3" s="321"/>
      <c r="DB3" s="321"/>
      <c r="DC3" s="321"/>
      <c r="DD3" s="321"/>
      <c r="DE3" s="321"/>
      <c r="DF3" s="321"/>
      <c r="DG3" s="321"/>
      <c r="DH3" s="321"/>
      <c r="DI3" s="321"/>
      <c r="DJ3" s="321"/>
      <c r="DK3" s="321"/>
      <c r="DL3" s="321"/>
      <c r="DM3" s="321"/>
      <c r="DN3" s="321"/>
      <c r="DO3" s="321"/>
      <c r="DP3" s="321"/>
    </row>
    <row r="4" spans="1:120" s="323" customFormat="1" ht="24.75" customHeight="1" thickBot="1">
      <c r="A4" s="324"/>
      <c r="B4" s="726"/>
      <c r="C4" s="728"/>
      <c r="D4" s="325" t="s">
        <v>315</v>
      </c>
      <c r="E4" s="325" t="s">
        <v>316</v>
      </c>
      <c r="F4" s="325" t="s">
        <v>317</v>
      </c>
      <c r="G4" s="325" t="s">
        <v>315</v>
      </c>
      <c r="H4" s="325" t="s">
        <v>316</v>
      </c>
      <c r="I4" s="325" t="s">
        <v>317</v>
      </c>
      <c r="J4" s="325" t="s">
        <v>315</v>
      </c>
      <c r="K4" s="325" t="s">
        <v>316</v>
      </c>
      <c r="L4" s="326" t="s">
        <v>317</v>
      </c>
      <c r="M4" s="726"/>
      <c r="N4" s="728"/>
      <c r="O4" s="325" t="s">
        <v>315</v>
      </c>
      <c r="P4" s="325" t="s">
        <v>316</v>
      </c>
      <c r="Q4" s="325" t="s">
        <v>317</v>
      </c>
      <c r="R4" s="325" t="s">
        <v>315</v>
      </c>
      <c r="S4" s="325" t="s">
        <v>316</v>
      </c>
      <c r="T4" s="325" t="s">
        <v>317</v>
      </c>
      <c r="U4" s="325" t="s">
        <v>315</v>
      </c>
      <c r="V4" s="325" t="s">
        <v>316</v>
      </c>
      <c r="W4" s="326" t="s">
        <v>317</v>
      </c>
      <c r="X4" s="726"/>
      <c r="Y4" s="728"/>
      <c r="Z4" s="327" t="s">
        <v>315</v>
      </c>
      <c r="AA4" s="325" t="s">
        <v>316</v>
      </c>
      <c r="AB4" s="325" t="s">
        <v>317</v>
      </c>
      <c r="AC4" s="325" t="s">
        <v>315</v>
      </c>
      <c r="AD4" s="325" t="s">
        <v>316</v>
      </c>
      <c r="AE4" s="325" t="s">
        <v>317</v>
      </c>
      <c r="AF4" s="325" t="s">
        <v>315</v>
      </c>
      <c r="AG4" s="325" t="s">
        <v>316</v>
      </c>
      <c r="AH4" s="326" t="s">
        <v>317</v>
      </c>
      <c r="AI4" s="726"/>
      <c r="AJ4" s="728"/>
      <c r="AK4" s="325" t="s">
        <v>315</v>
      </c>
      <c r="AL4" s="327" t="s">
        <v>316</v>
      </c>
      <c r="AM4" s="325" t="s">
        <v>317</v>
      </c>
      <c r="AN4" s="325" t="s">
        <v>315</v>
      </c>
      <c r="AO4" s="325" t="s">
        <v>316</v>
      </c>
      <c r="AP4" s="325" t="s">
        <v>317</v>
      </c>
      <c r="AQ4" s="325" t="s">
        <v>315</v>
      </c>
      <c r="AR4" s="325" t="s">
        <v>316</v>
      </c>
      <c r="AS4" s="326" t="s">
        <v>317</v>
      </c>
      <c r="AT4" s="726"/>
      <c r="AU4" s="728"/>
      <c r="AV4" s="325" t="s">
        <v>315</v>
      </c>
      <c r="AW4" s="325" t="s">
        <v>316</v>
      </c>
      <c r="AX4" s="327" t="s">
        <v>317</v>
      </c>
      <c r="AY4" s="325" t="s">
        <v>315</v>
      </c>
      <c r="AZ4" s="325" t="s">
        <v>316</v>
      </c>
      <c r="BA4" s="325" t="s">
        <v>317</v>
      </c>
      <c r="BB4" s="325" t="s">
        <v>315</v>
      </c>
      <c r="BC4" s="325" t="s">
        <v>316</v>
      </c>
      <c r="BD4" s="326" t="s">
        <v>317</v>
      </c>
      <c r="BE4" s="726"/>
      <c r="BF4" s="728"/>
      <c r="BG4" s="325" t="s">
        <v>315</v>
      </c>
      <c r="BH4" s="325" t="s">
        <v>316</v>
      </c>
      <c r="BI4" s="325" t="s">
        <v>317</v>
      </c>
      <c r="BJ4" s="327" t="s">
        <v>315</v>
      </c>
      <c r="BK4" s="325" t="s">
        <v>316</v>
      </c>
      <c r="BL4" s="325" t="s">
        <v>317</v>
      </c>
      <c r="BM4" s="325" t="s">
        <v>315</v>
      </c>
      <c r="BN4" s="325" t="s">
        <v>316</v>
      </c>
      <c r="BO4" s="326" t="s">
        <v>317</v>
      </c>
      <c r="BP4" s="726"/>
      <c r="BQ4" s="728"/>
      <c r="BR4" s="325" t="s">
        <v>315</v>
      </c>
      <c r="BS4" s="325" t="s">
        <v>316</v>
      </c>
      <c r="BT4" s="326" t="s">
        <v>317</v>
      </c>
      <c r="CA4" s="726"/>
      <c r="CB4" s="728"/>
      <c r="CC4" s="325" t="s">
        <v>315</v>
      </c>
      <c r="CD4" s="325" t="s">
        <v>316</v>
      </c>
      <c r="CE4" s="325" t="s">
        <v>317</v>
      </c>
      <c r="CF4" s="325" t="s">
        <v>315</v>
      </c>
      <c r="CG4" s="325" t="s">
        <v>316</v>
      </c>
      <c r="CH4" s="325" t="s">
        <v>317</v>
      </c>
      <c r="CI4" s="325" t="s">
        <v>315</v>
      </c>
      <c r="CJ4" s="325" t="s">
        <v>316</v>
      </c>
      <c r="CK4" s="326" t="s">
        <v>317</v>
      </c>
      <c r="CL4" s="325" t="s">
        <v>315</v>
      </c>
      <c r="CM4" s="325" t="s">
        <v>316</v>
      </c>
      <c r="CN4" s="326" t="s">
        <v>317</v>
      </c>
    </row>
    <row r="5" spans="1:120" ht="17.100000000000001" customHeight="1">
      <c r="A5" s="1"/>
      <c r="B5" s="11" t="s">
        <v>25</v>
      </c>
      <c r="C5" s="12" t="s">
        <v>26</v>
      </c>
      <c r="D5" s="329">
        <v>23354</v>
      </c>
      <c r="E5" s="329">
        <v>22200</v>
      </c>
      <c r="F5" s="329">
        <v>45554</v>
      </c>
      <c r="G5" s="332">
        <v>24840</v>
      </c>
      <c r="H5" s="329">
        <v>23518</v>
      </c>
      <c r="I5" s="329">
        <v>48358</v>
      </c>
      <c r="J5" s="329">
        <v>26197</v>
      </c>
      <c r="K5" s="329">
        <v>24593</v>
      </c>
      <c r="L5" s="330">
        <v>50790</v>
      </c>
      <c r="M5" s="11" t="s">
        <v>25</v>
      </c>
      <c r="N5" s="12" t="s">
        <v>26</v>
      </c>
      <c r="O5" s="329">
        <v>27744</v>
      </c>
      <c r="P5" s="329">
        <v>25903</v>
      </c>
      <c r="Q5" s="329">
        <v>53647</v>
      </c>
      <c r="R5" s="332">
        <v>30899</v>
      </c>
      <c r="S5" s="329">
        <v>28588</v>
      </c>
      <c r="T5" s="329">
        <v>59487</v>
      </c>
      <c r="U5" s="329">
        <v>32571</v>
      </c>
      <c r="V5" s="329">
        <v>31667</v>
      </c>
      <c r="W5" s="330">
        <v>64238</v>
      </c>
      <c r="X5" s="11" t="s">
        <v>25</v>
      </c>
      <c r="Y5" s="12" t="s">
        <v>26</v>
      </c>
      <c r="Z5" s="329">
        <v>33852</v>
      </c>
      <c r="AA5" s="329">
        <v>33811</v>
      </c>
      <c r="AB5" s="329">
        <v>67663</v>
      </c>
      <c r="AC5" s="332">
        <v>35203</v>
      </c>
      <c r="AD5" s="329">
        <v>35663</v>
      </c>
      <c r="AE5" s="329">
        <v>70866</v>
      </c>
      <c r="AF5" s="329">
        <v>36697</v>
      </c>
      <c r="AG5" s="329">
        <v>37290</v>
      </c>
      <c r="AH5" s="330">
        <v>73987</v>
      </c>
      <c r="AI5" s="11" t="s">
        <v>25</v>
      </c>
      <c r="AJ5" s="12" t="s">
        <v>26</v>
      </c>
      <c r="AK5" s="329">
        <v>38808</v>
      </c>
      <c r="AL5" s="329">
        <v>39809</v>
      </c>
      <c r="AM5" s="329">
        <v>78617</v>
      </c>
      <c r="AN5" s="332">
        <v>37946</v>
      </c>
      <c r="AO5" s="329">
        <v>38838</v>
      </c>
      <c r="AP5" s="329">
        <v>76784</v>
      </c>
      <c r="AQ5" s="329">
        <v>38026</v>
      </c>
      <c r="AR5" s="329">
        <v>39395</v>
      </c>
      <c r="AS5" s="330">
        <v>77421</v>
      </c>
      <c r="AT5" s="11" t="s">
        <v>25</v>
      </c>
      <c r="AU5" s="12" t="s">
        <v>26</v>
      </c>
      <c r="AV5" s="329">
        <v>39674</v>
      </c>
      <c r="AW5" s="329">
        <v>41922</v>
      </c>
      <c r="AX5" s="329">
        <v>81596</v>
      </c>
      <c r="AY5" s="332">
        <v>42149</v>
      </c>
      <c r="AZ5" s="329">
        <v>45366</v>
      </c>
      <c r="BA5" s="329">
        <v>87515</v>
      </c>
      <c r="BB5" s="329">
        <v>47409</v>
      </c>
      <c r="BC5" s="329">
        <v>52531</v>
      </c>
      <c r="BD5" s="330">
        <v>99940</v>
      </c>
      <c r="BE5" s="11" t="s">
        <v>25</v>
      </c>
      <c r="BF5" s="12" t="s">
        <v>26</v>
      </c>
      <c r="BG5" s="329">
        <v>39221</v>
      </c>
      <c r="BH5" s="329">
        <v>45642</v>
      </c>
      <c r="BI5" s="329">
        <v>84863</v>
      </c>
      <c r="BJ5" s="332">
        <v>29288</v>
      </c>
      <c r="BK5" s="329">
        <v>36929</v>
      </c>
      <c r="BL5" s="329">
        <v>66217</v>
      </c>
      <c r="BM5" s="329">
        <v>18525</v>
      </c>
      <c r="BN5" s="329">
        <v>27299</v>
      </c>
      <c r="BO5" s="330">
        <v>45824</v>
      </c>
      <c r="BP5" s="11" t="s">
        <v>25</v>
      </c>
      <c r="BQ5" s="12" t="s">
        <v>26</v>
      </c>
      <c r="BR5" s="329">
        <v>15964</v>
      </c>
      <c r="BS5" s="329">
        <v>36536</v>
      </c>
      <c r="BT5" s="330">
        <v>52500</v>
      </c>
      <c r="CA5" s="11" t="s">
        <v>25</v>
      </c>
      <c r="CB5" s="12" t="s">
        <v>26</v>
      </c>
      <c r="CC5" s="329">
        <v>74391</v>
      </c>
      <c r="CD5" s="329">
        <v>70311</v>
      </c>
      <c r="CE5" s="329">
        <v>144702</v>
      </c>
      <c r="CF5" s="332">
        <v>351420</v>
      </c>
      <c r="CG5" s="329">
        <v>352886</v>
      </c>
      <c r="CH5" s="329">
        <v>704306</v>
      </c>
      <c r="CI5" s="329">
        <v>192556</v>
      </c>
      <c r="CJ5" s="329">
        <v>244303</v>
      </c>
      <c r="CK5" s="330">
        <v>436859</v>
      </c>
      <c r="CL5" s="329">
        <f>SUM(CC5,CF5,CI5)</f>
        <v>618367</v>
      </c>
      <c r="CM5" s="329">
        <f t="shared" ref="CM5:CN68" si="0">SUM(CD5,CG5,CJ5)</f>
        <v>667500</v>
      </c>
      <c r="CN5" s="330">
        <f t="shared" si="0"/>
        <v>1285867</v>
      </c>
    </row>
    <row r="6" spans="1:120" ht="17.100000000000001" customHeight="1">
      <c r="A6" s="1"/>
      <c r="B6" s="17" t="s">
        <v>27</v>
      </c>
      <c r="C6" s="18" t="s">
        <v>28</v>
      </c>
      <c r="D6" s="334">
        <v>11531</v>
      </c>
      <c r="E6" s="334">
        <v>10961</v>
      </c>
      <c r="F6" s="334">
        <v>22492</v>
      </c>
      <c r="G6" s="337">
        <v>11566</v>
      </c>
      <c r="H6" s="334">
        <v>10975</v>
      </c>
      <c r="I6" s="334">
        <v>22541</v>
      </c>
      <c r="J6" s="334">
        <v>11743</v>
      </c>
      <c r="K6" s="334">
        <v>11237</v>
      </c>
      <c r="L6" s="335">
        <v>22980</v>
      </c>
      <c r="M6" s="17" t="s">
        <v>27</v>
      </c>
      <c r="N6" s="18" t="s">
        <v>28</v>
      </c>
      <c r="O6" s="334">
        <v>12017</v>
      </c>
      <c r="P6" s="334">
        <v>11520</v>
      </c>
      <c r="Q6" s="334">
        <v>23537</v>
      </c>
      <c r="R6" s="337">
        <v>13570</v>
      </c>
      <c r="S6" s="334">
        <v>12898</v>
      </c>
      <c r="T6" s="334">
        <v>26468</v>
      </c>
      <c r="U6" s="334">
        <v>16462</v>
      </c>
      <c r="V6" s="334">
        <v>15655</v>
      </c>
      <c r="W6" s="335">
        <v>32117</v>
      </c>
      <c r="X6" s="17" t="s">
        <v>27</v>
      </c>
      <c r="Y6" s="18" t="s">
        <v>28</v>
      </c>
      <c r="Z6" s="334">
        <v>17894</v>
      </c>
      <c r="AA6" s="334">
        <v>17203</v>
      </c>
      <c r="AB6" s="334">
        <v>35097</v>
      </c>
      <c r="AC6" s="337">
        <v>18572</v>
      </c>
      <c r="AD6" s="334">
        <v>17796</v>
      </c>
      <c r="AE6" s="334">
        <v>36368</v>
      </c>
      <c r="AF6" s="334">
        <v>18865</v>
      </c>
      <c r="AG6" s="334">
        <v>18163</v>
      </c>
      <c r="AH6" s="335">
        <v>37028</v>
      </c>
      <c r="AI6" s="17" t="s">
        <v>27</v>
      </c>
      <c r="AJ6" s="18" t="s">
        <v>28</v>
      </c>
      <c r="AK6" s="334">
        <v>19431</v>
      </c>
      <c r="AL6" s="334">
        <v>19057</v>
      </c>
      <c r="AM6" s="334">
        <v>38488</v>
      </c>
      <c r="AN6" s="337">
        <v>18614</v>
      </c>
      <c r="AO6" s="334">
        <v>18324</v>
      </c>
      <c r="AP6" s="334">
        <v>36938</v>
      </c>
      <c r="AQ6" s="334">
        <v>18058</v>
      </c>
      <c r="AR6" s="334">
        <v>18268</v>
      </c>
      <c r="AS6" s="335">
        <v>36326</v>
      </c>
      <c r="AT6" s="17" t="s">
        <v>27</v>
      </c>
      <c r="AU6" s="18" t="s">
        <v>28</v>
      </c>
      <c r="AV6" s="334">
        <v>18668</v>
      </c>
      <c r="AW6" s="334">
        <v>19355</v>
      </c>
      <c r="AX6" s="334">
        <v>38023</v>
      </c>
      <c r="AY6" s="337">
        <v>19010</v>
      </c>
      <c r="AZ6" s="334">
        <v>20242</v>
      </c>
      <c r="BA6" s="334">
        <v>39252</v>
      </c>
      <c r="BB6" s="334">
        <v>20788</v>
      </c>
      <c r="BC6" s="334">
        <v>23151</v>
      </c>
      <c r="BD6" s="335">
        <v>43939</v>
      </c>
      <c r="BE6" s="17" t="s">
        <v>27</v>
      </c>
      <c r="BF6" s="18" t="s">
        <v>28</v>
      </c>
      <c r="BG6" s="334">
        <v>16123</v>
      </c>
      <c r="BH6" s="334">
        <v>19299</v>
      </c>
      <c r="BI6" s="334">
        <v>35422</v>
      </c>
      <c r="BJ6" s="337">
        <v>10872</v>
      </c>
      <c r="BK6" s="334">
        <v>14424</v>
      </c>
      <c r="BL6" s="334">
        <v>25296</v>
      </c>
      <c r="BM6" s="334">
        <v>5985</v>
      </c>
      <c r="BN6" s="334">
        <v>9966</v>
      </c>
      <c r="BO6" s="335">
        <v>15951</v>
      </c>
      <c r="BP6" s="17" t="s">
        <v>27</v>
      </c>
      <c r="BQ6" s="18" t="s">
        <v>28</v>
      </c>
      <c r="BR6" s="334">
        <v>5267</v>
      </c>
      <c r="BS6" s="334">
        <v>13649</v>
      </c>
      <c r="BT6" s="335">
        <v>18916</v>
      </c>
      <c r="CA6" s="17" t="s">
        <v>27</v>
      </c>
      <c r="CB6" s="18" t="s">
        <v>28</v>
      </c>
      <c r="CC6" s="334">
        <v>34840</v>
      </c>
      <c r="CD6" s="334">
        <v>33173</v>
      </c>
      <c r="CE6" s="334">
        <v>68013</v>
      </c>
      <c r="CF6" s="337">
        <v>172151</v>
      </c>
      <c r="CG6" s="334">
        <v>168239</v>
      </c>
      <c r="CH6" s="334">
        <v>340390</v>
      </c>
      <c r="CI6" s="334">
        <v>78045</v>
      </c>
      <c r="CJ6" s="334">
        <v>100731</v>
      </c>
      <c r="CK6" s="335">
        <v>178776</v>
      </c>
      <c r="CL6" s="334">
        <f t="shared" ref="CL6:CN69" si="1">SUM(CC6,CF6,CI6)</f>
        <v>285036</v>
      </c>
      <c r="CM6" s="334">
        <f t="shared" si="0"/>
        <v>302143</v>
      </c>
      <c r="CN6" s="335">
        <f t="shared" si="0"/>
        <v>587179</v>
      </c>
    </row>
    <row r="7" spans="1:120" ht="17.100000000000001" customHeight="1">
      <c r="A7" s="1"/>
      <c r="B7" s="24" t="s">
        <v>29</v>
      </c>
      <c r="C7" s="18" t="s">
        <v>30</v>
      </c>
      <c r="D7" s="334">
        <v>4367</v>
      </c>
      <c r="E7" s="334">
        <v>4151</v>
      </c>
      <c r="F7" s="334">
        <v>8518</v>
      </c>
      <c r="G7" s="337">
        <v>4483</v>
      </c>
      <c r="H7" s="334">
        <v>4308</v>
      </c>
      <c r="I7" s="334">
        <v>8791</v>
      </c>
      <c r="J7" s="334">
        <v>4573</v>
      </c>
      <c r="K7" s="334">
        <v>4388</v>
      </c>
      <c r="L7" s="335">
        <v>8961</v>
      </c>
      <c r="M7" s="24" t="s">
        <v>29</v>
      </c>
      <c r="N7" s="18" t="s">
        <v>30</v>
      </c>
      <c r="O7" s="334">
        <v>5162</v>
      </c>
      <c r="P7" s="334">
        <v>5000</v>
      </c>
      <c r="Q7" s="334">
        <v>10162</v>
      </c>
      <c r="R7" s="337">
        <v>6219</v>
      </c>
      <c r="S7" s="334">
        <v>6045</v>
      </c>
      <c r="T7" s="334">
        <v>12264</v>
      </c>
      <c r="U7" s="334">
        <v>6345</v>
      </c>
      <c r="V7" s="334">
        <v>6103</v>
      </c>
      <c r="W7" s="335">
        <v>12448</v>
      </c>
      <c r="X7" s="24" t="s">
        <v>29</v>
      </c>
      <c r="Y7" s="18" t="s">
        <v>30</v>
      </c>
      <c r="Z7" s="334">
        <v>6719</v>
      </c>
      <c r="AA7" s="334">
        <v>6494</v>
      </c>
      <c r="AB7" s="334">
        <v>13213</v>
      </c>
      <c r="AC7" s="337">
        <v>7107</v>
      </c>
      <c r="AD7" s="334">
        <v>7191</v>
      </c>
      <c r="AE7" s="334">
        <v>14298</v>
      </c>
      <c r="AF7" s="334">
        <v>7376</v>
      </c>
      <c r="AG7" s="334">
        <v>7440</v>
      </c>
      <c r="AH7" s="335">
        <v>14816</v>
      </c>
      <c r="AI7" s="24" t="s">
        <v>29</v>
      </c>
      <c r="AJ7" s="18" t="s">
        <v>30</v>
      </c>
      <c r="AK7" s="334">
        <v>7764</v>
      </c>
      <c r="AL7" s="334">
        <v>8080</v>
      </c>
      <c r="AM7" s="334">
        <v>15844</v>
      </c>
      <c r="AN7" s="337">
        <v>7470</v>
      </c>
      <c r="AO7" s="334">
        <v>8207</v>
      </c>
      <c r="AP7" s="334">
        <v>15677</v>
      </c>
      <c r="AQ7" s="334">
        <v>7712</v>
      </c>
      <c r="AR7" s="334">
        <v>8679</v>
      </c>
      <c r="AS7" s="335">
        <v>16391</v>
      </c>
      <c r="AT7" s="24" t="s">
        <v>29</v>
      </c>
      <c r="AU7" s="18" t="s">
        <v>30</v>
      </c>
      <c r="AV7" s="334">
        <v>9246</v>
      </c>
      <c r="AW7" s="334">
        <v>10264</v>
      </c>
      <c r="AX7" s="334">
        <v>19510</v>
      </c>
      <c r="AY7" s="337">
        <v>10654</v>
      </c>
      <c r="AZ7" s="334">
        <v>11689</v>
      </c>
      <c r="BA7" s="334">
        <v>22343</v>
      </c>
      <c r="BB7" s="334">
        <v>12636</v>
      </c>
      <c r="BC7" s="334">
        <v>14059</v>
      </c>
      <c r="BD7" s="335">
        <v>26695</v>
      </c>
      <c r="BE7" s="24" t="s">
        <v>29</v>
      </c>
      <c r="BF7" s="18" t="s">
        <v>30</v>
      </c>
      <c r="BG7" s="334">
        <v>10915</v>
      </c>
      <c r="BH7" s="334">
        <v>12440</v>
      </c>
      <c r="BI7" s="334">
        <v>23355</v>
      </c>
      <c r="BJ7" s="337">
        <v>8351</v>
      </c>
      <c r="BK7" s="334">
        <v>10153</v>
      </c>
      <c r="BL7" s="334">
        <v>18504</v>
      </c>
      <c r="BM7" s="334">
        <v>5431</v>
      </c>
      <c r="BN7" s="334">
        <v>7753</v>
      </c>
      <c r="BO7" s="335">
        <v>13184</v>
      </c>
      <c r="BP7" s="24" t="s">
        <v>29</v>
      </c>
      <c r="BQ7" s="18" t="s">
        <v>30</v>
      </c>
      <c r="BR7" s="334">
        <v>5429</v>
      </c>
      <c r="BS7" s="334">
        <v>11597</v>
      </c>
      <c r="BT7" s="335">
        <v>17026</v>
      </c>
      <c r="CA7" s="24" t="s">
        <v>29</v>
      </c>
      <c r="CB7" s="18" t="s">
        <v>30</v>
      </c>
      <c r="CC7" s="334">
        <v>13423</v>
      </c>
      <c r="CD7" s="334">
        <v>12847</v>
      </c>
      <c r="CE7" s="334">
        <v>26270</v>
      </c>
      <c r="CF7" s="337">
        <v>71120</v>
      </c>
      <c r="CG7" s="334">
        <v>73503</v>
      </c>
      <c r="CH7" s="334">
        <v>144623</v>
      </c>
      <c r="CI7" s="334">
        <v>53416</v>
      </c>
      <c r="CJ7" s="334">
        <v>67691</v>
      </c>
      <c r="CK7" s="335">
        <v>121107</v>
      </c>
      <c r="CL7" s="334">
        <f t="shared" si="1"/>
        <v>137959</v>
      </c>
      <c r="CM7" s="334">
        <f t="shared" si="0"/>
        <v>154041</v>
      </c>
      <c r="CN7" s="335">
        <f t="shared" si="0"/>
        <v>292000</v>
      </c>
    </row>
    <row r="8" spans="1:120" ht="17.100000000000001" customHeight="1">
      <c r="A8" s="1"/>
      <c r="B8" s="24" t="s">
        <v>31</v>
      </c>
      <c r="C8" s="18" t="s">
        <v>32</v>
      </c>
      <c r="D8" s="334">
        <v>2406</v>
      </c>
      <c r="E8" s="334">
        <v>2287</v>
      </c>
      <c r="F8" s="334">
        <v>4693</v>
      </c>
      <c r="G8" s="337">
        <v>2658</v>
      </c>
      <c r="H8" s="334">
        <v>2557</v>
      </c>
      <c r="I8" s="334">
        <v>5215</v>
      </c>
      <c r="J8" s="334">
        <v>2850</v>
      </c>
      <c r="K8" s="334">
        <v>2724</v>
      </c>
      <c r="L8" s="335">
        <v>5574</v>
      </c>
      <c r="M8" s="24" t="s">
        <v>31</v>
      </c>
      <c r="N8" s="18" t="s">
        <v>32</v>
      </c>
      <c r="O8" s="334">
        <v>3032</v>
      </c>
      <c r="P8" s="334">
        <v>2929</v>
      </c>
      <c r="Q8" s="334">
        <v>5961</v>
      </c>
      <c r="R8" s="337">
        <v>3092</v>
      </c>
      <c r="S8" s="334">
        <v>3163</v>
      </c>
      <c r="T8" s="334">
        <v>6255</v>
      </c>
      <c r="U8" s="334">
        <v>3388</v>
      </c>
      <c r="V8" s="334">
        <v>3470</v>
      </c>
      <c r="W8" s="335">
        <v>6858</v>
      </c>
      <c r="X8" s="24" t="s">
        <v>31</v>
      </c>
      <c r="Y8" s="18" t="s">
        <v>32</v>
      </c>
      <c r="Z8" s="334">
        <v>3783</v>
      </c>
      <c r="AA8" s="334">
        <v>3549</v>
      </c>
      <c r="AB8" s="334">
        <v>7332</v>
      </c>
      <c r="AC8" s="337">
        <v>4164</v>
      </c>
      <c r="AD8" s="334">
        <v>4133</v>
      </c>
      <c r="AE8" s="334">
        <v>8297</v>
      </c>
      <c r="AF8" s="334">
        <v>4352</v>
      </c>
      <c r="AG8" s="334">
        <v>4466</v>
      </c>
      <c r="AH8" s="335">
        <v>8818</v>
      </c>
      <c r="AI8" s="24" t="s">
        <v>31</v>
      </c>
      <c r="AJ8" s="18" t="s">
        <v>32</v>
      </c>
      <c r="AK8" s="334">
        <v>4760</v>
      </c>
      <c r="AL8" s="334">
        <v>5055</v>
      </c>
      <c r="AM8" s="334">
        <v>9815</v>
      </c>
      <c r="AN8" s="337">
        <v>4925</v>
      </c>
      <c r="AO8" s="334">
        <v>5076</v>
      </c>
      <c r="AP8" s="334">
        <v>10001</v>
      </c>
      <c r="AQ8" s="334">
        <v>4889</v>
      </c>
      <c r="AR8" s="334">
        <v>5046</v>
      </c>
      <c r="AS8" s="335">
        <v>9935</v>
      </c>
      <c r="AT8" s="24" t="s">
        <v>31</v>
      </c>
      <c r="AU8" s="18" t="s">
        <v>32</v>
      </c>
      <c r="AV8" s="334">
        <v>5764</v>
      </c>
      <c r="AW8" s="334">
        <v>5852</v>
      </c>
      <c r="AX8" s="334">
        <v>11616</v>
      </c>
      <c r="AY8" s="337">
        <v>6901</v>
      </c>
      <c r="AZ8" s="334">
        <v>7077</v>
      </c>
      <c r="BA8" s="334">
        <v>13978</v>
      </c>
      <c r="BB8" s="334">
        <v>8295</v>
      </c>
      <c r="BC8" s="334">
        <v>8833</v>
      </c>
      <c r="BD8" s="335">
        <v>17128</v>
      </c>
      <c r="BE8" s="24" t="s">
        <v>31</v>
      </c>
      <c r="BF8" s="18" t="s">
        <v>32</v>
      </c>
      <c r="BG8" s="334">
        <v>6726</v>
      </c>
      <c r="BH8" s="334">
        <v>7780</v>
      </c>
      <c r="BI8" s="334">
        <v>14506</v>
      </c>
      <c r="BJ8" s="337">
        <v>4524</v>
      </c>
      <c r="BK8" s="334">
        <v>6156</v>
      </c>
      <c r="BL8" s="334">
        <v>10680</v>
      </c>
      <c r="BM8" s="334">
        <v>2799</v>
      </c>
      <c r="BN8" s="334">
        <v>4483</v>
      </c>
      <c r="BO8" s="335">
        <v>7282</v>
      </c>
      <c r="BP8" s="24" t="s">
        <v>31</v>
      </c>
      <c r="BQ8" s="18" t="s">
        <v>32</v>
      </c>
      <c r="BR8" s="334">
        <v>2432</v>
      </c>
      <c r="BS8" s="334">
        <v>6202</v>
      </c>
      <c r="BT8" s="335">
        <v>8634</v>
      </c>
      <c r="CA8" s="24" t="s">
        <v>31</v>
      </c>
      <c r="CB8" s="18" t="s">
        <v>32</v>
      </c>
      <c r="CC8" s="334">
        <v>7914</v>
      </c>
      <c r="CD8" s="334">
        <v>7568</v>
      </c>
      <c r="CE8" s="334">
        <v>15482</v>
      </c>
      <c r="CF8" s="337">
        <v>42149</v>
      </c>
      <c r="CG8" s="334">
        <v>42739</v>
      </c>
      <c r="CH8" s="334">
        <v>84888</v>
      </c>
      <c r="CI8" s="334">
        <v>31677</v>
      </c>
      <c r="CJ8" s="334">
        <v>40531</v>
      </c>
      <c r="CK8" s="335">
        <v>72208</v>
      </c>
      <c r="CL8" s="334">
        <f t="shared" si="1"/>
        <v>81740</v>
      </c>
      <c r="CM8" s="334">
        <f t="shared" si="0"/>
        <v>90838</v>
      </c>
      <c r="CN8" s="335">
        <f t="shared" si="0"/>
        <v>172578</v>
      </c>
    </row>
    <row r="9" spans="1:120" ht="17.100000000000001" customHeight="1">
      <c r="A9" s="1"/>
      <c r="B9" s="666" t="s">
        <v>33</v>
      </c>
      <c r="C9" s="26" t="s">
        <v>34</v>
      </c>
      <c r="D9" s="339">
        <v>3418</v>
      </c>
      <c r="E9" s="339">
        <v>3249</v>
      </c>
      <c r="F9" s="339">
        <v>6667</v>
      </c>
      <c r="G9" s="342">
        <v>3578</v>
      </c>
      <c r="H9" s="339">
        <v>3424</v>
      </c>
      <c r="I9" s="339">
        <v>7002</v>
      </c>
      <c r="J9" s="339">
        <v>3665</v>
      </c>
      <c r="K9" s="339">
        <v>3471</v>
      </c>
      <c r="L9" s="340">
        <v>7136</v>
      </c>
      <c r="M9" s="666" t="s">
        <v>33</v>
      </c>
      <c r="N9" s="26" t="s">
        <v>34</v>
      </c>
      <c r="O9" s="339">
        <v>4028</v>
      </c>
      <c r="P9" s="339">
        <v>3796</v>
      </c>
      <c r="Q9" s="339">
        <v>7824</v>
      </c>
      <c r="R9" s="342">
        <v>5087</v>
      </c>
      <c r="S9" s="339">
        <v>4556</v>
      </c>
      <c r="T9" s="339">
        <v>9643</v>
      </c>
      <c r="U9" s="339">
        <v>5566</v>
      </c>
      <c r="V9" s="339">
        <v>4821</v>
      </c>
      <c r="W9" s="340">
        <v>10387</v>
      </c>
      <c r="X9" s="666" t="s">
        <v>33</v>
      </c>
      <c r="Y9" s="26" t="s">
        <v>34</v>
      </c>
      <c r="Z9" s="339">
        <v>5668</v>
      </c>
      <c r="AA9" s="339">
        <v>5146</v>
      </c>
      <c r="AB9" s="339">
        <v>10814</v>
      </c>
      <c r="AC9" s="342">
        <v>6142</v>
      </c>
      <c r="AD9" s="339">
        <v>5685</v>
      </c>
      <c r="AE9" s="339">
        <v>11827</v>
      </c>
      <c r="AF9" s="339">
        <v>6444</v>
      </c>
      <c r="AG9" s="339">
        <v>6063</v>
      </c>
      <c r="AH9" s="340">
        <v>12507</v>
      </c>
      <c r="AI9" s="666" t="s">
        <v>33</v>
      </c>
      <c r="AJ9" s="26" t="s">
        <v>34</v>
      </c>
      <c r="AK9" s="339">
        <v>6679</v>
      </c>
      <c r="AL9" s="339">
        <v>6380</v>
      </c>
      <c r="AM9" s="339">
        <v>13059</v>
      </c>
      <c r="AN9" s="342">
        <v>6365</v>
      </c>
      <c r="AO9" s="339">
        <v>6212</v>
      </c>
      <c r="AP9" s="339">
        <v>12577</v>
      </c>
      <c r="AQ9" s="339">
        <v>6095</v>
      </c>
      <c r="AR9" s="339">
        <v>6202</v>
      </c>
      <c r="AS9" s="340">
        <v>12297</v>
      </c>
      <c r="AT9" s="666" t="s">
        <v>33</v>
      </c>
      <c r="AU9" s="26" t="s">
        <v>34</v>
      </c>
      <c r="AV9" s="339">
        <v>6843</v>
      </c>
      <c r="AW9" s="339">
        <v>7181</v>
      </c>
      <c r="AX9" s="339">
        <v>14024</v>
      </c>
      <c r="AY9" s="342">
        <v>8155</v>
      </c>
      <c r="AZ9" s="339">
        <v>8696</v>
      </c>
      <c r="BA9" s="339">
        <v>16851</v>
      </c>
      <c r="BB9" s="339">
        <v>10199</v>
      </c>
      <c r="BC9" s="339">
        <v>10984</v>
      </c>
      <c r="BD9" s="340">
        <v>21183</v>
      </c>
      <c r="BE9" s="666" t="s">
        <v>33</v>
      </c>
      <c r="BF9" s="26" t="s">
        <v>34</v>
      </c>
      <c r="BG9" s="339">
        <v>8353</v>
      </c>
      <c r="BH9" s="339">
        <v>9249</v>
      </c>
      <c r="BI9" s="339">
        <v>17602</v>
      </c>
      <c r="BJ9" s="342">
        <v>5888</v>
      </c>
      <c r="BK9" s="339">
        <v>6742</v>
      </c>
      <c r="BL9" s="339">
        <v>12630</v>
      </c>
      <c r="BM9" s="339">
        <v>3196</v>
      </c>
      <c r="BN9" s="339">
        <v>4279</v>
      </c>
      <c r="BO9" s="340">
        <v>7475</v>
      </c>
      <c r="BP9" s="666" t="s">
        <v>33</v>
      </c>
      <c r="BQ9" s="26" t="s">
        <v>34</v>
      </c>
      <c r="BR9" s="339">
        <v>2516</v>
      </c>
      <c r="BS9" s="339">
        <v>5279</v>
      </c>
      <c r="BT9" s="340">
        <v>7795</v>
      </c>
      <c r="CA9" s="666" t="s">
        <v>33</v>
      </c>
      <c r="CB9" s="26" t="s">
        <v>34</v>
      </c>
      <c r="CC9" s="339">
        <v>10661</v>
      </c>
      <c r="CD9" s="339">
        <v>10144</v>
      </c>
      <c r="CE9" s="339">
        <v>20805</v>
      </c>
      <c r="CF9" s="342">
        <v>58917</v>
      </c>
      <c r="CG9" s="339">
        <v>56042</v>
      </c>
      <c r="CH9" s="339">
        <v>114959</v>
      </c>
      <c r="CI9" s="339">
        <v>38307</v>
      </c>
      <c r="CJ9" s="339">
        <v>45229</v>
      </c>
      <c r="CK9" s="340">
        <v>83536</v>
      </c>
      <c r="CL9" s="339">
        <f t="shared" si="1"/>
        <v>107885</v>
      </c>
      <c r="CM9" s="339">
        <f t="shared" si="0"/>
        <v>111415</v>
      </c>
      <c r="CN9" s="340">
        <f t="shared" si="0"/>
        <v>219300</v>
      </c>
    </row>
    <row r="10" spans="1:120" ht="17.100000000000001" customHeight="1">
      <c r="A10" s="1"/>
      <c r="B10" s="667"/>
      <c r="C10" s="26" t="s">
        <v>35</v>
      </c>
      <c r="D10" s="339">
        <v>1451</v>
      </c>
      <c r="E10" s="339">
        <v>1380</v>
      </c>
      <c r="F10" s="339">
        <v>2831</v>
      </c>
      <c r="G10" s="342">
        <v>1538</v>
      </c>
      <c r="H10" s="339">
        <v>1439</v>
      </c>
      <c r="I10" s="339">
        <v>2977</v>
      </c>
      <c r="J10" s="339">
        <v>1563</v>
      </c>
      <c r="K10" s="339">
        <v>1479</v>
      </c>
      <c r="L10" s="340">
        <v>3042</v>
      </c>
      <c r="M10" s="667"/>
      <c r="N10" s="26" t="s">
        <v>35</v>
      </c>
      <c r="O10" s="339">
        <v>1584</v>
      </c>
      <c r="P10" s="339">
        <v>1501</v>
      </c>
      <c r="Q10" s="339">
        <v>3085</v>
      </c>
      <c r="R10" s="342">
        <v>1687</v>
      </c>
      <c r="S10" s="339">
        <v>1646</v>
      </c>
      <c r="T10" s="339">
        <v>3333</v>
      </c>
      <c r="U10" s="339">
        <v>2030</v>
      </c>
      <c r="V10" s="339">
        <v>1905</v>
      </c>
      <c r="W10" s="340">
        <v>3935</v>
      </c>
      <c r="X10" s="667"/>
      <c r="Y10" s="26" t="s">
        <v>35</v>
      </c>
      <c r="Z10" s="339">
        <v>2258</v>
      </c>
      <c r="AA10" s="339">
        <v>2004</v>
      </c>
      <c r="AB10" s="339">
        <v>4262</v>
      </c>
      <c r="AC10" s="342">
        <v>2491</v>
      </c>
      <c r="AD10" s="339">
        <v>2194</v>
      </c>
      <c r="AE10" s="339">
        <v>4685</v>
      </c>
      <c r="AF10" s="339">
        <v>2682</v>
      </c>
      <c r="AG10" s="339">
        <v>2336</v>
      </c>
      <c r="AH10" s="340">
        <v>5018</v>
      </c>
      <c r="AI10" s="667"/>
      <c r="AJ10" s="26" t="s">
        <v>35</v>
      </c>
      <c r="AK10" s="339">
        <v>2922</v>
      </c>
      <c r="AL10" s="339">
        <v>2460</v>
      </c>
      <c r="AM10" s="339">
        <v>5382</v>
      </c>
      <c r="AN10" s="342">
        <v>2910</v>
      </c>
      <c r="AO10" s="339">
        <v>2472</v>
      </c>
      <c r="AP10" s="339">
        <v>5382</v>
      </c>
      <c r="AQ10" s="339">
        <v>2986</v>
      </c>
      <c r="AR10" s="339">
        <v>2540</v>
      </c>
      <c r="AS10" s="340">
        <v>5526</v>
      </c>
      <c r="AT10" s="667"/>
      <c r="AU10" s="26" t="s">
        <v>35</v>
      </c>
      <c r="AV10" s="339">
        <v>3137</v>
      </c>
      <c r="AW10" s="339">
        <v>2743</v>
      </c>
      <c r="AX10" s="339">
        <v>5880</v>
      </c>
      <c r="AY10" s="342">
        <v>3231</v>
      </c>
      <c r="AZ10" s="339">
        <v>3029</v>
      </c>
      <c r="BA10" s="339">
        <v>6260</v>
      </c>
      <c r="BB10" s="339">
        <v>3615</v>
      </c>
      <c r="BC10" s="339">
        <v>3350</v>
      </c>
      <c r="BD10" s="340">
        <v>6965</v>
      </c>
      <c r="BE10" s="667"/>
      <c r="BF10" s="26" t="s">
        <v>35</v>
      </c>
      <c r="BG10" s="339">
        <v>2648</v>
      </c>
      <c r="BH10" s="339">
        <v>2720</v>
      </c>
      <c r="BI10" s="339">
        <v>5368</v>
      </c>
      <c r="BJ10" s="342">
        <v>1565</v>
      </c>
      <c r="BK10" s="339">
        <v>1864</v>
      </c>
      <c r="BL10" s="339">
        <v>3429</v>
      </c>
      <c r="BM10" s="339">
        <v>854</v>
      </c>
      <c r="BN10" s="339">
        <v>1311</v>
      </c>
      <c r="BO10" s="340">
        <v>2165</v>
      </c>
      <c r="BP10" s="667"/>
      <c r="BQ10" s="26" t="s">
        <v>35</v>
      </c>
      <c r="BR10" s="339">
        <v>901</v>
      </c>
      <c r="BS10" s="339">
        <v>2150</v>
      </c>
      <c r="BT10" s="340">
        <v>3051</v>
      </c>
      <c r="CA10" s="667"/>
      <c r="CB10" s="26" t="s">
        <v>35</v>
      </c>
      <c r="CC10" s="339">
        <v>4552</v>
      </c>
      <c r="CD10" s="339">
        <v>4298</v>
      </c>
      <c r="CE10" s="339">
        <v>8850</v>
      </c>
      <c r="CF10" s="342">
        <v>24687</v>
      </c>
      <c r="CG10" s="339">
        <v>21801</v>
      </c>
      <c r="CH10" s="339">
        <v>46488</v>
      </c>
      <c r="CI10" s="339">
        <v>12814</v>
      </c>
      <c r="CJ10" s="339">
        <v>14424</v>
      </c>
      <c r="CK10" s="340">
        <v>27238</v>
      </c>
      <c r="CL10" s="339">
        <f t="shared" si="1"/>
        <v>42053</v>
      </c>
      <c r="CM10" s="339">
        <f t="shared" si="0"/>
        <v>40523</v>
      </c>
      <c r="CN10" s="340">
        <f t="shared" si="0"/>
        <v>82576</v>
      </c>
    </row>
    <row r="11" spans="1:120" ht="17.100000000000001" customHeight="1">
      <c r="A11" s="1"/>
      <c r="B11" s="667"/>
      <c r="C11" s="26" t="s">
        <v>36</v>
      </c>
      <c r="D11" s="339">
        <v>2790</v>
      </c>
      <c r="E11" s="339">
        <v>2652</v>
      </c>
      <c r="F11" s="339">
        <v>5442</v>
      </c>
      <c r="G11" s="342">
        <v>2882</v>
      </c>
      <c r="H11" s="339">
        <v>2732</v>
      </c>
      <c r="I11" s="339">
        <v>5614</v>
      </c>
      <c r="J11" s="339">
        <v>2940</v>
      </c>
      <c r="K11" s="339">
        <v>2790</v>
      </c>
      <c r="L11" s="340">
        <v>5730</v>
      </c>
      <c r="M11" s="667"/>
      <c r="N11" s="26" t="s">
        <v>36</v>
      </c>
      <c r="O11" s="339">
        <v>2932</v>
      </c>
      <c r="P11" s="339">
        <v>2785</v>
      </c>
      <c r="Q11" s="339">
        <v>5717</v>
      </c>
      <c r="R11" s="342">
        <v>2908</v>
      </c>
      <c r="S11" s="339">
        <v>2815</v>
      </c>
      <c r="T11" s="339">
        <v>5723</v>
      </c>
      <c r="U11" s="339">
        <v>3278</v>
      </c>
      <c r="V11" s="339">
        <v>3155</v>
      </c>
      <c r="W11" s="340">
        <v>6433</v>
      </c>
      <c r="X11" s="667"/>
      <c r="Y11" s="26" t="s">
        <v>36</v>
      </c>
      <c r="Z11" s="339">
        <v>3797</v>
      </c>
      <c r="AA11" s="339">
        <v>3623</v>
      </c>
      <c r="AB11" s="339">
        <v>7420</v>
      </c>
      <c r="AC11" s="342">
        <v>4183</v>
      </c>
      <c r="AD11" s="339">
        <v>3966</v>
      </c>
      <c r="AE11" s="339">
        <v>8149</v>
      </c>
      <c r="AF11" s="339">
        <v>4361</v>
      </c>
      <c r="AG11" s="339">
        <v>4114</v>
      </c>
      <c r="AH11" s="340">
        <v>8475</v>
      </c>
      <c r="AI11" s="667"/>
      <c r="AJ11" s="26" t="s">
        <v>36</v>
      </c>
      <c r="AK11" s="339">
        <v>4636</v>
      </c>
      <c r="AL11" s="339">
        <v>4234</v>
      </c>
      <c r="AM11" s="339">
        <v>8870</v>
      </c>
      <c r="AN11" s="342">
        <v>4458</v>
      </c>
      <c r="AO11" s="339">
        <v>4236</v>
      </c>
      <c r="AP11" s="339">
        <v>8694</v>
      </c>
      <c r="AQ11" s="339">
        <v>4532</v>
      </c>
      <c r="AR11" s="339">
        <v>4345</v>
      </c>
      <c r="AS11" s="340">
        <v>8877</v>
      </c>
      <c r="AT11" s="667"/>
      <c r="AU11" s="26" t="s">
        <v>36</v>
      </c>
      <c r="AV11" s="339">
        <v>4859</v>
      </c>
      <c r="AW11" s="339">
        <v>4661</v>
      </c>
      <c r="AX11" s="339">
        <v>9520</v>
      </c>
      <c r="AY11" s="342">
        <v>4983</v>
      </c>
      <c r="AZ11" s="339">
        <v>4828</v>
      </c>
      <c r="BA11" s="339">
        <v>9811</v>
      </c>
      <c r="BB11" s="339">
        <v>5278</v>
      </c>
      <c r="BC11" s="339">
        <v>5161</v>
      </c>
      <c r="BD11" s="340">
        <v>10439</v>
      </c>
      <c r="BE11" s="667"/>
      <c r="BF11" s="26" t="s">
        <v>36</v>
      </c>
      <c r="BG11" s="339">
        <v>3847</v>
      </c>
      <c r="BH11" s="339">
        <v>4148</v>
      </c>
      <c r="BI11" s="339">
        <v>7995</v>
      </c>
      <c r="BJ11" s="342">
        <v>2421</v>
      </c>
      <c r="BK11" s="339">
        <v>3069</v>
      </c>
      <c r="BL11" s="339">
        <v>5490</v>
      </c>
      <c r="BM11" s="339">
        <v>1544</v>
      </c>
      <c r="BN11" s="339">
        <v>2378</v>
      </c>
      <c r="BO11" s="340">
        <v>3922</v>
      </c>
      <c r="BP11" s="667"/>
      <c r="BQ11" s="26" t="s">
        <v>36</v>
      </c>
      <c r="BR11" s="339">
        <v>1607</v>
      </c>
      <c r="BS11" s="339">
        <v>2907</v>
      </c>
      <c r="BT11" s="340">
        <v>4514</v>
      </c>
      <c r="CA11" s="667"/>
      <c r="CB11" s="26" t="s">
        <v>36</v>
      </c>
      <c r="CC11" s="339">
        <v>8612</v>
      </c>
      <c r="CD11" s="339">
        <v>8174</v>
      </c>
      <c r="CE11" s="339">
        <v>16786</v>
      </c>
      <c r="CF11" s="342">
        <v>39944</v>
      </c>
      <c r="CG11" s="339">
        <v>37934</v>
      </c>
      <c r="CH11" s="339">
        <v>77878</v>
      </c>
      <c r="CI11" s="339">
        <v>19680</v>
      </c>
      <c r="CJ11" s="339">
        <v>22491</v>
      </c>
      <c r="CK11" s="340">
        <v>42171</v>
      </c>
      <c r="CL11" s="339">
        <f t="shared" si="1"/>
        <v>68236</v>
      </c>
      <c r="CM11" s="339">
        <f t="shared" si="0"/>
        <v>68599</v>
      </c>
      <c r="CN11" s="340">
        <f t="shared" si="0"/>
        <v>136835</v>
      </c>
    </row>
    <row r="12" spans="1:120" ht="17.100000000000001" customHeight="1">
      <c r="A12" s="1"/>
      <c r="B12" s="668"/>
      <c r="C12" s="18" t="s">
        <v>37</v>
      </c>
      <c r="D12" s="334">
        <f t="shared" ref="D12:L12" si="2">SUM(D9:D11)</f>
        <v>7659</v>
      </c>
      <c r="E12" s="334">
        <f t="shared" si="2"/>
        <v>7281</v>
      </c>
      <c r="F12" s="334">
        <f t="shared" si="2"/>
        <v>14940</v>
      </c>
      <c r="G12" s="337">
        <f t="shared" si="2"/>
        <v>7998</v>
      </c>
      <c r="H12" s="334">
        <f t="shared" si="2"/>
        <v>7595</v>
      </c>
      <c r="I12" s="334">
        <f t="shared" si="2"/>
        <v>15593</v>
      </c>
      <c r="J12" s="334">
        <f t="shared" si="2"/>
        <v>8168</v>
      </c>
      <c r="K12" s="334">
        <f t="shared" si="2"/>
        <v>7740</v>
      </c>
      <c r="L12" s="335">
        <f t="shared" si="2"/>
        <v>15908</v>
      </c>
      <c r="M12" s="668"/>
      <c r="N12" s="18" t="s">
        <v>37</v>
      </c>
      <c r="O12" s="334">
        <f t="shared" ref="O12:CK12" si="3">SUM(O9:O11)</f>
        <v>8544</v>
      </c>
      <c r="P12" s="334">
        <f t="shared" si="3"/>
        <v>8082</v>
      </c>
      <c r="Q12" s="334">
        <f t="shared" si="3"/>
        <v>16626</v>
      </c>
      <c r="R12" s="337">
        <f t="shared" si="3"/>
        <v>9682</v>
      </c>
      <c r="S12" s="334">
        <f t="shared" si="3"/>
        <v>9017</v>
      </c>
      <c r="T12" s="334">
        <f t="shared" si="3"/>
        <v>18699</v>
      </c>
      <c r="U12" s="334">
        <f t="shared" si="3"/>
        <v>10874</v>
      </c>
      <c r="V12" s="334">
        <f t="shared" si="3"/>
        <v>9881</v>
      </c>
      <c r="W12" s="335">
        <f t="shared" si="3"/>
        <v>20755</v>
      </c>
      <c r="X12" s="668"/>
      <c r="Y12" s="18" t="s">
        <v>37</v>
      </c>
      <c r="Z12" s="334">
        <f t="shared" si="3"/>
        <v>11723</v>
      </c>
      <c r="AA12" s="334">
        <f t="shared" si="3"/>
        <v>10773</v>
      </c>
      <c r="AB12" s="334">
        <f t="shared" si="3"/>
        <v>22496</v>
      </c>
      <c r="AC12" s="337">
        <f t="shared" si="3"/>
        <v>12816</v>
      </c>
      <c r="AD12" s="334">
        <f t="shared" si="3"/>
        <v>11845</v>
      </c>
      <c r="AE12" s="334">
        <f t="shared" si="3"/>
        <v>24661</v>
      </c>
      <c r="AF12" s="334">
        <f t="shared" si="3"/>
        <v>13487</v>
      </c>
      <c r="AG12" s="334">
        <f t="shared" si="3"/>
        <v>12513</v>
      </c>
      <c r="AH12" s="335">
        <f t="shared" si="3"/>
        <v>26000</v>
      </c>
      <c r="AI12" s="668"/>
      <c r="AJ12" s="18" t="s">
        <v>37</v>
      </c>
      <c r="AK12" s="334">
        <f t="shared" si="3"/>
        <v>14237</v>
      </c>
      <c r="AL12" s="334">
        <f t="shared" si="3"/>
        <v>13074</v>
      </c>
      <c r="AM12" s="334">
        <f t="shared" si="3"/>
        <v>27311</v>
      </c>
      <c r="AN12" s="337">
        <f t="shared" si="3"/>
        <v>13733</v>
      </c>
      <c r="AO12" s="334">
        <f t="shared" si="3"/>
        <v>12920</v>
      </c>
      <c r="AP12" s="334">
        <f t="shared" si="3"/>
        <v>26653</v>
      </c>
      <c r="AQ12" s="334">
        <f t="shared" si="3"/>
        <v>13613</v>
      </c>
      <c r="AR12" s="334">
        <f t="shared" si="3"/>
        <v>13087</v>
      </c>
      <c r="AS12" s="335">
        <f t="shared" si="3"/>
        <v>26700</v>
      </c>
      <c r="AT12" s="668"/>
      <c r="AU12" s="18" t="s">
        <v>37</v>
      </c>
      <c r="AV12" s="334">
        <f t="shared" si="3"/>
        <v>14839</v>
      </c>
      <c r="AW12" s="334">
        <f t="shared" si="3"/>
        <v>14585</v>
      </c>
      <c r="AX12" s="334">
        <f t="shared" si="3"/>
        <v>29424</v>
      </c>
      <c r="AY12" s="337">
        <f t="shared" si="3"/>
        <v>16369</v>
      </c>
      <c r="AZ12" s="334">
        <f t="shared" si="3"/>
        <v>16553</v>
      </c>
      <c r="BA12" s="334">
        <f t="shared" si="3"/>
        <v>32922</v>
      </c>
      <c r="BB12" s="334">
        <f t="shared" si="3"/>
        <v>19092</v>
      </c>
      <c r="BC12" s="334">
        <f t="shared" si="3"/>
        <v>19495</v>
      </c>
      <c r="BD12" s="335">
        <f t="shared" si="3"/>
        <v>38587</v>
      </c>
      <c r="BE12" s="668"/>
      <c r="BF12" s="18" t="s">
        <v>37</v>
      </c>
      <c r="BG12" s="334">
        <f t="shared" si="3"/>
        <v>14848</v>
      </c>
      <c r="BH12" s="334">
        <f t="shared" si="3"/>
        <v>16117</v>
      </c>
      <c r="BI12" s="334">
        <f t="shared" si="3"/>
        <v>30965</v>
      </c>
      <c r="BJ12" s="337">
        <f t="shared" si="3"/>
        <v>9874</v>
      </c>
      <c r="BK12" s="334">
        <f t="shared" si="3"/>
        <v>11675</v>
      </c>
      <c r="BL12" s="334">
        <f t="shared" si="3"/>
        <v>21549</v>
      </c>
      <c r="BM12" s="334">
        <f t="shared" si="3"/>
        <v>5594</v>
      </c>
      <c r="BN12" s="334">
        <f t="shared" si="3"/>
        <v>7968</v>
      </c>
      <c r="BO12" s="335">
        <f t="shared" si="3"/>
        <v>13562</v>
      </c>
      <c r="BP12" s="668"/>
      <c r="BQ12" s="18" t="s">
        <v>37</v>
      </c>
      <c r="BR12" s="334">
        <f t="shared" si="3"/>
        <v>5024</v>
      </c>
      <c r="BS12" s="334">
        <f t="shared" si="3"/>
        <v>10336</v>
      </c>
      <c r="BT12" s="335">
        <f t="shared" si="3"/>
        <v>15360</v>
      </c>
      <c r="CA12" s="668"/>
      <c r="CB12" s="18" t="s">
        <v>37</v>
      </c>
      <c r="CC12" s="334">
        <f t="shared" si="3"/>
        <v>23825</v>
      </c>
      <c r="CD12" s="334">
        <f t="shared" si="3"/>
        <v>22616</v>
      </c>
      <c r="CE12" s="334">
        <f t="shared" si="3"/>
        <v>46441</v>
      </c>
      <c r="CF12" s="337">
        <f t="shared" si="3"/>
        <v>123548</v>
      </c>
      <c r="CG12" s="334">
        <f t="shared" si="3"/>
        <v>115777</v>
      </c>
      <c r="CH12" s="334">
        <f t="shared" si="3"/>
        <v>239325</v>
      </c>
      <c r="CI12" s="334">
        <f t="shared" si="3"/>
        <v>70801</v>
      </c>
      <c r="CJ12" s="334">
        <f t="shared" si="3"/>
        <v>82144</v>
      </c>
      <c r="CK12" s="335">
        <f t="shared" si="3"/>
        <v>152945</v>
      </c>
      <c r="CL12" s="334">
        <f t="shared" si="1"/>
        <v>218174</v>
      </c>
      <c r="CM12" s="334">
        <f t="shared" si="0"/>
        <v>220537</v>
      </c>
      <c r="CN12" s="335">
        <f t="shared" si="0"/>
        <v>438711</v>
      </c>
    </row>
    <row r="13" spans="1:120" ht="17.100000000000001" customHeight="1">
      <c r="A13" s="1"/>
      <c r="B13" s="666" t="s">
        <v>38</v>
      </c>
      <c r="C13" s="26" t="s">
        <v>39</v>
      </c>
      <c r="D13" s="339">
        <v>6298</v>
      </c>
      <c r="E13" s="339">
        <v>5986</v>
      </c>
      <c r="F13" s="339">
        <v>12284</v>
      </c>
      <c r="G13" s="342">
        <v>6730</v>
      </c>
      <c r="H13" s="339">
        <v>6490</v>
      </c>
      <c r="I13" s="339">
        <v>13220</v>
      </c>
      <c r="J13" s="339">
        <v>7001</v>
      </c>
      <c r="K13" s="339">
        <v>6750</v>
      </c>
      <c r="L13" s="340">
        <v>13751</v>
      </c>
      <c r="M13" s="666" t="s">
        <v>38</v>
      </c>
      <c r="N13" s="26" t="s">
        <v>39</v>
      </c>
      <c r="O13" s="339">
        <v>7182</v>
      </c>
      <c r="P13" s="339">
        <v>7095</v>
      </c>
      <c r="Q13" s="339">
        <v>14277</v>
      </c>
      <c r="R13" s="342">
        <v>7699</v>
      </c>
      <c r="S13" s="339">
        <v>7891</v>
      </c>
      <c r="T13" s="339">
        <v>15590</v>
      </c>
      <c r="U13" s="339">
        <v>8290</v>
      </c>
      <c r="V13" s="339">
        <v>8279</v>
      </c>
      <c r="W13" s="340">
        <v>16569</v>
      </c>
      <c r="X13" s="666" t="s">
        <v>38</v>
      </c>
      <c r="Y13" s="26" t="s">
        <v>39</v>
      </c>
      <c r="Z13" s="339">
        <v>8851</v>
      </c>
      <c r="AA13" s="339">
        <v>8933</v>
      </c>
      <c r="AB13" s="339">
        <v>17784</v>
      </c>
      <c r="AC13" s="342">
        <v>9586</v>
      </c>
      <c r="AD13" s="339">
        <v>9441</v>
      </c>
      <c r="AE13" s="339">
        <v>19027</v>
      </c>
      <c r="AF13" s="339">
        <v>10106</v>
      </c>
      <c r="AG13" s="339">
        <v>9911</v>
      </c>
      <c r="AH13" s="340">
        <v>20017</v>
      </c>
      <c r="AI13" s="666" t="s">
        <v>38</v>
      </c>
      <c r="AJ13" s="26" t="s">
        <v>39</v>
      </c>
      <c r="AK13" s="339">
        <v>10753</v>
      </c>
      <c r="AL13" s="339">
        <v>10514</v>
      </c>
      <c r="AM13" s="339">
        <v>21267</v>
      </c>
      <c r="AN13" s="342">
        <v>10316</v>
      </c>
      <c r="AO13" s="339">
        <v>10144</v>
      </c>
      <c r="AP13" s="339">
        <v>20460</v>
      </c>
      <c r="AQ13" s="339">
        <v>10283</v>
      </c>
      <c r="AR13" s="339">
        <v>10224</v>
      </c>
      <c r="AS13" s="340">
        <v>20507</v>
      </c>
      <c r="AT13" s="666" t="s">
        <v>38</v>
      </c>
      <c r="AU13" s="26" t="s">
        <v>39</v>
      </c>
      <c r="AV13" s="339">
        <v>10890</v>
      </c>
      <c r="AW13" s="339">
        <v>11054</v>
      </c>
      <c r="AX13" s="339">
        <v>21944</v>
      </c>
      <c r="AY13" s="342">
        <v>11599</v>
      </c>
      <c r="AZ13" s="339">
        <v>11826</v>
      </c>
      <c r="BA13" s="339">
        <v>23425</v>
      </c>
      <c r="BB13" s="339">
        <v>13313</v>
      </c>
      <c r="BC13" s="339">
        <v>13991</v>
      </c>
      <c r="BD13" s="340">
        <v>27304</v>
      </c>
      <c r="BE13" s="666" t="s">
        <v>38</v>
      </c>
      <c r="BF13" s="26" t="s">
        <v>39</v>
      </c>
      <c r="BG13" s="339">
        <v>10386</v>
      </c>
      <c r="BH13" s="339">
        <v>11742</v>
      </c>
      <c r="BI13" s="339">
        <v>22128</v>
      </c>
      <c r="BJ13" s="342">
        <v>6820</v>
      </c>
      <c r="BK13" s="339">
        <v>8613</v>
      </c>
      <c r="BL13" s="339">
        <v>15433</v>
      </c>
      <c r="BM13" s="339">
        <v>3862</v>
      </c>
      <c r="BN13" s="339">
        <v>5931</v>
      </c>
      <c r="BO13" s="340">
        <v>9793</v>
      </c>
      <c r="BP13" s="666" t="s">
        <v>38</v>
      </c>
      <c r="BQ13" s="26" t="s">
        <v>39</v>
      </c>
      <c r="BR13" s="339">
        <v>3357</v>
      </c>
      <c r="BS13" s="339">
        <v>8104</v>
      </c>
      <c r="BT13" s="340">
        <v>11461</v>
      </c>
      <c r="CA13" s="666" t="s">
        <v>38</v>
      </c>
      <c r="CB13" s="26" t="s">
        <v>39</v>
      </c>
      <c r="CC13" s="339">
        <v>20029</v>
      </c>
      <c r="CD13" s="339">
        <v>19226</v>
      </c>
      <c r="CE13" s="339">
        <v>39255</v>
      </c>
      <c r="CF13" s="342">
        <v>93956</v>
      </c>
      <c r="CG13" s="339">
        <v>93486</v>
      </c>
      <c r="CH13" s="339">
        <v>187442</v>
      </c>
      <c r="CI13" s="339">
        <v>49337</v>
      </c>
      <c r="CJ13" s="339">
        <v>60207</v>
      </c>
      <c r="CK13" s="340">
        <v>109544</v>
      </c>
      <c r="CL13" s="339">
        <f t="shared" si="1"/>
        <v>163322</v>
      </c>
      <c r="CM13" s="339">
        <f t="shared" si="0"/>
        <v>172919</v>
      </c>
      <c r="CN13" s="340">
        <f t="shared" si="0"/>
        <v>336241</v>
      </c>
    </row>
    <row r="14" spans="1:120" ht="17.100000000000001" customHeight="1">
      <c r="A14" s="1"/>
      <c r="B14" s="667"/>
      <c r="C14" s="26" t="s">
        <v>40</v>
      </c>
      <c r="D14" s="345">
        <v>1695</v>
      </c>
      <c r="E14" s="345">
        <v>1611</v>
      </c>
      <c r="F14" s="345">
        <v>3306</v>
      </c>
      <c r="G14" s="348">
        <v>1856</v>
      </c>
      <c r="H14" s="345">
        <v>1778</v>
      </c>
      <c r="I14" s="345">
        <v>3634</v>
      </c>
      <c r="J14" s="345">
        <v>1879</v>
      </c>
      <c r="K14" s="345">
        <v>1832</v>
      </c>
      <c r="L14" s="346">
        <v>3711</v>
      </c>
      <c r="M14" s="667"/>
      <c r="N14" s="26" t="s">
        <v>40</v>
      </c>
      <c r="O14" s="345">
        <v>1838</v>
      </c>
      <c r="P14" s="345">
        <v>1796</v>
      </c>
      <c r="Q14" s="345">
        <v>3634</v>
      </c>
      <c r="R14" s="348">
        <v>1845</v>
      </c>
      <c r="S14" s="345">
        <v>1822</v>
      </c>
      <c r="T14" s="345">
        <v>3667</v>
      </c>
      <c r="U14" s="345">
        <v>2060</v>
      </c>
      <c r="V14" s="345">
        <v>1982</v>
      </c>
      <c r="W14" s="346">
        <v>4042</v>
      </c>
      <c r="X14" s="667"/>
      <c r="Y14" s="26" t="s">
        <v>40</v>
      </c>
      <c r="Z14" s="345">
        <v>2209</v>
      </c>
      <c r="AA14" s="345">
        <v>2114</v>
      </c>
      <c r="AB14" s="345">
        <v>4323</v>
      </c>
      <c r="AC14" s="348">
        <v>2493</v>
      </c>
      <c r="AD14" s="345">
        <v>2308</v>
      </c>
      <c r="AE14" s="345">
        <v>4801</v>
      </c>
      <c r="AF14" s="345">
        <v>2581</v>
      </c>
      <c r="AG14" s="345">
        <v>2392</v>
      </c>
      <c r="AH14" s="346">
        <v>4973</v>
      </c>
      <c r="AI14" s="667"/>
      <c r="AJ14" s="26" t="s">
        <v>40</v>
      </c>
      <c r="AK14" s="345">
        <v>2702</v>
      </c>
      <c r="AL14" s="345">
        <v>2466</v>
      </c>
      <c r="AM14" s="345">
        <v>5168</v>
      </c>
      <c r="AN14" s="348">
        <v>2549</v>
      </c>
      <c r="AO14" s="345">
        <v>2322</v>
      </c>
      <c r="AP14" s="345">
        <v>4871</v>
      </c>
      <c r="AQ14" s="345">
        <v>2516</v>
      </c>
      <c r="AR14" s="345">
        <v>2261</v>
      </c>
      <c r="AS14" s="346">
        <v>4777</v>
      </c>
      <c r="AT14" s="667"/>
      <c r="AU14" s="26" t="s">
        <v>40</v>
      </c>
      <c r="AV14" s="345">
        <v>2630</v>
      </c>
      <c r="AW14" s="345">
        <v>2459</v>
      </c>
      <c r="AX14" s="345">
        <v>5089</v>
      </c>
      <c r="AY14" s="348">
        <v>2768</v>
      </c>
      <c r="AZ14" s="345">
        <v>2627</v>
      </c>
      <c r="BA14" s="345">
        <v>5395</v>
      </c>
      <c r="BB14" s="345">
        <v>3090</v>
      </c>
      <c r="BC14" s="345">
        <v>2984</v>
      </c>
      <c r="BD14" s="346">
        <v>6074</v>
      </c>
      <c r="BE14" s="667"/>
      <c r="BF14" s="26" t="s">
        <v>40</v>
      </c>
      <c r="BG14" s="345">
        <v>2318</v>
      </c>
      <c r="BH14" s="345">
        <v>2283</v>
      </c>
      <c r="BI14" s="345">
        <v>4601</v>
      </c>
      <c r="BJ14" s="348">
        <v>1446</v>
      </c>
      <c r="BK14" s="345">
        <v>1534</v>
      </c>
      <c r="BL14" s="345">
        <v>2980</v>
      </c>
      <c r="BM14" s="345">
        <v>805</v>
      </c>
      <c r="BN14" s="345">
        <v>1189</v>
      </c>
      <c r="BO14" s="346">
        <v>1994</v>
      </c>
      <c r="BP14" s="667"/>
      <c r="BQ14" s="26" t="s">
        <v>40</v>
      </c>
      <c r="BR14" s="345">
        <v>580</v>
      </c>
      <c r="BS14" s="345">
        <v>1607</v>
      </c>
      <c r="BT14" s="346">
        <v>2187</v>
      </c>
      <c r="CA14" s="667"/>
      <c r="CB14" s="26" t="s">
        <v>40</v>
      </c>
      <c r="CC14" s="345">
        <v>5430</v>
      </c>
      <c r="CD14" s="345">
        <v>5221</v>
      </c>
      <c r="CE14" s="345">
        <v>10651</v>
      </c>
      <c r="CF14" s="348">
        <v>23423</v>
      </c>
      <c r="CG14" s="345">
        <v>21922</v>
      </c>
      <c r="CH14" s="345">
        <v>45345</v>
      </c>
      <c r="CI14" s="345">
        <v>11007</v>
      </c>
      <c r="CJ14" s="345">
        <v>12224</v>
      </c>
      <c r="CK14" s="346">
        <v>23231</v>
      </c>
      <c r="CL14" s="345">
        <f t="shared" si="1"/>
        <v>39860</v>
      </c>
      <c r="CM14" s="345">
        <f t="shared" si="0"/>
        <v>39367</v>
      </c>
      <c r="CN14" s="346">
        <f t="shared" si="0"/>
        <v>79227</v>
      </c>
    </row>
    <row r="15" spans="1:120" ht="17.100000000000001" customHeight="1">
      <c r="A15" s="1"/>
      <c r="B15" s="667"/>
      <c r="C15" s="26" t="s">
        <v>41</v>
      </c>
      <c r="D15" s="339">
        <v>271</v>
      </c>
      <c r="E15" s="339">
        <v>258</v>
      </c>
      <c r="F15" s="339">
        <v>529</v>
      </c>
      <c r="G15" s="342">
        <v>327</v>
      </c>
      <c r="H15" s="339">
        <v>306</v>
      </c>
      <c r="I15" s="339">
        <v>633</v>
      </c>
      <c r="J15" s="339">
        <v>365</v>
      </c>
      <c r="K15" s="339">
        <v>339</v>
      </c>
      <c r="L15" s="340">
        <v>704</v>
      </c>
      <c r="M15" s="667"/>
      <c r="N15" s="26" t="s">
        <v>41</v>
      </c>
      <c r="O15" s="339">
        <v>390</v>
      </c>
      <c r="P15" s="339">
        <v>339</v>
      </c>
      <c r="Q15" s="339">
        <v>729</v>
      </c>
      <c r="R15" s="342">
        <v>369</v>
      </c>
      <c r="S15" s="339">
        <v>321</v>
      </c>
      <c r="T15" s="339">
        <v>690</v>
      </c>
      <c r="U15" s="339">
        <v>346</v>
      </c>
      <c r="V15" s="339">
        <v>330</v>
      </c>
      <c r="W15" s="340">
        <v>676</v>
      </c>
      <c r="X15" s="667"/>
      <c r="Y15" s="26" t="s">
        <v>41</v>
      </c>
      <c r="Z15" s="339">
        <v>373</v>
      </c>
      <c r="AA15" s="339">
        <v>375</v>
      </c>
      <c r="AB15" s="339">
        <v>748</v>
      </c>
      <c r="AC15" s="342">
        <v>469</v>
      </c>
      <c r="AD15" s="339">
        <v>499</v>
      </c>
      <c r="AE15" s="339">
        <v>968</v>
      </c>
      <c r="AF15" s="339">
        <v>543</v>
      </c>
      <c r="AG15" s="339">
        <v>596</v>
      </c>
      <c r="AH15" s="340">
        <v>1139</v>
      </c>
      <c r="AI15" s="667"/>
      <c r="AJ15" s="26" t="s">
        <v>41</v>
      </c>
      <c r="AK15" s="339">
        <v>588</v>
      </c>
      <c r="AL15" s="339">
        <v>667</v>
      </c>
      <c r="AM15" s="339">
        <v>1255</v>
      </c>
      <c r="AN15" s="342">
        <v>569</v>
      </c>
      <c r="AO15" s="339">
        <v>623</v>
      </c>
      <c r="AP15" s="339">
        <v>1192</v>
      </c>
      <c r="AQ15" s="339">
        <v>561</v>
      </c>
      <c r="AR15" s="339">
        <v>607</v>
      </c>
      <c r="AS15" s="340">
        <v>1168</v>
      </c>
      <c r="AT15" s="667"/>
      <c r="AU15" s="26" t="s">
        <v>41</v>
      </c>
      <c r="AV15" s="339">
        <v>668</v>
      </c>
      <c r="AW15" s="339">
        <v>600</v>
      </c>
      <c r="AX15" s="339">
        <v>1268</v>
      </c>
      <c r="AY15" s="342">
        <v>849</v>
      </c>
      <c r="AZ15" s="339">
        <v>776</v>
      </c>
      <c r="BA15" s="339">
        <v>1625</v>
      </c>
      <c r="BB15" s="339">
        <v>1098</v>
      </c>
      <c r="BC15" s="339">
        <v>1089</v>
      </c>
      <c r="BD15" s="340">
        <v>2187</v>
      </c>
      <c r="BE15" s="667"/>
      <c r="BF15" s="26" t="s">
        <v>41</v>
      </c>
      <c r="BG15" s="339">
        <v>896</v>
      </c>
      <c r="BH15" s="339">
        <v>988</v>
      </c>
      <c r="BI15" s="339">
        <v>1884</v>
      </c>
      <c r="BJ15" s="342">
        <v>532</v>
      </c>
      <c r="BK15" s="339">
        <v>701</v>
      </c>
      <c r="BL15" s="339">
        <v>1233</v>
      </c>
      <c r="BM15" s="339">
        <v>309</v>
      </c>
      <c r="BN15" s="339">
        <v>638</v>
      </c>
      <c r="BO15" s="340">
        <v>947</v>
      </c>
      <c r="BP15" s="667"/>
      <c r="BQ15" s="26" t="s">
        <v>41</v>
      </c>
      <c r="BR15" s="339">
        <v>361</v>
      </c>
      <c r="BS15" s="339">
        <v>896</v>
      </c>
      <c r="BT15" s="340">
        <v>1257</v>
      </c>
      <c r="CA15" s="667"/>
      <c r="CB15" s="26" t="s">
        <v>41</v>
      </c>
      <c r="CC15" s="339">
        <v>963</v>
      </c>
      <c r="CD15" s="339">
        <v>903</v>
      </c>
      <c r="CE15" s="339">
        <v>1866</v>
      </c>
      <c r="CF15" s="342">
        <v>4876</v>
      </c>
      <c r="CG15" s="339">
        <v>4957</v>
      </c>
      <c r="CH15" s="339">
        <v>9833</v>
      </c>
      <c r="CI15" s="339">
        <v>4045</v>
      </c>
      <c r="CJ15" s="339">
        <v>5088</v>
      </c>
      <c r="CK15" s="340">
        <v>9133</v>
      </c>
      <c r="CL15" s="339">
        <f t="shared" si="1"/>
        <v>9884</v>
      </c>
      <c r="CM15" s="339">
        <f t="shared" si="0"/>
        <v>10948</v>
      </c>
      <c r="CN15" s="340">
        <f t="shared" si="0"/>
        <v>20832</v>
      </c>
    </row>
    <row r="16" spans="1:120" ht="17.100000000000001" customHeight="1">
      <c r="A16" s="1"/>
      <c r="B16" s="668"/>
      <c r="C16" s="18" t="s">
        <v>42</v>
      </c>
      <c r="D16" s="334">
        <f t="shared" ref="D16:CI16" si="4">SUM(D13:D15)</f>
        <v>8264</v>
      </c>
      <c r="E16" s="334">
        <f t="shared" si="4"/>
        <v>7855</v>
      </c>
      <c r="F16" s="334">
        <f t="shared" si="4"/>
        <v>16119</v>
      </c>
      <c r="G16" s="337">
        <f t="shared" si="4"/>
        <v>8913</v>
      </c>
      <c r="H16" s="334">
        <f t="shared" si="4"/>
        <v>8574</v>
      </c>
      <c r="I16" s="334">
        <f t="shared" si="4"/>
        <v>17487</v>
      </c>
      <c r="J16" s="334">
        <f t="shared" si="4"/>
        <v>9245</v>
      </c>
      <c r="K16" s="334">
        <f t="shared" si="4"/>
        <v>8921</v>
      </c>
      <c r="L16" s="335">
        <f t="shared" si="4"/>
        <v>18166</v>
      </c>
      <c r="M16" s="668"/>
      <c r="N16" s="18" t="s">
        <v>42</v>
      </c>
      <c r="O16" s="334">
        <f t="shared" si="4"/>
        <v>9410</v>
      </c>
      <c r="P16" s="334">
        <f t="shared" si="4"/>
        <v>9230</v>
      </c>
      <c r="Q16" s="334">
        <f t="shared" si="4"/>
        <v>18640</v>
      </c>
      <c r="R16" s="337">
        <f t="shared" si="4"/>
        <v>9913</v>
      </c>
      <c r="S16" s="334">
        <f t="shared" si="4"/>
        <v>10034</v>
      </c>
      <c r="T16" s="334">
        <f t="shared" si="4"/>
        <v>19947</v>
      </c>
      <c r="U16" s="334">
        <f t="shared" si="4"/>
        <v>10696</v>
      </c>
      <c r="V16" s="334">
        <f t="shared" si="4"/>
        <v>10591</v>
      </c>
      <c r="W16" s="335">
        <f t="shared" si="4"/>
        <v>21287</v>
      </c>
      <c r="X16" s="668"/>
      <c r="Y16" s="18" t="s">
        <v>42</v>
      </c>
      <c r="Z16" s="334">
        <f t="shared" si="4"/>
        <v>11433</v>
      </c>
      <c r="AA16" s="334">
        <f t="shared" si="4"/>
        <v>11422</v>
      </c>
      <c r="AB16" s="334">
        <f t="shared" si="4"/>
        <v>22855</v>
      </c>
      <c r="AC16" s="337">
        <f t="shared" si="4"/>
        <v>12548</v>
      </c>
      <c r="AD16" s="334">
        <f t="shared" si="4"/>
        <v>12248</v>
      </c>
      <c r="AE16" s="334">
        <f t="shared" si="4"/>
        <v>24796</v>
      </c>
      <c r="AF16" s="334">
        <f t="shared" si="4"/>
        <v>13230</v>
      </c>
      <c r="AG16" s="334">
        <f t="shared" si="4"/>
        <v>12899</v>
      </c>
      <c r="AH16" s="335">
        <f t="shared" si="4"/>
        <v>26129</v>
      </c>
      <c r="AI16" s="668"/>
      <c r="AJ16" s="18" t="s">
        <v>42</v>
      </c>
      <c r="AK16" s="334">
        <f t="shared" si="4"/>
        <v>14043</v>
      </c>
      <c r="AL16" s="334">
        <f t="shared" si="4"/>
        <v>13647</v>
      </c>
      <c r="AM16" s="334">
        <f t="shared" si="4"/>
        <v>27690</v>
      </c>
      <c r="AN16" s="337">
        <f t="shared" si="4"/>
        <v>13434</v>
      </c>
      <c r="AO16" s="334">
        <f t="shared" si="4"/>
        <v>13089</v>
      </c>
      <c r="AP16" s="334">
        <f t="shared" si="4"/>
        <v>26523</v>
      </c>
      <c r="AQ16" s="334">
        <f t="shared" si="4"/>
        <v>13360</v>
      </c>
      <c r="AR16" s="334">
        <f t="shared" si="4"/>
        <v>13092</v>
      </c>
      <c r="AS16" s="335">
        <f t="shared" si="4"/>
        <v>26452</v>
      </c>
      <c r="AT16" s="668"/>
      <c r="AU16" s="18" t="s">
        <v>42</v>
      </c>
      <c r="AV16" s="334">
        <f t="shared" si="4"/>
        <v>14188</v>
      </c>
      <c r="AW16" s="334">
        <f t="shared" si="4"/>
        <v>14113</v>
      </c>
      <c r="AX16" s="334">
        <f t="shared" si="4"/>
        <v>28301</v>
      </c>
      <c r="AY16" s="337">
        <f t="shared" si="4"/>
        <v>15216</v>
      </c>
      <c r="AZ16" s="334">
        <f t="shared" si="4"/>
        <v>15229</v>
      </c>
      <c r="BA16" s="334">
        <f t="shared" si="4"/>
        <v>30445</v>
      </c>
      <c r="BB16" s="334">
        <f t="shared" si="4"/>
        <v>17501</v>
      </c>
      <c r="BC16" s="334">
        <f t="shared" si="4"/>
        <v>18064</v>
      </c>
      <c r="BD16" s="335">
        <f t="shared" si="4"/>
        <v>35565</v>
      </c>
      <c r="BE16" s="668"/>
      <c r="BF16" s="18" t="s">
        <v>42</v>
      </c>
      <c r="BG16" s="334">
        <f t="shared" si="4"/>
        <v>13600</v>
      </c>
      <c r="BH16" s="334">
        <f t="shared" si="4"/>
        <v>15013</v>
      </c>
      <c r="BI16" s="334">
        <f t="shared" si="4"/>
        <v>28613</v>
      </c>
      <c r="BJ16" s="337">
        <f t="shared" si="4"/>
        <v>8798</v>
      </c>
      <c r="BK16" s="334">
        <f t="shared" si="4"/>
        <v>10848</v>
      </c>
      <c r="BL16" s="334">
        <f t="shared" si="4"/>
        <v>19646</v>
      </c>
      <c r="BM16" s="334">
        <f t="shared" si="4"/>
        <v>4976</v>
      </c>
      <c r="BN16" s="334">
        <f t="shared" si="4"/>
        <v>7758</v>
      </c>
      <c r="BO16" s="335">
        <f t="shared" si="4"/>
        <v>12734</v>
      </c>
      <c r="BP16" s="668"/>
      <c r="BQ16" s="18" t="s">
        <v>42</v>
      </c>
      <c r="BR16" s="334">
        <f t="shared" si="4"/>
        <v>4298</v>
      </c>
      <c r="BS16" s="334">
        <f t="shared" si="4"/>
        <v>10607</v>
      </c>
      <c r="BT16" s="335">
        <f t="shared" si="4"/>
        <v>14905</v>
      </c>
      <c r="CA16" s="668"/>
      <c r="CB16" s="18" t="s">
        <v>42</v>
      </c>
      <c r="CC16" s="334">
        <f t="shared" si="4"/>
        <v>26422</v>
      </c>
      <c r="CD16" s="334">
        <f t="shared" si="4"/>
        <v>25350</v>
      </c>
      <c r="CE16" s="334">
        <f t="shared" si="4"/>
        <v>51772</v>
      </c>
      <c r="CF16" s="337">
        <f t="shared" si="4"/>
        <v>122255</v>
      </c>
      <c r="CG16" s="334">
        <f t="shared" si="4"/>
        <v>120365</v>
      </c>
      <c r="CH16" s="334">
        <f t="shared" si="4"/>
        <v>242620</v>
      </c>
      <c r="CI16" s="334">
        <f t="shared" si="4"/>
        <v>64389</v>
      </c>
      <c r="CJ16" s="334">
        <f t="shared" ref="CJ16:CK16" si="5">SUM(CJ13:CJ15)</f>
        <v>77519</v>
      </c>
      <c r="CK16" s="335">
        <f t="shared" si="5"/>
        <v>141908</v>
      </c>
      <c r="CL16" s="334">
        <f t="shared" si="1"/>
        <v>213066</v>
      </c>
      <c r="CM16" s="334">
        <f t="shared" si="0"/>
        <v>223234</v>
      </c>
      <c r="CN16" s="335">
        <f t="shared" si="0"/>
        <v>436300</v>
      </c>
    </row>
    <row r="17" spans="1:92" ht="17.100000000000001" customHeight="1">
      <c r="A17" s="1"/>
      <c r="B17" s="24" t="s">
        <v>43</v>
      </c>
      <c r="C17" s="18" t="s">
        <v>44</v>
      </c>
      <c r="D17" s="334">
        <v>1293</v>
      </c>
      <c r="E17" s="334">
        <v>1230</v>
      </c>
      <c r="F17" s="334">
        <v>2523</v>
      </c>
      <c r="G17" s="337">
        <v>1311</v>
      </c>
      <c r="H17" s="334">
        <v>1172</v>
      </c>
      <c r="I17" s="334">
        <v>2483</v>
      </c>
      <c r="J17" s="334">
        <v>1314</v>
      </c>
      <c r="K17" s="334">
        <v>1199</v>
      </c>
      <c r="L17" s="335">
        <v>2513</v>
      </c>
      <c r="M17" s="24" t="s">
        <v>43</v>
      </c>
      <c r="N17" s="18" t="s">
        <v>44</v>
      </c>
      <c r="O17" s="334">
        <v>1390</v>
      </c>
      <c r="P17" s="334">
        <v>1321</v>
      </c>
      <c r="Q17" s="334">
        <v>2711</v>
      </c>
      <c r="R17" s="337">
        <v>1974</v>
      </c>
      <c r="S17" s="334">
        <v>1747</v>
      </c>
      <c r="T17" s="334">
        <v>3721</v>
      </c>
      <c r="U17" s="334">
        <v>2651</v>
      </c>
      <c r="V17" s="334">
        <v>2256</v>
      </c>
      <c r="W17" s="335">
        <v>4907</v>
      </c>
      <c r="X17" s="24" t="s">
        <v>43</v>
      </c>
      <c r="Y17" s="18" t="s">
        <v>44</v>
      </c>
      <c r="Z17" s="334">
        <v>2584</v>
      </c>
      <c r="AA17" s="334">
        <v>2333</v>
      </c>
      <c r="AB17" s="334">
        <v>4917</v>
      </c>
      <c r="AC17" s="337">
        <v>2435</v>
      </c>
      <c r="AD17" s="334">
        <v>2199</v>
      </c>
      <c r="AE17" s="334">
        <v>4634</v>
      </c>
      <c r="AF17" s="334">
        <v>2332</v>
      </c>
      <c r="AG17" s="334">
        <v>2158</v>
      </c>
      <c r="AH17" s="335">
        <v>4490</v>
      </c>
      <c r="AI17" s="24" t="s">
        <v>43</v>
      </c>
      <c r="AJ17" s="18" t="s">
        <v>44</v>
      </c>
      <c r="AK17" s="334">
        <v>2414</v>
      </c>
      <c r="AL17" s="334">
        <v>2281</v>
      </c>
      <c r="AM17" s="334">
        <v>4695</v>
      </c>
      <c r="AN17" s="337">
        <v>2277</v>
      </c>
      <c r="AO17" s="334">
        <v>2147</v>
      </c>
      <c r="AP17" s="334">
        <v>4424</v>
      </c>
      <c r="AQ17" s="334">
        <v>2235</v>
      </c>
      <c r="AR17" s="334">
        <v>2136</v>
      </c>
      <c r="AS17" s="335">
        <v>4371</v>
      </c>
      <c r="AT17" s="24" t="s">
        <v>43</v>
      </c>
      <c r="AU17" s="18" t="s">
        <v>44</v>
      </c>
      <c r="AV17" s="334">
        <v>2283</v>
      </c>
      <c r="AW17" s="334">
        <v>2159</v>
      </c>
      <c r="AX17" s="334">
        <v>4442</v>
      </c>
      <c r="AY17" s="337">
        <v>2261</v>
      </c>
      <c r="AZ17" s="334">
        <v>2136</v>
      </c>
      <c r="BA17" s="334">
        <v>4397</v>
      </c>
      <c r="BB17" s="334">
        <v>2290</v>
      </c>
      <c r="BC17" s="334">
        <v>2367</v>
      </c>
      <c r="BD17" s="335">
        <v>4657</v>
      </c>
      <c r="BE17" s="24" t="s">
        <v>43</v>
      </c>
      <c r="BF17" s="18" t="s">
        <v>44</v>
      </c>
      <c r="BG17" s="334">
        <v>1887</v>
      </c>
      <c r="BH17" s="334">
        <v>2126</v>
      </c>
      <c r="BI17" s="334">
        <v>4013</v>
      </c>
      <c r="BJ17" s="337">
        <v>1358</v>
      </c>
      <c r="BK17" s="334">
        <v>1590</v>
      </c>
      <c r="BL17" s="334">
        <v>2948</v>
      </c>
      <c r="BM17" s="334">
        <v>840</v>
      </c>
      <c r="BN17" s="334">
        <v>1123</v>
      </c>
      <c r="BO17" s="335">
        <v>1963</v>
      </c>
      <c r="BP17" s="24" t="s">
        <v>43</v>
      </c>
      <c r="BQ17" s="18" t="s">
        <v>44</v>
      </c>
      <c r="BR17" s="334">
        <v>649</v>
      </c>
      <c r="BS17" s="334">
        <v>1589</v>
      </c>
      <c r="BT17" s="335">
        <v>2238</v>
      </c>
      <c r="CA17" s="24" t="s">
        <v>43</v>
      </c>
      <c r="CB17" s="18" t="s">
        <v>44</v>
      </c>
      <c r="CC17" s="334">
        <v>3918</v>
      </c>
      <c r="CD17" s="334">
        <v>3601</v>
      </c>
      <c r="CE17" s="334">
        <v>7519</v>
      </c>
      <c r="CF17" s="337">
        <v>22575</v>
      </c>
      <c r="CG17" s="334">
        <v>20737</v>
      </c>
      <c r="CH17" s="334">
        <v>43312</v>
      </c>
      <c r="CI17" s="334">
        <v>9285</v>
      </c>
      <c r="CJ17" s="334">
        <v>10931</v>
      </c>
      <c r="CK17" s="335">
        <v>20216</v>
      </c>
      <c r="CL17" s="334">
        <f t="shared" si="1"/>
        <v>35778</v>
      </c>
      <c r="CM17" s="334">
        <f t="shared" si="0"/>
        <v>35269</v>
      </c>
      <c r="CN17" s="335">
        <f t="shared" si="0"/>
        <v>71047</v>
      </c>
    </row>
    <row r="18" spans="1:92" ht="17.100000000000001" customHeight="1">
      <c r="A18" s="1"/>
      <c r="B18" s="24" t="s">
        <v>45</v>
      </c>
      <c r="C18" s="18" t="s">
        <v>46</v>
      </c>
      <c r="D18" s="334">
        <v>3821</v>
      </c>
      <c r="E18" s="334">
        <v>3633</v>
      </c>
      <c r="F18" s="334">
        <v>7454</v>
      </c>
      <c r="G18" s="337">
        <v>3622</v>
      </c>
      <c r="H18" s="334">
        <v>3391</v>
      </c>
      <c r="I18" s="334">
        <v>7013</v>
      </c>
      <c r="J18" s="334">
        <v>3510</v>
      </c>
      <c r="K18" s="334">
        <v>3287</v>
      </c>
      <c r="L18" s="335">
        <v>6797</v>
      </c>
      <c r="M18" s="24" t="s">
        <v>45</v>
      </c>
      <c r="N18" s="18" t="s">
        <v>46</v>
      </c>
      <c r="O18" s="334">
        <v>3634</v>
      </c>
      <c r="P18" s="334">
        <v>3395</v>
      </c>
      <c r="Q18" s="334">
        <v>7029</v>
      </c>
      <c r="R18" s="337">
        <v>4456</v>
      </c>
      <c r="S18" s="334">
        <v>4276</v>
      </c>
      <c r="T18" s="334">
        <v>8732</v>
      </c>
      <c r="U18" s="334">
        <v>5160</v>
      </c>
      <c r="V18" s="334">
        <v>4895</v>
      </c>
      <c r="W18" s="335">
        <v>10055</v>
      </c>
      <c r="X18" s="24" t="s">
        <v>45</v>
      </c>
      <c r="Y18" s="18" t="s">
        <v>46</v>
      </c>
      <c r="Z18" s="334">
        <v>5153</v>
      </c>
      <c r="AA18" s="334">
        <v>5068</v>
      </c>
      <c r="AB18" s="334">
        <v>10221</v>
      </c>
      <c r="AC18" s="337">
        <v>5013</v>
      </c>
      <c r="AD18" s="334">
        <v>4916</v>
      </c>
      <c r="AE18" s="334">
        <v>9929</v>
      </c>
      <c r="AF18" s="334">
        <v>4873</v>
      </c>
      <c r="AG18" s="334">
        <v>4807</v>
      </c>
      <c r="AH18" s="335">
        <v>9680</v>
      </c>
      <c r="AI18" s="24" t="s">
        <v>45</v>
      </c>
      <c r="AJ18" s="18" t="s">
        <v>46</v>
      </c>
      <c r="AK18" s="334">
        <v>4927</v>
      </c>
      <c r="AL18" s="334">
        <v>4977</v>
      </c>
      <c r="AM18" s="334">
        <v>9904</v>
      </c>
      <c r="AN18" s="337">
        <v>4722</v>
      </c>
      <c r="AO18" s="334">
        <v>4806</v>
      </c>
      <c r="AP18" s="334">
        <v>9528</v>
      </c>
      <c r="AQ18" s="334">
        <v>4617</v>
      </c>
      <c r="AR18" s="334">
        <v>4689</v>
      </c>
      <c r="AS18" s="335">
        <v>9306</v>
      </c>
      <c r="AT18" s="24" t="s">
        <v>45</v>
      </c>
      <c r="AU18" s="18" t="s">
        <v>46</v>
      </c>
      <c r="AV18" s="334">
        <v>4643</v>
      </c>
      <c r="AW18" s="334">
        <v>4810</v>
      </c>
      <c r="AX18" s="334">
        <v>9453</v>
      </c>
      <c r="AY18" s="337">
        <v>4688</v>
      </c>
      <c r="AZ18" s="334">
        <v>5030</v>
      </c>
      <c r="BA18" s="334">
        <v>9718</v>
      </c>
      <c r="BB18" s="334">
        <v>4982</v>
      </c>
      <c r="BC18" s="334">
        <v>5674</v>
      </c>
      <c r="BD18" s="335">
        <v>10656</v>
      </c>
      <c r="BE18" s="24" t="s">
        <v>45</v>
      </c>
      <c r="BF18" s="18" t="s">
        <v>46</v>
      </c>
      <c r="BG18" s="334">
        <v>3890</v>
      </c>
      <c r="BH18" s="334">
        <v>4696</v>
      </c>
      <c r="BI18" s="334">
        <v>8586</v>
      </c>
      <c r="BJ18" s="337">
        <v>2684</v>
      </c>
      <c r="BK18" s="334">
        <v>3561</v>
      </c>
      <c r="BL18" s="334">
        <v>6245</v>
      </c>
      <c r="BM18" s="334">
        <v>1450</v>
      </c>
      <c r="BN18" s="334">
        <v>2193</v>
      </c>
      <c r="BO18" s="335">
        <v>3643</v>
      </c>
      <c r="BP18" s="24" t="s">
        <v>45</v>
      </c>
      <c r="BQ18" s="18" t="s">
        <v>46</v>
      </c>
      <c r="BR18" s="334">
        <v>1141</v>
      </c>
      <c r="BS18" s="334">
        <v>2509</v>
      </c>
      <c r="BT18" s="335">
        <v>3650</v>
      </c>
      <c r="CA18" s="24" t="s">
        <v>45</v>
      </c>
      <c r="CB18" s="18" t="s">
        <v>46</v>
      </c>
      <c r="CC18" s="334">
        <v>10953</v>
      </c>
      <c r="CD18" s="334">
        <v>10311</v>
      </c>
      <c r="CE18" s="334">
        <v>21264</v>
      </c>
      <c r="CF18" s="337">
        <v>47198</v>
      </c>
      <c r="CG18" s="334">
        <v>46639</v>
      </c>
      <c r="CH18" s="334">
        <v>93837</v>
      </c>
      <c r="CI18" s="334">
        <v>18835</v>
      </c>
      <c r="CJ18" s="334">
        <v>23663</v>
      </c>
      <c r="CK18" s="335">
        <v>42498</v>
      </c>
      <c r="CL18" s="334">
        <f t="shared" si="1"/>
        <v>76986</v>
      </c>
      <c r="CM18" s="334">
        <f t="shared" si="0"/>
        <v>80613</v>
      </c>
      <c r="CN18" s="335">
        <f t="shared" si="0"/>
        <v>157599</v>
      </c>
    </row>
    <row r="19" spans="1:92" ht="17.100000000000001" customHeight="1">
      <c r="A19" s="1"/>
      <c r="B19" s="24" t="s">
        <v>47</v>
      </c>
      <c r="C19" s="18" t="s">
        <v>48</v>
      </c>
      <c r="D19" s="334">
        <v>3077</v>
      </c>
      <c r="E19" s="334">
        <v>2925</v>
      </c>
      <c r="F19" s="334">
        <v>6002</v>
      </c>
      <c r="G19" s="337">
        <v>3004</v>
      </c>
      <c r="H19" s="334">
        <v>2836</v>
      </c>
      <c r="I19" s="334">
        <v>5840</v>
      </c>
      <c r="J19" s="334">
        <v>3108</v>
      </c>
      <c r="K19" s="334">
        <v>2743</v>
      </c>
      <c r="L19" s="335">
        <v>5851</v>
      </c>
      <c r="M19" s="24" t="s">
        <v>47</v>
      </c>
      <c r="N19" s="18" t="s">
        <v>48</v>
      </c>
      <c r="O19" s="334">
        <v>3428</v>
      </c>
      <c r="P19" s="334">
        <v>2922</v>
      </c>
      <c r="Q19" s="334">
        <v>6350</v>
      </c>
      <c r="R19" s="337">
        <v>4554</v>
      </c>
      <c r="S19" s="334">
        <v>3504</v>
      </c>
      <c r="T19" s="334">
        <v>8058</v>
      </c>
      <c r="U19" s="334">
        <v>4915</v>
      </c>
      <c r="V19" s="334">
        <v>3997</v>
      </c>
      <c r="W19" s="335">
        <v>8912</v>
      </c>
      <c r="X19" s="24" t="s">
        <v>47</v>
      </c>
      <c r="Y19" s="18" t="s">
        <v>48</v>
      </c>
      <c r="Z19" s="334">
        <v>4558</v>
      </c>
      <c r="AA19" s="334">
        <v>4253</v>
      </c>
      <c r="AB19" s="334">
        <v>8811</v>
      </c>
      <c r="AC19" s="337">
        <v>4308</v>
      </c>
      <c r="AD19" s="334">
        <v>4284</v>
      </c>
      <c r="AE19" s="334">
        <v>8592</v>
      </c>
      <c r="AF19" s="334">
        <v>4241</v>
      </c>
      <c r="AG19" s="334">
        <v>4437</v>
      </c>
      <c r="AH19" s="335">
        <v>8678</v>
      </c>
      <c r="AI19" s="24" t="s">
        <v>47</v>
      </c>
      <c r="AJ19" s="18" t="s">
        <v>48</v>
      </c>
      <c r="AK19" s="334">
        <v>4396</v>
      </c>
      <c r="AL19" s="334">
        <v>4547</v>
      </c>
      <c r="AM19" s="334">
        <v>8943</v>
      </c>
      <c r="AN19" s="337">
        <v>4200</v>
      </c>
      <c r="AO19" s="334">
        <v>4420</v>
      </c>
      <c r="AP19" s="334">
        <v>8620</v>
      </c>
      <c r="AQ19" s="334">
        <v>4070</v>
      </c>
      <c r="AR19" s="334">
        <v>4399</v>
      </c>
      <c r="AS19" s="335">
        <v>8469</v>
      </c>
      <c r="AT19" s="24" t="s">
        <v>47</v>
      </c>
      <c r="AU19" s="18" t="s">
        <v>48</v>
      </c>
      <c r="AV19" s="334">
        <v>4258</v>
      </c>
      <c r="AW19" s="334">
        <v>4556</v>
      </c>
      <c r="AX19" s="334">
        <v>8814</v>
      </c>
      <c r="AY19" s="337">
        <v>4468</v>
      </c>
      <c r="AZ19" s="334">
        <v>4654</v>
      </c>
      <c r="BA19" s="334">
        <v>9122</v>
      </c>
      <c r="BB19" s="334">
        <v>4759</v>
      </c>
      <c r="BC19" s="334">
        <v>5206</v>
      </c>
      <c r="BD19" s="335">
        <v>9965</v>
      </c>
      <c r="BE19" s="24" t="s">
        <v>47</v>
      </c>
      <c r="BF19" s="18" t="s">
        <v>48</v>
      </c>
      <c r="BG19" s="334">
        <v>3920</v>
      </c>
      <c r="BH19" s="334">
        <v>4481</v>
      </c>
      <c r="BI19" s="334">
        <v>8401</v>
      </c>
      <c r="BJ19" s="337">
        <v>2815</v>
      </c>
      <c r="BK19" s="334">
        <v>3327</v>
      </c>
      <c r="BL19" s="334">
        <v>6142</v>
      </c>
      <c r="BM19" s="334">
        <v>1513</v>
      </c>
      <c r="BN19" s="334">
        <v>2111</v>
      </c>
      <c r="BO19" s="335">
        <v>3624</v>
      </c>
      <c r="BP19" s="24" t="s">
        <v>47</v>
      </c>
      <c r="BQ19" s="18" t="s">
        <v>48</v>
      </c>
      <c r="BR19" s="334">
        <v>1173</v>
      </c>
      <c r="BS19" s="334">
        <v>2790</v>
      </c>
      <c r="BT19" s="335">
        <v>3963</v>
      </c>
      <c r="CA19" s="24" t="s">
        <v>47</v>
      </c>
      <c r="CB19" s="18" t="s">
        <v>48</v>
      </c>
      <c r="CC19" s="334">
        <v>9189</v>
      </c>
      <c r="CD19" s="334">
        <v>8504</v>
      </c>
      <c r="CE19" s="334">
        <v>17693</v>
      </c>
      <c r="CF19" s="337">
        <v>42928</v>
      </c>
      <c r="CG19" s="334">
        <v>41319</v>
      </c>
      <c r="CH19" s="334">
        <v>84247</v>
      </c>
      <c r="CI19" s="334">
        <v>18648</v>
      </c>
      <c r="CJ19" s="334">
        <v>22569</v>
      </c>
      <c r="CK19" s="335">
        <v>41217</v>
      </c>
      <c r="CL19" s="334">
        <f t="shared" si="1"/>
        <v>70765</v>
      </c>
      <c r="CM19" s="334">
        <f t="shared" si="0"/>
        <v>72392</v>
      </c>
      <c r="CN19" s="335">
        <f t="shared" si="0"/>
        <v>143157</v>
      </c>
    </row>
    <row r="20" spans="1:92" ht="17.100000000000001" customHeight="1">
      <c r="A20" s="1"/>
      <c r="B20" s="24" t="s">
        <v>49</v>
      </c>
      <c r="C20" s="18" t="s">
        <v>50</v>
      </c>
      <c r="D20" s="334">
        <v>1522</v>
      </c>
      <c r="E20" s="334">
        <v>1447</v>
      </c>
      <c r="F20" s="334">
        <v>2969</v>
      </c>
      <c r="G20" s="337">
        <v>1586</v>
      </c>
      <c r="H20" s="334">
        <v>1477</v>
      </c>
      <c r="I20" s="334">
        <v>3063</v>
      </c>
      <c r="J20" s="334">
        <v>1611</v>
      </c>
      <c r="K20" s="334">
        <v>1520</v>
      </c>
      <c r="L20" s="335">
        <v>3131</v>
      </c>
      <c r="M20" s="24" t="s">
        <v>49</v>
      </c>
      <c r="N20" s="18" t="s">
        <v>50</v>
      </c>
      <c r="O20" s="334">
        <v>1676</v>
      </c>
      <c r="P20" s="334">
        <v>1598</v>
      </c>
      <c r="Q20" s="334">
        <v>3274</v>
      </c>
      <c r="R20" s="337">
        <v>1833</v>
      </c>
      <c r="S20" s="334">
        <v>1820</v>
      </c>
      <c r="T20" s="334">
        <v>3653</v>
      </c>
      <c r="U20" s="334">
        <v>1817</v>
      </c>
      <c r="V20" s="334">
        <v>1905</v>
      </c>
      <c r="W20" s="335">
        <v>3722</v>
      </c>
      <c r="X20" s="24" t="s">
        <v>49</v>
      </c>
      <c r="Y20" s="18" t="s">
        <v>50</v>
      </c>
      <c r="Z20" s="334">
        <v>2017</v>
      </c>
      <c r="AA20" s="334">
        <v>2054</v>
      </c>
      <c r="AB20" s="334">
        <v>4071</v>
      </c>
      <c r="AC20" s="337">
        <v>2125</v>
      </c>
      <c r="AD20" s="334">
        <v>2143</v>
      </c>
      <c r="AE20" s="334">
        <v>4268</v>
      </c>
      <c r="AF20" s="334">
        <v>2241</v>
      </c>
      <c r="AG20" s="334">
        <v>2247</v>
      </c>
      <c r="AH20" s="335">
        <v>4488</v>
      </c>
      <c r="AI20" s="24" t="s">
        <v>49</v>
      </c>
      <c r="AJ20" s="18" t="s">
        <v>50</v>
      </c>
      <c r="AK20" s="334">
        <v>2337</v>
      </c>
      <c r="AL20" s="334">
        <v>2336</v>
      </c>
      <c r="AM20" s="334">
        <v>4673</v>
      </c>
      <c r="AN20" s="337">
        <v>2235</v>
      </c>
      <c r="AO20" s="334">
        <v>2217</v>
      </c>
      <c r="AP20" s="334">
        <v>4452</v>
      </c>
      <c r="AQ20" s="334">
        <v>2196</v>
      </c>
      <c r="AR20" s="334">
        <v>2235</v>
      </c>
      <c r="AS20" s="335">
        <v>4431</v>
      </c>
      <c r="AT20" s="24" t="s">
        <v>49</v>
      </c>
      <c r="AU20" s="18" t="s">
        <v>50</v>
      </c>
      <c r="AV20" s="334">
        <v>2413</v>
      </c>
      <c r="AW20" s="334">
        <v>2420</v>
      </c>
      <c r="AX20" s="334">
        <v>4833</v>
      </c>
      <c r="AY20" s="337">
        <v>2542</v>
      </c>
      <c r="AZ20" s="334">
        <v>2642</v>
      </c>
      <c r="BA20" s="334">
        <v>5184</v>
      </c>
      <c r="BB20" s="334">
        <v>2788</v>
      </c>
      <c r="BC20" s="334">
        <v>3014</v>
      </c>
      <c r="BD20" s="335">
        <v>5802</v>
      </c>
      <c r="BE20" s="24" t="s">
        <v>49</v>
      </c>
      <c r="BF20" s="18" t="s">
        <v>50</v>
      </c>
      <c r="BG20" s="334">
        <v>2313</v>
      </c>
      <c r="BH20" s="334">
        <v>2633</v>
      </c>
      <c r="BI20" s="334">
        <v>4946</v>
      </c>
      <c r="BJ20" s="337">
        <v>1611</v>
      </c>
      <c r="BK20" s="334">
        <v>2115</v>
      </c>
      <c r="BL20" s="334">
        <v>3726</v>
      </c>
      <c r="BM20" s="334">
        <v>861</v>
      </c>
      <c r="BN20" s="334">
        <v>1417</v>
      </c>
      <c r="BO20" s="335">
        <v>2278</v>
      </c>
      <c r="BP20" s="24" t="s">
        <v>49</v>
      </c>
      <c r="BQ20" s="18" t="s">
        <v>50</v>
      </c>
      <c r="BR20" s="334">
        <v>579</v>
      </c>
      <c r="BS20" s="334">
        <v>1573</v>
      </c>
      <c r="BT20" s="335">
        <v>2152</v>
      </c>
      <c r="CA20" s="24" t="s">
        <v>49</v>
      </c>
      <c r="CB20" s="18" t="s">
        <v>50</v>
      </c>
      <c r="CC20" s="334">
        <v>4719</v>
      </c>
      <c r="CD20" s="334">
        <v>4444</v>
      </c>
      <c r="CE20" s="334">
        <v>9163</v>
      </c>
      <c r="CF20" s="337">
        <v>20890</v>
      </c>
      <c r="CG20" s="334">
        <v>20975</v>
      </c>
      <c r="CH20" s="334">
        <v>41865</v>
      </c>
      <c r="CI20" s="334">
        <v>10694</v>
      </c>
      <c r="CJ20" s="334">
        <v>13394</v>
      </c>
      <c r="CK20" s="335">
        <v>24088</v>
      </c>
      <c r="CL20" s="334">
        <f t="shared" si="1"/>
        <v>36303</v>
      </c>
      <c r="CM20" s="334">
        <f t="shared" si="0"/>
        <v>38813</v>
      </c>
      <c r="CN20" s="335">
        <f t="shared" si="0"/>
        <v>75116</v>
      </c>
    </row>
    <row r="21" spans="1:92" ht="17.100000000000001" customHeight="1">
      <c r="A21" s="1"/>
      <c r="B21" s="24" t="s">
        <v>51</v>
      </c>
      <c r="C21" s="18" t="s">
        <v>52</v>
      </c>
      <c r="D21" s="334">
        <v>1854</v>
      </c>
      <c r="E21" s="334">
        <v>1762</v>
      </c>
      <c r="F21" s="334">
        <v>3616</v>
      </c>
      <c r="G21" s="337">
        <v>1694</v>
      </c>
      <c r="H21" s="334">
        <v>1602</v>
      </c>
      <c r="I21" s="334">
        <v>3296</v>
      </c>
      <c r="J21" s="334">
        <v>1551</v>
      </c>
      <c r="K21" s="334">
        <v>1497</v>
      </c>
      <c r="L21" s="335">
        <v>3048</v>
      </c>
      <c r="M21" s="24" t="s">
        <v>51</v>
      </c>
      <c r="N21" s="18" t="s">
        <v>52</v>
      </c>
      <c r="O21" s="334">
        <v>1566</v>
      </c>
      <c r="P21" s="334">
        <v>1469</v>
      </c>
      <c r="Q21" s="334">
        <v>3035</v>
      </c>
      <c r="R21" s="337">
        <v>2196</v>
      </c>
      <c r="S21" s="334">
        <v>2135</v>
      </c>
      <c r="T21" s="334">
        <v>4331</v>
      </c>
      <c r="U21" s="334">
        <v>3285</v>
      </c>
      <c r="V21" s="334">
        <v>2827</v>
      </c>
      <c r="W21" s="335">
        <v>6112</v>
      </c>
      <c r="X21" s="24" t="s">
        <v>51</v>
      </c>
      <c r="Y21" s="18" t="s">
        <v>52</v>
      </c>
      <c r="Z21" s="334">
        <v>3168</v>
      </c>
      <c r="AA21" s="334">
        <v>2855</v>
      </c>
      <c r="AB21" s="334">
        <v>6023</v>
      </c>
      <c r="AC21" s="337">
        <v>2895</v>
      </c>
      <c r="AD21" s="334">
        <v>2677</v>
      </c>
      <c r="AE21" s="334">
        <v>5572</v>
      </c>
      <c r="AF21" s="334">
        <v>2733</v>
      </c>
      <c r="AG21" s="334">
        <v>2493</v>
      </c>
      <c r="AH21" s="335">
        <v>5226</v>
      </c>
      <c r="AI21" s="24" t="s">
        <v>51</v>
      </c>
      <c r="AJ21" s="18" t="s">
        <v>52</v>
      </c>
      <c r="AK21" s="334">
        <v>2664</v>
      </c>
      <c r="AL21" s="334">
        <v>2435</v>
      </c>
      <c r="AM21" s="334">
        <v>5099</v>
      </c>
      <c r="AN21" s="337">
        <v>2315</v>
      </c>
      <c r="AO21" s="334">
        <v>2203</v>
      </c>
      <c r="AP21" s="334">
        <v>4518</v>
      </c>
      <c r="AQ21" s="334">
        <v>2107</v>
      </c>
      <c r="AR21" s="334">
        <v>2113</v>
      </c>
      <c r="AS21" s="335">
        <v>4220</v>
      </c>
      <c r="AT21" s="24" t="s">
        <v>51</v>
      </c>
      <c r="AU21" s="18" t="s">
        <v>52</v>
      </c>
      <c r="AV21" s="334">
        <v>2113</v>
      </c>
      <c r="AW21" s="334">
        <v>2191</v>
      </c>
      <c r="AX21" s="334">
        <v>4304</v>
      </c>
      <c r="AY21" s="337">
        <v>2084</v>
      </c>
      <c r="AZ21" s="334">
        <v>2203</v>
      </c>
      <c r="BA21" s="334">
        <v>4287</v>
      </c>
      <c r="BB21" s="334">
        <v>2203</v>
      </c>
      <c r="BC21" s="334">
        <v>2472</v>
      </c>
      <c r="BD21" s="335">
        <v>4675</v>
      </c>
      <c r="BE21" s="24" t="s">
        <v>51</v>
      </c>
      <c r="BF21" s="18" t="s">
        <v>52</v>
      </c>
      <c r="BG21" s="334">
        <v>1719</v>
      </c>
      <c r="BH21" s="334">
        <v>2071</v>
      </c>
      <c r="BI21" s="334">
        <v>3790</v>
      </c>
      <c r="BJ21" s="337">
        <v>1224</v>
      </c>
      <c r="BK21" s="334">
        <v>1470</v>
      </c>
      <c r="BL21" s="334">
        <v>2694</v>
      </c>
      <c r="BM21" s="334">
        <v>748</v>
      </c>
      <c r="BN21" s="334">
        <v>964</v>
      </c>
      <c r="BO21" s="335">
        <v>1712</v>
      </c>
      <c r="BP21" s="24" t="s">
        <v>51</v>
      </c>
      <c r="BQ21" s="18" t="s">
        <v>52</v>
      </c>
      <c r="BR21" s="334">
        <v>609</v>
      </c>
      <c r="BS21" s="334">
        <v>1284</v>
      </c>
      <c r="BT21" s="335">
        <v>1893</v>
      </c>
      <c r="CA21" s="24" t="s">
        <v>51</v>
      </c>
      <c r="CB21" s="18" t="s">
        <v>52</v>
      </c>
      <c r="CC21" s="334">
        <v>5099</v>
      </c>
      <c r="CD21" s="334">
        <v>4861</v>
      </c>
      <c r="CE21" s="334">
        <v>9960</v>
      </c>
      <c r="CF21" s="337">
        <v>25042</v>
      </c>
      <c r="CG21" s="334">
        <v>23398</v>
      </c>
      <c r="CH21" s="334">
        <v>48440</v>
      </c>
      <c r="CI21" s="334">
        <v>8587</v>
      </c>
      <c r="CJ21" s="334">
        <v>10464</v>
      </c>
      <c r="CK21" s="335">
        <v>19051</v>
      </c>
      <c r="CL21" s="334">
        <f t="shared" si="1"/>
        <v>38728</v>
      </c>
      <c r="CM21" s="334">
        <f t="shared" si="0"/>
        <v>38723</v>
      </c>
      <c r="CN21" s="335">
        <f t="shared" si="0"/>
        <v>77451</v>
      </c>
    </row>
    <row r="22" spans="1:92" ht="17.100000000000001" customHeight="1">
      <c r="A22" s="1"/>
      <c r="B22" s="24" t="s">
        <v>53</v>
      </c>
      <c r="C22" s="18" t="s">
        <v>54</v>
      </c>
      <c r="D22" s="334">
        <v>3119</v>
      </c>
      <c r="E22" s="334">
        <v>2965</v>
      </c>
      <c r="F22" s="334">
        <v>6084</v>
      </c>
      <c r="G22" s="337">
        <v>3345</v>
      </c>
      <c r="H22" s="334">
        <v>3288</v>
      </c>
      <c r="I22" s="334">
        <v>6633</v>
      </c>
      <c r="J22" s="334">
        <v>3466</v>
      </c>
      <c r="K22" s="334">
        <v>3357</v>
      </c>
      <c r="L22" s="335">
        <v>6823</v>
      </c>
      <c r="M22" s="24" t="s">
        <v>53</v>
      </c>
      <c r="N22" s="18" t="s">
        <v>54</v>
      </c>
      <c r="O22" s="334">
        <v>3562</v>
      </c>
      <c r="P22" s="334">
        <v>3512</v>
      </c>
      <c r="Q22" s="334">
        <v>7074</v>
      </c>
      <c r="R22" s="337">
        <v>3774</v>
      </c>
      <c r="S22" s="334">
        <v>3775</v>
      </c>
      <c r="T22" s="334">
        <v>7549</v>
      </c>
      <c r="U22" s="334">
        <v>3734</v>
      </c>
      <c r="V22" s="334">
        <v>3735</v>
      </c>
      <c r="W22" s="335">
        <v>7469</v>
      </c>
      <c r="X22" s="24" t="s">
        <v>53</v>
      </c>
      <c r="Y22" s="18" t="s">
        <v>54</v>
      </c>
      <c r="Z22" s="334">
        <v>4060</v>
      </c>
      <c r="AA22" s="334">
        <v>4136</v>
      </c>
      <c r="AB22" s="334">
        <v>8196</v>
      </c>
      <c r="AC22" s="337">
        <v>4478</v>
      </c>
      <c r="AD22" s="334">
        <v>4463</v>
      </c>
      <c r="AE22" s="334">
        <v>8941</v>
      </c>
      <c r="AF22" s="334">
        <v>4724</v>
      </c>
      <c r="AG22" s="334">
        <v>4656</v>
      </c>
      <c r="AH22" s="335">
        <v>9380</v>
      </c>
      <c r="AI22" s="24" t="s">
        <v>53</v>
      </c>
      <c r="AJ22" s="18" t="s">
        <v>54</v>
      </c>
      <c r="AK22" s="334">
        <v>4944</v>
      </c>
      <c r="AL22" s="334">
        <v>4801</v>
      </c>
      <c r="AM22" s="334">
        <v>9745</v>
      </c>
      <c r="AN22" s="337">
        <v>4746</v>
      </c>
      <c r="AO22" s="334">
        <v>4672</v>
      </c>
      <c r="AP22" s="334">
        <v>9418</v>
      </c>
      <c r="AQ22" s="334">
        <v>4460</v>
      </c>
      <c r="AR22" s="334">
        <v>4763</v>
      </c>
      <c r="AS22" s="335">
        <v>9223</v>
      </c>
      <c r="AT22" s="24" t="s">
        <v>53</v>
      </c>
      <c r="AU22" s="18" t="s">
        <v>54</v>
      </c>
      <c r="AV22" s="334">
        <v>5025</v>
      </c>
      <c r="AW22" s="334">
        <v>5087</v>
      </c>
      <c r="AX22" s="334">
        <v>10112</v>
      </c>
      <c r="AY22" s="337">
        <v>5579</v>
      </c>
      <c r="AZ22" s="334">
        <v>5553</v>
      </c>
      <c r="BA22" s="334">
        <v>11132</v>
      </c>
      <c r="BB22" s="334">
        <v>6017</v>
      </c>
      <c r="BC22" s="334">
        <v>6197</v>
      </c>
      <c r="BD22" s="335">
        <v>12214</v>
      </c>
      <c r="BE22" s="24" t="s">
        <v>53</v>
      </c>
      <c r="BF22" s="18" t="s">
        <v>54</v>
      </c>
      <c r="BG22" s="334">
        <v>4838</v>
      </c>
      <c r="BH22" s="334">
        <v>5383</v>
      </c>
      <c r="BI22" s="334">
        <v>10221</v>
      </c>
      <c r="BJ22" s="337">
        <v>3380</v>
      </c>
      <c r="BK22" s="334">
        <v>4089</v>
      </c>
      <c r="BL22" s="334">
        <v>7469</v>
      </c>
      <c r="BM22" s="334">
        <v>2067</v>
      </c>
      <c r="BN22" s="334">
        <v>2829</v>
      </c>
      <c r="BO22" s="335">
        <v>4896</v>
      </c>
      <c r="BP22" s="24" t="s">
        <v>53</v>
      </c>
      <c r="BQ22" s="18" t="s">
        <v>54</v>
      </c>
      <c r="BR22" s="334">
        <v>1533</v>
      </c>
      <c r="BS22" s="334">
        <v>4598</v>
      </c>
      <c r="BT22" s="335">
        <v>6131</v>
      </c>
      <c r="CA22" s="24" t="s">
        <v>53</v>
      </c>
      <c r="CB22" s="18" t="s">
        <v>54</v>
      </c>
      <c r="CC22" s="334">
        <v>9930</v>
      </c>
      <c r="CD22" s="334">
        <v>9610</v>
      </c>
      <c r="CE22" s="334">
        <v>19540</v>
      </c>
      <c r="CF22" s="337">
        <v>43507</v>
      </c>
      <c r="CG22" s="334">
        <v>43600</v>
      </c>
      <c r="CH22" s="334">
        <v>87107</v>
      </c>
      <c r="CI22" s="334">
        <v>23414</v>
      </c>
      <c r="CJ22" s="334">
        <v>28649</v>
      </c>
      <c r="CK22" s="335">
        <v>52063</v>
      </c>
      <c r="CL22" s="334">
        <f t="shared" si="1"/>
        <v>76851</v>
      </c>
      <c r="CM22" s="334">
        <f t="shared" si="0"/>
        <v>81859</v>
      </c>
      <c r="CN22" s="335">
        <f t="shared" si="0"/>
        <v>158710</v>
      </c>
    </row>
    <row r="23" spans="1:92" ht="17.100000000000001" customHeight="1">
      <c r="A23" s="1"/>
      <c r="B23" s="666" t="s">
        <v>55</v>
      </c>
      <c r="C23" s="26" t="s">
        <v>56</v>
      </c>
      <c r="D23" s="339">
        <v>1993</v>
      </c>
      <c r="E23" s="339">
        <v>1894</v>
      </c>
      <c r="F23" s="339">
        <v>3887</v>
      </c>
      <c r="G23" s="342">
        <v>2018</v>
      </c>
      <c r="H23" s="339">
        <v>1876</v>
      </c>
      <c r="I23" s="339">
        <v>3894</v>
      </c>
      <c r="J23" s="339">
        <v>2007</v>
      </c>
      <c r="K23" s="339">
        <v>1837</v>
      </c>
      <c r="L23" s="340">
        <v>3844</v>
      </c>
      <c r="M23" s="666" t="s">
        <v>55</v>
      </c>
      <c r="N23" s="26" t="s">
        <v>56</v>
      </c>
      <c r="O23" s="339">
        <v>2086</v>
      </c>
      <c r="P23" s="339">
        <v>2056</v>
      </c>
      <c r="Q23" s="339">
        <v>4142</v>
      </c>
      <c r="R23" s="342">
        <v>2395</v>
      </c>
      <c r="S23" s="339">
        <v>2560</v>
      </c>
      <c r="T23" s="339">
        <v>4955</v>
      </c>
      <c r="U23" s="339">
        <v>2680</v>
      </c>
      <c r="V23" s="339">
        <v>2776</v>
      </c>
      <c r="W23" s="340">
        <v>5456</v>
      </c>
      <c r="X23" s="666" t="s">
        <v>55</v>
      </c>
      <c r="Y23" s="26" t="s">
        <v>56</v>
      </c>
      <c r="Z23" s="339">
        <v>2814</v>
      </c>
      <c r="AA23" s="339">
        <v>2908</v>
      </c>
      <c r="AB23" s="339">
        <v>5722</v>
      </c>
      <c r="AC23" s="342">
        <v>2812</v>
      </c>
      <c r="AD23" s="339">
        <v>2914</v>
      </c>
      <c r="AE23" s="339">
        <v>5726</v>
      </c>
      <c r="AF23" s="339">
        <v>2820</v>
      </c>
      <c r="AG23" s="339">
        <v>2974</v>
      </c>
      <c r="AH23" s="340">
        <v>5794</v>
      </c>
      <c r="AI23" s="666" t="s">
        <v>55</v>
      </c>
      <c r="AJ23" s="26" t="s">
        <v>56</v>
      </c>
      <c r="AK23" s="339">
        <v>2928</v>
      </c>
      <c r="AL23" s="339">
        <v>3171</v>
      </c>
      <c r="AM23" s="339">
        <v>6099</v>
      </c>
      <c r="AN23" s="342">
        <v>2829</v>
      </c>
      <c r="AO23" s="339">
        <v>3051</v>
      </c>
      <c r="AP23" s="339">
        <v>5880</v>
      </c>
      <c r="AQ23" s="339">
        <v>2689</v>
      </c>
      <c r="AR23" s="339">
        <v>2908</v>
      </c>
      <c r="AS23" s="340">
        <v>5597</v>
      </c>
      <c r="AT23" s="666" t="s">
        <v>55</v>
      </c>
      <c r="AU23" s="26" t="s">
        <v>56</v>
      </c>
      <c r="AV23" s="339">
        <v>2955</v>
      </c>
      <c r="AW23" s="339">
        <v>3158</v>
      </c>
      <c r="AX23" s="339">
        <v>6113</v>
      </c>
      <c r="AY23" s="342">
        <v>3293</v>
      </c>
      <c r="AZ23" s="339">
        <v>3406</v>
      </c>
      <c r="BA23" s="339">
        <v>6699</v>
      </c>
      <c r="BB23" s="339">
        <v>3872</v>
      </c>
      <c r="BC23" s="339">
        <v>4222</v>
      </c>
      <c r="BD23" s="340">
        <v>8094</v>
      </c>
      <c r="BE23" s="666" t="s">
        <v>55</v>
      </c>
      <c r="BF23" s="26" t="s">
        <v>56</v>
      </c>
      <c r="BG23" s="339">
        <v>3247</v>
      </c>
      <c r="BH23" s="339">
        <v>3642</v>
      </c>
      <c r="BI23" s="339">
        <v>6889</v>
      </c>
      <c r="BJ23" s="342">
        <v>2272</v>
      </c>
      <c r="BK23" s="339">
        <v>2666</v>
      </c>
      <c r="BL23" s="339">
        <v>4938</v>
      </c>
      <c r="BM23" s="339">
        <v>1301</v>
      </c>
      <c r="BN23" s="339">
        <v>1833</v>
      </c>
      <c r="BO23" s="340">
        <v>3134</v>
      </c>
      <c r="BP23" s="666" t="s">
        <v>55</v>
      </c>
      <c r="BQ23" s="26" t="s">
        <v>56</v>
      </c>
      <c r="BR23" s="339">
        <v>889</v>
      </c>
      <c r="BS23" s="339">
        <v>2479</v>
      </c>
      <c r="BT23" s="340">
        <v>3368</v>
      </c>
      <c r="CA23" s="666" t="s">
        <v>55</v>
      </c>
      <c r="CB23" s="26" t="s">
        <v>56</v>
      </c>
      <c r="CC23" s="339">
        <v>6018</v>
      </c>
      <c r="CD23" s="339">
        <v>5607</v>
      </c>
      <c r="CE23" s="339">
        <v>11625</v>
      </c>
      <c r="CF23" s="342">
        <v>27008</v>
      </c>
      <c r="CG23" s="339">
        <v>28476</v>
      </c>
      <c r="CH23" s="339">
        <v>55484</v>
      </c>
      <c r="CI23" s="339">
        <v>14874</v>
      </c>
      <c r="CJ23" s="339">
        <v>18248</v>
      </c>
      <c r="CK23" s="340">
        <v>33122</v>
      </c>
      <c r="CL23" s="339">
        <f t="shared" si="1"/>
        <v>47900</v>
      </c>
      <c r="CM23" s="339">
        <f t="shared" si="0"/>
        <v>52331</v>
      </c>
      <c r="CN23" s="340">
        <f t="shared" si="0"/>
        <v>100231</v>
      </c>
    </row>
    <row r="24" spans="1:92" ht="17.100000000000001" customHeight="1">
      <c r="A24" s="1"/>
      <c r="B24" s="667"/>
      <c r="C24" s="26" t="s">
        <v>57</v>
      </c>
      <c r="D24" s="339">
        <v>2396</v>
      </c>
      <c r="E24" s="339">
        <v>2278</v>
      </c>
      <c r="F24" s="339">
        <v>4674</v>
      </c>
      <c r="G24" s="342">
        <v>2566</v>
      </c>
      <c r="H24" s="339">
        <v>2414</v>
      </c>
      <c r="I24" s="339">
        <v>4980</v>
      </c>
      <c r="J24" s="339">
        <v>2668</v>
      </c>
      <c r="K24" s="339">
        <v>2489</v>
      </c>
      <c r="L24" s="340">
        <v>5157</v>
      </c>
      <c r="M24" s="667"/>
      <c r="N24" s="26" t="s">
        <v>57</v>
      </c>
      <c r="O24" s="339">
        <v>2740</v>
      </c>
      <c r="P24" s="339">
        <v>2571</v>
      </c>
      <c r="Q24" s="339">
        <v>5311</v>
      </c>
      <c r="R24" s="342">
        <v>2796</v>
      </c>
      <c r="S24" s="339">
        <v>2649</v>
      </c>
      <c r="T24" s="339">
        <v>5445</v>
      </c>
      <c r="U24" s="339">
        <v>2659</v>
      </c>
      <c r="V24" s="339">
        <v>2645</v>
      </c>
      <c r="W24" s="340">
        <v>5304</v>
      </c>
      <c r="X24" s="667"/>
      <c r="Y24" s="26" t="s">
        <v>57</v>
      </c>
      <c r="Z24" s="339">
        <v>2727</v>
      </c>
      <c r="AA24" s="339">
        <v>2975</v>
      </c>
      <c r="AB24" s="339">
        <v>5702</v>
      </c>
      <c r="AC24" s="342">
        <v>2873</v>
      </c>
      <c r="AD24" s="339">
        <v>3255</v>
      </c>
      <c r="AE24" s="339">
        <v>6128</v>
      </c>
      <c r="AF24" s="339">
        <v>3143</v>
      </c>
      <c r="AG24" s="339">
        <v>3493</v>
      </c>
      <c r="AH24" s="340">
        <v>6636</v>
      </c>
      <c r="AI24" s="667"/>
      <c r="AJ24" s="26" t="s">
        <v>57</v>
      </c>
      <c r="AK24" s="339">
        <v>3378</v>
      </c>
      <c r="AL24" s="339">
        <v>3732</v>
      </c>
      <c r="AM24" s="339">
        <v>7110</v>
      </c>
      <c r="AN24" s="342">
        <v>3260</v>
      </c>
      <c r="AO24" s="339">
        <v>3613</v>
      </c>
      <c r="AP24" s="339">
        <v>6873</v>
      </c>
      <c r="AQ24" s="339">
        <v>3227</v>
      </c>
      <c r="AR24" s="339">
        <v>3615</v>
      </c>
      <c r="AS24" s="340">
        <v>6842</v>
      </c>
      <c r="AT24" s="667"/>
      <c r="AU24" s="26" t="s">
        <v>57</v>
      </c>
      <c r="AV24" s="339">
        <v>3671</v>
      </c>
      <c r="AW24" s="339">
        <v>3930</v>
      </c>
      <c r="AX24" s="339">
        <v>7601</v>
      </c>
      <c r="AY24" s="342">
        <v>4094</v>
      </c>
      <c r="AZ24" s="339">
        <v>4179</v>
      </c>
      <c r="BA24" s="339">
        <v>8273</v>
      </c>
      <c r="BB24" s="339">
        <v>4434</v>
      </c>
      <c r="BC24" s="339">
        <v>4777</v>
      </c>
      <c r="BD24" s="340">
        <v>9211</v>
      </c>
      <c r="BE24" s="667"/>
      <c r="BF24" s="26" t="s">
        <v>57</v>
      </c>
      <c r="BG24" s="339">
        <v>3570</v>
      </c>
      <c r="BH24" s="339">
        <v>3901</v>
      </c>
      <c r="BI24" s="339">
        <v>7471</v>
      </c>
      <c r="BJ24" s="342">
        <v>2379</v>
      </c>
      <c r="BK24" s="339">
        <v>2971</v>
      </c>
      <c r="BL24" s="339">
        <v>5350</v>
      </c>
      <c r="BM24" s="339">
        <v>1314</v>
      </c>
      <c r="BN24" s="339">
        <v>2086</v>
      </c>
      <c r="BO24" s="340">
        <v>3400</v>
      </c>
      <c r="BP24" s="667"/>
      <c r="BQ24" s="26" t="s">
        <v>57</v>
      </c>
      <c r="BR24" s="339">
        <v>1206</v>
      </c>
      <c r="BS24" s="339">
        <v>3034</v>
      </c>
      <c r="BT24" s="340">
        <v>4240</v>
      </c>
      <c r="CA24" s="667"/>
      <c r="CB24" s="26" t="s">
        <v>57</v>
      </c>
      <c r="CC24" s="339">
        <v>7630</v>
      </c>
      <c r="CD24" s="339">
        <v>7181</v>
      </c>
      <c r="CE24" s="339">
        <v>14811</v>
      </c>
      <c r="CF24" s="342">
        <v>30474</v>
      </c>
      <c r="CG24" s="339">
        <v>32478</v>
      </c>
      <c r="CH24" s="339">
        <v>62952</v>
      </c>
      <c r="CI24" s="339">
        <v>16997</v>
      </c>
      <c r="CJ24" s="339">
        <v>20948</v>
      </c>
      <c r="CK24" s="340">
        <v>37945</v>
      </c>
      <c r="CL24" s="339">
        <f t="shared" si="1"/>
        <v>55101</v>
      </c>
      <c r="CM24" s="339">
        <f t="shared" si="0"/>
        <v>60607</v>
      </c>
      <c r="CN24" s="340">
        <f t="shared" si="0"/>
        <v>115708</v>
      </c>
    </row>
    <row r="25" spans="1:92" ht="17.100000000000001" customHeight="1">
      <c r="A25" s="1"/>
      <c r="B25" s="667"/>
      <c r="C25" s="26" t="s">
        <v>58</v>
      </c>
      <c r="D25" s="339">
        <v>511</v>
      </c>
      <c r="E25" s="339">
        <v>486</v>
      </c>
      <c r="F25" s="339">
        <v>997</v>
      </c>
      <c r="G25" s="342">
        <v>598</v>
      </c>
      <c r="H25" s="339">
        <v>560</v>
      </c>
      <c r="I25" s="339">
        <v>1158</v>
      </c>
      <c r="J25" s="339">
        <v>607</v>
      </c>
      <c r="K25" s="339">
        <v>577</v>
      </c>
      <c r="L25" s="340">
        <v>1184</v>
      </c>
      <c r="M25" s="667"/>
      <c r="N25" s="26" t="s">
        <v>58</v>
      </c>
      <c r="O25" s="339">
        <v>627</v>
      </c>
      <c r="P25" s="339">
        <v>591</v>
      </c>
      <c r="Q25" s="339">
        <v>1218</v>
      </c>
      <c r="R25" s="342">
        <v>676</v>
      </c>
      <c r="S25" s="339">
        <v>604</v>
      </c>
      <c r="T25" s="339">
        <v>1280</v>
      </c>
      <c r="U25" s="339">
        <v>664</v>
      </c>
      <c r="V25" s="339">
        <v>648</v>
      </c>
      <c r="W25" s="340">
        <v>1312</v>
      </c>
      <c r="X25" s="667"/>
      <c r="Y25" s="26" t="s">
        <v>58</v>
      </c>
      <c r="Z25" s="339">
        <v>738</v>
      </c>
      <c r="AA25" s="339">
        <v>720</v>
      </c>
      <c r="AB25" s="339">
        <v>1458</v>
      </c>
      <c r="AC25" s="342">
        <v>874</v>
      </c>
      <c r="AD25" s="339">
        <v>816</v>
      </c>
      <c r="AE25" s="339">
        <v>1690</v>
      </c>
      <c r="AF25" s="339">
        <v>910</v>
      </c>
      <c r="AG25" s="339">
        <v>899</v>
      </c>
      <c r="AH25" s="340">
        <v>1809</v>
      </c>
      <c r="AI25" s="667"/>
      <c r="AJ25" s="26" t="s">
        <v>58</v>
      </c>
      <c r="AK25" s="339">
        <v>925</v>
      </c>
      <c r="AL25" s="339">
        <v>893</v>
      </c>
      <c r="AM25" s="339">
        <v>1818</v>
      </c>
      <c r="AN25" s="342">
        <v>825</v>
      </c>
      <c r="AO25" s="339">
        <v>841</v>
      </c>
      <c r="AP25" s="339">
        <v>1666</v>
      </c>
      <c r="AQ25" s="339">
        <v>744</v>
      </c>
      <c r="AR25" s="339">
        <v>755</v>
      </c>
      <c r="AS25" s="340">
        <v>1499</v>
      </c>
      <c r="AT25" s="667"/>
      <c r="AU25" s="26" t="s">
        <v>58</v>
      </c>
      <c r="AV25" s="339">
        <v>888</v>
      </c>
      <c r="AW25" s="339">
        <v>953</v>
      </c>
      <c r="AX25" s="339">
        <v>1841</v>
      </c>
      <c r="AY25" s="342">
        <v>1211</v>
      </c>
      <c r="AZ25" s="339">
        <v>1302</v>
      </c>
      <c r="BA25" s="339">
        <v>2513</v>
      </c>
      <c r="BB25" s="339">
        <v>1568</v>
      </c>
      <c r="BC25" s="339">
        <v>1639</v>
      </c>
      <c r="BD25" s="340">
        <v>3207</v>
      </c>
      <c r="BE25" s="667"/>
      <c r="BF25" s="26" t="s">
        <v>58</v>
      </c>
      <c r="BG25" s="339">
        <v>1278</v>
      </c>
      <c r="BH25" s="339">
        <v>1397</v>
      </c>
      <c r="BI25" s="339">
        <v>2675</v>
      </c>
      <c r="BJ25" s="342">
        <v>897</v>
      </c>
      <c r="BK25" s="339">
        <v>1081</v>
      </c>
      <c r="BL25" s="339">
        <v>1978</v>
      </c>
      <c r="BM25" s="339">
        <v>570</v>
      </c>
      <c r="BN25" s="339">
        <v>844</v>
      </c>
      <c r="BO25" s="340">
        <v>1414</v>
      </c>
      <c r="BP25" s="667"/>
      <c r="BQ25" s="26" t="s">
        <v>58</v>
      </c>
      <c r="BR25" s="339">
        <v>814</v>
      </c>
      <c r="BS25" s="339">
        <v>1936</v>
      </c>
      <c r="BT25" s="340">
        <v>2750</v>
      </c>
      <c r="CA25" s="667"/>
      <c r="CB25" s="26" t="s">
        <v>58</v>
      </c>
      <c r="CC25" s="339">
        <v>1716</v>
      </c>
      <c r="CD25" s="339">
        <v>1623</v>
      </c>
      <c r="CE25" s="339">
        <v>3339</v>
      </c>
      <c r="CF25" s="342">
        <v>7871</v>
      </c>
      <c r="CG25" s="339">
        <v>7720</v>
      </c>
      <c r="CH25" s="339">
        <v>15591</v>
      </c>
      <c r="CI25" s="339">
        <v>6338</v>
      </c>
      <c r="CJ25" s="339">
        <v>8199</v>
      </c>
      <c r="CK25" s="340">
        <v>14537</v>
      </c>
      <c r="CL25" s="339">
        <f t="shared" si="1"/>
        <v>15925</v>
      </c>
      <c r="CM25" s="339">
        <f t="shared" si="0"/>
        <v>17542</v>
      </c>
      <c r="CN25" s="340">
        <f t="shared" si="0"/>
        <v>33467</v>
      </c>
    </row>
    <row r="26" spans="1:92" ht="17.100000000000001" customHeight="1">
      <c r="A26" s="10"/>
      <c r="B26" s="668"/>
      <c r="C26" s="39" t="s">
        <v>42</v>
      </c>
      <c r="D26" s="334">
        <f t="shared" ref="D26:CI26" si="6">SUM(D23:D25)</f>
        <v>4900</v>
      </c>
      <c r="E26" s="334">
        <f t="shared" si="6"/>
        <v>4658</v>
      </c>
      <c r="F26" s="334">
        <f t="shared" si="6"/>
        <v>9558</v>
      </c>
      <c r="G26" s="337">
        <f t="shared" si="6"/>
        <v>5182</v>
      </c>
      <c r="H26" s="334">
        <f t="shared" si="6"/>
        <v>4850</v>
      </c>
      <c r="I26" s="334">
        <f t="shared" si="6"/>
        <v>10032</v>
      </c>
      <c r="J26" s="334">
        <f t="shared" si="6"/>
        <v>5282</v>
      </c>
      <c r="K26" s="334">
        <f t="shared" si="6"/>
        <v>4903</v>
      </c>
      <c r="L26" s="335">
        <f t="shared" si="6"/>
        <v>10185</v>
      </c>
      <c r="M26" s="668"/>
      <c r="N26" s="39" t="s">
        <v>42</v>
      </c>
      <c r="O26" s="334">
        <f t="shared" si="6"/>
        <v>5453</v>
      </c>
      <c r="P26" s="334">
        <f t="shared" si="6"/>
        <v>5218</v>
      </c>
      <c r="Q26" s="334">
        <f t="shared" si="6"/>
        <v>10671</v>
      </c>
      <c r="R26" s="337">
        <f t="shared" si="6"/>
        <v>5867</v>
      </c>
      <c r="S26" s="334">
        <f t="shared" si="6"/>
        <v>5813</v>
      </c>
      <c r="T26" s="334">
        <f t="shared" si="6"/>
        <v>11680</v>
      </c>
      <c r="U26" s="334">
        <f t="shared" si="6"/>
        <v>6003</v>
      </c>
      <c r="V26" s="334">
        <f t="shared" si="6"/>
        <v>6069</v>
      </c>
      <c r="W26" s="335">
        <f t="shared" si="6"/>
        <v>12072</v>
      </c>
      <c r="X26" s="668"/>
      <c r="Y26" s="39" t="s">
        <v>42</v>
      </c>
      <c r="Z26" s="334">
        <f t="shared" si="6"/>
        <v>6279</v>
      </c>
      <c r="AA26" s="334">
        <f t="shared" si="6"/>
        <v>6603</v>
      </c>
      <c r="AB26" s="334">
        <f t="shared" si="6"/>
        <v>12882</v>
      </c>
      <c r="AC26" s="337">
        <f t="shared" si="6"/>
        <v>6559</v>
      </c>
      <c r="AD26" s="334">
        <f t="shared" si="6"/>
        <v>6985</v>
      </c>
      <c r="AE26" s="334">
        <f t="shared" si="6"/>
        <v>13544</v>
      </c>
      <c r="AF26" s="334">
        <f t="shared" si="6"/>
        <v>6873</v>
      </c>
      <c r="AG26" s="334">
        <f t="shared" si="6"/>
        <v>7366</v>
      </c>
      <c r="AH26" s="335">
        <f t="shared" si="6"/>
        <v>14239</v>
      </c>
      <c r="AI26" s="668"/>
      <c r="AJ26" s="39" t="s">
        <v>42</v>
      </c>
      <c r="AK26" s="334">
        <f t="shared" si="6"/>
        <v>7231</v>
      </c>
      <c r="AL26" s="334">
        <f t="shared" si="6"/>
        <v>7796</v>
      </c>
      <c r="AM26" s="334">
        <f t="shared" si="6"/>
        <v>15027</v>
      </c>
      <c r="AN26" s="337">
        <f t="shared" si="6"/>
        <v>6914</v>
      </c>
      <c r="AO26" s="334">
        <f t="shared" si="6"/>
        <v>7505</v>
      </c>
      <c r="AP26" s="334">
        <f t="shared" si="6"/>
        <v>14419</v>
      </c>
      <c r="AQ26" s="334">
        <f t="shared" si="6"/>
        <v>6660</v>
      </c>
      <c r="AR26" s="334">
        <f t="shared" si="6"/>
        <v>7278</v>
      </c>
      <c r="AS26" s="335">
        <f t="shared" si="6"/>
        <v>13938</v>
      </c>
      <c r="AT26" s="668"/>
      <c r="AU26" s="39" t="s">
        <v>42</v>
      </c>
      <c r="AV26" s="334">
        <f t="shared" si="6"/>
        <v>7514</v>
      </c>
      <c r="AW26" s="334">
        <f t="shared" si="6"/>
        <v>8041</v>
      </c>
      <c r="AX26" s="334">
        <f t="shared" si="6"/>
        <v>15555</v>
      </c>
      <c r="AY26" s="337">
        <f t="shared" si="6"/>
        <v>8598</v>
      </c>
      <c r="AZ26" s="334">
        <f t="shared" si="6"/>
        <v>8887</v>
      </c>
      <c r="BA26" s="334">
        <f t="shared" si="6"/>
        <v>17485</v>
      </c>
      <c r="BB26" s="334">
        <f t="shared" si="6"/>
        <v>9874</v>
      </c>
      <c r="BC26" s="334">
        <f t="shared" si="6"/>
        <v>10638</v>
      </c>
      <c r="BD26" s="335">
        <f t="shared" si="6"/>
        <v>20512</v>
      </c>
      <c r="BE26" s="668"/>
      <c r="BF26" s="39" t="s">
        <v>42</v>
      </c>
      <c r="BG26" s="334">
        <f t="shared" si="6"/>
        <v>8095</v>
      </c>
      <c r="BH26" s="334">
        <f t="shared" si="6"/>
        <v>8940</v>
      </c>
      <c r="BI26" s="334">
        <f t="shared" si="6"/>
        <v>17035</v>
      </c>
      <c r="BJ26" s="337">
        <f t="shared" si="6"/>
        <v>5548</v>
      </c>
      <c r="BK26" s="334">
        <f t="shared" si="6"/>
        <v>6718</v>
      </c>
      <c r="BL26" s="334">
        <f t="shared" si="6"/>
        <v>12266</v>
      </c>
      <c r="BM26" s="334">
        <f t="shared" si="6"/>
        <v>3185</v>
      </c>
      <c r="BN26" s="334">
        <f t="shared" si="6"/>
        <v>4763</v>
      </c>
      <c r="BO26" s="335">
        <f t="shared" si="6"/>
        <v>7948</v>
      </c>
      <c r="BP26" s="668"/>
      <c r="BQ26" s="39" t="s">
        <v>42</v>
      </c>
      <c r="BR26" s="334">
        <f t="shared" si="6"/>
        <v>2909</v>
      </c>
      <c r="BS26" s="334">
        <f t="shared" si="6"/>
        <v>7449</v>
      </c>
      <c r="BT26" s="335">
        <f t="shared" si="6"/>
        <v>10358</v>
      </c>
      <c r="CA26" s="668"/>
      <c r="CB26" s="39" t="s">
        <v>42</v>
      </c>
      <c r="CC26" s="334">
        <f t="shared" si="6"/>
        <v>15364</v>
      </c>
      <c r="CD26" s="334">
        <f t="shared" si="6"/>
        <v>14411</v>
      </c>
      <c r="CE26" s="334">
        <f t="shared" si="6"/>
        <v>29775</v>
      </c>
      <c r="CF26" s="337">
        <f t="shared" si="6"/>
        <v>65353</v>
      </c>
      <c r="CG26" s="334">
        <f t="shared" si="6"/>
        <v>68674</v>
      </c>
      <c r="CH26" s="334">
        <f t="shared" si="6"/>
        <v>134027</v>
      </c>
      <c r="CI26" s="334">
        <f t="shared" si="6"/>
        <v>38209</v>
      </c>
      <c r="CJ26" s="334">
        <f t="shared" ref="CJ26:CK26" si="7">SUM(CJ23:CJ25)</f>
        <v>47395</v>
      </c>
      <c r="CK26" s="335">
        <f t="shared" si="7"/>
        <v>85604</v>
      </c>
      <c r="CL26" s="334">
        <f t="shared" si="1"/>
        <v>118926</v>
      </c>
      <c r="CM26" s="334">
        <f t="shared" si="0"/>
        <v>130480</v>
      </c>
      <c r="CN26" s="335">
        <f t="shared" si="0"/>
        <v>249406</v>
      </c>
    </row>
    <row r="27" spans="1:92" ht="17.100000000000001" customHeight="1" thickBot="1">
      <c r="A27" s="1"/>
      <c r="B27" s="669" t="s">
        <v>59</v>
      </c>
      <c r="C27" s="670"/>
      <c r="D27" s="351">
        <f>SUM(D5:D6,D7:D8,D12,D16:D22,D26)</f>
        <v>77167</v>
      </c>
      <c r="E27" s="351">
        <f t="shared" ref="E27:CJ27" si="8">SUM(E5:E6,E7:E8,E12,E16:E22,E26)</f>
        <v>73355</v>
      </c>
      <c r="F27" s="351">
        <f t="shared" si="8"/>
        <v>150522</v>
      </c>
      <c r="G27" s="353">
        <f t="shared" si="8"/>
        <v>80202</v>
      </c>
      <c r="H27" s="351">
        <f t="shared" si="8"/>
        <v>76143</v>
      </c>
      <c r="I27" s="351">
        <f t="shared" si="8"/>
        <v>156345</v>
      </c>
      <c r="J27" s="351">
        <f t="shared" si="8"/>
        <v>82618</v>
      </c>
      <c r="K27" s="351">
        <f t="shared" si="8"/>
        <v>78109</v>
      </c>
      <c r="L27" s="352">
        <f t="shared" si="8"/>
        <v>160727</v>
      </c>
      <c r="M27" s="669" t="s">
        <v>59</v>
      </c>
      <c r="N27" s="670"/>
      <c r="O27" s="351">
        <f t="shared" si="8"/>
        <v>86618</v>
      </c>
      <c r="P27" s="351">
        <f t="shared" si="8"/>
        <v>82099</v>
      </c>
      <c r="Q27" s="351">
        <f t="shared" si="8"/>
        <v>168717</v>
      </c>
      <c r="R27" s="353">
        <f t="shared" si="8"/>
        <v>98029</v>
      </c>
      <c r="S27" s="351">
        <f t="shared" si="8"/>
        <v>92815</v>
      </c>
      <c r="T27" s="351">
        <f t="shared" si="8"/>
        <v>190844</v>
      </c>
      <c r="U27" s="351">
        <f t="shared" si="8"/>
        <v>107901</v>
      </c>
      <c r="V27" s="351">
        <f t="shared" si="8"/>
        <v>103051</v>
      </c>
      <c r="W27" s="352">
        <f t="shared" si="8"/>
        <v>210952</v>
      </c>
      <c r="X27" s="669" t="s">
        <v>59</v>
      </c>
      <c r="Y27" s="670"/>
      <c r="Z27" s="351">
        <f t="shared" si="8"/>
        <v>113223</v>
      </c>
      <c r="AA27" s="351">
        <f t="shared" si="8"/>
        <v>110554</v>
      </c>
      <c r="AB27" s="351">
        <f t="shared" si="8"/>
        <v>223777</v>
      </c>
      <c r="AC27" s="353">
        <f t="shared" si="8"/>
        <v>118223</v>
      </c>
      <c r="AD27" s="351">
        <f t="shared" si="8"/>
        <v>116543</v>
      </c>
      <c r="AE27" s="351">
        <f t="shared" si="8"/>
        <v>234766</v>
      </c>
      <c r="AF27" s="351">
        <f t="shared" si="8"/>
        <v>122024</v>
      </c>
      <c r="AG27" s="351">
        <f t="shared" si="8"/>
        <v>120935</v>
      </c>
      <c r="AH27" s="352">
        <f t="shared" si="8"/>
        <v>242959</v>
      </c>
      <c r="AI27" s="669" t="s">
        <v>59</v>
      </c>
      <c r="AJ27" s="670"/>
      <c r="AK27" s="351">
        <f t="shared" si="8"/>
        <v>127956</v>
      </c>
      <c r="AL27" s="351">
        <f t="shared" si="8"/>
        <v>127895</v>
      </c>
      <c r="AM27" s="351">
        <f t="shared" si="8"/>
        <v>255851</v>
      </c>
      <c r="AN27" s="353">
        <f t="shared" si="8"/>
        <v>123531</v>
      </c>
      <c r="AO27" s="351">
        <f t="shared" si="8"/>
        <v>124424</v>
      </c>
      <c r="AP27" s="351">
        <f t="shared" si="8"/>
        <v>247955</v>
      </c>
      <c r="AQ27" s="351">
        <f t="shared" si="8"/>
        <v>122003</v>
      </c>
      <c r="AR27" s="351">
        <f t="shared" si="8"/>
        <v>125180</v>
      </c>
      <c r="AS27" s="352">
        <f t="shared" si="8"/>
        <v>247183</v>
      </c>
      <c r="AT27" s="669" t="s">
        <v>59</v>
      </c>
      <c r="AU27" s="670"/>
      <c r="AV27" s="351">
        <f t="shared" si="8"/>
        <v>130628</v>
      </c>
      <c r="AW27" s="351">
        <f t="shared" si="8"/>
        <v>135355</v>
      </c>
      <c r="AX27" s="351">
        <f t="shared" si="8"/>
        <v>265983</v>
      </c>
      <c r="AY27" s="353">
        <f t="shared" si="8"/>
        <v>140519</v>
      </c>
      <c r="AZ27" s="351">
        <f t="shared" si="8"/>
        <v>147261</v>
      </c>
      <c r="BA27" s="351">
        <f t="shared" si="8"/>
        <v>287780</v>
      </c>
      <c r="BB27" s="351">
        <f t="shared" si="8"/>
        <v>158634</v>
      </c>
      <c r="BC27" s="351">
        <f t="shared" si="8"/>
        <v>171701</v>
      </c>
      <c r="BD27" s="352">
        <f t="shared" si="8"/>
        <v>330335</v>
      </c>
      <c r="BE27" s="669" t="s">
        <v>59</v>
      </c>
      <c r="BF27" s="670"/>
      <c r="BG27" s="351">
        <f t="shared" si="8"/>
        <v>128095</v>
      </c>
      <c r="BH27" s="351">
        <f t="shared" si="8"/>
        <v>146621</v>
      </c>
      <c r="BI27" s="351">
        <f t="shared" si="8"/>
        <v>274716</v>
      </c>
      <c r="BJ27" s="353">
        <f t="shared" si="8"/>
        <v>90327</v>
      </c>
      <c r="BK27" s="351">
        <f t="shared" si="8"/>
        <v>113055</v>
      </c>
      <c r="BL27" s="351">
        <f t="shared" si="8"/>
        <v>203382</v>
      </c>
      <c r="BM27" s="351">
        <f t="shared" si="8"/>
        <v>53974</v>
      </c>
      <c r="BN27" s="351">
        <f t="shared" si="8"/>
        <v>80627</v>
      </c>
      <c r="BO27" s="352">
        <f t="shared" si="8"/>
        <v>134601</v>
      </c>
      <c r="BP27" s="669" t="s">
        <v>59</v>
      </c>
      <c r="BQ27" s="670"/>
      <c r="BR27" s="351">
        <f t="shared" si="8"/>
        <v>47007</v>
      </c>
      <c r="BS27" s="351">
        <f t="shared" si="8"/>
        <v>110719</v>
      </c>
      <c r="BT27" s="352">
        <f t="shared" si="8"/>
        <v>157726</v>
      </c>
      <c r="CA27" s="669" t="s">
        <v>59</v>
      </c>
      <c r="CB27" s="670"/>
      <c r="CC27" s="351">
        <f t="shared" si="8"/>
        <v>239987</v>
      </c>
      <c r="CD27" s="351">
        <f t="shared" si="8"/>
        <v>227607</v>
      </c>
      <c r="CE27" s="351">
        <f t="shared" si="8"/>
        <v>467594</v>
      </c>
      <c r="CF27" s="353">
        <f t="shared" si="8"/>
        <v>1150136</v>
      </c>
      <c r="CG27" s="351">
        <f t="shared" si="8"/>
        <v>1138851</v>
      </c>
      <c r="CH27" s="351">
        <f t="shared" si="8"/>
        <v>2288987</v>
      </c>
      <c r="CI27" s="351">
        <f t="shared" si="8"/>
        <v>618556</v>
      </c>
      <c r="CJ27" s="351">
        <f t="shared" si="8"/>
        <v>769984</v>
      </c>
      <c r="CK27" s="352">
        <f t="shared" ref="CK27" si="9">SUM(CK5:CK6,CK7:CK8,CK12,CK16:CK22,CK26)</f>
        <v>1388540</v>
      </c>
      <c r="CL27" s="351">
        <f t="shared" si="1"/>
        <v>2008679</v>
      </c>
      <c r="CM27" s="351">
        <f t="shared" si="0"/>
        <v>2136442</v>
      </c>
      <c r="CN27" s="352">
        <f t="shared" si="0"/>
        <v>4145121</v>
      </c>
    </row>
    <row r="28" spans="1:92" ht="17.100000000000001" customHeight="1">
      <c r="A28" s="1"/>
      <c r="B28" s="671" t="s">
        <v>60</v>
      </c>
      <c r="C28" s="26" t="s">
        <v>61</v>
      </c>
      <c r="D28" s="345">
        <v>6116</v>
      </c>
      <c r="E28" s="345">
        <v>5813</v>
      </c>
      <c r="F28" s="345">
        <v>11929</v>
      </c>
      <c r="G28" s="348">
        <v>6580</v>
      </c>
      <c r="H28" s="345">
        <v>6294</v>
      </c>
      <c r="I28" s="345">
        <v>12874</v>
      </c>
      <c r="J28" s="345">
        <v>6956</v>
      </c>
      <c r="K28" s="345">
        <v>6645</v>
      </c>
      <c r="L28" s="346">
        <v>13601</v>
      </c>
      <c r="M28" s="671" t="s">
        <v>60</v>
      </c>
      <c r="N28" s="26" t="s">
        <v>61</v>
      </c>
      <c r="O28" s="345">
        <v>7471</v>
      </c>
      <c r="P28" s="345">
        <v>7099</v>
      </c>
      <c r="Q28" s="345">
        <v>14570</v>
      </c>
      <c r="R28" s="348">
        <v>8831</v>
      </c>
      <c r="S28" s="345">
        <v>7729</v>
      </c>
      <c r="T28" s="345">
        <v>16560</v>
      </c>
      <c r="U28" s="345">
        <v>8715</v>
      </c>
      <c r="V28" s="345">
        <v>8050</v>
      </c>
      <c r="W28" s="346">
        <v>16765</v>
      </c>
      <c r="X28" s="671" t="s">
        <v>60</v>
      </c>
      <c r="Y28" s="26" t="s">
        <v>61</v>
      </c>
      <c r="Z28" s="345">
        <v>9161</v>
      </c>
      <c r="AA28" s="345">
        <v>8396</v>
      </c>
      <c r="AB28" s="345">
        <v>17557</v>
      </c>
      <c r="AC28" s="348">
        <v>9694</v>
      </c>
      <c r="AD28" s="345">
        <v>8972</v>
      </c>
      <c r="AE28" s="345">
        <v>18666</v>
      </c>
      <c r="AF28" s="345">
        <v>10184</v>
      </c>
      <c r="AG28" s="345">
        <v>9437</v>
      </c>
      <c r="AH28" s="346">
        <v>19621</v>
      </c>
      <c r="AI28" s="671" t="s">
        <v>60</v>
      </c>
      <c r="AJ28" s="26" t="s">
        <v>61</v>
      </c>
      <c r="AK28" s="345">
        <v>10947</v>
      </c>
      <c r="AL28" s="345">
        <v>9997</v>
      </c>
      <c r="AM28" s="345">
        <v>20944</v>
      </c>
      <c r="AN28" s="348">
        <v>10741</v>
      </c>
      <c r="AO28" s="345">
        <v>9879</v>
      </c>
      <c r="AP28" s="345">
        <v>20620</v>
      </c>
      <c r="AQ28" s="345">
        <v>10608</v>
      </c>
      <c r="AR28" s="345">
        <v>10139</v>
      </c>
      <c r="AS28" s="346">
        <v>20747</v>
      </c>
      <c r="AT28" s="671" t="s">
        <v>60</v>
      </c>
      <c r="AU28" s="26" t="s">
        <v>61</v>
      </c>
      <c r="AV28" s="345">
        <v>11454</v>
      </c>
      <c r="AW28" s="345">
        <v>11107</v>
      </c>
      <c r="AX28" s="345">
        <v>22561</v>
      </c>
      <c r="AY28" s="348">
        <v>12339</v>
      </c>
      <c r="AZ28" s="345">
        <v>12169</v>
      </c>
      <c r="BA28" s="345">
        <v>24508</v>
      </c>
      <c r="BB28" s="345">
        <v>13324</v>
      </c>
      <c r="BC28" s="345">
        <v>13814</v>
      </c>
      <c r="BD28" s="346">
        <v>27138</v>
      </c>
      <c r="BE28" s="671" t="s">
        <v>60</v>
      </c>
      <c r="BF28" s="26" t="s">
        <v>61</v>
      </c>
      <c r="BG28" s="345">
        <v>10356</v>
      </c>
      <c r="BH28" s="345">
        <v>11480</v>
      </c>
      <c r="BI28" s="345">
        <v>21836</v>
      </c>
      <c r="BJ28" s="348">
        <v>7246</v>
      </c>
      <c r="BK28" s="345">
        <v>8894</v>
      </c>
      <c r="BL28" s="345">
        <v>16140</v>
      </c>
      <c r="BM28" s="345">
        <v>4300</v>
      </c>
      <c r="BN28" s="345">
        <v>6338</v>
      </c>
      <c r="BO28" s="346">
        <v>10638</v>
      </c>
      <c r="BP28" s="671" t="s">
        <v>60</v>
      </c>
      <c r="BQ28" s="26" t="s">
        <v>61</v>
      </c>
      <c r="BR28" s="345">
        <v>3492</v>
      </c>
      <c r="BS28" s="345">
        <v>8430</v>
      </c>
      <c r="BT28" s="346">
        <v>11922</v>
      </c>
      <c r="CA28" s="671" t="s">
        <v>60</v>
      </c>
      <c r="CB28" s="26" t="s">
        <v>61</v>
      </c>
      <c r="CC28" s="345">
        <v>19652</v>
      </c>
      <c r="CD28" s="345">
        <v>18752</v>
      </c>
      <c r="CE28" s="345">
        <v>38404</v>
      </c>
      <c r="CF28" s="348">
        <v>97806</v>
      </c>
      <c r="CG28" s="345">
        <v>90805</v>
      </c>
      <c r="CH28" s="345">
        <v>188611</v>
      </c>
      <c r="CI28" s="345">
        <v>51057</v>
      </c>
      <c r="CJ28" s="345">
        <v>61125</v>
      </c>
      <c r="CK28" s="346">
        <v>112182</v>
      </c>
      <c r="CL28" s="345">
        <f t="shared" si="1"/>
        <v>168515</v>
      </c>
      <c r="CM28" s="345">
        <f t="shared" si="0"/>
        <v>170682</v>
      </c>
      <c r="CN28" s="346">
        <f t="shared" si="0"/>
        <v>339197</v>
      </c>
    </row>
    <row r="29" spans="1:92" ht="17.100000000000001" customHeight="1">
      <c r="A29" s="1"/>
      <c r="B29" s="667"/>
      <c r="C29" s="26" t="s">
        <v>62</v>
      </c>
      <c r="D29" s="339">
        <v>596</v>
      </c>
      <c r="E29" s="339">
        <v>567</v>
      </c>
      <c r="F29" s="339">
        <v>1163</v>
      </c>
      <c r="G29" s="342">
        <v>706</v>
      </c>
      <c r="H29" s="339">
        <v>669</v>
      </c>
      <c r="I29" s="339">
        <v>1375</v>
      </c>
      <c r="J29" s="339">
        <v>767</v>
      </c>
      <c r="K29" s="339">
        <v>740</v>
      </c>
      <c r="L29" s="340">
        <v>1507</v>
      </c>
      <c r="M29" s="667"/>
      <c r="N29" s="26" t="s">
        <v>62</v>
      </c>
      <c r="O29" s="339">
        <v>807</v>
      </c>
      <c r="P29" s="339">
        <v>799</v>
      </c>
      <c r="Q29" s="339">
        <v>1606</v>
      </c>
      <c r="R29" s="342">
        <v>776</v>
      </c>
      <c r="S29" s="339">
        <v>801</v>
      </c>
      <c r="T29" s="339">
        <v>1577</v>
      </c>
      <c r="U29" s="339">
        <v>775</v>
      </c>
      <c r="V29" s="339">
        <v>767</v>
      </c>
      <c r="W29" s="340">
        <v>1542</v>
      </c>
      <c r="X29" s="667"/>
      <c r="Y29" s="26" t="s">
        <v>62</v>
      </c>
      <c r="Z29" s="339">
        <v>818</v>
      </c>
      <c r="AA29" s="339">
        <v>748</v>
      </c>
      <c r="AB29" s="339">
        <v>1566</v>
      </c>
      <c r="AC29" s="342">
        <v>1016</v>
      </c>
      <c r="AD29" s="339">
        <v>919</v>
      </c>
      <c r="AE29" s="339">
        <v>1935</v>
      </c>
      <c r="AF29" s="339">
        <v>1060</v>
      </c>
      <c r="AG29" s="339">
        <v>962</v>
      </c>
      <c r="AH29" s="340">
        <v>2022</v>
      </c>
      <c r="AI29" s="667"/>
      <c r="AJ29" s="26" t="s">
        <v>62</v>
      </c>
      <c r="AK29" s="339">
        <v>1031</v>
      </c>
      <c r="AL29" s="339">
        <v>952</v>
      </c>
      <c r="AM29" s="339">
        <v>1983</v>
      </c>
      <c r="AN29" s="342">
        <v>1061</v>
      </c>
      <c r="AO29" s="339">
        <v>942</v>
      </c>
      <c r="AP29" s="339">
        <v>2003</v>
      </c>
      <c r="AQ29" s="339">
        <v>1174</v>
      </c>
      <c r="AR29" s="339">
        <v>1120</v>
      </c>
      <c r="AS29" s="340">
        <v>2294</v>
      </c>
      <c r="AT29" s="667"/>
      <c r="AU29" s="26" t="s">
        <v>62</v>
      </c>
      <c r="AV29" s="339">
        <v>1483</v>
      </c>
      <c r="AW29" s="339">
        <v>1414</v>
      </c>
      <c r="AX29" s="339">
        <v>2897</v>
      </c>
      <c r="AY29" s="342">
        <v>1903</v>
      </c>
      <c r="AZ29" s="339">
        <v>1792</v>
      </c>
      <c r="BA29" s="339">
        <v>3695</v>
      </c>
      <c r="BB29" s="339">
        <v>2342</v>
      </c>
      <c r="BC29" s="339">
        <v>2187</v>
      </c>
      <c r="BD29" s="340">
        <v>4529</v>
      </c>
      <c r="BE29" s="667"/>
      <c r="BF29" s="26" t="s">
        <v>62</v>
      </c>
      <c r="BG29" s="339">
        <v>1680</v>
      </c>
      <c r="BH29" s="339">
        <v>1687</v>
      </c>
      <c r="BI29" s="339">
        <v>3367</v>
      </c>
      <c r="BJ29" s="342">
        <v>1096</v>
      </c>
      <c r="BK29" s="339">
        <v>1335</v>
      </c>
      <c r="BL29" s="339">
        <v>2431</v>
      </c>
      <c r="BM29" s="339">
        <v>766</v>
      </c>
      <c r="BN29" s="339">
        <v>1187</v>
      </c>
      <c r="BO29" s="340">
        <v>1953</v>
      </c>
      <c r="BP29" s="667"/>
      <c r="BQ29" s="26" t="s">
        <v>62</v>
      </c>
      <c r="BR29" s="339">
        <v>850</v>
      </c>
      <c r="BS29" s="339">
        <v>1922</v>
      </c>
      <c r="BT29" s="340">
        <v>2772</v>
      </c>
      <c r="CA29" s="667"/>
      <c r="CB29" s="26" t="s">
        <v>62</v>
      </c>
      <c r="CC29" s="339">
        <v>2069</v>
      </c>
      <c r="CD29" s="339">
        <v>1976</v>
      </c>
      <c r="CE29" s="339">
        <v>4045</v>
      </c>
      <c r="CF29" s="342">
        <v>10001</v>
      </c>
      <c r="CG29" s="339">
        <v>9424</v>
      </c>
      <c r="CH29" s="339">
        <v>19425</v>
      </c>
      <c r="CI29" s="339">
        <v>8637</v>
      </c>
      <c r="CJ29" s="339">
        <v>10110</v>
      </c>
      <c r="CK29" s="340">
        <v>18747</v>
      </c>
      <c r="CL29" s="339">
        <f t="shared" si="1"/>
        <v>20707</v>
      </c>
      <c r="CM29" s="339">
        <f t="shared" si="0"/>
        <v>21510</v>
      </c>
      <c r="CN29" s="340">
        <f t="shared" si="0"/>
        <v>42217</v>
      </c>
    </row>
    <row r="30" spans="1:92" ht="17.100000000000001" customHeight="1">
      <c r="A30" s="1"/>
      <c r="B30" s="667"/>
      <c r="C30" s="26" t="s">
        <v>63</v>
      </c>
      <c r="D30" s="339">
        <v>104</v>
      </c>
      <c r="E30" s="339">
        <v>99</v>
      </c>
      <c r="F30" s="339">
        <v>203</v>
      </c>
      <c r="G30" s="342">
        <v>132</v>
      </c>
      <c r="H30" s="339">
        <v>126</v>
      </c>
      <c r="I30" s="339">
        <v>258</v>
      </c>
      <c r="J30" s="339">
        <v>158</v>
      </c>
      <c r="K30" s="339">
        <v>148</v>
      </c>
      <c r="L30" s="340">
        <v>306</v>
      </c>
      <c r="M30" s="667"/>
      <c r="N30" s="26" t="s">
        <v>63</v>
      </c>
      <c r="O30" s="339">
        <v>180</v>
      </c>
      <c r="P30" s="339">
        <v>166</v>
      </c>
      <c r="Q30" s="339">
        <v>346</v>
      </c>
      <c r="R30" s="342">
        <v>190</v>
      </c>
      <c r="S30" s="339">
        <v>160</v>
      </c>
      <c r="T30" s="339">
        <v>350</v>
      </c>
      <c r="U30" s="339">
        <v>194</v>
      </c>
      <c r="V30" s="339">
        <v>156</v>
      </c>
      <c r="W30" s="340">
        <v>350</v>
      </c>
      <c r="X30" s="667"/>
      <c r="Y30" s="26" t="s">
        <v>63</v>
      </c>
      <c r="Z30" s="339">
        <v>216</v>
      </c>
      <c r="AA30" s="339">
        <v>136</v>
      </c>
      <c r="AB30" s="339">
        <v>352</v>
      </c>
      <c r="AC30" s="342">
        <v>225</v>
      </c>
      <c r="AD30" s="339">
        <v>186</v>
      </c>
      <c r="AE30" s="339">
        <v>411</v>
      </c>
      <c r="AF30" s="339">
        <v>305</v>
      </c>
      <c r="AG30" s="339">
        <v>209</v>
      </c>
      <c r="AH30" s="340">
        <v>514</v>
      </c>
      <c r="AI30" s="667"/>
      <c r="AJ30" s="26" t="s">
        <v>63</v>
      </c>
      <c r="AK30" s="339">
        <v>305</v>
      </c>
      <c r="AL30" s="339">
        <v>235</v>
      </c>
      <c r="AM30" s="339">
        <v>540</v>
      </c>
      <c r="AN30" s="342">
        <v>354</v>
      </c>
      <c r="AO30" s="339">
        <v>255</v>
      </c>
      <c r="AP30" s="339">
        <v>609</v>
      </c>
      <c r="AQ30" s="339">
        <v>454</v>
      </c>
      <c r="AR30" s="339">
        <v>325</v>
      </c>
      <c r="AS30" s="340">
        <v>779</v>
      </c>
      <c r="AT30" s="667"/>
      <c r="AU30" s="26" t="s">
        <v>63</v>
      </c>
      <c r="AV30" s="339">
        <v>453</v>
      </c>
      <c r="AW30" s="339">
        <v>378</v>
      </c>
      <c r="AX30" s="339">
        <v>831</v>
      </c>
      <c r="AY30" s="342">
        <v>531</v>
      </c>
      <c r="AZ30" s="339">
        <v>469</v>
      </c>
      <c r="BA30" s="339">
        <v>1000</v>
      </c>
      <c r="BB30" s="339">
        <v>665</v>
      </c>
      <c r="BC30" s="339">
        <v>549</v>
      </c>
      <c r="BD30" s="340">
        <v>1214</v>
      </c>
      <c r="BE30" s="667"/>
      <c r="BF30" s="26" t="s">
        <v>63</v>
      </c>
      <c r="BG30" s="339">
        <v>478</v>
      </c>
      <c r="BH30" s="339">
        <v>479</v>
      </c>
      <c r="BI30" s="339">
        <v>957</v>
      </c>
      <c r="BJ30" s="342">
        <v>365</v>
      </c>
      <c r="BK30" s="339">
        <v>493</v>
      </c>
      <c r="BL30" s="339">
        <v>858</v>
      </c>
      <c r="BM30" s="339">
        <v>295</v>
      </c>
      <c r="BN30" s="339">
        <v>505</v>
      </c>
      <c r="BO30" s="340">
        <v>800</v>
      </c>
      <c r="BP30" s="667"/>
      <c r="BQ30" s="26" t="s">
        <v>63</v>
      </c>
      <c r="BR30" s="339">
        <v>367</v>
      </c>
      <c r="BS30" s="339">
        <v>951</v>
      </c>
      <c r="BT30" s="340">
        <v>1318</v>
      </c>
      <c r="CA30" s="667"/>
      <c r="CB30" s="26" t="s">
        <v>63</v>
      </c>
      <c r="CC30" s="339">
        <v>394</v>
      </c>
      <c r="CD30" s="339">
        <v>373</v>
      </c>
      <c r="CE30" s="339">
        <v>767</v>
      </c>
      <c r="CF30" s="342">
        <v>2876</v>
      </c>
      <c r="CG30" s="339">
        <v>2206</v>
      </c>
      <c r="CH30" s="339">
        <v>5082</v>
      </c>
      <c r="CI30" s="339">
        <v>2701</v>
      </c>
      <c r="CJ30" s="339">
        <v>3446</v>
      </c>
      <c r="CK30" s="340">
        <v>6147</v>
      </c>
      <c r="CL30" s="339">
        <f t="shared" si="1"/>
        <v>5971</v>
      </c>
      <c r="CM30" s="339">
        <f t="shared" si="0"/>
        <v>6025</v>
      </c>
      <c r="CN30" s="340">
        <f t="shared" si="0"/>
        <v>11996</v>
      </c>
    </row>
    <row r="31" spans="1:92" ht="17.100000000000001" customHeight="1">
      <c r="A31" s="1"/>
      <c r="B31" s="668"/>
      <c r="C31" s="18" t="s">
        <v>42</v>
      </c>
      <c r="D31" s="334">
        <f t="shared" ref="D31:L31" si="10">SUM(D28:D30)</f>
        <v>6816</v>
      </c>
      <c r="E31" s="334">
        <f t="shared" si="10"/>
        <v>6479</v>
      </c>
      <c r="F31" s="334">
        <f t="shared" si="10"/>
        <v>13295</v>
      </c>
      <c r="G31" s="337">
        <f t="shared" si="10"/>
        <v>7418</v>
      </c>
      <c r="H31" s="334">
        <f t="shared" si="10"/>
        <v>7089</v>
      </c>
      <c r="I31" s="334">
        <f t="shared" si="10"/>
        <v>14507</v>
      </c>
      <c r="J31" s="334">
        <f t="shared" si="10"/>
        <v>7881</v>
      </c>
      <c r="K31" s="334">
        <f t="shared" si="10"/>
        <v>7533</v>
      </c>
      <c r="L31" s="335">
        <f t="shared" si="10"/>
        <v>15414</v>
      </c>
      <c r="M31" s="668"/>
      <c r="N31" s="18" t="s">
        <v>42</v>
      </c>
      <c r="O31" s="334">
        <f t="shared" ref="O31:CK31" si="11">SUM(O28:O30)</f>
        <v>8458</v>
      </c>
      <c r="P31" s="334">
        <f t="shared" si="11"/>
        <v>8064</v>
      </c>
      <c r="Q31" s="334">
        <f t="shared" si="11"/>
        <v>16522</v>
      </c>
      <c r="R31" s="337">
        <f t="shared" si="11"/>
        <v>9797</v>
      </c>
      <c r="S31" s="334">
        <f t="shared" si="11"/>
        <v>8690</v>
      </c>
      <c r="T31" s="334">
        <f t="shared" si="11"/>
        <v>18487</v>
      </c>
      <c r="U31" s="334">
        <f t="shared" si="11"/>
        <v>9684</v>
      </c>
      <c r="V31" s="334">
        <f t="shared" si="11"/>
        <v>8973</v>
      </c>
      <c r="W31" s="335">
        <f t="shared" si="11"/>
        <v>18657</v>
      </c>
      <c r="X31" s="668"/>
      <c r="Y31" s="18" t="s">
        <v>42</v>
      </c>
      <c r="Z31" s="334">
        <f t="shared" si="11"/>
        <v>10195</v>
      </c>
      <c r="AA31" s="334">
        <f t="shared" si="11"/>
        <v>9280</v>
      </c>
      <c r="AB31" s="334">
        <f t="shared" si="11"/>
        <v>19475</v>
      </c>
      <c r="AC31" s="337">
        <f t="shared" si="11"/>
        <v>10935</v>
      </c>
      <c r="AD31" s="334">
        <f t="shared" si="11"/>
        <v>10077</v>
      </c>
      <c r="AE31" s="334">
        <f t="shared" si="11"/>
        <v>21012</v>
      </c>
      <c r="AF31" s="334">
        <f t="shared" si="11"/>
        <v>11549</v>
      </c>
      <c r="AG31" s="334">
        <f t="shared" si="11"/>
        <v>10608</v>
      </c>
      <c r="AH31" s="335">
        <f t="shared" si="11"/>
        <v>22157</v>
      </c>
      <c r="AI31" s="668"/>
      <c r="AJ31" s="18" t="s">
        <v>42</v>
      </c>
      <c r="AK31" s="334">
        <f t="shared" si="11"/>
        <v>12283</v>
      </c>
      <c r="AL31" s="334">
        <f t="shared" si="11"/>
        <v>11184</v>
      </c>
      <c r="AM31" s="334">
        <f t="shared" si="11"/>
        <v>23467</v>
      </c>
      <c r="AN31" s="337">
        <f t="shared" si="11"/>
        <v>12156</v>
      </c>
      <c r="AO31" s="334">
        <f t="shared" si="11"/>
        <v>11076</v>
      </c>
      <c r="AP31" s="334">
        <f t="shared" si="11"/>
        <v>23232</v>
      </c>
      <c r="AQ31" s="334">
        <f t="shared" si="11"/>
        <v>12236</v>
      </c>
      <c r="AR31" s="334">
        <f t="shared" si="11"/>
        <v>11584</v>
      </c>
      <c r="AS31" s="335">
        <f t="shared" si="11"/>
        <v>23820</v>
      </c>
      <c r="AT31" s="668"/>
      <c r="AU31" s="18" t="s">
        <v>42</v>
      </c>
      <c r="AV31" s="334">
        <f t="shared" si="11"/>
        <v>13390</v>
      </c>
      <c r="AW31" s="334">
        <f t="shared" si="11"/>
        <v>12899</v>
      </c>
      <c r="AX31" s="334">
        <f t="shared" si="11"/>
        <v>26289</v>
      </c>
      <c r="AY31" s="337">
        <f t="shared" si="11"/>
        <v>14773</v>
      </c>
      <c r="AZ31" s="334">
        <f t="shared" si="11"/>
        <v>14430</v>
      </c>
      <c r="BA31" s="334">
        <f t="shared" si="11"/>
        <v>29203</v>
      </c>
      <c r="BB31" s="334">
        <f t="shared" si="11"/>
        <v>16331</v>
      </c>
      <c r="BC31" s="334">
        <f t="shared" si="11"/>
        <v>16550</v>
      </c>
      <c r="BD31" s="335">
        <f t="shared" si="11"/>
        <v>32881</v>
      </c>
      <c r="BE31" s="668"/>
      <c r="BF31" s="18" t="s">
        <v>42</v>
      </c>
      <c r="BG31" s="334">
        <f t="shared" si="11"/>
        <v>12514</v>
      </c>
      <c r="BH31" s="334">
        <f t="shared" si="11"/>
        <v>13646</v>
      </c>
      <c r="BI31" s="334">
        <f t="shared" si="11"/>
        <v>26160</v>
      </c>
      <c r="BJ31" s="337">
        <f t="shared" si="11"/>
        <v>8707</v>
      </c>
      <c r="BK31" s="334">
        <f t="shared" si="11"/>
        <v>10722</v>
      </c>
      <c r="BL31" s="334">
        <f t="shared" si="11"/>
        <v>19429</v>
      </c>
      <c r="BM31" s="334">
        <f t="shared" si="11"/>
        <v>5361</v>
      </c>
      <c r="BN31" s="334">
        <f t="shared" si="11"/>
        <v>8030</v>
      </c>
      <c r="BO31" s="335">
        <f t="shared" si="11"/>
        <v>13391</v>
      </c>
      <c r="BP31" s="668"/>
      <c r="BQ31" s="18" t="s">
        <v>42</v>
      </c>
      <c r="BR31" s="334">
        <f t="shared" si="11"/>
        <v>4709</v>
      </c>
      <c r="BS31" s="334">
        <f t="shared" si="11"/>
        <v>11303</v>
      </c>
      <c r="BT31" s="335">
        <f t="shared" si="11"/>
        <v>16012</v>
      </c>
      <c r="CA31" s="668"/>
      <c r="CB31" s="18" t="s">
        <v>42</v>
      </c>
      <c r="CC31" s="334">
        <f t="shared" si="11"/>
        <v>22115</v>
      </c>
      <c r="CD31" s="334">
        <f t="shared" si="11"/>
        <v>21101</v>
      </c>
      <c r="CE31" s="334">
        <f t="shared" si="11"/>
        <v>43216</v>
      </c>
      <c r="CF31" s="337">
        <f t="shared" si="11"/>
        <v>110683</v>
      </c>
      <c r="CG31" s="334">
        <f t="shared" si="11"/>
        <v>102435</v>
      </c>
      <c r="CH31" s="334">
        <f t="shared" si="11"/>
        <v>213118</v>
      </c>
      <c r="CI31" s="334">
        <f t="shared" si="11"/>
        <v>62395</v>
      </c>
      <c r="CJ31" s="334">
        <f t="shared" si="11"/>
        <v>74681</v>
      </c>
      <c r="CK31" s="335">
        <f t="shared" si="11"/>
        <v>137076</v>
      </c>
      <c r="CL31" s="334">
        <f t="shared" si="1"/>
        <v>195193</v>
      </c>
      <c r="CM31" s="334">
        <f t="shared" si="0"/>
        <v>198217</v>
      </c>
      <c r="CN31" s="335">
        <f t="shared" si="0"/>
        <v>393410</v>
      </c>
    </row>
    <row r="32" spans="1:92" ht="17.100000000000001" customHeight="1">
      <c r="A32" s="1"/>
      <c r="B32" s="45" t="s">
        <v>64</v>
      </c>
      <c r="C32" s="12" t="s">
        <v>65</v>
      </c>
      <c r="D32" s="334">
        <v>663</v>
      </c>
      <c r="E32" s="334">
        <v>630</v>
      </c>
      <c r="F32" s="334">
        <v>1293</v>
      </c>
      <c r="G32" s="337">
        <v>773</v>
      </c>
      <c r="H32" s="334">
        <v>729</v>
      </c>
      <c r="I32" s="334">
        <v>1502</v>
      </c>
      <c r="J32" s="334">
        <v>857</v>
      </c>
      <c r="K32" s="334">
        <v>813</v>
      </c>
      <c r="L32" s="335">
        <v>1670</v>
      </c>
      <c r="M32" s="45" t="s">
        <v>64</v>
      </c>
      <c r="N32" s="12" t="s">
        <v>65</v>
      </c>
      <c r="O32" s="334">
        <v>956</v>
      </c>
      <c r="P32" s="334">
        <v>879</v>
      </c>
      <c r="Q32" s="334">
        <v>1835</v>
      </c>
      <c r="R32" s="337">
        <v>927</v>
      </c>
      <c r="S32" s="334">
        <v>887</v>
      </c>
      <c r="T32" s="334">
        <v>1814</v>
      </c>
      <c r="U32" s="334">
        <v>906</v>
      </c>
      <c r="V32" s="334">
        <v>926</v>
      </c>
      <c r="W32" s="335">
        <v>1832</v>
      </c>
      <c r="X32" s="45" t="s">
        <v>64</v>
      </c>
      <c r="Y32" s="12" t="s">
        <v>65</v>
      </c>
      <c r="Z32" s="334">
        <v>909</v>
      </c>
      <c r="AA32" s="334">
        <v>945</v>
      </c>
      <c r="AB32" s="334">
        <v>1854</v>
      </c>
      <c r="AC32" s="337">
        <v>1060</v>
      </c>
      <c r="AD32" s="334">
        <v>1044</v>
      </c>
      <c r="AE32" s="334">
        <v>2104</v>
      </c>
      <c r="AF32" s="334">
        <v>1225</v>
      </c>
      <c r="AG32" s="334">
        <v>1210</v>
      </c>
      <c r="AH32" s="335">
        <v>2435</v>
      </c>
      <c r="AI32" s="45" t="s">
        <v>64</v>
      </c>
      <c r="AJ32" s="12" t="s">
        <v>65</v>
      </c>
      <c r="AK32" s="334">
        <v>1320</v>
      </c>
      <c r="AL32" s="334">
        <v>1305</v>
      </c>
      <c r="AM32" s="334">
        <v>2625</v>
      </c>
      <c r="AN32" s="337">
        <v>1478</v>
      </c>
      <c r="AO32" s="334">
        <v>1430</v>
      </c>
      <c r="AP32" s="334">
        <v>2908</v>
      </c>
      <c r="AQ32" s="334">
        <v>1640</v>
      </c>
      <c r="AR32" s="334">
        <v>1568</v>
      </c>
      <c r="AS32" s="335">
        <v>3208</v>
      </c>
      <c r="AT32" s="45" t="s">
        <v>64</v>
      </c>
      <c r="AU32" s="12" t="s">
        <v>65</v>
      </c>
      <c r="AV32" s="334">
        <v>1975</v>
      </c>
      <c r="AW32" s="334">
        <v>1850</v>
      </c>
      <c r="AX32" s="334">
        <v>3825</v>
      </c>
      <c r="AY32" s="337">
        <v>2302</v>
      </c>
      <c r="AZ32" s="334">
        <v>2296</v>
      </c>
      <c r="BA32" s="334">
        <v>4598</v>
      </c>
      <c r="BB32" s="334">
        <v>2604</v>
      </c>
      <c r="BC32" s="334">
        <v>2616</v>
      </c>
      <c r="BD32" s="335">
        <v>5220</v>
      </c>
      <c r="BE32" s="45" t="s">
        <v>64</v>
      </c>
      <c r="BF32" s="12" t="s">
        <v>65</v>
      </c>
      <c r="BG32" s="334">
        <v>2063</v>
      </c>
      <c r="BH32" s="334">
        <v>2259</v>
      </c>
      <c r="BI32" s="334">
        <v>4322</v>
      </c>
      <c r="BJ32" s="337">
        <v>1543</v>
      </c>
      <c r="BK32" s="334">
        <v>2037</v>
      </c>
      <c r="BL32" s="334">
        <v>3580</v>
      </c>
      <c r="BM32" s="334">
        <v>1169</v>
      </c>
      <c r="BN32" s="334">
        <v>1715</v>
      </c>
      <c r="BO32" s="335">
        <v>2884</v>
      </c>
      <c r="BP32" s="45" t="s">
        <v>64</v>
      </c>
      <c r="BQ32" s="12" t="s">
        <v>65</v>
      </c>
      <c r="BR32" s="334">
        <v>895</v>
      </c>
      <c r="BS32" s="334">
        <v>1945</v>
      </c>
      <c r="BT32" s="335">
        <v>2840</v>
      </c>
      <c r="CA32" s="45" t="s">
        <v>64</v>
      </c>
      <c r="CB32" s="12" t="s">
        <v>65</v>
      </c>
      <c r="CC32" s="334">
        <v>2293</v>
      </c>
      <c r="CD32" s="334">
        <v>2172</v>
      </c>
      <c r="CE32" s="334">
        <v>4465</v>
      </c>
      <c r="CF32" s="337">
        <v>12396</v>
      </c>
      <c r="CG32" s="334">
        <v>12044</v>
      </c>
      <c r="CH32" s="334">
        <v>24440</v>
      </c>
      <c r="CI32" s="334">
        <v>10576</v>
      </c>
      <c r="CJ32" s="334">
        <v>12868</v>
      </c>
      <c r="CK32" s="335">
        <v>23444</v>
      </c>
      <c r="CL32" s="334">
        <f t="shared" si="1"/>
        <v>25265</v>
      </c>
      <c r="CM32" s="334">
        <f t="shared" si="0"/>
        <v>27084</v>
      </c>
      <c r="CN32" s="335">
        <f t="shared" si="0"/>
        <v>52349</v>
      </c>
    </row>
    <row r="33" spans="1:92" ht="17.100000000000001" customHeight="1">
      <c r="A33" s="1"/>
      <c r="B33" s="24" t="s">
        <v>66</v>
      </c>
      <c r="C33" s="18" t="s">
        <v>67</v>
      </c>
      <c r="D33" s="334">
        <v>603</v>
      </c>
      <c r="E33" s="334">
        <v>573</v>
      </c>
      <c r="F33" s="334">
        <v>1176</v>
      </c>
      <c r="G33" s="337">
        <v>733</v>
      </c>
      <c r="H33" s="334">
        <v>698</v>
      </c>
      <c r="I33" s="334">
        <v>1431</v>
      </c>
      <c r="J33" s="334">
        <v>835</v>
      </c>
      <c r="K33" s="334">
        <v>798</v>
      </c>
      <c r="L33" s="335">
        <v>1633</v>
      </c>
      <c r="M33" s="24" t="s">
        <v>66</v>
      </c>
      <c r="N33" s="18" t="s">
        <v>67</v>
      </c>
      <c r="O33" s="334">
        <v>1057</v>
      </c>
      <c r="P33" s="334">
        <v>928</v>
      </c>
      <c r="Q33" s="334">
        <v>1985</v>
      </c>
      <c r="R33" s="337">
        <v>1116</v>
      </c>
      <c r="S33" s="334">
        <v>914</v>
      </c>
      <c r="T33" s="334">
        <v>2030</v>
      </c>
      <c r="U33" s="334">
        <v>986</v>
      </c>
      <c r="V33" s="334">
        <v>811</v>
      </c>
      <c r="W33" s="335">
        <v>1797</v>
      </c>
      <c r="X33" s="24" t="s">
        <v>66</v>
      </c>
      <c r="Y33" s="18" t="s">
        <v>67</v>
      </c>
      <c r="Z33" s="334">
        <v>1108</v>
      </c>
      <c r="AA33" s="334">
        <v>816</v>
      </c>
      <c r="AB33" s="334">
        <v>1924</v>
      </c>
      <c r="AC33" s="337">
        <v>1201</v>
      </c>
      <c r="AD33" s="334">
        <v>968</v>
      </c>
      <c r="AE33" s="334">
        <v>2169</v>
      </c>
      <c r="AF33" s="334">
        <v>1370</v>
      </c>
      <c r="AG33" s="334">
        <v>1027</v>
      </c>
      <c r="AH33" s="335">
        <v>2397</v>
      </c>
      <c r="AI33" s="24" t="s">
        <v>66</v>
      </c>
      <c r="AJ33" s="18" t="s">
        <v>67</v>
      </c>
      <c r="AK33" s="334">
        <v>1614</v>
      </c>
      <c r="AL33" s="334">
        <v>1215</v>
      </c>
      <c r="AM33" s="334">
        <v>2829</v>
      </c>
      <c r="AN33" s="337">
        <v>1753</v>
      </c>
      <c r="AO33" s="334">
        <v>1456</v>
      </c>
      <c r="AP33" s="334">
        <v>3209</v>
      </c>
      <c r="AQ33" s="334">
        <v>1920</v>
      </c>
      <c r="AR33" s="334">
        <v>1538</v>
      </c>
      <c r="AS33" s="335">
        <v>3458</v>
      </c>
      <c r="AT33" s="24" t="s">
        <v>66</v>
      </c>
      <c r="AU33" s="18" t="s">
        <v>67</v>
      </c>
      <c r="AV33" s="334">
        <v>2181</v>
      </c>
      <c r="AW33" s="334">
        <v>1871</v>
      </c>
      <c r="AX33" s="334">
        <v>4052</v>
      </c>
      <c r="AY33" s="337">
        <v>2346</v>
      </c>
      <c r="AZ33" s="334">
        <v>2177</v>
      </c>
      <c r="BA33" s="334">
        <v>4523</v>
      </c>
      <c r="BB33" s="334">
        <v>2889</v>
      </c>
      <c r="BC33" s="334">
        <v>2503</v>
      </c>
      <c r="BD33" s="335">
        <v>5392</v>
      </c>
      <c r="BE33" s="24" t="s">
        <v>66</v>
      </c>
      <c r="BF33" s="18" t="s">
        <v>67</v>
      </c>
      <c r="BG33" s="334">
        <v>2317</v>
      </c>
      <c r="BH33" s="334">
        <v>2266</v>
      </c>
      <c r="BI33" s="334">
        <v>4583</v>
      </c>
      <c r="BJ33" s="337">
        <v>1860</v>
      </c>
      <c r="BK33" s="334">
        <v>2188</v>
      </c>
      <c r="BL33" s="334">
        <v>4048</v>
      </c>
      <c r="BM33" s="334">
        <v>1236</v>
      </c>
      <c r="BN33" s="334">
        <v>1862</v>
      </c>
      <c r="BO33" s="335">
        <v>3098</v>
      </c>
      <c r="BP33" s="24" t="s">
        <v>66</v>
      </c>
      <c r="BQ33" s="18" t="s">
        <v>67</v>
      </c>
      <c r="BR33" s="334">
        <v>1307</v>
      </c>
      <c r="BS33" s="334">
        <v>2859</v>
      </c>
      <c r="BT33" s="335">
        <v>4166</v>
      </c>
      <c r="CA33" s="24" t="s">
        <v>66</v>
      </c>
      <c r="CB33" s="18" t="s">
        <v>67</v>
      </c>
      <c r="CC33" s="334">
        <v>2171</v>
      </c>
      <c r="CD33" s="334">
        <v>2069</v>
      </c>
      <c r="CE33" s="334">
        <v>4240</v>
      </c>
      <c r="CF33" s="337">
        <v>14306</v>
      </c>
      <c r="CG33" s="334">
        <v>11544</v>
      </c>
      <c r="CH33" s="334">
        <v>25850</v>
      </c>
      <c r="CI33" s="334">
        <v>11955</v>
      </c>
      <c r="CJ33" s="334">
        <v>13855</v>
      </c>
      <c r="CK33" s="335">
        <v>25810</v>
      </c>
      <c r="CL33" s="334">
        <f t="shared" si="1"/>
        <v>28432</v>
      </c>
      <c r="CM33" s="334">
        <f t="shared" si="0"/>
        <v>27468</v>
      </c>
      <c r="CN33" s="335">
        <f t="shared" si="0"/>
        <v>55900</v>
      </c>
    </row>
    <row r="34" spans="1:92" ht="17.100000000000001" customHeight="1">
      <c r="A34" s="1"/>
      <c r="B34" s="24" t="s">
        <v>68</v>
      </c>
      <c r="C34" s="46" t="s">
        <v>69</v>
      </c>
      <c r="D34" s="334">
        <v>1056</v>
      </c>
      <c r="E34" s="334">
        <v>1004</v>
      </c>
      <c r="F34" s="334">
        <v>2060</v>
      </c>
      <c r="G34" s="337">
        <v>1264</v>
      </c>
      <c r="H34" s="334">
        <v>1187</v>
      </c>
      <c r="I34" s="334">
        <v>2451</v>
      </c>
      <c r="J34" s="334">
        <v>1468</v>
      </c>
      <c r="K34" s="334">
        <v>1371</v>
      </c>
      <c r="L34" s="335">
        <v>2839</v>
      </c>
      <c r="M34" s="24" t="s">
        <v>68</v>
      </c>
      <c r="N34" s="46" t="s">
        <v>69</v>
      </c>
      <c r="O34" s="334">
        <v>1639</v>
      </c>
      <c r="P34" s="334">
        <v>1494</v>
      </c>
      <c r="Q34" s="334">
        <v>3133</v>
      </c>
      <c r="R34" s="337">
        <v>1528</v>
      </c>
      <c r="S34" s="334">
        <v>1438</v>
      </c>
      <c r="T34" s="334">
        <v>2966</v>
      </c>
      <c r="U34" s="334">
        <v>1438</v>
      </c>
      <c r="V34" s="334">
        <v>1352</v>
      </c>
      <c r="W34" s="335">
        <v>2790</v>
      </c>
      <c r="X34" s="24" t="s">
        <v>68</v>
      </c>
      <c r="Y34" s="46" t="s">
        <v>69</v>
      </c>
      <c r="Z34" s="334">
        <v>1483</v>
      </c>
      <c r="AA34" s="334">
        <v>1425</v>
      </c>
      <c r="AB34" s="334">
        <v>2908</v>
      </c>
      <c r="AC34" s="337">
        <v>1820</v>
      </c>
      <c r="AD34" s="334">
        <v>1659</v>
      </c>
      <c r="AE34" s="334">
        <v>3479</v>
      </c>
      <c r="AF34" s="334">
        <v>1865</v>
      </c>
      <c r="AG34" s="334">
        <v>1761</v>
      </c>
      <c r="AH34" s="335">
        <v>3626</v>
      </c>
      <c r="AI34" s="24" t="s">
        <v>68</v>
      </c>
      <c r="AJ34" s="46" t="s">
        <v>69</v>
      </c>
      <c r="AK34" s="334">
        <v>2041</v>
      </c>
      <c r="AL34" s="334">
        <v>2023</v>
      </c>
      <c r="AM34" s="334">
        <v>4064</v>
      </c>
      <c r="AN34" s="337">
        <v>2515</v>
      </c>
      <c r="AO34" s="334">
        <v>2283</v>
      </c>
      <c r="AP34" s="334">
        <v>4798</v>
      </c>
      <c r="AQ34" s="334">
        <v>2838</v>
      </c>
      <c r="AR34" s="334">
        <v>2607</v>
      </c>
      <c r="AS34" s="335">
        <v>5445</v>
      </c>
      <c r="AT34" s="24" t="s">
        <v>68</v>
      </c>
      <c r="AU34" s="46" t="s">
        <v>69</v>
      </c>
      <c r="AV34" s="334">
        <v>3164</v>
      </c>
      <c r="AW34" s="334">
        <v>3021</v>
      </c>
      <c r="AX34" s="334">
        <v>6185</v>
      </c>
      <c r="AY34" s="337">
        <v>3404</v>
      </c>
      <c r="AZ34" s="334">
        <v>3188</v>
      </c>
      <c r="BA34" s="334">
        <v>6592</v>
      </c>
      <c r="BB34" s="334">
        <v>3631</v>
      </c>
      <c r="BC34" s="334">
        <v>3577</v>
      </c>
      <c r="BD34" s="335">
        <v>7208</v>
      </c>
      <c r="BE34" s="24" t="s">
        <v>68</v>
      </c>
      <c r="BF34" s="46" t="s">
        <v>69</v>
      </c>
      <c r="BG34" s="334">
        <v>2730</v>
      </c>
      <c r="BH34" s="334">
        <v>3034</v>
      </c>
      <c r="BI34" s="334">
        <v>5764</v>
      </c>
      <c r="BJ34" s="337">
        <v>2189</v>
      </c>
      <c r="BK34" s="334">
        <v>2852</v>
      </c>
      <c r="BL34" s="334">
        <v>5041</v>
      </c>
      <c r="BM34" s="334">
        <v>1719</v>
      </c>
      <c r="BN34" s="334">
        <v>2534</v>
      </c>
      <c r="BO34" s="335">
        <v>4253</v>
      </c>
      <c r="BP34" s="24" t="s">
        <v>68</v>
      </c>
      <c r="BQ34" s="46" t="s">
        <v>69</v>
      </c>
      <c r="BR34" s="334">
        <v>1228</v>
      </c>
      <c r="BS34" s="334">
        <v>2812</v>
      </c>
      <c r="BT34" s="335">
        <v>4040</v>
      </c>
      <c r="CA34" s="24" t="s">
        <v>68</v>
      </c>
      <c r="CB34" s="46" t="s">
        <v>69</v>
      </c>
      <c r="CC34" s="334">
        <v>3788</v>
      </c>
      <c r="CD34" s="334">
        <v>3562</v>
      </c>
      <c r="CE34" s="334">
        <v>7350</v>
      </c>
      <c r="CF34" s="337">
        <v>20331</v>
      </c>
      <c r="CG34" s="334">
        <v>19063</v>
      </c>
      <c r="CH34" s="334">
        <v>39394</v>
      </c>
      <c r="CI34" s="334">
        <v>14901</v>
      </c>
      <c r="CJ34" s="334">
        <v>17997</v>
      </c>
      <c r="CK34" s="335">
        <v>32898</v>
      </c>
      <c r="CL34" s="334">
        <f t="shared" si="1"/>
        <v>39020</v>
      </c>
      <c r="CM34" s="334">
        <f t="shared" si="0"/>
        <v>40622</v>
      </c>
      <c r="CN34" s="335">
        <f t="shared" si="0"/>
        <v>79642</v>
      </c>
    </row>
    <row r="35" spans="1:92" ht="17.100000000000001" customHeight="1">
      <c r="A35" s="1"/>
      <c r="B35" s="672" t="s">
        <v>72</v>
      </c>
      <c r="C35" s="26" t="s">
        <v>73</v>
      </c>
      <c r="D35" s="339">
        <v>1330</v>
      </c>
      <c r="E35" s="339">
        <v>1264</v>
      </c>
      <c r="F35" s="339">
        <v>2594</v>
      </c>
      <c r="G35" s="342">
        <v>1484</v>
      </c>
      <c r="H35" s="339">
        <v>1432</v>
      </c>
      <c r="I35" s="339">
        <v>2916</v>
      </c>
      <c r="J35" s="339">
        <v>1596</v>
      </c>
      <c r="K35" s="339">
        <v>1532</v>
      </c>
      <c r="L35" s="340">
        <v>3128</v>
      </c>
      <c r="M35" s="672" t="s">
        <v>72</v>
      </c>
      <c r="N35" s="26" t="s">
        <v>73</v>
      </c>
      <c r="O35" s="339">
        <v>1969</v>
      </c>
      <c r="P35" s="339">
        <v>1817</v>
      </c>
      <c r="Q35" s="339">
        <v>3786</v>
      </c>
      <c r="R35" s="342">
        <v>2202</v>
      </c>
      <c r="S35" s="339">
        <v>1774</v>
      </c>
      <c r="T35" s="339">
        <v>3976</v>
      </c>
      <c r="U35" s="339">
        <v>1697</v>
      </c>
      <c r="V35" s="339">
        <v>1633</v>
      </c>
      <c r="W35" s="340">
        <v>3330</v>
      </c>
      <c r="X35" s="672" t="s">
        <v>72</v>
      </c>
      <c r="Y35" s="26" t="s">
        <v>73</v>
      </c>
      <c r="Z35" s="339">
        <v>1785</v>
      </c>
      <c r="AA35" s="339">
        <v>1777</v>
      </c>
      <c r="AB35" s="339">
        <v>3562</v>
      </c>
      <c r="AC35" s="342">
        <v>1873</v>
      </c>
      <c r="AD35" s="339">
        <v>1858</v>
      </c>
      <c r="AE35" s="339">
        <v>3731</v>
      </c>
      <c r="AF35" s="339">
        <v>2025</v>
      </c>
      <c r="AG35" s="339">
        <v>2015</v>
      </c>
      <c r="AH35" s="340">
        <v>4040</v>
      </c>
      <c r="AI35" s="672" t="s">
        <v>72</v>
      </c>
      <c r="AJ35" s="26" t="s">
        <v>73</v>
      </c>
      <c r="AK35" s="339">
        <v>2256</v>
      </c>
      <c r="AL35" s="339">
        <v>2204</v>
      </c>
      <c r="AM35" s="339">
        <v>4460</v>
      </c>
      <c r="AN35" s="342">
        <v>2510</v>
      </c>
      <c r="AO35" s="339">
        <v>2351</v>
      </c>
      <c r="AP35" s="339">
        <v>4861</v>
      </c>
      <c r="AQ35" s="339">
        <v>2683</v>
      </c>
      <c r="AR35" s="339">
        <v>2597</v>
      </c>
      <c r="AS35" s="340">
        <v>5280</v>
      </c>
      <c r="AT35" s="672" t="s">
        <v>72</v>
      </c>
      <c r="AU35" s="26" t="s">
        <v>73</v>
      </c>
      <c r="AV35" s="339">
        <v>2909</v>
      </c>
      <c r="AW35" s="339">
        <v>2909</v>
      </c>
      <c r="AX35" s="339">
        <v>5818</v>
      </c>
      <c r="AY35" s="342">
        <v>3128</v>
      </c>
      <c r="AZ35" s="339">
        <v>3143</v>
      </c>
      <c r="BA35" s="339">
        <v>6271</v>
      </c>
      <c r="BB35" s="339">
        <v>3436</v>
      </c>
      <c r="BC35" s="339">
        <v>3437</v>
      </c>
      <c r="BD35" s="340">
        <v>6873</v>
      </c>
      <c r="BE35" s="672" t="s">
        <v>72</v>
      </c>
      <c r="BF35" s="26" t="s">
        <v>73</v>
      </c>
      <c r="BG35" s="339">
        <v>2659</v>
      </c>
      <c r="BH35" s="339">
        <v>2958</v>
      </c>
      <c r="BI35" s="339">
        <v>5617</v>
      </c>
      <c r="BJ35" s="342">
        <v>1921</v>
      </c>
      <c r="BK35" s="339">
        <v>2406</v>
      </c>
      <c r="BL35" s="339">
        <v>4327</v>
      </c>
      <c r="BM35" s="339">
        <v>1305</v>
      </c>
      <c r="BN35" s="339">
        <v>1958</v>
      </c>
      <c r="BO35" s="340">
        <v>3263</v>
      </c>
      <c r="BP35" s="672" t="s">
        <v>72</v>
      </c>
      <c r="BQ35" s="26" t="s">
        <v>73</v>
      </c>
      <c r="BR35" s="339">
        <v>1050</v>
      </c>
      <c r="BS35" s="339">
        <v>2146</v>
      </c>
      <c r="BT35" s="340">
        <v>3196</v>
      </c>
      <c r="CA35" s="672" t="s">
        <v>72</v>
      </c>
      <c r="CB35" s="26" t="s">
        <v>73</v>
      </c>
      <c r="CC35" s="339">
        <v>4410</v>
      </c>
      <c r="CD35" s="339">
        <v>4228</v>
      </c>
      <c r="CE35" s="339">
        <v>8638</v>
      </c>
      <c r="CF35" s="342">
        <v>21909</v>
      </c>
      <c r="CG35" s="339">
        <v>20935</v>
      </c>
      <c r="CH35" s="339">
        <v>42844</v>
      </c>
      <c r="CI35" s="339">
        <v>13499</v>
      </c>
      <c r="CJ35" s="339">
        <v>16048</v>
      </c>
      <c r="CK35" s="340">
        <v>29547</v>
      </c>
      <c r="CL35" s="339">
        <f t="shared" si="1"/>
        <v>39818</v>
      </c>
      <c r="CM35" s="339">
        <f t="shared" si="0"/>
        <v>41211</v>
      </c>
      <c r="CN35" s="340">
        <f t="shared" si="0"/>
        <v>81029</v>
      </c>
    </row>
    <row r="36" spans="1:92" ht="17.100000000000001" customHeight="1">
      <c r="A36" s="1"/>
      <c r="B36" s="673"/>
      <c r="C36" s="26" t="s">
        <v>74</v>
      </c>
      <c r="D36" s="339">
        <v>427</v>
      </c>
      <c r="E36" s="339">
        <v>406</v>
      </c>
      <c r="F36" s="339">
        <v>833</v>
      </c>
      <c r="G36" s="342">
        <v>446</v>
      </c>
      <c r="H36" s="339">
        <v>418</v>
      </c>
      <c r="I36" s="339">
        <v>864</v>
      </c>
      <c r="J36" s="339">
        <v>454</v>
      </c>
      <c r="K36" s="339">
        <v>445</v>
      </c>
      <c r="L36" s="340">
        <v>899</v>
      </c>
      <c r="M36" s="673"/>
      <c r="N36" s="26" t="s">
        <v>74</v>
      </c>
      <c r="O36" s="339">
        <v>458</v>
      </c>
      <c r="P36" s="339">
        <v>462</v>
      </c>
      <c r="Q36" s="339">
        <v>920</v>
      </c>
      <c r="R36" s="342">
        <v>480</v>
      </c>
      <c r="S36" s="339">
        <v>430</v>
      </c>
      <c r="T36" s="339">
        <v>910</v>
      </c>
      <c r="U36" s="339">
        <v>544</v>
      </c>
      <c r="V36" s="339">
        <v>445</v>
      </c>
      <c r="W36" s="340">
        <v>989</v>
      </c>
      <c r="X36" s="673"/>
      <c r="Y36" s="26" t="s">
        <v>74</v>
      </c>
      <c r="Z36" s="339">
        <v>551</v>
      </c>
      <c r="AA36" s="339">
        <v>479</v>
      </c>
      <c r="AB36" s="339">
        <v>1030</v>
      </c>
      <c r="AC36" s="342">
        <v>602</v>
      </c>
      <c r="AD36" s="339">
        <v>530</v>
      </c>
      <c r="AE36" s="339">
        <v>1132</v>
      </c>
      <c r="AF36" s="339">
        <v>623</v>
      </c>
      <c r="AG36" s="339">
        <v>549</v>
      </c>
      <c r="AH36" s="340">
        <v>1172</v>
      </c>
      <c r="AI36" s="673"/>
      <c r="AJ36" s="26" t="s">
        <v>74</v>
      </c>
      <c r="AK36" s="339">
        <v>630</v>
      </c>
      <c r="AL36" s="339">
        <v>536</v>
      </c>
      <c r="AM36" s="339">
        <v>1166</v>
      </c>
      <c r="AN36" s="342">
        <v>614</v>
      </c>
      <c r="AO36" s="339">
        <v>463</v>
      </c>
      <c r="AP36" s="339">
        <v>1077</v>
      </c>
      <c r="AQ36" s="339">
        <v>608</v>
      </c>
      <c r="AR36" s="339">
        <v>543</v>
      </c>
      <c r="AS36" s="340">
        <v>1151</v>
      </c>
      <c r="AT36" s="673"/>
      <c r="AU36" s="26" t="s">
        <v>74</v>
      </c>
      <c r="AV36" s="339">
        <v>652</v>
      </c>
      <c r="AW36" s="339">
        <v>657</v>
      </c>
      <c r="AX36" s="339">
        <v>1309</v>
      </c>
      <c r="AY36" s="342">
        <v>706</v>
      </c>
      <c r="AZ36" s="339">
        <v>721</v>
      </c>
      <c r="BA36" s="339">
        <v>1427</v>
      </c>
      <c r="BB36" s="339">
        <v>776</v>
      </c>
      <c r="BC36" s="339">
        <v>767</v>
      </c>
      <c r="BD36" s="340">
        <v>1543</v>
      </c>
      <c r="BE36" s="673"/>
      <c r="BF36" s="26" t="s">
        <v>74</v>
      </c>
      <c r="BG36" s="339">
        <v>567</v>
      </c>
      <c r="BH36" s="339">
        <v>565</v>
      </c>
      <c r="BI36" s="339">
        <v>1132</v>
      </c>
      <c r="BJ36" s="342">
        <v>342</v>
      </c>
      <c r="BK36" s="339">
        <v>416</v>
      </c>
      <c r="BL36" s="339">
        <v>758</v>
      </c>
      <c r="BM36" s="339">
        <v>227</v>
      </c>
      <c r="BN36" s="339">
        <v>344</v>
      </c>
      <c r="BO36" s="340">
        <v>571</v>
      </c>
      <c r="BP36" s="673"/>
      <c r="BQ36" s="26" t="s">
        <v>74</v>
      </c>
      <c r="BR36" s="339">
        <v>166</v>
      </c>
      <c r="BS36" s="339">
        <v>427</v>
      </c>
      <c r="BT36" s="340">
        <v>593</v>
      </c>
      <c r="CA36" s="673"/>
      <c r="CB36" s="26" t="s">
        <v>74</v>
      </c>
      <c r="CC36" s="339">
        <v>1327</v>
      </c>
      <c r="CD36" s="339">
        <v>1269</v>
      </c>
      <c r="CE36" s="339">
        <v>2596</v>
      </c>
      <c r="CF36" s="342">
        <v>5762</v>
      </c>
      <c r="CG36" s="339">
        <v>5094</v>
      </c>
      <c r="CH36" s="339">
        <v>10856</v>
      </c>
      <c r="CI36" s="339">
        <v>2784</v>
      </c>
      <c r="CJ36" s="339">
        <v>3240</v>
      </c>
      <c r="CK36" s="340">
        <v>6024</v>
      </c>
      <c r="CL36" s="339">
        <f t="shared" si="1"/>
        <v>9873</v>
      </c>
      <c r="CM36" s="339">
        <f t="shared" si="0"/>
        <v>9603</v>
      </c>
      <c r="CN36" s="340">
        <f t="shared" si="0"/>
        <v>19476</v>
      </c>
    </row>
    <row r="37" spans="1:92" ht="17.100000000000001" customHeight="1">
      <c r="A37" s="1"/>
      <c r="B37" s="673"/>
      <c r="C37" s="26" t="s">
        <v>75</v>
      </c>
      <c r="D37" s="339">
        <v>122</v>
      </c>
      <c r="E37" s="339">
        <v>116</v>
      </c>
      <c r="F37" s="339">
        <v>238</v>
      </c>
      <c r="G37" s="342">
        <v>135</v>
      </c>
      <c r="H37" s="339">
        <v>135</v>
      </c>
      <c r="I37" s="339">
        <v>270</v>
      </c>
      <c r="J37" s="339">
        <v>161</v>
      </c>
      <c r="K37" s="339">
        <v>155</v>
      </c>
      <c r="L37" s="340">
        <v>316</v>
      </c>
      <c r="M37" s="673"/>
      <c r="N37" s="26" t="s">
        <v>75</v>
      </c>
      <c r="O37" s="339">
        <v>179</v>
      </c>
      <c r="P37" s="339">
        <v>174</v>
      </c>
      <c r="Q37" s="339">
        <v>353</v>
      </c>
      <c r="R37" s="342">
        <v>196</v>
      </c>
      <c r="S37" s="339">
        <v>186</v>
      </c>
      <c r="T37" s="339">
        <v>382</v>
      </c>
      <c r="U37" s="339">
        <v>213</v>
      </c>
      <c r="V37" s="339">
        <v>190</v>
      </c>
      <c r="W37" s="340">
        <v>403</v>
      </c>
      <c r="X37" s="673"/>
      <c r="Y37" s="26" t="s">
        <v>75</v>
      </c>
      <c r="Z37" s="339">
        <v>229</v>
      </c>
      <c r="AA37" s="339">
        <v>191</v>
      </c>
      <c r="AB37" s="339">
        <v>420</v>
      </c>
      <c r="AC37" s="342">
        <v>278</v>
      </c>
      <c r="AD37" s="339">
        <v>206</v>
      </c>
      <c r="AE37" s="339">
        <v>484</v>
      </c>
      <c r="AF37" s="339">
        <v>346</v>
      </c>
      <c r="AG37" s="339">
        <v>257</v>
      </c>
      <c r="AH37" s="340">
        <v>603</v>
      </c>
      <c r="AI37" s="673"/>
      <c r="AJ37" s="26" t="s">
        <v>75</v>
      </c>
      <c r="AK37" s="339">
        <v>377</v>
      </c>
      <c r="AL37" s="339">
        <v>281</v>
      </c>
      <c r="AM37" s="339">
        <v>658</v>
      </c>
      <c r="AN37" s="342">
        <v>381</v>
      </c>
      <c r="AO37" s="339">
        <v>291</v>
      </c>
      <c r="AP37" s="339">
        <v>672</v>
      </c>
      <c r="AQ37" s="339">
        <v>490</v>
      </c>
      <c r="AR37" s="339">
        <v>342</v>
      </c>
      <c r="AS37" s="340">
        <v>832</v>
      </c>
      <c r="AT37" s="673"/>
      <c r="AU37" s="26" t="s">
        <v>75</v>
      </c>
      <c r="AV37" s="339">
        <v>550</v>
      </c>
      <c r="AW37" s="339">
        <v>414</v>
      </c>
      <c r="AX37" s="339">
        <v>964</v>
      </c>
      <c r="AY37" s="342">
        <v>613</v>
      </c>
      <c r="AZ37" s="339">
        <v>540</v>
      </c>
      <c r="BA37" s="339">
        <v>1153</v>
      </c>
      <c r="BB37" s="339">
        <v>756</v>
      </c>
      <c r="BC37" s="339">
        <v>568</v>
      </c>
      <c r="BD37" s="340">
        <v>1324</v>
      </c>
      <c r="BE37" s="673"/>
      <c r="BF37" s="26" t="s">
        <v>75</v>
      </c>
      <c r="BG37" s="339">
        <v>560</v>
      </c>
      <c r="BH37" s="339">
        <v>519</v>
      </c>
      <c r="BI37" s="339">
        <v>1079</v>
      </c>
      <c r="BJ37" s="342">
        <v>376</v>
      </c>
      <c r="BK37" s="339">
        <v>434</v>
      </c>
      <c r="BL37" s="339">
        <v>810</v>
      </c>
      <c r="BM37" s="339">
        <v>289</v>
      </c>
      <c r="BN37" s="339">
        <v>363</v>
      </c>
      <c r="BO37" s="340">
        <v>652</v>
      </c>
      <c r="BP37" s="673"/>
      <c r="BQ37" s="26" t="s">
        <v>75</v>
      </c>
      <c r="BR37" s="339">
        <v>195</v>
      </c>
      <c r="BS37" s="339">
        <v>429</v>
      </c>
      <c r="BT37" s="340">
        <v>624</v>
      </c>
      <c r="CA37" s="673"/>
      <c r="CB37" s="26" t="s">
        <v>75</v>
      </c>
      <c r="CC37" s="339">
        <v>418</v>
      </c>
      <c r="CD37" s="339">
        <v>406</v>
      </c>
      <c r="CE37" s="339">
        <v>824</v>
      </c>
      <c r="CF37" s="342">
        <v>3239</v>
      </c>
      <c r="CG37" s="339">
        <v>2532</v>
      </c>
      <c r="CH37" s="339">
        <v>5771</v>
      </c>
      <c r="CI37" s="339">
        <v>2789</v>
      </c>
      <c r="CJ37" s="339">
        <v>2853</v>
      </c>
      <c r="CK37" s="340">
        <v>5642</v>
      </c>
      <c r="CL37" s="339">
        <f t="shared" si="1"/>
        <v>6446</v>
      </c>
      <c r="CM37" s="339">
        <f t="shared" si="0"/>
        <v>5791</v>
      </c>
      <c r="CN37" s="340">
        <f t="shared" si="0"/>
        <v>12237</v>
      </c>
    </row>
    <row r="38" spans="1:92" ht="17.100000000000001" customHeight="1">
      <c r="A38" s="1"/>
      <c r="B38" s="673"/>
      <c r="C38" s="26" t="s">
        <v>76</v>
      </c>
      <c r="D38" s="361">
        <v>74</v>
      </c>
      <c r="E38" s="361">
        <v>70</v>
      </c>
      <c r="F38" s="361">
        <v>144</v>
      </c>
      <c r="G38" s="342">
        <v>105</v>
      </c>
      <c r="H38" s="361">
        <v>99</v>
      </c>
      <c r="I38" s="361">
        <v>204</v>
      </c>
      <c r="J38" s="339">
        <v>130</v>
      </c>
      <c r="K38" s="361">
        <v>121</v>
      </c>
      <c r="L38" s="362">
        <v>251</v>
      </c>
      <c r="M38" s="673"/>
      <c r="N38" s="26" t="s">
        <v>76</v>
      </c>
      <c r="O38" s="361">
        <v>144</v>
      </c>
      <c r="P38" s="361">
        <v>135</v>
      </c>
      <c r="Q38" s="361">
        <v>279</v>
      </c>
      <c r="R38" s="342">
        <v>138</v>
      </c>
      <c r="S38" s="361">
        <v>126</v>
      </c>
      <c r="T38" s="361">
        <v>264</v>
      </c>
      <c r="U38" s="339">
        <v>136</v>
      </c>
      <c r="V38" s="361">
        <v>114</v>
      </c>
      <c r="W38" s="362">
        <v>250</v>
      </c>
      <c r="X38" s="673"/>
      <c r="Y38" s="26" t="s">
        <v>76</v>
      </c>
      <c r="Z38" s="361">
        <v>137</v>
      </c>
      <c r="AA38" s="361">
        <v>123</v>
      </c>
      <c r="AB38" s="361">
        <v>260</v>
      </c>
      <c r="AC38" s="342">
        <v>157</v>
      </c>
      <c r="AD38" s="361">
        <v>128</v>
      </c>
      <c r="AE38" s="361">
        <v>285</v>
      </c>
      <c r="AF38" s="339">
        <v>189</v>
      </c>
      <c r="AG38" s="361">
        <v>181</v>
      </c>
      <c r="AH38" s="362">
        <v>370</v>
      </c>
      <c r="AI38" s="673"/>
      <c r="AJ38" s="26" t="s">
        <v>76</v>
      </c>
      <c r="AK38" s="361">
        <v>258</v>
      </c>
      <c r="AL38" s="361">
        <v>234</v>
      </c>
      <c r="AM38" s="361">
        <v>492</v>
      </c>
      <c r="AN38" s="342">
        <v>329</v>
      </c>
      <c r="AO38" s="361">
        <v>296</v>
      </c>
      <c r="AP38" s="361">
        <v>625</v>
      </c>
      <c r="AQ38" s="339">
        <v>343</v>
      </c>
      <c r="AR38" s="361">
        <v>327</v>
      </c>
      <c r="AS38" s="362">
        <v>670</v>
      </c>
      <c r="AT38" s="673"/>
      <c r="AU38" s="26" t="s">
        <v>76</v>
      </c>
      <c r="AV38" s="361">
        <v>382</v>
      </c>
      <c r="AW38" s="361">
        <v>357</v>
      </c>
      <c r="AX38" s="361">
        <v>739</v>
      </c>
      <c r="AY38" s="342">
        <v>417</v>
      </c>
      <c r="AZ38" s="361">
        <v>424</v>
      </c>
      <c r="BA38" s="361">
        <v>841</v>
      </c>
      <c r="BB38" s="339">
        <v>537</v>
      </c>
      <c r="BC38" s="361">
        <v>545</v>
      </c>
      <c r="BD38" s="362">
        <v>1082</v>
      </c>
      <c r="BE38" s="673"/>
      <c r="BF38" s="26" t="s">
        <v>76</v>
      </c>
      <c r="BG38" s="361">
        <v>495</v>
      </c>
      <c r="BH38" s="361">
        <v>603</v>
      </c>
      <c r="BI38" s="361">
        <v>1098</v>
      </c>
      <c r="BJ38" s="342">
        <v>412</v>
      </c>
      <c r="BK38" s="361">
        <v>563</v>
      </c>
      <c r="BL38" s="361">
        <v>975</v>
      </c>
      <c r="BM38" s="339">
        <v>300</v>
      </c>
      <c r="BN38" s="361">
        <v>495</v>
      </c>
      <c r="BO38" s="362">
        <v>795</v>
      </c>
      <c r="BP38" s="673"/>
      <c r="BQ38" s="26" t="s">
        <v>76</v>
      </c>
      <c r="BR38" s="361">
        <v>282</v>
      </c>
      <c r="BS38" s="361">
        <v>498</v>
      </c>
      <c r="BT38" s="362">
        <v>780</v>
      </c>
      <c r="CA38" s="673"/>
      <c r="CB38" s="26" t="s">
        <v>76</v>
      </c>
      <c r="CC38" s="361">
        <v>309</v>
      </c>
      <c r="CD38" s="361">
        <v>290</v>
      </c>
      <c r="CE38" s="361">
        <v>599</v>
      </c>
      <c r="CF38" s="342">
        <v>2213</v>
      </c>
      <c r="CG38" s="361">
        <v>2021</v>
      </c>
      <c r="CH38" s="361">
        <v>4234</v>
      </c>
      <c r="CI38" s="339">
        <v>2443</v>
      </c>
      <c r="CJ38" s="361">
        <v>3128</v>
      </c>
      <c r="CK38" s="362">
        <v>5571</v>
      </c>
      <c r="CL38" s="339">
        <f t="shared" si="1"/>
        <v>4965</v>
      </c>
      <c r="CM38" s="361">
        <f t="shared" si="0"/>
        <v>5439</v>
      </c>
      <c r="CN38" s="362">
        <f t="shared" si="0"/>
        <v>10404</v>
      </c>
    </row>
    <row r="39" spans="1:92" ht="17.100000000000001" customHeight="1">
      <c r="A39" s="1"/>
      <c r="B39" s="674"/>
      <c r="C39" s="18" t="s">
        <v>42</v>
      </c>
      <c r="D39" s="334">
        <f t="shared" ref="D39:CI39" si="12">SUM(D35:D38)</f>
        <v>1953</v>
      </c>
      <c r="E39" s="334">
        <f t="shared" si="12"/>
        <v>1856</v>
      </c>
      <c r="F39" s="334">
        <f t="shared" si="12"/>
        <v>3809</v>
      </c>
      <c r="G39" s="337">
        <f t="shared" si="12"/>
        <v>2170</v>
      </c>
      <c r="H39" s="334">
        <f t="shared" si="12"/>
        <v>2084</v>
      </c>
      <c r="I39" s="334">
        <f t="shared" si="12"/>
        <v>4254</v>
      </c>
      <c r="J39" s="334">
        <f t="shared" si="12"/>
        <v>2341</v>
      </c>
      <c r="K39" s="334">
        <f t="shared" si="12"/>
        <v>2253</v>
      </c>
      <c r="L39" s="335">
        <f t="shared" si="12"/>
        <v>4594</v>
      </c>
      <c r="M39" s="674"/>
      <c r="N39" s="18" t="s">
        <v>42</v>
      </c>
      <c r="O39" s="334">
        <f t="shared" si="12"/>
        <v>2750</v>
      </c>
      <c r="P39" s="334">
        <f t="shared" si="12"/>
        <v>2588</v>
      </c>
      <c r="Q39" s="334">
        <f t="shared" si="12"/>
        <v>5338</v>
      </c>
      <c r="R39" s="337">
        <f t="shared" si="12"/>
        <v>3016</v>
      </c>
      <c r="S39" s="334">
        <f t="shared" si="12"/>
        <v>2516</v>
      </c>
      <c r="T39" s="334">
        <f t="shared" si="12"/>
        <v>5532</v>
      </c>
      <c r="U39" s="334">
        <f t="shared" si="12"/>
        <v>2590</v>
      </c>
      <c r="V39" s="334">
        <f t="shared" si="12"/>
        <v>2382</v>
      </c>
      <c r="W39" s="335">
        <f t="shared" si="12"/>
        <v>4972</v>
      </c>
      <c r="X39" s="674"/>
      <c r="Y39" s="18" t="s">
        <v>42</v>
      </c>
      <c r="Z39" s="334">
        <f t="shared" si="12"/>
        <v>2702</v>
      </c>
      <c r="AA39" s="334">
        <f t="shared" si="12"/>
        <v>2570</v>
      </c>
      <c r="AB39" s="334">
        <f t="shared" si="12"/>
        <v>5272</v>
      </c>
      <c r="AC39" s="337">
        <f t="shared" si="12"/>
        <v>2910</v>
      </c>
      <c r="AD39" s="334">
        <f t="shared" si="12"/>
        <v>2722</v>
      </c>
      <c r="AE39" s="334">
        <f t="shared" si="12"/>
        <v>5632</v>
      </c>
      <c r="AF39" s="334">
        <f t="shared" si="12"/>
        <v>3183</v>
      </c>
      <c r="AG39" s="334">
        <f t="shared" si="12"/>
        <v>3002</v>
      </c>
      <c r="AH39" s="335">
        <f t="shared" si="12"/>
        <v>6185</v>
      </c>
      <c r="AI39" s="674"/>
      <c r="AJ39" s="18" t="s">
        <v>42</v>
      </c>
      <c r="AK39" s="334">
        <f t="shared" si="12"/>
        <v>3521</v>
      </c>
      <c r="AL39" s="334">
        <f t="shared" si="12"/>
        <v>3255</v>
      </c>
      <c r="AM39" s="334">
        <f t="shared" si="12"/>
        <v>6776</v>
      </c>
      <c r="AN39" s="337">
        <f t="shared" si="12"/>
        <v>3834</v>
      </c>
      <c r="AO39" s="334">
        <f t="shared" si="12"/>
        <v>3401</v>
      </c>
      <c r="AP39" s="334">
        <f t="shared" si="12"/>
        <v>7235</v>
      </c>
      <c r="AQ39" s="334">
        <f t="shared" si="12"/>
        <v>4124</v>
      </c>
      <c r="AR39" s="334">
        <f t="shared" si="12"/>
        <v>3809</v>
      </c>
      <c r="AS39" s="335">
        <f t="shared" si="12"/>
        <v>7933</v>
      </c>
      <c r="AT39" s="674"/>
      <c r="AU39" s="18" t="s">
        <v>42</v>
      </c>
      <c r="AV39" s="334">
        <f t="shared" si="12"/>
        <v>4493</v>
      </c>
      <c r="AW39" s="334">
        <f t="shared" si="12"/>
        <v>4337</v>
      </c>
      <c r="AX39" s="334">
        <f t="shared" si="12"/>
        <v>8830</v>
      </c>
      <c r="AY39" s="337">
        <f t="shared" si="12"/>
        <v>4864</v>
      </c>
      <c r="AZ39" s="334">
        <f t="shared" si="12"/>
        <v>4828</v>
      </c>
      <c r="BA39" s="334">
        <f t="shared" si="12"/>
        <v>9692</v>
      </c>
      <c r="BB39" s="334">
        <f t="shared" si="12"/>
        <v>5505</v>
      </c>
      <c r="BC39" s="334">
        <f t="shared" si="12"/>
        <v>5317</v>
      </c>
      <c r="BD39" s="335">
        <f t="shared" si="12"/>
        <v>10822</v>
      </c>
      <c r="BE39" s="674"/>
      <c r="BF39" s="18" t="s">
        <v>42</v>
      </c>
      <c r="BG39" s="334">
        <f t="shared" si="12"/>
        <v>4281</v>
      </c>
      <c r="BH39" s="334">
        <f t="shared" si="12"/>
        <v>4645</v>
      </c>
      <c r="BI39" s="334">
        <f t="shared" si="12"/>
        <v>8926</v>
      </c>
      <c r="BJ39" s="337">
        <f t="shared" si="12"/>
        <v>3051</v>
      </c>
      <c r="BK39" s="334">
        <f t="shared" si="12"/>
        <v>3819</v>
      </c>
      <c r="BL39" s="334">
        <f t="shared" si="12"/>
        <v>6870</v>
      </c>
      <c r="BM39" s="334">
        <f t="shared" si="12"/>
        <v>2121</v>
      </c>
      <c r="BN39" s="334">
        <f t="shared" si="12"/>
        <v>3160</v>
      </c>
      <c r="BO39" s="335">
        <f t="shared" si="12"/>
        <v>5281</v>
      </c>
      <c r="BP39" s="674"/>
      <c r="BQ39" s="18" t="s">
        <v>42</v>
      </c>
      <c r="BR39" s="334">
        <f t="shared" si="12"/>
        <v>1693</v>
      </c>
      <c r="BS39" s="334">
        <f t="shared" si="12"/>
        <v>3500</v>
      </c>
      <c r="BT39" s="335">
        <f t="shared" si="12"/>
        <v>5193</v>
      </c>
      <c r="CA39" s="674"/>
      <c r="CB39" s="18" t="s">
        <v>42</v>
      </c>
      <c r="CC39" s="334">
        <f t="shared" si="12"/>
        <v>6464</v>
      </c>
      <c r="CD39" s="334">
        <f t="shared" si="12"/>
        <v>6193</v>
      </c>
      <c r="CE39" s="334">
        <f t="shared" si="12"/>
        <v>12657</v>
      </c>
      <c r="CF39" s="337">
        <f t="shared" si="12"/>
        <v>33123</v>
      </c>
      <c r="CG39" s="334">
        <f t="shared" si="12"/>
        <v>30582</v>
      </c>
      <c r="CH39" s="334">
        <f t="shared" si="12"/>
        <v>63705</v>
      </c>
      <c r="CI39" s="334">
        <f t="shared" si="12"/>
        <v>21515</v>
      </c>
      <c r="CJ39" s="334">
        <f t="shared" ref="CJ39:CK39" si="13">SUM(CJ35:CJ38)</f>
        <v>25269</v>
      </c>
      <c r="CK39" s="335">
        <f t="shared" si="13"/>
        <v>46784</v>
      </c>
      <c r="CL39" s="334">
        <f t="shared" si="1"/>
        <v>61102</v>
      </c>
      <c r="CM39" s="334">
        <f t="shared" si="0"/>
        <v>62044</v>
      </c>
      <c r="CN39" s="335">
        <f t="shared" si="0"/>
        <v>123146</v>
      </c>
    </row>
    <row r="40" spans="1:92" ht="17.100000000000001" customHeight="1">
      <c r="A40" s="1"/>
      <c r="B40" s="24" t="s">
        <v>77</v>
      </c>
      <c r="C40" s="18" t="s">
        <v>78</v>
      </c>
      <c r="D40" s="329">
        <v>1538</v>
      </c>
      <c r="E40" s="329">
        <v>1462</v>
      </c>
      <c r="F40" s="329">
        <v>3000</v>
      </c>
      <c r="G40" s="332">
        <v>1733</v>
      </c>
      <c r="H40" s="329">
        <v>1590</v>
      </c>
      <c r="I40" s="329">
        <v>3323</v>
      </c>
      <c r="J40" s="329">
        <v>1888</v>
      </c>
      <c r="K40" s="329">
        <v>1744</v>
      </c>
      <c r="L40" s="330">
        <v>3632</v>
      </c>
      <c r="M40" s="24" t="s">
        <v>77</v>
      </c>
      <c r="N40" s="18" t="s">
        <v>78</v>
      </c>
      <c r="O40" s="329">
        <v>2077</v>
      </c>
      <c r="P40" s="329">
        <v>1899</v>
      </c>
      <c r="Q40" s="329">
        <v>3976</v>
      </c>
      <c r="R40" s="332">
        <v>2460</v>
      </c>
      <c r="S40" s="329">
        <v>2070</v>
      </c>
      <c r="T40" s="329">
        <v>4530</v>
      </c>
      <c r="U40" s="329">
        <v>2602</v>
      </c>
      <c r="V40" s="329">
        <v>2173</v>
      </c>
      <c r="W40" s="330">
        <v>4775</v>
      </c>
      <c r="X40" s="24" t="s">
        <v>77</v>
      </c>
      <c r="Y40" s="18" t="s">
        <v>78</v>
      </c>
      <c r="Z40" s="329">
        <v>2474</v>
      </c>
      <c r="AA40" s="329">
        <v>2248</v>
      </c>
      <c r="AB40" s="329">
        <v>4722</v>
      </c>
      <c r="AC40" s="332">
        <v>2641</v>
      </c>
      <c r="AD40" s="329">
        <v>2402</v>
      </c>
      <c r="AE40" s="329">
        <v>5043</v>
      </c>
      <c r="AF40" s="329">
        <v>2671</v>
      </c>
      <c r="AG40" s="329">
        <v>2614</v>
      </c>
      <c r="AH40" s="330">
        <v>5285</v>
      </c>
      <c r="AI40" s="24" t="s">
        <v>77</v>
      </c>
      <c r="AJ40" s="18" t="s">
        <v>78</v>
      </c>
      <c r="AK40" s="329">
        <v>2882</v>
      </c>
      <c r="AL40" s="329">
        <v>2790</v>
      </c>
      <c r="AM40" s="329">
        <v>5672</v>
      </c>
      <c r="AN40" s="332">
        <v>3008</v>
      </c>
      <c r="AO40" s="329">
        <v>2880</v>
      </c>
      <c r="AP40" s="329">
        <v>5888</v>
      </c>
      <c r="AQ40" s="329">
        <v>3194</v>
      </c>
      <c r="AR40" s="329">
        <v>3052</v>
      </c>
      <c r="AS40" s="330">
        <v>6246</v>
      </c>
      <c r="AT40" s="24" t="s">
        <v>77</v>
      </c>
      <c r="AU40" s="18" t="s">
        <v>78</v>
      </c>
      <c r="AV40" s="329">
        <v>3761</v>
      </c>
      <c r="AW40" s="329">
        <v>3548</v>
      </c>
      <c r="AX40" s="329">
        <v>7309</v>
      </c>
      <c r="AY40" s="332">
        <v>4420</v>
      </c>
      <c r="AZ40" s="329">
        <v>4257</v>
      </c>
      <c r="BA40" s="329">
        <v>8677</v>
      </c>
      <c r="BB40" s="329">
        <v>5467</v>
      </c>
      <c r="BC40" s="329">
        <v>5349</v>
      </c>
      <c r="BD40" s="330">
        <v>10816</v>
      </c>
      <c r="BE40" s="24" t="s">
        <v>77</v>
      </c>
      <c r="BF40" s="18" t="s">
        <v>78</v>
      </c>
      <c r="BG40" s="329">
        <v>4365</v>
      </c>
      <c r="BH40" s="329">
        <v>4617</v>
      </c>
      <c r="BI40" s="329">
        <v>8982</v>
      </c>
      <c r="BJ40" s="332">
        <v>3319</v>
      </c>
      <c r="BK40" s="329">
        <v>3826</v>
      </c>
      <c r="BL40" s="329">
        <v>7145</v>
      </c>
      <c r="BM40" s="329">
        <v>2323</v>
      </c>
      <c r="BN40" s="329">
        <v>3325</v>
      </c>
      <c r="BO40" s="330">
        <v>5648</v>
      </c>
      <c r="BP40" s="24" t="s">
        <v>77</v>
      </c>
      <c r="BQ40" s="18" t="s">
        <v>78</v>
      </c>
      <c r="BR40" s="329">
        <v>2764</v>
      </c>
      <c r="BS40" s="329">
        <v>6012</v>
      </c>
      <c r="BT40" s="330">
        <v>8776</v>
      </c>
      <c r="CA40" s="24" t="s">
        <v>77</v>
      </c>
      <c r="CB40" s="18" t="s">
        <v>78</v>
      </c>
      <c r="CC40" s="329">
        <v>5159</v>
      </c>
      <c r="CD40" s="329">
        <v>4796</v>
      </c>
      <c r="CE40" s="329">
        <v>9955</v>
      </c>
      <c r="CF40" s="332">
        <v>27770</v>
      </c>
      <c r="CG40" s="329">
        <v>25676</v>
      </c>
      <c r="CH40" s="329">
        <v>53446</v>
      </c>
      <c r="CI40" s="329">
        <v>22658</v>
      </c>
      <c r="CJ40" s="329">
        <v>27386</v>
      </c>
      <c r="CK40" s="330">
        <v>50044</v>
      </c>
      <c r="CL40" s="329">
        <f t="shared" si="1"/>
        <v>55587</v>
      </c>
      <c r="CM40" s="329">
        <f t="shared" si="0"/>
        <v>57858</v>
      </c>
      <c r="CN40" s="330">
        <f t="shared" si="0"/>
        <v>113445</v>
      </c>
    </row>
    <row r="41" spans="1:92" ht="17.100000000000001" customHeight="1">
      <c r="A41" s="1"/>
      <c r="B41" s="24" t="s">
        <v>79</v>
      </c>
      <c r="C41" s="18" t="s">
        <v>80</v>
      </c>
      <c r="D41" s="334">
        <v>550</v>
      </c>
      <c r="E41" s="334">
        <v>523</v>
      </c>
      <c r="F41" s="334">
        <v>1073</v>
      </c>
      <c r="G41" s="337">
        <v>633</v>
      </c>
      <c r="H41" s="334">
        <v>597</v>
      </c>
      <c r="I41" s="334">
        <v>1230</v>
      </c>
      <c r="J41" s="334">
        <v>693</v>
      </c>
      <c r="K41" s="334">
        <v>655</v>
      </c>
      <c r="L41" s="335">
        <v>1348</v>
      </c>
      <c r="M41" s="24" t="s">
        <v>79</v>
      </c>
      <c r="N41" s="18" t="s">
        <v>80</v>
      </c>
      <c r="O41" s="334">
        <v>740</v>
      </c>
      <c r="P41" s="334">
        <v>700</v>
      </c>
      <c r="Q41" s="334">
        <v>1440</v>
      </c>
      <c r="R41" s="337">
        <v>708</v>
      </c>
      <c r="S41" s="334">
        <v>694</v>
      </c>
      <c r="T41" s="334">
        <v>1402</v>
      </c>
      <c r="U41" s="334">
        <v>785</v>
      </c>
      <c r="V41" s="334">
        <v>725</v>
      </c>
      <c r="W41" s="335">
        <v>1510</v>
      </c>
      <c r="X41" s="24" t="s">
        <v>79</v>
      </c>
      <c r="Y41" s="18" t="s">
        <v>80</v>
      </c>
      <c r="Z41" s="334">
        <v>773</v>
      </c>
      <c r="AA41" s="334">
        <v>761</v>
      </c>
      <c r="AB41" s="334">
        <v>1534</v>
      </c>
      <c r="AC41" s="337">
        <v>893</v>
      </c>
      <c r="AD41" s="334">
        <v>921</v>
      </c>
      <c r="AE41" s="334">
        <v>1814</v>
      </c>
      <c r="AF41" s="334">
        <v>1029</v>
      </c>
      <c r="AG41" s="334">
        <v>1142</v>
      </c>
      <c r="AH41" s="335">
        <v>2171</v>
      </c>
      <c r="AI41" s="24" t="s">
        <v>79</v>
      </c>
      <c r="AJ41" s="18" t="s">
        <v>80</v>
      </c>
      <c r="AK41" s="334">
        <v>1093</v>
      </c>
      <c r="AL41" s="334">
        <v>1258</v>
      </c>
      <c r="AM41" s="334">
        <v>2351</v>
      </c>
      <c r="AN41" s="337">
        <v>1176</v>
      </c>
      <c r="AO41" s="334">
        <v>1307</v>
      </c>
      <c r="AP41" s="334">
        <v>2483</v>
      </c>
      <c r="AQ41" s="334">
        <v>1258</v>
      </c>
      <c r="AR41" s="334">
        <v>1381</v>
      </c>
      <c r="AS41" s="335">
        <v>2639</v>
      </c>
      <c r="AT41" s="24" t="s">
        <v>79</v>
      </c>
      <c r="AU41" s="18" t="s">
        <v>80</v>
      </c>
      <c r="AV41" s="334">
        <v>1399</v>
      </c>
      <c r="AW41" s="334">
        <v>1573</v>
      </c>
      <c r="AX41" s="334">
        <v>2972</v>
      </c>
      <c r="AY41" s="337">
        <v>1624</v>
      </c>
      <c r="AZ41" s="334">
        <v>1734</v>
      </c>
      <c r="BA41" s="334">
        <v>3358</v>
      </c>
      <c r="BB41" s="334">
        <v>1687</v>
      </c>
      <c r="BC41" s="334">
        <v>2016</v>
      </c>
      <c r="BD41" s="335">
        <v>3703</v>
      </c>
      <c r="BE41" s="24" t="s">
        <v>79</v>
      </c>
      <c r="BF41" s="18" t="s">
        <v>80</v>
      </c>
      <c r="BG41" s="334">
        <v>1377</v>
      </c>
      <c r="BH41" s="334">
        <v>1679</v>
      </c>
      <c r="BI41" s="334">
        <v>3056</v>
      </c>
      <c r="BJ41" s="337">
        <v>1034</v>
      </c>
      <c r="BK41" s="334">
        <v>1492</v>
      </c>
      <c r="BL41" s="334">
        <v>2526</v>
      </c>
      <c r="BM41" s="334">
        <v>713</v>
      </c>
      <c r="BN41" s="334">
        <v>1337</v>
      </c>
      <c r="BO41" s="335">
        <v>2050</v>
      </c>
      <c r="BP41" s="24" t="s">
        <v>79</v>
      </c>
      <c r="BQ41" s="18" t="s">
        <v>80</v>
      </c>
      <c r="BR41" s="334">
        <v>513</v>
      </c>
      <c r="BS41" s="334">
        <v>1420</v>
      </c>
      <c r="BT41" s="335">
        <v>1933</v>
      </c>
      <c r="CA41" s="24" t="s">
        <v>79</v>
      </c>
      <c r="CB41" s="18" t="s">
        <v>80</v>
      </c>
      <c r="CC41" s="334">
        <v>1876</v>
      </c>
      <c r="CD41" s="334">
        <v>1775</v>
      </c>
      <c r="CE41" s="334">
        <v>3651</v>
      </c>
      <c r="CF41" s="337">
        <v>9854</v>
      </c>
      <c r="CG41" s="334">
        <v>10462</v>
      </c>
      <c r="CH41" s="334">
        <v>20316</v>
      </c>
      <c r="CI41" s="334">
        <v>6948</v>
      </c>
      <c r="CJ41" s="334">
        <v>9678</v>
      </c>
      <c r="CK41" s="335">
        <v>16626</v>
      </c>
      <c r="CL41" s="334">
        <f t="shared" si="1"/>
        <v>18678</v>
      </c>
      <c r="CM41" s="334">
        <f t="shared" si="0"/>
        <v>21915</v>
      </c>
      <c r="CN41" s="335">
        <f t="shared" si="0"/>
        <v>40593</v>
      </c>
    </row>
    <row r="42" spans="1:92" ht="17.100000000000001" customHeight="1">
      <c r="A42" s="1"/>
      <c r="B42" s="17" t="s">
        <v>81</v>
      </c>
      <c r="C42" s="18" t="s">
        <v>82</v>
      </c>
      <c r="D42" s="334">
        <v>1353</v>
      </c>
      <c r="E42" s="334">
        <v>1286</v>
      </c>
      <c r="F42" s="334">
        <v>2639</v>
      </c>
      <c r="G42" s="337">
        <v>1553</v>
      </c>
      <c r="H42" s="334">
        <v>1497</v>
      </c>
      <c r="I42" s="334">
        <v>3050</v>
      </c>
      <c r="J42" s="334">
        <v>1689</v>
      </c>
      <c r="K42" s="334">
        <v>1624</v>
      </c>
      <c r="L42" s="335">
        <v>3313</v>
      </c>
      <c r="M42" s="17" t="s">
        <v>81</v>
      </c>
      <c r="N42" s="18" t="s">
        <v>82</v>
      </c>
      <c r="O42" s="334">
        <v>1769</v>
      </c>
      <c r="P42" s="334">
        <v>1715</v>
      </c>
      <c r="Q42" s="334">
        <v>3484</v>
      </c>
      <c r="R42" s="337">
        <v>1752</v>
      </c>
      <c r="S42" s="334">
        <v>1715</v>
      </c>
      <c r="T42" s="334">
        <v>3467</v>
      </c>
      <c r="U42" s="334">
        <v>1830</v>
      </c>
      <c r="V42" s="334">
        <v>1794</v>
      </c>
      <c r="W42" s="335">
        <v>3624</v>
      </c>
      <c r="X42" s="17" t="s">
        <v>81</v>
      </c>
      <c r="Y42" s="18" t="s">
        <v>82</v>
      </c>
      <c r="Z42" s="334">
        <v>2005</v>
      </c>
      <c r="AA42" s="334">
        <v>1928</v>
      </c>
      <c r="AB42" s="334">
        <v>3933</v>
      </c>
      <c r="AC42" s="337">
        <v>2264</v>
      </c>
      <c r="AD42" s="334">
        <v>2121</v>
      </c>
      <c r="AE42" s="334">
        <v>4385</v>
      </c>
      <c r="AF42" s="334">
        <v>2397</v>
      </c>
      <c r="AG42" s="334">
        <v>2235</v>
      </c>
      <c r="AH42" s="335">
        <v>4632</v>
      </c>
      <c r="AI42" s="17" t="s">
        <v>81</v>
      </c>
      <c r="AJ42" s="18" t="s">
        <v>82</v>
      </c>
      <c r="AK42" s="334">
        <v>2663</v>
      </c>
      <c r="AL42" s="334">
        <v>2464</v>
      </c>
      <c r="AM42" s="334">
        <v>5127</v>
      </c>
      <c r="AN42" s="337">
        <v>2962</v>
      </c>
      <c r="AO42" s="334">
        <v>2569</v>
      </c>
      <c r="AP42" s="334">
        <v>5531</v>
      </c>
      <c r="AQ42" s="334">
        <v>3078</v>
      </c>
      <c r="AR42" s="334">
        <v>2848</v>
      </c>
      <c r="AS42" s="335">
        <v>5926</v>
      </c>
      <c r="AT42" s="17" t="s">
        <v>81</v>
      </c>
      <c r="AU42" s="18" t="s">
        <v>82</v>
      </c>
      <c r="AV42" s="334">
        <v>3359</v>
      </c>
      <c r="AW42" s="334">
        <v>3194</v>
      </c>
      <c r="AX42" s="334">
        <v>6553</v>
      </c>
      <c r="AY42" s="337">
        <v>3733</v>
      </c>
      <c r="AZ42" s="334">
        <v>3476</v>
      </c>
      <c r="BA42" s="334">
        <v>7209</v>
      </c>
      <c r="BB42" s="334">
        <v>4049</v>
      </c>
      <c r="BC42" s="334">
        <v>4031</v>
      </c>
      <c r="BD42" s="335">
        <v>8080</v>
      </c>
      <c r="BE42" s="17" t="s">
        <v>81</v>
      </c>
      <c r="BF42" s="18" t="s">
        <v>82</v>
      </c>
      <c r="BG42" s="334">
        <v>3190</v>
      </c>
      <c r="BH42" s="334">
        <v>3484</v>
      </c>
      <c r="BI42" s="334">
        <v>6674</v>
      </c>
      <c r="BJ42" s="337">
        <v>2436</v>
      </c>
      <c r="BK42" s="334">
        <v>3157</v>
      </c>
      <c r="BL42" s="334">
        <v>5593</v>
      </c>
      <c r="BM42" s="334">
        <v>1710</v>
      </c>
      <c r="BN42" s="334">
        <v>2630</v>
      </c>
      <c r="BO42" s="335">
        <v>4340</v>
      </c>
      <c r="BP42" s="17" t="s">
        <v>81</v>
      </c>
      <c r="BQ42" s="18" t="s">
        <v>82</v>
      </c>
      <c r="BR42" s="334">
        <v>1468</v>
      </c>
      <c r="BS42" s="334">
        <v>3591</v>
      </c>
      <c r="BT42" s="335">
        <v>5059</v>
      </c>
      <c r="CA42" s="17" t="s">
        <v>81</v>
      </c>
      <c r="CB42" s="18" t="s">
        <v>82</v>
      </c>
      <c r="CC42" s="334">
        <v>4595</v>
      </c>
      <c r="CD42" s="334">
        <v>4407</v>
      </c>
      <c r="CE42" s="334">
        <v>9002</v>
      </c>
      <c r="CF42" s="337">
        <v>24079</v>
      </c>
      <c r="CG42" s="334">
        <v>22583</v>
      </c>
      <c r="CH42" s="334">
        <v>46662</v>
      </c>
      <c r="CI42" s="334">
        <v>16586</v>
      </c>
      <c r="CJ42" s="334">
        <v>20369</v>
      </c>
      <c r="CK42" s="335">
        <v>36955</v>
      </c>
      <c r="CL42" s="334">
        <f t="shared" si="1"/>
        <v>45260</v>
      </c>
      <c r="CM42" s="334">
        <f t="shared" si="0"/>
        <v>47359</v>
      </c>
      <c r="CN42" s="335">
        <f t="shared" si="0"/>
        <v>92619</v>
      </c>
    </row>
    <row r="43" spans="1:92" ht="17.100000000000001" customHeight="1">
      <c r="A43" s="1"/>
      <c r="B43" s="666" t="s">
        <v>83</v>
      </c>
      <c r="C43" s="26" t="s">
        <v>84</v>
      </c>
      <c r="D43" s="339">
        <v>3274</v>
      </c>
      <c r="E43" s="339">
        <v>3113</v>
      </c>
      <c r="F43" s="339">
        <v>6387</v>
      </c>
      <c r="G43" s="342">
        <v>3566</v>
      </c>
      <c r="H43" s="339">
        <v>3422</v>
      </c>
      <c r="I43" s="339">
        <v>6988</v>
      </c>
      <c r="J43" s="339">
        <v>3668</v>
      </c>
      <c r="K43" s="339">
        <v>3554</v>
      </c>
      <c r="L43" s="340">
        <v>7222</v>
      </c>
      <c r="M43" s="666" t="s">
        <v>83</v>
      </c>
      <c r="N43" s="26" t="s">
        <v>84</v>
      </c>
      <c r="O43" s="339">
        <v>3769</v>
      </c>
      <c r="P43" s="339">
        <v>3665</v>
      </c>
      <c r="Q43" s="339">
        <v>7434</v>
      </c>
      <c r="R43" s="342">
        <v>3991</v>
      </c>
      <c r="S43" s="339">
        <v>3884</v>
      </c>
      <c r="T43" s="339">
        <v>7875</v>
      </c>
      <c r="U43" s="339">
        <v>4758</v>
      </c>
      <c r="V43" s="339">
        <v>4499</v>
      </c>
      <c r="W43" s="340">
        <v>9257</v>
      </c>
      <c r="X43" s="666" t="s">
        <v>83</v>
      </c>
      <c r="Y43" s="26" t="s">
        <v>84</v>
      </c>
      <c r="Z43" s="339">
        <v>5219</v>
      </c>
      <c r="AA43" s="339">
        <v>4825</v>
      </c>
      <c r="AB43" s="339">
        <v>10044</v>
      </c>
      <c r="AC43" s="342">
        <v>5672</v>
      </c>
      <c r="AD43" s="339">
        <v>5174</v>
      </c>
      <c r="AE43" s="339">
        <v>10846</v>
      </c>
      <c r="AF43" s="339">
        <v>5990</v>
      </c>
      <c r="AG43" s="339">
        <v>5516</v>
      </c>
      <c r="AH43" s="340">
        <v>11506</v>
      </c>
      <c r="AI43" s="666" t="s">
        <v>83</v>
      </c>
      <c r="AJ43" s="26" t="s">
        <v>84</v>
      </c>
      <c r="AK43" s="339">
        <v>6303</v>
      </c>
      <c r="AL43" s="339">
        <v>5881</v>
      </c>
      <c r="AM43" s="339">
        <v>12184</v>
      </c>
      <c r="AN43" s="342">
        <v>6074</v>
      </c>
      <c r="AO43" s="339">
        <v>5699</v>
      </c>
      <c r="AP43" s="339">
        <v>11773</v>
      </c>
      <c r="AQ43" s="339">
        <v>6034</v>
      </c>
      <c r="AR43" s="339">
        <v>5651</v>
      </c>
      <c r="AS43" s="340">
        <v>11685</v>
      </c>
      <c r="AT43" s="666" t="s">
        <v>83</v>
      </c>
      <c r="AU43" s="26" t="s">
        <v>84</v>
      </c>
      <c r="AV43" s="339">
        <v>6630</v>
      </c>
      <c r="AW43" s="339">
        <v>6221</v>
      </c>
      <c r="AX43" s="339">
        <v>12851</v>
      </c>
      <c r="AY43" s="342">
        <v>7439</v>
      </c>
      <c r="AZ43" s="339">
        <v>7211</v>
      </c>
      <c r="BA43" s="339">
        <v>14650</v>
      </c>
      <c r="BB43" s="339">
        <v>8798</v>
      </c>
      <c r="BC43" s="339">
        <v>9110</v>
      </c>
      <c r="BD43" s="340">
        <v>17908</v>
      </c>
      <c r="BE43" s="666" t="s">
        <v>83</v>
      </c>
      <c r="BF43" s="26" t="s">
        <v>84</v>
      </c>
      <c r="BG43" s="339">
        <v>7252</v>
      </c>
      <c r="BH43" s="339">
        <v>7788</v>
      </c>
      <c r="BI43" s="339">
        <v>15040</v>
      </c>
      <c r="BJ43" s="342">
        <v>5113</v>
      </c>
      <c r="BK43" s="339">
        <v>5988</v>
      </c>
      <c r="BL43" s="339">
        <v>11101</v>
      </c>
      <c r="BM43" s="339">
        <v>3091</v>
      </c>
      <c r="BN43" s="339">
        <v>4219</v>
      </c>
      <c r="BO43" s="340">
        <v>7310</v>
      </c>
      <c r="BP43" s="666" t="s">
        <v>83</v>
      </c>
      <c r="BQ43" s="26" t="s">
        <v>84</v>
      </c>
      <c r="BR43" s="339">
        <v>2738</v>
      </c>
      <c r="BS43" s="339">
        <v>5466</v>
      </c>
      <c r="BT43" s="340">
        <v>8204</v>
      </c>
      <c r="CA43" s="666" t="s">
        <v>83</v>
      </c>
      <c r="CB43" s="26" t="s">
        <v>84</v>
      </c>
      <c r="CC43" s="339">
        <v>10508</v>
      </c>
      <c r="CD43" s="339">
        <v>10089</v>
      </c>
      <c r="CE43" s="339">
        <v>20597</v>
      </c>
      <c r="CF43" s="342">
        <v>54440</v>
      </c>
      <c r="CG43" s="339">
        <v>51015</v>
      </c>
      <c r="CH43" s="339">
        <v>105455</v>
      </c>
      <c r="CI43" s="339">
        <v>34431</v>
      </c>
      <c r="CJ43" s="339">
        <v>39782</v>
      </c>
      <c r="CK43" s="340">
        <v>74213</v>
      </c>
      <c r="CL43" s="339">
        <f t="shared" si="1"/>
        <v>99379</v>
      </c>
      <c r="CM43" s="339">
        <f t="shared" si="0"/>
        <v>100886</v>
      </c>
      <c r="CN43" s="340">
        <f t="shared" si="0"/>
        <v>200265</v>
      </c>
    </row>
    <row r="44" spans="1:92" ht="17.100000000000001" customHeight="1">
      <c r="A44" s="1"/>
      <c r="B44" s="667"/>
      <c r="C44" s="26" t="s">
        <v>85</v>
      </c>
      <c r="D44" s="339">
        <v>872</v>
      </c>
      <c r="E44" s="339">
        <v>829</v>
      </c>
      <c r="F44" s="339">
        <v>1701</v>
      </c>
      <c r="G44" s="342">
        <v>929</v>
      </c>
      <c r="H44" s="339">
        <v>902</v>
      </c>
      <c r="I44" s="339">
        <v>1831</v>
      </c>
      <c r="J44" s="339">
        <v>956</v>
      </c>
      <c r="K44" s="339">
        <v>925</v>
      </c>
      <c r="L44" s="340">
        <v>1881</v>
      </c>
      <c r="M44" s="667"/>
      <c r="N44" s="26" t="s">
        <v>85</v>
      </c>
      <c r="O44" s="339">
        <v>983</v>
      </c>
      <c r="P44" s="339">
        <v>923</v>
      </c>
      <c r="Q44" s="339">
        <v>1906</v>
      </c>
      <c r="R44" s="342">
        <v>995</v>
      </c>
      <c r="S44" s="339">
        <v>981</v>
      </c>
      <c r="T44" s="339">
        <v>1976</v>
      </c>
      <c r="U44" s="339">
        <v>1070</v>
      </c>
      <c r="V44" s="339">
        <v>1080</v>
      </c>
      <c r="W44" s="340">
        <v>2150</v>
      </c>
      <c r="X44" s="667"/>
      <c r="Y44" s="26" t="s">
        <v>85</v>
      </c>
      <c r="Z44" s="339">
        <v>1138</v>
      </c>
      <c r="AA44" s="339">
        <v>1105</v>
      </c>
      <c r="AB44" s="339">
        <v>2243</v>
      </c>
      <c r="AC44" s="342">
        <v>1330</v>
      </c>
      <c r="AD44" s="339">
        <v>1288</v>
      </c>
      <c r="AE44" s="339">
        <v>2618</v>
      </c>
      <c r="AF44" s="339">
        <v>1415</v>
      </c>
      <c r="AG44" s="339">
        <v>1350</v>
      </c>
      <c r="AH44" s="340">
        <v>2765</v>
      </c>
      <c r="AI44" s="667"/>
      <c r="AJ44" s="26" t="s">
        <v>85</v>
      </c>
      <c r="AK44" s="339">
        <v>1420</v>
      </c>
      <c r="AL44" s="339">
        <v>1363</v>
      </c>
      <c r="AM44" s="339">
        <v>2783</v>
      </c>
      <c r="AN44" s="342">
        <v>1273</v>
      </c>
      <c r="AO44" s="339">
        <v>1213</v>
      </c>
      <c r="AP44" s="339">
        <v>2486</v>
      </c>
      <c r="AQ44" s="339">
        <v>1198</v>
      </c>
      <c r="AR44" s="339">
        <v>1172</v>
      </c>
      <c r="AS44" s="340">
        <v>2370</v>
      </c>
      <c r="AT44" s="667"/>
      <c r="AU44" s="26" t="s">
        <v>85</v>
      </c>
      <c r="AV44" s="339">
        <v>1320</v>
      </c>
      <c r="AW44" s="339">
        <v>1346</v>
      </c>
      <c r="AX44" s="339">
        <v>2666</v>
      </c>
      <c r="AY44" s="342">
        <v>1598</v>
      </c>
      <c r="AZ44" s="339">
        <v>1703</v>
      </c>
      <c r="BA44" s="339">
        <v>3301</v>
      </c>
      <c r="BB44" s="339">
        <v>1993</v>
      </c>
      <c r="BC44" s="339">
        <v>2058</v>
      </c>
      <c r="BD44" s="340">
        <v>4051</v>
      </c>
      <c r="BE44" s="667"/>
      <c r="BF44" s="26" t="s">
        <v>85</v>
      </c>
      <c r="BG44" s="339">
        <v>1457</v>
      </c>
      <c r="BH44" s="339">
        <v>1552</v>
      </c>
      <c r="BI44" s="339">
        <v>3009</v>
      </c>
      <c r="BJ44" s="342">
        <v>914</v>
      </c>
      <c r="BK44" s="339">
        <v>1049</v>
      </c>
      <c r="BL44" s="339">
        <v>1963</v>
      </c>
      <c r="BM44" s="339">
        <v>544</v>
      </c>
      <c r="BN44" s="339">
        <v>875</v>
      </c>
      <c r="BO44" s="340">
        <v>1419</v>
      </c>
      <c r="BP44" s="667"/>
      <c r="BQ44" s="26" t="s">
        <v>85</v>
      </c>
      <c r="BR44" s="339">
        <v>523</v>
      </c>
      <c r="BS44" s="339">
        <v>1537</v>
      </c>
      <c r="BT44" s="340">
        <v>2060</v>
      </c>
      <c r="CA44" s="667"/>
      <c r="CB44" s="26" t="s">
        <v>85</v>
      </c>
      <c r="CC44" s="339">
        <v>2757</v>
      </c>
      <c r="CD44" s="339">
        <v>2656</v>
      </c>
      <c r="CE44" s="339">
        <v>5413</v>
      </c>
      <c r="CF44" s="342">
        <v>12142</v>
      </c>
      <c r="CG44" s="339">
        <v>11821</v>
      </c>
      <c r="CH44" s="339">
        <v>23963</v>
      </c>
      <c r="CI44" s="339">
        <v>7029</v>
      </c>
      <c r="CJ44" s="339">
        <v>8774</v>
      </c>
      <c r="CK44" s="340">
        <v>15803</v>
      </c>
      <c r="CL44" s="339">
        <f t="shared" si="1"/>
        <v>21928</v>
      </c>
      <c r="CM44" s="339">
        <f t="shared" si="0"/>
        <v>23251</v>
      </c>
      <c r="CN44" s="340">
        <f t="shared" si="0"/>
        <v>45179</v>
      </c>
    </row>
    <row r="45" spans="1:92" ht="17.100000000000001" customHeight="1">
      <c r="A45" s="1"/>
      <c r="B45" s="668"/>
      <c r="C45" s="18" t="s">
        <v>42</v>
      </c>
      <c r="D45" s="334">
        <f t="shared" ref="D45:CI45" si="14">SUM(D43:D44)</f>
        <v>4146</v>
      </c>
      <c r="E45" s="334">
        <f t="shared" si="14"/>
        <v>3942</v>
      </c>
      <c r="F45" s="334">
        <f t="shared" si="14"/>
        <v>8088</v>
      </c>
      <c r="G45" s="337">
        <f t="shared" si="14"/>
        <v>4495</v>
      </c>
      <c r="H45" s="334">
        <f t="shared" si="14"/>
        <v>4324</v>
      </c>
      <c r="I45" s="334">
        <f t="shared" si="14"/>
        <v>8819</v>
      </c>
      <c r="J45" s="334">
        <f t="shared" si="14"/>
        <v>4624</v>
      </c>
      <c r="K45" s="334">
        <f t="shared" si="14"/>
        <v>4479</v>
      </c>
      <c r="L45" s="335">
        <f t="shared" si="14"/>
        <v>9103</v>
      </c>
      <c r="M45" s="668"/>
      <c r="N45" s="18" t="s">
        <v>42</v>
      </c>
      <c r="O45" s="334">
        <f t="shared" si="14"/>
        <v>4752</v>
      </c>
      <c r="P45" s="334">
        <f t="shared" si="14"/>
        <v>4588</v>
      </c>
      <c r="Q45" s="334">
        <f t="shared" si="14"/>
        <v>9340</v>
      </c>
      <c r="R45" s="337">
        <f t="shared" si="14"/>
        <v>4986</v>
      </c>
      <c r="S45" s="334">
        <f t="shared" si="14"/>
        <v>4865</v>
      </c>
      <c r="T45" s="334">
        <f t="shared" si="14"/>
        <v>9851</v>
      </c>
      <c r="U45" s="334">
        <f t="shared" si="14"/>
        <v>5828</v>
      </c>
      <c r="V45" s="334">
        <f t="shared" si="14"/>
        <v>5579</v>
      </c>
      <c r="W45" s="335">
        <f t="shared" si="14"/>
        <v>11407</v>
      </c>
      <c r="X45" s="668"/>
      <c r="Y45" s="18" t="s">
        <v>42</v>
      </c>
      <c r="Z45" s="334">
        <f t="shared" si="14"/>
        <v>6357</v>
      </c>
      <c r="AA45" s="334">
        <f t="shared" si="14"/>
        <v>5930</v>
      </c>
      <c r="AB45" s="334">
        <f t="shared" si="14"/>
        <v>12287</v>
      </c>
      <c r="AC45" s="337">
        <f t="shared" si="14"/>
        <v>7002</v>
      </c>
      <c r="AD45" s="334">
        <f t="shared" si="14"/>
        <v>6462</v>
      </c>
      <c r="AE45" s="334">
        <f t="shared" si="14"/>
        <v>13464</v>
      </c>
      <c r="AF45" s="334">
        <f t="shared" si="14"/>
        <v>7405</v>
      </c>
      <c r="AG45" s="334">
        <f t="shared" si="14"/>
        <v>6866</v>
      </c>
      <c r="AH45" s="335">
        <f t="shared" si="14"/>
        <v>14271</v>
      </c>
      <c r="AI45" s="668"/>
      <c r="AJ45" s="18" t="s">
        <v>42</v>
      </c>
      <c r="AK45" s="334">
        <f t="shared" si="14"/>
        <v>7723</v>
      </c>
      <c r="AL45" s="334">
        <f t="shared" si="14"/>
        <v>7244</v>
      </c>
      <c r="AM45" s="334">
        <f t="shared" si="14"/>
        <v>14967</v>
      </c>
      <c r="AN45" s="337">
        <f t="shared" si="14"/>
        <v>7347</v>
      </c>
      <c r="AO45" s="334">
        <f t="shared" si="14"/>
        <v>6912</v>
      </c>
      <c r="AP45" s="334">
        <f t="shared" si="14"/>
        <v>14259</v>
      </c>
      <c r="AQ45" s="334">
        <f t="shared" si="14"/>
        <v>7232</v>
      </c>
      <c r="AR45" s="334">
        <f t="shared" si="14"/>
        <v>6823</v>
      </c>
      <c r="AS45" s="335">
        <f t="shared" si="14"/>
        <v>14055</v>
      </c>
      <c r="AT45" s="668"/>
      <c r="AU45" s="18" t="s">
        <v>42</v>
      </c>
      <c r="AV45" s="334">
        <f t="shared" si="14"/>
        <v>7950</v>
      </c>
      <c r="AW45" s="334">
        <f t="shared" si="14"/>
        <v>7567</v>
      </c>
      <c r="AX45" s="334">
        <f t="shared" si="14"/>
        <v>15517</v>
      </c>
      <c r="AY45" s="337">
        <f t="shared" si="14"/>
        <v>9037</v>
      </c>
      <c r="AZ45" s="334">
        <f t="shared" si="14"/>
        <v>8914</v>
      </c>
      <c r="BA45" s="334">
        <f t="shared" si="14"/>
        <v>17951</v>
      </c>
      <c r="BB45" s="334">
        <f t="shared" si="14"/>
        <v>10791</v>
      </c>
      <c r="BC45" s="334">
        <f t="shared" si="14"/>
        <v>11168</v>
      </c>
      <c r="BD45" s="335">
        <f t="shared" si="14"/>
        <v>21959</v>
      </c>
      <c r="BE45" s="668"/>
      <c r="BF45" s="18" t="s">
        <v>42</v>
      </c>
      <c r="BG45" s="334">
        <f t="shared" si="14"/>
        <v>8709</v>
      </c>
      <c r="BH45" s="334">
        <f t="shared" si="14"/>
        <v>9340</v>
      </c>
      <c r="BI45" s="334">
        <f t="shared" si="14"/>
        <v>18049</v>
      </c>
      <c r="BJ45" s="337">
        <f t="shared" si="14"/>
        <v>6027</v>
      </c>
      <c r="BK45" s="334">
        <f t="shared" si="14"/>
        <v>7037</v>
      </c>
      <c r="BL45" s="334">
        <f t="shared" si="14"/>
        <v>13064</v>
      </c>
      <c r="BM45" s="334">
        <f t="shared" si="14"/>
        <v>3635</v>
      </c>
      <c r="BN45" s="334">
        <f t="shared" si="14"/>
        <v>5094</v>
      </c>
      <c r="BO45" s="335">
        <f t="shared" si="14"/>
        <v>8729</v>
      </c>
      <c r="BP45" s="668"/>
      <c r="BQ45" s="18" t="s">
        <v>42</v>
      </c>
      <c r="BR45" s="334">
        <f t="shared" si="14"/>
        <v>3261</v>
      </c>
      <c r="BS45" s="334">
        <f t="shared" si="14"/>
        <v>7003</v>
      </c>
      <c r="BT45" s="335">
        <f t="shared" si="14"/>
        <v>10264</v>
      </c>
      <c r="CA45" s="668"/>
      <c r="CB45" s="18" t="s">
        <v>42</v>
      </c>
      <c r="CC45" s="334">
        <f t="shared" si="14"/>
        <v>13265</v>
      </c>
      <c r="CD45" s="334">
        <f t="shared" si="14"/>
        <v>12745</v>
      </c>
      <c r="CE45" s="334">
        <f t="shared" si="14"/>
        <v>26010</v>
      </c>
      <c r="CF45" s="337">
        <f t="shared" si="14"/>
        <v>66582</v>
      </c>
      <c r="CG45" s="334">
        <f t="shared" si="14"/>
        <v>62836</v>
      </c>
      <c r="CH45" s="334">
        <f t="shared" si="14"/>
        <v>129418</v>
      </c>
      <c r="CI45" s="334">
        <f t="shared" si="14"/>
        <v>41460</v>
      </c>
      <c r="CJ45" s="334">
        <f t="shared" ref="CJ45:CK45" si="15">SUM(CJ43:CJ44)</f>
        <v>48556</v>
      </c>
      <c r="CK45" s="335">
        <f t="shared" si="15"/>
        <v>90016</v>
      </c>
      <c r="CL45" s="334">
        <f t="shared" si="1"/>
        <v>121307</v>
      </c>
      <c r="CM45" s="334">
        <f t="shared" si="0"/>
        <v>124137</v>
      </c>
      <c r="CN45" s="335">
        <f t="shared" si="0"/>
        <v>245444</v>
      </c>
    </row>
    <row r="46" spans="1:92" ht="17.100000000000001" customHeight="1">
      <c r="A46" s="1"/>
      <c r="B46" s="24" t="s">
        <v>86</v>
      </c>
      <c r="C46" s="18" t="s">
        <v>87</v>
      </c>
      <c r="D46" s="334">
        <v>1533</v>
      </c>
      <c r="E46" s="334">
        <v>1457</v>
      </c>
      <c r="F46" s="334">
        <v>2990</v>
      </c>
      <c r="G46" s="337">
        <v>1803</v>
      </c>
      <c r="H46" s="334">
        <v>1719</v>
      </c>
      <c r="I46" s="334">
        <v>3522</v>
      </c>
      <c r="J46" s="334">
        <v>2039</v>
      </c>
      <c r="K46" s="334">
        <v>1932</v>
      </c>
      <c r="L46" s="335">
        <v>3971</v>
      </c>
      <c r="M46" s="24" t="s">
        <v>86</v>
      </c>
      <c r="N46" s="18" t="s">
        <v>87</v>
      </c>
      <c r="O46" s="334">
        <v>2193</v>
      </c>
      <c r="P46" s="334">
        <v>2165</v>
      </c>
      <c r="Q46" s="334">
        <v>4358</v>
      </c>
      <c r="R46" s="337">
        <v>2231</v>
      </c>
      <c r="S46" s="334">
        <v>2033</v>
      </c>
      <c r="T46" s="334">
        <v>4264</v>
      </c>
      <c r="U46" s="334">
        <v>2263</v>
      </c>
      <c r="V46" s="334">
        <v>1995</v>
      </c>
      <c r="W46" s="335">
        <v>4258</v>
      </c>
      <c r="X46" s="24" t="s">
        <v>86</v>
      </c>
      <c r="Y46" s="18" t="s">
        <v>87</v>
      </c>
      <c r="Z46" s="334">
        <v>2501</v>
      </c>
      <c r="AA46" s="334">
        <v>2050</v>
      </c>
      <c r="AB46" s="334">
        <v>4551</v>
      </c>
      <c r="AC46" s="337">
        <v>2694</v>
      </c>
      <c r="AD46" s="334">
        <v>2421</v>
      </c>
      <c r="AE46" s="334">
        <v>5115</v>
      </c>
      <c r="AF46" s="334">
        <v>3005</v>
      </c>
      <c r="AG46" s="334">
        <v>2571</v>
      </c>
      <c r="AH46" s="335">
        <v>5576</v>
      </c>
      <c r="AI46" s="24" t="s">
        <v>86</v>
      </c>
      <c r="AJ46" s="18" t="s">
        <v>87</v>
      </c>
      <c r="AK46" s="334">
        <v>3066</v>
      </c>
      <c r="AL46" s="334">
        <v>2804</v>
      </c>
      <c r="AM46" s="334">
        <v>5870</v>
      </c>
      <c r="AN46" s="337">
        <v>3250</v>
      </c>
      <c r="AO46" s="334">
        <v>3197</v>
      </c>
      <c r="AP46" s="334">
        <v>6447</v>
      </c>
      <c r="AQ46" s="334">
        <v>3522</v>
      </c>
      <c r="AR46" s="334">
        <v>3326</v>
      </c>
      <c r="AS46" s="335">
        <v>6848</v>
      </c>
      <c r="AT46" s="24" t="s">
        <v>86</v>
      </c>
      <c r="AU46" s="18" t="s">
        <v>87</v>
      </c>
      <c r="AV46" s="334">
        <v>4095</v>
      </c>
      <c r="AW46" s="334">
        <v>3879</v>
      </c>
      <c r="AX46" s="334">
        <v>7974</v>
      </c>
      <c r="AY46" s="337">
        <v>4556</v>
      </c>
      <c r="AZ46" s="334">
        <v>4437</v>
      </c>
      <c r="BA46" s="334">
        <v>8993</v>
      </c>
      <c r="BB46" s="334">
        <v>5445</v>
      </c>
      <c r="BC46" s="334">
        <v>5442</v>
      </c>
      <c r="BD46" s="335">
        <v>10887</v>
      </c>
      <c r="BE46" s="24" t="s">
        <v>86</v>
      </c>
      <c r="BF46" s="18" t="s">
        <v>87</v>
      </c>
      <c r="BG46" s="334">
        <v>4440</v>
      </c>
      <c r="BH46" s="334">
        <v>4553</v>
      </c>
      <c r="BI46" s="334">
        <v>8993</v>
      </c>
      <c r="BJ46" s="337">
        <v>3149</v>
      </c>
      <c r="BK46" s="334">
        <v>3827</v>
      </c>
      <c r="BL46" s="334">
        <v>6976</v>
      </c>
      <c r="BM46" s="334">
        <v>2163</v>
      </c>
      <c r="BN46" s="334">
        <v>3206</v>
      </c>
      <c r="BO46" s="335">
        <v>5369</v>
      </c>
      <c r="BP46" s="24" t="s">
        <v>86</v>
      </c>
      <c r="BQ46" s="18" t="s">
        <v>87</v>
      </c>
      <c r="BR46" s="334">
        <v>1938</v>
      </c>
      <c r="BS46" s="334">
        <v>4727</v>
      </c>
      <c r="BT46" s="335">
        <v>6665</v>
      </c>
      <c r="CA46" s="24" t="s">
        <v>86</v>
      </c>
      <c r="CB46" s="18" t="s">
        <v>87</v>
      </c>
      <c r="CC46" s="334">
        <v>5375</v>
      </c>
      <c r="CD46" s="334">
        <v>5108</v>
      </c>
      <c r="CE46" s="334">
        <v>10483</v>
      </c>
      <c r="CF46" s="337">
        <v>28820</v>
      </c>
      <c r="CG46" s="334">
        <v>26441</v>
      </c>
      <c r="CH46" s="334">
        <v>55261</v>
      </c>
      <c r="CI46" s="334">
        <v>21691</v>
      </c>
      <c r="CJ46" s="334">
        <v>26192</v>
      </c>
      <c r="CK46" s="335">
        <v>47883</v>
      </c>
      <c r="CL46" s="334">
        <f t="shared" si="1"/>
        <v>55886</v>
      </c>
      <c r="CM46" s="334">
        <f t="shared" si="0"/>
        <v>57741</v>
      </c>
      <c r="CN46" s="335">
        <f t="shared" si="0"/>
        <v>113627</v>
      </c>
    </row>
    <row r="47" spans="1:92" ht="17.100000000000001" customHeight="1">
      <c r="A47" s="1"/>
      <c r="B47" s="24" t="s">
        <v>88</v>
      </c>
      <c r="C47" s="18" t="s">
        <v>89</v>
      </c>
      <c r="D47" s="334">
        <v>971</v>
      </c>
      <c r="E47" s="334">
        <v>923</v>
      </c>
      <c r="F47" s="334">
        <v>1894</v>
      </c>
      <c r="G47" s="337">
        <v>1052</v>
      </c>
      <c r="H47" s="334">
        <v>1034</v>
      </c>
      <c r="I47" s="334">
        <v>2086</v>
      </c>
      <c r="J47" s="334">
        <v>1122</v>
      </c>
      <c r="K47" s="334">
        <v>1109</v>
      </c>
      <c r="L47" s="335">
        <v>2231</v>
      </c>
      <c r="M47" s="24" t="s">
        <v>88</v>
      </c>
      <c r="N47" s="18" t="s">
        <v>89</v>
      </c>
      <c r="O47" s="334">
        <v>1128</v>
      </c>
      <c r="P47" s="334">
        <v>1151</v>
      </c>
      <c r="Q47" s="334">
        <v>2279</v>
      </c>
      <c r="R47" s="337">
        <v>1123</v>
      </c>
      <c r="S47" s="334">
        <v>1154</v>
      </c>
      <c r="T47" s="334">
        <v>2277</v>
      </c>
      <c r="U47" s="334">
        <v>1208</v>
      </c>
      <c r="V47" s="334">
        <v>1273</v>
      </c>
      <c r="W47" s="335">
        <v>2481</v>
      </c>
      <c r="X47" s="24" t="s">
        <v>88</v>
      </c>
      <c r="Y47" s="18" t="s">
        <v>89</v>
      </c>
      <c r="Z47" s="334">
        <v>1357</v>
      </c>
      <c r="AA47" s="334">
        <v>1381</v>
      </c>
      <c r="AB47" s="334">
        <v>2738</v>
      </c>
      <c r="AC47" s="337">
        <v>1564</v>
      </c>
      <c r="AD47" s="334">
        <v>1454</v>
      </c>
      <c r="AE47" s="334">
        <v>3018</v>
      </c>
      <c r="AF47" s="334">
        <v>1707</v>
      </c>
      <c r="AG47" s="334">
        <v>1655</v>
      </c>
      <c r="AH47" s="335">
        <v>3362</v>
      </c>
      <c r="AI47" s="24" t="s">
        <v>88</v>
      </c>
      <c r="AJ47" s="18" t="s">
        <v>89</v>
      </c>
      <c r="AK47" s="334">
        <v>1757</v>
      </c>
      <c r="AL47" s="334">
        <v>1780</v>
      </c>
      <c r="AM47" s="334">
        <v>3537</v>
      </c>
      <c r="AN47" s="337">
        <v>1769</v>
      </c>
      <c r="AO47" s="334">
        <v>1702</v>
      </c>
      <c r="AP47" s="334">
        <v>3471</v>
      </c>
      <c r="AQ47" s="334">
        <v>1837</v>
      </c>
      <c r="AR47" s="334">
        <v>1679</v>
      </c>
      <c r="AS47" s="335">
        <v>3516</v>
      </c>
      <c r="AT47" s="24" t="s">
        <v>88</v>
      </c>
      <c r="AU47" s="18" t="s">
        <v>89</v>
      </c>
      <c r="AV47" s="334">
        <v>2022</v>
      </c>
      <c r="AW47" s="334">
        <v>1906</v>
      </c>
      <c r="AX47" s="334">
        <v>3928</v>
      </c>
      <c r="AY47" s="337">
        <v>2280</v>
      </c>
      <c r="AZ47" s="334">
        <v>2143</v>
      </c>
      <c r="BA47" s="334">
        <v>4423</v>
      </c>
      <c r="BB47" s="334">
        <v>2689</v>
      </c>
      <c r="BC47" s="334">
        <v>2684</v>
      </c>
      <c r="BD47" s="335">
        <v>5373</v>
      </c>
      <c r="BE47" s="24" t="s">
        <v>88</v>
      </c>
      <c r="BF47" s="18" t="s">
        <v>89</v>
      </c>
      <c r="BG47" s="334">
        <v>2157</v>
      </c>
      <c r="BH47" s="334">
        <v>2323</v>
      </c>
      <c r="BI47" s="334">
        <v>4480</v>
      </c>
      <c r="BJ47" s="337">
        <v>1562</v>
      </c>
      <c r="BK47" s="334">
        <v>1837</v>
      </c>
      <c r="BL47" s="334">
        <v>3399</v>
      </c>
      <c r="BM47" s="334">
        <v>1054</v>
      </c>
      <c r="BN47" s="334">
        <v>1446</v>
      </c>
      <c r="BO47" s="335">
        <v>2500</v>
      </c>
      <c r="BP47" s="24" t="s">
        <v>88</v>
      </c>
      <c r="BQ47" s="18" t="s">
        <v>89</v>
      </c>
      <c r="BR47" s="334">
        <v>913</v>
      </c>
      <c r="BS47" s="334">
        <v>1986</v>
      </c>
      <c r="BT47" s="335">
        <v>2899</v>
      </c>
      <c r="CA47" s="24" t="s">
        <v>88</v>
      </c>
      <c r="CB47" s="18" t="s">
        <v>89</v>
      </c>
      <c r="CC47" s="334">
        <v>3145</v>
      </c>
      <c r="CD47" s="334">
        <v>3066</v>
      </c>
      <c r="CE47" s="334">
        <v>6211</v>
      </c>
      <c r="CF47" s="337">
        <v>15472</v>
      </c>
      <c r="CG47" s="334">
        <v>15135</v>
      </c>
      <c r="CH47" s="334">
        <v>30607</v>
      </c>
      <c r="CI47" s="334">
        <v>10655</v>
      </c>
      <c r="CJ47" s="334">
        <v>12419</v>
      </c>
      <c r="CK47" s="335">
        <v>23074</v>
      </c>
      <c r="CL47" s="334">
        <f t="shared" si="1"/>
        <v>29272</v>
      </c>
      <c r="CM47" s="334">
        <f t="shared" si="0"/>
        <v>30620</v>
      </c>
      <c r="CN47" s="335">
        <f t="shared" si="0"/>
        <v>59892</v>
      </c>
    </row>
    <row r="48" spans="1:92" ht="17.100000000000001" customHeight="1">
      <c r="A48" s="1"/>
      <c r="B48" s="17" t="s">
        <v>90</v>
      </c>
      <c r="C48" s="18" t="s">
        <v>91</v>
      </c>
      <c r="D48" s="334">
        <v>1669</v>
      </c>
      <c r="E48" s="334">
        <v>1587</v>
      </c>
      <c r="F48" s="334">
        <v>3256</v>
      </c>
      <c r="G48" s="337">
        <v>1972</v>
      </c>
      <c r="H48" s="334">
        <v>1811</v>
      </c>
      <c r="I48" s="334">
        <v>3783</v>
      </c>
      <c r="J48" s="334">
        <v>2173</v>
      </c>
      <c r="K48" s="334">
        <v>2020</v>
      </c>
      <c r="L48" s="335">
        <v>4193</v>
      </c>
      <c r="M48" s="17" t="s">
        <v>90</v>
      </c>
      <c r="N48" s="18" t="s">
        <v>91</v>
      </c>
      <c r="O48" s="334">
        <v>2370</v>
      </c>
      <c r="P48" s="334">
        <v>2154</v>
      </c>
      <c r="Q48" s="334">
        <v>4524</v>
      </c>
      <c r="R48" s="337">
        <v>2408</v>
      </c>
      <c r="S48" s="334">
        <v>2171</v>
      </c>
      <c r="T48" s="334">
        <v>4579</v>
      </c>
      <c r="U48" s="334">
        <v>2402</v>
      </c>
      <c r="V48" s="334">
        <v>2222</v>
      </c>
      <c r="W48" s="335">
        <v>4624</v>
      </c>
      <c r="X48" s="17" t="s">
        <v>90</v>
      </c>
      <c r="Y48" s="18" t="s">
        <v>91</v>
      </c>
      <c r="Z48" s="334">
        <v>2496</v>
      </c>
      <c r="AA48" s="334">
        <v>2404</v>
      </c>
      <c r="AB48" s="334">
        <v>4900</v>
      </c>
      <c r="AC48" s="337">
        <v>2835</v>
      </c>
      <c r="AD48" s="334">
        <v>2664</v>
      </c>
      <c r="AE48" s="334">
        <v>5499</v>
      </c>
      <c r="AF48" s="334">
        <v>2944</v>
      </c>
      <c r="AG48" s="334">
        <v>2883</v>
      </c>
      <c r="AH48" s="335">
        <v>5827</v>
      </c>
      <c r="AI48" s="17" t="s">
        <v>90</v>
      </c>
      <c r="AJ48" s="18" t="s">
        <v>91</v>
      </c>
      <c r="AK48" s="334">
        <v>3246</v>
      </c>
      <c r="AL48" s="334">
        <v>3028</v>
      </c>
      <c r="AM48" s="334">
        <v>6274</v>
      </c>
      <c r="AN48" s="337">
        <v>3644</v>
      </c>
      <c r="AO48" s="334">
        <v>3464</v>
      </c>
      <c r="AP48" s="334">
        <v>7108</v>
      </c>
      <c r="AQ48" s="334">
        <v>3926</v>
      </c>
      <c r="AR48" s="334">
        <v>3699</v>
      </c>
      <c r="AS48" s="335">
        <v>7625</v>
      </c>
      <c r="AT48" s="17" t="s">
        <v>90</v>
      </c>
      <c r="AU48" s="18" t="s">
        <v>91</v>
      </c>
      <c r="AV48" s="334">
        <v>4369</v>
      </c>
      <c r="AW48" s="334">
        <v>4198</v>
      </c>
      <c r="AX48" s="334">
        <v>8567</v>
      </c>
      <c r="AY48" s="337">
        <v>4991</v>
      </c>
      <c r="AZ48" s="334">
        <v>4624</v>
      </c>
      <c r="BA48" s="334">
        <v>9615</v>
      </c>
      <c r="BB48" s="334">
        <v>5482</v>
      </c>
      <c r="BC48" s="334">
        <v>5220</v>
      </c>
      <c r="BD48" s="335">
        <v>10702</v>
      </c>
      <c r="BE48" s="17" t="s">
        <v>90</v>
      </c>
      <c r="BF48" s="18" t="s">
        <v>91</v>
      </c>
      <c r="BG48" s="334">
        <v>4048</v>
      </c>
      <c r="BH48" s="334">
        <v>4379</v>
      </c>
      <c r="BI48" s="334">
        <v>8427</v>
      </c>
      <c r="BJ48" s="337">
        <v>3069</v>
      </c>
      <c r="BK48" s="334">
        <v>3856</v>
      </c>
      <c r="BL48" s="334">
        <v>6925</v>
      </c>
      <c r="BM48" s="334">
        <v>2060</v>
      </c>
      <c r="BN48" s="334">
        <v>3176</v>
      </c>
      <c r="BO48" s="335">
        <v>5236</v>
      </c>
      <c r="BP48" s="17" t="s">
        <v>90</v>
      </c>
      <c r="BQ48" s="18" t="s">
        <v>91</v>
      </c>
      <c r="BR48" s="334">
        <v>1748</v>
      </c>
      <c r="BS48" s="334">
        <v>3904</v>
      </c>
      <c r="BT48" s="335">
        <v>5652</v>
      </c>
      <c r="CA48" s="17" t="s">
        <v>90</v>
      </c>
      <c r="CB48" s="18" t="s">
        <v>91</v>
      </c>
      <c r="CC48" s="334">
        <v>5814</v>
      </c>
      <c r="CD48" s="334">
        <v>5418</v>
      </c>
      <c r="CE48" s="334">
        <v>11232</v>
      </c>
      <c r="CF48" s="337">
        <v>30640</v>
      </c>
      <c r="CG48" s="334">
        <v>28887</v>
      </c>
      <c r="CH48" s="334">
        <v>59527</v>
      </c>
      <c r="CI48" s="334">
        <v>21398</v>
      </c>
      <c r="CJ48" s="334">
        <v>25159</v>
      </c>
      <c r="CK48" s="335">
        <v>46557</v>
      </c>
      <c r="CL48" s="334">
        <f t="shared" si="1"/>
        <v>57852</v>
      </c>
      <c r="CM48" s="334">
        <f t="shared" si="0"/>
        <v>59464</v>
      </c>
      <c r="CN48" s="335">
        <f t="shared" si="0"/>
        <v>117316</v>
      </c>
    </row>
    <row r="49" spans="1:92" ht="17.100000000000001" customHeight="1">
      <c r="A49" s="1"/>
      <c r="B49" s="24" t="s">
        <v>92</v>
      </c>
      <c r="C49" s="18" t="s">
        <v>93</v>
      </c>
      <c r="D49" s="334">
        <v>543</v>
      </c>
      <c r="E49" s="334">
        <v>516</v>
      </c>
      <c r="F49" s="334">
        <v>1059</v>
      </c>
      <c r="G49" s="337">
        <v>635</v>
      </c>
      <c r="H49" s="334">
        <v>574</v>
      </c>
      <c r="I49" s="334">
        <v>1209</v>
      </c>
      <c r="J49" s="334">
        <v>716</v>
      </c>
      <c r="K49" s="334">
        <v>651</v>
      </c>
      <c r="L49" s="335">
        <v>1367</v>
      </c>
      <c r="M49" s="24" t="s">
        <v>92</v>
      </c>
      <c r="N49" s="18" t="s">
        <v>93</v>
      </c>
      <c r="O49" s="334">
        <v>767</v>
      </c>
      <c r="P49" s="334">
        <v>707</v>
      </c>
      <c r="Q49" s="334">
        <v>1474</v>
      </c>
      <c r="R49" s="337">
        <v>774</v>
      </c>
      <c r="S49" s="334">
        <v>726</v>
      </c>
      <c r="T49" s="334">
        <v>1500</v>
      </c>
      <c r="U49" s="334">
        <v>877</v>
      </c>
      <c r="V49" s="334">
        <v>789</v>
      </c>
      <c r="W49" s="335">
        <v>1666</v>
      </c>
      <c r="X49" s="24" t="s">
        <v>92</v>
      </c>
      <c r="Y49" s="18" t="s">
        <v>93</v>
      </c>
      <c r="Z49" s="334">
        <v>862</v>
      </c>
      <c r="AA49" s="334">
        <v>850</v>
      </c>
      <c r="AB49" s="334">
        <v>1712</v>
      </c>
      <c r="AC49" s="337">
        <v>1105</v>
      </c>
      <c r="AD49" s="334">
        <v>990</v>
      </c>
      <c r="AE49" s="334">
        <v>2095</v>
      </c>
      <c r="AF49" s="334">
        <v>1200</v>
      </c>
      <c r="AG49" s="334">
        <v>1186</v>
      </c>
      <c r="AH49" s="335">
        <v>2386</v>
      </c>
      <c r="AI49" s="24" t="s">
        <v>92</v>
      </c>
      <c r="AJ49" s="18" t="s">
        <v>93</v>
      </c>
      <c r="AK49" s="334">
        <v>1316</v>
      </c>
      <c r="AL49" s="334">
        <v>1143</v>
      </c>
      <c r="AM49" s="334">
        <v>2459</v>
      </c>
      <c r="AN49" s="337">
        <v>1384</v>
      </c>
      <c r="AO49" s="334">
        <v>1275</v>
      </c>
      <c r="AP49" s="334">
        <v>2659</v>
      </c>
      <c r="AQ49" s="334">
        <v>1466</v>
      </c>
      <c r="AR49" s="334">
        <v>1399</v>
      </c>
      <c r="AS49" s="335">
        <v>2865</v>
      </c>
      <c r="AT49" s="24" t="s">
        <v>92</v>
      </c>
      <c r="AU49" s="18" t="s">
        <v>93</v>
      </c>
      <c r="AV49" s="334">
        <v>1664</v>
      </c>
      <c r="AW49" s="334">
        <v>1567</v>
      </c>
      <c r="AX49" s="334">
        <v>3231</v>
      </c>
      <c r="AY49" s="337">
        <v>1969</v>
      </c>
      <c r="AZ49" s="334">
        <v>1816</v>
      </c>
      <c r="BA49" s="334">
        <v>3785</v>
      </c>
      <c r="BB49" s="334">
        <v>2574</v>
      </c>
      <c r="BC49" s="334">
        <v>2510</v>
      </c>
      <c r="BD49" s="335">
        <v>5084</v>
      </c>
      <c r="BE49" s="24" t="s">
        <v>92</v>
      </c>
      <c r="BF49" s="18" t="s">
        <v>93</v>
      </c>
      <c r="BG49" s="334">
        <v>2187</v>
      </c>
      <c r="BH49" s="334">
        <v>2120</v>
      </c>
      <c r="BI49" s="334">
        <v>4307</v>
      </c>
      <c r="BJ49" s="337">
        <v>1571</v>
      </c>
      <c r="BK49" s="334">
        <v>1882</v>
      </c>
      <c r="BL49" s="334">
        <v>3453</v>
      </c>
      <c r="BM49" s="334">
        <v>1075</v>
      </c>
      <c r="BN49" s="334">
        <v>1517</v>
      </c>
      <c r="BO49" s="335">
        <v>2592</v>
      </c>
      <c r="BP49" s="24" t="s">
        <v>92</v>
      </c>
      <c r="BQ49" s="18" t="s">
        <v>93</v>
      </c>
      <c r="BR49" s="334">
        <v>807</v>
      </c>
      <c r="BS49" s="334">
        <v>1808</v>
      </c>
      <c r="BT49" s="335">
        <v>2615</v>
      </c>
      <c r="CA49" s="24" t="s">
        <v>92</v>
      </c>
      <c r="CB49" s="18" t="s">
        <v>93</v>
      </c>
      <c r="CC49" s="334">
        <v>1894</v>
      </c>
      <c r="CD49" s="334">
        <v>1741</v>
      </c>
      <c r="CE49" s="334">
        <v>3635</v>
      </c>
      <c r="CF49" s="337">
        <v>11415</v>
      </c>
      <c r="CG49" s="334">
        <v>10632</v>
      </c>
      <c r="CH49" s="334">
        <v>22047</v>
      </c>
      <c r="CI49" s="334">
        <v>10183</v>
      </c>
      <c r="CJ49" s="334">
        <v>11653</v>
      </c>
      <c r="CK49" s="335">
        <v>21836</v>
      </c>
      <c r="CL49" s="334">
        <f t="shared" si="1"/>
        <v>23492</v>
      </c>
      <c r="CM49" s="334">
        <f t="shared" si="0"/>
        <v>24026</v>
      </c>
      <c r="CN49" s="335">
        <f t="shared" si="0"/>
        <v>47518</v>
      </c>
    </row>
    <row r="50" spans="1:92" ht="17.100000000000001" customHeight="1">
      <c r="A50" s="1"/>
      <c r="B50" s="666" t="s">
        <v>94</v>
      </c>
      <c r="C50" s="26" t="s">
        <v>95</v>
      </c>
      <c r="D50" s="339">
        <v>794</v>
      </c>
      <c r="E50" s="339">
        <v>755</v>
      </c>
      <c r="F50" s="339">
        <v>1549</v>
      </c>
      <c r="G50" s="342">
        <v>818</v>
      </c>
      <c r="H50" s="339">
        <v>829</v>
      </c>
      <c r="I50" s="339">
        <v>1647</v>
      </c>
      <c r="J50" s="339">
        <v>861</v>
      </c>
      <c r="K50" s="339">
        <v>877</v>
      </c>
      <c r="L50" s="340">
        <v>1738</v>
      </c>
      <c r="M50" s="666" t="s">
        <v>94</v>
      </c>
      <c r="N50" s="26" t="s">
        <v>95</v>
      </c>
      <c r="O50" s="339">
        <v>876</v>
      </c>
      <c r="P50" s="339">
        <v>925</v>
      </c>
      <c r="Q50" s="339">
        <v>1801</v>
      </c>
      <c r="R50" s="342">
        <v>899</v>
      </c>
      <c r="S50" s="339">
        <v>1042</v>
      </c>
      <c r="T50" s="339">
        <v>1941</v>
      </c>
      <c r="U50" s="339">
        <v>1074</v>
      </c>
      <c r="V50" s="339">
        <v>1168</v>
      </c>
      <c r="W50" s="340">
        <v>2242</v>
      </c>
      <c r="X50" s="666" t="s">
        <v>94</v>
      </c>
      <c r="Y50" s="26" t="s">
        <v>95</v>
      </c>
      <c r="Z50" s="339">
        <v>1168</v>
      </c>
      <c r="AA50" s="339">
        <v>1199</v>
      </c>
      <c r="AB50" s="339">
        <v>2367</v>
      </c>
      <c r="AC50" s="342">
        <v>1342</v>
      </c>
      <c r="AD50" s="339">
        <v>1304</v>
      </c>
      <c r="AE50" s="339">
        <v>2646</v>
      </c>
      <c r="AF50" s="339">
        <v>1433</v>
      </c>
      <c r="AG50" s="339">
        <v>1311</v>
      </c>
      <c r="AH50" s="340">
        <v>2744</v>
      </c>
      <c r="AI50" s="666" t="s">
        <v>94</v>
      </c>
      <c r="AJ50" s="26" t="s">
        <v>95</v>
      </c>
      <c r="AK50" s="339">
        <v>1471</v>
      </c>
      <c r="AL50" s="339">
        <v>1407</v>
      </c>
      <c r="AM50" s="339">
        <v>2878</v>
      </c>
      <c r="AN50" s="342">
        <v>1437</v>
      </c>
      <c r="AO50" s="339">
        <v>1330</v>
      </c>
      <c r="AP50" s="339">
        <v>2767</v>
      </c>
      <c r="AQ50" s="339">
        <v>1389</v>
      </c>
      <c r="AR50" s="339">
        <v>1402</v>
      </c>
      <c r="AS50" s="340">
        <v>2791</v>
      </c>
      <c r="AT50" s="666" t="s">
        <v>94</v>
      </c>
      <c r="AU50" s="26" t="s">
        <v>95</v>
      </c>
      <c r="AV50" s="339">
        <v>1668</v>
      </c>
      <c r="AW50" s="339">
        <v>1582</v>
      </c>
      <c r="AX50" s="339">
        <v>3250</v>
      </c>
      <c r="AY50" s="342">
        <v>1966</v>
      </c>
      <c r="AZ50" s="339">
        <v>1820</v>
      </c>
      <c r="BA50" s="339">
        <v>3786</v>
      </c>
      <c r="BB50" s="339">
        <v>2242</v>
      </c>
      <c r="BC50" s="339">
        <v>2243</v>
      </c>
      <c r="BD50" s="340">
        <v>4485</v>
      </c>
      <c r="BE50" s="666" t="s">
        <v>94</v>
      </c>
      <c r="BF50" s="26" t="s">
        <v>95</v>
      </c>
      <c r="BG50" s="339">
        <v>1795</v>
      </c>
      <c r="BH50" s="339">
        <v>1798</v>
      </c>
      <c r="BI50" s="339">
        <v>3593</v>
      </c>
      <c r="BJ50" s="342">
        <v>1227</v>
      </c>
      <c r="BK50" s="339">
        <v>1481</v>
      </c>
      <c r="BL50" s="339">
        <v>2708</v>
      </c>
      <c r="BM50" s="339">
        <v>749</v>
      </c>
      <c r="BN50" s="339">
        <v>1340</v>
      </c>
      <c r="BO50" s="340">
        <v>2089</v>
      </c>
      <c r="BP50" s="666" t="s">
        <v>94</v>
      </c>
      <c r="BQ50" s="26" t="s">
        <v>95</v>
      </c>
      <c r="BR50" s="339">
        <v>833</v>
      </c>
      <c r="BS50" s="339">
        <v>2071</v>
      </c>
      <c r="BT50" s="340">
        <v>2904</v>
      </c>
      <c r="CA50" s="666" t="s">
        <v>94</v>
      </c>
      <c r="CB50" s="26" t="s">
        <v>95</v>
      </c>
      <c r="CC50" s="339">
        <v>2473</v>
      </c>
      <c r="CD50" s="339">
        <v>2461</v>
      </c>
      <c r="CE50" s="339">
        <v>4934</v>
      </c>
      <c r="CF50" s="342">
        <v>12757</v>
      </c>
      <c r="CG50" s="339">
        <v>12670</v>
      </c>
      <c r="CH50" s="339">
        <v>25427</v>
      </c>
      <c r="CI50" s="339">
        <v>8812</v>
      </c>
      <c r="CJ50" s="339">
        <v>10753</v>
      </c>
      <c r="CK50" s="340">
        <v>19565</v>
      </c>
      <c r="CL50" s="339">
        <f t="shared" si="1"/>
        <v>24042</v>
      </c>
      <c r="CM50" s="339">
        <f t="shared" si="0"/>
        <v>25884</v>
      </c>
      <c r="CN50" s="340">
        <f t="shared" si="0"/>
        <v>49926</v>
      </c>
    </row>
    <row r="51" spans="1:92" ht="17.100000000000001" customHeight="1">
      <c r="A51" s="1"/>
      <c r="B51" s="667"/>
      <c r="C51" s="26" t="s">
        <v>96</v>
      </c>
      <c r="D51" s="339">
        <v>865</v>
      </c>
      <c r="E51" s="339">
        <v>823</v>
      </c>
      <c r="F51" s="339">
        <v>1688</v>
      </c>
      <c r="G51" s="342">
        <v>942</v>
      </c>
      <c r="H51" s="339">
        <v>904</v>
      </c>
      <c r="I51" s="339">
        <v>1846</v>
      </c>
      <c r="J51" s="339">
        <v>995</v>
      </c>
      <c r="K51" s="339">
        <v>938</v>
      </c>
      <c r="L51" s="340">
        <v>1933</v>
      </c>
      <c r="M51" s="667"/>
      <c r="N51" s="26" t="s">
        <v>96</v>
      </c>
      <c r="O51" s="339">
        <v>1008</v>
      </c>
      <c r="P51" s="339">
        <v>947</v>
      </c>
      <c r="Q51" s="339">
        <v>1955</v>
      </c>
      <c r="R51" s="342">
        <v>1006</v>
      </c>
      <c r="S51" s="339">
        <v>942</v>
      </c>
      <c r="T51" s="339">
        <v>1948</v>
      </c>
      <c r="U51" s="339">
        <v>1063</v>
      </c>
      <c r="V51" s="339">
        <v>1059</v>
      </c>
      <c r="W51" s="340">
        <v>2122</v>
      </c>
      <c r="X51" s="667"/>
      <c r="Y51" s="26" t="s">
        <v>96</v>
      </c>
      <c r="Z51" s="339">
        <v>1233</v>
      </c>
      <c r="AA51" s="339">
        <v>1219</v>
      </c>
      <c r="AB51" s="339">
        <v>2452</v>
      </c>
      <c r="AC51" s="342">
        <v>1341</v>
      </c>
      <c r="AD51" s="339">
        <v>1295</v>
      </c>
      <c r="AE51" s="339">
        <v>2636</v>
      </c>
      <c r="AF51" s="339">
        <v>1430</v>
      </c>
      <c r="AG51" s="339">
        <v>1385</v>
      </c>
      <c r="AH51" s="340">
        <v>2815</v>
      </c>
      <c r="AI51" s="667"/>
      <c r="AJ51" s="26" t="s">
        <v>96</v>
      </c>
      <c r="AK51" s="339">
        <v>1542</v>
      </c>
      <c r="AL51" s="339">
        <v>1490</v>
      </c>
      <c r="AM51" s="339">
        <v>3032</v>
      </c>
      <c r="AN51" s="342">
        <v>1519</v>
      </c>
      <c r="AO51" s="339">
        <v>1525</v>
      </c>
      <c r="AP51" s="339">
        <v>3044</v>
      </c>
      <c r="AQ51" s="339">
        <v>1551</v>
      </c>
      <c r="AR51" s="339">
        <v>1536</v>
      </c>
      <c r="AS51" s="340">
        <v>3087</v>
      </c>
      <c r="AT51" s="667"/>
      <c r="AU51" s="26" t="s">
        <v>96</v>
      </c>
      <c r="AV51" s="339">
        <v>1657</v>
      </c>
      <c r="AW51" s="339">
        <v>1683</v>
      </c>
      <c r="AX51" s="339">
        <v>3340</v>
      </c>
      <c r="AY51" s="342">
        <v>1768</v>
      </c>
      <c r="AZ51" s="339">
        <v>1816</v>
      </c>
      <c r="BA51" s="339">
        <v>3584</v>
      </c>
      <c r="BB51" s="339">
        <v>2046</v>
      </c>
      <c r="BC51" s="339">
        <v>2151</v>
      </c>
      <c r="BD51" s="340">
        <v>4197</v>
      </c>
      <c r="BE51" s="667"/>
      <c r="BF51" s="26" t="s">
        <v>96</v>
      </c>
      <c r="BG51" s="339">
        <v>1622</v>
      </c>
      <c r="BH51" s="339">
        <v>1806</v>
      </c>
      <c r="BI51" s="339">
        <v>3428</v>
      </c>
      <c r="BJ51" s="342">
        <v>1174</v>
      </c>
      <c r="BK51" s="339">
        <v>1529</v>
      </c>
      <c r="BL51" s="339">
        <v>2703</v>
      </c>
      <c r="BM51" s="339">
        <v>800</v>
      </c>
      <c r="BN51" s="339">
        <v>1237</v>
      </c>
      <c r="BO51" s="340">
        <v>2037</v>
      </c>
      <c r="BP51" s="667"/>
      <c r="BQ51" s="26" t="s">
        <v>96</v>
      </c>
      <c r="BR51" s="339">
        <v>645</v>
      </c>
      <c r="BS51" s="339">
        <v>1647</v>
      </c>
      <c r="BT51" s="340">
        <v>2292</v>
      </c>
      <c r="CA51" s="667"/>
      <c r="CB51" s="26" t="s">
        <v>96</v>
      </c>
      <c r="CC51" s="339">
        <v>2802</v>
      </c>
      <c r="CD51" s="339">
        <v>2665</v>
      </c>
      <c r="CE51" s="339">
        <v>5467</v>
      </c>
      <c r="CF51" s="342">
        <v>13350</v>
      </c>
      <c r="CG51" s="339">
        <v>13081</v>
      </c>
      <c r="CH51" s="339">
        <v>26431</v>
      </c>
      <c r="CI51" s="339">
        <v>8055</v>
      </c>
      <c r="CJ51" s="339">
        <v>10186</v>
      </c>
      <c r="CK51" s="340">
        <v>18241</v>
      </c>
      <c r="CL51" s="339">
        <f t="shared" si="1"/>
        <v>24207</v>
      </c>
      <c r="CM51" s="339">
        <f t="shared" si="0"/>
        <v>25932</v>
      </c>
      <c r="CN51" s="340">
        <f t="shared" si="0"/>
        <v>50139</v>
      </c>
    </row>
    <row r="52" spans="1:92" ht="17.100000000000001" customHeight="1">
      <c r="A52" s="1"/>
      <c r="B52" s="668"/>
      <c r="C52" s="18" t="s">
        <v>42</v>
      </c>
      <c r="D52" s="334">
        <f t="shared" ref="D52:CI52" si="16">SUM(D50:D51)</f>
        <v>1659</v>
      </c>
      <c r="E52" s="334">
        <f t="shared" si="16"/>
        <v>1578</v>
      </c>
      <c r="F52" s="334">
        <f t="shared" si="16"/>
        <v>3237</v>
      </c>
      <c r="G52" s="337">
        <f t="shared" si="16"/>
        <v>1760</v>
      </c>
      <c r="H52" s="334">
        <f t="shared" si="16"/>
        <v>1733</v>
      </c>
      <c r="I52" s="334">
        <f t="shared" si="16"/>
        <v>3493</v>
      </c>
      <c r="J52" s="334">
        <f t="shared" si="16"/>
        <v>1856</v>
      </c>
      <c r="K52" s="334">
        <f t="shared" si="16"/>
        <v>1815</v>
      </c>
      <c r="L52" s="335">
        <f t="shared" si="16"/>
        <v>3671</v>
      </c>
      <c r="M52" s="668"/>
      <c r="N52" s="18" t="s">
        <v>42</v>
      </c>
      <c r="O52" s="334">
        <f t="shared" si="16"/>
        <v>1884</v>
      </c>
      <c r="P52" s="334">
        <f t="shared" si="16"/>
        <v>1872</v>
      </c>
      <c r="Q52" s="334">
        <f t="shared" si="16"/>
        <v>3756</v>
      </c>
      <c r="R52" s="337">
        <f t="shared" si="16"/>
        <v>1905</v>
      </c>
      <c r="S52" s="334">
        <f t="shared" si="16"/>
        <v>1984</v>
      </c>
      <c r="T52" s="334">
        <f t="shared" si="16"/>
        <v>3889</v>
      </c>
      <c r="U52" s="334">
        <f t="shared" si="16"/>
        <v>2137</v>
      </c>
      <c r="V52" s="334">
        <f t="shared" si="16"/>
        <v>2227</v>
      </c>
      <c r="W52" s="335">
        <f t="shared" si="16"/>
        <v>4364</v>
      </c>
      <c r="X52" s="668"/>
      <c r="Y52" s="18" t="s">
        <v>42</v>
      </c>
      <c r="Z52" s="334">
        <f t="shared" si="16"/>
        <v>2401</v>
      </c>
      <c r="AA52" s="334">
        <f t="shared" si="16"/>
        <v>2418</v>
      </c>
      <c r="AB52" s="334">
        <f t="shared" si="16"/>
        <v>4819</v>
      </c>
      <c r="AC52" s="337">
        <f t="shared" si="16"/>
        <v>2683</v>
      </c>
      <c r="AD52" s="334">
        <f t="shared" si="16"/>
        <v>2599</v>
      </c>
      <c r="AE52" s="334">
        <f t="shared" si="16"/>
        <v>5282</v>
      </c>
      <c r="AF52" s="334">
        <f t="shared" si="16"/>
        <v>2863</v>
      </c>
      <c r="AG52" s="334">
        <f t="shared" si="16"/>
        <v>2696</v>
      </c>
      <c r="AH52" s="335">
        <f t="shared" si="16"/>
        <v>5559</v>
      </c>
      <c r="AI52" s="668"/>
      <c r="AJ52" s="18" t="s">
        <v>42</v>
      </c>
      <c r="AK52" s="334">
        <f t="shared" si="16"/>
        <v>3013</v>
      </c>
      <c r="AL52" s="334">
        <f t="shared" si="16"/>
        <v>2897</v>
      </c>
      <c r="AM52" s="334">
        <f t="shared" si="16"/>
        <v>5910</v>
      </c>
      <c r="AN52" s="337">
        <f t="shared" si="16"/>
        <v>2956</v>
      </c>
      <c r="AO52" s="334">
        <f t="shared" si="16"/>
        <v>2855</v>
      </c>
      <c r="AP52" s="334">
        <f t="shared" si="16"/>
        <v>5811</v>
      </c>
      <c r="AQ52" s="334">
        <f t="shared" si="16"/>
        <v>2940</v>
      </c>
      <c r="AR52" s="334">
        <f t="shared" si="16"/>
        <v>2938</v>
      </c>
      <c r="AS52" s="335">
        <f t="shared" si="16"/>
        <v>5878</v>
      </c>
      <c r="AT52" s="668"/>
      <c r="AU52" s="18" t="s">
        <v>42</v>
      </c>
      <c r="AV52" s="334">
        <f t="shared" si="16"/>
        <v>3325</v>
      </c>
      <c r="AW52" s="334">
        <f t="shared" si="16"/>
        <v>3265</v>
      </c>
      <c r="AX52" s="334">
        <f t="shared" si="16"/>
        <v>6590</v>
      </c>
      <c r="AY52" s="337">
        <f t="shared" si="16"/>
        <v>3734</v>
      </c>
      <c r="AZ52" s="334">
        <f t="shared" si="16"/>
        <v>3636</v>
      </c>
      <c r="BA52" s="334">
        <f t="shared" si="16"/>
        <v>7370</v>
      </c>
      <c r="BB52" s="334">
        <f t="shared" si="16"/>
        <v>4288</v>
      </c>
      <c r="BC52" s="334">
        <f t="shared" si="16"/>
        <v>4394</v>
      </c>
      <c r="BD52" s="335">
        <f t="shared" si="16"/>
        <v>8682</v>
      </c>
      <c r="BE52" s="668"/>
      <c r="BF52" s="18" t="s">
        <v>42</v>
      </c>
      <c r="BG52" s="334">
        <f t="shared" si="16"/>
        <v>3417</v>
      </c>
      <c r="BH52" s="334">
        <f t="shared" si="16"/>
        <v>3604</v>
      </c>
      <c r="BI52" s="334">
        <f t="shared" si="16"/>
        <v>7021</v>
      </c>
      <c r="BJ52" s="337">
        <f t="shared" si="16"/>
        <v>2401</v>
      </c>
      <c r="BK52" s="334">
        <f t="shared" si="16"/>
        <v>3010</v>
      </c>
      <c r="BL52" s="334">
        <f t="shared" si="16"/>
        <v>5411</v>
      </c>
      <c r="BM52" s="334">
        <f t="shared" si="16"/>
        <v>1549</v>
      </c>
      <c r="BN52" s="334">
        <f t="shared" si="16"/>
        <v>2577</v>
      </c>
      <c r="BO52" s="335">
        <f t="shared" si="16"/>
        <v>4126</v>
      </c>
      <c r="BP52" s="668"/>
      <c r="BQ52" s="18" t="s">
        <v>42</v>
      </c>
      <c r="BR52" s="334">
        <f t="shared" si="16"/>
        <v>1478</v>
      </c>
      <c r="BS52" s="334">
        <f t="shared" si="16"/>
        <v>3718</v>
      </c>
      <c r="BT52" s="335">
        <f t="shared" si="16"/>
        <v>5196</v>
      </c>
      <c r="CA52" s="668"/>
      <c r="CB52" s="18" t="s">
        <v>42</v>
      </c>
      <c r="CC52" s="334">
        <f t="shared" si="16"/>
        <v>5275</v>
      </c>
      <c r="CD52" s="334">
        <f t="shared" si="16"/>
        <v>5126</v>
      </c>
      <c r="CE52" s="334">
        <f t="shared" si="16"/>
        <v>10401</v>
      </c>
      <c r="CF52" s="337">
        <f t="shared" si="16"/>
        <v>26107</v>
      </c>
      <c r="CG52" s="334">
        <f t="shared" si="16"/>
        <v>25751</v>
      </c>
      <c r="CH52" s="334">
        <f t="shared" si="16"/>
        <v>51858</v>
      </c>
      <c r="CI52" s="334">
        <f t="shared" si="16"/>
        <v>16867</v>
      </c>
      <c r="CJ52" s="334">
        <f t="shared" ref="CJ52:CK52" si="17">SUM(CJ50:CJ51)</f>
        <v>20939</v>
      </c>
      <c r="CK52" s="335">
        <f t="shared" si="17"/>
        <v>37806</v>
      </c>
      <c r="CL52" s="334">
        <f t="shared" si="1"/>
        <v>48249</v>
      </c>
      <c r="CM52" s="334">
        <f t="shared" si="0"/>
        <v>51816</v>
      </c>
      <c r="CN52" s="335">
        <f t="shared" si="0"/>
        <v>100065</v>
      </c>
    </row>
    <row r="53" spans="1:92" ht="17.100000000000001" customHeight="1">
      <c r="A53" s="1"/>
      <c r="B53" s="666" t="s">
        <v>97</v>
      </c>
      <c r="C53" s="26" t="s">
        <v>98</v>
      </c>
      <c r="D53" s="345">
        <v>1294</v>
      </c>
      <c r="E53" s="345">
        <v>1230</v>
      </c>
      <c r="F53" s="345">
        <v>2524</v>
      </c>
      <c r="G53" s="348">
        <v>1414</v>
      </c>
      <c r="H53" s="345">
        <v>1334</v>
      </c>
      <c r="I53" s="345">
        <v>2748</v>
      </c>
      <c r="J53" s="345">
        <v>1470</v>
      </c>
      <c r="K53" s="345">
        <v>1416</v>
      </c>
      <c r="L53" s="346">
        <v>2886</v>
      </c>
      <c r="M53" s="666" t="s">
        <v>97</v>
      </c>
      <c r="N53" s="26" t="s">
        <v>98</v>
      </c>
      <c r="O53" s="345">
        <v>1862</v>
      </c>
      <c r="P53" s="345">
        <v>1681</v>
      </c>
      <c r="Q53" s="345">
        <v>3543</v>
      </c>
      <c r="R53" s="348">
        <v>2337</v>
      </c>
      <c r="S53" s="345">
        <v>1978</v>
      </c>
      <c r="T53" s="345">
        <v>4315</v>
      </c>
      <c r="U53" s="345">
        <v>1953</v>
      </c>
      <c r="V53" s="345">
        <v>1693</v>
      </c>
      <c r="W53" s="346">
        <v>3646</v>
      </c>
      <c r="X53" s="666" t="s">
        <v>97</v>
      </c>
      <c r="Y53" s="26" t="s">
        <v>98</v>
      </c>
      <c r="Z53" s="345">
        <v>2049</v>
      </c>
      <c r="AA53" s="345">
        <v>1727</v>
      </c>
      <c r="AB53" s="345">
        <v>3776</v>
      </c>
      <c r="AC53" s="348">
        <v>2327</v>
      </c>
      <c r="AD53" s="345">
        <v>1894</v>
      </c>
      <c r="AE53" s="345">
        <v>4221</v>
      </c>
      <c r="AF53" s="345">
        <v>2483</v>
      </c>
      <c r="AG53" s="345">
        <v>2000</v>
      </c>
      <c r="AH53" s="346">
        <v>4483</v>
      </c>
      <c r="AI53" s="666" t="s">
        <v>97</v>
      </c>
      <c r="AJ53" s="26" t="s">
        <v>98</v>
      </c>
      <c r="AK53" s="345">
        <v>2533</v>
      </c>
      <c r="AL53" s="345">
        <v>1963</v>
      </c>
      <c r="AM53" s="345">
        <v>4496</v>
      </c>
      <c r="AN53" s="348">
        <v>2573</v>
      </c>
      <c r="AO53" s="345">
        <v>1982</v>
      </c>
      <c r="AP53" s="345">
        <v>4555</v>
      </c>
      <c r="AQ53" s="345">
        <v>2493</v>
      </c>
      <c r="AR53" s="345">
        <v>2066</v>
      </c>
      <c r="AS53" s="346">
        <v>4559</v>
      </c>
      <c r="AT53" s="666" t="s">
        <v>97</v>
      </c>
      <c r="AU53" s="26" t="s">
        <v>98</v>
      </c>
      <c r="AV53" s="345">
        <v>2880</v>
      </c>
      <c r="AW53" s="345">
        <v>2582</v>
      </c>
      <c r="AX53" s="345">
        <v>5462</v>
      </c>
      <c r="AY53" s="348">
        <v>3401</v>
      </c>
      <c r="AZ53" s="345">
        <v>3217</v>
      </c>
      <c r="BA53" s="345">
        <v>6618</v>
      </c>
      <c r="BB53" s="345">
        <v>3916</v>
      </c>
      <c r="BC53" s="345">
        <v>3735</v>
      </c>
      <c r="BD53" s="346">
        <v>7651</v>
      </c>
      <c r="BE53" s="666" t="s">
        <v>97</v>
      </c>
      <c r="BF53" s="26" t="s">
        <v>98</v>
      </c>
      <c r="BG53" s="345">
        <v>2863</v>
      </c>
      <c r="BH53" s="345">
        <v>2824</v>
      </c>
      <c r="BI53" s="345">
        <v>5687</v>
      </c>
      <c r="BJ53" s="348">
        <v>1909</v>
      </c>
      <c r="BK53" s="345">
        <v>2208</v>
      </c>
      <c r="BL53" s="345">
        <v>4117</v>
      </c>
      <c r="BM53" s="345">
        <v>1278</v>
      </c>
      <c r="BN53" s="345">
        <v>1784</v>
      </c>
      <c r="BO53" s="346">
        <v>3062</v>
      </c>
      <c r="BP53" s="666" t="s">
        <v>97</v>
      </c>
      <c r="BQ53" s="26" t="s">
        <v>98</v>
      </c>
      <c r="BR53" s="345">
        <v>1061</v>
      </c>
      <c r="BS53" s="345">
        <v>2906</v>
      </c>
      <c r="BT53" s="346">
        <v>3967</v>
      </c>
      <c r="CA53" s="666" t="s">
        <v>97</v>
      </c>
      <c r="CB53" s="26" t="s">
        <v>98</v>
      </c>
      <c r="CC53" s="345">
        <v>4178</v>
      </c>
      <c r="CD53" s="345">
        <v>3980</v>
      </c>
      <c r="CE53" s="345">
        <v>8158</v>
      </c>
      <c r="CF53" s="348">
        <v>23490</v>
      </c>
      <c r="CG53" s="345">
        <v>19566</v>
      </c>
      <c r="CH53" s="345">
        <v>43056</v>
      </c>
      <c r="CI53" s="345">
        <v>14428</v>
      </c>
      <c r="CJ53" s="345">
        <v>16674</v>
      </c>
      <c r="CK53" s="346">
        <v>31102</v>
      </c>
      <c r="CL53" s="345">
        <f t="shared" si="1"/>
        <v>42096</v>
      </c>
      <c r="CM53" s="345">
        <f t="shared" si="0"/>
        <v>40220</v>
      </c>
      <c r="CN53" s="346">
        <f t="shared" si="0"/>
        <v>82316</v>
      </c>
    </row>
    <row r="54" spans="1:92" ht="17.100000000000001" customHeight="1">
      <c r="A54" s="1"/>
      <c r="B54" s="667"/>
      <c r="C54" s="26" t="s">
        <v>99</v>
      </c>
      <c r="D54" s="345">
        <v>828</v>
      </c>
      <c r="E54" s="345">
        <v>787</v>
      </c>
      <c r="F54" s="345">
        <v>1615</v>
      </c>
      <c r="G54" s="348">
        <v>875</v>
      </c>
      <c r="H54" s="345">
        <v>816</v>
      </c>
      <c r="I54" s="345">
        <v>1691</v>
      </c>
      <c r="J54" s="345">
        <v>939</v>
      </c>
      <c r="K54" s="345">
        <v>867</v>
      </c>
      <c r="L54" s="346">
        <v>1806</v>
      </c>
      <c r="M54" s="667"/>
      <c r="N54" s="26" t="s">
        <v>99</v>
      </c>
      <c r="O54" s="345">
        <v>1120</v>
      </c>
      <c r="P54" s="345">
        <v>1015</v>
      </c>
      <c r="Q54" s="345">
        <v>2135</v>
      </c>
      <c r="R54" s="348">
        <v>1365</v>
      </c>
      <c r="S54" s="345">
        <v>1187</v>
      </c>
      <c r="T54" s="345">
        <v>2552</v>
      </c>
      <c r="U54" s="345">
        <v>1248</v>
      </c>
      <c r="V54" s="345">
        <v>1168</v>
      </c>
      <c r="W54" s="346">
        <v>2416</v>
      </c>
      <c r="X54" s="667"/>
      <c r="Y54" s="26" t="s">
        <v>99</v>
      </c>
      <c r="Z54" s="345">
        <v>1296</v>
      </c>
      <c r="AA54" s="345">
        <v>1232</v>
      </c>
      <c r="AB54" s="345">
        <v>2528</v>
      </c>
      <c r="AC54" s="348">
        <v>1510</v>
      </c>
      <c r="AD54" s="345">
        <v>1430</v>
      </c>
      <c r="AE54" s="345">
        <v>2940</v>
      </c>
      <c r="AF54" s="345">
        <v>1622</v>
      </c>
      <c r="AG54" s="345">
        <v>1520</v>
      </c>
      <c r="AH54" s="346">
        <v>3142</v>
      </c>
      <c r="AI54" s="667"/>
      <c r="AJ54" s="26" t="s">
        <v>99</v>
      </c>
      <c r="AK54" s="345">
        <v>1650</v>
      </c>
      <c r="AL54" s="345">
        <v>1577</v>
      </c>
      <c r="AM54" s="345">
        <v>3227</v>
      </c>
      <c r="AN54" s="348">
        <v>1642</v>
      </c>
      <c r="AO54" s="345">
        <v>1535</v>
      </c>
      <c r="AP54" s="345">
        <v>3177</v>
      </c>
      <c r="AQ54" s="345">
        <v>1700</v>
      </c>
      <c r="AR54" s="345">
        <v>1734</v>
      </c>
      <c r="AS54" s="346">
        <v>3434</v>
      </c>
      <c r="AT54" s="667"/>
      <c r="AU54" s="26" t="s">
        <v>99</v>
      </c>
      <c r="AV54" s="345">
        <v>2005</v>
      </c>
      <c r="AW54" s="345">
        <v>1915</v>
      </c>
      <c r="AX54" s="345">
        <v>3920</v>
      </c>
      <c r="AY54" s="348">
        <v>2351</v>
      </c>
      <c r="AZ54" s="345">
        <v>2384</v>
      </c>
      <c r="BA54" s="345">
        <v>4735</v>
      </c>
      <c r="BB54" s="345">
        <v>2788</v>
      </c>
      <c r="BC54" s="345">
        <v>2927</v>
      </c>
      <c r="BD54" s="346">
        <v>5715</v>
      </c>
      <c r="BE54" s="667"/>
      <c r="BF54" s="26" t="s">
        <v>99</v>
      </c>
      <c r="BG54" s="345">
        <v>2234</v>
      </c>
      <c r="BH54" s="345">
        <v>2325</v>
      </c>
      <c r="BI54" s="345">
        <v>4559</v>
      </c>
      <c r="BJ54" s="348">
        <v>1460</v>
      </c>
      <c r="BK54" s="345">
        <v>1713</v>
      </c>
      <c r="BL54" s="345">
        <v>3173</v>
      </c>
      <c r="BM54" s="345">
        <v>907</v>
      </c>
      <c r="BN54" s="345">
        <v>1454</v>
      </c>
      <c r="BO54" s="346">
        <v>2361</v>
      </c>
      <c r="BP54" s="667"/>
      <c r="BQ54" s="26" t="s">
        <v>99</v>
      </c>
      <c r="BR54" s="345">
        <v>864</v>
      </c>
      <c r="BS54" s="345">
        <v>1816</v>
      </c>
      <c r="BT54" s="346">
        <v>2680</v>
      </c>
      <c r="CA54" s="667"/>
      <c r="CB54" s="26" t="s">
        <v>99</v>
      </c>
      <c r="CC54" s="345">
        <v>2642</v>
      </c>
      <c r="CD54" s="345">
        <v>2470</v>
      </c>
      <c r="CE54" s="345">
        <v>5112</v>
      </c>
      <c r="CF54" s="348">
        <v>15158</v>
      </c>
      <c r="CG54" s="345">
        <v>14313</v>
      </c>
      <c r="CH54" s="345">
        <v>29471</v>
      </c>
      <c r="CI54" s="345">
        <v>10604</v>
      </c>
      <c r="CJ54" s="345">
        <v>12619</v>
      </c>
      <c r="CK54" s="346">
        <v>23223</v>
      </c>
      <c r="CL54" s="345">
        <f t="shared" si="1"/>
        <v>28404</v>
      </c>
      <c r="CM54" s="345">
        <f t="shared" si="0"/>
        <v>29402</v>
      </c>
      <c r="CN54" s="346">
        <f t="shared" si="0"/>
        <v>57806</v>
      </c>
    </row>
    <row r="55" spans="1:92" ht="17.100000000000001" customHeight="1">
      <c r="A55" s="1"/>
      <c r="B55" s="668"/>
      <c r="C55" s="18" t="s">
        <v>42</v>
      </c>
      <c r="D55" s="334">
        <f t="shared" ref="D55:CI55" si="18">SUM(D53:D54)</f>
        <v>2122</v>
      </c>
      <c r="E55" s="334">
        <f t="shared" si="18"/>
        <v>2017</v>
      </c>
      <c r="F55" s="334">
        <f t="shared" si="18"/>
        <v>4139</v>
      </c>
      <c r="G55" s="337">
        <f t="shared" si="18"/>
        <v>2289</v>
      </c>
      <c r="H55" s="334">
        <f t="shared" si="18"/>
        <v>2150</v>
      </c>
      <c r="I55" s="334">
        <f t="shared" si="18"/>
        <v>4439</v>
      </c>
      <c r="J55" s="334">
        <f t="shared" si="18"/>
        <v>2409</v>
      </c>
      <c r="K55" s="334">
        <f t="shared" si="18"/>
        <v>2283</v>
      </c>
      <c r="L55" s="335">
        <f t="shared" si="18"/>
        <v>4692</v>
      </c>
      <c r="M55" s="668"/>
      <c r="N55" s="18" t="s">
        <v>42</v>
      </c>
      <c r="O55" s="334">
        <f t="shared" si="18"/>
        <v>2982</v>
      </c>
      <c r="P55" s="334">
        <f t="shared" si="18"/>
        <v>2696</v>
      </c>
      <c r="Q55" s="334">
        <f t="shared" si="18"/>
        <v>5678</v>
      </c>
      <c r="R55" s="337">
        <f t="shared" si="18"/>
        <v>3702</v>
      </c>
      <c r="S55" s="334">
        <f t="shared" si="18"/>
        <v>3165</v>
      </c>
      <c r="T55" s="334">
        <f t="shared" si="18"/>
        <v>6867</v>
      </c>
      <c r="U55" s="334">
        <f t="shared" si="18"/>
        <v>3201</v>
      </c>
      <c r="V55" s="334">
        <f t="shared" si="18"/>
        <v>2861</v>
      </c>
      <c r="W55" s="335">
        <f t="shared" si="18"/>
        <v>6062</v>
      </c>
      <c r="X55" s="668"/>
      <c r="Y55" s="18" t="s">
        <v>42</v>
      </c>
      <c r="Z55" s="334">
        <f t="shared" si="18"/>
        <v>3345</v>
      </c>
      <c r="AA55" s="334">
        <f t="shared" si="18"/>
        <v>2959</v>
      </c>
      <c r="AB55" s="334">
        <f t="shared" si="18"/>
        <v>6304</v>
      </c>
      <c r="AC55" s="337">
        <f t="shared" si="18"/>
        <v>3837</v>
      </c>
      <c r="AD55" s="334">
        <f t="shared" si="18"/>
        <v>3324</v>
      </c>
      <c r="AE55" s="334">
        <f t="shared" si="18"/>
        <v>7161</v>
      </c>
      <c r="AF55" s="334">
        <f t="shared" si="18"/>
        <v>4105</v>
      </c>
      <c r="AG55" s="334">
        <f t="shared" si="18"/>
        <v>3520</v>
      </c>
      <c r="AH55" s="335">
        <f t="shared" si="18"/>
        <v>7625</v>
      </c>
      <c r="AI55" s="668"/>
      <c r="AJ55" s="18" t="s">
        <v>42</v>
      </c>
      <c r="AK55" s="334">
        <f t="shared" si="18"/>
        <v>4183</v>
      </c>
      <c r="AL55" s="334">
        <f t="shared" si="18"/>
        <v>3540</v>
      </c>
      <c r="AM55" s="334">
        <f t="shared" si="18"/>
        <v>7723</v>
      </c>
      <c r="AN55" s="337">
        <f t="shared" si="18"/>
        <v>4215</v>
      </c>
      <c r="AO55" s="334">
        <f t="shared" si="18"/>
        <v>3517</v>
      </c>
      <c r="AP55" s="334">
        <f t="shared" si="18"/>
        <v>7732</v>
      </c>
      <c r="AQ55" s="334">
        <f t="shared" si="18"/>
        <v>4193</v>
      </c>
      <c r="AR55" s="334">
        <f t="shared" si="18"/>
        <v>3800</v>
      </c>
      <c r="AS55" s="335">
        <f t="shared" si="18"/>
        <v>7993</v>
      </c>
      <c r="AT55" s="668"/>
      <c r="AU55" s="18" t="s">
        <v>42</v>
      </c>
      <c r="AV55" s="334">
        <f t="shared" si="18"/>
        <v>4885</v>
      </c>
      <c r="AW55" s="334">
        <f t="shared" si="18"/>
        <v>4497</v>
      </c>
      <c r="AX55" s="334">
        <f t="shared" si="18"/>
        <v>9382</v>
      </c>
      <c r="AY55" s="337">
        <f t="shared" si="18"/>
        <v>5752</v>
      </c>
      <c r="AZ55" s="334">
        <f t="shared" si="18"/>
        <v>5601</v>
      </c>
      <c r="BA55" s="334">
        <f t="shared" si="18"/>
        <v>11353</v>
      </c>
      <c r="BB55" s="334">
        <f t="shared" si="18"/>
        <v>6704</v>
      </c>
      <c r="BC55" s="334">
        <f t="shared" si="18"/>
        <v>6662</v>
      </c>
      <c r="BD55" s="335">
        <f t="shared" si="18"/>
        <v>13366</v>
      </c>
      <c r="BE55" s="668"/>
      <c r="BF55" s="18" t="s">
        <v>42</v>
      </c>
      <c r="BG55" s="334">
        <f t="shared" si="18"/>
        <v>5097</v>
      </c>
      <c r="BH55" s="334">
        <f t="shared" si="18"/>
        <v>5149</v>
      </c>
      <c r="BI55" s="334">
        <f t="shared" si="18"/>
        <v>10246</v>
      </c>
      <c r="BJ55" s="337">
        <f t="shared" si="18"/>
        <v>3369</v>
      </c>
      <c r="BK55" s="334">
        <f t="shared" si="18"/>
        <v>3921</v>
      </c>
      <c r="BL55" s="334">
        <f t="shared" si="18"/>
        <v>7290</v>
      </c>
      <c r="BM55" s="334">
        <f t="shared" si="18"/>
        <v>2185</v>
      </c>
      <c r="BN55" s="334">
        <f t="shared" si="18"/>
        <v>3238</v>
      </c>
      <c r="BO55" s="335">
        <f t="shared" si="18"/>
        <v>5423</v>
      </c>
      <c r="BP55" s="668"/>
      <c r="BQ55" s="18" t="s">
        <v>42</v>
      </c>
      <c r="BR55" s="334">
        <f t="shared" si="18"/>
        <v>1925</v>
      </c>
      <c r="BS55" s="334">
        <f t="shared" si="18"/>
        <v>4722</v>
      </c>
      <c r="BT55" s="335">
        <f t="shared" si="18"/>
        <v>6647</v>
      </c>
      <c r="CA55" s="668"/>
      <c r="CB55" s="18" t="s">
        <v>42</v>
      </c>
      <c r="CC55" s="334">
        <f t="shared" si="18"/>
        <v>6820</v>
      </c>
      <c r="CD55" s="334">
        <f t="shared" si="18"/>
        <v>6450</v>
      </c>
      <c r="CE55" s="334">
        <f t="shared" si="18"/>
        <v>13270</v>
      </c>
      <c r="CF55" s="337">
        <f t="shared" si="18"/>
        <v>38648</v>
      </c>
      <c r="CG55" s="334">
        <f t="shared" si="18"/>
        <v>33879</v>
      </c>
      <c r="CH55" s="334">
        <f t="shared" si="18"/>
        <v>72527</v>
      </c>
      <c r="CI55" s="334">
        <f t="shared" si="18"/>
        <v>25032</v>
      </c>
      <c r="CJ55" s="334">
        <f t="shared" ref="CJ55:CK55" si="19">SUM(CJ53:CJ54)</f>
        <v>29293</v>
      </c>
      <c r="CK55" s="335">
        <f t="shared" si="19"/>
        <v>54325</v>
      </c>
      <c r="CL55" s="334">
        <f t="shared" si="1"/>
        <v>70500</v>
      </c>
      <c r="CM55" s="334">
        <f t="shared" si="0"/>
        <v>69622</v>
      </c>
      <c r="CN55" s="335">
        <f t="shared" si="0"/>
        <v>140122</v>
      </c>
    </row>
    <row r="56" spans="1:92" ht="17.100000000000001" customHeight="1">
      <c r="A56" s="1"/>
      <c r="B56" s="666" t="s">
        <v>100</v>
      </c>
      <c r="C56" s="26" t="s">
        <v>101</v>
      </c>
      <c r="D56" s="339">
        <v>445</v>
      </c>
      <c r="E56" s="339">
        <v>423</v>
      </c>
      <c r="F56" s="339">
        <v>868</v>
      </c>
      <c r="G56" s="342">
        <v>519</v>
      </c>
      <c r="H56" s="339">
        <v>502</v>
      </c>
      <c r="I56" s="339">
        <v>1021</v>
      </c>
      <c r="J56" s="339">
        <v>583</v>
      </c>
      <c r="K56" s="339">
        <v>568</v>
      </c>
      <c r="L56" s="340">
        <v>1151</v>
      </c>
      <c r="M56" s="666" t="s">
        <v>100</v>
      </c>
      <c r="N56" s="26" t="s">
        <v>101</v>
      </c>
      <c r="O56" s="339">
        <v>638</v>
      </c>
      <c r="P56" s="339">
        <v>640</v>
      </c>
      <c r="Q56" s="339">
        <v>1278</v>
      </c>
      <c r="R56" s="342">
        <v>661</v>
      </c>
      <c r="S56" s="339">
        <v>653</v>
      </c>
      <c r="T56" s="339">
        <v>1314</v>
      </c>
      <c r="U56" s="339">
        <v>660</v>
      </c>
      <c r="V56" s="339">
        <v>663</v>
      </c>
      <c r="W56" s="340">
        <v>1323</v>
      </c>
      <c r="X56" s="666" t="s">
        <v>100</v>
      </c>
      <c r="Y56" s="26" t="s">
        <v>101</v>
      </c>
      <c r="Z56" s="339">
        <v>671</v>
      </c>
      <c r="AA56" s="339">
        <v>643</v>
      </c>
      <c r="AB56" s="339">
        <v>1314</v>
      </c>
      <c r="AC56" s="342">
        <v>816</v>
      </c>
      <c r="AD56" s="339">
        <v>693</v>
      </c>
      <c r="AE56" s="339">
        <v>1509</v>
      </c>
      <c r="AF56" s="339">
        <v>831</v>
      </c>
      <c r="AG56" s="339">
        <v>702</v>
      </c>
      <c r="AH56" s="340">
        <v>1533</v>
      </c>
      <c r="AI56" s="666" t="s">
        <v>100</v>
      </c>
      <c r="AJ56" s="26" t="s">
        <v>101</v>
      </c>
      <c r="AK56" s="339">
        <v>856</v>
      </c>
      <c r="AL56" s="339">
        <v>797</v>
      </c>
      <c r="AM56" s="339">
        <v>1653</v>
      </c>
      <c r="AN56" s="342">
        <v>991</v>
      </c>
      <c r="AO56" s="339">
        <v>869</v>
      </c>
      <c r="AP56" s="339">
        <v>1860</v>
      </c>
      <c r="AQ56" s="339">
        <v>1112</v>
      </c>
      <c r="AR56" s="339">
        <v>983</v>
      </c>
      <c r="AS56" s="340">
        <v>2095</v>
      </c>
      <c r="AT56" s="666" t="s">
        <v>100</v>
      </c>
      <c r="AU56" s="26" t="s">
        <v>101</v>
      </c>
      <c r="AV56" s="339">
        <v>1396</v>
      </c>
      <c r="AW56" s="339">
        <v>1260</v>
      </c>
      <c r="AX56" s="339">
        <v>2656</v>
      </c>
      <c r="AY56" s="342">
        <v>1594</v>
      </c>
      <c r="AZ56" s="339">
        <v>1504</v>
      </c>
      <c r="BA56" s="339">
        <v>3098</v>
      </c>
      <c r="BB56" s="339">
        <v>1834</v>
      </c>
      <c r="BC56" s="339">
        <v>1709</v>
      </c>
      <c r="BD56" s="340">
        <v>3543</v>
      </c>
      <c r="BE56" s="666" t="s">
        <v>100</v>
      </c>
      <c r="BF56" s="26" t="s">
        <v>101</v>
      </c>
      <c r="BG56" s="339">
        <v>1335</v>
      </c>
      <c r="BH56" s="339">
        <v>1397</v>
      </c>
      <c r="BI56" s="339">
        <v>2732</v>
      </c>
      <c r="BJ56" s="342">
        <v>930</v>
      </c>
      <c r="BK56" s="339">
        <v>1182</v>
      </c>
      <c r="BL56" s="339">
        <v>2112</v>
      </c>
      <c r="BM56" s="339">
        <v>631</v>
      </c>
      <c r="BN56" s="339">
        <v>1148</v>
      </c>
      <c r="BO56" s="340">
        <v>1779</v>
      </c>
      <c r="BP56" s="666" t="s">
        <v>100</v>
      </c>
      <c r="BQ56" s="26" t="s">
        <v>101</v>
      </c>
      <c r="BR56" s="339">
        <v>535</v>
      </c>
      <c r="BS56" s="339">
        <v>1613</v>
      </c>
      <c r="BT56" s="340">
        <v>2148</v>
      </c>
      <c r="CA56" s="666" t="s">
        <v>100</v>
      </c>
      <c r="CB56" s="26" t="s">
        <v>101</v>
      </c>
      <c r="CC56" s="339">
        <v>1547</v>
      </c>
      <c r="CD56" s="339">
        <v>1493</v>
      </c>
      <c r="CE56" s="339">
        <v>3040</v>
      </c>
      <c r="CF56" s="342">
        <v>8632</v>
      </c>
      <c r="CG56" s="339">
        <v>7903</v>
      </c>
      <c r="CH56" s="339">
        <v>16535</v>
      </c>
      <c r="CI56" s="339">
        <v>6859</v>
      </c>
      <c r="CJ56" s="339">
        <v>8553</v>
      </c>
      <c r="CK56" s="340">
        <v>15412</v>
      </c>
      <c r="CL56" s="339">
        <f t="shared" si="1"/>
        <v>17038</v>
      </c>
      <c r="CM56" s="339">
        <f t="shared" si="0"/>
        <v>17949</v>
      </c>
      <c r="CN56" s="340">
        <f t="shared" si="0"/>
        <v>34987</v>
      </c>
    </row>
    <row r="57" spans="1:92" ht="17.100000000000001" customHeight="1">
      <c r="A57" s="1"/>
      <c r="B57" s="667"/>
      <c r="C57" s="26" t="s">
        <v>102</v>
      </c>
      <c r="D57" s="339">
        <v>368</v>
      </c>
      <c r="E57" s="339">
        <v>350</v>
      </c>
      <c r="F57" s="339">
        <v>718</v>
      </c>
      <c r="G57" s="342">
        <v>436</v>
      </c>
      <c r="H57" s="339">
        <v>422</v>
      </c>
      <c r="I57" s="339">
        <v>858</v>
      </c>
      <c r="J57" s="339">
        <v>478</v>
      </c>
      <c r="K57" s="339">
        <v>465</v>
      </c>
      <c r="L57" s="340">
        <v>943</v>
      </c>
      <c r="M57" s="667"/>
      <c r="N57" s="26" t="s">
        <v>102</v>
      </c>
      <c r="O57" s="339">
        <v>649</v>
      </c>
      <c r="P57" s="339">
        <v>493</v>
      </c>
      <c r="Q57" s="339">
        <v>1142</v>
      </c>
      <c r="R57" s="342">
        <v>789</v>
      </c>
      <c r="S57" s="339">
        <v>523</v>
      </c>
      <c r="T57" s="339">
        <v>1312</v>
      </c>
      <c r="U57" s="339">
        <v>471</v>
      </c>
      <c r="V57" s="339">
        <v>493</v>
      </c>
      <c r="W57" s="340">
        <v>964</v>
      </c>
      <c r="X57" s="667"/>
      <c r="Y57" s="26" t="s">
        <v>102</v>
      </c>
      <c r="Z57" s="339">
        <v>471</v>
      </c>
      <c r="AA57" s="339">
        <v>502</v>
      </c>
      <c r="AB57" s="339">
        <v>973</v>
      </c>
      <c r="AC57" s="342">
        <v>520</v>
      </c>
      <c r="AD57" s="339">
        <v>511</v>
      </c>
      <c r="AE57" s="339">
        <v>1031</v>
      </c>
      <c r="AF57" s="339">
        <v>530</v>
      </c>
      <c r="AG57" s="339">
        <v>586</v>
      </c>
      <c r="AH57" s="340">
        <v>1116</v>
      </c>
      <c r="AI57" s="667"/>
      <c r="AJ57" s="26" t="s">
        <v>102</v>
      </c>
      <c r="AK57" s="339">
        <v>654</v>
      </c>
      <c r="AL57" s="339">
        <v>650</v>
      </c>
      <c r="AM57" s="339">
        <v>1304</v>
      </c>
      <c r="AN57" s="342">
        <v>788</v>
      </c>
      <c r="AO57" s="339">
        <v>689</v>
      </c>
      <c r="AP57" s="339">
        <v>1477</v>
      </c>
      <c r="AQ57" s="339">
        <v>891</v>
      </c>
      <c r="AR57" s="339">
        <v>764</v>
      </c>
      <c r="AS57" s="340">
        <v>1655</v>
      </c>
      <c r="AT57" s="667"/>
      <c r="AU57" s="26" t="s">
        <v>102</v>
      </c>
      <c r="AV57" s="339">
        <v>976</v>
      </c>
      <c r="AW57" s="339">
        <v>824</v>
      </c>
      <c r="AX57" s="339">
        <v>1800</v>
      </c>
      <c r="AY57" s="342">
        <v>1055</v>
      </c>
      <c r="AZ57" s="339">
        <v>955</v>
      </c>
      <c r="BA57" s="339">
        <v>2010</v>
      </c>
      <c r="BB57" s="339">
        <v>1208</v>
      </c>
      <c r="BC57" s="339">
        <v>1112</v>
      </c>
      <c r="BD57" s="340">
        <v>2320</v>
      </c>
      <c r="BE57" s="667"/>
      <c r="BF57" s="26" t="s">
        <v>102</v>
      </c>
      <c r="BG57" s="339">
        <v>917</v>
      </c>
      <c r="BH57" s="339">
        <v>915</v>
      </c>
      <c r="BI57" s="339">
        <v>1832</v>
      </c>
      <c r="BJ57" s="342">
        <v>664</v>
      </c>
      <c r="BK57" s="339">
        <v>785</v>
      </c>
      <c r="BL57" s="339">
        <v>1449</v>
      </c>
      <c r="BM57" s="339">
        <v>458</v>
      </c>
      <c r="BN57" s="339">
        <v>705</v>
      </c>
      <c r="BO57" s="340">
        <v>1163</v>
      </c>
      <c r="BP57" s="667"/>
      <c r="BQ57" s="26" t="s">
        <v>102</v>
      </c>
      <c r="BR57" s="339">
        <v>464</v>
      </c>
      <c r="BS57" s="339">
        <v>1153</v>
      </c>
      <c r="BT57" s="340">
        <v>1617</v>
      </c>
      <c r="CA57" s="667"/>
      <c r="CB57" s="26" t="s">
        <v>102</v>
      </c>
      <c r="CC57" s="339">
        <v>1282</v>
      </c>
      <c r="CD57" s="339">
        <v>1237</v>
      </c>
      <c r="CE57" s="339">
        <v>2519</v>
      </c>
      <c r="CF57" s="342">
        <v>6739</v>
      </c>
      <c r="CG57" s="339">
        <v>6035</v>
      </c>
      <c r="CH57" s="339">
        <v>12774</v>
      </c>
      <c r="CI57" s="339">
        <v>4766</v>
      </c>
      <c r="CJ57" s="339">
        <v>5625</v>
      </c>
      <c r="CK57" s="340">
        <v>10391</v>
      </c>
      <c r="CL57" s="339">
        <f t="shared" si="1"/>
        <v>12787</v>
      </c>
      <c r="CM57" s="339">
        <f t="shared" si="0"/>
        <v>12897</v>
      </c>
      <c r="CN57" s="340">
        <f t="shared" si="0"/>
        <v>25684</v>
      </c>
    </row>
    <row r="58" spans="1:92" ht="17.100000000000001" customHeight="1">
      <c r="A58" s="1"/>
      <c r="B58" s="667"/>
      <c r="C58" s="26" t="s">
        <v>103</v>
      </c>
      <c r="D58" s="339">
        <v>385</v>
      </c>
      <c r="E58" s="339">
        <v>366</v>
      </c>
      <c r="F58" s="339">
        <v>751</v>
      </c>
      <c r="G58" s="342">
        <v>448</v>
      </c>
      <c r="H58" s="339">
        <v>420</v>
      </c>
      <c r="I58" s="339">
        <v>868</v>
      </c>
      <c r="J58" s="339">
        <v>505</v>
      </c>
      <c r="K58" s="339">
        <v>465</v>
      </c>
      <c r="L58" s="340">
        <v>970</v>
      </c>
      <c r="M58" s="667"/>
      <c r="N58" s="26" t="s">
        <v>103</v>
      </c>
      <c r="O58" s="339">
        <v>584</v>
      </c>
      <c r="P58" s="339">
        <v>502</v>
      </c>
      <c r="Q58" s="339">
        <v>1086</v>
      </c>
      <c r="R58" s="342">
        <v>575</v>
      </c>
      <c r="S58" s="339">
        <v>504</v>
      </c>
      <c r="T58" s="339">
        <v>1079</v>
      </c>
      <c r="U58" s="339">
        <v>553</v>
      </c>
      <c r="V58" s="339">
        <v>492</v>
      </c>
      <c r="W58" s="340">
        <v>1045</v>
      </c>
      <c r="X58" s="667"/>
      <c r="Y58" s="26" t="s">
        <v>103</v>
      </c>
      <c r="Z58" s="339">
        <v>550</v>
      </c>
      <c r="AA58" s="339">
        <v>510</v>
      </c>
      <c r="AB58" s="339">
        <v>1060</v>
      </c>
      <c r="AC58" s="342">
        <v>693</v>
      </c>
      <c r="AD58" s="339">
        <v>697</v>
      </c>
      <c r="AE58" s="339">
        <v>1390</v>
      </c>
      <c r="AF58" s="339">
        <v>740</v>
      </c>
      <c r="AG58" s="339">
        <v>735</v>
      </c>
      <c r="AH58" s="340">
        <v>1475</v>
      </c>
      <c r="AI58" s="667"/>
      <c r="AJ58" s="26" t="s">
        <v>103</v>
      </c>
      <c r="AK58" s="339">
        <v>765</v>
      </c>
      <c r="AL58" s="339">
        <v>868</v>
      </c>
      <c r="AM58" s="339">
        <v>1633</v>
      </c>
      <c r="AN58" s="342">
        <v>756</v>
      </c>
      <c r="AO58" s="339">
        <v>860</v>
      </c>
      <c r="AP58" s="339">
        <v>1616</v>
      </c>
      <c r="AQ58" s="339">
        <v>856</v>
      </c>
      <c r="AR58" s="339">
        <v>985</v>
      </c>
      <c r="AS58" s="340">
        <v>1841</v>
      </c>
      <c r="AT58" s="667"/>
      <c r="AU58" s="26" t="s">
        <v>103</v>
      </c>
      <c r="AV58" s="339">
        <v>1015</v>
      </c>
      <c r="AW58" s="339">
        <v>1183</v>
      </c>
      <c r="AX58" s="339">
        <v>2198</v>
      </c>
      <c r="AY58" s="342">
        <v>1381</v>
      </c>
      <c r="AZ58" s="339">
        <v>1309</v>
      </c>
      <c r="BA58" s="339">
        <v>2690</v>
      </c>
      <c r="BB58" s="339">
        <v>1736</v>
      </c>
      <c r="BC58" s="339">
        <v>1640</v>
      </c>
      <c r="BD58" s="340">
        <v>3376</v>
      </c>
      <c r="BE58" s="667"/>
      <c r="BF58" s="26" t="s">
        <v>103</v>
      </c>
      <c r="BG58" s="339">
        <v>1264</v>
      </c>
      <c r="BH58" s="339">
        <v>1386</v>
      </c>
      <c r="BI58" s="339">
        <v>2650</v>
      </c>
      <c r="BJ58" s="342">
        <v>904</v>
      </c>
      <c r="BK58" s="339">
        <v>1140</v>
      </c>
      <c r="BL58" s="339">
        <v>2044</v>
      </c>
      <c r="BM58" s="339">
        <v>608</v>
      </c>
      <c r="BN58" s="339">
        <v>898</v>
      </c>
      <c r="BO58" s="340">
        <v>1506</v>
      </c>
      <c r="BP58" s="667"/>
      <c r="BQ58" s="26" t="s">
        <v>103</v>
      </c>
      <c r="BR58" s="339">
        <v>706</v>
      </c>
      <c r="BS58" s="339">
        <v>1113</v>
      </c>
      <c r="BT58" s="340">
        <v>1819</v>
      </c>
      <c r="CA58" s="667"/>
      <c r="CB58" s="26" t="s">
        <v>103</v>
      </c>
      <c r="CC58" s="339">
        <v>1338</v>
      </c>
      <c r="CD58" s="339">
        <v>1251</v>
      </c>
      <c r="CE58" s="339">
        <v>2589</v>
      </c>
      <c r="CF58" s="342">
        <v>7087</v>
      </c>
      <c r="CG58" s="339">
        <v>7336</v>
      </c>
      <c r="CH58" s="339">
        <v>14423</v>
      </c>
      <c r="CI58" s="339">
        <v>6599</v>
      </c>
      <c r="CJ58" s="339">
        <v>7486</v>
      </c>
      <c r="CK58" s="340">
        <v>14085</v>
      </c>
      <c r="CL58" s="339">
        <f t="shared" si="1"/>
        <v>15024</v>
      </c>
      <c r="CM58" s="339">
        <f t="shared" si="0"/>
        <v>16073</v>
      </c>
      <c r="CN58" s="340">
        <f t="shared" si="0"/>
        <v>31097</v>
      </c>
    </row>
    <row r="59" spans="1:92" ht="17.100000000000001" customHeight="1">
      <c r="A59" s="1"/>
      <c r="B59" s="668"/>
      <c r="C59" s="18" t="s">
        <v>42</v>
      </c>
      <c r="D59" s="334">
        <f t="shared" ref="D59:CI59" si="20">SUM(D56:D58)</f>
        <v>1198</v>
      </c>
      <c r="E59" s="334">
        <f t="shared" si="20"/>
        <v>1139</v>
      </c>
      <c r="F59" s="334">
        <f t="shared" si="20"/>
        <v>2337</v>
      </c>
      <c r="G59" s="337">
        <f t="shared" si="20"/>
        <v>1403</v>
      </c>
      <c r="H59" s="334">
        <f t="shared" si="20"/>
        <v>1344</v>
      </c>
      <c r="I59" s="334">
        <f t="shared" si="20"/>
        <v>2747</v>
      </c>
      <c r="J59" s="334">
        <f t="shared" si="20"/>
        <v>1566</v>
      </c>
      <c r="K59" s="334">
        <f t="shared" si="20"/>
        <v>1498</v>
      </c>
      <c r="L59" s="335">
        <f t="shared" si="20"/>
        <v>3064</v>
      </c>
      <c r="M59" s="668"/>
      <c r="N59" s="18" t="s">
        <v>42</v>
      </c>
      <c r="O59" s="334">
        <f t="shared" si="20"/>
        <v>1871</v>
      </c>
      <c r="P59" s="334">
        <f t="shared" si="20"/>
        <v>1635</v>
      </c>
      <c r="Q59" s="334">
        <f t="shared" si="20"/>
        <v>3506</v>
      </c>
      <c r="R59" s="337">
        <f t="shared" si="20"/>
        <v>2025</v>
      </c>
      <c r="S59" s="334">
        <f t="shared" si="20"/>
        <v>1680</v>
      </c>
      <c r="T59" s="334">
        <f t="shared" si="20"/>
        <v>3705</v>
      </c>
      <c r="U59" s="334">
        <f t="shared" si="20"/>
        <v>1684</v>
      </c>
      <c r="V59" s="334">
        <f t="shared" si="20"/>
        <v>1648</v>
      </c>
      <c r="W59" s="335">
        <f t="shared" si="20"/>
        <v>3332</v>
      </c>
      <c r="X59" s="668"/>
      <c r="Y59" s="18" t="s">
        <v>42</v>
      </c>
      <c r="Z59" s="334">
        <f t="shared" si="20"/>
        <v>1692</v>
      </c>
      <c r="AA59" s="334">
        <f t="shared" si="20"/>
        <v>1655</v>
      </c>
      <c r="AB59" s="334">
        <f t="shared" si="20"/>
        <v>3347</v>
      </c>
      <c r="AC59" s="337">
        <f t="shared" si="20"/>
        <v>2029</v>
      </c>
      <c r="AD59" s="334">
        <f t="shared" si="20"/>
        <v>1901</v>
      </c>
      <c r="AE59" s="334">
        <f t="shared" si="20"/>
        <v>3930</v>
      </c>
      <c r="AF59" s="334">
        <f t="shared" si="20"/>
        <v>2101</v>
      </c>
      <c r="AG59" s="334">
        <f t="shared" si="20"/>
        <v>2023</v>
      </c>
      <c r="AH59" s="335">
        <f t="shared" si="20"/>
        <v>4124</v>
      </c>
      <c r="AI59" s="668"/>
      <c r="AJ59" s="18" t="s">
        <v>42</v>
      </c>
      <c r="AK59" s="334">
        <f t="shared" si="20"/>
        <v>2275</v>
      </c>
      <c r="AL59" s="334">
        <f t="shared" si="20"/>
        <v>2315</v>
      </c>
      <c r="AM59" s="334">
        <f t="shared" si="20"/>
        <v>4590</v>
      </c>
      <c r="AN59" s="337">
        <f t="shared" si="20"/>
        <v>2535</v>
      </c>
      <c r="AO59" s="334">
        <f t="shared" si="20"/>
        <v>2418</v>
      </c>
      <c r="AP59" s="334">
        <f t="shared" si="20"/>
        <v>4953</v>
      </c>
      <c r="AQ59" s="334">
        <f t="shared" si="20"/>
        <v>2859</v>
      </c>
      <c r="AR59" s="334">
        <f t="shared" si="20"/>
        <v>2732</v>
      </c>
      <c r="AS59" s="335">
        <f t="shared" si="20"/>
        <v>5591</v>
      </c>
      <c r="AT59" s="668"/>
      <c r="AU59" s="18" t="s">
        <v>42</v>
      </c>
      <c r="AV59" s="334">
        <f t="shared" si="20"/>
        <v>3387</v>
      </c>
      <c r="AW59" s="334">
        <f t="shared" si="20"/>
        <v>3267</v>
      </c>
      <c r="AX59" s="334">
        <f t="shared" si="20"/>
        <v>6654</v>
      </c>
      <c r="AY59" s="337">
        <f t="shared" si="20"/>
        <v>4030</v>
      </c>
      <c r="AZ59" s="334">
        <f t="shared" si="20"/>
        <v>3768</v>
      </c>
      <c r="BA59" s="334">
        <f t="shared" si="20"/>
        <v>7798</v>
      </c>
      <c r="BB59" s="334">
        <f t="shared" si="20"/>
        <v>4778</v>
      </c>
      <c r="BC59" s="334">
        <f t="shared" si="20"/>
        <v>4461</v>
      </c>
      <c r="BD59" s="335">
        <f t="shared" si="20"/>
        <v>9239</v>
      </c>
      <c r="BE59" s="668"/>
      <c r="BF59" s="18" t="s">
        <v>42</v>
      </c>
      <c r="BG59" s="334">
        <f t="shared" si="20"/>
        <v>3516</v>
      </c>
      <c r="BH59" s="334">
        <f t="shared" si="20"/>
        <v>3698</v>
      </c>
      <c r="BI59" s="334">
        <f t="shared" si="20"/>
        <v>7214</v>
      </c>
      <c r="BJ59" s="337">
        <f t="shared" si="20"/>
        <v>2498</v>
      </c>
      <c r="BK59" s="334">
        <f t="shared" si="20"/>
        <v>3107</v>
      </c>
      <c r="BL59" s="334">
        <f t="shared" si="20"/>
        <v>5605</v>
      </c>
      <c r="BM59" s="334">
        <f t="shared" si="20"/>
        <v>1697</v>
      </c>
      <c r="BN59" s="334">
        <f t="shared" si="20"/>
        <v>2751</v>
      </c>
      <c r="BO59" s="335">
        <f t="shared" si="20"/>
        <v>4448</v>
      </c>
      <c r="BP59" s="668"/>
      <c r="BQ59" s="18" t="s">
        <v>42</v>
      </c>
      <c r="BR59" s="334">
        <f t="shared" si="20"/>
        <v>1705</v>
      </c>
      <c r="BS59" s="334">
        <f t="shared" si="20"/>
        <v>3879</v>
      </c>
      <c r="BT59" s="335">
        <f t="shared" si="20"/>
        <v>5584</v>
      </c>
      <c r="CA59" s="668"/>
      <c r="CB59" s="18" t="s">
        <v>42</v>
      </c>
      <c r="CC59" s="334">
        <f t="shared" si="20"/>
        <v>4167</v>
      </c>
      <c r="CD59" s="334">
        <f t="shared" si="20"/>
        <v>3981</v>
      </c>
      <c r="CE59" s="334">
        <f t="shared" si="20"/>
        <v>8148</v>
      </c>
      <c r="CF59" s="337">
        <f t="shared" si="20"/>
        <v>22458</v>
      </c>
      <c r="CG59" s="334">
        <f t="shared" si="20"/>
        <v>21274</v>
      </c>
      <c r="CH59" s="334">
        <f t="shared" si="20"/>
        <v>43732</v>
      </c>
      <c r="CI59" s="334">
        <f t="shared" si="20"/>
        <v>18224</v>
      </c>
      <c r="CJ59" s="334">
        <f t="shared" ref="CJ59:CK59" si="21">SUM(CJ56:CJ58)</f>
        <v>21664</v>
      </c>
      <c r="CK59" s="335">
        <f t="shared" si="21"/>
        <v>39888</v>
      </c>
      <c r="CL59" s="334">
        <f t="shared" si="1"/>
        <v>44849</v>
      </c>
      <c r="CM59" s="334">
        <f t="shared" si="0"/>
        <v>46919</v>
      </c>
      <c r="CN59" s="335">
        <f t="shared" si="0"/>
        <v>91768</v>
      </c>
    </row>
    <row r="60" spans="1:92" ht="17.100000000000001" customHeight="1">
      <c r="A60" s="1"/>
      <c r="B60" s="24" t="s">
        <v>104</v>
      </c>
      <c r="C60" s="51" t="s">
        <v>105</v>
      </c>
      <c r="D60" s="334">
        <v>142</v>
      </c>
      <c r="E60" s="334">
        <v>135</v>
      </c>
      <c r="F60" s="334">
        <v>277</v>
      </c>
      <c r="G60" s="337">
        <v>190</v>
      </c>
      <c r="H60" s="334">
        <v>184</v>
      </c>
      <c r="I60" s="334">
        <v>374</v>
      </c>
      <c r="J60" s="334">
        <v>234</v>
      </c>
      <c r="K60" s="334">
        <v>232</v>
      </c>
      <c r="L60" s="335">
        <v>466</v>
      </c>
      <c r="M60" s="24" t="s">
        <v>104</v>
      </c>
      <c r="N60" s="51" t="s">
        <v>105</v>
      </c>
      <c r="O60" s="334">
        <v>274</v>
      </c>
      <c r="P60" s="334">
        <v>270</v>
      </c>
      <c r="Q60" s="334">
        <v>544</v>
      </c>
      <c r="R60" s="337">
        <v>246</v>
      </c>
      <c r="S60" s="334">
        <v>236</v>
      </c>
      <c r="T60" s="334">
        <v>482</v>
      </c>
      <c r="U60" s="334">
        <v>227</v>
      </c>
      <c r="V60" s="334">
        <v>207</v>
      </c>
      <c r="W60" s="335">
        <v>434</v>
      </c>
      <c r="X60" s="24" t="s">
        <v>104</v>
      </c>
      <c r="Y60" s="51" t="s">
        <v>105</v>
      </c>
      <c r="Z60" s="334">
        <v>249</v>
      </c>
      <c r="AA60" s="334">
        <v>219</v>
      </c>
      <c r="AB60" s="334">
        <v>468</v>
      </c>
      <c r="AC60" s="337">
        <v>292</v>
      </c>
      <c r="AD60" s="334">
        <v>244</v>
      </c>
      <c r="AE60" s="334">
        <v>536</v>
      </c>
      <c r="AF60" s="334">
        <v>368</v>
      </c>
      <c r="AG60" s="334">
        <v>261</v>
      </c>
      <c r="AH60" s="335">
        <v>629</v>
      </c>
      <c r="AI60" s="24" t="s">
        <v>104</v>
      </c>
      <c r="AJ60" s="51" t="s">
        <v>105</v>
      </c>
      <c r="AK60" s="334">
        <v>446</v>
      </c>
      <c r="AL60" s="334">
        <v>323</v>
      </c>
      <c r="AM60" s="334">
        <v>769</v>
      </c>
      <c r="AN60" s="337">
        <v>560</v>
      </c>
      <c r="AO60" s="334">
        <v>425</v>
      </c>
      <c r="AP60" s="334">
        <v>985</v>
      </c>
      <c r="AQ60" s="334">
        <v>721</v>
      </c>
      <c r="AR60" s="334">
        <v>534</v>
      </c>
      <c r="AS60" s="335">
        <v>1255</v>
      </c>
      <c r="AT60" s="24" t="s">
        <v>104</v>
      </c>
      <c r="AU60" s="51" t="s">
        <v>105</v>
      </c>
      <c r="AV60" s="334">
        <v>809</v>
      </c>
      <c r="AW60" s="334">
        <v>637</v>
      </c>
      <c r="AX60" s="334">
        <v>1446</v>
      </c>
      <c r="AY60" s="337">
        <v>822</v>
      </c>
      <c r="AZ60" s="334">
        <v>655</v>
      </c>
      <c r="BA60" s="334">
        <v>1477</v>
      </c>
      <c r="BB60" s="334">
        <v>888</v>
      </c>
      <c r="BC60" s="334">
        <v>753</v>
      </c>
      <c r="BD60" s="335">
        <v>1641</v>
      </c>
      <c r="BE60" s="24" t="s">
        <v>104</v>
      </c>
      <c r="BF60" s="51" t="s">
        <v>105</v>
      </c>
      <c r="BG60" s="334">
        <v>825</v>
      </c>
      <c r="BH60" s="334">
        <v>797</v>
      </c>
      <c r="BI60" s="334">
        <v>1622</v>
      </c>
      <c r="BJ60" s="337">
        <v>714</v>
      </c>
      <c r="BK60" s="334">
        <v>877</v>
      </c>
      <c r="BL60" s="334">
        <v>1591</v>
      </c>
      <c r="BM60" s="334">
        <v>584</v>
      </c>
      <c r="BN60" s="334">
        <v>899</v>
      </c>
      <c r="BO60" s="335">
        <v>1483</v>
      </c>
      <c r="BP60" s="24" t="s">
        <v>104</v>
      </c>
      <c r="BQ60" s="51" t="s">
        <v>105</v>
      </c>
      <c r="BR60" s="334">
        <v>400</v>
      </c>
      <c r="BS60" s="334">
        <v>985</v>
      </c>
      <c r="BT60" s="335">
        <v>1385</v>
      </c>
      <c r="CA60" s="24" t="s">
        <v>104</v>
      </c>
      <c r="CB60" s="51" t="s">
        <v>105</v>
      </c>
      <c r="CC60" s="334">
        <v>566</v>
      </c>
      <c r="CD60" s="334">
        <v>551</v>
      </c>
      <c r="CE60" s="334">
        <v>1117</v>
      </c>
      <c r="CF60" s="337">
        <v>4192</v>
      </c>
      <c r="CG60" s="334">
        <v>3356</v>
      </c>
      <c r="CH60" s="334">
        <v>7548</v>
      </c>
      <c r="CI60" s="334">
        <v>4233</v>
      </c>
      <c r="CJ60" s="334">
        <v>4966</v>
      </c>
      <c r="CK60" s="335">
        <v>9199</v>
      </c>
      <c r="CL60" s="334">
        <f t="shared" si="1"/>
        <v>8991</v>
      </c>
      <c r="CM60" s="334">
        <f t="shared" si="0"/>
        <v>8873</v>
      </c>
      <c r="CN60" s="335">
        <f t="shared" si="0"/>
        <v>17864</v>
      </c>
    </row>
    <row r="61" spans="1:92" ht="17.100000000000001" customHeight="1">
      <c r="A61" s="1"/>
      <c r="B61" s="675" t="s">
        <v>106</v>
      </c>
      <c r="C61" s="26" t="s">
        <v>107</v>
      </c>
      <c r="D61" s="339">
        <v>196</v>
      </c>
      <c r="E61" s="339">
        <v>187</v>
      </c>
      <c r="F61" s="339">
        <v>383</v>
      </c>
      <c r="G61" s="342">
        <v>244</v>
      </c>
      <c r="H61" s="339">
        <v>242</v>
      </c>
      <c r="I61" s="339">
        <v>486</v>
      </c>
      <c r="J61" s="339">
        <v>283</v>
      </c>
      <c r="K61" s="339">
        <v>279</v>
      </c>
      <c r="L61" s="340">
        <v>562</v>
      </c>
      <c r="M61" s="675" t="s">
        <v>106</v>
      </c>
      <c r="N61" s="26" t="s">
        <v>107</v>
      </c>
      <c r="O61" s="339">
        <v>394</v>
      </c>
      <c r="P61" s="339">
        <v>393</v>
      </c>
      <c r="Q61" s="339">
        <v>787</v>
      </c>
      <c r="R61" s="342">
        <v>528</v>
      </c>
      <c r="S61" s="339">
        <v>597</v>
      </c>
      <c r="T61" s="339">
        <v>1125</v>
      </c>
      <c r="U61" s="339">
        <v>357</v>
      </c>
      <c r="V61" s="339">
        <v>370</v>
      </c>
      <c r="W61" s="340">
        <v>727</v>
      </c>
      <c r="X61" s="675" t="s">
        <v>106</v>
      </c>
      <c r="Y61" s="26" t="s">
        <v>107</v>
      </c>
      <c r="Z61" s="339">
        <v>339</v>
      </c>
      <c r="AA61" s="339">
        <v>316</v>
      </c>
      <c r="AB61" s="339">
        <v>655</v>
      </c>
      <c r="AC61" s="342">
        <v>416</v>
      </c>
      <c r="AD61" s="339">
        <v>377</v>
      </c>
      <c r="AE61" s="339">
        <v>793</v>
      </c>
      <c r="AF61" s="339">
        <v>497</v>
      </c>
      <c r="AG61" s="339">
        <v>447</v>
      </c>
      <c r="AH61" s="340">
        <v>944</v>
      </c>
      <c r="AI61" s="675" t="s">
        <v>106</v>
      </c>
      <c r="AJ61" s="26" t="s">
        <v>107</v>
      </c>
      <c r="AK61" s="339">
        <v>572</v>
      </c>
      <c r="AL61" s="339">
        <v>473</v>
      </c>
      <c r="AM61" s="339">
        <v>1045</v>
      </c>
      <c r="AN61" s="342">
        <v>640</v>
      </c>
      <c r="AO61" s="339">
        <v>537</v>
      </c>
      <c r="AP61" s="339">
        <v>1177</v>
      </c>
      <c r="AQ61" s="339">
        <v>732</v>
      </c>
      <c r="AR61" s="339">
        <v>624</v>
      </c>
      <c r="AS61" s="340">
        <v>1356</v>
      </c>
      <c r="AT61" s="675" t="s">
        <v>106</v>
      </c>
      <c r="AU61" s="26" t="s">
        <v>107</v>
      </c>
      <c r="AV61" s="339">
        <v>805</v>
      </c>
      <c r="AW61" s="339">
        <v>767</v>
      </c>
      <c r="AX61" s="339">
        <v>1572</v>
      </c>
      <c r="AY61" s="342">
        <v>1058</v>
      </c>
      <c r="AZ61" s="339">
        <v>975</v>
      </c>
      <c r="BA61" s="339">
        <v>2033</v>
      </c>
      <c r="BB61" s="339">
        <v>1245</v>
      </c>
      <c r="BC61" s="339">
        <v>1222</v>
      </c>
      <c r="BD61" s="340">
        <v>2467</v>
      </c>
      <c r="BE61" s="675" t="s">
        <v>106</v>
      </c>
      <c r="BF61" s="26" t="s">
        <v>107</v>
      </c>
      <c r="BG61" s="339">
        <v>964</v>
      </c>
      <c r="BH61" s="339">
        <v>1000</v>
      </c>
      <c r="BI61" s="339">
        <v>1964</v>
      </c>
      <c r="BJ61" s="342">
        <v>698</v>
      </c>
      <c r="BK61" s="339">
        <v>806</v>
      </c>
      <c r="BL61" s="339">
        <v>1504</v>
      </c>
      <c r="BM61" s="339">
        <v>488</v>
      </c>
      <c r="BN61" s="339">
        <v>707</v>
      </c>
      <c r="BO61" s="340">
        <v>1195</v>
      </c>
      <c r="BP61" s="675" t="s">
        <v>106</v>
      </c>
      <c r="BQ61" s="26" t="s">
        <v>107</v>
      </c>
      <c r="BR61" s="339">
        <v>552</v>
      </c>
      <c r="BS61" s="339">
        <v>949</v>
      </c>
      <c r="BT61" s="340">
        <v>1501</v>
      </c>
      <c r="CA61" s="675" t="s">
        <v>106</v>
      </c>
      <c r="CB61" s="26" t="s">
        <v>107</v>
      </c>
      <c r="CC61" s="339">
        <v>723</v>
      </c>
      <c r="CD61" s="339">
        <v>708</v>
      </c>
      <c r="CE61" s="339">
        <v>1431</v>
      </c>
      <c r="CF61" s="342">
        <v>5280</v>
      </c>
      <c r="CG61" s="339">
        <v>4901</v>
      </c>
      <c r="CH61" s="339">
        <v>10181</v>
      </c>
      <c r="CI61" s="339">
        <v>5005</v>
      </c>
      <c r="CJ61" s="339">
        <v>5659</v>
      </c>
      <c r="CK61" s="340">
        <v>10664</v>
      </c>
      <c r="CL61" s="339">
        <f t="shared" si="1"/>
        <v>11008</v>
      </c>
      <c r="CM61" s="339">
        <f t="shared" si="0"/>
        <v>11268</v>
      </c>
      <c r="CN61" s="340">
        <f t="shared" si="0"/>
        <v>22276</v>
      </c>
    </row>
    <row r="62" spans="1:92" ht="17.100000000000001" customHeight="1">
      <c r="A62" s="1"/>
      <c r="B62" s="676"/>
      <c r="C62" s="26" t="s">
        <v>108</v>
      </c>
      <c r="D62" s="339">
        <v>50</v>
      </c>
      <c r="E62" s="339">
        <v>47</v>
      </c>
      <c r="F62" s="339">
        <v>97</v>
      </c>
      <c r="G62" s="342">
        <v>61</v>
      </c>
      <c r="H62" s="339">
        <v>57</v>
      </c>
      <c r="I62" s="339">
        <v>118</v>
      </c>
      <c r="J62" s="339">
        <v>74</v>
      </c>
      <c r="K62" s="339">
        <v>67</v>
      </c>
      <c r="L62" s="340">
        <v>141</v>
      </c>
      <c r="M62" s="676"/>
      <c r="N62" s="26" t="s">
        <v>108</v>
      </c>
      <c r="O62" s="339">
        <v>84</v>
      </c>
      <c r="P62" s="339">
        <v>79</v>
      </c>
      <c r="Q62" s="339">
        <v>163</v>
      </c>
      <c r="R62" s="342">
        <v>80</v>
      </c>
      <c r="S62" s="339">
        <v>74</v>
      </c>
      <c r="T62" s="339">
        <v>154</v>
      </c>
      <c r="U62" s="339">
        <v>80</v>
      </c>
      <c r="V62" s="339">
        <v>71</v>
      </c>
      <c r="W62" s="340">
        <v>151</v>
      </c>
      <c r="X62" s="676"/>
      <c r="Y62" s="26" t="s">
        <v>108</v>
      </c>
      <c r="Z62" s="339">
        <v>87</v>
      </c>
      <c r="AA62" s="339">
        <v>71</v>
      </c>
      <c r="AB62" s="339">
        <v>158</v>
      </c>
      <c r="AC62" s="342">
        <v>103</v>
      </c>
      <c r="AD62" s="339">
        <v>86</v>
      </c>
      <c r="AE62" s="339">
        <v>189</v>
      </c>
      <c r="AF62" s="339">
        <v>132</v>
      </c>
      <c r="AG62" s="339">
        <v>110</v>
      </c>
      <c r="AH62" s="340">
        <v>242</v>
      </c>
      <c r="AI62" s="676"/>
      <c r="AJ62" s="26" t="s">
        <v>108</v>
      </c>
      <c r="AK62" s="339">
        <v>146</v>
      </c>
      <c r="AL62" s="339">
        <v>133</v>
      </c>
      <c r="AM62" s="339">
        <v>279</v>
      </c>
      <c r="AN62" s="342">
        <v>168</v>
      </c>
      <c r="AO62" s="339">
        <v>168</v>
      </c>
      <c r="AP62" s="339">
        <v>336</v>
      </c>
      <c r="AQ62" s="339">
        <v>191</v>
      </c>
      <c r="AR62" s="339">
        <v>177</v>
      </c>
      <c r="AS62" s="340">
        <v>368</v>
      </c>
      <c r="AT62" s="676"/>
      <c r="AU62" s="26" t="s">
        <v>108</v>
      </c>
      <c r="AV62" s="339">
        <v>215</v>
      </c>
      <c r="AW62" s="339">
        <v>247</v>
      </c>
      <c r="AX62" s="339">
        <v>462</v>
      </c>
      <c r="AY62" s="342">
        <v>285</v>
      </c>
      <c r="AZ62" s="339">
        <v>276</v>
      </c>
      <c r="BA62" s="339">
        <v>561</v>
      </c>
      <c r="BB62" s="339">
        <v>327</v>
      </c>
      <c r="BC62" s="339">
        <v>386</v>
      </c>
      <c r="BD62" s="340">
        <v>713</v>
      </c>
      <c r="BE62" s="676"/>
      <c r="BF62" s="26" t="s">
        <v>108</v>
      </c>
      <c r="BG62" s="339">
        <v>316</v>
      </c>
      <c r="BH62" s="339">
        <v>342</v>
      </c>
      <c r="BI62" s="339">
        <v>658</v>
      </c>
      <c r="BJ62" s="342">
        <v>232</v>
      </c>
      <c r="BK62" s="339">
        <v>319</v>
      </c>
      <c r="BL62" s="339">
        <v>551</v>
      </c>
      <c r="BM62" s="339">
        <v>190</v>
      </c>
      <c r="BN62" s="339">
        <v>267</v>
      </c>
      <c r="BO62" s="340">
        <v>457</v>
      </c>
      <c r="BP62" s="676"/>
      <c r="BQ62" s="26" t="s">
        <v>108</v>
      </c>
      <c r="BR62" s="339">
        <v>155</v>
      </c>
      <c r="BS62" s="339">
        <v>316</v>
      </c>
      <c r="BT62" s="340">
        <v>471</v>
      </c>
      <c r="CA62" s="676"/>
      <c r="CB62" s="26" t="s">
        <v>108</v>
      </c>
      <c r="CC62" s="339">
        <v>185</v>
      </c>
      <c r="CD62" s="339">
        <v>171</v>
      </c>
      <c r="CE62" s="339">
        <v>356</v>
      </c>
      <c r="CF62" s="342">
        <v>1286</v>
      </c>
      <c r="CG62" s="339">
        <v>1216</v>
      </c>
      <c r="CH62" s="339">
        <v>2502</v>
      </c>
      <c r="CI62" s="339">
        <v>1505</v>
      </c>
      <c r="CJ62" s="339">
        <v>1906</v>
      </c>
      <c r="CK62" s="340">
        <v>3411</v>
      </c>
      <c r="CL62" s="339">
        <f t="shared" si="1"/>
        <v>2976</v>
      </c>
      <c r="CM62" s="339">
        <f t="shared" si="0"/>
        <v>3293</v>
      </c>
      <c r="CN62" s="340">
        <f t="shared" si="0"/>
        <v>6269</v>
      </c>
    </row>
    <row r="63" spans="1:92" ht="17.100000000000001" customHeight="1">
      <c r="A63" s="1"/>
      <c r="B63" s="676"/>
      <c r="C63" s="26" t="s">
        <v>109</v>
      </c>
      <c r="D63" s="339">
        <v>36</v>
      </c>
      <c r="E63" s="339">
        <v>34</v>
      </c>
      <c r="F63" s="339">
        <v>70</v>
      </c>
      <c r="G63" s="342">
        <v>50</v>
      </c>
      <c r="H63" s="339">
        <v>49</v>
      </c>
      <c r="I63" s="339">
        <v>99</v>
      </c>
      <c r="J63" s="339">
        <v>64</v>
      </c>
      <c r="K63" s="339">
        <v>66</v>
      </c>
      <c r="L63" s="340">
        <v>130</v>
      </c>
      <c r="M63" s="676"/>
      <c r="N63" s="26" t="s">
        <v>109</v>
      </c>
      <c r="O63" s="339">
        <v>75</v>
      </c>
      <c r="P63" s="339">
        <v>77</v>
      </c>
      <c r="Q63" s="339">
        <v>152</v>
      </c>
      <c r="R63" s="342">
        <v>74</v>
      </c>
      <c r="S63" s="339">
        <v>74</v>
      </c>
      <c r="T63" s="339">
        <v>148</v>
      </c>
      <c r="U63" s="339">
        <v>65</v>
      </c>
      <c r="V63" s="339">
        <v>68</v>
      </c>
      <c r="W63" s="340">
        <v>133</v>
      </c>
      <c r="X63" s="676"/>
      <c r="Y63" s="26" t="s">
        <v>109</v>
      </c>
      <c r="Z63" s="339">
        <v>68</v>
      </c>
      <c r="AA63" s="339">
        <v>65</v>
      </c>
      <c r="AB63" s="339">
        <v>133</v>
      </c>
      <c r="AC63" s="342">
        <v>86</v>
      </c>
      <c r="AD63" s="339">
        <v>70</v>
      </c>
      <c r="AE63" s="339">
        <v>156</v>
      </c>
      <c r="AF63" s="339">
        <v>118</v>
      </c>
      <c r="AG63" s="339">
        <v>94</v>
      </c>
      <c r="AH63" s="340">
        <v>212</v>
      </c>
      <c r="AI63" s="676"/>
      <c r="AJ63" s="26" t="s">
        <v>109</v>
      </c>
      <c r="AK63" s="339">
        <v>121</v>
      </c>
      <c r="AL63" s="339">
        <v>104</v>
      </c>
      <c r="AM63" s="339">
        <v>225</v>
      </c>
      <c r="AN63" s="342">
        <v>140</v>
      </c>
      <c r="AO63" s="339">
        <v>132</v>
      </c>
      <c r="AP63" s="339">
        <v>272</v>
      </c>
      <c r="AQ63" s="339">
        <v>209</v>
      </c>
      <c r="AR63" s="339">
        <v>186</v>
      </c>
      <c r="AS63" s="340">
        <v>395</v>
      </c>
      <c r="AT63" s="676"/>
      <c r="AU63" s="26" t="s">
        <v>109</v>
      </c>
      <c r="AV63" s="339">
        <v>255</v>
      </c>
      <c r="AW63" s="339">
        <v>218</v>
      </c>
      <c r="AX63" s="339">
        <v>473</v>
      </c>
      <c r="AY63" s="342">
        <v>355</v>
      </c>
      <c r="AZ63" s="339">
        <v>320</v>
      </c>
      <c r="BA63" s="339">
        <v>675</v>
      </c>
      <c r="BB63" s="339">
        <v>471</v>
      </c>
      <c r="BC63" s="339">
        <v>424</v>
      </c>
      <c r="BD63" s="340">
        <v>895</v>
      </c>
      <c r="BE63" s="676"/>
      <c r="BF63" s="26" t="s">
        <v>109</v>
      </c>
      <c r="BG63" s="339">
        <v>334</v>
      </c>
      <c r="BH63" s="339">
        <v>353</v>
      </c>
      <c r="BI63" s="339">
        <v>687</v>
      </c>
      <c r="BJ63" s="342">
        <v>245</v>
      </c>
      <c r="BK63" s="339">
        <v>335</v>
      </c>
      <c r="BL63" s="339">
        <v>580</v>
      </c>
      <c r="BM63" s="339">
        <v>266</v>
      </c>
      <c r="BN63" s="339">
        <v>480</v>
      </c>
      <c r="BO63" s="340">
        <v>746</v>
      </c>
      <c r="BP63" s="676"/>
      <c r="BQ63" s="26" t="s">
        <v>109</v>
      </c>
      <c r="BR63" s="339">
        <v>353</v>
      </c>
      <c r="BS63" s="339">
        <v>927</v>
      </c>
      <c r="BT63" s="340">
        <v>1280</v>
      </c>
      <c r="CA63" s="676"/>
      <c r="CB63" s="26" t="s">
        <v>109</v>
      </c>
      <c r="CC63" s="339">
        <v>150</v>
      </c>
      <c r="CD63" s="339">
        <v>149</v>
      </c>
      <c r="CE63" s="339">
        <v>299</v>
      </c>
      <c r="CF63" s="342">
        <v>1211</v>
      </c>
      <c r="CG63" s="339">
        <v>1088</v>
      </c>
      <c r="CH63" s="339">
        <v>2299</v>
      </c>
      <c r="CI63" s="339">
        <v>2024</v>
      </c>
      <c r="CJ63" s="339">
        <v>2839</v>
      </c>
      <c r="CK63" s="340">
        <v>4863</v>
      </c>
      <c r="CL63" s="339">
        <f t="shared" si="1"/>
        <v>3385</v>
      </c>
      <c r="CM63" s="339">
        <f t="shared" si="0"/>
        <v>4076</v>
      </c>
      <c r="CN63" s="340">
        <f t="shared" si="0"/>
        <v>7461</v>
      </c>
    </row>
    <row r="64" spans="1:92" ht="17.100000000000001" customHeight="1">
      <c r="A64" s="1"/>
      <c r="B64" s="677"/>
      <c r="C64" s="18" t="s">
        <v>42</v>
      </c>
      <c r="D64" s="334">
        <f t="shared" ref="D64:CI64" si="22">SUM(D61:D63)</f>
        <v>282</v>
      </c>
      <c r="E64" s="334">
        <f t="shared" si="22"/>
        <v>268</v>
      </c>
      <c r="F64" s="334">
        <f t="shared" si="22"/>
        <v>550</v>
      </c>
      <c r="G64" s="337">
        <f t="shared" si="22"/>
        <v>355</v>
      </c>
      <c r="H64" s="334">
        <f t="shared" si="22"/>
        <v>348</v>
      </c>
      <c r="I64" s="334">
        <f t="shared" si="22"/>
        <v>703</v>
      </c>
      <c r="J64" s="334">
        <f t="shared" si="22"/>
        <v>421</v>
      </c>
      <c r="K64" s="334">
        <f t="shared" si="22"/>
        <v>412</v>
      </c>
      <c r="L64" s="335">
        <f t="shared" si="22"/>
        <v>833</v>
      </c>
      <c r="M64" s="677"/>
      <c r="N64" s="18" t="s">
        <v>42</v>
      </c>
      <c r="O64" s="334">
        <f t="shared" si="22"/>
        <v>553</v>
      </c>
      <c r="P64" s="334">
        <f t="shared" si="22"/>
        <v>549</v>
      </c>
      <c r="Q64" s="334">
        <f t="shared" si="22"/>
        <v>1102</v>
      </c>
      <c r="R64" s="337">
        <f t="shared" si="22"/>
        <v>682</v>
      </c>
      <c r="S64" s="334">
        <f t="shared" si="22"/>
        <v>745</v>
      </c>
      <c r="T64" s="334">
        <f t="shared" si="22"/>
        <v>1427</v>
      </c>
      <c r="U64" s="334">
        <f t="shared" si="22"/>
        <v>502</v>
      </c>
      <c r="V64" s="334">
        <f t="shared" si="22"/>
        <v>509</v>
      </c>
      <c r="W64" s="335">
        <f t="shared" si="22"/>
        <v>1011</v>
      </c>
      <c r="X64" s="677"/>
      <c r="Y64" s="18" t="s">
        <v>42</v>
      </c>
      <c r="Z64" s="334">
        <f t="shared" si="22"/>
        <v>494</v>
      </c>
      <c r="AA64" s="334">
        <f t="shared" si="22"/>
        <v>452</v>
      </c>
      <c r="AB64" s="334">
        <f t="shared" si="22"/>
        <v>946</v>
      </c>
      <c r="AC64" s="337">
        <f t="shared" si="22"/>
        <v>605</v>
      </c>
      <c r="AD64" s="334">
        <f t="shared" si="22"/>
        <v>533</v>
      </c>
      <c r="AE64" s="334">
        <f t="shared" si="22"/>
        <v>1138</v>
      </c>
      <c r="AF64" s="334">
        <f t="shared" si="22"/>
        <v>747</v>
      </c>
      <c r="AG64" s="334">
        <f t="shared" si="22"/>
        <v>651</v>
      </c>
      <c r="AH64" s="335">
        <f t="shared" si="22"/>
        <v>1398</v>
      </c>
      <c r="AI64" s="677"/>
      <c r="AJ64" s="18" t="s">
        <v>42</v>
      </c>
      <c r="AK64" s="334">
        <f t="shared" si="22"/>
        <v>839</v>
      </c>
      <c r="AL64" s="334">
        <f t="shared" si="22"/>
        <v>710</v>
      </c>
      <c r="AM64" s="334">
        <f t="shared" si="22"/>
        <v>1549</v>
      </c>
      <c r="AN64" s="337">
        <f t="shared" si="22"/>
        <v>948</v>
      </c>
      <c r="AO64" s="334">
        <f t="shared" si="22"/>
        <v>837</v>
      </c>
      <c r="AP64" s="334">
        <f t="shared" si="22"/>
        <v>1785</v>
      </c>
      <c r="AQ64" s="334">
        <f t="shared" si="22"/>
        <v>1132</v>
      </c>
      <c r="AR64" s="334">
        <f t="shared" si="22"/>
        <v>987</v>
      </c>
      <c r="AS64" s="335">
        <f t="shared" si="22"/>
        <v>2119</v>
      </c>
      <c r="AT64" s="677"/>
      <c r="AU64" s="18" t="s">
        <v>42</v>
      </c>
      <c r="AV64" s="334">
        <f t="shared" si="22"/>
        <v>1275</v>
      </c>
      <c r="AW64" s="334">
        <f t="shared" si="22"/>
        <v>1232</v>
      </c>
      <c r="AX64" s="334">
        <f t="shared" si="22"/>
        <v>2507</v>
      </c>
      <c r="AY64" s="337">
        <f t="shared" si="22"/>
        <v>1698</v>
      </c>
      <c r="AZ64" s="334">
        <f t="shared" si="22"/>
        <v>1571</v>
      </c>
      <c r="BA64" s="334">
        <f t="shared" si="22"/>
        <v>3269</v>
      </c>
      <c r="BB64" s="334">
        <f t="shared" si="22"/>
        <v>2043</v>
      </c>
      <c r="BC64" s="334">
        <f t="shared" si="22"/>
        <v>2032</v>
      </c>
      <c r="BD64" s="335">
        <f t="shared" si="22"/>
        <v>4075</v>
      </c>
      <c r="BE64" s="677"/>
      <c r="BF64" s="18" t="s">
        <v>42</v>
      </c>
      <c r="BG64" s="334">
        <f t="shared" si="22"/>
        <v>1614</v>
      </c>
      <c r="BH64" s="334">
        <f t="shared" si="22"/>
        <v>1695</v>
      </c>
      <c r="BI64" s="334">
        <f t="shared" si="22"/>
        <v>3309</v>
      </c>
      <c r="BJ64" s="337">
        <f t="shared" si="22"/>
        <v>1175</v>
      </c>
      <c r="BK64" s="334">
        <f t="shared" si="22"/>
        <v>1460</v>
      </c>
      <c r="BL64" s="334">
        <f t="shared" si="22"/>
        <v>2635</v>
      </c>
      <c r="BM64" s="334">
        <f t="shared" si="22"/>
        <v>944</v>
      </c>
      <c r="BN64" s="334">
        <f t="shared" si="22"/>
        <v>1454</v>
      </c>
      <c r="BO64" s="335">
        <f t="shared" si="22"/>
        <v>2398</v>
      </c>
      <c r="BP64" s="677"/>
      <c r="BQ64" s="18" t="s">
        <v>42</v>
      </c>
      <c r="BR64" s="334">
        <f t="shared" si="22"/>
        <v>1060</v>
      </c>
      <c r="BS64" s="334">
        <f t="shared" si="22"/>
        <v>2192</v>
      </c>
      <c r="BT64" s="335">
        <f t="shared" si="22"/>
        <v>3252</v>
      </c>
      <c r="CA64" s="677"/>
      <c r="CB64" s="18" t="s">
        <v>42</v>
      </c>
      <c r="CC64" s="334">
        <f t="shared" si="22"/>
        <v>1058</v>
      </c>
      <c r="CD64" s="334">
        <f t="shared" si="22"/>
        <v>1028</v>
      </c>
      <c r="CE64" s="334">
        <f t="shared" si="22"/>
        <v>2086</v>
      </c>
      <c r="CF64" s="337">
        <f t="shared" si="22"/>
        <v>7777</v>
      </c>
      <c r="CG64" s="334">
        <f t="shared" si="22"/>
        <v>7205</v>
      </c>
      <c r="CH64" s="334">
        <f t="shared" si="22"/>
        <v>14982</v>
      </c>
      <c r="CI64" s="334">
        <f t="shared" si="22"/>
        <v>8534</v>
      </c>
      <c r="CJ64" s="334">
        <f t="shared" ref="CJ64:CK64" si="23">SUM(CJ61:CJ63)</f>
        <v>10404</v>
      </c>
      <c r="CK64" s="335">
        <f t="shared" si="23"/>
        <v>18938</v>
      </c>
      <c r="CL64" s="334">
        <f t="shared" si="1"/>
        <v>17369</v>
      </c>
      <c r="CM64" s="334">
        <f t="shared" si="0"/>
        <v>18637</v>
      </c>
      <c r="CN64" s="335">
        <f t="shared" si="0"/>
        <v>36006</v>
      </c>
    </row>
    <row r="65" spans="1:92" ht="17.100000000000001" customHeight="1">
      <c r="A65" s="1"/>
      <c r="B65" s="52" t="s">
        <v>110</v>
      </c>
      <c r="C65" s="39" t="s">
        <v>111</v>
      </c>
      <c r="D65" s="334">
        <v>39</v>
      </c>
      <c r="E65" s="334">
        <v>37</v>
      </c>
      <c r="F65" s="334">
        <v>76</v>
      </c>
      <c r="G65" s="337">
        <v>54</v>
      </c>
      <c r="H65" s="334">
        <v>55</v>
      </c>
      <c r="I65" s="334">
        <v>109</v>
      </c>
      <c r="J65" s="334">
        <v>69</v>
      </c>
      <c r="K65" s="334">
        <v>68</v>
      </c>
      <c r="L65" s="335">
        <v>137</v>
      </c>
      <c r="M65" s="52" t="s">
        <v>110</v>
      </c>
      <c r="N65" s="39" t="s">
        <v>111</v>
      </c>
      <c r="O65" s="334">
        <v>80</v>
      </c>
      <c r="P65" s="334">
        <v>79</v>
      </c>
      <c r="Q65" s="334">
        <v>159</v>
      </c>
      <c r="R65" s="337">
        <v>78</v>
      </c>
      <c r="S65" s="334">
        <v>67</v>
      </c>
      <c r="T65" s="334">
        <v>145</v>
      </c>
      <c r="U65" s="334">
        <v>74</v>
      </c>
      <c r="V65" s="334">
        <v>57</v>
      </c>
      <c r="W65" s="335">
        <v>131</v>
      </c>
      <c r="X65" s="52" t="s">
        <v>110</v>
      </c>
      <c r="Y65" s="39" t="s">
        <v>111</v>
      </c>
      <c r="Z65" s="334">
        <v>68</v>
      </c>
      <c r="AA65" s="334">
        <v>56</v>
      </c>
      <c r="AB65" s="334">
        <v>124</v>
      </c>
      <c r="AC65" s="337">
        <v>79</v>
      </c>
      <c r="AD65" s="334">
        <v>62</v>
      </c>
      <c r="AE65" s="334">
        <v>141</v>
      </c>
      <c r="AF65" s="334">
        <v>93</v>
      </c>
      <c r="AG65" s="334">
        <v>75</v>
      </c>
      <c r="AH65" s="335">
        <v>168</v>
      </c>
      <c r="AI65" s="52" t="s">
        <v>110</v>
      </c>
      <c r="AJ65" s="39" t="s">
        <v>111</v>
      </c>
      <c r="AK65" s="334">
        <v>124</v>
      </c>
      <c r="AL65" s="334">
        <v>100</v>
      </c>
      <c r="AM65" s="334">
        <v>224</v>
      </c>
      <c r="AN65" s="337">
        <v>156</v>
      </c>
      <c r="AO65" s="334">
        <v>120</v>
      </c>
      <c r="AP65" s="334">
        <v>276</v>
      </c>
      <c r="AQ65" s="334">
        <v>182</v>
      </c>
      <c r="AR65" s="334">
        <v>164</v>
      </c>
      <c r="AS65" s="335">
        <v>346</v>
      </c>
      <c r="AT65" s="52" t="s">
        <v>110</v>
      </c>
      <c r="AU65" s="39" t="s">
        <v>111</v>
      </c>
      <c r="AV65" s="334">
        <v>203</v>
      </c>
      <c r="AW65" s="334">
        <v>222</v>
      </c>
      <c r="AX65" s="334">
        <v>425</v>
      </c>
      <c r="AY65" s="337">
        <v>254</v>
      </c>
      <c r="AZ65" s="334">
        <v>255</v>
      </c>
      <c r="BA65" s="334">
        <v>509</v>
      </c>
      <c r="BB65" s="334">
        <v>304</v>
      </c>
      <c r="BC65" s="334">
        <v>293</v>
      </c>
      <c r="BD65" s="335">
        <v>597</v>
      </c>
      <c r="BE65" s="52" t="s">
        <v>110</v>
      </c>
      <c r="BF65" s="39" t="s">
        <v>111</v>
      </c>
      <c r="BG65" s="334">
        <v>258</v>
      </c>
      <c r="BH65" s="334">
        <v>281</v>
      </c>
      <c r="BI65" s="334">
        <v>539</v>
      </c>
      <c r="BJ65" s="337">
        <v>244</v>
      </c>
      <c r="BK65" s="334">
        <v>326</v>
      </c>
      <c r="BL65" s="334">
        <v>570</v>
      </c>
      <c r="BM65" s="334">
        <v>225</v>
      </c>
      <c r="BN65" s="334">
        <v>340</v>
      </c>
      <c r="BO65" s="335">
        <v>565</v>
      </c>
      <c r="BP65" s="52" t="s">
        <v>110</v>
      </c>
      <c r="BQ65" s="39" t="s">
        <v>111</v>
      </c>
      <c r="BR65" s="334">
        <v>220</v>
      </c>
      <c r="BS65" s="334">
        <v>337</v>
      </c>
      <c r="BT65" s="335">
        <v>557</v>
      </c>
      <c r="CA65" s="52" t="s">
        <v>110</v>
      </c>
      <c r="CB65" s="39" t="s">
        <v>111</v>
      </c>
      <c r="CC65" s="334">
        <v>162</v>
      </c>
      <c r="CD65" s="334">
        <v>160</v>
      </c>
      <c r="CE65" s="334">
        <v>322</v>
      </c>
      <c r="CF65" s="337">
        <v>1137</v>
      </c>
      <c r="CG65" s="334">
        <v>1002</v>
      </c>
      <c r="CH65" s="334">
        <v>2139</v>
      </c>
      <c r="CI65" s="334">
        <v>1505</v>
      </c>
      <c r="CJ65" s="334">
        <v>1832</v>
      </c>
      <c r="CK65" s="335">
        <v>3337</v>
      </c>
      <c r="CL65" s="334">
        <f t="shared" si="1"/>
        <v>2804</v>
      </c>
      <c r="CM65" s="334">
        <f t="shared" si="0"/>
        <v>2994</v>
      </c>
      <c r="CN65" s="335">
        <f t="shared" si="0"/>
        <v>5798</v>
      </c>
    </row>
    <row r="66" spans="1:92" ht="17.100000000000001" customHeight="1" thickBot="1">
      <c r="A66" s="1"/>
      <c r="B66" s="669" t="s">
        <v>113</v>
      </c>
      <c r="C66" s="670"/>
      <c r="D66" s="351">
        <f t="shared" ref="D66:BO66" si="24">SUM(D31:D34,D39:D42,D45:D49,D52,D55,D59:D60,D64:D65)</f>
        <v>28836</v>
      </c>
      <c r="E66" s="351">
        <f t="shared" si="24"/>
        <v>27412</v>
      </c>
      <c r="F66" s="351">
        <f t="shared" si="24"/>
        <v>56248</v>
      </c>
      <c r="G66" s="353">
        <f t="shared" si="24"/>
        <v>32285</v>
      </c>
      <c r="H66" s="351">
        <f t="shared" si="24"/>
        <v>30747</v>
      </c>
      <c r="I66" s="351">
        <f t="shared" si="24"/>
        <v>63032</v>
      </c>
      <c r="J66" s="351">
        <f t="shared" si="24"/>
        <v>34881</v>
      </c>
      <c r="K66" s="351">
        <f t="shared" si="24"/>
        <v>33290</v>
      </c>
      <c r="L66" s="352">
        <f t="shared" si="24"/>
        <v>68171</v>
      </c>
      <c r="M66" s="669" t="s">
        <v>113</v>
      </c>
      <c r="N66" s="670"/>
      <c r="O66" s="351">
        <f t="shared" si="24"/>
        <v>38300</v>
      </c>
      <c r="P66" s="351">
        <f t="shared" si="24"/>
        <v>36133</v>
      </c>
      <c r="Q66" s="351">
        <f t="shared" si="24"/>
        <v>74433</v>
      </c>
      <c r="R66" s="353">
        <f t="shared" si="24"/>
        <v>41464</v>
      </c>
      <c r="S66" s="351">
        <f t="shared" si="24"/>
        <v>37750</v>
      </c>
      <c r="T66" s="351">
        <f t="shared" si="24"/>
        <v>79214</v>
      </c>
      <c r="U66" s="351">
        <f t="shared" si="24"/>
        <v>41224</v>
      </c>
      <c r="V66" s="351">
        <f t="shared" si="24"/>
        <v>38503</v>
      </c>
      <c r="W66" s="352">
        <f t="shared" si="24"/>
        <v>79727</v>
      </c>
      <c r="X66" s="669" t="s">
        <v>113</v>
      </c>
      <c r="Y66" s="670"/>
      <c r="Z66" s="351">
        <f t="shared" si="24"/>
        <v>43471</v>
      </c>
      <c r="AA66" s="351">
        <f t="shared" si="24"/>
        <v>40347</v>
      </c>
      <c r="AB66" s="351">
        <f t="shared" si="24"/>
        <v>83818</v>
      </c>
      <c r="AC66" s="353">
        <f t="shared" si="24"/>
        <v>48449</v>
      </c>
      <c r="AD66" s="351">
        <f t="shared" si="24"/>
        <v>44568</v>
      </c>
      <c r="AE66" s="351">
        <f t="shared" si="24"/>
        <v>93017</v>
      </c>
      <c r="AF66" s="351">
        <f t="shared" si="24"/>
        <v>51827</v>
      </c>
      <c r="AG66" s="351">
        <f t="shared" si="24"/>
        <v>47986</v>
      </c>
      <c r="AH66" s="352">
        <f t="shared" si="24"/>
        <v>99813</v>
      </c>
      <c r="AI66" s="669" t="s">
        <v>113</v>
      </c>
      <c r="AJ66" s="670"/>
      <c r="AK66" s="351">
        <f t="shared" si="24"/>
        <v>55405</v>
      </c>
      <c r="AL66" s="351">
        <f t="shared" si="24"/>
        <v>51378</v>
      </c>
      <c r="AM66" s="351">
        <f t="shared" si="24"/>
        <v>106783</v>
      </c>
      <c r="AN66" s="353">
        <f t="shared" si="24"/>
        <v>57646</v>
      </c>
      <c r="AO66" s="351">
        <f t="shared" si="24"/>
        <v>53124</v>
      </c>
      <c r="AP66" s="351">
        <f t="shared" si="24"/>
        <v>110770</v>
      </c>
      <c r="AQ66" s="351">
        <f t="shared" si="24"/>
        <v>60298</v>
      </c>
      <c r="AR66" s="351">
        <f t="shared" si="24"/>
        <v>56468</v>
      </c>
      <c r="AS66" s="352">
        <f t="shared" si="24"/>
        <v>116766</v>
      </c>
      <c r="AT66" s="669" t="s">
        <v>113</v>
      </c>
      <c r="AU66" s="670"/>
      <c r="AV66" s="351">
        <f t="shared" si="24"/>
        <v>67706</v>
      </c>
      <c r="AW66" s="351">
        <f t="shared" si="24"/>
        <v>64530</v>
      </c>
      <c r="AX66" s="351">
        <f t="shared" si="24"/>
        <v>132236</v>
      </c>
      <c r="AY66" s="353">
        <f t="shared" si="24"/>
        <v>76589</v>
      </c>
      <c r="AZ66" s="351">
        <f t="shared" si="24"/>
        <v>73806</v>
      </c>
      <c r="BA66" s="351">
        <f t="shared" si="24"/>
        <v>150395</v>
      </c>
      <c r="BB66" s="351">
        <f t="shared" si="24"/>
        <v>88149</v>
      </c>
      <c r="BC66" s="351">
        <f t="shared" si="24"/>
        <v>87578</v>
      </c>
      <c r="BD66" s="352">
        <f t="shared" si="24"/>
        <v>175727</v>
      </c>
      <c r="BE66" s="669" t="s">
        <v>113</v>
      </c>
      <c r="BF66" s="670"/>
      <c r="BG66" s="351">
        <f t="shared" si="24"/>
        <v>69105</v>
      </c>
      <c r="BH66" s="351">
        <f t="shared" si="24"/>
        <v>73569</v>
      </c>
      <c r="BI66" s="351">
        <f t="shared" si="24"/>
        <v>142674</v>
      </c>
      <c r="BJ66" s="353">
        <f t="shared" si="24"/>
        <v>49918</v>
      </c>
      <c r="BK66" s="351">
        <f t="shared" si="24"/>
        <v>61233</v>
      </c>
      <c r="BL66" s="351">
        <f t="shared" si="24"/>
        <v>111151</v>
      </c>
      <c r="BM66" s="351">
        <f t="shared" si="24"/>
        <v>33523</v>
      </c>
      <c r="BN66" s="351">
        <f t="shared" si="24"/>
        <v>50291</v>
      </c>
      <c r="BO66" s="352">
        <f t="shared" si="24"/>
        <v>83814</v>
      </c>
      <c r="BP66" s="669" t="s">
        <v>113</v>
      </c>
      <c r="BQ66" s="670"/>
      <c r="BR66" s="351">
        <f t="shared" ref="BR66:CK66" si="25">SUM(BR31:BR34,BR39:BR42,BR45:BR49,BR52,BR55,BR59:BR60,BR64:BR65)</f>
        <v>30032</v>
      </c>
      <c r="BS66" s="351">
        <f t="shared" si="25"/>
        <v>68703</v>
      </c>
      <c r="BT66" s="352">
        <f t="shared" si="25"/>
        <v>98735</v>
      </c>
      <c r="CA66" s="669" t="s">
        <v>113</v>
      </c>
      <c r="CB66" s="670"/>
      <c r="CC66" s="351">
        <f t="shared" si="25"/>
        <v>96002</v>
      </c>
      <c r="CD66" s="351">
        <f t="shared" si="25"/>
        <v>91449</v>
      </c>
      <c r="CE66" s="351">
        <f t="shared" si="25"/>
        <v>187451</v>
      </c>
      <c r="CF66" s="353">
        <f t="shared" si="25"/>
        <v>505790</v>
      </c>
      <c r="CG66" s="351">
        <f t="shared" si="25"/>
        <v>470787</v>
      </c>
      <c r="CH66" s="351">
        <f t="shared" si="25"/>
        <v>976577</v>
      </c>
      <c r="CI66" s="351">
        <f t="shared" si="25"/>
        <v>347316</v>
      </c>
      <c r="CJ66" s="351">
        <f t="shared" si="25"/>
        <v>415180</v>
      </c>
      <c r="CK66" s="352">
        <f t="shared" si="25"/>
        <v>762496</v>
      </c>
      <c r="CL66" s="351">
        <f t="shared" si="1"/>
        <v>949108</v>
      </c>
      <c r="CM66" s="351">
        <f t="shared" si="0"/>
        <v>977416</v>
      </c>
      <c r="CN66" s="352">
        <f t="shared" si="0"/>
        <v>1926524</v>
      </c>
    </row>
    <row r="67" spans="1:92" ht="17.100000000000001" customHeight="1">
      <c r="A67" s="1"/>
      <c r="B67" s="55" t="s">
        <v>114</v>
      </c>
      <c r="C67" s="56" t="s">
        <v>115</v>
      </c>
      <c r="D67" s="366">
        <v>2218</v>
      </c>
      <c r="E67" s="366">
        <v>2108</v>
      </c>
      <c r="F67" s="366">
        <v>4326</v>
      </c>
      <c r="G67" s="369">
        <v>2518</v>
      </c>
      <c r="H67" s="366">
        <v>2372</v>
      </c>
      <c r="I67" s="366">
        <v>4890</v>
      </c>
      <c r="J67" s="366">
        <v>2742</v>
      </c>
      <c r="K67" s="366">
        <v>2590</v>
      </c>
      <c r="L67" s="367">
        <v>5332</v>
      </c>
      <c r="M67" s="55" t="s">
        <v>114</v>
      </c>
      <c r="N67" s="56" t="s">
        <v>115</v>
      </c>
      <c r="O67" s="366">
        <v>3034</v>
      </c>
      <c r="P67" s="366">
        <v>2790</v>
      </c>
      <c r="Q67" s="366">
        <v>5824</v>
      </c>
      <c r="R67" s="369">
        <v>3195</v>
      </c>
      <c r="S67" s="366">
        <v>2797</v>
      </c>
      <c r="T67" s="366">
        <v>5992</v>
      </c>
      <c r="U67" s="366">
        <v>3307</v>
      </c>
      <c r="V67" s="366">
        <v>2771</v>
      </c>
      <c r="W67" s="367">
        <v>6078</v>
      </c>
      <c r="X67" s="55" t="s">
        <v>114</v>
      </c>
      <c r="Y67" s="56" t="s">
        <v>115</v>
      </c>
      <c r="Z67" s="366">
        <v>3459</v>
      </c>
      <c r="AA67" s="366">
        <v>3062</v>
      </c>
      <c r="AB67" s="366">
        <v>6521</v>
      </c>
      <c r="AC67" s="369">
        <v>3862</v>
      </c>
      <c r="AD67" s="366">
        <v>3456</v>
      </c>
      <c r="AE67" s="366">
        <v>7318</v>
      </c>
      <c r="AF67" s="366">
        <v>4218</v>
      </c>
      <c r="AG67" s="366">
        <v>3716</v>
      </c>
      <c r="AH67" s="367">
        <v>7934</v>
      </c>
      <c r="AI67" s="55" t="s">
        <v>114</v>
      </c>
      <c r="AJ67" s="56" t="s">
        <v>115</v>
      </c>
      <c r="AK67" s="366">
        <v>4628</v>
      </c>
      <c r="AL67" s="366">
        <v>3863</v>
      </c>
      <c r="AM67" s="366">
        <v>8491</v>
      </c>
      <c r="AN67" s="369">
        <v>4803</v>
      </c>
      <c r="AO67" s="366">
        <v>4266</v>
      </c>
      <c r="AP67" s="366">
        <v>9069</v>
      </c>
      <c r="AQ67" s="366">
        <v>5044</v>
      </c>
      <c r="AR67" s="366">
        <v>4628</v>
      </c>
      <c r="AS67" s="367">
        <v>9672</v>
      </c>
      <c r="AT67" s="55" t="s">
        <v>114</v>
      </c>
      <c r="AU67" s="56" t="s">
        <v>115</v>
      </c>
      <c r="AV67" s="366">
        <v>5442</v>
      </c>
      <c r="AW67" s="366">
        <v>5193</v>
      </c>
      <c r="AX67" s="366">
        <v>10635</v>
      </c>
      <c r="AY67" s="369">
        <v>5973</v>
      </c>
      <c r="AZ67" s="366">
        <v>5734</v>
      </c>
      <c r="BA67" s="366">
        <v>11707</v>
      </c>
      <c r="BB67" s="366">
        <v>6405</v>
      </c>
      <c r="BC67" s="366">
        <v>6546</v>
      </c>
      <c r="BD67" s="367">
        <v>12951</v>
      </c>
      <c r="BE67" s="55" t="s">
        <v>114</v>
      </c>
      <c r="BF67" s="56" t="s">
        <v>115</v>
      </c>
      <c r="BG67" s="366">
        <v>4997</v>
      </c>
      <c r="BH67" s="366">
        <v>5701</v>
      </c>
      <c r="BI67" s="366">
        <v>10698</v>
      </c>
      <c r="BJ67" s="369">
        <v>3736</v>
      </c>
      <c r="BK67" s="366">
        <v>4933</v>
      </c>
      <c r="BL67" s="366">
        <v>8669</v>
      </c>
      <c r="BM67" s="366">
        <v>2599</v>
      </c>
      <c r="BN67" s="366">
        <v>4126</v>
      </c>
      <c r="BO67" s="367">
        <v>6725</v>
      </c>
      <c r="BP67" s="55" t="s">
        <v>114</v>
      </c>
      <c r="BQ67" s="56" t="s">
        <v>115</v>
      </c>
      <c r="BR67" s="366">
        <v>2125</v>
      </c>
      <c r="BS67" s="366">
        <v>5111</v>
      </c>
      <c r="BT67" s="367">
        <v>7236</v>
      </c>
      <c r="CA67" s="55" t="s">
        <v>114</v>
      </c>
      <c r="CB67" s="56" t="s">
        <v>115</v>
      </c>
      <c r="CC67" s="366">
        <v>7478</v>
      </c>
      <c r="CD67" s="366">
        <v>7070</v>
      </c>
      <c r="CE67" s="366">
        <v>14548</v>
      </c>
      <c r="CF67" s="369">
        <v>40992</v>
      </c>
      <c r="CG67" s="366">
        <v>36542</v>
      </c>
      <c r="CH67" s="366">
        <v>77534</v>
      </c>
      <c r="CI67" s="366">
        <v>25835</v>
      </c>
      <c r="CJ67" s="366">
        <v>32151</v>
      </c>
      <c r="CK67" s="367">
        <v>57986</v>
      </c>
      <c r="CL67" s="366">
        <f t="shared" si="1"/>
        <v>74305</v>
      </c>
      <c r="CM67" s="366">
        <f t="shared" si="0"/>
        <v>75763</v>
      </c>
      <c r="CN67" s="367">
        <f t="shared" si="0"/>
        <v>150068</v>
      </c>
    </row>
    <row r="68" spans="1:92" s="572" customFormat="1" ht="17.100000000000001" customHeight="1">
      <c r="A68" s="569"/>
      <c r="B68" s="17" t="s">
        <v>117</v>
      </c>
      <c r="C68" s="18" t="s">
        <v>325</v>
      </c>
      <c r="D68" s="334">
        <v>856</v>
      </c>
      <c r="E68" s="334">
        <v>813</v>
      </c>
      <c r="F68" s="334">
        <v>1669</v>
      </c>
      <c r="G68" s="337">
        <v>971</v>
      </c>
      <c r="H68" s="334">
        <v>890</v>
      </c>
      <c r="I68" s="334">
        <v>1861</v>
      </c>
      <c r="J68" s="334">
        <v>1046</v>
      </c>
      <c r="K68" s="334">
        <v>947</v>
      </c>
      <c r="L68" s="335">
        <v>1993</v>
      </c>
      <c r="M68" s="17" t="s">
        <v>117</v>
      </c>
      <c r="N68" s="18" t="s">
        <v>325</v>
      </c>
      <c r="O68" s="334">
        <v>1153</v>
      </c>
      <c r="P68" s="334">
        <v>1007</v>
      </c>
      <c r="Q68" s="334">
        <v>2160</v>
      </c>
      <c r="R68" s="337">
        <v>1053</v>
      </c>
      <c r="S68" s="334">
        <v>961</v>
      </c>
      <c r="T68" s="334">
        <v>2014</v>
      </c>
      <c r="U68" s="334">
        <v>1216</v>
      </c>
      <c r="V68" s="334">
        <v>1085</v>
      </c>
      <c r="W68" s="335">
        <v>2301</v>
      </c>
      <c r="X68" s="17" t="s">
        <v>117</v>
      </c>
      <c r="Y68" s="18" t="s">
        <v>325</v>
      </c>
      <c r="Z68" s="334">
        <v>1237</v>
      </c>
      <c r="AA68" s="334">
        <v>1201</v>
      </c>
      <c r="AB68" s="334">
        <v>2438</v>
      </c>
      <c r="AC68" s="337">
        <v>1489</v>
      </c>
      <c r="AD68" s="334">
        <v>1394</v>
      </c>
      <c r="AE68" s="334">
        <v>2883</v>
      </c>
      <c r="AF68" s="334">
        <v>1642</v>
      </c>
      <c r="AG68" s="334">
        <v>1534</v>
      </c>
      <c r="AH68" s="335">
        <v>3176</v>
      </c>
      <c r="AI68" s="17" t="s">
        <v>117</v>
      </c>
      <c r="AJ68" s="18" t="s">
        <v>325</v>
      </c>
      <c r="AK68" s="334">
        <v>1804</v>
      </c>
      <c r="AL68" s="334">
        <v>1791</v>
      </c>
      <c r="AM68" s="334">
        <v>3595</v>
      </c>
      <c r="AN68" s="337">
        <v>1969</v>
      </c>
      <c r="AO68" s="334">
        <v>1839</v>
      </c>
      <c r="AP68" s="334">
        <v>3808</v>
      </c>
      <c r="AQ68" s="334">
        <v>1978</v>
      </c>
      <c r="AR68" s="334">
        <v>1807</v>
      </c>
      <c r="AS68" s="335">
        <v>3785</v>
      </c>
      <c r="AT68" s="17" t="s">
        <v>117</v>
      </c>
      <c r="AU68" s="18" t="s">
        <v>325</v>
      </c>
      <c r="AV68" s="334">
        <v>2223</v>
      </c>
      <c r="AW68" s="334">
        <v>2218</v>
      </c>
      <c r="AX68" s="334">
        <v>4441</v>
      </c>
      <c r="AY68" s="337">
        <v>2508</v>
      </c>
      <c r="AZ68" s="334">
        <v>2420</v>
      </c>
      <c r="BA68" s="334">
        <v>4928</v>
      </c>
      <c r="BB68" s="334">
        <v>3009</v>
      </c>
      <c r="BC68" s="334">
        <v>2885</v>
      </c>
      <c r="BD68" s="335">
        <v>5894</v>
      </c>
      <c r="BE68" s="17" t="s">
        <v>117</v>
      </c>
      <c r="BF68" s="18" t="s">
        <v>325</v>
      </c>
      <c r="BG68" s="334">
        <v>2410</v>
      </c>
      <c r="BH68" s="334">
        <v>2535</v>
      </c>
      <c r="BI68" s="334">
        <v>4945</v>
      </c>
      <c r="BJ68" s="337">
        <v>1772</v>
      </c>
      <c r="BK68" s="334">
        <v>2137</v>
      </c>
      <c r="BL68" s="334">
        <v>3909</v>
      </c>
      <c r="BM68" s="334">
        <v>1170</v>
      </c>
      <c r="BN68" s="334">
        <v>1743</v>
      </c>
      <c r="BO68" s="335">
        <v>2913</v>
      </c>
      <c r="BP68" s="17" t="s">
        <v>117</v>
      </c>
      <c r="BQ68" s="18" t="s">
        <v>325</v>
      </c>
      <c r="BR68" s="334">
        <v>966</v>
      </c>
      <c r="BS68" s="334">
        <v>2315</v>
      </c>
      <c r="BT68" s="335">
        <v>3281</v>
      </c>
      <c r="BU68" s="570"/>
      <c r="BV68" s="571"/>
      <c r="BW68" s="571"/>
      <c r="BX68" s="571"/>
      <c r="BY68" s="571"/>
      <c r="BZ68" s="571"/>
      <c r="CA68" s="17" t="s">
        <v>117</v>
      </c>
      <c r="CB68" s="18" t="s">
        <v>325</v>
      </c>
      <c r="CC68" s="334">
        <v>2873</v>
      </c>
      <c r="CD68" s="334">
        <v>2650</v>
      </c>
      <c r="CE68" s="334">
        <v>5523</v>
      </c>
      <c r="CF68" s="337">
        <v>15764</v>
      </c>
      <c r="CG68" s="334">
        <v>14837</v>
      </c>
      <c r="CH68" s="334">
        <v>30601</v>
      </c>
      <c r="CI68" s="334">
        <v>11835</v>
      </c>
      <c r="CJ68" s="334">
        <v>14035</v>
      </c>
      <c r="CK68" s="335">
        <v>25870</v>
      </c>
      <c r="CL68" s="334">
        <f t="shared" si="1"/>
        <v>30472</v>
      </c>
      <c r="CM68" s="334">
        <f t="shared" si="0"/>
        <v>31522</v>
      </c>
      <c r="CN68" s="335">
        <f t="shared" si="0"/>
        <v>61994</v>
      </c>
    </row>
    <row r="69" spans="1:92" s="574" customFormat="1" ht="17.100000000000001" customHeight="1">
      <c r="A69" s="573"/>
      <c r="B69" s="17" t="s">
        <v>121</v>
      </c>
      <c r="C69" s="46" t="s">
        <v>120</v>
      </c>
      <c r="D69" s="334">
        <v>1917</v>
      </c>
      <c r="E69" s="334">
        <v>1822</v>
      </c>
      <c r="F69" s="334">
        <v>3739</v>
      </c>
      <c r="G69" s="337">
        <v>2149</v>
      </c>
      <c r="H69" s="334">
        <v>2042</v>
      </c>
      <c r="I69" s="334">
        <v>4191</v>
      </c>
      <c r="J69" s="334">
        <v>2316</v>
      </c>
      <c r="K69" s="334">
        <v>2180</v>
      </c>
      <c r="L69" s="335">
        <v>4496</v>
      </c>
      <c r="M69" s="17" t="s">
        <v>121</v>
      </c>
      <c r="N69" s="46" t="s">
        <v>120</v>
      </c>
      <c r="O69" s="334">
        <v>2462</v>
      </c>
      <c r="P69" s="334">
        <v>2253</v>
      </c>
      <c r="Q69" s="334">
        <v>4715</v>
      </c>
      <c r="R69" s="337">
        <v>2360</v>
      </c>
      <c r="S69" s="334">
        <v>2168</v>
      </c>
      <c r="T69" s="334">
        <v>4528</v>
      </c>
      <c r="U69" s="334">
        <v>2549</v>
      </c>
      <c r="V69" s="334">
        <v>2384</v>
      </c>
      <c r="W69" s="335">
        <v>4933</v>
      </c>
      <c r="X69" s="17" t="s">
        <v>121</v>
      </c>
      <c r="Y69" s="46" t="s">
        <v>120</v>
      </c>
      <c r="Z69" s="334">
        <v>2695</v>
      </c>
      <c r="AA69" s="334">
        <v>2580</v>
      </c>
      <c r="AB69" s="334">
        <v>5275</v>
      </c>
      <c r="AC69" s="337">
        <v>3153</v>
      </c>
      <c r="AD69" s="334">
        <v>2937</v>
      </c>
      <c r="AE69" s="334">
        <v>6090</v>
      </c>
      <c r="AF69" s="334">
        <v>3344</v>
      </c>
      <c r="AG69" s="334">
        <v>3188</v>
      </c>
      <c r="AH69" s="335">
        <v>6532</v>
      </c>
      <c r="AI69" s="17" t="s">
        <v>121</v>
      </c>
      <c r="AJ69" s="46" t="s">
        <v>120</v>
      </c>
      <c r="AK69" s="334">
        <v>3582</v>
      </c>
      <c r="AL69" s="334">
        <v>3269</v>
      </c>
      <c r="AM69" s="334">
        <v>6851</v>
      </c>
      <c r="AN69" s="337">
        <v>3591</v>
      </c>
      <c r="AO69" s="334">
        <v>3373</v>
      </c>
      <c r="AP69" s="334">
        <v>6964</v>
      </c>
      <c r="AQ69" s="334">
        <v>3668</v>
      </c>
      <c r="AR69" s="334">
        <v>3540</v>
      </c>
      <c r="AS69" s="335">
        <v>7208</v>
      </c>
      <c r="AT69" s="17" t="s">
        <v>121</v>
      </c>
      <c r="AU69" s="46" t="s">
        <v>120</v>
      </c>
      <c r="AV69" s="334">
        <v>4152</v>
      </c>
      <c r="AW69" s="334">
        <v>4089</v>
      </c>
      <c r="AX69" s="334">
        <v>8241</v>
      </c>
      <c r="AY69" s="337">
        <v>4601</v>
      </c>
      <c r="AZ69" s="334">
        <v>4514</v>
      </c>
      <c r="BA69" s="334">
        <v>9115</v>
      </c>
      <c r="BB69" s="334">
        <v>5080</v>
      </c>
      <c r="BC69" s="334">
        <v>5257</v>
      </c>
      <c r="BD69" s="335">
        <v>10337</v>
      </c>
      <c r="BE69" s="17" t="s">
        <v>121</v>
      </c>
      <c r="BF69" s="46" t="s">
        <v>120</v>
      </c>
      <c r="BG69" s="334">
        <v>3943</v>
      </c>
      <c r="BH69" s="334">
        <v>4421</v>
      </c>
      <c r="BI69" s="334">
        <v>8364</v>
      </c>
      <c r="BJ69" s="337">
        <v>2828</v>
      </c>
      <c r="BK69" s="334">
        <v>3649</v>
      </c>
      <c r="BL69" s="334">
        <v>6477</v>
      </c>
      <c r="BM69" s="334">
        <v>1858</v>
      </c>
      <c r="BN69" s="334">
        <v>3145</v>
      </c>
      <c r="BO69" s="335">
        <v>5003</v>
      </c>
      <c r="BP69" s="17" t="s">
        <v>121</v>
      </c>
      <c r="BQ69" s="46" t="s">
        <v>120</v>
      </c>
      <c r="BR69" s="334">
        <v>1545</v>
      </c>
      <c r="BS69" s="334">
        <v>3947</v>
      </c>
      <c r="BT69" s="335">
        <v>5492</v>
      </c>
      <c r="BV69" s="571"/>
      <c r="BW69" s="571"/>
      <c r="BX69" s="571"/>
      <c r="BY69" s="571"/>
      <c r="BZ69" s="571"/>
      <c r="CA69" s="17" t="s">
        <v>121</v>
      </c>
      <c r="CB69" s="46" t="s">
        <v>120</v>
      </c>
      <c r="CC69" s="334">
        <v>6382</v>
      </c>
      <c r="CD69" s="334">
        <v>6044</v>
      </c>
      <c r="CE69" s="334">
        <v>12426</v>
      </c>
      <c r="CF69" s="337">
        <v>31556</v>
      </c>
      <c r="CG69" s="334">
        <v>29781</v>
      </c>
      <c r="CH69" s="334">
        <v>61337</v>
      </c>
      <c r="CI69" s="334">
        <v>19855</v>
      </c>
      <c r="CJ69" s="334">
        <v>24933</v>
      </c>
      <c r="CK69" s="335">
        <v>44788</v>
      </c>
      <c r="CL69" s="334">
        <f t="shared" si="1"/>
        <v>57793</v>
      </c>
      <c r="CM69" s="334">
        <f t="shared" si="1"/>
        <v>60758</v>
      </c>
      <c r="CN69" s="335">
        <f t="shared" si="1"/>
        <v>118551</v>
      </c>
    </row>
    <row r="70" spans="1:92" ht="17.100000000000001" customHeight="1">
      <c r="A70" s="1"/>
      <c r="B70" s="17" t="s">
        <v>123</v>
      </c>
      <c r="C70" s="77" t="s">
        <v>125</v>
      </c>
      <c r="D70" s="339">
        <v>109</v>
      </c>
      <c r="E70" s="339">
        <v>103</v>
      </c>
      <c r="F70" s="339">
        <v>212</v>
      </c>
      <c r="G70" s="342">
        <v>139</v>
      </c>
      <c r="H70" s="339">
        <v>145</v>
      </c>
      <c r="I70" s="339">
        <v>284</v>
      </c>
      <c r="J70" s="339">
        <v>157</v>
      </c>
      <c r="K70" s="339">
        <v>161</v>
      </c>
      <c r="L70" s="340">
        <v>318</v>
      </c>
      <c r="M70" s="17" t="s">
        <v>123</v>
      </c>
      <c r="N70" s="77" t="s">
        <v>125</v>
      </c>
      <c r="O70" s="339">
        <v>161</v>
      </c>
      <c r="P70" s="339">
        <v>163</v>
      </c>
      <c r="Q70" s="339">
        <v>324</v>
      </c>
      <c r="R70" s="342">
        <v>119</v>
      </c>
      <c r="S70" s="339">
        <v>139</v>
      </c>
      <c r="T70" s="339">
        <v>258</v>
      </c>
      <c r="U70" s="339">
        <v>119</v>
      </c>
      <c r="V70" s="339">
        <v>131</v>
      </c>
      <c r="W70" s="340">
        <v>250</v>
      </c>
      <c r="X70" s="17" t="s">
        <v>123</v>
      </c>
      <c r="Y70" s="77" t="s">
        <v>125</v>
      </c>
      <c r="Z70" s="339">
        <v>127</v>
      </c>
      <c r="AA70" s="339">
        <v>149</v>
      </c>
      <c r="AB70" s="339">
        <v>276</v>
      </c>
      <c r="AC70" s="342">
        <v>133</v>
      </c>
      <c r="AD70" s="339">
        <v>159</v>
      </c>
      <c r="AE70" s="339">
        <v>292</v>
      </c>
      <c r="AF70" s="339">
        <v>154</v>
      </c>
      <c r="AG70" s="339">
        <v>172</v>
      </c>
      <c r="AH70" s="340">
        <v>326</v>
      </c>
      <c r="AI70" s="17" t="s">
        <v>123</v>
      </c>
      <c r="AJ70" s="77" t="s">
        <v>125</v>
      </c>
      <c r="AK70" s="339">
        <v>168</v>
      </c>
      <c r="AL70" s="339">
        <v>177</v>
      </c>
      <c r="AM70" s="339">
        <v>345</v>
      </c>
      <c r="AN70" s="342">
        <v>214</v>
      </c>
      <c r="AO70" s="339">
        <v>221</v>
      </c>
      <c r="AP70" s="339">
        <v>435</v>
      </c>
      <c r="AQ70" s="339">
        <v>238</v>
      </c>
      <c r="AR70" s="339">
        <v>224</v>
      </c>
      <c r="AS70" s="340">
        <v>462</v>
      </c>
      <c r="AT70" s="17" t="s">
        <v>123</v>
      </c>
      <c r="AU70" s="77" t="s">
        <v>125</v>
      </c>
      <c r="AV70" s="339">
        <v>265</v>
      </c>
      <c r="AW70" s="339">
        <v>273</v>
      </c>
      <c r="AX70" s="339">
        <v>538</v>
      </c>
      <c r="AY70" s="342">
        <v>324</v>
      </c>
      <c r="AZ70" s="339">
        <v>315</v>
      </c>
      <c r="BA70" s="339">
        <v>639</v>
      </c>
      <c r="BB70" s="339">
        <v>334</v>
      </c>
      <c r="BC70" s="339">
        <v>320</v>
      </c>
      <c r="BD70" s="340">
        <v>654</v>
      </c>
      <c r="BE70" s="17" t="s">
        <v>123</v>
      </c>
      <c r="BF70" s="77" t="s">
        <v>125</v>
      </c>
      <c r="BG70" s="339">
        <v>269</v>
      </c>
      <c r="BH70" s="339">
        <v>279</v>
      </c>
      <c r="BI70" s="339">
        <v>548</v>
      </c>
      <c r="BJ70" s="342">
        <v>245</v>
      </c>
      <c r="BK70" s="339">
        <v>303</v>
      </c>
      <c r="BL70" s="339">
        <v>548</v>
      </c>
      <c r="BM70" s="339">
        <v>201</v>
      </c>
      <c r="BN70" s="339">
        <v>277</v>
      </c>
      <c r="BO70" s="340">
        <v>478</v>
      </c>
      <c r="BP70" s="17" t="s">
        <v>123</v>
      </c>
      <c r="BQ70" s="77" t="s">
        <v>125</v>
      </c>
      <c r="BR70" s="339">
        <v>196</v>
      </c>
      <c r="BS70" s="339">
        <v>383</v>
      </c>
      <c r="BT70" s="340">
        <v>579</v>
      </c>
      <c r="CA70" s="17" t="s">
        <v>123</v>
      </c>
      <c r="CB70" s="77" t="s">
        <v>125</v>
      </c>
      <c r="CC70" s="339">
        <v>405</v>
      </c>
      <c r="CD70" s="339">
        <v>409</v>
      </c>
      <c r="CE70" s="339">
        <v>814</v>
      </c>
      <c r="CF70" s="342">
        <v>1698</v>
      </c>
      <c r="CG70" s="339">
        <v>1808</v>
      </c>
      <c r="CH70" s="339">
        <v>3506</v>
      </c>
      <c r="CI70" s="339">
        <v>1569</v>
      </c>
      <c r="CJ70" s="339">
        <v>1877</v>
      </c>
      <c r="CK70" s="340">
        <v>3446</v>
      </c>
      <c r="CL70" s="339">
        <f t="shared" ref="CL70:CN88" si="26">SUM(CC70,CF70,CI70)</f>
        <v>3672</v>
      </c>
      <c r="CM70" s="339">
        <f t="shared" si="26"/>
        <v>4094</v>
      </c>
      <c r="CN70" s="340">
        <f t="shared" si="26"/>
        <v>7766</v>
      </c>
    </row>
    <row r="71" spans="1:92" ht="17.100000000000001" customHeight="1">
      <c r="A71" s="1"/>
      <c r="B71" s="45"/>
      <c r="C71" s="78" t="s">
        <v>126</v>
      </c>
      <c r="D71" s="339">
        <v>76</v>
      </c>
      <c r="E71" s="339">
        <v>72</v>
      </c>
      <c r="F71" s="339">
        <v>148</v>
      </c>
      <c r="G71" s="342">
        <v>97</v>
      </c>
      <c r="H71" s="339">
        <v>82</v>
      </c>
      <c r="I71" s="339">
        <v>179</v>
      </c>
      <c r="J71" s="339">
        <v>111</v>
      </c>
      <c r="K71" s="339">
        <v>99</v>
      </c>
      <c r="L71" s="340">
        <v>210</v>
      </c>
      <c r="M71" s="45"/>
      <c r="N71" s="78" t="s">
        <v>126</v>
      </c>
      <c r="O71" s="339">
        <v>122</v>
      </c>
      <c r="P71" s="339">
        <v>110</v>
      </c>
      <c r="Q71" s="339">
        <v>232</v>
      </c>
      <c r="R71" s="342">
        <v>119</v>
      </c>
      <c r="S71" s="339">
        <v>101</v>
      </c>
      <c r="T71" s="339">
        <v>220</v>
      </c>
      <c r="U71" s="339">
        <v>133</v>
      </c>
      <c r="V71" s="339">
        <v>92</v>
      </c>
      <c r="W71" s="340">
        <v>225</v>
      </c>
      <c r="X71" s="45"/>
      <c r="Y71" s="78" t="s">
        <v>126</v>
      </c>
      <c r="Z71" s="339">
        <v>165</v>
      </c>
      <c r="AA71" s="339">
        <v>91</v>
      </c>
      <c r="AB71" s="339">
        <v>256</v>
      </c>
      <c r="AC71" s="342">
        <v>158</v>
      </c>
      <c r="AD71" s="339">
        <v>121</v>
      </c>
      <c r="AE71" s="339">
        <v>279</v>
      </c>
      <c r="AF71" s="339">
        <v>191</v>
      </c>
      <c r="AG71" s="339">
        <v>125</v>
      </c>
      <c r="AH71" s="340">
        <v>316</v>
      </c>
      <c r="AI71" s="45"/>
      <c r="AJ71" s="78" t="s">
        <v>126</v>
      </c>
      <c r="AK71" s="339">
        <v>244</v>
      </c>
      <c r="AL71" s="339">
        <v>145</v>
      </c>
      <c r="AM71" s="339">
        <v>389</v>
      </c>
      <c r="AN71" s="342">
        <v>259</v>
      </c>
      <c r="AO71" s="339">
        <v>172</v>
      </c>
      <c r="AP71" s="339">
        <v>431</v>
      </c>
      <c r="AQ71" s="339">
        <v>282</v>
      </c>
      <c r="AR71" s="339">
        <v>199</v>
      </c>
      <c r="AS71" s="340">
        <v>481</v>
      </c>
      <c r="AT71" s="45"/>
      <c r="AU71" s="78" t="s">
        <v>126</v>
      </c>
      <c r="AV71" s="339">
        <v>308</v>
      </c>
      <c r="AW71" s="339">
        <v>253</v>
      </c>
      <c r="AX71" s="339">
        <v>561</v>
      </c>
      <c r="AY71" s="342">
        <v>357</v>
      </c>
      <c r="AZ71" s="339">
        <v>305</v>
      </c>
      <c r="BA71" s="339">
        <v>662</v>
      </c>
      <c r="BB71" s="339">
        <v>435</v>
      </c>
      <c r="BC71" s="339">
        <v>354</v>
      </c>
      <c r="BD71" s="340">
        <v>789</v>
      </c>
      <c r="BE71" s="45"/>
      <c r="BF71" s="78" t="s">
        <v>126</v>
      </c>
      <c r="BG71" s="339">
        <v>359</v>
      </c>
      <c r="BH71" s="339">
        <v>359</v>
      </c>
      <c r="BI71" s="339">
        <v>718</v>
      </c>
      <c r="BJ71" s="342">
        <v>316</v>
      </c>
      <c r="BK71" s="339">
        <v>326</v>
      </c>
      <c r="BL71" s="339">
        <v>642</v>
      </c>
      <c r="BM71" s="339">
        <v>249</v>
      </c>
      <c r="BN71" s="339">
        <v>284</v>
      </c>
      <c r="BO71" s="340">
        <v>533</v>
      </c>
      <c r="BP71" s="45"/>
      <c r="BQ71" s="78" t="s">
        <v>126</v>
      </c>
      <c r="BR71" s="339">
        <v>192</v>
      </c>
      <c r="BS71" s="339">
        <v>316</v>
      </c>
      <c r="BT71" s="340">
        <v>508</v>
      </c>
      <c r="CA71" s="45"/>
      <c r="CB71" s="78" t="s">
        <v>126</v>
      </c>
      <c r="CC71" s="339">
        <v>284</v>
      </c>
      <c r="CD71" s="339">
        <v>253</v>
      </c>
      <c r="CE71" s="339">
        <v>537</v>
      </c>
      <c r="CF71" s="342">
        <v>1981</v>
      </c>
      <c r="CG71" s="339">
        <v>1409</v>
      </c>
      <c r="CH71" s="339">
        <v>3390</v>
      </c>
      <c r="CI71" s="339">
        <v>1908</v>
      </c>
      <c r="CJ71" s="339">
        <v>1944</v>
      </c>
      <c r="CK71" s="340">
        <v>3852</v>
      </c>
      <c r="CL71" s="339">
        <f t="shared" si="26"/>
        <v>4173</v>
      </c>
      <c r="CM71" s="339">
        <f t="shared" si="26"/>
        <v>3606</v>
      </c>
      <c r="CN71" s="340">
        <f t="shared" si="26"/>
        <v>7779</v>
      </c>
    </row>
    <row r="72" spans="1:92" ht="17.100000000000001" customHeight="1">
      <c r="A72" s="1"/>
      <c r="B72" s="45"/>
      <c r="C72" s="77" t="s">
        <v>127</v>
      </c>
      <c r="D72" s="339">
        <v>347</v>
      </c>
      <c r="E72" s="339">
        <v>330</v>
      </c>
      <c r="F72" s="339">
        <v>677</v>
      </c>
      <c r="G72" s="342">
        <v>407</v>
      </c>
      <c r="H72" s="339">
        <v>384</v>
      </c>
      <c r="I72" s="339">
        <v>791</v>
      </c>
      <c r="J72" s="339">
        <v>440</v>
      </c>
      <c r="K72" s="339">
        <v>431</v>
      </c>
      <c r="L72" s="340">
        <v>871</v>
      </c>
      <c r="M72" s="45"/>
      <c r="N72" s="77" t="s">
        <v>127</v>
      </c>
      <c r="O72" s="339">
        <v>465</v>
      </c>
      <c r="P72" s="339">
        <v>446</v>
      </c>
      <c r="Q72" s="339">
        <v>911</v>
      </c>
      <c r="R72" s="342">
        <v>441</v>
      </c>
      <c r="S72" s="339">
        <v>405</v>
      </c>
      <c r="T72" s="339">
        <v>846</v>
      </c>
      <c r="U72" s="339">
        <v>474</v>
      </c>
      <c r="V72" s="339">
        <v>431</v>
      </c>
      <c r="W72" s="340">
        <v>905</v>
      </c>
      <c r="X72" s="45"/>
      <c r="Y72" s="77" t="s">
        <v>127</v>
      </c>
      <c r="Z72" s="339">
        <v>464</v>
      </c>
      <c r="AA72" s="339">
        <v>456</v>
      </c>
      <c r="AB72" s="339">
        <v>920</v>
      </c>
      <c r="AC72" s="342">
        <v>595</v>
      </c>
      <c r="AD72" s="339">
        <v>548</v>
      </c>
      <c r="AE72" s="339">
        <v>1143</v>
      </c>
      <c r="AF72" s="339">
        <v>693</v>
      </c>
      <c r="AG72" s="339">
        <v>631</v>
      </c>
      <c r="AH72" s="340">
        <v>1324</v>
      </c>
      <c r="AI72" s="45"/>
      <c r="AJ72" s="77" t="s">
        <v>127</v>
      </c>
      <c r="AK72" s="339">
        <v>698</v>
      </c>
      <c r="AL72" s="339">
        <v>657</v>
      </c>
      <c r="AM72" s="339">
        <v>1355</v>
      </c>
      <c r="AN72" s="342">
        <v>668</v>
      </c>
      <c r="AO72" s="339">
        <v>679</v>
      </c>
      <c r="AP72" s="339">
        <v>1347</v>
      </c>
      <c r="AQ72" s="339">
        <v>681</v>
      </c>
      <c r="AR72" s="339">
        <v>702</v>
      </c>
      <c r="AS72" s="340">
        <v>1383</v>
      </c>
      <c r="AT72" s="45"/>
      <c r="AU72" s="77" t="s">
        <v>127</v>
      </c>
      <c r="AV72" s="339">
        <v>812</v>
      </c>
      <c r="AW72" s="339">
        <v>805</v>
      </c>
      <c r="AX72" s="339">
        <v>1617</v>
      </c>
      <c r="AY72" s="342">
        <v>999</v>
      </c>
      <c r="AZ72" s="339">
        <v>978</v>
      </c>
      <c r="BA72" s="339">
        <v>1977</v>
      </c>
      <c r="BB72" s="339">
        <v>1068</v>
      </c>
      <c r="BC72" s="339">
        <v>1102</v>
      </c>
      <c r="BD72" s="340">
        <v>2170</v>
      </c>
      <c r="BE72" s="45"/>
      <c r="BF72" s="77" t="s">
        <v>127</v>
      </c>
      <c r="BG72" s="339">
        <v>791</v>
      </c>
      <c r="BH72" s="339">
        <v>858</v>
      </c>
      <c r="BI72" s="339">
        <v>1649</v>
      </c>
      <c r="BJ72" s="342">
        <v>561</v>
      </c>
      <c r="BK72" s="339">
        <v>777</v>
      </c>
      <c r="BL72" s="339">
        <v>1338</v>
      </c>
      <c r="BM72" s="339">
        <v>422</v>
      </c>
      <c r="BN72" s="339">
        <v>689</v>
      </c>
      <c r="BO72" s="340">
        <v>1111</v>
      </c>
      <c r="BP72" s="45"/>
      <c r="BQ72" s="77" t="s">
        <v>127</v>
      </c>
      <c r="BR72" s="339">
        <v>435</v>
      </c>
      <c r="BS72" s="339">
        <v>840</v>
      </c>
      <c r="BT72" s="340">
        <v>1275</v>
      </c>
      <c r="CA72" s="45"/>
      <c r="CB72" s="77" t="s">
        <v>127</v>
      </c>
      <c r="CC72" s="339">
        <v>1194</v>
      </c>
      <c r="CD72" s="339">
        <v>1145</v>
      </c>
      <c r="CE72" s="339">
        <v>2339</v>
      </c>
      <c r="CF72" s="342">
        <v>5991</v>
      </c>
      <c r="CG72" s="339">
        <v>5760</v>
      </c>
      <c r="CH72" s="339">
        <v>11751</v>
      </c>
      <c r="CI72" s="339">
        <v>4276</v>
      </c>
      <c r="CJ72" s="339">
        <v>5244</v>
      </c>
      <c r="CK72" s="340">
        <v>9520</v>
      </c>
      <c r="CL72" s="339">
        <f t="shared" si="26"/>
        <v>11461</v>
      </c>
      <c r="CM72" s="339">
        <f t="shared" si="26"/>
        <v>12149</v>
      </c>
      <c r="CN72" s="340">
        <f t="shared" si="26"/>
        <v>23610</v>
      </c>
    </row>
    <row r="73" spans="1:92" ht="17.100000000000001" customHeight="1">
      <c r="A73" s="1"/>
      <c r="B73" s="413"/>
      <c r="C73" s="18" t="s">
        <v>42</v>
      </c>
      <c r="D73" s="334">
        <f t="shared" ref="D73:BO73" si="27">SUM(D70:D72)</f>
        <v>532</v>
      </c>
      <c r="E73" s="439">
        <f t="shared" si="27"/>
        <v>505</v>
      </c>
      <c r="F73" s="334">
        <f t="shared" si="27"/>
        <v>1037</v>
      </c>
      <c r="G73" s="337">
        <f t="shared" si="27"/>
        <v>643</v>
      </c>
      <c r="H73" s="334">
        <f t="shared" si="27"/>
        <v>611</v>
      </c>
      <c r="I73" s="334">
        <f t="shared" si="27"/>
        <v>1254</v>
      </c>
      <c r="J73" s="334">
        <f t="shared" si="27"/>
        <v>708</v>
      </c>
      <c r="K73" s="334">
        <f t="shared" si="27"/>
        <v>691</v>
      </c>
      <c r="L73" s="335">
        <f t="shared" si="27"/>
        <v>1399</v>
      </c>
      <c r="M73" s="413"/>
      <c r="N73" s="18" t="s">
        <v>42</v>
      </c>
      <c r="O73" s="334">
        <f t="shared" si="27"/>
        <v>748</v>
      </c>
      <c r="P73" s="439">
        <f t="shared" si="27"/>
        <v>719</v>
      </c>
      <c r="Q73" s="334">
        <f t="shared" si="27"/>
        <v>1467</v>
      </c>
      <c r="R73" s="337">
        <f t="shared" si="27"/>
        <v>679</v>
      </c>
      <c r="S73" s="334">
        <f t="shared" si="27"/>
        <v>645</v>
      </c>
      <c r="T73" s="334">
        <f t="shared" si="27"/>
        <v>1324</v>
      </c>
      <c r="U73" s="334">
        <f t="shared" si="27"/>
        <v>726</v>
      </c>
      <c r="V73" s="334">
        <f t="shared" si="27"/>
        <v>654</v>
      </c>
      <c r="W73" s="335">
        <f t="shared" si="27"/>
        <v>1380</v>
      </c>
      <c r="X73" s="413"/>
      <c r="Y73" s="18" t="s">
        <v>42</v>
      </c>
      <c r="Z73" s="334">
        <f t="shared" si="27"/>
        <v>756</v>
      </c>
      <c r="AA73" s="439">
        <f t="shared" si="27"/>
        <v>696</v>
      </c>
      <c r="AB73" s="334">
        <f t="shared" si="27"/>
        <v>1452</v>
      </c>
      <c r="AC73" s="337">
        <f t="shared" si="27"/>
        <v>886</v>
      </c>
      <c r="AD73" s="334">
        <f t="shared" si="27"/>
        <v>828</v>
      </c>
      <c r="AE73" s="334">
        <f t="shared" si="27"/>
        <v>1714</v>
      </c>
      <c r="AF73" s="334">
        <f t="shared" si="27"/>
        <v>1038</v>
      </c>
      <c r="AG73" s="334">
        <f t="shared" si="27"/>
        <v>928</v>
      </c>
      <c r="AH73" s="335">
        <f t="shared" si="27"/>
        <v>1966</v>
      </c>
      <c r="AI73" s="413"/>
      <c r="AJ73" s="18" t="s">
        <v>42</v>
      </c>
      <c r="AK73" s="334">
        <f t="shared" si="27"/>
        <v>1110</v>
      </c>
      <c r="AL73" s="439">
        <f t="shared" si="27"/>
        <v>979</v>
      </c>
      <c r="AM73" s="334">
        <f t="shared" si="27"/>
        <v>2089</v>
      </c>
      <c r="AN73" s="337">
        <f t="shared" si="27"/>
        <v>1141</v>
      </c>
      <c r="AO73" s="334">
        <f t="shared" si="27"/>
        <v>1072</v>
      </c>
      <c r="AP73" s="334">
        <f t="shared" si="27"/>
        <v>2213</v>
      </c>
      <c r="AQ73" s="334">
        <f t="shared" si="27"/>
        <v>1201</v>
      </c>
      <c r="AR73" s="334">
        <f t="shared" si="27"/>
        <v>1125</v>
      </c>
      <c r="AS73" s="335">
        <f t="shared" si="27"/>
        <v>2326</v>
      </c>
      <c r="AT73" s="413"/>
      <c r="AU73" s="18" t="s">
        <v>42</v>
      </c>
      <c r="AV73" s="334">
        <f t="shared" si="27"/>
        <v>1385</v>
      </c>
      <c r="AW73" s="439">
        <f t="shared" si="27"/>
        <v>1331</v>
      </c>
      <c r="AX73" s="334">
        <f t="shared" si="27"/>
        <v>2716</v>
      </c>
      <c r="AY73" s="337">
        <f t="shared" si="27"/>
        <v>1680</v>
      </c>
      <c r="AZ73" s="334">
        <f t="shared" si="27"/>
        <v>1598</v>
      </c>
      <c r="BA73" s="334">
        <f t="shared" si="27"/>
        <v>3278</v>
      </c>
      <c r="BB73" s="334">
        <f t="shared" si="27"/>
        <v>1837</v>
      </c>
      <c r="BC73" s="334">
        <f t="shared" si="27"/>
        <v>1776</v>
      </c>
      <c r="BD73" s="335">
        <f t="shared" si="27"/>
        <v>3613</v>
      </c>
      <c r="BE73" s="413"/>
      <c r="BF73" s="18" t="s">
        <v>42</v>
      </c>
      <c r="BG73" s="334">
        <f t="shared" si="27"/>
        <v>1419</v>
      </c>
      <c r="BH73" s="439">
        <f t="shared" si="27"/>
        <v>1496</v>
      </c>
      <c r="BI73" s="334">
        <f t="shared" si="27"/>
        <v>2915</v>
      </c>
      <c r="BJ73" s="337">
        <f t="shared" si="27"/>
        <v>1122</v>
      </c>
      <c r="BK73" s="334">
        <f t="shared" si="27"/>
        <v>1406</v>
      </c>
      <c r="BL73" s="334">
        <f t="shared" si="27"/>
        <v>2528</v>
      </c>
      <c r="BM73" s="334">
        <f t="shared" si="27"/>
        <v>872</v>
      </c>
      <c r="BN73" s="334">
        <f t="shared" si="27"/>
        <v>1250</v>
      </c>
      <c r="BO73" s="335">
        <f t="shared" si="27"/>
        <v>2122</v>
      </c>
      <c r="BP73" s="413"/>
      <c r="BQ73" s="18" t="s">
        <v>42</v>
      </c>
      <c r="BR73" s="334">
        <f t="shared" ref="BR73:CK73" si="28">SUM(BR70:BR72)</f>
        <v>823</v>
      </c>
      <c r="BS73" s="439">
        <f t="shared" si="28"/>
        <v>1539</v>
      </c>
      <c r="BT73" s="335">
        <f t="shared" si="28"/>
        <v>2362</v>
      </c>
      <c r="CA73" s="413"/>
      <c r="CB73" s="18" t="s">
        <v>42</v>
      </c>
      <c r="CC73" s="334">
        <f t="shared" si="28"/>
        <v>1883</v>
      </c>
      <c r="CD73" s="439">
        <f t="shared" si="28"/>
        <v>1807</v>
      </c>
      <c r="CE73" s="334">
        <f t="shared" si="28"/>
        <v>3690</v>
      </c>
      <c r="CF73" s="337">
        <f t="shared" si="28"/>
        <v>9670</v>
      </c>
      <c r="CG73" s="334">
        <f t="shared" si="28"/>
        <v>8977</v>
      </c>
      <c r="CH73" s="334">
        <f t="shared" si="28"/>
        <v>18647</v>
      </c>
      <c r="CI73" s="334">
        <f t="shared" si="28"/>
        <v>7753</v>
      </c>
      <c r="CJ73" s="334">
        <f t="shared" si="28"/>
        <v>9065</v>
      </c>
      <c r="CK73" s="335">
        <f t="shared" si="28"/>
        <v>16818</v>
      </c>
      <c r="CL73" s="334">
        <f t="shared" si="26"/>
        <v>19306</v>
      </c>
      <c r="CM73" s="334">
        <f t="shared" si="26"/>
        <v>19849</v>
      </c>
      <c r="CN73" s="335">
        <f t="shared" si="26"/>
        <v>39155</v>
      </c>
    </row>
    <row r="74" spans="1:92" ht="17.100000000000001" customHeight="1">
      <c r="A74" s="1"/>
      <c r="B74" s="17" t="s">
        <v>128</v>
      </c>
      <c r="C74" s="26" t="s">
        <v>130</v>
      </c>
      <c r="D74" s="339">
        <v>242</v>
      </c>
      <c r="E74" s="339">
        <v>230</v>
      </c>
      <c r="F74" s="339">
        <v>472</v>
      </c>
      <c r="G74" s="342">
        <v>281</v>
      </c>
      <c r="H74" s="339">
        <v>273</v>
      </c>
      <c r="I74" s="339">
        <v>554</v>
      </c>
      <c r="J74" s="339">
        <v>322</v>
      </c>
      <c r="K74" s="339">
        <v>311</v>
      </c>
      <c r="L74" s="340">
        <v>633</v>
      </c>
      <c r="M74" s="17" t="s">
        <v>128</v>
      </c>
      <c r="N74" s="26" t="s">
        <v>130</v>
      </c>
      <c r="O74" s="339">
        <v>342</v>
      </c>
      <c r="P74" s="339">
        <v>335</v>
      </c>
      <c r="Q74" s="339">
        <v>677</v>
      </c>
      <c r="R74" s="342">
        <v>339</v>
      </c>
      <c r="S74" s="339">
        <v>315</v>
      </c>
      <c r="T74" s="339">
        <v>654</v>
      </c>
      <c r="U74" s="339">
        <v>372</v>
      </c>
      <c r="V74" s="339">
        <v>330</v>
      </c>
      <c r="W74" s="340">
        <v>702</v>
      </c>
      <c r="X74" s="17" t="s">
        <v>128</v>
      </c>
      <c r="Y74" s="26" t="s">
        <v>130</v>
      </c>
      <c r="Z74" s="339">
        <v>389</v>
      </c>
      <c r="AA74" s="339">
        <v>332</v>
      </c>
      <c r="AB74" s="339">
        <v>721</v>
      </c>
      <c r="AC74" s="342">
        <v>435</v>
      </c>
      <c r="AD74" s="339">
        <v>366</v>
      </c>
      <c r="AE74" s="339">
        <v>801</v>
      </c>
      <c r="AF74" s="339">
        <v>532</v>
      </c>
      <c r="AG74" s="339">
        <v>403</v>
      </c>
      <c r="AH74" s="340">
        <v>935</v>
      </c>
      <c r="AI74" s="17" t="s">
        <v>128</v>
      </c>
      <c r="AJ74" s="26" t="s">
        <v>130</v>
      </c>
      <c r="AK74" s="339">
        <v>632</v>
      </c>
      <c r="AL74" s="339">
        <v>505</v>
      </c>
      <c r="AM74" s="339">
        <v>1137</v>
      </c>
      <c r="AN74" s="342">
        <v>705</v>
      </c>
      <c r="AO74" s="339">
        <v>560</v>
      </c>
      <c r="AP74" s="339">
        <v>1265</v>
      </c>
      <c r="AQ74" s="339">
        <v>741</v>
      </c>
      <c r="AR74" s="339">
        <v>597</v>
      </c>
      <c r="AS74" s="340">
        <v>1338</v>
      </c>
      <c r="AT74" s="17" t="s">
        <v>128</v>
      </c>
      <c r="AU74" s="26" t="s">
        <v>130</v>
      </c>
      <c r="AV74" s="339">
        <v>807</v>
      </c>
      <c r="AW74" s="339">
        <v>655</v>
      </c>
      <c r="AX74" s="339">
        <v>1462</v>
      </c>
      <c r="AY74" s="342">
        <v>901</v>
      </c>
      <c r="AZ74" s="339">
        <v>814</v>
      </c>
      <c r="BA74" s="339">
        <v>1715</v>
      </c>
      <c r="BB74" s="339">
        <v>1034</v>
      </c>
      <c r="BC74" s="339">
        <v>1021</v>
      </c>
      <c r="BD74" s="340">
        <v>2055</v>
      </c>
      <c r="BE74" s="17" t="s">
        <v>128</v>
      </c>
      <c r="BF74" s="26" t="s">
        <v>130</v>
      </c>
      <c r="BG74" s="339">
        <v>848</v>
      </c>
      <c r="BH74" s="339">
        <v>929</v>
      </c>
      <c r="BI74" s="339">
        <v>1777</v>
      </c>
      <c r="BJ74" s="342">
        <v>651</v>
      </c>
      <c r="BK74" s="339">
        <v>859</v>
      </c>
      <c r="BL74" s="339">
        <v>1510</v>
      </c>
      <c r="BM74" s="339">
        <v>550</v>
      </c>
      <c r="BN74" s="339">
        <v>810</v>
      </c>
      <c r="BO74" s="340">
        <v>1360</v>
      </c>
      <c r="BP74" s="17" t="s">
        <v>128</v>
      </c>
      <c r="BQ74" s="26" t="s">
        <v>130</v>
      </c>
      <c r="BR74" s="339">
        <v>573</v>
      </c>
      <c r="BS74" s="339">
        <v>972</v>
      </c>
      <c r="BT74" s="340">
        <v>1545</v>
      </c>
      <c r="CA74" s="17" t="s">
        <v>128</v>
      </c>
      <c r="CB74" s="26" t="s">
        <v>130</v>
      </c>
      <c r="CC74" s="339">
        <v>845</v>
      </c>
      <c r="CD74" s="339">
        <v>814</v>
      </c>
      <c r="CE74" s="339">
        <v>1659</v>
      </c>
      <c r="CF74" s="342">
        <v>5294</v>
      </c>
      <c r="CG74" s="339">
        <v>4398</v>
      </c>
      <c r="CH74" s="339">
        <v>9692</v>
      </c>
      <c r="CI74" s="339">
        <v>4557</v>
      </c>
      <c r="CJ74" s="339">
        <v>5405</v>
      </c>
      <c r="CK74" s="340">
        <v>9962</v>
      </c>
      <c r="CL74" s="339">
        <f t="shared" si="26"/>
        <v>10696</v>
      </c>
      <c r="CM74" s="339">
        <f t="shared" si="26"/>
        <v>10617</v>
      </c>
      <c r="CN74" s="340">
        <f t="shared" si="26"/>
        <v>21313</v>
      </c>
    </row>
    <row r="75" spans="1:92" ht="17.100000000000001" customHeight="1">
      <c r="A75" s="1"/>
      <c r="B75" s="413"/>
      <c r="C75" s="39" t="s">
        <v>42</v>
      </c>
      <c r="D75" s="334">
        <f t="shared" ref="D75:BO75" si="29">SUM(D74:D74)</f>
        <v>242</v>
      </c>
      <c r="E75" s="334">
        <f t="shared" si="29"/>
        <v>230</v>
      </c>
      <c r="F75" s="334">
        <f t="shared" si="29"/>
        <v>472</v>
      </c>
      <c r="G75" s="337">
        <f t="shared" si="29"/>
        <v>281</v>
      </c>
      <c r="H75" s="334">
        <f t="shared" si="29"/>
        <v>273</v>
      </c>
      <c r="I75" s="334">
        <f t="shared" si="29"/>
        <v>554</v>
      </c>
      <c r="J75" s="334">
        <f t="shared" si="29"/>
        <v>322</v>
      </c>
      <c r="K75" s="334">
        <f t="shared" si="29"/>
        <v>311</v>
      </c>
      <c r="L75" s="335">
        <f t="shared" si="29"/>
        <v>633</v>
      </c>
      <c r="M75" s="413"/>
      <c r="N75" s="39" t="s">
        <v>42</v>
      </c>
      <c r="O75" s="334">
        <f t="shared" si="29"/>
        <v>342</v>
      </c>
      <c r="P75" s="334">
        <f t="shared" si="29"/>
        <v>335</v>
      </c>
      <c r="Q75" s="334">
        <f t="shared" si="29"/>
        <v>677</v>
      </c>
      <c r="R75" s="337">
        <f t="shared" si="29"/>
        <v>339</v>
      </c>
      <c r="S75" s="334">
        <f t="shared" si="29"/>
        <v>315</v>
      </c>
      <c r="T75" s="334">
        <f t="shared" si="29"/>
        <v>654</v>
      </c>
      <c r="U75" s="334">
        <f t="shared" si="29"/>
        <v>372</v>
      </c>
      <c r="V75" s="334">
        <f t="shared" si="29"/>
        <v>330</v>
      </c>
      <c r="W75" s="335">
        <f t="shared" si="29"/>
        <v>702</v>
      </c>
      <c r="X75" s="413"/>
      <c r="Y75" s="39" t="s">
        <v>42</v>
      </c>
      <c r="Z75" s="334">
        <f t="shared" si="29"/>
        <v>389</v>
      </c>
      <c r="AA75" s="334">
        <f t="shared" si="29"/>
        <v>332</v>
      </c>
      <c r="AB75" s="334">
        <f t="shared" si="29"/>
        <v>721</v>
      </c>
      <c r="AC75" s="337">
        <f t="shared" si="29"/>
        <v>435</v>
      </c>
      <c r="AD75" s="334">
        <f t="shared" si="29"/>
        <v>366</v>
      </c>
      <c r="AE75" s="334">
        <f t="shared" si="29"/>
        <v>801</v>
      </c>
      <c r="AF75" s="334">
        <f t="shared" si="29"/>
        <v>532</v>
      </c>
      <c r="AG75" s="334">
        <f t="shared" si="29"/>
        <v>403</v>
      </c>
      <c r="AH75" s="335">
        <f t="shared" si="29"/>
        <v>935</v>
      </c>
      <c r="AI75" s="413"/>
      <c r="AJ75" s="39" t="s">
        <v>42</v>
      </c>
      <c r="AK75" s="334">
        <f t="shared" si="29"/>
        <v>632</v>
      </c>
      <c r="AL75" s="334">
        <f t="shared" si="29"/>
        <v>505</v>
      </c>
      <c r="AM75" s="334">
        <f t="shared" si="29"/>
        <v>1137</v>
      </c>
      <c r="AN75" s="337">
        <f t="shared" si="29"/>
        <v>705</v>
      </c>
      <c r="AO75" s="334">
        <f t="shared" si="29"/>
        <v>560</v>
      </c>
      <c r="AP75" s="334">
        <f t="shared" si="29"/>
        <v>1265</v>
      </c>
      <c r="AQ75" s="334">
        <f t="shared" si="29"/>
        <v>741</v>
      </c>
      <c r="AR75" s="334">
        <f t="shared" si="29"/>
        <v>597</v>
      </c>
      <c r="AS75" s="335">
        <f t="shared" si="29"/>
        <v>1338</v>
      </c>
      <c r="AT75" s="413"/>
      <c r="AU75" s="39" t="s">
        <v>42</v>
      </c>
      <c r="AV75" s="334">
        <f t="shared" si="29"/>
        <v>807</v>
      </c>
      <c r="AW75" s="334">
        <f t="shared" si="29"/>
        <v>655</v>
      </c>
      <c r="AX75" s="334">
        <f t="shared" si="29"/>
        <v>1462</v>
      </c>
      <c r="AY75" s="337">
        <f t="shared" si="29"/>
        <v>901</v>
      </c>
      <c r="AZ75" s="334">
        <f t="shared" si="29"/>
        <v>814</v>
      </c>
      <c r="BA75" s="334">
        <f t="shared" si="29"/>
        <v>1715</v>
      </c>
      <c r="BB75" s="334">
        <f t="shared" si="29"/>
        <v>1034</v>
      </c>
      <c r="BC75" s="334">
        <f t="shared" si="29"/>
        <v>1021</v>
      </c>
      <c r="BD75" s="335">
        <f t="shared" si="29"/>
        <v>2055</v>
      </c>
      <c r="BE75" s="413"/>
      <c r="BF75" s="39" t="s">
        <v>42</v>
      </c>
      <c r="BG75" s="334">
        <f t="shared" si="29"/>
        <v>848</v>
      </c>
      <c r="BH75" s="334">
        <f t="shared" si="29"/>
        <v>929</v>
      </c>
      <c r="BI75" s="334">
        <f t="shared" si="29"/>
        <v>1777</v>
      </c>
      <c r="BJ75" s="337">
        <f t="shared" si="29"/>
        <v>651</v>
      </c>
      <c r="BK75" s="334">
        <f t="shared" si="29"/>
        <v>859</v>
      </c>
      <c r="BL75" s="334">
        <f t="shared" si="29"/>
        <v>1510</v>
      </c>
      <c r="BM75" s="334">
        <f t="shared" si="29"/>
        <v>550</v>
      </c>
      <c r="BN75" s="334">
        <f t="shared" si="29"/>
        <v>810</v>
      </c>
      <c r="BO75" s="335">
        <f t="shared" si="29"/>
        <v>1360</v>
      </c>
      <c r="BP75" s="413"/>
      <c r="BQ75" s="39" t="s">
        <v>42</v>
      </c>
      <c r="BR75" s="334">
        <f t="shared" ref="BR75:CK75" si="30">SUM(BR74:BR74)</f>
        <v>573</v>
      </c>
      <c r="BS75" s="334">
        <f t="shared" si="30"/>
        <v>972</v>
      </c>
      <c r="BT75" s="335">
        <f t="shared" si="30"/>
        <v>1545</v>
      </c>
      <c r="CA75" s="413"/>
      <c r="CB75" s="39" t="s">
        <v>42</v>
      </c>
      <c r="CC75" s="334">
        <f t="shared" si="30"/>
        <v>845</v>
      </c>
      <c r="CD75" s="334">
        <f t="shared" si="30"/>
        <v>814</v>
      </c>
      <c r="CE75" s="334">
        <f t="shared" si="30"/>
        <v>1659</v>
      </c>
      <c r="CF75" s="337">
        <f t="shared" si="30"/>
        <v>5294</v>
      </c>
      <c r="CG75" s="334">
        <f t="shared" si="30"/>
        <v>4398</v>
      </c>
      <c r="CH75" s="334">
        <f t="shared" si="30"/>
        <v>9692</v>
      </c>
      <c r="CI75" s="334">
        <f t="shared" si="30"/>
        <v>4557</v>
      </c>
      <c r="CJ75" s="334">
        <f t="shared" si="30"/>
        <v>5405</v>
      </c>
      <c r="CK75" s="335">
        <f t="shared" si="30"/>
        <v>9962</v>
      </c>
      <c r="CL75" s="334">
        <f t="shared" si="26"/>
        <v>10696</v>
      </c>
      <c r="CM75" s="334">
        <f t="shared" si="26"/>
        <v>10617</v>
      </c>
      <c r="CN75" s="335">
        <f t="shared" si="26"/>
        <v>21313</v>
      </c>
    </row>
    <row r="76" spans="1:92" ht="17.100000000000001" customHeight="1" thickBot="1">
      <c r="A76" s="1"/>
      <c r="B76" s="669" t="s">
        <v>131</v>
      </c>
      <c r="C76" s="670"/>
      <c r="D76" s="351">
        <f t="shared" ref="D76:BO76" si="31">SUM(D67,D68,D69,D73,D75)</f>
        <v>5765</v>
      </c>
      <c r="E76" s="351">
        <f t="shared" si="31"/>
        <v>5478</v>
      </c>
      <c r="F76" s="351">
        <f t="shared" si="31"/>
        <v>11243</v>
      </c>
      <c r="G76" s="353">
        <f t="shared" si="31"/>
        <v>6562</v>
      </c>
      <c r="H76" s="351">
        <f t="shared" si="31"/>
        <v>6188</v>
      </c>
      <c r="I76" s="351">
        <f t="shared" si="31"/>
        <v>12750</v>
      </c>
      <c r="J76" s="351">
        <f t="shared" si="31"/>
        <v>7134</v>
      </c>
      <c r="K76" s="351">
        <f t="shared" si="31"/>
        <v>6719</v>
      </c>
      <c r="L76" s="352">
        <f t="shared" si="31"/>
        <v>13853</v>
      </c>
      <c r="M76" s="669" t="s">
        <v>131</v>
      </c>
      <c r="N76" s="670"/>
      <c r="O76" s="351">
        <f t="shared" si="31"/>
        <v>7739</v>
      </c>
      <c r="P76" s="351">
        <f t="shared" si="31"/>
        <v>7104</v>
      </c>
      <c r="Q76" s="351">
        <f t="shared" si="31"/>
        <v>14843</v>
      </c>
      <c r="R76" s="353">
        <f t="shared" si="31"/>
        <v>7626</v>
      </c>
      <c r="S76" s="351">
        <f t="shared" si="31"/>
        <v>6886</v>
      </c>
      <c r="T76" s="351">
        <f t="shared" si="31"/>
        <v>14512</v>
      </c>
      <c r="U76" s="351">
        <f t="shared" si="31"/>
        <v>8170</v>
      </c>
      <c r="V76" s="351">
        <f t="shared" si="31"/>
        <v>7224</v>
      </c>
      <c r="W76" s="352">
        <f t="shared" si="31"/>
        <v>15394</v>
      </c>
      <c r="X76" s="669" t="s">
        <v>131</v>
      </c>
      <c r="Y76" s="670"/>
      <c r="Z76" s="351">
        <f t="shared" si="31"/>
        <v>8536</v>
      </c>
      <c r="AA76" s="351">
        <f t="shared" si="31"/>
        <v>7871</v>
      </c>
      <c r="AB76" s="351">
        <f t="shared" si="31"/>
        <v>16407</v>
      </c>
      <c r="AC76" s="353">
        <f t="shared" si="31"/>
        <v>9825</v>
      </c>
      <c r="AD76" s="351">
        <f t="shared" si="31"/>
        <v>8981</v>
      </c>
      <c r="AE76" s="351">
        <f t="shared" si="31"/>
        <v>18806</v>
      </c>
      <c r="AF76" s="351">
        <f t="shared" si="31"/>
        <v>10774</v>
      </c>
      <c r="AG76" s="351">
        <f t="shared" si="31"/>
        <v>9769</v>
      </c>
      <c r="AH76" s="352">
        <f t="shared" si="31"/>
        <v>20543</v>
      </c>
      <c r="AI76" s="669" t="s">
        <v>131</v>
      </c>
      <c r="AJ76" s="670"/>
      <c r="AK76" s="351">
        <f t="shared" si="31"/>
        <v>11756</v>
      </c>
      <c r="AL76" s="351">
        <f t="shared" si="31"/>
        <v>10407</v>
      </c>
      <c r="AM76" s="351">
        <f t="shared" si="31"/>
        <v>22163</v>
      </c>
      <c r="AN76" s="353">
        <f t="shared" si="31"/>
        <v>12209</v>
      </c>
      <c r="AO76" s="351">
        <f t="shared" si="31"/>
        <v>11110</v>
      </c>
      <c r="AP76" s="351">
        <f t="shared" si="31"/>
        <v>23319</v>
      </c>
      <c r="AQ76" s="351">
        <f t="shared" si="31"/>
        <v>12632</v>
      </c>
      <c r="AR76" s="351">
        <f t="shared" si="31"/>
        <v>11697</v>
      </c>
      <c r="AS76" s="352">
        <f t="shared" si="31"/>
        <v>24329</v>
      </c>
      <c r="AT76" s="669" t="s">
        <v>131</v>
      </c>
      <c r="AU76" s="670"/>
      <c r="AV76" s="351">
        <f t="shared" si="31"/>
        <v>14009</v>
      </c>
      <c r="AW76" s="351">
        <f t="shared" si="31"/>
        <v>13486</v>
      </c>
      <c r="AX76" s="351">
        <f t="shared" si="31"/>
        <v>27495</v>
      </c>
      <c r="AY76" s="353">
        <f t="shared" si="31"/>
        <v>15663</v>
      </c>
      <c r="AZ76" s="351">
        <f t="shared" si="31"/>
        <v>15080</v>
      </c>
      <c r="BA76" s="351">
        <f t="shared" si="31"/>
        <v>30743</v>
      </c>
      <c r="BB76" s="351">
        <f t="shared" si="31"/>
        <v>17365</v>
      </c>
      <c r="BC76" s="351">
        <f t="shared" si="31"/>
        <v>17485</v>
      </c>
      <c r="BD76" s="352">
        <f t="shared" si="31"/>
        <v>34850</v>
      </c>
      <c r="BE76" s="669" t="s">
        <v>131</v>
      </c>
      <c r="BF76" s="670"/>
      <c r="BG76" s="351">
        <f t="shared" si="31"/>
        <v>13617</v>
      </c>
      <c r="BH76" s="351">
        <f t="shared" si="31"/>
        <v>15082</v>
      </c>
      <c r="BI76" s="351">
        <f t="shared" si="31"/>
        <v>28699</v>
      </c>
      <c r="BJ76" s="353">
        <f t="shared" si="31"/>
        <v>10109</v>
      </c>
      <c r="BK76" s="351">
        <f t="shared" si="31"/>
        <v>12984</v>
      </c>
      <c r="BL76" s="351">
        <f t="shared" si="31"/>
        <v>23093</v>
      </c>
      <c r="BM76" s="351">
        <f t="shared" si="31"/>
        <v>7049</v>
      </c>
      <c r="BN76" s="351">
        <f t="shared" si="31"/>
        <v>11074</v>
      </c>
      <c r="BO76" s="352">
        <f t="shared" si="31"/>
        <v>18123</v>
      </c>
      <c r="BP76" s="669" t="s">
        <v>131</v>
      </c>
      <c r="BQ76" s="670"/>
      <c r="BR76" s="351">
        <f t="shared" ref="BR76:CK76" si="32">SUM(BR67,BR68,BR69,BR73,BR75)</f>
        <v>6032</v>
      </c>
      <c r="BS76" s="351">
        <f t="shared" si="32"/>
        <v>13884</v>
      </c>
      <c r="BT76" s="352">
        <f t="shared" si="32"/>
        <v>19916</v>
      </c>
      <c r="CA76" s="669" t="s">
        <v>131</v>
      </c>
      <c r="CB76" s="670"/>
      <c r="CC76" s="351">
        <f t="shared" si="32"/>
        <v>19461</v>
      </c>
      <c r="CD76" s="351">
        <f t="shared" si="32"/>
        <v>18385</v>
      </c>
      <c r="CE76" s="351">
        <f t="shared" si="32"/>
        <v>37846</v>
      </c>
      <c r="CF76" s="353">
        <f t="shared" si="32"/>
        <v>103276</v>
      </c>
      <c r="CG76" s="351">
        <f t="shared" si="32"/>
        <v>94535</v>
      </c>
      <c r="CH76" s="351">
        <f t="shared" si="32"/>
        <v>197811</v>
      </c>
      <c r="CI76" s="351">
        <f t="shared" si="32"/>
        <v>69835</v>
      </c>
      <c r="CJ76" s="351">
        <f t="shared" si="32"/>
        <v>85589</v>
      </c>
      <c r="CK76" s="352">
        <f t="shared" si="32"/>
        <v>155424</v>
      </c>
      <c r="CL76" s="351">
        <f t="shared" si="26"/>
        <v>192572</v>
      </c>
      <c r="CM76" s="351">
        <f t="shared" si="26"/>
        <v>198509</v>
      </c>
      <c r="CN76" s="352">
        <f t="shared" si="26"/>
        <v>391081</v>
      </c>
    </row>
    <row r="77" spans="1:92" ht="17.100000000000001" customHeight="1">
      <c r="A77" s="1"/>
      <c r="B77" s="671" t="s">
        <v>132</v>
      </c>
      <c r="C77" s="26" t="s">
        <v>133</v>
      </c>
      <c r="D77" s="345">
        <v>611</v>
      </c>
      <c r="E77" s="345">
        <v>581</v>
      </c>
      <c r="F77" s="345">
        <v>1192</v>
      </c>
      <c r="G77" s="348">
        <v>686</v>
      </c>
      <c r="H77" s="345">
        <v>691</v>
      </c>
      <c r="I77" s="345">
        <v>1377</v>
      </c>
      <c r="J77" s="345">
        <v>776</v>
      </c>
      <c r="K77" s="345">
        <v>766</v>
      </c>
      <c r="L77" s="346">
        <v>1542</v>
      </c>
      <c r="M77" s="671" t="s">
        <v>132</v>
      </c>
      <c r="N77" s="26" t="s">
        <v>133</v>
      </c>
      <c r="O77" s="345">
        <v>766</v>
      </c>
      <c r="P77" s="345">
        <v>773</v>
      </c>
      <c r="Q77" s="345">
        <v>1539</v>
      </c>
      <c r="R77" s="348">
        <v>586</v>
      </c>
      <c r="S77" s="345">
        <v>604</v>
      </c>
      <c r="T77" s="345">
        <v>1190</v>
      </c>
      <c r="U77" s="345">
        <v>699</v>
      </c>
      <c r="V77" s="345">
        <v>675</v>
      </c>
      <c r="W77" s="346">
        <v>1374</v>
      </c>
      <c r="X77" s="671" t="s">
        <v>132</v>
      </c>
      <c r="Y77" s="26" t="s">
        <v>133</v>
      </c>
      <c r="Z77" s="345">
        <v>811</v>
      </c>
      <c r="AA77" s="345">
        <v>758</v>
      </c>
      <c r="AB77" s="345">
        <v>1569</v>
      </c>
      <c r="AC77" s="348">
        <v>884</v>
      </c>
      <c r="AD77" s="345">
        <v>892</v>
      </c>
      <c r="AE77" s="345">
        <v>1776</v>
      </c>
      <c r="AF77" s="345">
        <v>1019</v>
      </c>
      <c r="AG77" s="345">
        <v>941</v>
      </c>
      <c r="AH77" s="346">
        <v>1960</v>
      </c>
      <c r="AI77" s="671" t="s">
        <v>132</v>
      </c>
      <c r="AJ77" s="26" t="s">
        <v>133</v>
      </c>
      <c r="AK77" s="345">
        <v>1155</v>
      </c>
      <c r="AL77" s="345">
        <v>1071</v>
      </c>
      <c r="AM77" s="345">
        <v>2226</v>
      </c>
      <c r="AN77" s="348">
        <v>1271</v>
      </c>
      <c r="AO77" s="345">
        <v>1216</v>
      </c>
      <c r="AP77" s="345">
        <v>2487</v>
      </c>
      <c r="AQ77" s="345">
        <v>1336</v>
      </c>
      <c r="AR77" s="345">
        <v>1236</v>
      </c>
      <c r="AS77" s="346">
        <v>2572</v>
      </c>
      <c r="AT77" s="671" t="s">
        <v>132</v>
      </c>
      <c r="AU77" s="26" t="s">
        <v>133</v>
      </c>
      <c r="AV77" s="345">
        <v>1491</v>
      </c>
      <c r="AW77" s="345">
        <v>1449</v>
      </c>
      <c r="AX77" s="345">
        <v>2940</v>
      </c>
      <c r="AY77" s="348">
        <v>1582</v>
      </c>
      <c r="AZ77" s="345">
        <v>1541</v>
      </c>
      <c r="BA77" s="345">
        <v>3123</v>
      </c>
      <c r="BB77" s="345">
        <v>1829</v>
      </c>
      <c r="BC77" s="345">
        <v>1899</v>
      </c>
      <c r="BD77" s="346">
        <v>3728</v>
      </c>
      <c r="BE77" s="671" t="s">
        <v>132</v>
      </c>
      <c r="BF77" s="26" t="s">
        <v>133</v>
      </c>
      <c r="BG77" s="345">
        <v>1556</v>
      </c>
      <c r="BH77" s="345">
        <v>1721</v>
      </c>
      <c r="BI77" s="345">
        <v>3277</v>
      </c>
      <c r="BJ77" s="348">
        <v>1273</v>
      </c>
      <c r="BK77" s="345">
        <v>1583</v>
      </c>
      <c r="BL77" s="345">
        <v>2856</v>
      </c>
      <c r="BM77" s="345">
        <v>926</v>
      </c>
      <c r="BN77" s="345">
        <v>1216</v>
      </c>
      <c r="BO77" s="346">
        <v>2142</v>
      </c>
      <c r="BP77" s="671" t="s">
        <v>132</v>
      </c>
      <c r="BQ77" s="26" t="s">
        <v>133</v>
      </c>
      <c r="BR77" s="345">
        <v>659</v>
      </c>
      <c r="BS77" s="345">
        <v>1544</v>
      </c>
      <c r="BT77" s="346">
        <v>2203</v>
      </c>
      <c r="CA77" s="671" t="s">
        <v>132</v>
      </c>
      <c r="CB77" s="26" t="s">
        <v>133</v>
      </c>
      <c r="CC77" s="345">
        <v>2073</v>
      </c>
      <c r="CD77" s="345">
        <v>2038</v>
      </c>
      <c r="CE77" s="345">
        <v>4111</v>
      </c>
      <c r="CF77" s="348">
        <v>10018</v>
      </c>
      <c r="CG77" s="345">
        <v>9615</v>
      </c>
      <c r="CH77" s="345">
        <v>19633</v>
      </c>
      <c r="CI77" s="345">
        <v>7825</v>
      </c>
      <c r="CJ77" s="345">
        <v>9504</v>
      </c>
      <c r="CK77" s="346">
        <v>17329</v>
      </c>
      <c r="CL77" s="345">
        <f t="shared" si="26"/>
        <v>19916</v>
      </c>
      <c r="CM77" s="345">
        <f t="shared" si="26"/>
        <v>21157</v>
      </c>
      <c r="CN77" s="346">
        <f t="shared" si="26"/>
        <v>41073</v>
      </c>
    </row>
    <row r="78" spans="1:92" ht="17.100000000000001" customHeight="1">
      <c r="A78" s="1"/>
      <c r="B78" s="667"/>
      <c r="C78" s="26" t="s">
        <v>134</v>
      </c>
      <c r="D78" s="339">
        <v>60</v>
      </c>
      <c r="E78" s="339">
        <v>57</v>
      </c>
      <c r="F78" s="339">
        <v>117</v>
      </c>
      <c r="G78" s="342">
        <v>74</v>
      </c>
      <c r="H78" s="339">
        <v>71</v>
      </c>
      <c r="I78" s="339">
        <v>145</v>
      </c>
      <c r="J78" s="339">
        <v>80</v>
      </c>
      <c r="K78" s="339">
        <v>80</v>
      </c>
      <c r="L78" s="340">
        <v>160</v>
      </c>
      <c r="M78" s="667"/>
      <c r="N78" s="26" t="s">
        <v>134</v>
      </c>
      <c r="O78" s="339">
        <v>79</v>
      </c>
      <c r="P78" s="339">
        <v>82</v>
      </c>
      <c r="Q78" s="339">
        <v>161</v>
      </c>
      <c r="R78" s="342">
        <v>65</v>
      </c>
      <c r="S78" s="339">
        <v>61</v>
      </c>
      <c r="T78" s="339">
        <v>126</v>
      </c>
      <c r="U78" s="339">
        <v>85</v>
      </c>
      <c r="V78" s="339">
        <v>66</v>
      </c>
      <c r="W78" s="340">
        <v>151</v>
      </c>
      <c r="X78" s="667"/>
      <c r="Y78" s="26" t="s">
        <v>134</v>
      </c>
      <c r="Z78" s="339">
        <v>87</v>
      </c>
      <c r="AA78" s="339">
        <v>80</v>
      </c>
      <c r="AB78" s="339">
        <v>167</v>
      </c>
      <c r="AC78" s="342">
        <v>112</v>
      </c>
      <c r="AD78" s="339">
        <v>92</v>
      </c>
      <c r="AE78" s="339">
        <v>204</v>
      </c>
      <c r="AF78" s="339">
        <v>133</v>
      </c>
      <c r="AG78" s="339">
        <v>110</v>
      </c>
      <c r="AH78" s="340">
        <v>243</v>
      </c>
      <c r="AI78" s="667"/>
      <c r="AJ78" s="26" t="s">
        <v>134</v>
      </c>
      <c r="AK78" s="339">
        <v>157</v>
      </c>
      <c r="AL78" s="339">
        <v>108</v>
      </c>
      <c r="AM78" s="339">
        <v>265</v>
      </c>
      <c r="AN78" s="342">
        <v>159</v>
      </c>
      <c r="AO78" s="339">
        <v>120</v>
      </c>
      <c r="AP78" s="339">
        <v>279</v>
      </c>
      <c r="AQ78" s="339">
        <v>153</v>
      </c>
      <c r="AR78" s="339">
        <v>139</v>
      </c>
      <c r="AS78" s="340">
        <v>292</v>
      </c>
      <c r="AT78" s="667"/>
      <c r="AU78" s="26" t="s">
        <v>134</v>
      </c>
      <c r="AV78" s="339">
        <v>173</v>
      </c>
      <c r="AW78" s="339">
        <v>158</v>
      </c>
      <c r="AX78" s="339">
        <v>331</v>
      </c>
      <c r="AY78" s="342">
        <v>168</v>
      </c>
      <c r="AZ78" s="339">
        <v>161</v>
      </c>
      <c r="BA78" s="339">
        <v>329</v>
      </c>
      <c r="BB78" s="339">
        <v>203</v>
      </c>
      <c r="BC78" s="339">
        <v>227</v>
      </c>
      <c r="BD78" s="340">
        <v>430</v>
      </c>
      <c r="BE78" s="667"/>
      <c r="BF78" s="26" t="s">
        <v>134</v>
      </c>
      <c r="BG78" s="339">
        <v>214</v>
      </c>
      <c r="BH78" s="339">
        <v>230</v>
      </c>
      <c r="BI78" s="339">
        <v>444</v>
      </c>
      <c r="BJ78" s="342">
        <v>175</v>
      </c>
      <c r="BK78" s="339">
        <v>210</v>
      </c>
      <c r="BL78" s="339">
        <v>385</v>
      </c>
      <c r="BM78" s="339">
        <v>116</v>
      </c>
      <c r="BN78" s="339">
        <v>184</v>
      </c>
      <c r="BO78" s="340">
        <v>300</v>
      </c>
      <c r="BP78" s="667"/>
      <c r="BQ78" s="26" t="s">
        <v>134</v>
      </c>
      <c r="BR78" s="339">
        <v>120</v>
      </c>
      <c r="BS78" s="339">
        <v>308</v>
      </c>
      <c r="BT78" s="340">
        <v>428</v>
      </c>
      <c r="CA78" s="667"/>
      <c r="CB78" s="26" t="s">
        <v>134</v>
      </c>
      <c r="CC78" s="339">
        <v>214</v>
      </c>
      <c r="CD78" s="339">
        <v>208</v>
      </c>
      <c r="CE78" s="339">
        <v>422</v>
      </c>
      <c r="CF78" s="342">
        <v>1203</v>
      </c>
      <c r="CG78" s="339">
        <v>1016</v>
      </c>
      <c r="CH78" s="339">
        <v>2219</v>
      </c>
      <c r="CI78" s="339">
        <v>996</v>
      </c>
      <c r="CJ78" s="339">
        <v>1320</v>
      </c>
      <c r="CK78" s="340">
        <v>2316</v>
      </c>
      <c r="CL78" s="339">
        <f t="shared" si="26"/>
        <v>2413</v>
      </c>
      <c r="CM78" s="339">
        <f t="shared" si="26"/>
        <v>2544</v>
      </c>
      <c r="CN78" s="340">
        <f t="shared" si="26"/>
        <v>4957</v>
      </c>
    </row>
    <row r="79" spans="1:92" ht="17.100000000000001" customHeight="1">
      <c r="A79" s="1"/>
      <c r="B79" s="667"/>
      <c r="C79" s="77" t="s">
        <v>135</v>
      </c>
      <c r="D79" s="339">
        <v>68</v>
      </c>
      <c r="E79" s="339">
        <v>64</v>
      </c>
      <c r="F79" s="339">
        <v>132</v>
      </c>
      <c r="G79" s="342">
        <v>77</v>
      </c>
      <c r="H79" s="339">
        <v>70</v>
      </c>
      <c r="I79" s="339">
        <v>147</v>
      </c>
      <c r="J79" s="339">
        <v>86</v>
      </c>
      <c r="K79" s="339">
        <v>78</v>
      </c>
      <c r="L79" s="340">
        <v>164</v>
      </c>
      <c r="M79" s="667"/>
      <c r="N79" s="77" t="s">
        <v>135</v>
      </c>
      <c r="O79" s="339">
        <v>91</v>
      </c>
      <c r="P79" s="339">
        <v>87</v>
      </c>
      <c r="Q79" s="339">
        <v>178</v>
      </c>
      <c r="R79" s="342">
        <v>72</v>
      </c>
      <c r="S79" s="339">
        <v>72</v>
      </c>
      <c r="T79" s="339">
        <v>144</v>
      </c>
      <c r="U79" s="339">
        <v>82</v>
      </c>
      <c r="V79" s="339">
        <v>75</v>
      </c>
      <c r="W79" s="340">
        <v>157</v>
      </c>
      <c r="X79" s="667"/>
      <c r="Y79" s="77" t="s">
        <v>135</v>
      </c>
      <c r="Z79" s="339">
        <v>86</v>
      </c>
      <c r="AA79" s="339">
        <v>76</v>
      </c>
      <c r="AB79" s="339">
        <v>162</v>
      </c>
      <c r="AC79" s="342">
        <v>105</v>
      </c>
      <c r="AD79" s="339">
        <v>84</v>
      </c>
      <c r="AE79" s="339">
        <v>189</v>
      </c>
      <c r="AF79" s="339">
        <v>102</v>
      </c>
      <c r="AG79" s="339">
        <v>120</v>
      </c>
      <c r="AH79" s="340">
        <v>222</v>
      </c>
      <c r="AI79" s="667"/>
      <c r="AJ79" s="77" t="s">
        <v>135</v>
      </c>
      <c r="AK79" s="339">
        <v>132</v>
      </c>
      <c r="AL79" s="339">
        <v>116</v>
      </c>
      <c r="AM79" s="339">
        <v>248</v>
      </c>
      <c r="AN79" s="342">
        <v>136</v>
      </c>
      <c r="AO79" s="339">
        <v>112</v>
      </c>
      <c r="AP79" s="339">
        <v>248</v>
      </c>
      <c r="AQ79" s="339">
        <v>179</v>
      </c>
      <c r="AR79" s="339">
        <v>137</v>
      </c>
      <c r="AS79" s="340">
        <v>316</v>
      </c>
      <c r="AT79" s="667"/>
      <c r="AU79" s="77" t="s">
        <v>135</v>
      </c>
      <c r="AV79" s="339">
        <v>200</v>
      </c>
      <c r="AW79" s="339">
        <v>197</v>
      </c>
      <c r="AX79" s="339">
        <v>397</v>
      </c>
      <c r="AY79" s="342">
        <v>254</v>
      </c>
      <c r="AZ79" s="339">
        <v>214</v>
      </c>
      <c r="BA79" s="339">
        <v>468</v>
      </c>
      <c r="BB79" s="339">
        <v>293</v>
      </c>
      <c r="BC79" s="339">
        <v>279</v>
      </c>
      <c r="BD79" s="340">
        <v>572</v>
      </c>
      <c r="BE79" s="667"/>
      <c r="BF79" s="77" t="s">
        <v>135</v>
      </c>
      <c r="BG79" s="339">
        <v>198</v>
      </c>
      <c r="BH79" s="339">
        <v>222</v>
      </c>
      <c r="BI79" s="339">
        <v>420</v>
      </c>
      <c r="BJ79" s="342">
        <v>187</v>
      </c>
      <c r="BK79" s="339">
        <v>203</v>
      </c>
      <c r="BL79" s="339">
        <v>390</v>
      </c>
      <c r="BM79" s="339">
        <v>146</v>
      </c>
      <c r="BN79" s="339">
        <v>197</v>
      </c>
      <c r="BO79" s="340">
        <v>343</v>
      </c>
      <c r="BP79" s="667"/>
      <c r="BQ79" s="77" t="s">
        <v>135</v>
      </c>
      <c r="BR79" s="339">
        <v>146</v>
      </c>
      <c r="BS79" s="339">
        <v>281</v>
      </c>
      <c r="BT79" s="340">
        <v>427</v>
      </c>
      <c r="CA79" s="667"/>
      <c r="CB79" s="77" t="s">
        <v>135</v>
      </c>
      <c r="CC79" s="339">
        <v>231</v>
      </c>
      <c r="CD79" s="339">
        <v>212</v>
      </c>
      <c r="CE79" s="339">
        <v>443</v>
      </c>
      <c r="CF79" s="342">
        <v>1185</v>
      </c>
      <c r="CG79" s="339">
        <v>1076</v>
      </c>
      <c r="CH79" s="339">
        <v>2261</v>
      </c>
      <c r="CI79" s="339">
        <v>1224</v>
      </c>
      <c r="CJ79" s="339">
        <v>1396</v>
      </c>
      <c r="CK79" s="340">
        <v>2620</v>
      </c>
      <c r="CL79" s="339">
        <f t="shared" si="26"/>
        <v>2640</v>
      </c>
      <c r="CM79" s="339">
        <f t="shared" si="26"/>
        <v>2684</v>
      </c>
      <c r="CN79" s="340">
        <f t="shared" si="26"/>
        <v>5324</v>
      </c>
    </row>
    <row r="80" spans="1:92" ht="17.100000000000001" customHeight="1">
      <c r="A80" s="1"/>
      <c r="B80" s="668"/>
      <c r="C80" s="18" t="s">
        <v>42</v>
      </c>
      <c r="D80" s="334">
        <f t="shared" ref="D80:L80" si="33">SUM(D77:D79)</f>
        <v>739</v>
      </c>
      <c r="E80" s="334">
        <f t="shared" si="33"/>
        <v>702</v>
      </c>
      <c r="F80" s="334">
        <f t="shared" si="33"/>
        <v>1441</v>
      </c>
      <c r="G80" s="337">
        <f t="shared" si="33"/>
        <v>837</v>
      </c>
      <c r="H80" s="334">
        <f t="shared" si="33"/>
        <v>832</v>
      </c>
      <c r="I80" s="334">
        <f t="shared" si="33"/>
        <v>1669</v>
      </c>
      <c r="J80" s="334">
        <f t="shared" si="33"/>
        <v>942</v>
      </c>
      <c r="K80" s="334">
        <f t="shared" si="33"/>
        <v>924</v>
      </c>
      <c r="L80" s="335">
        <f t="shared" si="33"/>
        <v>1866</v>
      </c>
      <c r="M80" s="668"/>
      <c r="N80" s="18" t="s">
        <v>42</v>
      </c>
      <c r="O80" s="334">
        <f t="shared" ref="O80:CK80" si="34">SUM(O77:O79)</f>
        <v>936</v>
      </c>
      <c r="P80" s="334">
        <f t="shared" si="34"/>
        <v>942</v>
      </c>
      <c r="Q80" s="334">
        <f t="shared" si="34"/>
        <v>1878</v>
      </c>
      <c r="R80" s="337">
        <f t="shared" si="34"/>
        <v>723</v>
      </c>
      <c r="S80" s="334">
        <f t="shared" si="34"/>
        <v>737</v>
      </c>
      <c r="T80" s="334">
        <f t="shared" si="34"/>
        <v>1460</v>
      </c>
      <c r="U80" s="334">
        <f t="shared" si="34"/>
        <v>866</v>
      </c>
      <c r="V80" s="334">
        <f t="shared" si="34"/>
        <v>816</v>
      </c>
      <c r="W80" s="335">
        <f t="shared" si="34"/>
        <v>1682</v>
      </c>
      <c r="X80" s="668"/>
      <c r="Y80" s="18" t="s">
        <v>42</v>
      </c>
      <c r="Z80" s="334">
        <f t="shared" si="34"/>
        <v>984</v>
      </c>
      <c r="AA80" s="334">
        <f t="shared" si="34"/>
        <v>914</v>
      </c>
      <c r="AB80" s="334">
        <f t="shared" si="34"/>
        <v>1898</v>
      </c>
      <c r="AC80" s="337">
        <f t="shared" si="34"/>
        <v>1101</v>
      </c>
      <c r="AD80" s="334">
        <f t="shared" si="34"/>
        <v>1068</v>
      </c>
      <c r="AE80" s="334">
        <f t="shared" si="34"/>
        <v>2169</v>
      </c>
      <c r="AF80" s="334">
        <f t="shared" si="34"/>
        <v>1254</v>
      </c>
      <c r="AG80" s="334">
        <f t="shared" si="34"/>
        <v>1171</v>
      </c>
      <c r="AH80" s="335">
        <f t="shared" si="34"/>
        <v>2425</v>
      </c>
      <c r="AI80" s="668"/>
      <c r="AJ80" s="18" t="s">
        <v>42</v>
      </c>
      <c r="AK80" s="334">
        <f t="shared" si="34"/>
        <v>1444</v>
      </c>
      <c r="AL80" s="334">
        <f t="shared" si="34"/>
        <v>1295</v>
      </c>
      <c r="AM80" s="334">
        <f t="shared" si="34"/>
        <v>2739</v>
      </c>
      <c r="AN80" s="337">
        <f t="shared" si="34"/>
        <v>1566</v>
      </c>
      <c r="AO80" s="334">
        <f t="shared" si="34"/>
        <v>1448</v>
      </c>
      <c r="AP80" s="334">
        <f t="shared" si="34"/>
        <v>3014</v>
      </c>
      <c r="AQ80" s="334">
        <f t="shared" si="34"/>
        <v>1668</v>
      </c>
      <c r="AR80" s="334">
        <f t="shared" si="34"/>
        <v>1512</v>
      </c>
      <c r="AS80" s="335">
        <f t="shared" si="34"/>
        <v>3180</v>
      </c>
      <c r="AT80" s="668"/>
      <c r="AU80" s="18" t="s">
        <v>42</v>
      </c>
      <c r="AV80" s="334">
        <f t="shared" si="34"/>
        <v>1864</v>
      </c>
      <c r="AW80" s="334">
        <f t="shared" si="34"/>
        <v>1804</v>
      </c>
      <c r="AX80" s="334">
        <f t="shared" si="34"/>
        <v>3668</v>
      </c>
      <c r="AY80" s="337">
        <f t="shared" si="34"/>
        <v>2004</v>
      </c>
      <c r="AZ80" s="334">
        <f t="shared" si="34"/>
        <v>1916</v>
      </c>
      <c r="BA80" s="334">
        <f t="shared" si="34"/>
        <v>3920</v>
      </c>
      <c r="BB80" s="334">
        <f t="shared" si="34"/>
        <v>2325</v>
      </c>
      <c r="BC80" s="334">
        <f t="shared" si="34"/>
        <v>2405</v>
      </c>
      <c r="BD80" s="335">
        <f t="shared" si="34"/>
        <v>4730</v>
      </c>
      <c r="BE80" s="668"/>
      <c r="BF80" s="18" t="s">
        <v>42</v>
      </c>
      <c r="BG80" s="334">
        <f t="shared" si="34"/>
        <v>1968</v>
      </c>
      <c r="BH80" s="334">
        <f t="shared" si="34"/>
        <v>2173</v>
      </c>
      <c r="BI80" s="334">
        <f t="shared" si="34"/>
        <v>4141</v>
      </c>
      <c r="BJ80" s="337">
        <f t="shared" si="34"/>
        <v>1635</v>
      </c>
      <c r="BK80" s="334">
        <f t="shared" si="34"/>
        <v>1996</v>
      </c>
      <c r="BL80" s="334">
        <f t="shared" si="34"/>
        <v>3631</v>
      </c>
      <c r="BM80" s="334">
        <f t="shared" si="34"/>
        <v>1188</v>
      </c>
      <c r="BN80" s="334">
        <f t="shared" si="34"/>
        <v>1597</v>
      </c>
      <c r="BO80" s="335">
        <f t="shared" si="34"/>
        <v>2785</v>
      </c>
      <c r="BP80" s="668"/>
      <c r="BQ80" s="18" t="s">
        <v>42</v>
      </c>
      <c r="BR80" s="334">
        <f t="shared" si="34"/>
        <v>925</v>
      </c>
      <c r="BS80" s="334">
        <f t="shared" si="34"/>
        <v>2133</v>
      </c>
      <c r="BT80" s="335">
        <f t="shared" si="34"/>
        <v>3058</v>
      </c>
      <c r="CA80" s="668"/>
      <c r="CB80" s="18" t="s">
        <v>42</v>
      </c>
      <c r="CC80" s="334">
        <f t="shared" si="34"/>
        <v>2518</v>
      </c>
      <c r="CD80" s="334">
        <f t="shared" si="34"/>
        <v>2458</v>
      </c>
      <c r="CE80" s="334">
        <f t="shared" si="34"/>
        <v>4976</v>
      </c>
      <c r="CF80" s="337">
        <f t="shared" si="34"/>
        <v>12406</v>
      </c>
      <c r="CG80" s="334">
        <f t="shared" si="34"/>
        <v>11707</v>
      </c>
      <c r="CH80" s="334">
        <f t="shared" si="34"/>
        <v>24113</v>
      </c>
      <c r="CI80" s="334">
        <f t="shared" si="34"/>
        <v>10045</v>
      </c>
      <c r="CJ80" s="334">
        <f t="shared" si="34"/>
        <v>12220</v>
      </c>
      <c r="CK80" s="335">
        <f t="shared" si="34"/>
        <v>22265</v>
      </c>
      <c r="CL80" s="334">
        <f t="shared" si="26"/>
        <v>24969</v>
      </c>
      <c r="CM80" s="334">
        <f t="shared" si="26"/>
        <v>26385</v>
      </c>
      <c r="CN80" s="335">
        <f t="shared" si="26"/>
        <v>51354</v>
      </c>
    </row>
    <row r="81" spans="1:92" ht="17.100000000000001" customHeight="1">
      <c r="A81" s="1"/>
      <c r="B81" s="84" t="s">
        <v>136</v>
      </c>
      <c r="C81" s="85" t="s">
        <v>137</v>
      </c>
      <c r="D81" s="334">
        <v>46</v>
      </c>
      <c r="E81" s="334">
        <v>43</v>
      </c>
      <c r="F81" s="334">
        <v>89</v>
      </c>
      <c r="G81" s="337">
        <v>59</v>
      </c>
      <c r="H81" s="334">
        <v>52</v>
      </c>
      <c r="I81" s="334">
        <v>111</v>
      </c>
      <c r="J81" s="334">
        <v>77</v>
      </c>
      <c r="K81" s="334">
        <v>66</v>
      </c>
      <c r="L81" s="335">
        <v>143</v>
      </c>
      <c r="M81" s="84" t="s">
        <v>136</v>
      </c>
      <c r="N81" s="85" t="s">
        <v>137</v>
      </c>
      <c r="O81" s="334">
        <v>82</v>
      </c>
      <c r="P81" s="334">
        <v>71</v>
      </c>
      <c r="Q81" s="334">
        <v>153</v>
      </c>
      <c r="R81" s="337">
        <v>61</v>
      </c>
      <c r="S81" s="334">
        <v>49</v>
      </c>
      <c r="T81" s="334">
        <v>110</v>
      </c>
      <c r="U81" s="334">
        <v>60</v>
      </c>
      <c r="V81" s="334">
        <v>52</v>
      </c>
      <c r="W81" s="335">
        <v>112</v>
      </c>
      <c r="X81" s="84" t="s">
        <v>136</v>
      </c>
      <c r="Y81" s="85" t="s">
        <v>137</v>
      </c>
      <c r="Z81" s="334">
        <v>63</v>
      </c>
      <c r="AA81" s="334">
        <v>55</v>
      </c>
      <c r="AB81" s="334">
        <v>118</v>
      </c>
      <c r="AC81" s="337">
        <v>91</v>
      </c>
      <c r="AD81" s="334">
        <v>81</v>
      </c>
      <c r="AE81" s="334">
        <v>172</v>
      </c>
      <c r="AF81" s="334">
        <v>98</v>
      </c>
      <c r="AG81" s="334">
        <v>79</v>
      </c>
      <c r="AH81" s="335">
        <v>177</v>
      </c>
      <c r="AI81" s="84" t="s">
        <v>136</v>
      </c>
      <c r="AJ81" s="85" t="s">
        <v>137</v>
      </c>
      <c r="AK81" s="334">
        <v>102</v>
      </c>
      <c r="AL81" s="334">
        <v>87</v>
      </c>
      <c r="AM81" s="334">
        <v>189</v>
      </c>
      <c r="AN81" s="337">
        <v>116</v>
      </c>
      <c r="AO81" s="334">
        <v>111</v>
      </c>
      <c r="AP81" s="334">
        <v>227</v>
      </c>
      <c r="AQ81" s="334">
        <v>173</v>
      </c>
      <c r="AR81" s="334">
        <v>169</v>
      </c>
      <c r="AS81" s="335">
        <v>342</v>
      </c>
      <c r="AT81" s="84" t="s">
        <v>136</v>
      </c>
      <c r="AU81" s="85" t="s">
        <v>137</v>
      </c>
      <c r="AV81" s="334">
        <v>228</v>
      </c>
      <c r="AW81" s="334">
        <v>182</v>
      </c>
      <c r="AX81" s="334">
        <v>410</v>
      </c>
      <c r="AY81" s="337">
        <v>273</v>
      </c>
      <c r="AZ81" s="334">
        <v>249</v>
      </c>
      <c r="BA81" s="334">
        <v>522</v>
      </c>
      <c r="BB81" s="334">
        <v>301</v>
      </c>
      <c r="BC81" s="334">
        <v>280</v>
      </c>
      <c r="BD81" s="335">
        <v>581</v>
      </c>
      <c r="BE81" s="84" t="s">
        <v>136</v>
      </c>
      <c r="BF81" s="85" t="s">
        <v>137</v>
      </c>
      <c r="BG81" s="334">
        <v>273</v>
      </c>
      <c r="BH81" s="334">
        <v>282</v>
      </c>
      <c r="BI81" s="334">
        <v>555</v>
      </c>
      <c r="BJ81" s="337">
        <v>219</v>
      </c>
      <c r="BK81" s="334">
        <v>270</v>
      </c>
      <c r="BL81" s="334">
        <v>489</v>
      </c>
      <c r="BM81" s="334">
        <v>199</v>
      </c>
      <c r="BN81" s="334">
        <v>281</v>
      </c>
      <c r="BO81" s="335">
        <v>480</v>
      </c>
      <c r="BP81" s="84" t="s">
        <v>136</v>
      </c>
      <c r="BQ81" s="85" t="s">
        <v>137</v>
      </c>
      <c r="BR81" s="334">
        <v>142</v>
      </c>
      <c r="BS81" s="334">
        <v>366</v>
      </c>
      <c r="BT81" s="335">
        <v>508</v>
      </c>
      <c r="CA81" s="84" t="s">
        <v>136</v>
      </c>
      <c r="CB81" s="85" t="s">
        <v>137</v>
      </c>
      <c r="CC81" s="334">
        <v>182</v>
      </c>
      <c r="CD81" s="334">
        <v>161</v>
      </c>
      <c r="CE81" s="334">
        <v>343</v>
      </c>
      <c r="CF81" s="337">
        <v>1074</v>
      </c>
      <c r="CG81" s="334">
        <v>936</v>
      </c>
      <c r="CH81" s="334">
        <v>2010</v>
      </c>
      <c r="CI81" s="334">
        <v>1407</v>
      </c>
      <c r="CJ81" s="334">
        <v>1728</v>
      </c>
      <c r="CK81" s="335">
        <v>3135</v>
      </c>
      <c r="CL81" s="334">
        <f t="shared" si="26"/>
        <v>2663</v>
      </c>
      <c r="CM81" s="334">
        <f t="shared" si="26"/>
        <v>2825</v>
      </c>
      <c r="CN81" s="335">
        <f t="shared" si="26"/>
        <v>5488</v>
      </c>
    </row>
    <row r="82" spans="1:92" ht="17.100000000000001" customHeight="1" thickBot="1">
      <c r="A82" s="1"/>
      <c r="B82" s="669" t="s">
        <v>138</v>
      </c>
      <c r="C82" s="670"/>
      <c r="D82" s="351">
        <f t="shared" ref="D82:CI82" si="35">SUM(D80:D81)</f>
        <v>785</v>
      </c>
      <c r="E82" s="351">
        <f t="shared" si="35"/>
        <v>745</v>
      </c>
      <c r="F82" s="351">
        <f t="shared" si="35"/>
        <v>1530</v>
      </c>
      <c r="G82" s="353">
        <f t="shared" si="35"/>
        <v>896</v>
      </c>
      <c r="H82" s="351">
        <f t="shared" si="35"/>
        <v>884</v>
      </c>
      <c r="I82" s="351">
        <f t="shared" si="35"/>
        <v>1780</v>
      </c>
      <c r="J82" s="351">
        <f t="shared" si="35"/>
        <v>1019</v>
      </c>
      <c r="K82" s="351">
        <f t="shared" si="35"/>
        <v>990</v>
      </c>
      <c r="L82" s="352">
        <f t="shared" si="35"/>
        <v>2009</v>
      </c>
      <c r="M82" s="669" t="s">
        <v>138</v>
      </c>
      <c r="N82" s="670"/>
      <c r="O82" s="351">
        <f t="shared" si="35"/>
        <v>1018</v>
      </c>
      <c r="P82" s="351">
        <f t="shared" si="35"/>
        <v>1013</v>
      </c>
      <c r="Q82" s="351">
        <f t="shared" si="35"/>
        <v>2031</v>
      </c>
      <c r="R82" s="353">
        <f t="shared" si="35"/>
        <v>784</v>
      </c>
      <c r="S82" s="351">
        <f t="shared" si="35"/>
        <v>786</v>
      </c>
      <c r="T82" s="351">
        <f t="shared" si="35"/>
        <v>1570</v>
      </c>
      <c r="U82" s="351">
        <f t="shared" si="35"/>
        <v>926</v>
      </c>
      <c r="V82" s="351">
        <f t="shared" si="35"/>
        <v>868</v>
      </c>
      <c r="W82" s="352">
        <f t="shared" si="35"/>
        <v>1794</v>
      </c>
      <c r="X82" s="669" t="s">
        <v>138</v>
      </c>
      <c r="Y82" s="670"/>
      <c r="Z82" s="351">
        <f t="shared" si="35"/>
        <v>1047</v>
      </c>
      <c r="AA82" s="351">
        <f t="shared" si="35"/>
        <v>969</v>
      </c>
      <c r="AB82" s="351">
        <f t="shared" si="35"/>
        <v>2016</v>
      </c>
      <c r="AC82" s="353">
        <f t="shared" si="35"/>
        <v>1192</v>
      </c>
      <c r="AD82" s="351">
        <f t="shared" si="35"/>
        <v>1149</v>
      </c>
      <c r="AE82" s="351">
        <f t="shared" si="35"/>
        <v>2341</v>
      </c>
      <c r="AF82" s="351">
        <f t="shared" si="35"/>
        <v>1352</v>
      </c>
      <c r="AG82" s="351">
        <f t="shared" si="35"/>
        <v>1250</v>
      </c>
      <c r="AH82" s="352">
        <f t="shared" si="35"/>
        <v>2602</v>
      </c>
      <c r="AI82" s="669" t="s">
        <v>138</v>
      </c>
      <c r="AJ82" s="670"/>
      <c r="AK82" s="351">
        <f t="shared" si="35"/>
        <v>1546</v>
      </c>
      <c r="AL82" s="351">
        <f t="shared" si="35"/>
        <v>1382</v>
      </c>
      <c r="AM82" s="351">
        <f t="shared" si="35"/>
        <v>2928</v>
      </c>
      <c r="AN82" s="353">
        <f t="shared" si="35"/>
        <v>1682</v>
      </c>
      <c r="AO82" s="351">
        <f t="shared" si="35"/>
        <v>1559</v>
      </c>
      <c r="AP82" s="351">
        <f t="shared" si="35"/>
        <v>3241</v>
      </c>
      <c r="AQ82" s="351">
        <f t="shared" si="35"/>
        <v>1841</v>
      </c>
      <c r="AR82" s="351">
        <f t="shared" si="35"/>
        <v>1681</v>
      </c>
      <c r="AS82" s="352">
        <f t="shared" si="35"/>
        <v>3522</v>
      </c>
      <c r="AT82" s="669" t="s">
        <v>138</v>
      </c>
      <c r="AU82" s="670"/>
      <c r="AV82" s="351">
        <f t="shared" si="35"/>
        <v>2092</v>
      </c>
      <c r="AW82" s="351">
        <f t="shared" si="35"/>
        <v>1986</v>
      </c>
      <c r="AX82" s="351">
        <f t="shared" si="35"/>
        <v>4078</v>
      </c>
      <c r="AY82" s="353">
        <f t="shared" si="35"/>
        <v>2277</v>
      </c>
      <c r="AZ82" s="351">
        <f t="shared" si="35"/>
        <v>2165</v>
      </c>
      <c r="BA82" s="351">
        <f t="shared" si="35"/>
        <v>4442</v>
      </c>
      <c r="BB82" s="351">
        <f t="shared" si="35"/>
        <v>2626</v>
      </c>
      <c r="BC82" s="351">
        <f t="shared" si="35"/>
        <v>2685</v>
      </c>
      <c r="BD82" s="352">
        <f t="shared" si="35"/>
        <v>5311</v>
      </c>
      <c r="BE82" s="669" t="s">
        <v>138</v>
      </c>
      <c r="BF82" s="670"/>
      <c r="BG82" s="351">
        <f t="shared" si="35"/>
        <v>2241</v>
      </c>
      <c r="BH82" s="351">
        <f t="shared" si="35"/>
        <v>2455</v>
      </c>
      <c r="BI82" s="351">
        <f t="shared" si="35"/>
        <v>4696</v>
      </c>
      <c r="BJ82" s="353">
        <f t="shared" si="35"/>
        <v>1854</v>
      </c>
      <c r="BK82" s="351">
        <f t="shared" si="35"/>
        <v>2266</v>
      </c>
      <c r="BL82" s="351">
        <f t="shared" si="35"/>
        <v>4120</v>
      </c>
      <c r="BM82" s="351">
        <f t="shared" si="35"/>
        <v>1387</v>
      </c>
      <c r="BN82" s="351">
        <f t="shared" si="35"/>
        <v>1878</v>
      </c>
      <c r="BO82" s="352">
        <f t="shared" si="35"/>
        <v>3265</v>
      </c>
      <c r="BP82" s="669" t="s">
        <v>138</v>
      </c>
      <c r="BQ82" s="670"/>
      <c r="BR82" s="351">
        <f t="shared" si="35"/>
        <v>1067</v>
      </c>
      <c r="BS82" s="351">
        <f t="shared" si="35"/>
        <v>2499</v>
      </c>
      <c r="BT82" s="352">
        <f t="shared" si="35"/>
        <v>3566</v>
      </c>
      <c r="CA82" s="669" t="s">
        <v>138</v>
      </c>
      <c r="CB82" s="670"/>
      <c r="CC82" s="351">
        <f t="shared" si="35"/>
        <v>2700</v>
      </c>
      <c r="CD82" s="351">
        <f t="shared" si="35"/>
        <v>2619</v>
      </c>
      <c r="CE82" s="351">
        <f t="shared" si="35"/>
        <v>5319</v>
      </c>
      <c r="CF82" s="353">
        <f t="shared" si="35"/>
        <v>13480</v>
      </c>
      <c r="CG82" s="351">
        <f t="shared" si="35"/>
        <v>12643</v>
      </c>
      <c r="CH82" s="351">
        <f t="shared" si="35"/>
        <v>26123</v>
      </c>
      <c r="CI82" s="351">
        <f t="shared" si="35"/>
        <v>11452</v>
      </c>
      <c r="CJ82" s="351">
        <f t="shared" ref="CJ82:CK82" si="36">SUM(CJ80:CJ81)</f>
        <v>13948</v>
      </c>
      <c r="CK82" s="352">
        <f t="shared" si="36"/>
        <v>25400</v>
      </c>
      <c r="CL82" s="351">
        <f t="shared" si="26"/>
        <v>27632</v>
      </c>
      <c r="CM82" s="351">
        <f t="shared" si="26"/>
        <v>29210</v>
      </c>
      <c r="CN82" s="352">
        <f t="shared" si="26"/>
        <v>56842</v>
      </c>
    </row>
    <row r="83" spans="1:92" ht="17.100000000000001" customHeight="1">
      <c r="A83" s="1"/>
      <c r="B83" s="24"/>
      <c r="C83" s="26" t="s">
        <v>139</v>
      </c>
      <c r="D83" s="345">
        <v>33</v>
      </c>
      <c r="E83" s="345">
        <v>31</v>
      </c>
      <c r="F83" s="345">
        <v>64</v>
      </c>
      <c r="G83" s="348">
        <v>41</v>
      </c>
      <c r="H83" s="345">
        <v>35</v>
      </c>
      <c r="I83" s="345">
        <v>76</v>
      </c>
      <c r="J83" s="345">
        <v>52</v>
      </c>
      <c r="K83" s="345">
        <v>43</v>
      </c>
      <c r="L83" s="346">
        <v>95</v>
      </c>
      <c r="M83" s="24"/>
      <c r="N83" s="26" t="s">
        <v>139</v>
      </c>
      <c r="O83" s="345">
        <v>53</v>
      </c>
      <c r="P83" s="345">
        <v>49</v>
      </c>
      <c r="Q83" s="345">
        <v>102</v>
      </c>
      <c r="R83" s="348">
        <v>46</v>
      </c>
      <c r="S83" s="345">
        <v>39</v>
      </c>
      <c r="T83" s="345">
        <v>85</v>
      </c>
      <c r="U83" s="345">
        <v>52</v>
      </c>
      <c r="V83" s="345">
        <v>36</v>
      </c>
      <c r="W83" s="346">
        <v>88</v>
      </c>
      <c r="X83" s="24"/>
      <c r="Y83" s="26" t="s">
        <v>139</v>
      </c>
      <c r="Z83" s="345">
        <v>60</v>
      </c>
      <c r="AA83" s="345">
        <v>35</v>
      </c>
      <c r="AB83" s="345">
        <v>95</v>
      </c>
      <c r="AC83" s="348">
        <v>71</v>
      </c>
      <c r="AD83" s="345">
        <v>50</v>
      </c>
      <c r="AE83" s="345">
        <v>121</v>
      </c>
      <c r="AF83" s="345">
        <v>107</v>
      </c>
      <c r="AG83" s="345">
        <v>71</v>
      </c>
      <c r="AH83" s="346">
        <v>178</v>
      </c>
      <c r="AI83" s="24"/>
      <c r="AJ83" s="26" t="s">
        <v>139</v>
      </c>
      <c r="AK83" s="345">
        <v>113</v>
      </c>
      <c r="AL83" s="345">
        <v>83</v>
      </c>
      <c r="AM83" s="345">
        <v>196</v>
      </c>
      <c r="AN83" s="348">
        <v>124</v>
      </c>
      <c r="AO83" s="345">
        <v>80</v>
      </c>
      <c r="AP83" s="345">
        <v>204</v>
      </c>
      <c r="AQ83" s="345">
        <v>118</v>
      </c>
      <c r="AR83" s="345">
        <v>113</v>
      </c>
      <c r="AS83" s="346">
        <v>231</v>
      </c>
      <c r="AT83" s="24"/>
      <c r="AU83" s="26" t="s">
        <v>139</v>
      </c>
      <c r="AV83" s="345">
        <v>139</v>
      </c>
      <c r="AW83" s="345">
        <v>130</v>
      </c>
      <c r="AX83" s="345">
        <v>269</v>
      </c>
      <c r="AY83" s="348">
        <v>172</v>
      </c>
      <c r="AZ83" s="345">
        <v>151</v>
      </c>
      <c r="BA83" s="345">
        <v>323</v>
      </c>
      <c r="BB83" s="345">
        <v>200</v>
      </c>
      <c r="BC83" s="345">
        <v>234</v>
      </c>
      <c r="BD83" s="346">
        <v>434</v>
      </c>
      <c r="BE83" s="24"/>
      <c r="BF83" s="26" t="s">
        <v>139</v>
      </c>
      <c r="BG83" s="345">
        <v>183</v>
      </c>
      <c r="BH83" s="345">
        <v>199</v>
      </c>
      <c r="BI83" s="345">
        <v>382</v>
      </c>
      <c r="BJ83" s="348">
        <v>153</v>
      </c>
      <c r="BK83" s="345">
        <v>203</v>
      </c>
      <c r="BL83" s="345">
        <v>356</v>
      </c>
      <c r="BM83" s="345">
        <v>121</v>
      </c>
      <c r="BN83" s="345">
        <v>177</v>
      </c>
      <c r="BO83" s="346">
        <v>298</v>
      </c>
      <c r="BP83" s="24"/>
      <c r="BQ83" s="26" t="s">
        <v>139</v>
      </c>
      <c r="BR83" s="345">
        <v>87</v>
      </c>
      <c r="BS83" s="345">
        <v>269</v>
      </c>
      <c r="BT83" s="346">
        <v>356</v>
      </c>
      <c r="CA83" s="24"/>
      <c r="CB83" s="26" t="s">
        <v>139</v>
      </c>
      <c r="CC83" s="345">
        <v>126</v>
      </c>
      <c r="CD83" s="345">
        <v>109</v>
      </c>
      <c r="CE83" s="345">
        <v>235</v>
      </c>
      <c r="CF83" s="348">
        <v>883</v>
      </c>
      <c r="CG83" s="345">
        <v>686</v>
      </c>
      <c r="CH83" s="345">
        <v>1569</v>
      </c>
      <c r="CI83" s="345">
        <v>916</v>
      </c>
      <c r="CJ83" s="345">
        <v>1233</v>
      </c>
      <c r="CK83" s="346">
        <v>2149</v>
      </c>
      <c r="CL83" s="345">
        <f t="shared" si="26"/>
        <v>1925</v>
      </c>
      <c r="CM83" s="345">
        <f t="shared" si="26"/>
        <v>2028</v>
      </c>
      <c r="CN83" s="346">
        <f t="shared" si="26"/>
        <v>3953</v>
      </c>
    </row>
    <row r="84" spans="1:92" ht="17.100000000000001" customHeight="1" thickBot="1">
      <c r="A84" s="1"/>
      <c r="B84" s="24"/>
      <c r="C84" s="26" t="s">
        <v>140</v>
      </c>
      <c r="D84" s="381">
        <v>6</v>
      </c>
      <c r="E84" s="381">
        <v>6</v>
      </c>
      <c r="F84" s="381">
        <v>12</v>
      </c>
      <c r="G84" s="384">
        <v>9</v>
      </c>
      <c r="H84" s="381">
        <v>8</v>
      </c>
      <c r="I84" s="381">
        <v>17</v>
      </c>
      <c r="J84" s="381">
        <v>11</v>
      </c>
      <c r="K84" s="381">
        <v>11</v>
      </c>
      <c r="L84" s="382">
        <v>22</v>
      </c>
      <c r="M84" s="24"/>
      <c r="N84" s="26" t="s">
        <v>140</v>
      </c>
      <c r="O84" s="381">
        <v>13</v>
      </c>
      <c r="P84" s="381">
        <v>12</v>
      </c>
      <c r="Q84" s="381">
        <v>25</v>
      </c>
      <c r="R84" s="384">
        <v>12</v>
      </c>
      <c r="S84" s="381">
        <v>11</v>
      </c>
      <c r="T84" s="381">
        <v>23</v>
      </c>
      <c r="U84" s="381">
        <v>11</v>
      </c>
      <c r="V84" s="381">
        <v>11</v>
      </c>
      <c r="W84" s="382">
        <v>22</v>
      </c>
      <c r="X84" s="24"/>
      <c r="Y84" s="26" t="s">
        <v>140</v>
      </c>
      <c r="Z84" s="381">
        <v>11</v>
      </c>
      <c r="AA84" s="381">
        <v>11</v>
      </c>
      <c r="AB84" s="381">
        <v>22</v>
      </c>
      <c r="AC84" s="384">
        <v>15</v>
      </c>
      <c r="AD84" s="381">
        <v>13</v>
      </c>
      <c r="AE84" s="381">
        <v>28</v>
      </c>
      <c r="AF84" s="381">
        <v>20</v>
      </c>
      <c r="AG84" s="381">
        <v>20</v>
      </c>
      <c r="AH84" s="382">
        <v>40</v>
      </c>
      <c r="AI84" s="24"/>
      <c r="AJ84" s="26" t="s">
        <v>140</v>
      </c>
      <c r="AK84" s="381">
        <v>30</v>
      </c>
      <c r="AL84" s="381">
        <v>23</v>
      </c>
      <c r="AM84" s="381">
        <v>53</v>
      </c>
      <c r="AN84" s="384">
        <v>32</v>
      </c>
      <c r="AO84" s="381">
        <v>40</v>
      </c>
      <c r="AP84" s="381">
        <v>72</v>
      </c>
      <c r="AQ84" s="381">
        <v>28</v>
      </c>
      <c r="AR84" s="381">
        <v>35</v>
      </c>
      <c r="AS84" s="382">
        <v>63</v>
      </c>
      <c r="AT84" s="24"/>
      <c r="AU84" s="26" t="s">
        <v>140</v>
      </c>
      <c r="AV84" s="381">
        <v>52</v>
      </c>
      <c r="AW84" s="381">
        <v>44</v>
      </c>
      <c r="AX84" s="381">
        <v>96</v>
      </c>
      <c r="AY84" s="384">
        <v>61</v>
      </c>
      <c r="AZ84" s="381">
        <v>45</v>
      </c>
      <c r="BA84" s="381">
        <v>106</v>
      </c>
      <c r="BB84" s="381">
        <v>72</v>
      </c>
      <c r="BC84" s="381">
        <v>69</v>
      </c>
      <c r="BD84" s="382">
        <v>141</v>
      </c>
      <c r="BE84" s="24"/>
      <c r="BF84" s="26" t="s">
        <v>140</v>
      </c>
      <c r="BG84" s="381">
        <v>64</v>
      </c>
      <c r="BH84" s="381">
        <v>70</v>
      </c>
      <c r="BI84" s="381">
        <v>134</v>
      </c>
      <c r="BJ84" s="384">
        <v>48</v>
      </c>
      <c r="BK84" s="381">
        <v>70</v>
      </c>
      <c r="BL84" s="381">
        <v>118</v>
      </c>
      <c r="BM84" s="381">
        <v>62</v>
      </c>
      <c r="BN84" s="381">
        <v>67</v>
      </c>
      <c r="BO84" s="382">
        <v>129</v>
      </c>
      <c r="BP84" s="24"/>
      <c r="BQ84" s="26" t="s">
        <v>140</v>
      </c>
      <c r="BR84" s="381">
        <v>61</v>
      </c>
      <c r="BS84" s="381">
        <v>95</v>
      </c>
      <c r="BT84" s="382">
        <v>156</v>
      </c>
      <c r="CA84" s="24"/>
      <c r="CB84" s="26" t="s">
        <v>140</v>
      </c>
      <c r="CC84" s="381">
        <v>26</v>
      </c>
      <c r="CD84" s="381">
        <v>25</v>
      </c>
      <c r="CE84" s="381">
        <v>51</v>
      </c>
      <c r="CF84" s="384">
        <v>224</v>
      </c>
      <c r="CG84" s="381">
        <v>220</v>
      </c>
      <c r="CH84" s="381">
        <v>444</v>
      </c>
      <c r="CI84" s="381">
        <v>368</v>
      </c>
      <c r="CJ84" s="381">
        <v>416</v>
      </c>
      <c r="CK84" s="382">
        <v>784</v>
      </c>
      <c r="CL84" s="381">
        <f t="shared" si="26"/>
        <v>618</v>
      </c>
      <c r="CM84" s="381">
        <f t="shared" si="26"/>
        <v>661</v>
      </c>
      <c r="CN84" s="382">
        <f t="shared" si="26"/>
        <v>1279</v>
      </c>
    </row>
    <row r="85" spans="1:92" ht="17.100000000000001" customHeight="1" thickTop="1">
      <c r="A85" s="1"/>
      <c r="B85" s="678" t="s">
        <v>141</v>
      </c>
      <c r="C85" s="679"/>
      <c r="D85" s="345">
        <f t="shared" ref="D85:BO85" si="37">SUM(D5:D6,D7:D8,D12,D16:D22,D26,D31:D34,D39:D42,D45:D49,D52,D55,D59:D60,D64,D67,D68,D69)</f>
        <v>110955</v>
      </c>
      <c r="E85" s="345">
        <f t="shared" si="37"/>
        <v>105473</v>
      </c>
      <c r="F85" s="345">
        <f t="shared" si="37"/>
        <v>216428</v>
      </c>
      <c r="G85" s="348">
        <f t="shared" si="37"/>
        <v>118071</v>
      </c>
      <c r="H85" s="345">
        <f t="shared" si="37"/>
        <v>112139</v>
      </c>
      <c r="I85" s="345">
        <f t="shared" si="37"/>
        <v>230210</v>
      </c>
      <c r="J85" s="345">
        <f t="shared" si="37"/>
        <v>123534</v>
      </c>
      <c r="K85" s="345">
        <f t="shared" si="37"/>
        <v>117048</v>
      </c>
      <c r="L85" s="346">
        <f t="shared" si="37"/>
        <v>240582</v>
      </c>
      <c r="M85" s="678" t="s">
        <v>141</v>
      </c>
      <c r="N85" s="679"/>
      <c r="O85" s="345">
        <f t="shared" si="37"/>
        <v>131487</v>
      </c>
      <c r="P85" s="345">
        <f t="shared" si="37"/>
        <v>124203</v>
      </c>
      <c r="Q85" s="345">
        <f t="shared" si="37"/>
        <v>255690</v>
      </c>
      <c r="R85" s="348">
        <f t="shared" si="37"/>
        <v>146023</v>
      </c>
      <c r="S85" s="345">
        <f t="shared" si="37"/>
        <v>136424</v>
      </c>
      <c r="T85" s="345">
        <f t="shared" si="37"/>
        <v>282447</v>
      </c>
      <c r="U85" s="345">
        <f t="shared" si="37"/>
        <v>156123</v>
      </c>
      <c r="V85" s="345">
        <f t="shared" si="37"/>
        <v>147737</v>
      </c>
      <c r="W85" s="346">
        <f t="shared" si="37"/>
        <v>303860</v>
      </c>
      <c r="X85" s="678" t="s">
        <v>141</v>
      </c>
      <c r="Y85" s="679"/>
      <c r="Z85" s="345">
        <f t="shared" si="37"/>
        <v>164017</v>
      </c>
      <c r="AA85" s="345">
        <f t="shared" si="37"/>
        <v>157688</v>
      </c>
      <c r="AB85" s="345">
        <f t="shared" si="37"/>
        <v>321705</v>
      </c>
      <c r="AC85" s="348">
        <f t="shared" si="37"/>
        <v>175097</v>
      </c>
      <c r="AD85" s="345">
        <f t="shared" si="37"/>
        <v>168836</v>
      </c>
      <c r="AE85" s="345">
        <f t="shared" si="37"/>
        <v>343933</v>
      </c>
      <c r="AF85" s="345">
        <f t="shared" si="37"/>
        <v>182962</v>
      </c>
      <c r="AG85" s="345">
        <f t="shared" si="37"/>
        <v>177284</v>
      </c>
      <c r="AH85" s="346">
        <f t="shared" si="37"/>
        <v>360246</v>
      </c>
      <c r="AI85" s="678" t="s">
        <v>141</v>
      </c>
      <c r="AJ85" s="679"/>
      <c r="AK85" s="345">
        <f t="shared" si="37"/>
        <v>193251</v>
      </c>
      <c r="AL85" s="345">
        <f t="shared" si="37"/>
        <v>188096</v>
      </c>
      <c r="AM85" s="345">
        <f t="shared" si="37"/>
        <v>381347</v>
      </c>
      <c r="AN85" s="348">
        <f t="shared" si="37"/>
        <v>191384</v>
      </c>
      <c r="AO85" s="345">
        <f t="shared" si="37"/>
        <v>186906</v>
      </c>
      <c r="AP85" s="345">
        <f t="shared" si="37"/>
        <v>378290</v>
      </c>
      <c r="AQ85" s="345">
        <f t="shared" si="37"/>
        <v>192809</v>
      </c>
      <c r="AR85" s="345">
        <f t="shared" si="37"/>
        <v>191459</v>
      </c>
      <c r="AS85" s="346">
        <f t="shared" si="37"/>
        <v>384268</v>
      </c>
      <c r="AT85" s="678" t="s">
        <v>141</v>
      </c>
      <c r="AU85" s="679"/>
      <c r="AV85" s="345">
        <f t="shared" si="37"/>
        <v>209948</v>
      </c>
      <c r="AW85" s="345">
        <f t="shared" si="37"/>
        <v>211163</v>
      </c>
      <c r="AX85" s="345">
        <f t="shared" si="37"/>
        <v>421111</v>
      </c>
      <c r="AY85" s="348">
        <f t="shared" si="37"/>
        <v>229936</v>
      </c>
      <c r="AZ85" s="345">
        <f t="shared" si="37"/>
        <v>233480</v>
      </c>
      <c r="BA85" s="345">
        <f t="shared" si="37"/>
        <v>463416</v>
      </c>
      <c r="BB85" s="345">
        <f t="shared" si="37"/>
        <v>260973</v>
      </c>
      <c r="BC85" s="345">
        <f t="shared" si="37"/>
        <v>273674</v>
      </c>
      <c r="BD85" s="346">
        <f t="shared" si="37"/>
        <v>534647</v>
      </c>
      <c r="BE85" s="678" t="s">
        <v>141</v>
      </c>
      <c r="BF85" s="679"/>
      <c r="BG85" s="345">
        <f t="shared" si="37"/>
        <v>208292</v>
      </c>
      <c r="BH85" s="345">
        <f t="shared" si="37"/>
        <v>232566</v>
      </c>
      <c r="BI85" s="345">
        <f t="shared" si="37"/>
        <v>440858</v>
      </c>
      <c r="BJ85" s="348">
        <f t="shared" si="37"/>
        <v>148337</v>
      </c>
      <c r="BK85" s="345">
        <f t="shared" si="37"/>
        <v>184681</v>
      </c>
      <c r="BL85" s="345">
        <f t="shared" si="37"/>
        <v>333018</v>
      </c>
      <c r="BM85" s="345">
        <f t="shared" si="37"/>
        <v>92899</v>
      </c>
      <c r="BN85" s="345">
        <f t="shared" si="37"/>
        <v>139592</v>
      </c>
      <c r="BO85" s="346">
        <f t="shared" si="37"/>
        <v>232491</v>
      </c>
      <c r="BP85" s="678" t="s">
        <v>141</v>
      </c>
      <c r="BQ85" s="679"/>
      <c r="BR85" s="345">
        <f t="shared" ref="BR85:CK85" si="38">SUM(BR5:BR6,BR7:BR8,BR12,BR16:BR22,BR26,BR31:BR34,BR39:BR42,BR45:BR49,BR52,BR55,BR59:BR60,BR64,BR67,BR68,BR69)</f>
        <v>81455</v>
      </c>
      <c r="BS85" s="345">
        <f t="shared" si="38"/>
        <v>190458</v>
      </c>
      <c r="BT85" s="346">
        <f t="shared" si="38"/>
        <v>271913</v>
      </c>
      <c r="CA85" s="678" t="s">
        <v>141</v>
      </c>
      <c r="CB85" s="679"/>
      <c r="CC85" s="345">
        <f t="shared" si="38"/>
        <v>352560</v>
      </c>
      <c r="CD85" s="345">
        <f t="shared" si="38"/>
        <v>334660</v>
      </c>
      <c r="CE85" s="345">
        <f t="shared" si="38"/>
        <v>687220</v>
      </c>
      <c r="CF85" s="348">
        <f t="shared" si="38"/>
        <v>1743101</v>
      </c>
      <c r="CG85" s="345">
        <f t="shared" si="38"/>
        <v>1689796</v>
      </c>
      <c r="CH85" s="345">
        <f t="shared" si="38"/>
        <v>3432897</v>
      </c>
      <c r="CI85" s="345">
        <f t="shared" si="38"/>
        <v>1021892</v>
      </c>
      <c r="CJ85" s="345">
        <f t="shared" si="38"/>
        <v>1254451</v>
      </c>
      <c r="CK85" s="346">
        <f t="shared" si="38"/>
        <v>2276343</v>
      </c>
      <c r="CL85" s="345">
        <f t="shared" si="26"/>
        <v>3117553</v>
      </c>
      <c r="CM85" s="345">
        <f t="shared" si="26"/>
        <v>3278907</v>
      </c>
      <c r="CN85" s="346">
        <f t="shared" si="26"/>
        <v>6396460</v>
      </c>
    </row>
    <row r="86" spans="1:92" ht="17.100000000000001" customHeight="1">
      <c r="A86" s="1"/>
      <c r="B86" s="680" t="s">
        <v>573</v>
      </c>
      <c r="C86" s="681"/>
      <c r="D86" s="339">
        <f>SUM(D65,D73,D75,D80,D81)</f>
        <v>1598</v>
      </c>
      <c r="E86" s="339">
        <f t="shared" ref="E86:CJ86" si="39">SUM(E65,E73,E75,E80,E81)</f>
        <v>1517</v>
      </c>
      <c r="F86" s="339">
        <f t="shared" si="39"/>
        <v>3115</v>
      </c>
      <c r="G86" s="342">
        <f t="shared" si="39"/>
        <v>1874</v>
      </c>
      <c r="H86" s="339">
        <f t="shared" si="39"/>
        <v>1823</v>
      </c>
      <c r="I86" s="339">
        <f t="shared" si="39"/>
        <v>3697</v>
      </c>
      <c r="J86" s="339">
        <f t="shared" si="39"/>
        <v>2118</v>
      </c>
      <c r="K86" s="339">
        <f t="shared" si="39"/>
        <v>2060</v>
      </c>
      <c r="L86" s="340">
        <f t="shared" si="39"/>
        <v>4178</v>
      </c>
      <c r="M86" s="680" t="s">
        <v>573</v>
      </c>
      <c r="N86" s="681"/>
      <c r="O86" s="339">
        <f t="shared" si="39"/>
        <v>2188</v>
      </c>
      <c r="P86" s="339">
        <f t="shared" si="39"/>
        <v>2146</v>
      </c>
      <c r="Q86" s="339">
        <f t="shared" si="39"/>
        <v>4334</v>
      </c>
      <c r="R86" s="342">
        <f t="shared" si="39"/>
        <v>1880</v>
      </c>
      <c r="S86" s="339">
        <f t="shared" si="39"/>
        <v>1813</v>
      </c>
      <c r="T86" s="339">
        <f t="shared" si="39"/>
        <v>3693</v>
      </c>
      <c r="U86" s="339">
        <f t="shared" si="39"/>
        <v>2098</v>
      </c>
      <c r="V86" s="339">
        <f t="shared" si="39"/>
        <v>1909</v>
      </c>
      <c r="W86" s="340">
        <f t="shared" si="39"/>
        <v>4007</v>
      </c>
      <c r="X86" s="680" t="s">
        <v>573</v>
      </c>
      <c r="Y86" s="681"/>
      <c r="Z86" s="339">
        <f t="shared" si="39"/>
        <v>2260</v>
      </c>
      <c r="AA86" s="339">
        <f t="shared" si="39"/>
        <v>2053</v>
      </c>
      <c r="AB86" s="339">
        <f t="shared" si="39"/>
        <v>4313</v>
      </c>
      <c r="AC86" s="342">
        <f t="shared" si="39"/>
        <v>2592</v>
      </c>
      <c r="AD86" s="339">
        <f t="shared" si="39"/>
        <v>2405</v>
      </c>
      <c r="AE86" s="339">
        <f t="shared" si="39"/>
        <v>4997</v>
      </c>
      <c r="AF86" s="339">
        <f t="shared" si="39"/>
        <v>3015</v>
      </c>
      <c r="AG86" s="339">
        <f t="shared" si="39"/>
        <v>2656</v>
      </c>
      <c r="AH86" s="340">
        <f t="shared" si="39"/>
        <v>5671</v>
      </c>
      <c r="AI86" s="680" t="s">
        <v>573</v>
      </c>
      <c r="AJ86" s="681"/>
      <c r="AK86" s="339">
        <f t="shared" si="39"/>
        <v>3412</v>
      </c>
      <c r="AL86" s="339">
        <f t="shared" si="39"/>
        <v>2966</v>
      </c>
      <c r="AM86" s="339">
        <f t="shared" si="39"/>
        <v>6378</v>
      </c>
      <c r="AN86" s="342">
        <f t="shared" si="39"/>
        <v>3684</v>
      </c>
      <c r="AO86" s="339">
        <f t="shared" si="39"/>
        <v>3311</v>
      </c>
      <c r="AP86" s="339">
        <f t="shared" si="39"/>
        <v>6995</v>
      </c>
      <c r="AQ86" s="339">
        <f t="shared" si="39"/>
        <v>3965</v>
      </c>
      <c r="AR86" s="339">
        <f t="shared" si="39"/>
        <v>3567</v>
      </c>
      <c r="AS86" s="340">
        <f t="shared" si="39"/>
        <v>7532</v>
      </c>
      <c r="AT86" s="680" t="s">
        <v>573</v>
      </c>
      <c r="AU86" s="681"/>
      <c r="AV86" s="339">
        <f t="shared" si="39"/>
        <v>4487</v>
      </c>
      <c r="AW86" s="339">
        <f t="shared" si="39"/>
        <v>4194</v>
      </c>
      <c r="AX86" s="339">
        <f t="shared" si="39"/>
        <v>8681</v>
      </c>
      <c r="AY86" s="342">
        <f t="shared" si="39"/>
        <v>5112</v>
      </c>
      <c r="AZ86" s="339">
        <f t="shared" si="39"/>
        <v>4832</v>
      </c>
      <c r="BA86" s="339">
        <f t="shared" si="39"/>
        <v>9944</v>
      </c>
      <c r="BB86" s="339">
        <f t="shared" si="39"/>
        <v>5801</v>
      </c>
      <c r="BC86" s="339">
        <f t="shared" si="39"/>
        <v>5775</v>
      </c>
      <c r="BD86" s="340">
        <f t="shared" si="39"/>
        <v>11576</v>
      </c>
      <c r="BE86" s="680" t="s">
        <v>573</v>
      </c>
      <c r="BF86" s="681"/>
      <c r="BG86" s="339">
        <f t="shared" si="39"/>
        <v>4766</v>
      </c>
      <c r="BH86" s="339">
        <f t="shared" si="39"/>
        <v>5161</v>
      </c>
      <c r="BI86" s="339">
        <f t="shared" si="39"/>
        <v>9927</v>
      </c>
      <c r="BJ86" s="342">
        <f t="shared" si="39"/>
        <v>3871</v>
      </c>
      <c r="BK86" s="339">
        <f t="shared" si="39"/>
        <v>4857</v>
      </c>
      <c r="BL86" s="339">
        <f t="shared" si="39"/>
        <v>8728</v>
      </c>
      <c r="BM86" s="339">
        <f t="shared" si="39"/>
        <v>3034</v>
      </c>
      <c r="BN86" s="339">
        <f t="shared" si="39"/>
        <v>4278</v>
      </c>
      <c r="BO86" s="340">
        <f t="shared" si="39"/>
        <v>7312</v>
      </c>
      <c r="BP86" s="680" t="s">
        <v>573</v>
      </c>
      <c r="BQ86" s="681"/>
      <c r="BR86" s="339">
        <f t="shared" si="39"/>
        <v>2683</v>
      </c>
      <c r="BS86" s="339">
        <f t="shared" si="39"/>
        <v>5347</v>
      </c>
      <c r="BT86" s="340">
        <f t="shared" si="39"/>
        <v>8030</v>
      </c>
      <c r="CA86" s="680" t="s">
        <v>573</v>
      </c>
      <c r="CB86" s="681"/>
      <c r="CC86" s="339">
        <f t="shared" si="39"/>
        <v>5590</v>
      </c>
      <c r="CD86" s="339">
        <f t="shared" si="39"/>
        <v>5400</v>
      </c>
      <c r="CE86" s="339">
        <f t="shared" si="39"/>
        <v>10990</v>
      </c>
      <c r="CF86" s="342">
        <f t="shared" si="39"/>
        <v>29581</v>
      </c>
      <c r="CG86" s="339">
        <f t="shared" si="39"/>
        <v>27020</v>
      </c>
      <c r="CH86" s="339">
        <f t="shared" si="39"/>
        <v>56601</v>
      </c>
      <c r="CI86" s="339">
        <f t="shared" si="39"/>
        <v>25267</v>
      </c>
      <c r="CJ86" s="339">
        <f t="shared" si="39"/>
        <v>30250</v>
      </c>
      <c r="CK86" s="340">
        <f t="shared" ref="CK86" si="40">SUM(CK65,CK73,CK75,CK80,CK81)</f>
        <v>55517</v>
      </c>
      <c r="CL86" s="575">
        <f t="shared" si="26"/>
        <v>60438</v>
      </c>
      <c r="CM86" s="575">
        <f t="shared" si="26"/>
        <v>62670</v>
      </c>
      <c r="CN86" s="576">
        <f t="shared" si="26"/>
        <v>123108</v>
      </c>
    </row>
    <row r="87" spans="1:92" ht="17.100000000000001" customHeight="1">
      <c r="A87" s="1"/>
      <c r="B87" s="682" t="s">
        <v>143</v>
      </c>
      <c r="C87" s="683"/>
      <c r="D87" s="339">
        <f t="shared" ref="D87:L87" si="41">SUM(D83:D84)</f>
        <v>39</v>
      </c>
      <c r="E87" s="339">
        <f t="shared" si="41"/>
        <v>37</v>
      </c>
      <c r="F87" s="339">
        <f t="shared" si="41"/>
        <v>76</v>
      </c>
      <c r="G87" s="342">
        <f t="shared" si="41"/>
        <v>50</v>
      </c>
      <c r="H87" s="339">
        <f t="shared" si="41"/>
        <v>43</v>
      </c>
      <c r="I87" s="339">
        <f t="shared" si="41"/>
        <v>93</v>
      </c>
      <c r="J87" s="339">
        <f t="shared" si="41"/>
        <v>63</v>
      </c>
      <c r="K87" s="339">
        <f t="shared" si="41"/>
        <v>54</v>
      </c>
      <c r="L87" s="340">
        <f t="shared" si="41"/>
        <v>117</v>
      </c>
      <c r="M87" s="682" t="s">
        <v>143</v>
      </c>
      <c r="N87" s="683"/>
      <c r="O87" s="339">
        <f t="shared" ref="O87:CK87" si="42">SUM(O83:O84)</f>
        <v>66</v>
      </c>
      <c r="P87" s="339">
        <f t="shared" si="42"/>
        <v>61</v>
      </c>
      <c r="Q87" s="339">
        <f t="shared" si="42"/>
        <v>127</v>
      </c>
      <c r="R87" s="342">
        <f t="shared" si="42"/>
        <v>58</v>
      </c>
      <c r="S87" s="339">
        <f t="shared" si="42"/>
        <v>50</v>
      </c>
      <c r="T87" s="339">
        <f t="shared" si="42"/>
        <v>108</v>
      </c>
      <c r="U87" s="339">
        <f t="shared" si="42"/>
        <v>63</v>
      </c>
      <c r="V87" s="339">
        <f t="shared" si="42"/>
        <v>47</v>
      </c>
      <c r="W87" s="340">
        <f t="shared" si="42"/>
        <v>110</v>
      </c>
      <c r="X87" s="682" t="s">
        <v>143</v>
      </c>
      <c r="Y87" s="683"/>
      <c r="Z87" s="339">
        <f t="shared" si="42"/>
        <v>71</v>
      </c>
      <c r="AA87" s="339">
        <f t="shared" si="42"/>
        <v>46</v>
      </c>
      <c r="AB87" s="339">
        <f t="shared" si="42"/>
        <v>117</v>
      </c>
      <c r="AC87" s="342">
        <f t="shared" si="42"/>
        <v>86</v>
      </c>
      <c r="AD87" s="339">
        <f t="shared" si="42"/>
        <v>63</v>
      </c>
      <c r="AE87" s="339">
        <f t="shared" si="42"/>
        <v>149</v>
      </c>
      <c r="AF87" s="339">
        <f t="shared" si="42"/>
        <v>127</v>
      </c>
      <c r="AG87" s="339">
        <f t="shared" si="42"/>
        <v>91</v>
      </c>
      <c r="AH87" s="340">
        <f t="shared" si="42"/>
        <v>218</v>
      </c>
      <c r="AI87" s="682" t="s">
        <v>143</v>
      </c>
      <c r="AJ87" s="683"/>
      <c r="AK87" s="339">
        <f t="shared" si="42"/>
        <v>143</v>
      </c>
      <c r="AL87" s="339">
        <f t="shared" si="42"/>
        <v>106</v>
      </c>
      <c r="AM87" s="339">
        <f t="shared" si="42"/>
        <v>249</v>
      </c>
      <c r="AN87" s="342">
        <f t="shared" si="42"/>
        <v>156</v>
      </c>
      <c r="AO87" s="339">
        <f t="shared" si="42"/>
        <v>120</v>
      </c>
      <c r="AP87" s="339">
        <f t="shared" si="42"/>
        <v>276</v>
      </c>
      <c r="AQ87" s="339">
        <f t="shared" si="42"/>
        <v>146</v>
      </c>
      <c r="AR87" s="339">
        <f t="shared" si="42"/>
        <v>148</v>
      </c>
      <c r="AS87" s="340">
        <f t="shared" si="42"/>
        <v>294</v>
      </c>
      <c r="AT87" s="682" t="s">
        <v>143</v>
      </c>
      <c r="AU87" s="683"/>
      <c r="AV87" s="339">
        <f t="shared" si="42"/>
        <v>191</v>
      </c>
      <c r="AW87" s="339">
        <f t="shared" si="42"/>
        <v>174</v>
      </c>
      <c r="AX87" s="339">
        <f t="shared" si="42"/>
        <v>365</v>
      </c>
      <c r="AY87" s="342">
        <f t="shared" si="42"/>
        <v>233</v>
      </c>
      <c r="AZ87" s="339">
        <f t="shared" si="42"/>
        <v>196</v>
      </c>
      <c r="BA87" s="339">
        <f t="shared" si="42"/>
        <v>429</v>
      </c>
      <c r="BB87" s="339">
        <f t="shared" si="42"/>
        <v>272</v>
      </c>
      <c r="BC87" s="339">
        <f t="shared" si="42"/>
        <v>303</v>
      </c>
      <c r="BD87" s="340">
        <f t="shared" si="42"/>
        <v>575</v>
      </c>
      <c r="BE87" s="682" t="s">
        <v>143</v>
      </c>
      <c r="BF87" s="683"/>
      <c r="BG87" s="339">
        <f t="shared" si="42"/>
        <v>247</v>
      </c>
      <c r="BH87" s="339">
        <f t="shared" si="42"/>
        <v>269</v>
      </c>
      <c r="BI87" s="339">
        <f t="shared" si="42"/>
        <v>516</v>
      </c>
      <c r="BJ87" s="342">
        <f t="shared" si="42"/>
        <v>201</v>
      </c>
      <c r="BK87" s="339">
        <f t="shared" si="42"/>
        <v>273</v>
      </c>
      <c r="BL87" s="339">
        <f t="shared" si="42"/>
        <v>474</v>
      </c>
      <c r="BM87" s="339">
        <f t="shared" si="42"/>
        <v>183</v>
      </c>
      <c r="BN87" s="339">
        <f t="shared" si="42"/>
        <v>244</v>
      </c>
      <c r="BO87" s="340">
        <f t="shared" si="42"/>
        <v>427</v>
      </c>
      <c r="BP87" s="682" t="s">
        <v>143</v>
      </c>
      <c r="BQ87" s="683"/>
      <c r="BR87" s="339">
        <f t="shared" si="42"/>
        <v>148</v>
      </c>
      <c r="BS87" s="339">
        <f t="shared" si="42"/>
        <v>364</v>
      </c>
      <c r="BT87" s="340">
        <f t="shared" si="42"/>
        <v>512</v>
      </c>
      <c r="CA87" s="682" t="s">
        <v>143</v>
      </c>
      <c r="CB87" s="683"/>
      <c r="CC87" s="339">
        <f t="shared" si="42"/>
        <v>152</v>
      </c>
      <c r="CD87" s="339">
        <f t="shared" si="42"/>
        <v>134</v>
      </c>
      <c r="CE87" s="339">
        <f t="shared" si="42"/>
        <v>286</v>
      </c>
      <c r="CF87" s="342">
        <f t="shared" si="42"/>
        <v>1107</v>
      </c>
      <c r="CG87" s="339">
        <f t="shared" si="42"/>
        <v>906</v>
      </c>
      <c r="CH87" s="339">
        <f t="shared" si="42"/>
        <v>2013</v>
      </c>
      <c r="CI87" s="339">
        <f t="shared" si="42"/>
        <v>1284</v>
      </c>
      <c r="CJ87" s="339">
        <f t="shared" si="42"/>
        <v>1649</v>
      </c>
      <c r="CK87" s="340">
        <f t="shared" si="42"/>
        <v>2933</v>
      </c>
      <c r="CL87" s="339">
        <f t="shared" si="26"/>
        <v>2543</v>
      </c>
      <c r="CM87" s="339">
        <f t="shared" si="26"/>
        <v>2689</v>
      </c>
      <c r="CN87" s="340">
        <f t="shared" si="26"/>
        <v>5232</v>
      </c>
    </row>
    <row r="88" spans="1:92" ht="17.100000000000001" customHeight="1" thickBot="1">
      <c r="A88" s="1"/>
      <c r="B88" s="684" t="s">
        <v>144</v>
      </c>
      <c r="C88" s="685"/>
      <c r="D88" s="386">
        <f t="shared" ref="D88:CI88" si="43">SUM(D85:D87)</f>
        <v>112592</v>
      </c>
      <c r="E88" s="386">
        <f t="shared" si="43"/>
        <v>107027</v>
      </c>
      <c r="F88" s="386">
        <f t="shared" si="43"/>
        <v>219619</v>
      </c>
      <c r="G88" s="386">
        <f t="shared" si="43"/>
        <v>119995</v>
      </c>
      <c r="H88" s="386">
        <f t="shared" si="43"/>
        <v>114005</v>
      </c>
      <c r="I88" s="386">
        <f t="shared" si="43"/>
        <v>234000</v>
      </c>
      <c r="J88" s="386">
        <f t="shared" si="43"/>
        <v>125715</v>
      </c>
      <c r="K88" s="386">
        <f t="shared" si="43"/>
        <v>119162</v>
      </c>
      <c r="L88" s="387">
        <f t="shared" si="43"/>
        <v>244877</v>
      </c>
      <c r="M88" s="684" t="s">
        <v>144</v>
      </c>
      <c r="N88" s="685"/>
      <c r="O88" s="386">
        <f t="shared" si="43"/>
        <v>133741</v>
      </c>
      <c r="P88" s="386">
        <f t="shared" si="43"/>
        <v>126410</v>
      </c>
      <c r="Q88" s="386">
        <f t="shared" si="43"/>
        <v>260151</v>
      </c>
      <c r="R88" s="386">
        <f t="shared" si="43"/>
        <v>147961</v>
      </c>
      <c r="S88" s="386">
        <f t="shared" si="43"/>
        <v>138287</v>
      </c>
      <c r="T88" s="386">
        <f t="shared" si="43"/>
        <v>286248</v>
      </c>
      <c r="U88" s="386">
        <f t="shared" si="43"/>
        <v>158284</v>
      </c>
      <c r="V88" s="386">
        <f t="shared" si="43"/>
        <v>149693</v>
      </c>
      <c r="W88" s="387">
        <f t="shared" si="43"/>
        <v>307977</v>
      </c>
      <c r="X88" s="684" t="s">
        <v>144</v>
      </c>
      <c r="Y88" s="685"/>
      <c r="Z88" s="386">
        <f t="shared" si="43"/>
        <v>166348</v>
      </c>
      <c r="AA88" s="386">
        <f t="shared" si="43"/>
        <v>159787</v>
      </c>
      <c r="AB88" s="386">
        <f t="shared" si="43"/>
        <v>326135</v>
      </c>
      <c r="AC88" s="386">
        <f t="shared" si="43"/>
        <v>177775</v>
      </c>
      <c r="AD88" s="386">
        <f t="shared" si="43"/>
        <v>171304</v>
      </c>
      <c r="AE88" s="386">
        <f t="shared" si="43"/>
        <v>349079</v>
      </c>
      <c r="AF88" s="386">
        <f t="shared" si="43"/>
        <v>186104</v>
      </c>
      <c r="AG88" s="386">
        <f t="shared" si="43"/>
        <v>180031</v>
      </c>
      <c r="AH88" s="387">
        <f t="shared" si="43"/>
        <v>366135</v>
      </c>
      <c r="AI88" s="684" t="s">
        <v>144</v>
      </c>
      <c r="AJ88" s="685"/>
      <c r="AK88" s="386">
        <f t="shared" si="43"/>
        <v>196806</v>
      </c>
      <c r="AL88" s="386">
        <f t="shared" si="43"/>
        <v>191168</v>
      </c>
      <c r="AM88" s="386">
        <f t="shared" si="43"/>
        <v>387974</v>
      </c>
      <c r="AN88" s="386">
        <f t="shared" si="43"/>
        <v>195224</v>
      </c>
      <c r="AO88" s="386">
        <f t="shared" si="43"/>
        <v>190337</v>
      </c>
      <c r="AP88" s="386">
        <f t="shared" si="43"/>
        <v>385561</v>
      </c>
      <c r="AQ88" s="386">
        <f t="shared" si="43"/>
        <v>196920</v>
      </c>
      <c r="AR88" s="386">
        <f t="shared" si="43"/>
        <v>195174</v>
      </c>
      <c r="AS88" s="387">
        <f t="shared" si="43"/>
        <v>392094</v>
      </c>
      <c r="AT88" s="684" t="s">
        <v>144</v>
      </c>
      <c r="AU88" s="685"/>
      <c r="AV88" s="386">
        <f t="shared" si="43"/>
        <v>214626</v>
      </c>
      <c r="AW88" s="386">
        <f t="shared" si="43"/>
        <v>215531</v>
      </c>
      <c r="AX88" s="386">
        <f t="shared" si="43"/>
        <v>430157</v>
      </c>
      <c r="AY88" s="386">
        <f t="shared" si="43"/>
        <v>235281</v>
      </c>
      <c r="AZ88" s="386">
        <f t="shared" si="43"/>
        <v>238508</v>
      </c>
      <c r="BA88" s="386">
        <f t="shared" si="43"/>
        <v>473789</v>
      </c>
      <c r="BB88" s="386">
        <f t="shared" si="43"/>
        <v>267046</v>
      </c>
      <c r="BC88" s="386">
        <f t="shared" si="43"/>
        <v>279752</v>
      </c>
      <c r="BD88" s="387">
        <f t="shared" si="43"/>
        <v>546798</v>
      </c>
      <c r="BE88" s="684" t="s">
        <v>144</v>
      </c>
      <c r="BF88" s="685"/>
      <c r="BG88" s="386">
        <f t="shared" si="43"/>
        <v>213305</v>
      </c>
      <c r="BH88" s="386">
        <f t="shared" si="43"/>
        <v>237996</v>
      </c>
      <c r="BI88" s="386">
        <f t="shared" si="43"/>
        <v>451301</v>
      </c>
      <c r="BJ88" s="386">
        <f t="shared" si="43"/>
        <v>152409</v>
      </c>
      <c r="BK88" s="386">
        <f t="shared" si="43"/>
        <v>189811</v>
      </c>
      <c r="BL88" s="386">
        <f t="shared" si="43"/>
        <v>342220</v>
      </c>
      <c r="BM88" s="386">
        <f t="shared" si="43"/>
        <v>96116</v>
      </c>
      <c r="BN88" s="386">
        <f t="shared" si="43"/>
        <v>144114</v>
      </c>
      <c r="BO88" s="387">
        <f t="shared" si="43"/>
        <v>240230</v>
      </c>
      <c r="BP88" s="684" t="s">
        <v>144</v>
      </c>
      <c r="BQ88" s="685"/>
      <c r="BR88" s="386">
        <f t="shared" si="43"/>
        <v>84286</v>
      </c>
      <c r="BS88" s="386">
        <f t="shared" si="43"/>
        <v>196169</v>
      </c>
      <c r="BT88" s="387">
        <f t="shared" si="43"/>
        <v>280455</v>
      </c>
      <c r="CA88" s="684" t="s">
        <v>144</v>
      </c>
      <c r="CB88" s="685"/>
      <c r="CC88" s="386">
        <f t="shared" si="43"/>
        <v>358302</v>
      </c>
      <c r="CD88" s="386">
        <f t="shared" si="43"/>
        <v>340194</v>
      </c>
      <c r="CE88" s="386">
        <f t="shared" si="43"/>
        <v>698496</v>
      </c>
      <c r="CF88" s="386">
        <f t="shared" si="43"/>
        <v>1773789</v>
      </c>
      <c r="CG88" s="386">
        <f t="shared" si="43"/>
        <v>1717722</v>
      </c>
      <c r="CH88" s="386">
        <f t="shared" si="43"/>
        <v>3491511</v>
      </c>
      <c r="CI88" s="386">
        <f t="shared" si="43"/>
        <v>1048443</v>
      </c>
      <c r="CJ88" s="386">
        <f t="shared" ref="CJ88:CK88" si="44">SUM(CJ85:CJ87)</f>
        <v>1286350</v>
      </c>
      <c r="CK88" s="387">
        <f t="shared" si="44"/>
        <v>2334793</v>
      </c>
      <c r="CL88" s="386">
        <f t="shared" si="26"/>
        <v>3180534</v>
      </c>
      <c r="CM88" s="386">
        <f t="shared" si="26"/>
        <v>3344266</v>
      </c>
      <c r="CN88" s="387">
        <f t="shared" si="26"/>
        <v>6524800</v>
      </c>
    </row>
    <row r="89" spans="1:92" ht="16.899999999999999" customHeight="1">
      <c r="A89" s="1"/>
      <c r="B89" s="304" t="s">
        <v>563</v>
      </c>
      <c r="C89" s="1"/>
      <c r="M89" s="304" t="s">
        <v>563</v>
      </c>
      <c r="N89" s="1"/>
      <c r="X89" s="304" t="s">
        <v>563</v>
      </c>
      <c r="Y89" s="1"/>
      <c r="Z89" s="397"/>
      <c r="AI89" s="304" t="s">
        <v>563</v>
      </c>
      <c r="AJ89" s="1"/>
      <c r="AK89" s="398"/>
      <c r="AL89" s="397"/>
      <c r="AT89" s="304" t="s">
        <v>563</v>
      </c>
      <c r="AU89" s="1"/>
      <c r="AW89" s="398"/>
      <c r="AX89" s="397"/>
      <c r="BE89" s="304" t="s">
        <v>563</v>
      </c>
      <c r="BF89" s="1"/>
      <c r="BG89" s="371"/>
      <c r="BH89" s="371"/>
      <c r="BI89" s="371"/>
      <c r="BP89" s="304" t="s">
        <v>563</v>
      </c>
      <c r="BQ89" s="1"/>
      <c r="CA89" s="304" t="s">
        <v>563</v>
      </c>
      <c r="CB89" s="1"/>
    </row>
    <row r="90" spans="1:92" ht="16.5" customHeight="1">
      <c r="A90" s="1"/>
      <c r="B90" s="577" t="s">
        <v>564</v>
      </c>
      <c r="M90" s="577" t="s">
        <v>564</v>
      </c>
      <c r="X90" s="577" t="s">
        <v>564</v>
      </c>
      <c r="AI90" s="577" t="s">
        <v>564</v>
      </c>
      <c r="AT90" s="577" t="s">
        <v>564</v>
      </c>
      <c r="BE90" s="577" t="s">
        <v>564</v>
      </c>
      <c r="BP90" s="577" t="s">
        <v>564</v>
      </c>
      <c r="CA90" s="577" t="s">
        <v>564</v>
      </c>
    </row>
    <row r="91" spans="1:92" ht="16.5" customHeight="1">
      <c r="A91" s="1"/>
    </row>
    <row r="92" spans="1:92" ht="16.5" customHeight="1">
      <c r="A92" s="1"/>
      <c r="D92" s="360"/>
      <c r="E92" s="360"/>
      <c r="F92" s="360"/>
      <c r="G92" s="360"/>
      <c r="H92" s="360"/>
      <c r="I92" s="360"/>
      <c r="J92" s="360"/>
      <c r="K92" s="360"/>
      <c r="L92" s="360"/>
      <c r="O92" s="360"/>
      <c r="P92" s="360"/>
      <c r="Q92" s="360"/>
      <c r="R92" s="360"/>
      <c r="S92" s="360"/>
      <c r="T92" s="360"/>
      <c r="U92" s="360"/>
      <c r="V92" s="360"/>
      <c r="W92" s="360"/>
      <c r="Z92" s="360"/>
      <c r="AA92" s="360"/>
      <c r="AB92" s="360"/>
      <c r="AC92" s="360"/>
      <c r="AD92" s="360"/>
      <c r="AE92" s="360"/>
      <c r="AF92" s="360"/>
      <c r="AG92" s="360"/>
      <c r="AH92" s="360"/>
      <c r="AK92" s="360"/>
      <c r="AL92" s="360"/>
      <c r="AM92" s="360"/>
      <c r="AN92" s="360"/>
      <c r="AO92" s="360"/>
      <c r="AP92" s="360"/>
      <c r="AQ92" s="360"/>
      <c r="AR92" s="360"/>
      <c r="AS92" s="360"/>
      <c r="AV92" s="360"/>
      <c r="AW92" s="360"/>
      <c r="AX92" s="360"/>
      <c r="AY92" s="360"/>
      <c r="AZ92" s="360"/>
      <c r="BA92" s="360"/>
      <c r="BB92" s="360"/>
      <c r="BC92" s="360"/>
      <c r="BD92" s="360"/>
      <c r="BG92" s="360"/>
      <c r="BH92" s="360"/>
      <c r="BI92" s="360"/>
      <c r="BJ92" s="360"/>
      <c r="BK92" s="360"/>
      <c r="BL92" s="360"/>
      <c r="BM92" s="360"/>
      <c r="BN92" s="360"/>
      <c r="BO92" s="360"/>
      <c r="BR92" s="360"/>
      <c r="BS92" s="360"/>
      <c r="BT92" s="360"/>
      <c r="CC92" s="360"/>
      <c r="CD92" s="360"/>
      <c r="CE92" s="360"/>
      <c r="CF92" s="360"/>
      <c r="CG92" s="360"/>
      <c r="CH92" s="360"/>
      <c r="CI92" s="360"/>
      <c r="CJ92" s="360"/>
      <c r="CK92" s="360"/>
      <c r="CL92" s="360"/>
      <c r="CM92" s="360"/>
      <c r="CN92" s="360"/>
    </row>
    <row r="93" spans="1:92" ht="16.5" customHeight="1">
      <c r="A93" s="1"/>
    </row>
    <row r="94" spans="1:92" ht="16.5" customHeight="1">
      <c r="A94" s="1"/>
    </row>
    <row r="95" spans="1:92" ht="16.5" customHeight="1">
      <c r="A95" s="1"/>
    </row>
    <row r="96" spans="1:92" ht="16.5" customHeight="1">
      <c r="A96" s="1"/>
    </row>
    <row r="97" spans="1:1" ht="16.5" customHeight="1">
      <c r="A97" s="1"/>
    </row>
    <row r="98" spans="1:1" ht="16.5" customHeight="1">
      <c r="A98" s="1"/>
    </row>
    <row r="99" spans="1:1" ht="21.95" customHeight="1"/>
    <row r="100" spans="1:1" ht="21.95" customHeight="1"/>
    <row r="101" spans="1:1" ht="21.95" customHeight="1"/>
  </sheetData>
  <mergeCells count="191">
    <mergeCell ref="BP88:BQ88"/>
    <mergeCell ref="CA88:CB88"/>
    <mergeCell ref="B88:C88"/>
    <mergeCell ref="M88:N88"/>
    <mergeCell ref="X88:Y88"/>
    <mergeCell ref="AI88:AJ88"/>
    <mergeCell ref="AT88:AU88"/>
    <mergeCell ref="BE88:BF88"/>
    <mergeCell ref="BP86:BQ86"/>
    <mergeCell ref="CA86:CB86"/>
    <mergeCell ref="B87:C87"/>
    <mergeCell ref="M87:N87"/>
    <mergeCell ref="X87:Y87"/>
    <mergeCell ref="AI87:AJ87"/>
    <mergeCell ref="AT87:AU87"/>
    <mergeCell ref="BE87:BF87"/>
    <mergeCell ref="BP87:BQ87"/>
    <mergeCell ref="CA87:CB87"/>
    <mergeCell ref="B86:C86"/>
    <mergeCell ref="M86:N86"/>
    <mergeCell ref="X86:Y86"/>
    <mergeCell ref="AI86:AJ86"/>
    <mergeCell ref="AT86:AU86"/>
    <mergeCell ref="BE86:BF86"/>
    <mergeCell ref="BP82:BQ82"/>
    <mergeCell ref="CA82:CB82"/>
    <mergeCell ref="B85:C85"/>
    <mergeCell ref="M85:N85"/>
    <mergeCell ref="X85:Y85"/>
    <mergeCell ref="AI85:AJ85"/>
    <mergeCell ref="AT85:AU85"/>
    <mergeCell ref="BE85:BF85"/>
    <mergeCell ref="BP85:BQ85"/>
    <mergeCell ref="CA85:CB85"/>
    <mergeCell ref="B82:C82"/>
    <mergeCell ref="M82:N82"/>
    <mergeCell ref="X82:Y82"/>
    <mergeCell ref="AI82:AJ82"/>
    <mergeCell ref="AT82:AU82"/>
    <mergeCell ref="BE82:BF82"/>
    <mergeCell ref="BP76:BQ76"/>
    <mergeCell ref="CA76:CB76"/>
    <mergeCell ref="B77:B80"/>
    <mergeCell ref="M77:M80"/>
    <mergeCell ref="X77:X80"/>
    <mergeCell ref="AI77:AI80"/>
    <mergeCell ref="AT77:AT80"/>
    <mergeCell ref="BE77:BE80"/>
    <mergeCell ref="BP77:BP80"/>
    <mergeCell ref="CA77:CA80"/>
    <mergeCell ref="B76:C76"/>
    <mergeCell ref="M76:N76"/>
    <mergeCell ref="X76:Y76"/>
    <mergeCell ref="AI76:AJ76"/>
    <mergeCell ref="AT76:AU76"/>
    <mergeCell ref="BE76:BF76"/>
    <mergeCell ref="BP61:BP64"/>
    <mergeCell ref="CA61:CA64"/>
    <mergeCell ref="B66:C66"/>
    <mergeCell ref="M66:N66"/>
    <mergeCell ref="X66:Y66"/>
    <mergeCell ref="AI66:AJ66"/>
    <mergeCell ref="AT66:AU66"/>
    <mergeCell ref="BE66:BF66"/>
    <mergeCell ref="BP66:BQ66"/>
    <mergeCell ref="CA66:CB66"/>
    <mergeCell ref="B61:B64"/>
    <mergeCell ref="M61:M64"/>
    <mergeCell ref="X61:X64"/>
    <mergeCell ref="AI61:AI64"/>
    <mergeCell ref="AT61:AT64"/>
    <mergeCell ref="BE61:BE64"/>
    <mergeCell ref="BP53:BP55"/>
    <mergeCell ref="CA53:CA55"/>
    <mergeCell ref="B56:B59"/>
    <mergeCell ref="M56:M59"/>
    <mergeCell ref="X56:X59"/>
    <mergeCell ref="AI56:AI59"/>
    <mergeCell ref="AT56:AT59"/>
    <mergeCell ref="BE56:BE59"/>
    <mergeCell ref="BP56:BP59"/>
    <mergeCell ref="CA56:CA59"/>
    <mergeCell ref="B53:B55"/>
    <mergeCell ref="M53:M55"/>
    <mergeCell ref="X53:X55"/>
    <mergeCell ref="AI53:AI55"/>
    <mergeCell ref="AT53:AT55"/>
    <mergeCell ref="BE53:BE55"/>
    <mergeCell ref="BP43:BP45"/>
    <mergeCell ref="CA43:CA45"/>
    <mergeCell ref="B50:B52"/>
    <mergeCell ref="M50:M52"/>
    <mergeCell ref="X50:X52"/>
    <mergeCell ref="AI50:AI52"/>
    <mergeCell ref="AT50:AT52"/>
    <mergeCell ref="BE50:BE52"/>
    <mergeCell ref="BP50:BP52"/>
    <mergeCell ref="CA50:CA52"/>
    <mergeCell ref="B43:B45"/>
    <mergeCell ref="M43:M45"/>
    <mergeCell ref="X43:X45"/>
    <mergeCell ref="AI43:AI45"/>
    <mergeCell ref="AT43:AT45"/>
    <mergeCell ref="BE43:BE45"/>
    <mergeCell ref="BP28:BP31"/>
    <mergeCell ref="CA28:CA31"/>
    <mergeCell ref="B35:B39"/>
    <mergeCell ref="M35:M39"/>
    <mergeCell ref="X35:X39"/>
    <mergeCell ref="AI35:AI39"/>
    <mergeCell ref="AT35:AT39"/>
    <mergeCell ref="BE35:BE39"/>
    <mergeCell ref="BP35:BP39"/>
    <mergeCell ref="CA35:CA39"/>
    <mergeCell ref="B28:B31"/>
    <mergeCell ref="M28:M31"/>
    <mergeCell ref="X28:X31"/>
    <mergeCell ref="AI28:AI31"/>
    <mergeCell ref="AT28:AT31"/>
    <mergeCell ref="BE28:BE31"/>
    <mergeCell ref="BP23:BP26"/>
    <mergeCell ref="CA23:CA26"/>
    <mergeCell ref="B27:C27"/>
    <mergeCell ref="M27:N27"/>
    <mergeCell ref="X27:Y27"/>
    <mergeCell ref="AI27:AJ27"/>
    <mergeCell ref="AT27:AU27"/>
    <mergeCell ref="BE27:BF27"/>
    <mergeCell ref="BP27:BQ27"/>
    <mergeCell ref="CA27:CB27"/>
    <mergeCell ref="B23:B26"/>
    <mergeCell ref="M23:M26"/>
    <mergeCell ref="X23:X26"/>
    <mergeCell ref="AI23:AI26"/>
    <mergeCell ref="AT23:AT26"/>
    <mergeCell ref="BE23:BE26"/>
    <mergeCell ref="CA9:CA12"/>
    <mergeCell ref="B13:B16"/>
    <mergeCell ref="M13:M16"/>
    <mergeCell ref="X13:X16"/>
    <mergeCell ref="AI13:AI16"/>
    <mergeCell ref="AT13:AT16"/>
    <mergeCell ref="BE13:BE16"/>
    <mergeCell ref="BP13:BP16"/>
    <mergeCell ref="CA13:CA16"/>
    <mergeCell ref="CF3:CH3"/>
    <mergeCell ref="CI3:CK3"/>
    <mergeCell ref="CL3:CN3"/>
    <mergeCell ref="B9:B12"/>
    <mergeCell ref="M9:M12"/>
    <mergeCell ref="X9:X12"/>
    <mergeCell ref="AI9:AI12"/>
    <mergeCell ref="AT9:AT12"/>
    <mergeCell ref="BE9:BE12"/>
    <mergeCell ref="BP9:BP12"/>
    <mergeCell ref="BP3:BP4"/>
    <mergeCell ref="BQ3:BQ4"/>
    <mergeCell ref="BR3:BT3"/>
    <mergeCell ref="CA3:CA4"/>
    <mergeCell ref="CB3:CB4"/>
    <mergeCell ref="CC3:CE3"/>
    <mergeCell ref="BB3:BD3"/>
    <mergeCell ref="BE3:BE4"/>
    <mergeCell ref="BF3:BF4"/>
    <mergeCell ref="BG3:BI3"/>
    <mergeCell ref="BJ3:BL3"/>
    <mergeCell ref="BM3:BO3"/>
    <mergeCell ref="AN3:AP3"/>
    <mergeCell ref="AQ3:AS3"/>
    <mergeCell ref="AT3:AT4"/>
    <mergeCell ref="AU3:AU4"/>
    <mergeCell ref="AV3:AX3"/>
    <mergeCell ref="AY3:BA3"/>
    <mergeCell ref="Z3:AB3"/>
    <mergeCell ref="AC3:AE3"/>
    <mergeCell ref="AF3:AH3"/>
    <mergeCell ref="AI3:AI4"/>
    <mergeCell ref="AJ3:AJ4"/>
    <mergeCell ref="AK3:AM3"/>
    <mergeCell ref="N3:N4"/>
    <mergeCell ref="O3:Q3"/>
    <mergeCell ref="R3:T3"/>
    <mergeCell ref="U3:W3"/>
    <mergeCell ref="X3:X4"/>
    <mergeCell ref="Y3:Y4"/>
    <mergeCell ref="B3:B4"/>
    <mergeCell ref="C3:C4"/>
    <mergeCell ref="D3:F3"/>
    <mergeCell ref="G3:I3"/>
    <mergeCell ref="J3:L3"/>
    <mergeCell ref="M3:M4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66" min="1" max="85" man="1"/>
  </rowBreaks>
  <colBreaks count="7" manualBreakCount="7">
    <brk id="12" max="1048575" man="1"/>
    <brk id="23" max="1048575" man="1"/>
    <brk id="34" max="1048575" man="1"/>
    <brk id="45" max="1048575" man="1"/>
    <brk id="56" max="1048575" man="1"/>
    <brk id="67" max="1048575" man="1"/>
    <brk id="78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rgb="FF00B0F0"/>
  </sheetPr>
  <dimension ref="A1:HL94"/>
  <sheetViews>
    <sheetView view="pageBreakPreview" zoomScale="85" zoomScaleNormal="75" zoomScaleSheetLayoutView="85" workbookViewId="0"/>
  </sheetViews>
  <sheetFormatPr defaultColWidth="7.875" defaultRowHeight="13.5"/>
  <cols>
    <col min="1" max="1" width="2.5" style="223" customWidth="1"/>
    <col min="2" max="2" width="10.25" style="223" customWidth="1"/>
    <col min="3" max="3" width="16.625" style="223" customWidth="1"/>
    <col min="4" max="8" width="10.25" style="225" customWidth="1"/>
    <col min="9" max="12" width="10.25" style="226" customWidth="1"/>
    <col min="13" max="13" width="10.25" style="223" customWidth="1"/>
    <col min="14" max="14" width="16.625" style="223" customWidth="1"/>
    <col min="15" max="23" width="10.25" style="226" customWidth="1"/>
    <col min="24" max="24" width="5.25" style="223" customWidth="1"/>
    <col min="25" max="37" width="7.875" style="223"/>
    <col min="38" max="38" width="10.25" style="223" customWidth="1"/>
    <col min="39" max="16384" width="7.875" style="223"/>
  </cols>
  <sheetData>
    <row r="1" spans="1:218" ht="15" customHeight="1">
      <c r="B1" s="224"/>
      <c r="C1" s="224"/>
      <c r="D1" s="441"/>
      <c r="M1" s="224"/>
      <c r="N1" s="224"/>
    </row>
    <row r="2" spans="1:218" ht="21.75" thickBot="1">
      <c r="B2" s="443" t="s">
        <v>599</v>
      </c>
      <c r="C2" s="229"/>
      <c r="G2" s="226"/>
      <c r="H2" s="226"/>
      <c r="M2" s="443" t="s">
        <v>599</v>
      </c>
      <c r="N2" s="229"/>
    </row>
    <row r="3" spans="1:218" s="232" customFormat="1" ht="16.899999999999999" customHeight="1">
      <c r="B3" s="714" t="s">
        <v>5</v>
      </c>
      <c r="C3" s="717" t="s">
        <v>6</v>
      </c>
      <c r="D3" s="646" t="s">
        <v>398</v>
      </c>
      <c r="E3" s="646"/>
      <c r="F3" s="646"/>
      <c r="G3" s="646" t="s">
        <v>600</v>
      </c>
      <c r="H3" s="646"/>
      <c r="I3" s="646"/>
      <c r="J3" s="646" t="s">
        <v>601</v>
      </c>
      <c r="K3" s="646"/>
      <c r="L3" s="647"/>
      <c r="M3" s="714" t="s">
        <v>5</v>
      </c>
      <c r="N3" s="717" t="s">
        <v>6</v>
      </c>
      <c r="O3" s="646" t="s">
        <v>602</v>
      </c>
      <c r="P3" s="646"/>
      <c r="Q3" s="646"/>
      <c r="R3" s="710" t="s">
        <v>603</v>
      </c>
      <c r="S3" s="711"/>
      <c r="T3" s="711"/>
      <c r="U3" s="772" t="s">
        <v>399</v>
      </c>
      <c r="V3" s="773"/>
      <c r="W3" s="774"/>
    </row>
    <row r="4" spans="1:218" s="232" customFormat="1" ht="16.899999999999999" customHeight="1">
      <c r="B4" s="715"/>
      <c r="C4" s="718"/>
      <c r="D4" s="749" t="s">
        <v>604</v>
      </c>
      <c r="E4" s="749" t="s">
        <v>605</v>
      </c>
      <c r="F4" s="636" t="s">
        <v>606</v>
      </c>
      <c r="G4" s="749" t="s">
        <v>604</v>
      </c>
      <c r="H4" s="749" t="s">
        <v>605</v>
      </c>
      <c r="I4" s="636" t="s">
        <v>606</v>
      </c>
      <c r="J4" s="749" t="s">
        <v>604</v>
      </c>
      <c r="K4" s="749" t="s">
        <v>605</v>
      </c>
      <c r="L4" s="648" t="s">
        <v>606</v>
      </c>
      <c r="M4" s="715"/>
      <c r="N4" s="718"/>
      <c r="O4" s="749" t="s">
        <v>604</v>
      </c>
      <c r="P4" s="749" t="s">
        <v>605</v>
      </c>
      <c r="Q4" s="636" t="s">
        <v>606</v>
      </c>
      <c r="R4" s="749" t="s">
        <v>604</v>
      </c>
      <c r="S4" s="749" t="s">
        <v>605</v>
      </c>
      <c r="T4" s="636" t="s">
        <v>606</v>
      </c>
      <c r="U4" s="749" t="s">
        <v>604</v>
      </c>
      <c r="V4" s="749" t="s">
        <v>605</v>
      </c>
      <c r="W4" s="648" t="s">
        <v>606</v>
      </c>
    </row>
    <row r="5" spans="1:218" s="232" customFormat="1" ht="16.899999999999999" customHeight="1">
      <c r="B5" s="715"/>
      <c r="C5" s="718"/>
      <c r="D5" s="750"/>
      <c r="E5" s="750"/>
      <c r="F5" s="749"/>
      <c r="G5" s="750"/>
      <c r="H5" s="750"/>
      <c r="I5" s="749"/>
      <c r="J5" s="750"/>
      <c r="K5" s="750"/>
      <c r="L5" s="761"/>
      <c r="M5" s="715"/>
      <c r="N5" s="718"/>
      <c r="O5" s="750"/>
      <c r="P5" s="750"/>
      <c r="Q5" s="749"/>
      <c r="R5" s="750"/>
      <c r="S5" s="750"/>
      <c r="T5" s="749"/>
      <c r="U5" s="750"/>
      <c r="V5" s="750"/>
      <c r="W5" s="761"/>
    </row>
    <row r="6" spans="1:218" s="232" customFormat="1" ht="16.899999999999999" customHeight="1" thickBot="1">
      <c r="B6" s="716"/>
      <c r="C6" s="719"/>
      <c r="D6" s="751"/>
      <c r="E6" s="751"/>
      <c r="F6" s="757"/>
      <c r="G6" s="751"/>
      <c r="H6" s="751"/>
      <c r="I6" s="757"/>
      <c r="J6" s="751"/>
      <c r="K6" s="751"/>
      <c r="L6" s="762"/>
      <c r="M6" s="716"/>
      <c r="N6" s="719"/>
      <c r="O6" s="751"/>
      <c r="P6" s="751"/>
      <c r="Q6" s="757"/>
      <c r="R6" s="751"/>
      <c r="S6" s="751"/>
      <c r="T6" s="757"/>
      <c r="U6" s="751"/>
      <c r="V6" s="751"/>
      <c r="W6" s="762"/>
    </row>
    <row r="7" spans="1:218" ht="17.100000000000001" customHeight="1">
      <c r="A7" s="1"/>
      <c r="B7" s="580" t="s">
        <v>25</v>
      </c>
      <c r="C7" s="581" t="s">
        <v>26</v>
      </c>
      <c r="D7" s="582">
        <v>10938</v>
      </c>
      <c r="E7" s="582">
        <v>9931</v>
      </c>
      <c r="F7" s="582">
        <v>1007</v>
      </c>
      <c r="G7" s="582">
        <v>10772</v>
      </c>
      <c r="H7" s="582">
        <v>10217</v>
      </c>
      <c r="I7" s="582">
        <v>555</v>
      </c>
      <c r="J7" s="582">
        <v>10741</v>
      </c>
      <c r="K7" s="582">
        <v>10524</v>
      </c>
      <c r="L7" s="583">
        <v>217</v>
      </c>
      <c r="M7" s="580" t="s">
        <v>25</v>
      </c>
      <c r="N7" s="581" t="s">
        <v>26</v>
      </c>
      <c r="O7" s="582">
        <v>10379</v>
      </c>
      <c r="P7" s="582">
        <v>10770</v>
      </c>
      <c r="Q7" s="584">
        <v>-391</v>
      </c>
      <c r="R7" s="582">
        <v>10317</v>
      </c>
      <c r="S7" s="582">
        <v>11193</v>
      </c>
      <c r="T7" s="584">
        <v>-876</v>
      </c>
      <c r="U7" s="582">
        <v>10250</v>
      </c>
      <c r="V7" s="582">
        <v>11331</v>
      </c>
      <c r="W7" s="583">
        <v>-1081</v>
      </c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32"/>
      <c r="BT7" s="232"/>
      <c r="BU7" s="232"/>
      <c r="BV7" s="232"/>
      <c r="BW7" s="232"/>
      <c r="BX7" s="232"/>
      <c r="BY7" s="232"/>
      <c r="BZ7" s="232"/>
      <c r="CA7" s="232"/>
      <c r="CB7" s="232"/>
      <c r="CC7" s="232"/>
      <c r="CD7" s="232"/>
      <c r="CE7" s="232"/>
      <c r="CF7" s="232"/>
      <c r="CG7" s="232"/>
      <c r="CH7" s="232"/>
      <c r="CI7" s="232"/>
      <c r="CJ7" s="232"/>
      <c r="CK7" s="232"/>
      <c r="CL7" s="232"/>
      <c r="CM7" s="232"/>
      <c r="CN7" s="232"/>
      <c r="CO7" s="232"/>
      <c r="CP7" s="232"/>
      <c r="CQ7" s="232"/>
      <c r="CR7" s="232"/>
      <c r="CS7" s="232"/>
      <c r="CT7" s="232"/>
      <c r="CU7" s="232"/>
      <c r="CV7" s="232"/>
      <c r="CW7" s="232"/>
      <c r="CX7" s="232"/>
      <c r="CY7" s="232"/>
      <c r="CZ7" s="232"/>
      <c r="DA7" s="232"/>
      <c r="DB7" s="232"/>
      <c r="DC7" s="232"/>
      <c r="DD7" s="232"/>
      <c r="DE7" s="232"/>
      <c r="DF7" s="232"/>
      <c r="DG7" s="232"/>
      <c r="DH7" s="232"/>
      <c r="DI7" s="232"/>
      <c r="DJ7" s="232"/>
      <c r="DK7" s="232"/>
      <c r="DL7" s="232"/>
      <c r="DM7" s="232"/>
      <c r="DN7" s="232"/>
      <c r="DO7" s="232"/>
      <c r="DP7" s="232"/>
      <c r="DQ7" s="232"/>
      <c r="DR7" s="232"/>
      <c r="DS7" s="232"/>
      <c r="DT7" s="232"/>
      <c r="DU7" s="232"/>
      <c r="DV7" s="232"/>
      <c r="DW7" s="232"/>
      <c r="DX7" s="232"/>
      <c r="DY7" s="232"/>
      <c r="DZ7" s="232"/>
      <c r="EA7" s="232"/>
      <c r="EB7" s="232"/>
      <c r="EC7" s="232"/>
      <c r="ED7" s="232"/>
      <c r="EE7" s="232"/>
      <c r="EF7" s="232"/>
      <c r="EG7" s="232"/>
      <c r="EH7" s="232"/>
      <c r="EI7" s="232"/>
      <c r="EJ7" s="232"/>
      <c r="EK7" s="232"/>
      <c r="EL7" s="232"/>
      <c r="EM7" s="232"/>
      <c r="EN7" s="232"/>
      <c r="EO7" s="232"/>
      <c r="EP7" s="232"/>
      <c r="EQ7" s="232"/>
      <c r="ER7" s="232"/>
      <c r="ES7" s="232"/>
      <c r="ET7" s="232"/>
      <c r="EU7" s="232"/>
      <c r="EV7" s="232"/>
      <c r="EW7" s="232"/>
      <c r="EX7" s="232"/>
      <c r="EY7" s="232"/>
      <c r="EZ7" s="232"/>
      <c r="FA7" s="232"/>
      <c r="FB7" s="232"/>
      <c r="FC7" s="232"/>
      <c r="FD7" s="232"/>
      <c r="FE7" s="232"/>
      <c r="FF7" s="232"/>
      <c r="FG7" s="232"/>
      <c r="FH7" s="232"/>
      <c r="FI7" s="232"/>
      <c r="FJ7" s="232"/>
      <c r="FK7" s="232"/>
      <c r="FL7" s="232"/>
      <c r="FM7" s="232"/>
      <c r="FN7" s="232"/>
      <c r="FO7" s="232"/>
      <c r="FP7" s="232"/>
      <c r="FQ7" s="232"/>
      <c r="FR7" s="232"/>
      <c r="FS7" s="232"/>
      <c r="FT7" s="232"/>
      <c r="FU7" s="232"/>
      <c r="FV7" s="232"/>
      <c r="FW7" s="232"/>
      <c r="FX7" s="232"/>
      <c r="FY7" s="232"/>
      <c r="FZ7" s="232"/>
      <c r="GA7" s="232"/>
      <c r="GB7" s="232"/>
      <c r="GC7" s="232"/>
      <c r="GD7" s="232"/>
      <c r="GE7" s="232"/>
      <c r="GF7" s="232"/>
      <c r="GG7" s="232"/>
      <c r="GH7" s="232"/>
      <c r="GI7" s="232"/>
      <c r="GJ7" s="232"/>
      <c r="GK7" s="232"/>
      <c r="GL7" s="232"/>
      <c r="GM7" s="232"/>
      <c r="GN7" s="232"/>
      <c r="GO7" s="232"/>
      <c r="GP7" s="232"/>
      <c r="GQ7" s="232"/>
      <c r="GR7" s="232"/>
      <c r="GS7" s="232"/>
      <c r="GT7" s="232"/>
      <c r="GU7" s="232"/>
      <c r="GV7" s="232"/>
      <c r="GW7" s="232"/>
      <c r="GX7" s="232"/>
      <c r="GY7" s="232"/>
      <c r="GZ7" s="232"/>
      <c r="HA7" s="232"/>
      <c r="HB7" s="232"/>
      <c r="HC7" s="232"/>
      <c r="HD7" s="232"/>
      <c r="HE7" s="232"/>
      <c r="HF7" s="232"/>
      <c r="HG7" s="232"/>
      <c r="HH7" s="232"/>
      <c r="HI7" s="232"/>
      <c r="HJ7" s="232"/>
    </row>
    <row r="8" spans="1:218" ht="17.100000000000001" customHeight="1">
      <c r="A8" s="1"/>
      <c r="B8" s="585" t="s">
        <v>27</v>
      </c>
      <c r="C8" s="586" t="s">
        <v>28</v>
      </c>
      <c r="D8" s="582">
        <v>5327</v>
      </c>
      <c r="E8" s="582">
        <v>4858</v>
      </c>
      <c r="F8" s="582">
        <v>469</v>
      </c>
      <c r="G8" s="582">
        <v>5207</v>
      </c>
      <c r="H8" s="582">
        <v>4767</v>
      </c>
      <c r="I8" s="582">
        <v>440</v>
      </c>
      <c r="J8" s="582">
        <v>4954</v>
      </c>
      <c r="K8" s="582">
        <v>5036</v>
      </c>
      <c r="L8" s="583">
        <v>-82</v>
      </c>
      <c r="M8" s="585" t="s">
        <v>27</v>
      </c>
      <c r="N8" s="586" t="s">
        <v>28</v>
      </c>
      <c r="O8" s="582">
        <v>4833</v>
      </c>
      <c r="P8" s="582">
        <v>5256</v>
      </c>
      <c r="Q8" s="584">
        <v>-423</v>
      </c>
      <c r="R8" s="582">
        <v>4706</v>
      </c>
      <c r="S8" s="582">
        <v>5460</v>
      </c>
      <c r="T8" s="584">
        <v>-754</v>
      </c>
      <c r="U8" s="582">
        <v>4487</v>
      </c>
      <c r="V8" s="582">
        <v>5694</v>
      </c>
      <c r="W8" s="583">
        <v>-1207</v>
      </c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2"/>
      <c r="BN8" s="232"/>
      <c r="BO8" s="232"/>
      <c r="BP8" s="232"/>
      <c r="BQ8" s="232"/>
      <c r="BR8" s="232"/>
      <c r="BS8" s="232"/>
      <c r="BT8" s="232"/>
      <c r="BU8" s="232"/>
      <c r="BV8" s="232"/>
      <c r="BW8" s="232"/>
      <c r="BX8" s="232"/>
      <c r="BY8" s="232"/>
      <c r="BZ8" s="232"/>
      <c r="CA8" s="232"/>
      <c r="CB8" s="232"/>
      <c r="CC8" s="232"/>
      <c r="CD8" s="232"/>
      <c r="CE8" s="232"/>
      <c r="CF8" s="232"/>
      <c r="CG8" s="232"/>
      <c r="CH8" s="232"/>
      <c r="CI8" s="232"/>
      <c r="CJ8" s="232"/>
      <c r="CK8" s="232"/>
      <c r="CL8" s="232"/>
      <c r="CM8" s="232"/>
      <c r="CN8" s="232"/>
      <c r="CO8" s="232"/>
      <c r="CP8" s="232"/>
      <c r="CQ8" s="232"/>
      <c r="CR8" s="232"/>
      <c r="CS8" s="232"/>
      <c r="CT8" s="232"/>
      <c r="CU8" s="232"/>
      <c r="CV8" s="232"/>
      <c r="CW8" s="232"/>
      <c r="CX8" s="232"/>
      <c r="CY8" s="232"/>
      <c r="CZ8" s="232"/>
      <c r="DA8" s="232"/>
      <c r="DB8" s="232"/>
      <c r="DC8" s="232"/>
      <c r="DD8" s="232"/>
      <c r="DE8" s="232"/>
      <c r="DF8" s="232"/>
      <c r="DG8" s="232"/>
      <c r="DH8" s="232"/>
      <c r="DI8" s="232"/>
      <c r="DJ8" s="232"/>
      <c r="DK8" s="232"/>
      <c r="DL8" s="232"/>
      <c r="DM8" s="232"/>
      <c r="DN8" s="232"/>
      <c r="DO8" s="232"/>
      <c r="DP8" s="232"/>
      <c r="DQ8" s="232"/>
      <c r="DR8" s="232"/>
      <c r="DS8" s="232"/>
      <c r="DT8" s="232"/>
      <c r="DU8" s="232"/>
      <c r="DV8" s="232"/>
      <c r="DW8" s="232"/>
      <c r="DX8" s="232"/>
      <c r="DY8" s="232"/>
      <c r="DZ8" s="232"/>
      <c r="EA8" s="232"/>
      <c r="EB8" s="232"/>
      <c r="EC8" s="232"/>
      <c r="ED8" s="232"/>
      <c r="EE8" s="232"/>
      <c r="EF8" s="232"/>
      <c r="EG8" s="232"/>
      <c r="EH8" s="232"/>
      <c r="EI8" s="232"/>
      <c r="EJ8" s="232"/>
      <c r="EK8" s="232"/>
      <c r="EL8" s="232"/>
      <c r="EM8" s="232"/>
      <c r="EN8" s="232"/>
      <c r="EO8" s="232"/>
      <c r="EP8" s="232"/>
      <c r="EQ8" s="232"/>
      <c r="ER8" s="232"/>
      <c r="ES8" s="232"/>
      <c r="ET8" s="232"/>
      <c r="EU8" s="232"/>
      <c r="EV8" s="232"/>
      <c r="EW8" s="232"/>
      <c r="EX8" s="232"/>
      <c r="EY8" s="232"/>
      <c r="EZ8" s="232"/>
      <c r="FA8" s="232"/>
      <c r="FB8" s="232"/>
      <c r="FC8" s="232"/>
      <c r="FD8" s="232"/>
      <c r="FE8" s="232"/>
      <c r="FF8" s="232"/>
      <c r="FG8" s="232"/>
      <c r="FH8" s="232"/>
      <c r="FI8" s="232"/>
      <c r="FJ8" s="232"/>
      <c r="FK8" s="232"/>
      <c r="FL8" s="232"/>
      <c r="FM8" s="232"/>
      <c r="FN8" s="232"/>
      <c r="FO8" s="232"/>
      <c r="FP8" s="232"/>
      <c r="FQ8" s="232"/>
      <c r="FR8" s="232"/>
      <c r="FS8" s="232"/>
      <c r="FT8" s="232"/>
      <c r="FU8" s="232"/>
      <c r="FV8" s="232"/>
      <c r="FW8" s="232"/>
      <c r="FX8" s="232"/>
      <c r="FY8" s="232"/>
      <c r="FZ8" s="232"/>
      <c r="GA8" s="232"/>
      <c r="GB8" s="232"/>
      <c r="GC8" s="232"/>
      <c r="GD8" s="232"/>
      <c r="GE8" s="232"/>
      <c r="GF8" s="232"/>
      <c r="GG8" s="232"/>
      <c r="GH8" s="232"/>
      <c r="GI8" s="232"/>
      <c r="GJ8" s="232"/>
      <c r="GK8" s="232"/>
      <c r="GL8" s="232"/>
      <c r="GM8" s="232"/>
      <c r="GN8" s="232"/>
      <c r="GO8" s="232"/>
      <c r="GP8" s="232"/>
      <c r="GQ8" s="232"/>
      <c r="GR8" s="232"/>
      <c r="GS8" s="232"/>
      <c r="GT8" s="232"/>
      <c r="GU8" s="232"/>
      <c r="GV8" s="232"/>
      <c r="GW8" s="232"/>
      <c r="GX8" s="232"/>
      <c r="GY8" s="232"/>
      <c r="GZ8" s="232"/>
      <c r="HA8" s="232"/>
      <c r="HB8" s="232"/>
      <c r="HC8" s="232"/>
      <c r="HD8" s="232"/>
      <c r="HE8" s="232"/>
      <c r="HF8" s="232"/>
      <c r="HG8" s="232"/>
      <c r="HH8" s="232"/>
      <c r="HI8" s="232"/>
      <c r="HJ8" s="232"/>
    </row>
    <row r="9" spans="1:218" ht="17.100000000000001" customHeight="1">
      <c r="A9" s="1"/>
      <c r="B9" s="587" t="s">
        <v>29</v>
      </c>
      <c r="C9" s="586" t="s">
        <v>30</v>
      </c>
      <c r="D9" s="588">
        <v>2717</v>
      </c>
      <c r="E9" s="588">
        <v>2700</v>
      </c>
      <c r="F9" s="588">
        <v>17</v>
      </c>
      <c r="G9" s="588">
        <v>2558</v>
      </c>
      <c r="H9" s="588">
        <v>2866</v>
      </c>
      <c r="I9" s="588">
        <v>-308</v>
      </c>
      <c r="J9" s="588">
        <v>2572</v>
      </c>
      <c r="K9" s="588">
        <v>3095</v>
      </c>
      <c r="L9" s="589">
        <v>-523</v>
      </c>
      <c r="M9" s="587" t="s">
        <v>29</v>
      </c>
      <c r="N9" s="586" t="s">
        <v>30</v>
      </c>
      <c r="O9" s="588">
        <v>2326</v>
      </c>
      <c r="P9" s="588">
        <v>3033</v>
      </c>
      <c r="Q9" s="590">
        <v>-707</v>
      </c>
      <c r="R9" s="588">
        <v>2177</v>
      </c>
      <c r="S9" s="588">
        <v>3057</v>
      </c>
      <c r="T9" s="590">
        <v>-880</v>
      </c>
      <c r="U9" s="588">
        <v>2212</v>
      </c>
      <c r="V9" s="588">
        <v>3282</v>
      </c>
      <c r="W9" s="589">
        <v>-1070</v>
      </c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2"/>
      <c r="BN9" s="232"/>
      <c r="BO9" s="232"/>
      <c r="BP9" s="232"/>
      <c r="BQ9" s="232"/>
      <c r="BR9" s="232"/>
      <c r="BS9" s="232"/>
      <c r="BT9" s="232"/>
      <c r="BU9" s="232"/>
      <c r="BV9" s="232"/>
      <c r="BW9" s="232"/>
      <c r="BX9" s="232"/>
      <c r="BY9" s="232"/>
      <c r="BZ9" s="232"/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2"/>
      <c r="CR9" s="232"/>
      <c r="CS9" s="232"/>
      <c r="CT9" s="232"/>
      <c r="CU9" s="232"/>
      <c r="CV9" s="232"/>
      <c r="CW9" s="232"/>
      <c r="CX9" s="232"/>
      <c r="CY9" s="232"/>
      <c r="CZ9" s="232"/>
      <c r="DA9" s="232"/>
      <c r="DB9" s="232"/>
      <c r="DC9" s="232"/>
      <c r="DD9" s="232"/>
      <c r="DE9" s="232"/>
      <c r="DF9" s="232"/>
      <c r="DG9" s="232"/>
      <c r="DH9" s="232"/>
      <c r="DI9" s="232"/>
      <c r="DJ9" s="232"/>
      <c r="DK9" s="232"/>
      <c r="DL9" s="232"/>
      <c r="DM9" s="232"/>
      <c r="DN9" s="232"/>
      <c r="DO9" s="232"/>
      <c r="DP9" s="232"/>
      <c r="DQ9" s="232"/>
      <c r="DR9" s="232"/>
      <c r="DS9" s="232"/>
      <c r="DT9" s="232"/>
      <c r="DU9" s="232"/>
      <c r="DV9" s="232"/>
      <c r="DW9" s="232"/>
      <c r="DX9" s="232"/>
      <c r="DY9" s="232"/>
      <c r="DZ9" s="232"/>
      <c r="EA9" s="232"/>
      <c r="EB9" s="232"/>
      <c r="EC9" s="232"/>
      <c r="ED9" s="232"/>
      <c r="EE9" s="232"/>
      <c r="EF9" s="232"/>
      <c r="EG9" s="232"/>
      <c r="EH9" s="232"/>
      <c r="EI9" s="232"/>
      <c r="EJ9" s="232"/>
      <c r="EK9" s="232"/>
      <c r="EL9" s="232"/>
      <c r="EM9" s="232"/>
      <c r="EN9" s="232"/>
      <c r="EO9" s="232"/>
      <c r="EP9" s="232"/>
      <c r="EQ9" s="232"/>
      <c r="ER9" s="232"/>
      <c r="ES9" s="232"/>
      <c r="ET9" s="232"/>
      <c r="EU9" s="232"/>
      <c r="EV9" s="232"/>
      <c r="EW9" s="232"/>
      <c r="EX9" s="232"/>
      <c r="EY9" s="232"/>
      <c r="EZ9" s="232"/>
      <c r="FA9" s="232"/>
      <c r="FB9" s="232"/>
      <c r="FC9" s="232"/>
      <c r="FD9" s="232"/>
      <c r="FE9" s="232"/>
      <c r="FF9" s="232"/>
      <c r="FG9" s="232"/>
      <c r="FH9" s="232"/>
      <c r="FI9" s="232"/>
      <c r="FJ9" s="232"/>
      <c r="FK9" s="232"/>
      <c r="FL9" s="232"/>
      <c r="FM9" s="232"/>
      <c r="FN9" s="232"/>
      <c r="FO9" s="232"/>
      <c r="FP9" s="232"/>
      <c r="FQ9" s="232"/>
      <c r="FR9" s="232"/>
      <c r="FS9" s="232"/>
      <c r="FT9" s="232"/>
      <c r="FU9" s="232"/>
      <c r="FV9" s="232"/>
      <c r="FW9" s="232"/>
      <c r="FX9" s="232"/>
      <c r="FY9" s="232"/>
      <c r="FZ9" s="232"/>
      <c r="GA9" s="232"/>
      <c r="GB9" s="232"/>
      <c r="GC9" s="232"/>
      <c r="GD9" s="232"/>
      <c r="GE9" s="232"/>
      <c r="GF9" s="232"/>
      <c r="GG9" s="232"/>
      <c r="GH9" s="232"/>
      <c r="GI9" s="232"/>
      <c r="GJ9" s="232"/>
      <c r="GK9" s="232"/>
      <c r="GL9" s="232"/>
      <c r="GM9" s="232"/>
      <c r="GN9" s="232"/>
      <c r="GO9" s="232"/>
      <c r="GP9" s="232"/>
      <c r="GQ9" s="232"/>
      <c r="GR9" s="232"/>
      <c r="GS9" s="232"/>
      <c r="GT9" s="232"/>
      <c r="GU9" s="232"/>
      <c r="GV9" s="232"/>
      <c r="GW9" s="232"/>
      <c r="GX9" s="232"/>
      <c r="GY9" s="232"/>
      <c r="GZ9" s="232"/>
      <c r="HA9" s="232"/>
      <c r="HB9" s="232"/>
      <c r="HC9" s="232"/>
      <c r="HD9" s="232"/>
      <c r="HE9" s="232"/>
      <c r="HF9" s="232"/>
      <c r="HG9" s="232"/>
      <c r="HH9" s="232"/>
      <c r="HI9" s="232"/>
      <c r="HJ9" s="232"/>
    </row>
    <row r="10" spans="1:218" ht="17.100000000000001" customHeight="1">
      <c r="A10" s="1"/>
      <c r="B10" s="587" t="s">
        <v>31</v>
      </c>
      <c r="C10" s="586" t="s">
        <v>32</v>
      </c>
      <c r="D10" s="588">
        <v>1569</v>
      </c>
      <c r="E10" s="588">
        <v>2071</v>
      </c>
      <c r="F10" s="588">
        <v>-502</v>
      </c>
      <c r="G10" s="588">
        <v>1482</v>
      </c>
      <c r="H10" s="588">
        <v>2164</v>
      </c>
      <c r="I10" s="588">
        <v>-682</v>
      </c>
      <c r="J10" s="588">
        <v>1441</v>
      </c>
      <c r="K10" s="588">
        <v>2211</v>
      </c>
      <c r="L10" s="589">
        <v>-770</v>
      </c>
      <c r="M10" s="587" t="s">
        <v>31</v>
      </c>
      <c r="N10" s="586" t="s">
        <v>32</v>
      </c>
      <c r="O10" s="588">
        <v>1405</v>
      </c>
      <c r="P10" s="588">
        <v>2328</v>
      </c>
      <c r="Q10" s="590">
        <v>-923</v>
      </c>
      <c r="R10" s="588">
        <v>1294</v>
      </c>
      <c r="S10" s="588">
        <v>2351</v>
      </c>
      <c r="T10" s="590">
        <v>-1057</v>
      </c>
      <c r="U10" s="588">
        <v>1299</v>
      </c>
      <c r="V10" s="588">
        <v>2549</v>
      </c>
      <c r="W10" s="589">
        <v>-1250</v>
      </c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2"/>
      <c r="BN10" s="232"/>
      <c r="BO10" s="232"/>
      <c r="BP10" s="232"/>
      <c r="BQ10" s="232"/>
      <c r="BR10" s="232"/>
      <c r="BS10" s="232"/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2"/>
      <c r="CF10" s="232"/>
      <c r="CG10" s="232"/>
      <c r="CH10" s="232"/>
      <c r="CI10" s="232"/>
      <c r="CJ10" s="232"/>
      <c r="CK10" s="232"/>
      <c r="CL10" s="232"/>
      <c r="CM10" s="232"/>
      <c r="CN10" s="232"/>
      <c r="CO10" s="232"/>
      <c r="CP10" s="232"/>
      <c r="CQ10" s="232"/>
      <c r="CR10" s="232"/>
      <c r="CS10" s="232"/>
      <c r="CT10" s="232"/>
      <c r="CU10" s="232"/>
      <c r="CV10" s="232"/>
      <c r="CW10" s="232"/>
      <c r="CX10" s="232"/>
      <c r="CY10" s="232"/>
      <c r="CZ10" s="232"/>
      <c r="DA10" s="232"/>
      <c r="DB10" s="232"/>
      <c r="DC10" s="232"/>
      <c r="DD10" s="232"/>
      <c r="DE10" s="232"/>
      <c r="DF10" s="232"/>
      <c r="DG10" s="232"/>
      <c r="DH10" s="232"/>
      <c r="DI10" s="232"/>
      <c r="DJ10" s="232"/>
      <c r="DK10" s="232"/>
      <c r="DL10" s="232"/>
      <c r="DM10" s="232"/>
      <c r="DN10" s="232"/>
      <c r="DO10" s="232"/>
      <c r="DP10" s="232"/>
      <c r="DQ10" s="232"/>
      <c r="DR10" s="232"/>
      <c r="DS10" s="232"/>
      <c r="DT10" s="232"/>
      <c r="DU10" s="232"/>
      <c r="DV10" s="232"/>
      <c r="DW10" s="232"/>
      <c r="DX10" s="232"/>
      <c r="DY10" s="232"/>
      <c r="DZ10" s="232"/>
      <c r="EA10" s="232"/>
      <c r="EB10" s="232"/>
      <c r="EC10" s="232"/>
      <c r="ED10" s="232"/>
      <c r="EE10" s="232"/>
      <c r="EF10" s="232"/>
      <c r="EG10" s="232"/>
      <c r="EH10" s="232"/>
      <c r="EI10" s="232"/>
      <c r="EJ10" s="232"/>
      <c r="EK10" s="232"/>
      <c r="EL10" s="232"/>
      <c r="EM10" s="232"/>
      <c r="EN10" s="232"/>
      <c r="EO10" s="232"/>
      <c r="EP10" s="232"/>
      <c r="EQ10" s="232"/>
      <c r="ER10" s="232"/>
      <c r="ES10" s="232"/>
      <c r="ET10" s="232"/>
      <c r="EU10" s="232"/>
      <c r="EV10" s="232"/>
      <c r="EW10" s="232"/>
      <c r="EX10" s="232"/>
      <c r="EY10" s="232"/>
      <c r="EZ10" s="232"/>
      <c r="FA10" s="232"/>
      <c r="FB10" s="232"/>
      <c r="FC10" s="232"/>
      <c r="FD10" s="232"/>
      <c r="FE10" s="232"/>
      <c r="FF10" s="232"/>
      <c r="FG10" s="232"/>
      <c r="FH10" s="232"/>
      <c r="FI10" s="232"/>
      <c r="FJ10" s="232"/>
      <c r="FK10" s="232"/>
      <c r="FL10" s="232"/>
      <c r="FM10" s="232"/>
      <c r="FN10" s="232"/>
      <c r="FO10" s="232"/>
      <c r="FP10" s="232"/>
      <c r="FQ10" s="232"/>
      <c r="FR10" s="232"/>
      <c r="FS10" s="232"/>
      <c r="FT10" s="232"/>
      <c r="FU10" s="232"/>
      <c r="FV10" s="232"/>
      <c r="FW10" s="232"/>
      <c r="FX10" s="232"/>
      <c r="FY10" s="232"/>
      <c r="FZ10" s="232"/>
      <c r="GA10" s="232"/>
      <c r="GB10" s="232"/>
      <c r="GC10" s="232"/>
      <c r="GD10" s="232"/>
      <c r="GE10" s="232"/>
      <c r="GF10" s="232"/>
      <c r="GG10" s="232"/>
      <c r="GH10" s="232"/>
      <c r="GI10" s="232"/>
      <c r="GJ10" s="232"/>
      <c r="GK10" s="232"/>
      <c r="GL10" s="232"/>
      <c r="GM10" s="232"/>
      <c r="GN10" s="232"/>
      <c r="GO10" s="232"/>
      <c r="GP10" s="232"/>
      <c r="GQ10" s="232"/>
      <c r="GR10" s="232"/>
      <c r="GS10" s="232"/>
      <c r="GT10" s="232"/>
      <c r="GU10" s="232"/>
      <c r="GV10" s="232"/>
      <c r="GW10" s="232"/>
      <c r="GX10" s="232"/>
      <c r="GY10" s="232"/>
      <c r="GZ10" s="232"/>
      <c r="HA10" s="232"/>
      <c r="HB10" s="232"/>
      <c r="HC10" s="232"/>
      <c r="HD10" s="232"/>
      <c r="HE10" s="232"/>
      <c r="HF10" s="232"/>
      <c r="HG10" s="232"/>
      <c r="HH10" s="232"/>
      <c r="HI10" s="232"/>
      <c r="HJ10" s="232"/>
    </row>
    <row r="11" spans="1:218" ht="17.100000000000001" customHeight="1">
      <c r="A11" s="1"/>
      <c r="B11" s="775" t="s">
        <v>33</v>
      </c>
      <c r="C11" s="591" t="s">
        <v>34</v>
      </c>
      <c r="D11" s="592">
        <v>1915</v>
      </c>
      <c r="E11" s="592">
        <v>1997</v>
      </c>
      <c r="F11" s="592">
        <v>-82</v>
      </c>
      <c r="G11" s="592">
        <v>1805</v>
      </c>
      <c r="H11" s="592">
        <v>1925</v>
      </c>
      <c r="I11" s="592">
        <v>-120</v>
      </c>
      <c r="J11" s="592">
        <v>1790</v>
      </c>
      <c r="K11" s="592">
        <v>2014</v>
      </c>
      <c r="L11" s="593">
        <v>-224</v>
      </c>
      <c r="M11" s="775" t="s">
        <v>33</v>
      </c>
      <c r="N11" s="591" t="s">
        <v>34</v>
      </c>
      <c r="O11" s="592">
        <v>1814</v>
      </c>
      <c r="P11" s="592">
        <v>2164</v>
      </c>
      <c r="Q11" s="594">
        <v>-350</v>
      </c>
      <c r="R11" s="592">
        <v>1589</v>
      </c>
      <c r="S11" s="592">
        <v>2157</v>
      </c>
      <c r="T11" s="594">
        <v>-568</v>
      </c>
      <c r="U11" s="592">
        <v>1561</v>
      </c>
      <c r="V11" s="592">
        <v>2134</v>
      </c>
      <c r="W11" s="593">
        <v>-573</v>
      </c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232"/>
      <c r="AY11" s="232"/>
      <c r="AZ11" s="232"/>
      <c r="BA11" s="232"/>
      <c r="BB11" s="232"/>
      <c r="BC11" s="232"/>
      <c r="BD11" s="232"/>
      <c r="BE11" s="232"/>
      <c r="BF11" s="232"/>
      <c r="BG11" s="232"/>
      <c r="BH11" s="232"/>
      <c r="BI11" s="232"/>
      <c r="BJ11" s="232"/>
      <c r="BK11" s="232"/>
      <c r="BL11" s="232"/>
      <c r="BM11" s="232"/>
      <c r="BN11" s="232"/>
      <c r="BO11" s="232"/>
      <c r="BP11" s="232"/>
      <c r="BQ11" s="232"/>
      <c r="BR11" s="232"/>
      <c r="BS11" s="232"/>
      <c r="BT11" s="232"/>
      <c r="BU11" s="232"/>
      <c r="BV11" s="232"/>
      <c r="BW11" s="232"/>
      <c r="BX11" s="232"/>
      <c r="BY11" s="232"/>
      <c r="BZ11" s="232"/>
      <c r="CA11" s="232"/>
      <c r="CB11" s="232"/>
      <c r="CC11" s="232"/>
      <c r="CD11" s="232"/>
      <c r="CE11" s="232"/>
      <c r="CF11" s="232"/>
      <c r="CG11" s="232"/>
      <c r="CH11" s="232"/>
      <c r="CI11" s="232"/>
      <c r="CJ11" s="232"/>
      <c r="CK11" s="232"/>
      <c r="CL11" s="232"/>
      <c r="CM11" s="232"/>
      <c r="CN11" s="232"/>
      <c r="CO11" s="232"/>
      <c r="CP11" s="232"/>
      <c r="CQ11" s="232"/>
      <c r="CR11" s="232"/>
      <c r="CS11" s="232"/>
      <c r="CT11" s="232"/>
      <c r="CU11" s="232"/>
      <c r="CV11" s="232"/>
      <c r="CW11" s="232"/>
      <c r="CX11" s="232"/>
      <c r="CY11" s="232"/>
      <c r="CZ11" s="232"/>
      <c r="DA11" s="232"/>
      <c r="DB11" s="232"/>
      <c r="DC11" s="232"/>
      <c r="DD11" s="232"/>
      <c r="DE11" s="232"/>
      <c r="DF11" s="232"/>
      <c r="DG11" s="232"/>
      <c r="DH11" s="232"/>
      <c r="DI11" s="232"/>
      <c r="DJ11" s="232"/>
      <c r="DK11" s="232"/>
      <c r="DL11" s="232"/>
      <c r="DM11" s="232"/>
      <c r="DN11" s="232"/>
      <c r="DO11" s="232"/>
      <c r="DP11" s="232"/>
      <c r="DQ11" s="232"/>
      <c r="DR11" s="232"/>
      <c r="DS11" s="232"/>
      <c r="DT11" s="232"/>
      <c r="DU11" s="232"/>
      <c r="DV11" s="232"/>
      <c r="DW11" s="232"/>
      <c r="DX11" s="232"/>
      <c r="DY11" s="232"/>
      <c r="DZ11" s="232"/>
      <c r="EA11" s="232"/>
      <c r="EB11" s="232"/>
      <c r="EC11" s="232"/>
      <c r="ED11" s="232"/>
      <c r="EE11" s="232"/>
      <c r="EF11" s="232"/>
      <c r="EG11" s="232"/>
      <c r="EH11" s="232"/>
      <c r="EI11" s="232"/>
      <c r="EJ11" s="232"/>
      <c r="EK11" s="232"/>
      <c r="EL11" s="232"/>
      <c r="EM11" s="232"/>
      <c r="EN11" s="232"/>
      <c r="EO11" s="232"/>
      <c r="EP11" s="232"/>
      <c r="EQ11" s="232"/>
      <c r="ER11" s="232"/>
      <c r="ES11" s="232"/>
      <c r="ET11" s="232"/>
      <c r="EU11" s="232"/>
      <c r="EV11" s="232"/>
      <c r="EW11" s="232"/>
      <c r="EX11" s="232"/>
      <c r="EY11" s="232"/>
      <c r="EZ11" s="232"/>
      <c r="FA11" s="232"/>
      <c r="FB11" s="232"/>
      <c r="FC11" s="232"/>
      <c r="FD11" s="232"/>
      <c r="FE11" s="232"/>
      <c r="FF11" s="232"/>
      <c r="FG11" s="232"/>
      <c r="FH11" s="232"/>
      <c r="FI11" s="232"/>
      <c r="FJ11" s="232"/>
      <c r="FK11" s="232"/>
      <c r="FL11" s="232"/>
      <c r="FM11" s="232"/>
      <c r="FN11" s="232"/>
      <c r="FO11" s="232"/>
      <c r="FP11" s="232"/>
      <c r="FQ11" s="232"/>
      <c r="FR11" s="232"/>
      <c r="FS11" s="232"/>
      <c r="FT11" s="232"/>
      <c r="FU11" s="232"/>
      <c r="FV11" s="232"/>
      <c r="FW11" s="232"/>
      <c r="FX11" s="232"/>
      <c r="FY11" s="232"/>
      <c r="FZ11" s="232"/>
      <c r="GA11" s="232"/>
      <c r="GB11" s="232"/>
      <c r="GC11" s="232"/>
      <c r="GD11" s="232"/>
      <c r="GE11" s="232"/>
      <c r="GF11" s="232"/>
      <c r="GG11" s="232"/>
      <c r="GH11" s="232"/>
      <c r="GI11" s="232"/>
      <c r="GJ11" s="232"/>
      <c r="GK11" s="232"/>
      <c r="GL11" s="232"/>
      <c r="GM11" s="232"/>
      <c r="GN11" s="232"/>
      <c r="GO11" s="232"/>
      <c r="GP11" s="232"/>
      <c r="GQ11" s="232"/>
      <c r="GR11" s="232"/>
      <c r="GS11" s="232"/>
      <c r="GT11" s="232"/>
      <c r="GU11" s="232"/>
      <c r="GV11" s="232"/>
      <c r="GW11" s="232"/>
      <c r="GX11" s="232"/>
      <c r="GY11" s="232"/>
      <c r="GZ11" s="232"/>
      <c r="HA11" s="232"/>
      <c r="HB11" s="232"/>
      <c r="HC11" s="232"/>
      <c r="HD11" s="232"/>
      <c r="HE11" s="232"/>
      <c r="HF11" s="232"/>
      <c r="HG11" s="232"/>
      <c r="HH11" s="232"/>
      <c r="HI11" s="232"/>
      <c r="HJ11" s="232"/>
    </row>
    <row r="12" spans="1:218" ht="17.100000000000001" customHeight="1">
      <c r="A12" s="1"/>
      <c r="B12" s="776"/>
      <c r="C12" s="591" t="s">
        <v>35</v>
      </c>
      <c r="D12" s="592">
        <v>826</v>
      </c>
      <c r="E12" s="592">
        <v>639</v>
      </c>
      <c r="F12" s="592">
        <v>187</v>
      </c>
      <c r="G12" s="592">
        <v>730</v>
      </c>
      <c r="H12" s="592">
        <v>688</v>
      </c>
      <c r="I12" s="592">
        <v>42</v>
      </c>
      <c r="J12" s="592">
        <v>789</v>
      </c>
      <c r="K12" s="592">
        <v>685</v>
      </c>
      <c r="L12" s="593">
        <v>104</v>
      </c>
      <c r="M12" s="776"/>
      <c r="N12" s="591" t="s">
        <v>35</v>
      </c>
      <c r="O12" s="592">
        <v>832</v>
      </c>
      <c r="P12" s="592">
        <v>707</v>
      </c>
      <c r="Q12" s="594">
        <v>125</v>
      </c>
      <c r="R12" s="592">
        <v>777</v>
      </c>
      <c r="S12" s="592">
        <v>706</v>
      </c>
      <c r="T12" s="594">
        <v>71</v>
      </c>
      <c r="U12" s="592">
        <v>857</v>
      </c>
      <c r="V12" s="592">
        <v>781</v>
      </c>
      <c r="W12" s="593">
        <v>76</v>
      </c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232"/>
      <c r="BN12" s="232"/>
      <c r="BO12" s="232"/>
      <c r="BP12" s="232"/>
      <c r="BQ12" s="232"/>
      <c r="BR12" s="232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2"/>
      <c r="CG12" s="232"/>
      <c r="CH12" s="232"/>
      <c r="CI12" s="232"/>
      <c r="CJ12" s="232"/>
      <c r="CK12" s="232"/>
      <c r="CL12" s="232"/>
      <c r="CM12" s="232"/>
      <c r="CN12" s="232"/>
      <c r="CO12" s="232"/>
      <c r="CP12" s="232"/>
      <c r="CQ12" s="232"/>
      <c r="CR12" s="232"/>
      <c r="CS12" s="232"/>
      <c r="CT12" s="232"/>
      <c r="CU12" s="232"/>
      <c r="CV12" s="232"/>
      <c r="CW12" s="232"/>
      <c r="CX12" s="232"/>
      <c r="CY12" s="232"/>
      <c r="CZ12" s="232"/>
      <c r="DA12" s="232"/>
      <c r="DB12" s="232"/>
      <c r="DC12" s="232"/>
      <c r="DD12" s="232"/>
      <c r="DE12" s="232"/>
      <c r="DF12" s="232"/>
      <c r="DG12" s="232"/>
      <c r="DH12" s="232"/>
      <c r="DI12" s="232"/>
      <c r="DJ12" s="232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2"/>
      <c r="DV12" s="232"/>
      <c r="DW12" s="232"/>
      <c r="DX12" s="232"/>
      <c r="DY12" s="232"/>
      <c r="DZ12" s="232"/>
      <c r="EA12" s="232"/>
      <c r="EB12" s="232"/>
      <c r="EC12" s="232"/>
      <c r="ED12" s="232"/>
      <c r="EE12" s="232"/>
      <c r="EF12" s="232"/>
      <c r="EG12" s="232"/>
      <c r="EH12" s="232"/>
      <c r="EI12" s="232"/>
      <c r="EJ12" s="232"/>
      <c r="EK12" s="232"/>
      <c r="EL12" s="232"/>
      <c r="EM12" s="232"/>
      <c r="EN12" s="232"/>
      <c r="EO12" s="232"/>
      <c r="EP12" s="232"/>
      <c r="EQ12" s="232"/>
      <c r="ER12" s="232"/>
      <c r="ES12" s="232"/>
      <c r="ET12" s="232"/>
      <c r="EU12" s="232"/>
      <c r="EV12" s="232"/>
      <c r="EW12" s="232"/>
      <c r="EX12" s="232"/>
      <c r="EY12" s="232"/>
      <c r="EZ12" s="232"/>
      <c r="FA12" s="232"/>
      <c r="FB12" s="232"/>
      <c r="FC12" s="232"/>
      <c r="FD12" s="232"/>
      <c r="FE12" s="232"/>
      <c r="FF12" s="232"/>
      <c r="FG12" s="232"/>
      <c r="FH12" s="232"/>
      <c r="FI12" s="232"/>
      <c r="FJ12" s="232"/>
      <c r="FK12" s="232"/>
      <c r="FL12" s="232"/>
      <c r="FM12" s="232"/>
      <c r="FN12" s="232"/>
      <c r="FO12" s="232"/>
      <c r="FP12" s="232"/>
      <c r="FQ12" s="232"/>
      <c r="FR12" s="232"/>
      <c r="FS12" s="232"/>
      <c r="FT12" s="232"/>
      <c r="FU12" s="232"/>
      <c r="FV12" s="232"/>
      <c r="FW12" s="232"/>
      <c r="FX12" s="232"/>
      <c r="FY12" s="232"/>
      <c r="FZ12" s="232"/>
      <c r="GA12" s="232"/>
      <c r="GB12" s="232"/>
      <c r="GC12" s="232"/>
      <c r="GD12" s="232"/>
      <c r="GE12" s="232"/>
      <c r="GF12" s="232"/>
      <c r="GG12" s="232"/>
      <c r="GH12" s="232"/>
      <c r="GI12" s="232"/>
      <c r="GJ12" s="232"/>
      <c r="GK12" s="232"/>
      <c r="GL12" s="232"/>
      <c r="GM12" s="232"/>
      <c r="GN12" s="232"/>
      <c r="GO12" s="232"/>
      <c r="GP12" s="232"/>
      <c r="GQ12" s="232"/>
      <c r="GR12" s="232"/>
      <c r="GS12" s="232"/>
      <c r="GT12" s="232"/>
      <c r="GU12" s="232"/>
      <c r="GV12" s="232"/>
      <c r="GW12" s="232"/>
      <c r="GX12" s="232"/>
      <c r="GY12" s="232"/>
      <c r="GZ12" s="232"/>
      <c r="HA12" s="232"/>
      <c r="HB12" s="232"/>
      <c r="HC12" s="232"/>
      <c r="HD12" s="232"/>
      <c r="HE12" s="232"/>
      <c r="HF12" s="232"/>
      <c r="HG12" s="232"/>
      <c r="HH12" s="232"/>
      <c r="HI12" s="232"/>
      <c r="HJ12" s="232"/>
    </row>
    <row r="13" spans="1:218" ht="17.100000000000001" customHeight="1">
      <c r="A13" s="1"/>
      <c r="B13" s="776"/>
      <c r="C13" s="591" t="s">
        <v>36</v>
      </c>
      <c r="D13" s="592">
        <v>1214</v>
      </c>
      <c r="E13" s="592">
        <v>1126</v>
      </c>
      <c r="F13" s="592">
        <v>88</v>
      </c>
      <c r="G13" s="592">
        <v>1212</v>
      </c>
      <c r="H13" s="592">
        <v>1087</v>
      </c>
      <c r="I13" s="592">
        <v>125</v>
      </c>
      <c r="J13" s="592">
        <v>1172</v>
      </c>
      <c r="K13" s="592">
        <v>1146</v>
      </c>
      <c r="L13" s="593">
        <v>26</v>
      </c>
      <c r="M13" s="776"/>
      <c r="N13" s="591" t="s">
        <v>36</v>
      </c>
      <c r="O13" s="592">
        <v>1189</v>
      </c>
      <c r="P13" s="592">
        <v>1275</v>
      </c>
      <c r="Q13" s="594">
        <v>-86</v>
      </c>
      <c r="R13" s="592">
        <v>1126</v>
      </c>
      <c r="S13" s="592">
        <v>1266</v>
      </c>
      <c r="T13" s="594">
        <v>-140</v>
      </c>
      <c r="U13" s="592">
        <v>1114</v>
      </c>
      <c r="V13" s="592">
        <v>1284</v>
      </c>
      <c r="W13" s="593">
        <v>-170</v>
      </c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2"/>
      <c r="CA13" s="232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2"/>
      <c r="DK13" s="23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2"/>
      <c r="DW13" s="232"/>
      <c r="DX13" s="232"/>
      <c r="DY13" s="232"/>
      <c r="DZ13" s="232"/>
      <c r="EA13" s="232"/>
      <c r="EB13" s="232"/>
      <c r="EC13" s="232"/>
      <c r="ED13" s="232"/>
      <c r="EE13" s="232"/>
      <c r="EF13" s="232"/>
      <c r="EG13" s="232"/>
      <c r="EH13" s="232"/>
      <c r="EI13" s="232"/>
      <c r="EJ13" s="232"/>
      <c r="EK13" s="232"/>
      <c r="EL13" s="232"/>
      <c r="EM13" s="232"/>
      <c r="EN13" s="232"/>
      <c r="EO13" s="232"/>
      <c r="EP13" s="232"/>
      <c r="EQ13" s="232"/>
      <c r="ER13" s="232"/>
      <c r="ES13" s="232"/>
      <c r="ET13" s="232"/>
      <c r="EU13" s="232"/>
      <c r="EV13" s="232"/>
      <c r="EW13" s="232"/>
      <c r="EX13" s="232"/>
      <c r="EY13" s="232"/>
      <c r="EZ13" s="232"/>
      <c r="FA13" s="232"/>
      <c r="FB13" s="232"/>
      <c r="FC13" s="232"/>
      <c r="FD13" s="232"/>
      <c r="FE13" s="232"/>
      <c r="FF13" s="232"/>
      <c r="FG13" s="232"/>
      <c r="FH13" s="232"/>
      <c r="FI13" s="232"/>
      <c r="FJ13" s="232"/>
      <c r="FK13" s="232"/>
      <c r="FL13" s="232"/>
      <c r="FM13" s="232"/>
      <c r="FN13" s="232"/>
      <c r="FO13" s="232"/>
      <c r="FP13" s="232"/>
      <c r="FQ13" s="232"/>
      <c r="FR13" s="232"/>
      <c r="FS13" s="232"/>
      <c r="FT13" s="232"/>
      <c r="FU13" s="232"/>
      <c r="FV13" s="232"/>
      <c r="FW13" s="232"/>
      <c r="FX13" s="232"/>
      <c r="FY13" s="232"/>
      <c r="FZ13" s="232"/>
      <c r="GA13" s="232"/>
      <c r="GB13" s="232"/>
      <c r="GC13" s="232"/>
      <c r="GD13" s="232"/>
      <c r="GE13" s="232"/>
      <c r="GF13" s="232"/>
      <c r="GG13" s="232"/>
      <c r="GH13" s="232"/>
      <c r="GI13" s="232"/>
      <c r="GJ13" s="232"/>
      <c r="GK13" s="232"/>
      <c r="GL13" s="232"/>
      <c r="GM13" s="232"/>
      <c r="GN13" s="232"/>
      <c r="GO13" s="232"/>
      <c r="GP13" s="232"/>
      <c r="GQ13" s="232"/>
      <c r="GR13" s="232"/>
      <c r="GS13" s="232"/>
      <c r="GT13" s="232"/>
      <c r="GU13" s="232"/>
      <c r="GV13" s="232"/>
      <c r="GW13" s="232"/>
      <c r="GX13" s="232"/>
      <c r="GY13" s="232"/>
      <c r="GZ13" s="232"/>
      <c r="HA13" s="232"/>
      <c r="HB13" s="232"/>
      <c r="HC13" s="232"/>
      <c r="HD13" s="232"/>
      <c r="HE13" s="232"/>
      <c r="HF13" s="232"/>
      <c r="HG13" s="232"/>
      <c r="HH13" s="232"/>
      <c r="HI13" s="232"/>
      <c r="HJ13" s="232"/>
    </row>
    <row r="14" spans="1:218" ht="17.100000000000001" customHeight="1">
      <c r="A14" s="1"/>
      <c r="B14" s="777"/>
      <c r="C14" s="586" t="s">
        <v>37</v>
      </c>
      <c r="D14" s="588">
        <f t="shared" ref="D14:T14" si="0">SUM(D11:D13)</f>
        <v>3955</v>
      </c>
      <c r="E14" s="588">
        <f t="shared" si="0"/>
        <v>3762</v>
      </c>
      <c r="F14" s="588">
        <f t="shared" si="0"/>
        <v>193</v>
      </c>
      <c r="G14" s="588">
        <f t="shared" si="0"/>
        <v>3747</v>
      </c>
      <c r="H14" s="588">
        <f t="shared" si="0"/>
        <v>3700</v>
      </c>
      <c r="I14" s="588">
        <f t="shared" si="0"/>
        <v>47</v>
      </c>
      <c r="J14" s="588">
        <f t="shared" si="0"/>
        <v>3751</v>
      </c>
      <c r="K14" s="588">
        <f t="shared" si="0"/>
        <v>3845</v>
      </c>
      <c r="L14" s="589">
        <f t="shared" si="0"/>
        <v>-94</v>
      </c>
      <c r="M14" s="777"/>
      <c r="N14" s="586" t="s">
        <v>37</v>
      </c>
      <c r="O14" s="588">
        <f t="shared" ref="O14:Q14" si="1">SUM(O11:O13)</f>
        <v>3835</v>
      </c>
      <c r="P14" s="588">
        <f t="shared" si="1"/>
        <v>4146</v>
      </c>
      <c r="Q14" s="590">
        <f t="shared" si="1"/>
        <v>-311</v>
      </c>
      <c r="R14" s="588">
        <f t="shared" si="0"/>
        <v>3492</v>
      </c>
      <c r="S14" s="588">
        <f t="shared" si="0"/>
        <v>4129</v>
      </c>
      <c r="T14" s="590">
        <f t="shared" si="0"/>
        <v>-637</v>
      </c>
      <c r="U14" s="588">
        <f t="shared" ref="U14:W14" si="2">SUM(U11:U13)</f>
        <v>3532</v>
      </c>
      <c r="V14" s="588">
        <f t="shared" si="2"/>
        <v>4199</v>
      </c>
      <c r="W14" s="589">
        <f t="shared" si="2"/>
        <v>-667</v>
      </c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2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2"/>
      <c r="EY14" s="232"/>
      <c r="EZ14" s="232"/>
      <c r="FA14" s="232"/>
      <c r="FB14" s="232"/>
      <c r="FC14" s="232"/>
      <c r="FD14" s="232"/>
      <c r="FE14" s="232"/>
      <c r="FF14" s="232"/>
      <c r="FG14" s="232"/>
      <c r="FH14" s="232"/>
      <c r="FI14" s="232"/>
      <c r="FJ14" s="232"/>
      <c r="FK14" s="232"/>
      <c r="FL14" s="232"/>
      <c r="FM14" s="232"/>
      <c r="FN14" s="232"/>
      <c r="FO14" s="232"/>
      <c r="FP14" s="232"/>
      <c r="FQ14" s="232"/>
      <c r="FR14" s="232"/>
      <c r="FS14" s="232"/>
      <c r="FT14" s="232"/>
      <c r="FU14" s="232"/>
      <c r="FV14" s="232"/>
      <c r="FW14" s="232"/>
      <c r="FX14" s="232"/>
      <c r="FY14" s="232"/>
      <c r="FZ14" s="232"/>
      <c r="GA14" s="232"/>
      <c r="GB14" s="232"/>
      <c r="GC14" s="232"/>
      <c r="GD14" s="232"/>
      <c r="GE14" s="232"/>
      <c r="GF14" s="232"/>
      <c r="GG14" s="232"/>
      <c r="GH14" s="232"/>
      <c r="GI14" s="232"/>
      <c r="GJ14" s="232"/>
      <c r="GK14" s="232"/>
      <c r="GL14" s="232"/>
      <c r="GM14" s="232"/>
      <c r="GN14" s="232"/>
      <c r="GO14" s="232"/>
      <c r="GP14" s="232"/>
      <c r="GQ14" s="232"/>
      <c r="GR14" s="232"/>
      <c r="GS14" s="232"/>
      <c r="GT14" s="232"/>
      <c r="GU14" s="232"/>
      <c r="GV14" s="232"/>
      <c r="GW14" s="232"/>
      <c r="GX14" s="232"/>
      <c r="GY14" s="232"/>
      <c r="GZ14" s="232"/>
      <c r="HA14" s="232"/>
      <c r="HB14" s="232"/>
      <c r="HC14" s="232"/>
      <c r="HD14" s="232"/>
      <c r="HE14" s="232"/>
      <c r="HF14" s="232"/>
      <c r="HG14" s="232"/>
      <c r="HH14" s="232"/>
      <c r="HI14" s="232"/>
      <c r="HJ14" s="232"/>
    </row>
    <row r="15" spans="1:218" ht="17.100000000000001" customHeight="1">
      <c r="A15" s="1"/>
      <c r="B15" s="775" t="s">
        <v>38</v>
      </c>
      <c r="C15" s="591" t="s">
        <v>39</v>
      </c>
      <c r="D15" s="592">
        <v>2764</v>
      </c>
      <c r="E15" s="592">
        <v>2669</v>
      </c>
      <c r="F15" s="592">
        <v>95</v>
      </c>
      <c r="G15" s="592">
        <v>2876</v>
      </c>
      <c r="H15" s="592">
        <v>2715</v>
      </c>
      <c r="I15" s="592">
        <v>161</v>
      </c>
      <c r="J15" s="592">
        <v>2763</v>
      </c>
      <c r="K15" s="592">
        <v>2667</v>
      </c>
      <c r="L15" s="593">
        <v>96</v>
      </c>
      <c r="M15" s="775" t="s">
        <v>38</v>
      </c>
      <c r="N15" s="591" t="s">
        <v>39</v>
      </c>
      <c r="O15" s="592">
        <v>2682</v>
      </c>
      <c r="P15" s="592">
        <v>2902</v>
      </c>
      <c r="Q15" s="594">
        <v>-220</v>
      </c>
      <c r="R15" s="592">
        <v>2544</v>
      </c>
      <c r="S15" s="592">
        <v>2946</v>
      </c>
      <c r="T15" s="594">
        <v>-402</v>
      </c>
      <c r="U15" s="592">
        <v>2473</v>
      </c>
      <c r="V15" s="592">
        <v>3028</v>
      </c>
      <c r="W15" s="593">
        <v>-555</v>
      </c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  <c r="AX15" s="232"/>
      <c r="AY15" s="232"/>
      <c r="AZ15" s="232"/>
      <c r="BA15" s="232"/>
      <c r="BB15" s="232"/>
      <c r="BC15" s="232"/>
      <c r="BD15" s="232"/>
      <c r="BE15" s="232"/>
      <c r="BF15" s="232"/>
      <c r="BG15" s="232"/>
      <c r="BH15" s="232"/>
      <c r="BI15" s="232"/>
      <c r="BJ15" s="232"/>
      <c r="BK15" s="232"/>
      <c r="BL15" s="232"/>
      <c r="BM15" s="232"/>
      <c r="BN15" s="232"/>
      <c r="BO15" s="232"/>
      <c r="BP15" s="232"/>
      <c r="BQ15" s="232"/>
      <c r="BR15" s="232"/>
      <c r="BS15" s="232"/>
      <c r="BT15" s="232"/>
      <c r="BU15" s="232"/>
      <c r="BV15" s="232"/>
      <c r="BW15" s="232"/>
      <c r="BX15" s="232"/>
      <c r="BY15" s="232"/>
      <c r="BZ15" s="232"/>
      <c r="CA15" s="232"/>
      <c r="CB15" s="232"/>
      <c r="CC15" s="232"/>
      <c r="CD15" s="232"/>
      <c r="CE15" s="232"/>
      <c r="CF15" s="232"/>
      <c r="CG15" s="232"/>
      <c r="CH15" s="232"/>
      <c r="CI15" s="232"/>
      <c r="CJ15" s="232"/>
      <c r="CK15" s="232"/>
      <c r="CL15" s="232"/>
      <c r="CM15" s="232"/>
      <c r="CN15" s="232"/>
      <c r="CO15" s="232"/>
      <c r="CP15" s="232"/>
      <c r="CQ15" s="232"/>
      <c r="CR15" s="232"/>
      <c r="CS15" s="232"/>
      <c r="CT15" s="232"/>
      <c r="CU15" s="232"/>
      <c r="CV15" s="232"/>
      <c r="CW15" s="232"/>
      <c r="CX15" s="232"/>
      <c r="CY15" s="232"/>
      <c r="CZ15" s="232"/>
      <c r="DA15" s="232"/>
      <c r="DB15" s="232"/>
      <c r="DC15" s="232"/>
      <c r="DD15" s="232"/>
      <c r="DE15" s="232"/>
      <c r="DF15" s="232"/>
      <c r="DG15" s="232"/>
      <c r="DH15" s="232"/>
      <c r="DI15" s="232"/>
      <c r="DJ15" s="232"/>
      <c r="DK15" s="232"/>
      <c r="DL15" s="232"/>
      <c r="DM15" s="232"/>
      <c r="DN15" s="232"/>
      <c r="DO15" s="232"/>
      <c r="DP15" s="232"/>
      <c r="DQ15" s="232"/>
      <c r="DR15" s="232"/>
      <c r="DS15" s="232"/>
      <c r="DT15" s="232"/>
      <c r="DU15" s="232"/>
      <c r="DV15" s="232"/>
      <c r="DW15" s="232"/>
      <c r="DX15" s="232"/>
      <c r="DY15" s="232"/>
      <c r="DZ15" s="232"/>
      <c r="EA15" s="232"/>
      <c r="EB15" s="232"/>
      <c r="EC15" s="232"/>
      <c r="ED15" s="232"/>
      <c r="EE15" s="232"/>
      <c r="EF15" s="232"/>
      <c r="EG15" s="232"/>
      <c r="EH15" s="232"/>
      <c r="EI15" s="232"/>
      <c r="EJ15" s="232"/>
      <c r="EK15" s="232"/>
      <c r="EL15" s="232"/>
      <c r="EM15" s="232"/>
      <c r="EN15" s="232"/>
      <c r="EO15" s="232"/>
      <c r="EP15" s="232"/>
      <c r="EQ15" s="232"/>
      <c r="ER15" s="232"/>
      <c r="ES15" s="232"/>
      <c r="ET15" s="232"/>
      <c r="EU15" s="232"/>
      <c r="EV15" s="232"/>
      <c r="EW15" s="232"/>
      <c r="EX15" s="232"/>
      <c r="EY15" s="232"/>
      <c r="EZ15" s="232"/>
      <c r="FA15" s="232"/>
      <c r="FB15" s="232"/>
      <c r="FC15" s="232"/>
      <c r="FD15" s="232"/>
      <c r="FE15" s="232"/>
      <c r="FF15" s="232"/>
      <c r="FG15" s="232"/>
      <c r="FH15" s="232"/>
      <c r="FI15" s="232"/>
      <c r="FJ15" s="232"/>
      <c r="FK15" s="232"/>
      <c r="FL15" s="232"/>
      <c r="FM15" s="232"/>
      <c r="FN15" s="232"/>
      <c r="FO15" s="232"/>
      <c r="FP15" s="232"/>
      <c r="FQ15" s="232"/>
      <c r="FR15" s="232"/>
      <c r="FS15" s="232"/>
      <c r="FT15" s="232"/>
      <c r="FU15" s="232"/>
      <c r="FV15" s="232"/>
      <c r="FW15" s="232"/>
      <c r="FX15" s="232"/>
      <c r="FY15" s="232"/>
      <c r="FZ15" s="232"/>
      <c r="GA15" s="232"/>
      <c r="GB15" s="232"/>
      <c r="GC15" s="232"/>
      <c r="GD15" s="232"/>
      <c r="GE15" s="232"/>
      <c r="GF15" s="232"/>
      <c r="GG15" s="232"/>
      <c r="GH15" s="232"/>
      <c r="GI15" s="232"/>
      <c r="GJ15" s="232"/>
      <c r="GK15" s="232"/>
      <c r="GL15" s="232"/>
      <c r="GM15" s="232"/>
      <c r="GN15" s="232"/>
      <c r="GO15" s="232"/>
      <c r="GP15" s="232"/>
      <c r="GQ15" s="232"/>
      <c r="GR15" s="232"/>
      <c r="GS15" s="232"/>
      <c r="GT15" s="232"/>
      <c r="GU15" s="232"/>
      <c r="GV15" s="232"/>
      <c r="GW15" s="232"/>
      <c r="GX15" s="232"/>
      <c r="GY15" s="232"/>
      <c r="GZ15" s="232"/>
      <c r="HA15" s="232"/>
      <c r="HB15" s="232"/>
      <c r="HC15" s="232"/>
      <c r="HD15" s="232"/>
      <c r="HE15" s="232"/>
      <c r="HF15" s="232"/>
      <c r="HG15" s="232"/>
      <c r="HH15" s="232"/>
      <c r="HI15" s="232"/>
      <c r="HJ15" s="232"/>
    </row>
    <row r="16" spans="1:218" ht="17.100000000000001" customHeight="1">
      <c r="A16" s="1"/>
      <c r="B16" s="776"/>
      <c r="C16" s="591" t="s">
        <v>40</v>
      </c>
      <c r="D16" s="595">
        <v>679</v>
      </c>
      <c r="E16" s="595">
        <v>474</v>
      </c>
      <c r="F16" s="595">
        <v>205</v>
      </c>
      <c r="G16" s="595">
        <v>606</v>
      </c>
      <c r="H16" s="595">
        <v>497</v>
      </c>
      <c r="I16" s="595">
        <v>109</v>
      </c>
      <c r="J16" s="595">
        <v>650</v>
      </c>
      <c r="K16" s="595">
        <v>514</v>
      </c>
      <c r="L16" s="596">
        <v>136</v>
      </c>
      <c r="M16" s="776"/>
      <c r="N16" s="591" t="s">
        <v>40</v>
      </c>
      <c r="O16" s="595">
        <v>629</v>
      </c>
      <c r="P16" s="595">
        <v>568</v>
      </c>
      <c r="Q16" s="597">
        <v>61</v>
      </c>
      <c r="R16" s="595">
        <v>588</v>
      </c>
      <c r="S16" s="595">
        <v>595</v>
      </c>
      <c r="T16" s="597">
        <v>-7</v>
      </c>
      <c r="U16" s="595">
        <v>604</v>
      </c>
      <c r="V16" s="595">
        <v>569</v>
      </c>
      <c r="W16" s="596">
        <v>35</v>
      </c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  <c r="BA16" s="232"/>
      <c r="BB16" s="232"/>
      <c r="BC16" s="232"/>
      <c r="BD16" s="232"/>
      <c r="BE16" s="232"/>
      <c r="BF16" s="232"/>
      <c r="BG16" s="232"/>
      <c r="BH16" s="232"/>
      <c r="BI16" s="232"/>
      <c r="BJ16" s="232"/>
      <c r="BK16" s="232"/>
      <c r="BL16" s="232"/>
      <c r="BM16" s="232"/>
      <c r="BN16" s="232"/>
      <c r="BO16" s="232"/>
      <c r="BP16" s="232"/>
      <c r="BQ16" s="232"/>
      <c r="BR16" s="232"/>
      <c r="BS16" s="232"/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2"/>
      <c r="CF16" s="232"/>
      <c r="CG16" s="232"/>
      <c r="CH16" s="232"/>
      <c r="CI16" s="232"/>
      <c r="CJ16" s="232"/>
      <c r="CK16" s="232"/>
      <c r="CL16" s="232"/>
      <c r="CM16" s="232"/>
      <c r="CN16" s="232"/>
      <c r="CO16" s="232"/>
      <c r="CP16" s="232"/>
      <c r="CQ16" s="232"/>
      <c r="CR16" s="232"/>
      <c r="CS16" s="232"/>
      <c r="CT16" s="232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232"/>
      <c r="DG16" s="232"/>
      <c r="DH16" s="232"/>
      <c r="DI16" s="232"/>
      <c r="DJ16" s="232"/>
      <c r="DK16" s="232"/>
      <c r="DL16" s="232"/>
      <c r="DM16" s="232"/>
      <c r="DN16" s="232"/>
      <c r="DO16" s="232"/>
      <c r="DP16" s="232"/>
      <c r="DQ16" s="232"/>
      <c r="DR16" s="232"/>
      <c r="DS16" s="232"/>
      <c r="DT16" s="232"/>
      <c r="DU16" s="232"/>
      <c r="DV16" s="232"/>
      <c r="DW16" s="232"/>
      <c r="DX16" s="232"/>
      <c r="DY16" s="232"/>
      <c r="DZ16" s="232"/>
      <c r="EA16" s="232"/>
      <c r="EB16" s="232"/>
      <c r="EC16" s="232"/>
      <c r="ED16" s="232"/>
      <c r="EE16" s="232"/>
      <c r="EF16" s="232"/>
      <c r="EG16" s="232"/>
      <c r="EH16" s="232"/>
      <c r="EI16" s="232"/>
      <c r="EJ16" s="232"/>
      <c r="EK16" s="232"/>
      <c r="EL16" s="232"/>
      <c r="EM16" s="232"/>
      <c r="EN16" s="232"/>
      <c r="EO16" s="232"/>
      <c r="EP16" s="232"/>
      <c r="EQ16" s="232"/>
      <c r="ER16" s="232"/>
      <c r="ES16" s="232"/>
      <c r="ET16" s="232"/>
      <c r="EU16" s="232"/>
      <c r="EV16" s="232"/>
      <c r="EW16" s="232"/>
      <c r="EX16" s="232"/>
      <c r="EY16" s="232"/>
      <c r="EZ16" s="232"/>
      <c r="FA16" s="232"/>
      <c r="FB16" s="232"/>
      <c r="FC16" s="232"/>
      <c r="FD16" s="232"/>
      <c r="FE16" s="232"/>
      <c r="FF16" s="232"/>
      <c r="FG16" s="232"/>
      <c r="FH16" s="232"/>
      <c r="FI16" s="232"/>
      <c r="FJ16" s="232"/>
      <c r="FK16" s="232"/>
      <c r="FL16" s="232"/>
      <c r="FM16" s="232"/>
      <c r="FN16" s="232"/>
      <c r="FO16" s="232"/>
      <c r="FP16" s="232"/>
      <c r="FQ16" s="232"/>
      <c r="FR16" s="232"/>
      <c r="FS16" s="232"/>
      <c r="FT16" s="232"/>
      <c r="FU16" s="232"/>
      <c r="FV16" s="232"/>
      <c r="FW16" s="232"/>
      <c r="FX16" s="232"/>
      <c r="FY16" s="232"/>
      <c r="FZ16" s="232"/>
      <c r="GA16" s="232"/>
      <c r="GB16" s="232"/>
      <c r="GC16" s="232"/>
      <c r="GD16" s="232"/>
      <c r="GE16" s="232"/>
      <c r="GF16" s="232"/>
      <c r="GG16" s="232"/>
      <c r="GH16" s="232"/>
      <c r="GI16" s="232"/>
      <c r="GJ16" s="232"/>
      <c r="GK16" s="232"/>
      <c r="GL16" s="232"/>
      <c r="GM16" s="232"/>
      <c r="GN16" s="232"/>
      <c r="GO16" s="232"/>
      <c r="GP16" s="232"/>
      <c r="GQ16" s="232"/>
      <c r="GR16" s="232"/>
      <c r="GS16" s="232"/>
      <c r="GT16" s="232"/>
      <c r="GU16" s="232"/>
      <c r="GV16" s="232"/>
      <c r="GW16" s="232"/>
      <c r="GX16" s="232"/>
      <c r="GY16" s="232"/>
      <c r="GZ16" s="232"/>
      <c r="HA16" s="232"/>
      <c r="HB16" s="232"/>
      <c r="HC16" s="232"/>
      <c r="HD16" s="232"/>
      <c r="HE16" s="232"/>
      <c r="HF16" s="232"/>
      <c r="HG16" s="232"/>
      <c r="HH16" s="232"/>
      <c r="HI16" s="232"/>
      <c r="HJ16" s="232"/>
    </row>
    <row r="17" spans="1:218" ht="17.100000000000001" customHeight="1">
      <c r="A17" s="1"/>
      <c r="B17" s="776"/>
      <c r="C17" s="591" t="s">
        <v>41</v>
      </c>
      <c r="D17" s="592">
        <v>157</v>
      </c>
      <c r="E17" s="592">
        <v>276</v>
      </c>
      <c r="F17" s="592">
        <v>-119</v>
      </c>
      <c r="G17" s="592">
        <v>203</v>
      </c>
      <c r="H17" s="592">
        <v>293</v>
      </c>
      <c r="I17" s="592">
        <v>-90</v>
      </c>
      <c r="J17" s="592">
        <v>140</v>
      </c>
      <c r="K17" s="592">
        <v>272</v>
      </c>
      <c r="L17" s="593">
        <v>-132</v>
      </c>
      <c r="M17" s="776"/>
      <c r="N17" s="591" t="s">
        <v>41</v>
      </c>
      <c r="O17" s="592">
        <v>146</v>
      </c>
      <c r="P17" s="592">
        <v>308</v>
      </c>
      <c r="Q17" s="594">
        <v>-162</v>
      </c>
      <c r="R17" s="592">
        <v>111</v>
      </c>
      <c r="S17" s="592">
        <v>301</v>
      </c>
      <c r="T17" s="594">
        <v>-190</v>
      </c>
      <c r="U17" s="592">
        <v>126</v>
      </c>
      <c r="V17" s="592">
        <v>297</v>
      </c>
      <c r="W17" s="593">
        <v>-171</v>
      </c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  <c r="AV17" s="232"/>
      <c r="AW17" s="232"/>
      <c r="AX17" s="232"/>
      <c r="AY17" s="232"/>
      <c r="AZ17" s="232"/>
      <c r="BA17" s="232"/>
      <c r="BB17" s="232"/>
      <c r="BC17" s="232"/>
      <c r="BD17" s="232"/>
      <c r="BE17" s="232"/>
      <c r="BF17" s="232"/>
      <c r="BG17" s="232"/>
      <c r="BH17" s="232"/>
      <c r="BI17" s="232"/>
      <c r="BJ17" s="232"/>
      <c r="BK17" s="232"/>
      <c r="BL17" s="232"/>
      <c r="BM17" s="232"/>
      <c r="BN17" s="232"/>
      <c r="BO17" s="232"/>
      <c r="BP17" s="232"/>
      <c r="BQ17" s="232"/>
      <c r="BR17" s="232"/>
      <c r="BS17" s="232"/>
      <c r="BT17" s="232"/>
      <c r="BU17" s="232"/>
      <c r="BV17" s="232"/>
      <c r="BW17" s="232"/>
      <c r="BX17" s="232"/>
      <c r="BY17" s="232"/>
      <c r="BZ17" s="232"/>
      <c r="CA17" s="232"/>
      <c r="CB17" s="232"/>
      <c r="CC17" s="232"/>
      <c r="CD17" s="232"/>
      <c r="CE17" s="232"/>
      <c r="CF17" s="232"/>
      <c r="CG17" s="232"/>
      <c r="CH17" s="232"/>
      <c r="CI17" s="232"/>
      <c r="CJ17" s="232"/>
      <c r="CK17" s="232"/>
      <c r="CL17" s="232"/>
      <c r="CM17" s="232"/>
      <c r="CN17" s="232"/>
      <c r="CO17" s="232"/>
      <c r="CP17" s="232"/>
      <c r="CQ17" s="232"/>
      <c r="CR17" s="232"/>
      <c r="CS17" s="232"/>
      <c r="CT17" s="232"/>
      <c r="CU17" s="232"/>
      <c r="CV17" s="232"/>
      <c r="CW17" s="232"/>
      <c r="CX17" s="232"/>
      <c r="CY17" s="232"/>
      <c r="CZ17" s="232"/>
      <c r="DA17" s="232"/>
      <c r="DB17" s="232"/>
      <c r="DC17" s="232"/>
      <c r="DD17" s="232"/>
      <c r="DE17" s="232"/>
      <c r="DF17" s="232"/>
      <c r="DG17" s="232"/>
      <c r="DH17" s="232"/>
      <c r="DI17" s="232"/>
      <c r="DJ17" s="232"/>
      <c r="DK17" s="232"/>
      <c r="DL17" s="232"/>
      <c r="DM17" s="232"/>
      <c r="DN17" s="232"/>
      <c r="DO17" s="232"/>
      <c r="DP17" s="232"/>
      <c r="DQ17" s="232"/>
      <c r="DR17" s="232"/>
      <c r="DS17" s="232"/>
      <c r="DT17" s="232"/>
      <c r="DU17" s="232"/>
      <c r="DV17" s="232"/>
      <c r="DW17" s="232"/>
      <c r="DX17" s="232"/>
      <c r="DY17" s="232"/>
      <c r="DZ17" s="232"/>
      <c r="EA17" s="232"/>
      <c r="EB17" s="232"/>
      <c r="EC17" s="232"/>
      <c r="ED17" s="232"/>
      <c r="EE17" s="232"/>
      <c r="EF17" s="232"/>
      <c r="EG17" s="232"/>
      <c r="EH17" s="232"/>
      <c r="EI17" s="232"/>
      <c r="EJ17" s="232"/>
      <c r="EK17" s="232"/>
      <c r="EL17" s="232"/>
      <c r="EM17" s="232"/>
      <c r="EN17" s="232"/>
      <c r="EO17" s="232"/>
      <c r="EP17" s="232"/>
      <c r="EQ17" s="232"/>
      <c r="ER17" s="232"/>
      <c r="ES17" s="232"/>
      <c r="ET17" s="232"/>
      <c r="EU17" s="232"/>
      <c r="EV17" s="232"/>
      <c r="EW17" s="232"/>
      <c r="EX17" s="232"/>
      <c r="EY17" s="232"/>
      <c r="EZ17" s="232"/>
      <c r="FA17" s="232"/>
      <c r="FB17" s="232"/>
      <c r="FC17" s="232"/>
      <c r="FD17" s="232"/>
      <c r="FE17" s="232"/>
      <c r="FF17" s="232"/>
      <c r="FG17" s="232"/>
      <c r="FH17" s="232"/>
      <c r="FI17" s="232"/>
      <c r="FJ17" s="232"/>
      <c r="FK17" s="232"/>
      <c r="FL17" s="232"/>
      <c r="FM17" s="232"/>
      <c r="FN17" s="232"/>
      <c r="FO17" s="232"/>
      <c r="FP17" s="232"/>
      <c r="FQ17" s="232"/>
      <c r="FR17" s="232"/>
      <c r="FS17" s="232"/>
      <c r="FT17" s="232"/>
      <c r="FU17" s="232"/>
      <c r="FV17" s="232"/>
      <c r="FW17" s="232"/>
      <c r="FX17" s="232"/>
      <c r="FY17" s="232"/>
      <c r="FZ17" s="232"/>
      <c r="GA17" s="232"/>
      <c r="GB17" s="232"/>
      <c r="GC17" s="232"/>
      <c r="GD17" s="232"/>
      <c r="GE17" s="232"/>
      <c r="GF17" s="232"/>
      <c r="GG17" s="232"/>
      <c r="GH17" s="232"/>
      <c r="GI17" s="232"/>
      <c r="GJ17" s="232"/>
      <c r="GK17" s="232"/>
      <c r="GL17" s="232"/>
      <c r="GM17" s="232"/>
      <c r="GN17" s="232"/>
      <c r="GO17" s="232"/>
      <c r="GP17" s="232"/>
      <c r="GQ17" s="232"/>
      <c r="GR17" s="232"/>
      <c r="GS17" s="232"/>
      <c r="GT17" s="232"/>
      <c r="GU17" s="232"/>
      <c r="GV17" s="232"/>
      <c r="GW17" s="232"/>
      <c r="GX17" s="232"/>
      <c r="GY17" s="232"/>
      <c r="GZ17" s="232"/>
      <c r="HA17" s="232"/>
      <c r="HB17" s="232"/>
      <c r="HC17" s="232"/>
      <c r="HD17" s="232"/>
      <c r="HE17" s="232"/>
      <c r="HF17" s="232"/>
      <c r="HG17" s="232"/>
      <c r="HH17" s="232"/>
      <c r="HI17" s="232"/>
      <c r="HJ17" s="232"/>
    </row>
    <row r="18" spans="1:218" ht="17.100000000000001" customHeight="1">
      <c r="A18" s="1"/>
      <c r="B18" s="777"/>
      <c r="C18" s="586" t="s">
        <v>42</v>
      </c>
      <c r="D18" s="588">
        <f t="shared" ref="D18:W18" si="3">SUM(D15:D17)</f>
        <v>3600</v>
      </c>
      <c r="E18" s="588">
        <f t="shared" si="3"/>
        <v>3419</v>
      </c>
      <c r="F18" s="588">
        <f t="shared" si="3"/>
        <v>181</v>
      </c>
      <c r="G18" s="588">
        <f t="shared" si="3"/>
        <v>3685</v>
      </c>
      <c r="H18" s="588">
        <f t="shared" si="3"/>
        <v>3505</v>
      </c>
      <c r="I18" s="588">
        <f t="shared" si="3"/>
        <v>180</v>
      </c>
      <c r="J18" s="588">
        <f t="shared" si="3"/>
        <v>3553</v>
      </c>
      <c r="K18" s="588">
        <f t="shared" si="3"/>
        <v>3453</v>
      </c>
      <c r="L18" s="589">
        <f t="shared" si="3"/>
        <v>100</v>
      </c>
      <c r="M18" s="777"/>
      <c r="N18" s="586" t="s">
        <v>42</v>
      </c>
      <c r="O18" s="588">
        <f t="shared" ref="O18:Q18" si="4">SUM(O15:O17)</f>
        <v>3457</v>
      </c>
      <c r="P18" s="588">
        <f t="shared" si="4"/>
        <v>3778</v>
      </c>
      <c r="Q18" s="590">
        <f t="shared" si="4"/>
        <v>-321</v>
      </c>
      <c r="R18" s="588">
        <f t="shared" si="3"/>
        <v>3243</v>
      </c>
      <c r="S18" s="588">
        <f t="shared" si="3"/>
        <v>3842</v>
      </c>
      <c r="T18" s="590">
        <f t="shared" si="3"/>
        <v>-599</v>
      </c>
      <c r="U18" s="588">
        <f t="shared" si="3"/>
        <v>3203</v>
      </c>
      <c r="V18" s="588">
        <f t="shared" si="3"/>
        <v>3894</v>
      </c>
      <c r="W18" s="589">
        <f t="shared" si="3"/>
        <v>-691</v>
      </c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T18" s="232"/>
      <c r="BU18" s="232"/>
      <c r="BV18" s="232"/>
      <c r="BW18" s="232"/>
      <c r="BX18" s="232"/>
      <c r="BY18" s="232"/>
      <c r="BZ18" s="232"/>
      <c r="CA18" s="232"/>
      <c r="CB18" s="232"/>
      <c r="CC18" s="232"/>
      <c r="CD18" s="232"/>
      <c r="CE18" s="232"/>
      <c r="CF18" s="232"/>
      <c r="CG18" s="232"/>
      <c r="CH18" s="232"/>
      <c r="CI18" s="232"/>
      <c r="CJ18" s="232"/>
      <c r="CK18" s="232"/>
      <c r="CL18" s="232"/>
      <c r="CM18" s="232"/>
      <c r="CN18" s="232"/>
      <c r="CO18" s="232"/>
      <c r="CP18" s="232"/>
      <c r="CQ18" s="232"/>
      <c r="CR18" s="232"/>
      <c r="CS18" s="232"/>
      <c r="CT18" s="232"/>
      <c r="CU18" s="232"/>
      <c r="CV18" s="232"/>
      <c r="CW18" s="232"/>
      <c r="CX18" s="232"/>
      <c r="CY18" s="232"/>
      <c r="CZ18" s="232"/>
      <c r="DA18" s="232"/>
      <c r="DB18" s="232"/>
      <c r="DC18" s="232"/>
      <c r="DD18" s="232"/>
      <c r="DE18" s="232"/>
      <c r="DF18" s="232"/>
      <c r="DG18" s="232"/>
      <c r="DH18" s="232"/>
      <c r="DI18" s="232"/>
      <c r="DJ18" s="232"/>
      <c r="DK18" s="232"/>
      <c r="DL18" s="232"/>
      <c r="DM18" s="232"/>
      <c r="DN18" s="232"/>
      <c r="DO18" s="232"/>
      <c r="DP18" s="232"/>
      <c r="DQ18" s="232"/>
      <c r="DR18" s="232"/>
      <c r="DS18" s="232"/>
      <c r="DT18" s="232"/>
      <c r="DU18" s="232"/>
      <c r="DV18" s="232"/>
      <c r="DW18" s="232"/>
      <c r="DX18" s="232"/>
      <c r="DY18" s="232"/>
      <c r="DZ18" s="232"/>
      <c r="EA18" s="232"/>
      <c r="EB18" s="232"/>
      <c r="EC18" s="232"/>
      <c r="ED18" s="232"/>
      <c r="EE18" s="232"/>
      <c r="EF18" s="232"/>
      <c r="EG18" s="232"/>
      <c r="EH18" s="232"/>
      <c r="EI18" s="232"/>
      <c r="EJ18" s="232"/>
      <c r="EK18" s="232"/>
      <c r="EL18" s="232"/>
      <c r="EM18" s="232"/>
      <c r="EN18" s="232"/>
      <c r="EO18" s="232"/>
      <c r="EP18" s="232"/>
      <c r="EQ18" s="232"/>
      <c r="ER18" s="232"/>
      <c r="ES18" s="232"/>
      <c r="ET18" s="232"/>
      <c r="EU18" s="232"/>
      <c r="EV18" s="232"/>
      <c r="EW18" s="232"/>
      <c r="EX18" s="232"/>
      <c r="EY18" s="232"/>
      <c r="EZ18" s="232"/>
      <c r="FA18" s="232"/>
      <c r="FB18" s="232"/>
      <c r="FC18" s="232"/>
      <c r="FD18" s="232"/>
      <c r="FE18" s="232"/>
      <c r="FF18" s="232"/>
      <c r="FG18" s="232"/>
      <c r="FH18" s="232"/>
      <c r="FI18" s="232"/>
      <c r="FJ18" s="232"/>
      <c r="FK18" s="232"/>
      <c r="FL18" s="232"/>
      <c r="FM18" s="232"/>
      <c r="FN18" s="232"/>
      <c r="FO18" s="232"/>
      <c r="FP18" s="232"/>
      <c r="FQ18" s="232"/>
      <c r="FR18" s="232"/>
      <c r="FS18" s="232"/>
      <c r="FT18" s="232"/>
      <c r="FU18" s="232"/>
      <c r="FV18" s="232"/>
      <c r="FW18" s="232"/>
      <c r="FX18" s="232"/>
      <c r="FY18" s="232"/>
      <c r="FZ18" s="232"/>
      <c r="GA18" s="232"/>
      <c r="GB18" s="232"/>
      <c r="GC18" s="232"/>
      <c r="GD18" s="232"/>
      <c r="GE18" s="232"/>
      <c r="GF18" s="232"/>
      <c r="GG18" s="232"/>
      <c r="GH18" s="232"/>
      <c r="GI18" s="232"/>
      <c r="GJ18" s="232"/>
      <c r="GK18" s="232"/>
      <c r="GL18" s="232"/>
      <c r="GM18" s="232"/>
      <c r="GN18" s="232"/>
      <c r="GO18" s="232"/>
      <c r="GP18" s="232"/>
      <c r="GQ18" s="232"/>
      <c r="GR18" s="232"/>
      <c r="GS18" s="232"/>
      <c r="GT18" s="232"/>
      <c r="GU18" s="232"/>
      <c r="GV18" s="232"/>
      <c r="GW18" s="232"/>
      <c r="GX18" s="232"/>
      <c r="GY18" s="232"/>
      <c r="GZ18" s="232"/>
      <c r="HA18" s="232"/>
      <c r="HB18" s="232"/>
      <c r="HC18" s="232"/>
      <c r="HD18" s="232"/>
      <c r="HE18" s="232"/>
      <c r="HF18" s="232"/>
      <c r="HG18" s="232"/>
      <c r="HH18" s="232"/>
      <c r="HI18" s="232"/>
      <c r="HJ18" s="232"/>
    </row>
    <row r="19" spans="1:218" ht="17.100000000000001" customHeight="1">
      <c r="A19" s="1"/>
      <c r="B19" s="587" t="s">
        <v>43</v>
      </c>
      <c r="C19" s="586" t="s">
        <v>44</v>
      </c>
      <c r="D19" s="588">
        <v>624</v>
      </c>
      <c r="E19" s="588">
        <v>685</v>
      </c>
      <c r="F19" s="588">
        <v>-61</v>
      </c>
      <c r="G19" s="588">
        <v>607</v>
      </c>
      <c r="H19" s="588">
        <v>670</v>
      </c>
      <c r="I19" s="588">
        <v>-63</v>
      </c>
      <c r="J19" s="588">
        <v>611</v>
      </c>
      <c r="K19" s="588">
        <v>706</v>
      </c>
      <c r="L19" s="589">
        <v>-95</v>
      </c>
      <c r="M19" s="587" t="s">
        <v>43</v>
      </c>
      <c r="N19" s="586" t="s">
        <v>44</v>
      </c>
      <c r="O19" s="588">
        <v>544</v>
      </c>
      <c r="P19" s="588">
        <v>679</v>
      </c>
      <c r="Q19" s="590">
        <v>-135</v>
      </c>
      <c r="R19" s="588">
        <v>573</v>
      </c>
      <c r="S19" s="588">
        <v>686</v>
      </c>
      <c r="T19" s="590">
        <v>-113</v>
      </c>
      <c r="U19" s="588">
        <v>572</v>
      </c>
      <c r="V19" s="588">
        <v>716</v>
      </c>
      <c r="W19" s="589">
        <v>-144</v>
      </c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  <c r="DW19" s="232"/>
      <c r="DX19" s="232"/>
      <c r="DY19" s="232"/>
      <c r="DZ19" s="232"/>
      <c r="EA19" s="232"/>
      <c r="EB19" s="232"/>
      <c r="EC19" s="232"/>
      <c r="ED19" s="232"/>
      <c r="EE19" s="232"/>
      <c r="EF19" s="232"/>
      <c r="EG19" s="232"/>
      <c r="EH19" s="232"/>
      <c r="EI19" s="232"/>
      <c r="EJ19" s="232"/>
      <c r="EK19" s="232"/>
      <c r="EL19" s="232"/>
      <c r="EM19" s="232"/>
      <c r="EN19" s="232"/>
      <c r="EO19" s="232"/>
      <c r="EP19" s="232"/>
      <c r="EQ19" s="232"/>
      <c r="ER19" s="232"/>
      <c r="ES19" s="232"/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2"/>
      <c r="FF19" s="232"/>
      <c r="FG19" s="232"/>
      <c r="FH19" s="232"/>
      <c r="FI19" s="232"/>
      <c r="FJ19" s="232"/>
      <c r="FK19" s="232"/>
      <c r="FL19" s="232"/>
      <c r="FM19" s="232"/>
      <c r="FN19" s="232"/>
      <c r="FO19" s="232"/>
      <c r="FP19" s="232"/>
      <c r="FQ19" s="232"/>
      <c r="FR19" s="232"/>
      <c r="FS19" s="232"/>
      <c r="FT19" s="232"/>
      <c r="FU19" s="232"/>
      <c r="FV19" s="232"/>
      <c r="FW19" s="232"/>
      <c r="FX19" s="232"/>
      <c r="FY19" s="232"/>
      <c r="FZ19" s="232"/>
      <c r="GA19" s="232"/>
      <c r="GB19" s="232"/>
      <c r="GC19" s="232"/>
      <c r="GD19" s="232"/>
      <c r="GE19" s="232"/>
      <c r="GF19" s="232"/>
      <c r="GG19" s="232"/>
      <c r="GH19" s="232"/>
      <c r="GI19" s="232"/>
      <c r="GJ19" s="232"/>
      <c r="GK19" s="232"/>
      <c r="GL19" s="232"/>
      <c r="GM19" s="232"/>
      <c r="GN19" s="232"/>
      <c r="GO19" s="232"/>
      <c r="GP19" s="232"/>
      <c r="GQ19" s="232"/>
      <c r="GR19" s="232"/>
      <c r="GS19" s="232"/>
      <c r="GT19" s="232"/>
      <c r="GU19" s="232"/>
      <c r="GV19" s="232"/>
      <c r="GW19" s="232"/>
      <c r="GX19" s="232"/>
      <c r="GY19" s="232"/>
      <c r="GZ19" s="232"/>
      <c r="HA19" s="232"/>
      <c r="HB19" s="232"/>
      <c r="HC19" s="232"/>
      <c r="HD19" s="232"/>
      <c r="HE19" s="232"/>
      <c r="HF19" s="232"/>
      <c r="HG19" s="232"/>
      <c r="HH19" s="232"/>
      <c r="HI19" s="232"/>
      <c r="HJ19" s="232"/>
    </row>
    <row r="20" spans="1:218" ht="17.100000000000001" customHeight="1">
      <c r="A20" s="1"/>
      <c r="B20" s="587" t="s">
        <v>45</v>
      </c>
      <c r="C20" s="586" t="s">
        <v>46</v>
      </c>
      <c r="D20" s="588">
        <v>1578</v>
      </c>
      <c r="E20" s="588">
        <v>862</v>
      </c>
      <c r="F20" s="588">
        <v>716</v>
      </c>
      <c r="G20" s="588">
        <v>1584</v>
      </c>
      <c r="H20" s="588">
        <v>844</v>
      </c>
      <c r="I20" s="588">
        <v>740</v>
      </c>
      <c r="J20" s="588">
        <v>1449</v>
      </c>
      <c r="K20" s="588">
        <v>838</v>
      </c>
      <c r="L20" s="589">
        <v>611</v>
      </c>
      <c r="M20" s="587" t="s">
        <v>45</v>
      </c>
      <c r="N20" s="586" t="s">
        <v>46</v>
      </c>
      <c r="O20" s="588">
        <v>1420</v>
      </c>
      <c r="P20" s="588">
        <v>884</v>
      </c>
      <c r="Q20" s="590">
        <v>536</v>
      </c>
      <c r="R20" s="588">
        <v>1322</v>
      </c>
      <c r="S20" s="588">
        <v>915</v>
      </c>
      <c r="T20" s="590">
        <v>407</v>
      </c>
      <c r="U20" s="588">
        <v>1315</v>
      </c>
      <c r="V20" s="588">
        <v>957</v>
      </c>
      <c r="W20" s="589">
        <v>358</v>
      </c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  <c r="AV20" s="232"/>
      <c r="AW20" s="232"/>
      <c r="AX20" s="232"/>
      <c r="AY20" s="232"/>
      <c r="AZ20" s="232"/>
      <c r="BA20" s="232"/>
      <c r="BB20" s="232"/>
      <c r="BC20" s="232"/>
      <c r="BD20" s="232"/>
      <c r="BE20" s="232"/>
      <c r="BF20" s="232"/>
      <c r="BG20" s="232"/>
      <c r="BH20" s="232"/>
      <c r="BI20" s="232"/>
      <c r="BJ20" s="232"/>
      <c r="BK20" s="232"/>
      <c r="BL20" s="232"/>
      <c r="BM20" s="232"/>
      <c r="BN20" s="232"/>
      <c r="BO20" s="232"/>
      <c r="BP20" s="232"/>
      <c r="BQ20" s="232"/>
      <c r="BR20" s="232"/>
      <c r="BS20" s="232"/>
      <c r="BT20" s="232"/>
      <c r="BU20" s="232"/>
      <c r="BV20" s="232"/>
      <c r="BW20" s="232"/>
      <c r="BX20" s="232"/>
      <c r="BY20" s="232"/>
      <c r="BZ20" s="232"/>
      <c r="CA20" s="232"/>
      <c r="CB20" s="232"/>
      <c r="CC20" s="232"/>
      <c r="CD20" s="232"/>
      <c r="CE20" s="232"/>
      <c r="CF20" s="232"/>
      <c r="CG20" s="232"/>
      <c r="CH20" s="232"/>
      <c r="CI20" s="232"/>
      <c r="CJ20" s="232"/>
      <c r="CK20" s="232"/>
      <c r="CL20" s="232"/>
      <c r="CM20" s="232"/>
      <c r="CN20" s="232"/>
      <c r="CO20" s="232"/>
      <c r="CP20" s="232"/>
      <c r="CQ20" s="232"/>
      <c r="CR20" s="232"/>
      <c r="CS20" s="232"/>
      <c r="CT20" s="232"/>
      <c r="CU20" s="232"/>
      <c r="CV20" s="232"/>
      <c r="CW20" s="232"/>
      <c r="CX20" s="232"/>
      <c r="CY20" s="232"/>
      <c r="CZ20" s="232"/>
      <c r="DA20" s="232"/>
      <c r="DB20" s="232"/>
      <c r="DC20" s="232"/>
      <c r="DD20" s="232"/>
      <c r="DE20" s="232"/>
      <c r="DF20" s="232"/>
      <c r="DG20" s="232"/>
      <c r="DH20" s="232"/>
      <c r="DI20" s="232"/>
      <c r="DJ20" s="232"/>
      <c r="DK20" s="232"/>
      <c r="DL20" s="232"/>
      <c r="DM20" s="232"/>
      <c r="DN20" s="232"/>
      <c r="DO20" s="232"/>
      <c r="DP20" s="232"/>
      <c r="DQ20" s="232"/>
      <c r="DR20" s="232"/>
      <c r="DS20" s="232"/>
      <c r="DT20" s="232"/>
      <c r="DU20" s="232"/>
      <c r="DV20" s="232"/>
      <c r="DW20" s="232"/>
      <c r="DX20" s="232"/>
      <c r="DY20" s="232"/>
      <c r="DZ20" s="232"/>
      <c r="EA20" s="232"/>
      <c r="EB20" s="232"/>
      <c r="EC20" s="232"/>
      <c r="ED20" s="232"/>
      <c r="EE20" s="232"/>
      <c r="EF20" s="232"/>
      <c r="EG20" s="232"/>
      <c r="EH20" s="232"/>
      <c r="EI20" s="232"/>
      <c r="EJ20" s="232"/>
      <c r="EK20" s="232"/>
      <c r="EL20" s="232"/>
      <c r="EM20" s="232"/>
      <c r="EN20" s="232"/>
      <c r="EO20" s="232"/>
      <c r="EP20" s="232"/>
      <c r="EQ20" s="232"/>
      <c r="ER20" s="232"/>
      <c r="ES20" s="232"/>
      <c r="ET20" s="232"/>
      <c r="EU20" s="232"/>
      <c r="EV20" s="232"/>
      <c r="EW20" s="232"/>
      <c r="EX20" s="232"/>
      <c r="EY20" s="232"/>
      <c r="EZ20" s="232"/>
      <c r="FA20" s="232"/>
      <c r="FB20" s="232"/>
      <c r="FC20" s="232"/>
      <c r="FD20" s="232"/>
      <c r="FE20" s="232"/>
      <c r="FF20" s="232"/>
      <c r="FG20" s="232"/>
      <c r="FH20" s="232"/>
      <c r="FI20" s="232"/>
      <c r="FJ20" s="232"/>
      <c r="FK20" s="232"/>
      <c r="FL20" s="232"/>
      <c r="FM20" s="232"/>
      <c r="FN20" s="232"/>
      <c r="FO20" s="232"/>
      <c r="FP20" s="232"/>
      <c r="FQ20" s="232"/>
      <c r="FR20" s="232"/>
      <c r="FS20" s="232"/>
      <c r="FT20" s="232"/>
      <c r="FU20" s="232"/>
      <c r="FV20" s="232"/>
      <c r="FW20" s="232"/>
      <c r="FX20" s="232"/>
      <c r="FY20" s="232"/>
      <c r="FZ20" s="232"/>
      <c r="GA20" s="232"/>
      <c r="GB20" s="232"/>
      <c r="GC20" s="232"/>
      <c r="GD20" s="232"/>
      <c r="GE20" s="232"/>
      <c r="GF20" s="232"/>
      <c r="GG20" s="232"/>
      <c r="GH20" s="232"/>
      <c r="GI20" s="232"/>
      <c r="GJ20" s="232"/>
      <c r="GK20" s="232"/>
      <c r="GL20" s="232"/>
      <c r="GM20" s="232"/>
      <c r="GN20" s="232"/>
      <c r="GO20" s="232"/>
      <c r="GP20" s="232"/>
      <c r="GQ20" s="232"/>
      <c r="GR20" s="232"/>
      <c r="GS20" s="232"/>
      <c r="GT20" s="232"/>
      <c r="GU20" s="232"/>
      <c r="GV20" s="232"/>
      <c r="GW20" s="232"/>
      <c r="GX20" s="232"/>
      <c r="GY20" s="232"/>
      <c r="GZ20" s="232"/>
      <c r="HA20" s="232"/>
      <c r="HB20" s="232"/>
      <c r="HC20" s="232"/>
      <c r="HD20" s="232"/>
      <c r="HE20" s="232"/>
      <c r="HF20" s="232"/>
      <c r="HG20" s="232"/>
      <c r="HH20" s="232"/>
      <c r="HI20" s="232"/>
      <c r="HJ20" s="232"/>
    </row>
    <row r="21" spans="1:218" ht="17.100000000000001" customHeight="1">
      <c r="A21" s="1"/>
      <c r="B21" s="587" t="s">
        <v>47</v>
      </c>
      <c r="C21" s="586" t="s">
        <v>48</v>
      </c>
      <c r="D21" s="588">
        <v>1411</v>
      </c>
      <c r="E21" s="588">
        <v>892</v>
      </c>
      <c r="F21" s="588">
        <v>519</v>
      </c>
      <c r="G21" s="588">
        <v>1408</v>
      </c>
      <c r="H21" s="588">
        <v>910</v>
      </c>
      <c r="I21" s="588">
        <v>498</v>
      </c>
      <c r="J21" s="588">
        <v>1338</v>
      </c>
      <c r="K21" s="588">
        <v>962</v>
      </c>
      <c r="L21" s="589">
        <v>376</v>
      </c>
      <c r="M21" s="587" t="s">
        <v>47</v>
      </c>
      <c r="N21" s="586" t="s">
        <v>48</v>
      </c>
      <c r="O21" s="588">
        <v>1401</v>
      </c>
      <c r="P21" s="588">
        <v>993</v>
      </c>
      <c r="Q21" s="590">
        <v>408</v>
      </c>
      <c r="R21" s="588">
        <v>1308</v>
      </c>
      <c r="S21" s="588">
        <v>993</v>
      </c>
      <c r="T21" s="590">
        <v>315</v>
      </c>
      <c r="U21" s="588">
        <v>1320</v>
      </c>
      <c r="V21" s="588">
        <v>1026</v>
      </c>
      <c r="W21" s="589">
        <v>294</v>
      </c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  <c r="BZ21" s="232"/>
      <c r="CA21" s="232"/>
      <c r="CB21" s="232"/>
      <c r="CC21" s="232"/>
      <c r="CD21" s="232"/>
      <c r="CE21" s="232"/>
      <c r="CF21" s="232"/>
      <c r="CG21" s="232"/>
      <c r="CH21" s="232"/>
      <c r="CI21" s="232"/>
      <c r="CJ21" s="232"/>
      <c r="CK21" s="232"/>
      <c r="CL21" s="232"/>
      <c r="CM21" s="232"/>
      <c r="CN21" s="232"/>
      <c r="CO21" s="232"/>
      <c r="CP21" s="232"/>
      <c r="CQ21" s="232"/>
      <c r="CR21" s="232"/>
      <c r="CS21" s="232"/>
      <c r="CT21" s="232"/>
      <c r="CU21" s="232"/>
      <c r="CV21" s="232"/>
      <c r="CW21" s="232"/>
      <c r="CX21" s="232"/>
      <c r="CY21" s="232"/>
      <c r="CZ21" s="232"/>
      <c r="DA21" s="232"/>
      <c r="DB21" s="232"/>
      <c r="DC21" s="232"/>
      <c r="DD21" s="232"/>
      <c r="DE21" s="232"/>
      <c r="DF21" s="232"/>
      <c r="DG21" s="232"/>
      <c r="DH21" s="232"/>
      <c r="DI21" s="232"/>
      <c r="DJ21" s="232"/>
      <c r="DK21" s="232"/>
      <c r="DL21" s="232"/>
      <c r="DM21" s="232"/>
      <c r="DN21" s="232"/>
      <c r="DO21" s="232"/>
      <c r="DP21" s="232"/>
      <c r="DQ21" s="232"/>
      <c r="DR21" s="232"/>
      <c r="DS21" s="232"/>
      <c r="DT21" s="232"/>
      <c r="DU21" s="232"/>
      <c r="DV21" s="232"/>
      <c r="DW21" s="232"/>
      <c r="DX21" s="232"/>
      <c r="DY21" s="232"/>
      <c r="DZ21" s="232"/>
      <c r="EA21" s="232"/>
      <c r="EB21" s="232"/>
      <c r="EC21" s="232"/>
      <c r="ED21" s="232"/>
      <c r="EE21" s="232"/>
      <c r="EF21" s="232"/>
      <c r="EG21" s="232"/>
      <c r="EH21" s="232"/>
      <c r="EI21" s="232"/>
      <c r="EJ21" s="232"/>
      <c r="EK21" s="232"/>
      <c r="EL21" s="232"/>
      <c r="EM21" s="232"/>
      <c r="EN21" s="232"/>
      <c r="EO21" s="232"/>
      <c r="EP21" s="232"/>
      <c r="EQ21" s="232"/>
      <c r="ER21" s="232"/>
      <c r="ES21" s="232"/>
      <c r="ET21" s="232"/>
      <c r="EU21" s="232"/>
      <c r="EV21" s="232"/>
      <c r="EW21" s="232"/>
      <c r="EX21" s="232"/>
      <c r="EY21" s="232"/>
      <c r="EZ21" s="232"/>
      <c r="FA21" s="232"/>
      <c r="FB21" s="232"/>
      <c r="FC21" s="232"/>
      <c r="FD21" s="232"/>
      <c r="FE21" s="232"/>
      <c r="FF21" s="232"/>
      <c r="FG21" s="232"/>
      <c r="FH21" s="232"/>
      <c r="FI21" s="232"/>
      <c r="FJ21" s="232"/>
      <c r="FK21" s="232"/>
      <c r="FL21" s="232"/>
      <c r="FM21" s="232"/>
      <c r="FN21" s="232"/>
      <c r="FO21" s="232"/>
      <c r="FP21" s="232"/>
      <c r="FQ21" s="232"/>
      <c r="FR21" s="232"/>
      <c r="FS21" s="232"/>
      <c r="FT21" s="232"/>
      <c r="FU21" s="232"/>
      <c r="FV21" s="232"/>
      <c r="FW21" s="232"/>
      <c r="FX21" s="232"/>
      <c r="FY21" s="232"/>
      <c r="FZ21" s="232"/>
      <c r="GA21" s="232"/>
      <c r="GB21" s="232"/>
      <c r="GC21" s="232"/>
      <c r="GD21" s="232"/>
      <c r="GE21" s="232"/>
      <c r="GF21" s="232"/>
      <c r="GG21" s="232"/>
      <c r="GH21" s="232"/>
      <c r="GI21" s="232"/>
      <c r="GJ21" s="232"/>
      <c r="GK21" s="232"/>
      <c r="GL21" s="232"/>
      <c r="GM21" s="232"/>
      <c r="GN21" s="232"/>
      <c r="GO21" s="232"/>
      <c r="GP21" s="232"/>
      <c r="GQ21" s="232"/>
      <c r="GR21" s="232"/>
      <c r="GS21" s="232"/>
      <c r="GT21" s="232"/>
      <c r="GU21" s="232"/>
      <c r="GV21" s="232"/>
      <c r="GW21" s="232"/>
      <c r="GX21" s="232"/>
      <c r="GY21" s="232"/>
      <c r="GZ21" s="232"/>
      <c r="HA21" s="232"/>
      <c r="HB21" s="232"/>
      <c r="HC21" s="232"/>
      <c r="HD21" s="232"/>
      <c r="HE21" s="232"/>
      <c r="HF21" s="232"/>
      <c r="HG21" s="232"/>
      <c r="HH21" s="232"/>
      <c r="HI21" s="232"/>
      <c r="HJ21" s="232"/>
    </row>
    <row r="22" spans="1:218" ht="17.100000000000001" customHeight="1">
      <c r="A22" s="1"/>
      <c r="B22" s="587" t="s">
        <v>49</v>
      </c>
      <c r="C22" s="586" t="s">
        <v>50</v>
      </c>
      <c r="D22" s="588">
        <v>674</v>
      </c>
      <c r="E22" s="588">
        <v>538</v>
      </c>
      <c r="F22" s="588">
        <v>136</v>
      </c>
      <c r="G22" s="588">
        <v>688</v>
      </c>
      <c r="H22" s="588">
        <v>627</v>
      </c>
      <c r="I22" s="588">
        <v>61</v>
      </c>
      <c r="J22" s="588">
        <v>708</v>
      </c>
      <c r="K22" s="588">
        <v>544</v>
      </c>
      <c r="L22" s="589">
        <v>164</v>
      </c>
      <c r="M22" s="587" t="s">
        <v>49</v>
      </c>
      <c r="N22" s="586" t="s">
        <v>50</v>
      </c>
      <c r="O22" s="588">
        <v>684</v>
      </c>
      <c r="P22" s="588">
        <v>646</v>
      </c>
      <c r="Q22" s="590">
        <v>38</v>
      </c>
      <c r="R22" s="588">
        <v>669</v>
      </c>
      <c r="S22" s="588">
        <v>632</v>
      </c>
      <c r="T22" s="590">
        <v>37</v>
      </c>
      <c r="U22" s="588">
        <v>583</v>
      </c>
      <c r="V22" s="588">
        <v>661</v>
      </c>
      <c r="W22" s="589">
        <v>-78</v>
      </c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2"/>
      <c r="BP22" s="232"/>
      <c r="BQ22" s="232"/>
      <c r="BR22" s="232"/>
      <c r="BS22" s="232"/>
      <c r="BT22" s="232"/>
      <c r="BU22" s="232"/>
      <c r="BV22" s="232"/>
      <c r="BW22" s="232"/>
      <c r="BX22" s="232"/>
      <c r="BY22" s="232"/>
      <c r="BZ22" s="232"/>
      <c r="CA22" s="232"/>
      <c r="CB22" s="232"/>
      <c r="CC22" s="232"/>
      <c r="CD22" s="232"/>
      <c r="CE22" s="232"/>
      <c r="CF22" s="232"/>
      <c r="CG22" s="232"/>
      <c r="CH22" s="232"/>
      <c r="CI22" s="232"/>
      <c r="CJ22" s="232"/>
      <c r="CK22" s="232"/>
      <c r="CL22" s="232"/>
      <c r="CM22" s="232"/>
      <c r="CN22" s="232"/>
      <c r="CO22" s="232"/>
      <c r="CP22" s="232"/>
      <c r="CQ22" s="232"/>
      <c r="CR22" s="232"/>
      <c r="CS22" s="232"/>
      <c r="CT22" s="232"/>
      <c r="CU22" s="232"/>
      <c r="CV22" s="232"/>
      <c r="CW22" s="232"/>
      <c r="CX22" s="232"/>
      <c r="CY22" s="232"/>
      <c r="CZ22" s="232"/>
      <c r="DA22" s="232"/>
      <c r="DB22" s="232"/>
      <c r="DC22" s="232"/>
      <c r="DD22" s="232"/>
      <c r="DE22" s="232"/>
      <c r="DF22" s="232"/>
      <c r="DG22" s="232"/>
      <c r="DH22" s="232"/>
      <c r="DI22" s="232"/>
      <c r="DJ22" s="232"/>
      <c r="DK22" s="232"/>
      <c r="DL22" s="232"/>
      <c r="DM22" s="232"/>
      <c r="DN22" s="232"/>
      <c r="DO22" s="232"/>
      <c r="DP22" s="232"/>
      <c r="DQ22" s="232"/>
      <c r="DR22" s="232"/>
      <c r="DS22" s="232"/>
      <c r="DT22" s="232"/>
      <c r="DU22" s="232"/>
      <c r="DV22" s="232"/>
      <c r="DW22" s="232"/>
      <c r="DX22" s="232"/>
      <c r="DY22" s="232"/>
      <c r="DZ22" s="232"/>
      <c r="EA22" s="232"/>
      <c r="EB22" s="232"/>
      <c r="EC22" s="232"/>
      <c r="ED22" s="232"/>
      <c r="EE22" s="232"/>
      <c r="EF22" s="232"/>
      <c r="EG22" s="232"/>
      <c r="EH22" s="232"/>
      <c r="EI22" s="232"/>
      <c r="EJ22" s="232"/>
      <c r="EK22" s="232"/>
      <c r="EL22" s="232"/>
      <c r="EM22" s="232"/>
      <c r="EN22" s="232"/>
      <c r="EO22" s="232"/>
      <c r="EP22" s="232"/>
      <c r="EQ22" s="232"/>
      <c r="ER22" s="232"/>
      <c r="ES22" s="232"/>
      <c r="ET22" s="232"/>
      <c r="EU22" s="232"/>
      <c r="EV22" s="232"/>
      <c r="EW22" s="232"/>
      <c r="EX22" s="232"/>
      <c r="EY22" s="232"/>
      <c r="EZ22" s="232"/>
      <c r="FA22" s="232"/>
      <c r="FB22" s="232"/>
      <c r="FC22" s="232"/>
      <c r="FD22" s="232"/>
      <c r="FE22" s="232"/>
      <c r="FF22" s="232"/>
      <c r="FG22" s="232"/>
      <c r="FH22" s="232"/>
      <c r="FI22" s="232"/>
      <c r="FJ22" s="232"/>
      <c r="FK22" s="232"/>
      <c r="FL22" s="232"/>
      <c r="FM22" s="232"/>
      <c r="FN22" s="232"/>
      <c r="FO22" s="232"/>
      <c r="FP22" s="232"/>
      <c r="FQ22" s="232"/>
      <c r="FR22" s="232"/>
      <c r="FS22" s="232"/>
      <c r="FT22" s="232"/>
      <c r="FU22" s="232"/>
      <c r="FV22" s="232"/>
      <c r="FW22" s="232"/>
      <c r="FX22" s="232"/>
      <c r="FY22" s="232"/>
      <c r="FZ22" s="232"/>
      <c r="GA22" s="232"/>
      <c r="GB22" s="232"/>
      <c r="GC22" s="232"/>
      <c r="GD22" s="232"/>
      <c r="GE22" s="232"/>
      <c r="GF22" s="232"/>
      <c r="GG22" s="232"/>
      <c r="GH22" s="232"/>
      <c r="GI22" s="232"/>
      <c r="GJ22" s="232"/>
      <c r="GK22" s="232"/>
      <c r="GL22" s="232"/>
      <c r="GM22" s="232"/>
      <c r="GN22" s="232"/>
      <c r="GO22" s="232"/>
      <c r="GP22" s="232"/>
      <c r="GQ22" s="232"/>
      <c r="GR22" s="232"/>
      <c r="GS22" s="232"/>
      <c r="GT22" s="232"/>
      <c r="GU22" s="232"/>
      <c r="GV22" s="232"/>
      <c r="GW22" s="232"/>
      <c r="GX22" s="232"/>
      <c r="GY22" s="232"/>
      <c r="GZ22" s="232"/>
      <c r="HA22" s="232"/>
      <c r="HB22" s="232"/>
      <c r="HC22" s="232"/>
      <c r="HD22" s="232"/>
      <c r="HE22" s="232"/>
      <c r="HF22" s="232"/>
      <c r="HG22" s="232"/>
      <c r="HH22" s="232"/>
      <c r="HI22" s="232"/>
      <c r="HJ22" s="232"/>
    </row>
    <row r="23" spans="1:218" ht="17.100000000000001" customHeight="1">
      <c r="A23" s="1"/>
      <c r="B23" s="587" t="s">
        <v>51</v>
      </c>
      <c r="C23" s="586" t="s">
        <v>52</v>
      </c>
      <c r="D23" s="588">
        <v>881</v>
      </c>
      <c r="E23" s="588">
        <v>461</v>
      </c>
      <c r="F23" s="588">
        <v>420</v>
      </c>
      <c r="G23" s="588">
        <v>884</v>
      </c>
      <c r="H23" s="588">
        <v>441</v>
      </c>
      <c r="I23" s="588">
        <v>443</v>
      </c>
      <c r="J23" s="588">
        <v>850</v>
      </c>
      <c r="K23" s="588">
        <v>502</v>
      </c>
      <c r="L23" s="589">
        <v>348</v>
      </c>
      <c r="M23" s="587" t="s">
        <v>51</v>
      </c>
      <c r="N23" s="586" t="s">
        <v>52</v>
      </c>
      <c r="O23" s="588">
        <v>810</v>
      </c>
      <c r="P23" s="588">
        <v>528</v>
      </c>
      <c r="Q23" s="590">
        <v>282</v>
      </c>
      <c r="R23" s="588">
        <v>822</v>
      </c>
      <c r="S23" s="588">
        <v>499</v>
      </c>
      <c r="T23" s="590">
        <v>323</v>
      </c>
      <c r="U23" s="588">
        <v>789</v>
      </c>
      <c r="V23" s="588">
        <v>530</v>
      </c>
      <c r="W23" s="589">
        <v>259</v>
      </c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C23" s="232"/>
      <c r="BD23" s="232"/>
      <c r="BE23" s="232"/>
      <c r="BF23" s="232"/>
      <c r="BG23" s="232"/>
      <c r="BH23" s="232"/>
      <c r="BI23" s="232"/>
      <c r="BJ23" s="232"/>
      <c r="BK23" s="232"/>
      <c r="BL23" s="232"/>
      <c r="BM23" s="232"/>
      <c r="BN23" s="232"/>
      <c r="BO23" s="232"/>
      <c r="BP23" s="232"/>
      <c r="BQ23" s="232"/>
      <c r="BR23" s="232"/>
      <c r="BS23" s="232"/>
      <c r="BT23" s="232"/>
      <c r="BU23" s="232"/>
      <c r="BV23" s="232"/>
      <c r="BW23" s="232"/>
      <c r="BX23" s="232"/>
      <c r="BY23" s="232"/>
      <c r="BZ23" s="232"/>
      <c r="CA23" s="232"/>
      <c r="CB23" s="232"/>
      <c r="CC23" s="232"/>
      <c r="CD23" s="232"/>
      <c r="CE23" s="232"/>
      <c r="CF23" s="232"/>
      <c r="CG23" s="232"/>
      <c r="CH23" s="232"/>
      <c r="CI23" s="232"/>
      <c r="CJ23" s="232"/>
      <c r="CK23" s="232"/>
      <c r="CL23" s="232"/>
      <c r="CM23" s="232"/>
      <c r="CN23" s="232"/>
      <c r="CO23" s="232"/>
      <c r="CP23" s="232"/>
      <c r="CQ23" s="232"/>
      <c r="CR23" s="232"/>
      <c r="CS23" s="232"/>
      <c r="CT23" s="232"/>
      <c r="CU23" s="232"/>
      <c r="CV23" s="232"/>
      <c r="CW23" s="232"/>
      <c r="CX23" s="232"/>
      <c r="CY23" s="232"/>
      <c r="CZ23" s="232"/>
      <c r="DA23" s="232"/>
      <c r="DB23" s="232"/>
      <c r="DC23" s="232"/>
      <c r="DD23" s="232"/>
      <c r="DE23" s="232"/>
      <c r="DF23" s="232"/>
      <c r="DG23" s="232"/>
      <c r="DH23" s="232"/>
      <c r="DI23" s="232"/>
      <c r="DJ23" s="232"/>
      <c r="DK23" s="232"/>
      <c r="DL23" s="232"/>
      <c r="DM23" s="232"/>
      <c r="DN23" s="232"/>
      <c r="DO23" s="232"/>
      <c r="DP23" s="232"/>
      <c r="DQ23" s="232"/>
      <c r="DR23" s="232"/>
      <c r="DS23" s="232"/>
      <c r="DT23" s="232"/>
      <c r="DU23" s="232"/>
      <c r="DV23" s="232"/>
      <c r="DW23" s="232"/>
      <c r="DX23" s="232"/>
      <c r="DY23" s="232"/>
      <c r="DZ23" s="232"/>
      <c r="EA23" s="232"/>
      <c r="EB23" s="232"/>
      <c r="EC23" s="232"/>
      <c r="ED23" s="232"/>
      <c r="EE23" s="232"/>
      <c r="EF23" s="232"/>
      <c r="EG23" s="232"/>
      <c r="EH23" s="232"/>
      <c r="EI23" s="232"/>
      <c r="EJ23" s="232"/>
      <c r="EK23" s="232"/>
      <c r="EL23" s="232"/>
      <c r="EM23" s="232"/>
      <c r="EN23" s="232"/>
      <c r="EO23" s="232"/>
      <c r="EP23" s="232"/>
      <c r="EQ23" s="232"/>
      <c r="ER23" s="232"/>
      <c r="ES23" s="232"/>
      <c r="ET23" s="232"/>
      <c r="EU23" s="232"/>
      <c r="EV23" s="232"/>
      <c r="EW23" s="232"/>
      <c r="EX23" s="232"/>
      <c r="EY23" s="232"/>
      <c r="EZ23" s="232"/>
      <c r="FA23" s="232"/>
      <c r="FB23" s="232"/>
      <c r="FC23" s="232"/>
      <c r="FD23" s="232"/>
      <c r="FE23" s="232"/>
      <c r="FF23" s="232"/>
      <c r="FG23" s="232"/>
      <c r="FH23" s="232"/>
      <c r="FI23" s="232"/>
      <c r="FJ23" s="232"/>
      <c r="FK23" s="232"/>
      <c r="FL23" s="232"/>
      <c r="FM23" s="232"/>
      <c r="FN23" s="232"/>
      <c r="FO23" s="232"/>
      <c r="FP23" s="232"/>
      <c r="FQ23" s="232"/>
      <c r="FR23" s="232"/>
      <c r="FS23" s="232"/>
      <c r="FT23" s="232"/>
      <c r="FU23" s="232"/>
      <c r="FV23" s="232"/>
      <c r="FW23" s="232"/>
      <c r="FX23" s="232"/>
      <c r="FY23" s="232"/>
      <c r="FZ23" s="232"/>
      <c r="GA23" s="232"/>
      <c r="GB23" s="232"/>
      <c r="GC23" s="232"/>
      <c r="GD23" s="232"/>
      <c r="GE23" s="232"/>
      <c r="GF23" s="232"/>
      <c r="GG23" s="232"/>
      <c r="GH23" s="232"/>
      <c r="GI23" s="232"/>
      <c r="GJ23" s="232"/>
      <c r="GK23" s="232"/>
      <c r="GL23" s="232"/>
      <c r="GM23" s="232"/>
      <c r="GN23" s="232"/>
      <c r="GO23" s="232"/>
      <c r="GP23" s="232"/>
      <c r="GQ23" s="232"/>
      <c r="GR23" s="232"/>
      <c r="GS23" s="232"/>
      <c r="GT23" s="232"/>
      <c r="GU23" s="232"/>
      <c r="GV23" s="232"/>
      <c r="GW23" s="232"/>
      <c r="GX23" s="232"/>
      <c r="GY23" s="232"/>
      <c r="GZ23" s="232"/>
      <c r="HA23" s="232"/>
      <c r="HB23" s="232"/>
      <c r="HC23" s="232"/>
      <c r="HD23" s="232"/>
      <c r="HE23" s="232"/>
      <c r="HF23" s="232"/>
      <c r="HG23" s="232"/>
      <c r="HH23" s="232"/>
      <c r="HI23" s="232"/>
      <c r="HJ23" s="232"/>
    </row>
    <row r="24" spans="1:218" ht="17.100000000000001" customHeight="1">
      <c r="A24" s="1"/>
      <c r="B24" s="587" t="s">
        <v>53</v>
      </c>
      <c r="C24" s="586" t="s">
        <v>54</v>
      </c>
      <c r="D24" s="588">
        <v>1354</v>
      </c>
      <c r="E24" s="588">
        <v>1285</v>
      </c>
      <c r="F24" s="588">
        <v>69</v>
      </c>
      <c r="G24" s="588">
        <v>1330</v>
      </c>
      <c r="H24" s="588">
        <v>1273</v>
      </c>
      <c r="I24" s="588">
        <v>57</v>
      </c>
      <c r="J24" s="588">
        <v>1224</v>
      </c>
      <c r="K24" s="588">
        <v>1326</v>
      </c>
      <c r="L24" s="589">
        <v>-102</v>
      </c>
      <c r="M24" s="587" t="s">
        <v>53</v>
      </c>
      <c r="N24" s="586" t="s">
        <v>54</v>
      </c>
      <c r="O24" s="588">
        <v>1241</v>
      </c>
      <c r="P24" s="588">
        <v>1398</v>
      </c>
      <c r="Q24" s="590">
        <v>-157</v>
      </c>
      <c r="R24" s="588">
        <v>1112</v>
      </c>
      <c r="S24" s="588">
        <v>1401</v>
      </c>
      <c r="T24" s="590">
        <v>-289</v>
      </c>
      <c r="U24" s="588">
        <v>1047</v>
      </c>
      <c r="V24" s="588">
        <v>1501</v>
      </c>
      <c r="W24" s="589">
        <v>-454</v>
      </c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  <c r="CM24" s="232"/>
      <c r="CN24" s="232"/>
      <c r="CO24" s="232"/>
      <c r="CP24" s="232"/>
      <c r="CQ24" s="232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  <c r="DE24" s="232"/>
      <c r="DF24" s="232"/>
      <c r="DG24" s="232"/>
      <c r="DH24" s="232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32"/>
      <c r="DW24" s="232"/>
      <c r="DX24" s="232"/>
      <c r="DY24" s="232"/>
      <c r="DZ24" s="232"/>
      <c r="EA24" s="232"/>
      <c r="EB24" s="232"/>
      <c r="EC24" s="232"/>
      <c r="ED24" s="232"/>
      <c r="EE24" s="232"/>
      <c r="EF24" s="232"/>
      <c r="EG24" s="232"/>
      <c r="EH24" s="232"/>
      <c r="EI24" s="232"/>
      <c r="EJ24" s="232"/>
      <c r="EK24" s="232"/>
      <c r="EL24" s="232"/>
      <c r="EM24" s="232"/>
      <c r="EN24" s="232"/>
      <c r="EO24" s="232"/>
      <c r="EP24" s="232"/>
      <c r="EQ24" s="232"/>
      <c r="ER24" s="232"/>
      <c r="ES24" s="232"/>
      <c r="ET24" s="232"/>
      <c r="EU24" s="232"/>
      <c r="EV24" s="232"/>
      <c r="EW24" s="232"/>
      <c r="EX24" s="232"/>
      <c r="EY24" s="232"/>
      <c r="EZ24" s="232"/>
      <c r="FA24" s="232"/>
      <c r="FB24" s="232"/>
      <c r="FC24" s="232"/>
      <c r="FD24" s="232"/>
      <c r="FE24" s="232"/>
      <c r="FF24" s="232"/>
      <c r="FG24" s="232"/>
      <c r="FH24" s="232"/>
      <c r="FI24" s="232"/>
      <c r="FJ24" s="232"/>
      <c r="FK24" s="232"/>
      <c r="FL24" s="232"/>
      <c r="FM24" s="232"/>
      <c r="FN24" s="232"/>
      <c r="FO24" s="232"/>
      <c r="FP24" s="232"/>
      <c r="FQ24" s="232"/>
      <c r="FR24" s="232"/>
      <c r="FS24" s="232"/>
      <c r="FT24" s="232"/>
      <c r="FU24" s="232"/>
      <c r="FV24" s="232"/>
      <c r="FW24" s="232"/>
      <c r="FX24" s="232"/>
      <c r="FY24" s="232"/>
      <c r="FZ24" s="232"/>
      <c r="GA24" s="232"/>
      <c r="GB24" s="232"/>
      <c r="GC24" s="232"/>
      <c r="GD24" s="232"/>
      <c r="GE24" s="232"/>
      <c r="GF24" s="232"/>
      <c r="GG24" s="232"/>
      <c r="GH24" s="232"/>
      <c r="GI24" s="232"/>
      <c r="GJ24" s="232"/>
      <c r="GK24" s="232"/>
      <c r="GL24" s="232"/>
      <c r="GM24" s="232"/>
      <c r="GN24" s="232"/>
      <c r="GO24" s="232"/>
      <c r="GP24" s="232"/>
      <c r="GQ24" s="232"/>
      <c r="GR24" s="232"/>
      <c r="GS24" s="232"/>
      <c r="GT24" s="232"/>
      <c r="GU24" s="232"/>
      <c r="GV24" s="232"/>
      <c r="GW24" s="232"/>
      <c r="GX24" s="232"/>
      <c r="GY24" s="232"/>
      <c r="GZ24" s="232"/>
      <c r="HA24" s="232"/>
      <c r="HB24" s="232"/>
      <c r="HC24" s="232"/>
      <c r="HD24" s="232"/>
      <c r="HE24" s="232"/>
      <c r="HF24" s="232"/>
      <c r="HG24" s="232"/>
      <c r="HH24" s="232"/>
      <c r="HI24" s="232"/>
      <c r="HJ24" s="232"/>
    </row>
    <row r="25" spans="1:218" ht="17.100000000000001" customHeight="1">
      <c r="A25" s="1"/>
      <c r="B25" s="775" t="s">
        <v>55</v>
      </c>
      <c r="C25" s="591" t="s">
        <v>56</v>
      </c>
      <c r="D25" s="592">
        <v>997</v>
      </c>
      <c r="E25" s="592">
        <v>900</v>
      </c>
      <c r="F25" s="592">
        <v>97</v>
      </c>
      <c r="G25" s="592">
        <v>959</v>
      </c>
      <c r="H25" s="592">
        <v>908</v>
      </c>
      <c r="I25" s="592">
        <v>51</v>
      </c>
      <c r="J25" s="592">
        <v>937</v>
      </c>
      <c r="K25" s="592">
        <v>932</v>
      </c>
      <c r="L25" s="593">
        <v>5</v>
      </c>
      <c r="M25" s="775" t="s">
        <v>55</v>
      </c>
      <c r="N25" s="591" t="s">
        <v>56</v>
      </c>
      <c r="O25" s="592">
        <v>885</v>
      </c>
      <c r="P25" s="592">
        <v>938</v>
      </c>
      <c r="Q25" s="594">
        <v>-53</v>
      </c>
      <c r="R25" s="592">
        <v>813</v>
      </c>
      <c r="S25" s="592">
        <v>1020</v>
      </c>
      <c r="T25" s="594">
        <v>-207</v>
      </c>
      <c r="U25" s="592">
        <v>835</v>
      </c>
      <c r="V25" s="592">
        <v>1023</v>
      </c>
      <c r="W25" s="593">
        <v>-188</v>
      </c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2"/>
      <c r="BD25" s="232"/>
      <c r="BE25" s="232"/>
      <c r="BF25" s="232"/>
      <c r="BG25" s="232"/>
      <c r="BH25" s="232"/>
      <c r="BI25" s="232"/>
      <c r="BJ25" s="232"/>
      <c r="BK25" s="232"/>
      <c r="BL25" s="232"/>
      <c r="BM25" s="232"/>
      <c r="BN25" s="232"/>
      <c r="BO25" s="232"/>
      <c r="BP25" s="232"/>
      <c r="BQ25" s="232"/>
      <c r="BR25" s="232"/>
      <c r="BS25" s="232"/>
      <c r="BT25" s="232"/>
      <c r="BU25" s="232"/>
      <c r="BV25" s="232"/>
      <c r="BW25" s="232"/>
      <c r="BX25" s="232"/>
      <c r="BY25" s="232"/>
      <c r="BZ25" s="232"/>
      <c r="CA25" s="232"/>
      <c r="CB25" s="232"/>
      <c r="CC25" s="232"/>
      <c r="CD25" s="232"/>
      <c r="CE25" s="232"/>
      <c r="CF25" s="232"/>
      <c r="CG25" s="232"/>
      <c r="CH25" s="232"/>
      <c r="CI25" s="232"/>
      <c r="CJ25" s="232"/>
      <c r="CK25" s="232"/>
      <c r="CL25" s="232"/>
      <c r="CM25" s="232"/>
      <c r="CN25" s="232"/>
      <c r="CO25" s="232"/>
      <c r="CP25" s="232"/>
      <c r="CQ25" s="232"/>
      <c r="CR25" s="232"/>
      <c r="CS25" s="232"/>
      <c r="CT25" s="232"/>
      <c r="CU25" s="232"/>
      <c r="CV25" s="232"/>
      <c r="CW25" s="232"/>
      <c r="CX25" s="232"/>
      <c r="CY25" s="232"/>
      <c r="CZ25" s="232"/>
      <c r="DA25" s="232"/>
      <c r="DB25" s="232"/>
      <c r="DC25" s="232"/>
      <c r="DD25" s="232"/>
      <c r="DE25" s="232"/>
      <c r="DF25" s="232"/>
      <c r="DG25" s="232"/>
      <c r="DH25" s="232"/>
      <c r="DI25" s="232"/>
      <c r="DJ25" s="232"/>
      <c r="DK25" s="232"/>
      <c r="DL25" s="232"/>
      <c r="DM25" s="232"/>
      <c r="DN25" s="232"/>
      <c r="DO25" s="232"/>
      <c r="DP25" s="232"/>
      <c r="DQ25" s="232"/>
      <c r="DR25" s="232"/>
      <c r="DS25" s="232"/>
      <c r="DT25" s="232"/>
      <c r="DU25" s="232"/>
      <c r="DV25" s="232"/>
      <c r="DW25" s="232"/>
      <c r="DX25" s="232"/>
      <c r="DY25" s="232"/>
      <c r="DZ25" s="232"/>
      <c r="EA25" s="232"/>
      <c r="EB25" s="232"/>
      <c r="EC25" s="232"/>
      <c r="ED25" s="232"/>
      <c r="EE25" s="232"/>
      <c r="EF25" s="232"/>
      <c r="EG25" s="232"/>
      <c r="EH25" s="232"/>
      <c r="EI25" s="232"/>
      <c r="EJ25" s="232"/>
      <c r="EK25" s="232"/>
      <c r="EL25" s="232"/>
      <c r="EM25" s="232"/>
      <c r="EN25" s="232"/>
      <c r="EO25" s="232"/>
      <c r="EP25" s="232"/>
      <c r="EQ25" s="232"/>
      <c r="ER25" s="232"/>
      <c r="ES25" s="232"/>
      <c r="ET25" s="232"/>
      <c r="EU25" s="232"/>
      <c r="EV25" s="232"/>
      <c r="EW25" s="232"/>
      <c r="EX25" s="232"/>
      <c r="EY25" s="232"/>
      <c r="EZ25" s="232"/>
      <c r="FA25" s="232"/>
      <c r="FB25" s="232"/>
      <c r="FC25" s="232"/>
      <c r="FD25" s="232"/>
      <c r="FE25" s="232"/>
      <c r="FF25" s="232"/>
      <c r="FG25" s="232"/>
      <c r="FH25" s="232"/>
      <c r="FI25" s="232"/>
      <c r="FJ25" s="232"/>
      <c r="FK25" s="232"/>
      <c r="FL25" s="232"/>
      <c r="FM25" s="232"/>
      <c r="FN25" s="232"/>
      <c r="FO25" s="232"/>
      <c r="FP25" s="232"/>
      <c r="FQ25" s="232"/>
      <c r="FR25" s="232"/>
      <c r="FS25" s="232"/>
      <c r="FT25" s="232"/>
      <c r="FU25" s="232"/>
      <c r="FV25" s="232"/>
      <c r="FW25" s="232"/>
      <c r="FX25" s="232"/>
      <c r="FY25" s="232"/>
      <c r="FZ25" s="232"/>
      <c r="GA25" s="232"/>
      <c r="GB25" s="232"/>
      <c r="GC25" s="232"/>
      <c r="GD25" s="232"/>
      <c r="GE25" s="232"/>
      <c r="GF25" s="232"/>
      <c r="GG25" s="232"/>
      <c r="GH25" s="232"/>
      <c r="GI25" s="232"/>
      <c r="GJ25" s="232"/>
      <c r="GK25" s="232"/>
      <c r="GL25" s="232"/>
      <c r="GM25" s="232"/>
      <c r="GN25" s="232"/>
      <c r="GO25" s="232"/>
      <c r="GP25" s="232"/>
      <c r="GQ25" s="232"/>
      <c r="GR25" s="232"/>
      <c r="GS25" s="232"/>
      <c r="GT25" s="232"/>
      <c r="GU25" s="232"/>
      <c r="GV25" s="232"/>
      <c r="GW25" s="232"/>
      <c r="GX25" s="232"/>
      <c r="GY25" s="232"/>
      <c r="GZ25" s="232"/>
      <c r="HA25" s="232"/>
      <c r="HB25" s="232"/>
      <c r="HC25" s="232"/>
      <c r="HD25" s="232"/>
      <c r="HE25" s="232"/>
      <c r="HF25" s="232"/>
      <c r="HG25" s="232"/>
      <c r="HH25" s="232"/>
      <c r="HI25" s="232"/>
      <c r="HJ25" s="232"/>
    </row>
    <row r="26" spans="1:218" ht="17.100000000000001" customHeight="1">
      <c r="A26" s="1"/>
      <c r="B26" s="776"/>
      <c r="C26" s="591" t="s">
        <v>57</v>
      </c>
      <c r="D26" s="592">
        <v>981</v>
      </c>
      <c r="E26" s="592">
        <v>935</v>
      </c>
      <c r="F26" s="592">
        <v>46</v>
      </c>
      <c r="G26" s="592">
        <v>937</v>
      </c>
      <c r="H26" s="592">
        <v>950</v>
      </c>
      <c r="I26" s="592">
        <v>-13</v>
      </c>
      <c r="J26" s="592">
        <v>873</v>
      </c>
      <c r="K26" s="592">
        <v>1006</v>
      </c>
      <c r="L26" s="593">
        <v>-133</v>
      </c>
      <c r="M26" s="776"/>
      <c r="N26" s="591" t="s">
        <v>57</v>
      </c>
      <c r="O26" s="592">
        <v>849</v>
      </c>
      <c r="P26" s="592">
        <v>1081</v>
      </c>
      <c r="Q26" s="594">
        <v>-232</v>
      </c>
      <c r="R26" s="592">
        <v>725</v>
      </c>
      <c r="S26" s="592">
        <v>1067</v>
      </c>
      <c r="T26" s="594">
        <v>-342</v>
      </c>
      <c r="U26" s="592">
        <v>777</v>
      </c>
      <c r="V26" s="592">
        <v>996</v>
      </c>
      <c r="W26" s="593">
        <v>-219</v>
      </c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  <c r="AV26" s="232"/>
      <c r="AW26" s="232"/>
      <c r="AX26" s="232"/>
      <c r="AY26" s="232"/>
      <c r="AZ26" s="232"/>
      <c r="BA26" s="232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  <c r="BL26" s="232"/>
      <c r="BM26" s="232"/>
      <c r="BN26" s="232"/>
      <c r="BO26" s="232"/>
      <c r="BP26" s="232"/>
      <c r="BQ26" s="232"/>
      <c r="BR26" s="232"/>
      <c r="BS26" s="232"/>
      <c r="BT26" s="232"/>
      <c r="BU26" s="232"/>
      <c r="BV26" s="232"/>
      <c r="BW26" s="232"/>
      <c r="BX26" s="232"/>
      <c r="BY26" s="232"/>
      <c r="BZ26" s="232"/>
      <c r="CA26" s="232"/>
      <c r="CB26" s="232"/>
      <c r="CC26" s="232"/>
      <c r="CD26" s="232"/>
      <c r="CE26" s="232"/>
      <c r="CF26" s="232"/>
      <c r="CG26" s="232"/>
      <c r="CH26" s="232"/>
      <c r="CI26" s="232"/>
      <c r="CJ26" s="232"/>
      <c r="CK26" s="232"/>
      <c r="CL26" s="232"/>
      <c r="CM26" s="232"/>
      <c r="CN26" s="232"/>
      <c r="CO26" s="232"/>
      <c r="CP26" s="232"/>
      <c r="CQ26" s="232"/>
      <c r="CR26" s="232"/>
      <c r="CS26" s="232"/>
      <c r="CT26" s="232"/>
      <c r="CU26" s="232"/>
      <c r="CV26" s="232"/>
      <c r="CW26" s="232"/>
      <c r="CX26" s="232"/>
      <c r="CY26" s="232"/>
      <c r="CZ26" s="232"/>
      <c r="DA26" s="232"/>
      <c r="DB26" s="232"/>
      <c r="DC26" s="232"/>
      <c r="DD26" s="232"/>
      <c r="DE26" s="232"/>
      <c r="DF26" s="232"/>
      <c r="DG26" s="232"/>
      <c r="DH26" s="232"/>
      <c r="DI26" s="232"/>
      <c r="DJ26" s="232"/>
      <c r="DK26" s="232"/>
      <c r="DL26" s="232"/>
      <c r="DM26" s="232"/>
      <c r="DN26" s="232"/>
      <c r="DO26" s="232"/>
      <c r="DP26" s="232"/>
      <c r="DQ26" s="232"/>
      <c r="DR26" s="232"/>
      <c r="DS26" s="232"/>
      <c r="DT26" s="232"/>
      <c r="DU26" s="232"/>
      <c r="DV26" s="232"/>
      <c r="DW26" s="232"/>
      <c r="DX26" s="232"/>
      <c r="DY26" s="232"/>
      <c r="DZ26" s="232"/>
      <c r="EA26" s="232"/>
      <c r="EB26" s="232"/>
      <c r="EC26" s="232"/>
      <c r="ED26" s="232"/>
      <c r="EE26" s="232"/>
      <c r="EF26" s="232"/>
      <c r="EG26" s="232"/>
      <c r="EH26" s="232"/>
      <c r="EI26" s="232"/>
      <c r="EJ26" s="232"/>
      <c r="EK26" s="232"/>
      <c r="EL26" s="232"/>
      <c r="EM26" s="232"/>
      <c r="EN26" s="232"/>
      <c r="EO26" s="232"/>
      <c r="EP26" s="232"/>
      <c r="EQ26" s="232"/>
      <c r="ER26" s="232"/>
      <c r="ES26" s="232"/>
      <c r="ET26" s="232"/>
      <c r="EU26" s="232"/>
      <c r="EV26" s="232"/>
      <c r="EW26" s="232"/>
      <c r="EX26" s="232"/>
      <c r="EY26" s="232"/>
      <c r="EZ26" s="232"/>
      <c r="FA26" s="232"/>
      <c r="FB26" s="232"/>
      <c r="FC26" s="232"/>
      <c r="FD26" s="232"/>
      <c r="FE26" s="232"/>
      <c r="FF26" s="232"/>
      <c r="FG26" s="232"/>
      <c r="FH26" s="232"/>
      <c r="FI26" s="232"/>
      <c r="FJ26" s="232"/>
      <c r="FK26" s="232"/>
      <c r="FL26" s="232"/>
      <c r="FM26" s="232"/>
      <c r="FN26" s="232"/>
      <c r="FO26" s="232"/>
      <c r="FP26" s="232"/>
      <c r="FQ26" s="232"/>
      <c r="FR26" s="232"/>
      <c r="FS26" s="232"/>
      <c r="FT26" s="232"/>
      <c r="FU26" s="232"/>
      <c r="FV26" s="232"/>
      <c r="FW26" s="232"/>
      <c r="FX26" s="232"/>
      <c r="FY26" s="232"/>
      <c r="FZ26" s="232"/>
      <c r="GA26" s="232"/>
      <c r="GB26" s="232"/>
      <c r="GC26" s="232"/>
      <c r="GD26" s="232"/>
      <c r="GE26" s="232"/>
      <c r="GF26" s="232"/>
      <c r="GG26" s="232"/>
      <c r="GH26" s="232"/>
      <c r="GI26" s="232"/>
      <c r="GJ26" s="232"/>
      <c r="GK26" s="232"/>
      <c r="GL26" s="232"/>
      <c r="GM26" s="232"/>
      <c r="GN26" s="232"/>
      <c r="GO26" s="232"/>
      <c r="GP26" s="232"/>
      <c r="GQ26" s="232"/>
      <c r="GR26" s="232"/>
      <c r="GS26" s="232"/>
      <c r="GT26" s="232"/>
      <c r="GU26" s="232"/>
      <c r="GV26" s="232"/>
      <c r="GW26" s="232"/>
      <c r="GX26" s="232"/>
      <c r="GY26" s="232"/>
      <c r="GZ26" s="232"/>
      <c r="HA26" s="232"/>
      <c r="HB26" s="232"/>
      <c r="HC26" s="232"/>
      <c r="HD26" s="232"/>
      <c r="HE26" s="232"/>
      <c r="HF26" s="232"/>
      <c r="HG26" s="232"/>
      <c r="HH26" s="232"/>
      <c r="HI26" s="232"/>
      <c r="HJ26" s="232"/>
    </row>
    <row r="27" spans="1:218" ht="17.100000000000001" customHeight="1">
      <c r="A27" s="1"/>
      <c r="B27" s="776"/>
      <c r="C27" s="591" t="s">
        <v>58</v>
      </c>
      <c r="D27" s="592">
        <v>244</v>
      </c>
      <c r="E27" s="592">
        <v>347</v>
      </c>
      <c r="F27" s="592">
        <v>-103</v>
      </c>
      <c r="G27" s="592">
        <v>225</v>
      </c>
      <c r="H27" s="592">
        <v>355</v>
      </c>
      <c r="I27" s="592">
        <v>-130</v>
      </c>
      <c r="J27" s="592">
        <v>195</v>
      </c>
      <c r="K27" s="592">
        <v>346</v>
      </c>
      <c r="L27" s="593">
        <v>-151</v>
      </c>
      <c r="M27" s="776"/>
      <c r="N27" s="591" t="s">
        <v>58</v>
      </c>
      <c r="O27" s="592">
        <v>229</v>
      </c>
      <c r="P27" s="592">
        <v>364</v>
      </c>
      <c r="Q27" s="594">
        <v>-135</v>
      </c>
      <c r="R27" s="592">
        <v>198</v>
      </c>
      <c r="S27" s="592">
        <v>374</v>
      </c>
      <c r="T27" s="594">
        <v>-176</v>
      </c>
      <c r="U27" s="592">
        <v>219</v>
      </c>
      <c r="V27" s="592">
        <v>367</v>
      </c>
      <c r="W27" s="593">
        <v>-148</v>
      </c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  <c r="BK27" s="232"/>
      <c r="BL27" s="232"/>
      <c r="BM27" s="232"/>
      <c r="BN27" s="232"/>
      <c r="BO27" s="232"/>
      <c r="BP27" s="232"/>
      <c r="BQ27" s="232"/>
      <c r="BR27" s="232"/>
      <c r="BS27" s="232"/>
      <c r="BT27" s="232"/>
      <c r="BU27" s="232"/>
      <c r="BV27" s="232"/>
      <c r="BW27" s="232"/>
      <c r="BX27" s="232"/>
      <c r="BY27" s="232"/>
      <c r="BZ27" s="232"/>
      <c r="CA27" s="232"/>
      <c r="CB27" s="232"/>
      <c r="CC27" s="232"/>
      <c r="CD27" s="232"/>
      <c r="CE27" s="232"/>
      <c r="CF27" s="232"/>
      <c r="CG27" s="232"/>
      <c r="CH27" s="232"/>
      <c r="CI27" s="232"/>
      <c r="CJ27" s="232"/>
      <c r="CK27" s="232"/>
      <c r="CL27" s="232"/>
      <c r="CM27" s="232"/>
      <c r="CN27" s="232"/>
      <c r="CO27" s="232"/>
      <c r="CP27" s="232"/>
      <c r="CQ27" s="232"/>
      <c r="CR27" s="232"/>
      <c r="CS27" s="232"/>
      <c r="CT27" s="232"/>
      <c r="CU27" s="232"/>
      <c r="CV27" s="232"/>
      <c r="CW27" s="232"/>
      <c r="CX27" s="232"/>
      <c r="CY27" s="232"/>
      <c r="CZ27" s="232"/>
      <c r="DA27" s="232"/>
      <c r="DB27" s="232"/>
      <c r="DC27" s="232"/>
      <c r="DD27" s="232"/>
      <c r="DE27" s="232"/>
      <c r="DF27" s="232"/>
      <c r="DG27" s="232"/>
      <c r="DH27" s="232"/>
      <c r="DI27" s="232"/>
      <c r="DJ27" s="232"/>
      <c r="DK27" s="232"/>
      <c r="DL27" s="232"/>
      <c r="DM27" s="232"/>
      <c r="DN27" s="232"/>
      <c r="DO27" s="232"/>
      <c r="DP27" s="232"/>
      <c r="DQ27" s="232"/>
      <c r="DR27" s="232"/>
      <c r="DS27" s="232"/>
      <c r="DT27" s="232"/>
      <c r="DU27" s="232"/>
      <c r="DV27" s="232"/>
      <c r="DW27" s="232"/>
      <c r="DX27" s="232"/>
      <c r="DY27" s="232"/>
      <c r="DZ27" s="232"/>
      <c r="EA27" s="232"/>
      <c r="EB27" s="232"/>
      <c r="EC27" s="232"/>
      <c r="ED27" s="232"/>
      <c r="EE27" s="232"/>
      <c r="EF27" s="232"/>
      <c r="EG27" s="232"/>
      <c r="EH27" s="232"/>
      <c r="EI27" s="232"/>
      <c r="EJ27" s="232"/>
      <c r="EK27" s="232"/>
      <c r="EL27" s="232"/>
      <c r="EM27" s="232"/>
      <c r="EN27" s="232"/>
      <c r="EO27" s="232"/>
      <c r="EP27" s="232"/>
      <c r="EQ27" s="232"/>
      <c r="ER27" s="232"/>
      <c r="ES27" s="232"/>
      <c r="ET27" s="232"/>
      <c r="EU27" s="232"/>
      <c r="EV27" s="232"/>
      <c r="EW27" s="232"/>
      <c r="EX27" s="232"/>
      <c r="EY27" s="232"/>
      <c r="EZ27" s="232"/>
      <c r="FA27" s="232"/>
      <c r="FB27" s="232"/>
      <c r="FC27" s="232"/>
      <c r="FD27" s="232"/>
      <c r="FE27" s="232"/>
      <c r="FF27" s="232"/>
      <c r="FG27" s="232"/>
      <c r="FH27" s="232"/>
      <c r="FI27" s="232"/>
      <c r="FJ27" s="232"/>
      <c r="FK27" s="232"/>
      <c r="FL27" s="232"/>
      <c r="FM27" s="232"/>
      <c r="FN27" s="232"/>
      <c r="FO27" s="232"/>
      <c r="FP27" s="232"/>
      <c r="FQ27" s="232"/>
      <c r="FR27" s="232"/>
      <c r="FS27" s="232"/>
      <c r="FT27" s="232"/>
      <c r="FU27" s="232"/>
      <c r="FV27" s="232"/>
      <c r="FW27" s="232"/>
      <c r="FX27" s="232"/>
      <c r="FY27" s="232"/>
      <c r="FZ27" s="232"/>
      <c r="GA27" s="232"/>
      <c r="GB27" s="232"/>
      <c r="GC27" s="232"/>
      <c r="GD27" s="232"/>
      <c r="GE27" s="232"/>
      <c r="GF27" s="232"/>
      <c r="GG27" s="232"/>
      <c r="GH27" s="232"/>
      <c r="GI27" s="232"/>
      <c r="GJ27" s="232"/>
      <c r="GK27" s="232"/>
      <c r="GL27" s="232"/>
      <c r="GM27" s="232"/>
      <c r="GN27" s="232"/>
      <c r="GO27" s="232"/>
      <c r="GP27" s="232"/>
      <c r="GQ27" s="232"/>
      <c r="GR27" s="232"/>
      <c r="GS27" s="232"/>
      <c r="GT27" s="232"/>
      <c r="GU27" s="232"/>
      <c r="GV27" s="232"/>
      <c r="GW27" s="232"/>
      <c r="GX27" s="232"/>
      <c r="GY27" s="232"/>
      <c r="GZ27" s="232"/>
      <c r="HA27" s="232"/>
      <c r="HB27" s="232"/>
      <c r="HC27" s="232"/>
      <c r="HD27" s="232"/>
      <c r="HE27" s="232"/>
      <c r="HF27" s="232"/>
      <c r="HG27" s="232"/>
      <c r="HH27" s="232"/>
      <c r="HI27" s="232"/>
      <c r="HJ27" s="232"/>
    </row>
    <row r="28" spans="1:218" ht="17.100000000000001" customHeight="1">
      <c r="A28" s="10"/>
      <c r="B28" s="777"/>
      <c r="C28" s="598" t="s">
        <v>42</v>
      </c>
      <c r="D28" s="588">
        <f t="shared" ref="D28:W28" si="5">SUM(D25:D27)</f>
        <v>2222</v>
      </c>
      <c r="E28" s="588">
        <f t="shared" si="5"/>
        <v>2182</v>
      </c>
      <c r="F28" s="588">
        <f t="shared" si="5"/>
        <v>40</v>
      </c>
      <c r="G28" s="588">
        <f t="shared" si="5"/>
        <v>2121</v>
      </c>
      <c r="H28" s="588">
        <f t="shared" si="5"/>
        <v>2213</v>
      </c>
      <c r="I28" s="588">
        <f t="shared" si="5"/>
        <v>-92</v>
      </c>
      <c r="J28" s="588">
        <f t="shared" si="5"/>
        <v>2005</v>
      </c>
      <c r="K28" s="588">
        <f t="shared" si="5"/>
        <v>2284</v>
      </c>
      <c r="L28" s="589">
        <f t="shared" si="5"/>
        <v>-279</v>
      </c>
      <c r="M28" s="777"/>
      <c r="N28" s="598" t="s">
        <v>42</v>
      </c>
      <c r="O28" s="588">
        <f t="shared" ref="O28:Q28" si="6">SUM(O25:O27)</f>
        <v>1963</v>
      </c>
      <c r="P28" s="588">
        <f t="shared" si="6"/>
        <v>2383</v>
      </c>
      <c r="Q28" s="590">
        <f t="shared" si="6"/>
        <v>-420</v>
      </c>
      <c r="R28" s="588">
        <f t="shared" si="5"/>
        <v>1736</v>
      </c>
      <c r="S28" s="588">
        <f t="shared" si="5"/>
        <v>2461</v>
      </c>
      <c r="T28" s="590">
        <f t="shared" si="5"/>
        <v>-725</v>
      </c>
      <c r="U28" s="588">
        <f t="shared" si="5"/>
        <v>1831</v>
      </c>
      <c r="V28" s="588">
        <f t="shared" si="5"/>
        <v>2386</v>
      </c>
      <c r="W28" s="589">
        <f t="shared" si="5"/>
        <v>-555</v>
      </c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2"/>
      <c r="BN28" s="232"/>
      <c r="BO28" s="232"/>
      <c r="BP28" s="23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32"/>
      <c r="CC28" s="232"/>
      <c r="CD28" s="232"/>
      <c r="CE28" s="232"/>
      <c r="CF28" s="232"/>
      <c r="CG28" s="232"/>
      <c r="CH28" s="232"/>
      <c r="CI28" s="232"/>
      <c r="CJ28" s="232"/>
      <c r="CK28" s="232"/>
      <c r="CL28" s="232"/>
      <c r="CM28" s="232"/>
      <c r="CN28" s="232"/>
      <c r="CO28" s="232"/>
      <c r="CP28" s="232"/>
      <c r="CQ28" s="232"/>
      <c r="CR28" s="232"/>
      <c r="CS28" s="232"/>
      <c r="CT28" s="232"/>
      <c r="CU28" s="232"/>
      <c r="CV28" s="232"/>
      <c r="CW28" s="232"/>
      <c r="CX28" s="232"/>
      <c r="CY28" s="232"/>
      <c r="CZ28" s="232"/>
      <c r="DA28" s="232"/>
      <c r="DB28" s="232"/>
      <c r="DC28" s="232"/>
      <c r="DD28" s="232"/>
      <c r="DE28" s="232"/>
      <c r="DF28" s="232"/>
      <c r="DG28" s="232"/>
      <c r="DH28" s="232"/>
      <c r="DI28" s="232"/>
      <c r="DJ28" s="232"/>
      <c r="DK28" s="232"/>
      <c r="DL28" s="232"/>
      <c r="DM28" s="232"/>
      <c r="DN28" s="232"/>
      <c r="DO28" s="232"/>
      <c r="DP28" s="232"/>
      <c r="DQ28" s="232"/>
      <c r="DR28" s="232"/>
      <c r="DS28" s="232"/>
      <c r="DT28" s="232"/>
      <c r="DU28" s="232"/>
      <c r="DV28" s="232"/>
      <c r="DW28" s="232"/>
      <c r="DX28" s="232"/>
      <c r="DY28" s="232"/>
      <c r="DZ28" s="232"/>
      <c r="EA28" s="232"/>
      <c r="EB28" s="232"/>
      <c r="EC28" s="232"/>
      <c r="ED28" s="232"/>
      <c r="EE28" s="232"/>
      <c r="EF28" s="232"/>
      <c r="EG28" s="232"/>
      <c r="EH28" s="232"/>
      <c r="EI28" s="232"/>
      <c r="EJ28" s="232"/>
      <c r="EK28" s="232"/>
      <c r="EL28" s="232"/>
      <c r="EM28" s="232"/>
      <c r="EN28" s="232"/>
      <c r="EO28" s="232"/>
      <c r="EP28" s="232"/>
      <c r="EQ28" s="232"/>
      <c r="ER28" s="232"/>
      <c r="ES28" s="232"/>
      <c r="ET28" s="232"/>
      <c r="EU28" s="232"/>
      <c r="EV28" s="232"/>
      <c r="EW28" s="232"/>
      <c r="EX28" s="232"/>
      <c r="EY28" s="232"/>
      <c r="EZ28" s="232"/>
      <c r="FA28" s="232"/>
      <c r="FB28" s="232"/>
      <c r="FC28" s="232"/>
      <c r="FD28" s="232"/>
      <c r="FE28" s="232"/>
      <c r="FF28" s="232"/>
      <c r="FG28" s="232"/>
      <c r="FH28" s="232"/>
      <c r="FI28" s="232"/>
      <c r="FJ28" s="232"/>
      <c r="FK28" s="232"/>
      <c r="FL28" s="232"/>
      <c r="FM28" s="232"/>
      <c r="FN28" s="232"/>
      <c r="FO28" s="232"/>
      <c r="FP28" s="232"/>
      <c r="FQ28" s="232"/>
      <c r="FR28" s="232"/>
      <c r="FS28" s="232"/>
      <c r="FT28" s="232"/>
      <c r="FU28" s="232"/>
      <c r="FV28" s="232"/>
      <c r="FW28" s="232"/>
      <c r="FX28" s="232"/>
      <c r="FY28" s="232"/>
      <c r="FZ28" s="232"/>
      <c r="GA28" s="232"/>
      <c r="GB28" s="232"/>
      <c r="GC28" s="232"/>
      <c r="GD28" s="232"/>
      <c r="GE28" s="232"/>
      <c r="GF28" s="232"/>
      <c r="GG28" s="232"/>
      <c r="GH28" s="232"/>
      <c r="GI28" s="232"/>
      <c r="GJ28" s="232"/>
      <c r="GK28" s="232"/>
      <c r="GL28" s="232"/>
      <c r="GM28" s="232"/>
      <c r="GN28" s="232"/>
      <c r="GO28" s="232"/>
      <c r="GP28" s="232"/>
      <c r="GQ28" s="232"/>
      <c r="GR28" s="232"/>
      <c r="GS28" s="232"/>
      <c r="GT28" s="232"/>
      <c r="GU28" s="232"/>
      <c r="GV28" s="232"/>
      <c r="GW28" s="232"/>
      <c r="GX28" s="232"/>
      <c r="GY28" s="232"/>
      <c r="GZ28" s="232"/>
      <c r="HA28" s="232"/>
      <c r="HB28" s="232"/>
      <c r="HC28" s="232"/>
      <c r="HD28" s="232"/>
      <c r="HE28" s="232"/>
      <c r="HF28" s="232"/>
      <c r="HG28" s="232"/>
      <c r="HH28" s="232"/>
      <c r="HI28" s="232"/>
      <c r="HJ28" s="232"/>
    </row>
    <row r="29" spans="1:218" ht="17.100000000000001" customHeight="1" thickBot="1">
      <c r="A29" s="1"/>
      <c r="B29" s="778" t="s">
        <v>59</v>
      </c>
      <c r="C29" s="779"/>
      <c r="D29" s="599">
        <f t="shared" ref="D29:W29" si="7">SUM(D7:D8,D9:D10,D14,D18:D24,D28)</f>
        <v>36850</v>
      </c>
      <c r="E29" s="599">
        <f t="shared" si="7"/>
        <v>33646</v>
      </c>
      <c r="F29" s="599">
        <f t="shared" si="7"/>
        <v>3204</v>
      </c>
      <c r="G29" s="599">
        <f t="shared" si="7"/>
        <v>36073</v>
      </c>
      <c r="H29" s="599">
        <f t="shared" si="7"/>
        <v>34197</v>
      </c>
      <c r="I29" s="599">
        <f t="shared" si="7"/>
        <v>1876</v>
      </c>
      <c r="J29" s="599">
        <f t="shared" si="7"/>
        <v>35197</v>
      </c>
      <c r="K29" s="599">
        <f t="shared" si="7"/>
        <v>35326</v>
      </c>
      <c r="L29" s="600">
        <f t="shared" si="7"/>
        <v>-129</v>
      </c>
      <c r="M29" s="778" t="s">
        <v>59</v>
      </c>
      <c r="N29" s="779"/>
      <c r="O29" s="599">
        <f t="shared" ref="O29:Q29" si="8">SUM(O7:O8,O9:O10,O14,O18:O24,O28)</f>
        <v>34298</v>
      </c>
      <c r="P29" s="599">
        <f t="shared" si="8"/>
        <v>36822</v>
      </c>
      <c r="Q29" s="601">
        <f t="shared" si="8"/>
        <v>-2524</v>
      </c>
      <c r="R29" s="599">
        <f t="shared" si="7"/>
        <v>32771</v>
      </c>
      <c r="S29" s="599">
        <f t="shared" si="7"/>
        <v>37619</v>
      </c>
      <c r="T29" s="601">
        <f t="shared" si="7"/>
        <v>-4848</v>
      </c>
      <c r="U29" s="599">
        <f t="shared" si="7"/>
        <v>32440</v>
      </c>
      <c r="V29" s="599">
        <f t="shared" si="7"/>
        <v>38726</v>
      </c>
      <c r="W29" s="600">
        <f t="shared" si="7"/>
        <v>-6286</v>
      </c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2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  <c r="FL29" s="232"/>
      <c r="FM29" s="232"/>
      <c r="FN29" s="232"/>
      <c r="FO29" s="232"/>
      <c r="FP29" s="232"/>
      <c r="FQ29" s="232"/>
      <c r="FR29" s="232"/>
      <c r="FS29" s="232"/>
      <c r="FT29" s="232"/>
      <c r="FU29" s="232"/>
      <c r="FV29" s="232"/>
      <c r="FW29" s="232"/>
      <c r="FX29" s="232"/>
      <c r="FY29" s="232"/>
      <c r="FZ29" s="232"/>
      <c r="GA29" s="232"/>
      <c r="GB29" s="232"/>
      <c r="GC29" s="232"/>
      <c r="GD29" s="232"/>
      <c r="GE29" s="232"/>
      <c r="GF29" s="232"/>
      <c r="GG29" s="232"/>
      <c r="GH29" s="232"/>
      <c r="GI29" s="232"/>
      <c r="GJ29" s="232"/>
      <c r="GK29" s="232"/>
      <c r="GL29" s="232"/>
      <c r="GM29" s="232"/>
      <c r="GN29" s="232"/>
      <c r="GO29" s="232"/>
      <c r="GP29" s="232"/>
      <c r="GQ29" s="232"/>
      <c r="GR29" s="232"/>
      <c r="GS29" s="232"/>
      <c r="GT29" s="232"/>
      <c r="GU29" s="232"/>
      <c r="GV29" s="232"/>
      <c r="GW29" s="232"/>
      <c r="GX29" s="232"/>
      <c r="GY29" s="232"/>
      <c r="GZ29" s="232"/>
      <c r="HA29" s="232"/>
      <c r="HB29" s="232"/>
      <c r="HC29" s="232"/>
      <c r="HD29" s="232"/>
      <c r="HE29" s="232"/>
      <c r="HF29" s="232"/>
      <c r="HG29" s="232"/>
      <c r="HH29" s="232"/>
      <c r="HI29" s="232"/>
      <c r="HJ29" s="232"/>
    </row>
    <row r="30" spans="1:218" ht="17.100000000000001" customHeight="1">
      <c r="A30" s="1"/>
      <c r="B30" s="780" t="s">
        <v>60</v>
      </c>
      <c r="C30" s="591" t="s">
        <v>61</v>
      </c>
      <c r="D30" s="595">
        <v>2739</v>
      </c>
      <c r="E30" s="595">
        <v>3093</v>
      </c>
      <c r="F30" s="595">
        <v>-354</v>
      </c>
      <c r="G30" s="595">
        <v>2770</v>
      </c>
      <c r="H30" s="595">
        <v>3024</v>
      </c>
      <c r="I30" s="595">
        <v>-254</v>
      </c>
      <c r="J30" s="595">
        <v>2701</v>
      </c>
      <c r="K30" s="595">
        <v>3014</v>
      </c>
      <c r="L30" s="596">
        <v>-313</v>
      </c>
      <c r="M30" s="780" t="s">
        <v>60</v>
      </c>
      <c r="N30" s="591" t="s">
        <v>61</v>
      </c>
      <c r="O30" s="595">
        <v>2545</v>
      </c>
      <c r="P30" s="595">
        <v>3286</v>
      </c>
      <c r="Q30" s="597">
        <v>-741</v>
      </c>
      <c r="R30" s="595">
        <v>2401</v>
      </c>
      <c r="S30" s="595">
        <v>3321</v>
      </c>
      <c r="T30" s="597">
        <v>-920</v>
      </c>
      <c r="U30" s="595">
        <v>2386</v>
      </c>
      <c r="V30" s="595">
        <v>3408</v>
      </c>
      <c r="W30" s="596">
        <v>-1022</v>
      </c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  <c r="BB30" s="232"/>
      <c r="BC30" s="232"/>
      <c r="BD30" s="232"/>
      <c r="BE30" s="232"/>
      <c r="BF30" s="232"/>
      <c r="BG30" s="232"/>
      <c r="BH30" s="232"/>
      <c r="BI30" s="232"/>
      <c r="BJ30" s="232"/>
      <c r="BK30" s="232"/>
      <c r="BL30" s="232"/>
      <c r="BM30" s="232"/>
      <c r="BN30" s="232"/>
      <c r="BO30" s="232"/>
      <c r="BP30" s="232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232"/>
      <c r="CC30" s="232"/>
      <c r="CD30" s="232"/>
      <c r="CE30" s="232"/>
      <c r="CF30" s="232"/>
      <c r="CG30" s="232"/>
      <c r="CH30" s="232"/>
      <c r="CI30" s="232"/>
      <c r="CJ30" s="232"/>
      <c r="CK30" s="232"/>
      <c r="CL30" s="232"/>
      <c r="CM30" s="232"/>
      <c r="CN30" s="232"/>
      <c r="CO30" s="232"/>
      <c r="CP30" s="232"/>
      <c r="CQ30" s="232"/>
      <c r="CR30" s="232"/>
      <c r="CS30" s="232"/>
      <c r="CT30" s="232"/>
      <c r="CU30" s="232"/>
      <c r="CV30" s="232"/>
      <c r="CW30" s="232"/>
      <c r="CX30" s="232"/>
      <c r="CY30" s="232"/>
      <c r="CZ30" s="232"/>
      <c r="DA30" s="232"/>
      <c r="DB30" s="232"/>
      <c r="DC30" s="232"/>
      <c r="DD30" s="232"/>
      <c r="DE30" s="232"/>
      <c r="DF30" s="232"/>
      <c r="DG30" s="232"/>
      <c r="DH30" s="232"/>
      <c r="DI30" s="232"/>
      <c r="DJ30" s="232"/>
      <c r="DK30" s="232"/>
      <c r="DL30" s="232"/>
      <c r="DM30" s="232"/>
      <c r="DN30" s="232"/>
      <c r="DO30" s="232"/>
      <c r="DP30" s="232"/>
      <c r="DQ30" s="232"/>
      <c r="DR30" s="232"/>
      <c r="DS30" s="232"/>
      <c r="DT30" s="232"/>
      <c r="DU30" s="232"/>
      <c r="DV30" s="232"/>
      <c r="DW30" s="232"/>
      <c r="DX30" s="232"/>
      <c r="DY30" s="232"/>
      <c r="DZ30" s="232"/>
      <c r="EA30" s="232"/>
      <c r="EB30" s="232"/>
      <c r="EC30" s="232"/>
      <c r="ED30" s="232"/>
      <c r="EE30" s="232"/>
      <c r="EF30" s="232"/>
      <c r="EG30" s="232"/>
      <c r="EH30" s="232"/>
      <c r="EI30" s="232"/>
      <c r="EJ30" s="232"/>
      <c r="EK30" s="232"/>
      <c r="EL30" s="232"/>
      <c r="EM30" s="232"/>
      <c r="EN30" s="232"/>
      <c r="EO30" s="232"/>
      <c r="EP30" s="232"/>
      <c r="EQ30" s="232"/>
      <c r="ER30" s="232"/>
      <c r="ES30" s="232"/>
      <c r="ET30" s="232"/>
      <c r="EU30" s="232"/>
      <c r="EV30" s="232"/>
      <c r="EW30" s="232"/>
      <c r="EX30" s="232"/>
      <c r="EY30" s="232"/>
      <c r="EZ30" s="232"/>
      <c r="FA30" s="232"/>
      <c r="FB30" s="232"/>
      <c r="FC30" s="232"/>
      <c r="FD30" s="232"/>
      <c r="FE30" s="232"/>
      <c r="FF30" s="232"/>
      <c r="FG30" s="232"/>
      <c r="FH30" s="232"/>
      <c r="FI30" s="232"/>
      <c r="FJ30" s="232"/>
      <c r="FK30" s="232"/>
      <c r="FL30" s="232"/>
      <c r="FM30" s="232"/>
      <c r="FN30" s="232"/>
      <c r="FO30" s="232"/>
      <c r="FP30" s="232"/>
      <c r="FQ30" s="232"/>
      <c r="FR30" s="232"/>
      <c r="FS30" s="232"/>
      <c r="FT30" s="232"/>
      <c r="FU30" s="232"/>
      <c r="FV30" s="232"/>
      <c r="FW30" s="232"/>
      <c r="FX30" s="232"/>
      <c r="FY30" s="232"/>
      <c r="FZ30" s="232"/>
      <c r="GA30" s="232"/>
      <c r="GB30" s="232"/>
      <c r="GC30" s="232"/>
      <c r="GD30" s="232"/>
      <c r="GE30" s="232"/>
      <c r="GF30" s="232"/>
      <c r="GG30" s="232"/>
      <c r="GH30" s="232"/>
      <c r="GI30" s="232"/>
      <c r="GJ30" s="232"/>
      <c r="GK30" s="232"/>
      <c r="GL30" s="232"/>
      <c r="GM30" s="232"/>
      <c r="GN30" s="232"/>
      <c r="GO30" s="232"/>
      <c r="GP30" s="232"/>
      <c r="GQ30" s="232"/>
      <c r="GR30" s="232"/>
      <c r="GS30" s="232"/>
      <c r="GT30" s="232"/>
      <c r="GU30" s="232"/>
      <c r="GV30" s="232"/>
      <c r="GW30" s="232"/>
      <c r="GX30" s="232"/>
      <c r="GY30" s="232"/>
      <c r="GZ30" s="232"/>
      <c r="HA30" s="232"/>
      <c r="HB30" s="232"/>
      <c r="HC30" s="232"/>
      <c r="HD30" s="232"/>
      <c r="HE30" s="232"/>
      <c r="HF30" s="232"/>
      <c r="HG30" s="232"/>
      <c r="HH30" s="232"/>
      <c r="HI30" s="232"/>
      <c r="HJ30" s="232"/>
    </row>
    <row r="31" spans="1:218" ht="17.100000000000001" customHeight="1">
      <c r="A31" s="1"/>
      <c r="B31" s="776"/>
      <c r="C31" s="591" t="s">
        <v>62</v>
      </c>
      <c r="D31" s="592">
        <v>355</v>
      </c>
      <c r="E31" s="592">
        <v>526</v>
      </c>
      <c r="F31" s="592">
        <v>-171</v>
      </c>
      <c r="G31" s="592">
        <v>319</v>
      </c>
      <c r="H31" s="592">
        <v>542</v>
      </c>
      <c r="I31" s="592">
        <v>-223</v>
      </c>
      <c r="J31" s="592">
        <v>307</v>
      </c>
      <c r="K31" s="592">
        <v>577</v>
      </c>
      <c r="L31" s="593">
        <v>-270</v>
      </c>
      <c r="M31" s="776"/>
      <c r="N31" s="591" t="s">
        <v>62</v>
      </c>
      <c r="O31" s="592">
        <v>268</v>
      </c>
      <c r="P31" s="592">
        <v>576</v>
      </c>
      <c r="Q31" s="594">
        <v>-308</v>
      </c>
      <c r="R31" s="592">
        <v>249</v>
      </c>
      <c r="S31" s="592">
        <v>609</v>
      </c>
      <c r="T31" s="594">
        <v>-360</v>
      </c>
      <c r="U31" s="592">
        <v>264</v>
      </c>
      <c r="V31" s="592">
        <v>588</v>
      </c>
      <c r="W31" s="593">
        <v>-324</v>
      </c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  <c r="AV31" s="232"/>
      <c r="AW31" s="232"/>
      <c r="AX31" s="232"/>
      <c r="AY31" s="232"/>
      <c r="AZ31" s="232"/>
      <c r="BA31" s="232"/>
      <c r="BB31" s="232"/>
      <c r="BC31" s="232"/>
      <c r="BD31" s="232"/>
      <c r="BE31" s="232"/>
      <c r="BF31" s="232"/>
      <c r="BG31" s="232"/>
      <c r="BH31" s="232"/>
      <c r="BI31" s="232"/>
      <c r="BJ31" s="232"/>
      <c r="BK31" s="232"/>
      <c r="BL31" s="232"/>
      <c r="BM31" s="232"/>
      <c r="BN31" s="232"/>
      <c r="BO31" s="232"/>
      <c r="BP31" s="232"/>
      <c r="BQ31" s="232"/>
      <c r="BR31" s="232"/>
      <c r="BS31" s="232"/>
      <c r="BT31" s="232"/>
      <c r="BU31" s="232"/>
      <c r="BV31" s="232"/>
      <c r="BW31" s="232"/>
      <c r="BX31" s="232"/>
      <c r="BY31" s="232"/>
      <c r="BZ31" s="232"/>
      <c r="CA31" s="232"/>
      <c r="CB31" s="232"/>
      <c r="CC31" s="232"/>
      <c r="CD31" s="232"/>
      <c r="CE31" s="232"/>
      <c r="CF31" s="232"/>
      <c r="CG31" s="232"/>
      <c r="CH31" s="232"/>
      <c r="CI31" s="232"/>
      <c r="CJ31" s="232"/>
      <c r="CK31" s="232"/>
      <c r="CL31" s="232"/>
      <c r="CM31" s="232"/>
      <c r="CN31" s="232"/>
      <c r="CO31" s="232"/>
      <c r="CP31" s="232"/>
      <c r="CQ31" s="232"/>
      <c r="CR31" s="232"/>
      <c r="CS31" s="232"/>
      <c r="CT31" s="232"/>
      <c r="CU31" s="232"/>
      <c r="CV31" s="232"/>
      <c r="CW31" s="232"/>
      <c r="CX31" s="232"/>
      <c r="CY31" s="232"/>
      <c r="CZ31" s="232"/>
      <c r="DA31" s="232"/>
      <c r="DB31" s="232"/>
      <c r="DC31" s="232"/>
      <c r="DD31" s="232"/>
      <c r="DE31" s="232"/>
      <c r="DF31" s="232"/>
      <c r="DG31" s="232"/>
      <c r="DH31" s="232"/>
      <c r="DI31" s="232"/>
      <c r="DJ31" s="232"/>
      <c r="DK31" s="232"/>
      <c r="DL31" s="232"/>
      <c r="DM31" s="232"/>
      <c r="DN31" s="232"/>
      <c r="DO31" s="232"/>
      <c r="DP31" s="232"/>
      <c r="DQ31" s="232"/>
      <c r="DR31" s="232"/>
      <c r="DS31" s="232"/>
      <c r="DT31" s="232"/>
      <c r="DU31" s="232"/>
      <c r="DV31" s="232"/>
      <c r="DW31" s="232"/>
      <c r="DX31" s="232"/>
      <c r="DY31" s="232"/>
      <c r="DZ31" s="232"/>
      <c r="EA31" s="232"/>
      <c r="EB31" s="232"/>
      <c r="EC31" s="232"/>
      <c r="ED31" s="232"/>
      <c r="EE31" s="232"/>
      <c r="EF31" s="232"/>
      <c r="EG31" s="232"/>
      <c r="EH31" s="232"/>
      <c r="EI31" s="232"/>
      <c r="EJ31" s="232"/>
      <c r="EK31" s="232"/>
      <c r="EL31" s="232"/>
      <c r="EM31" s="232"/>
      <c r="EN31" s="232"/>
      <c r="EO31" s="232"/>
      <c r="EP31" s="232"/>
      <c r="EQ31" s="232"/>
      <c r="ER31" s="232"/>
      <c r="ES31" s="232"/>
      <c r="ET31" s="232"/>
      <c r="EU31" s="232"/>
      <c r="EV31" s="232"/>
      <c r="EW31" s="232"/>
      <c r="EX31" s="232"/>
      <c r="EY31" s="232"/>
      <c r="EZ31" s="232"/>
      <c r="FA31" s="232"/>
      <c r="FB31" s="232"/>
      <c r="FC31" s="232"/>
      <c r="FD31" s="232"/>
      <c r="FE31" s="232"/>
      <c r="FF31" s="232"/>
      <c r="FG31" s="232"/>
      <c r="FH31" s="232"/>
      <c r="FI31" s="232"/>
      <c r="FJ31" s="232"/>
      <c r="FK31" s="232"/>
      <c r="FL31" s="232"/>
      <c r="FM31" s="232"/>
      <c r="FN31" s="232"/>
      <c r="FO31" s="232"/>
      <c r="FP31" s="232"/>
      <c r="FQ31" s="232"/>
      <c r="FR31" s="232"/>
      <c r="FS31" s="232"/>
      <c r="FT31" s="232"/>
      <c r="FU31" s="232"/>
      <c r="FV31" s="232"/>
      <c r="FW31" s="232"/>
      <c r="FX31" s="232"/>
      <c r="FY31" s="232"/>
      <c r="FZ31" s="232"/>
      <c r="GA31" s="232"/>
      <c r="GB31" s="232"/>
      <c r="GC31" s="232"/>
      <c r="GD31" s="232"/>
      <c r="GE31" s="232"/>
      <c r="GF31" s="232"/>
      <c r="GG31" s="232"/>
      <c r="GH31" s="232"/>
      <c r="GI31" s="232"/>
      <c r="GJ31" s="232"/>
      <c r="GK31" s="232"/>
      <c r="GL31" s="232"/>
      <c r="GM31" s="232"/>
      <c r="GN31" s="232"/>
      <c r="GO31" s="232"/>
      <c r="GP31" s="232"/>
      <c r="GQ31" s="232"/>
      <c r="GR31" s="232"/>
      <c r="GS31" s="232"/>
      <c r="GT31" s="232"/>
      <c r="GU31" s="232"/>
      <c r="GV31" s="232"/>
      <c r="GW31" s="232"/>
      <c r="GX31" s="232"/>
      <c r="GY31" s="232"/>
      <c r="GZ31" s="232"/>
      <c r="HA31" s="232"/>
      <c r="HB31" s="232"/>
      <c r="HC31" s="232"/>
      <c r="HD31" s="232"/>
      <c r="HE31" s="232"/>
      <c r="HF31" s="232"/>
      <c r="HG31" s="232"/>
      <c r="HH31" s="232"/>
      <c r="HI31" s="232"/>
      <c r="HJ31" s="232"/>
    </row>
    <row r="32" spans="1:218" ht="17.100000000000001" customHeight="1">
      <c r="A32" s="1"/>
      <c r="B32" s="776"/>
      <c r="C32" s="591" t="s">
        <v>63</v>
      </c>
      <c r="D32" s="592">
        <v>102</v>
      </c>
      <c r="E32" s="592">
        <v>215</v>
      </c>
      <c r="F32" s="592">
        <v>-113</v>
      </c>
      <c r="G32" s="592">
        <v>77</v>
      </c>
      <c r="H32" s="592">
        <v>259</v>
      </c>
      <c r="I32" s="592">
        <v>-182</v>
      </c>
      <c r="J32" s="592">
        <v>87</v>
      </c>
      <c r="K32" s="592">
        <v>254</v>
      </c>
      <c r="L32" s="593">
        <v>-167</v>
      </c>
      <c r="M32" s="776"/>
      <c r="N32" s="591" t="s">
        <v>63</v>
      </c>
      <c r="O32" s="592">
        <v>96</v>
      </c>
      <c r="P32" s="592">
        <v>249</v>
      </c>
      <c r="Q32" s="594">
        <v>-153</v>
      </c>
      <c r="R32" s="592">
        <v>90</v>
      </c>
      <c r="S32" s="592">
        <v>253</v>
      </c>
      <c r="T32" s="594">
        <v>-163</v>
      </c>
      <c r="U32" s="592">
        <v>74</v>
      </c>
      <c r="V32" s="592">
        <v>236</v>
      </c>
      <c r="W32" s="593">
        <v>-162</v>
      </c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  <c r="AV32" s="232"/>
      <c r="AW32" s="232"/>
      <c r="AX32" s="232"/>
      <c r="AY32" s="232"/>
      <c r="AZ32" s="232"/>
      <c r="BA32" s="232"/>
      <c r="BB32" s="232"/>
      <c r="BC32" s="232"/>
      <c r="BD32" s="232"/>
      <c r="BE32" s="232"/>
      <c r="BF32" s="232"/>
      <c r="BG32" s="232"/>
      <c r="BH32" s="232"/>
      <c r="BI32" s="232"/>
      <c r="BJ32" s="232"/>
      <c r="BK32" s="232"/>
      <c r="BL32" s="232"/>
      <c r="BM32" s="232"/>
      <c r="BN32" s="232"/>
      <c r="BO32" s="232"/>
      <c r="BP32" s="232"/>
      <c r="BQ32" s="232"/>
      <c r="BR32" s="232"/>
      <c r="BS32" s="232"/>
      <c r="BT32" s="232"/>
      <c r="BU32" s="232"/>
      <c r="BV32" s="232"/>
      <c r="BW32" s="232"/>
      <c r="BX32" s="232"/>
      <c r="BY32" s="232"/>
      <c r="BZ32" s="232"/>
      <c r="CA32" s="232"/>
      <c r="CB32" s="232"/>
      <c r="CC32" s="232"/>
      <c r="CD32" s="232"/>
      <c r="CE32" s="232"/>
      <c r="CF32" s="232"/>
      <c r="CG32" s="232"/>
      <c r="CH32" s="232"/>
      <c r="CI32" s="232"/>
      <c r="CJ32" s="232"/>
      <c r="CK32" s="232"/>
      <c r="CL32" s="232"/>
      <c r="CM32" s="232"/>
      <c r="CN32" s="232"/>
      <c r="CO32" s="232"/>
      <c r="CP32" s="232"/>
      <c r="CQ32" s="232"/>
      <c r="CR32" s="232"/>
      <c r="CS32" s="232"/>
      <c r="CT32" s="232"/>
      <c r="CU32" s="232"/>
      <c r="CV32" s="232"/>
      <c r="CW32" s="232"/>
      <c r="CX32" s="232"/>
      <c r="CY32" s="232"/>
      <c r="CZ32" s="232"/>
      <c r="DA32" s="232"/>
      <c r="DB32" s="232"/>
      <c r="DC32" s="232"/>
      <c r="DD32" s="232"/>
      <c r="DE32" s="232"/>
      <c r="DF32" s="232"/>
      <c r="DG32" s="232"/>
      <c r="DH32" s="232"/>
      <c r="DI32" s="232"/>
      <c r="DJ32" s="232"/>
      <c r="DK32" s="232"/>
      <c r="DL32" s="232"/>
      <c r="DM32" s="232"/>
      <c r="DN32" s="232"/>
      <c r="DO32" s="232"/>
      <c r="DP32" s="232"/>
      <c r="DQ32" s="232"/>
      <c r="DR32" s="232"/>
      <c r="DS32" s="232"/>
      <c r="DT32" s="232"/>
      <c r="DU32" s="232"/>
      <c r="DV32" s="232"/>
      <c r="DW32" s="232"/>
      <c r="DX32" s="232"/>
      <c r="DY32" s="232"/>
      <c r="DZ32" s="232"/>
      <c r="EA32" s="232"/>
      <c r="EB32" s="232"/>
      <c r="EC32" s="232"/>
      <c r="ED32" s="232"/>
      <c r="EE32" s="232"/>
      <c r="EF32" s="232"/>
      <c r="EG32" s="232"/>
      <c r="EH32" s="232"/>
      <c r="EI32" s="232"/>
      <c r="EJ32" s="232"/>
      <c r="EK32" s="232"/>
      <c r="EL32" s="232"/>
      <c r="EM32" s="232"/>
      <c r="EN32" s="232"/>
      <c r="EO32" s="232"/>
      <c r="EP32" s="232"/>
      <c r="EQ32" s="232"/>
      <c r="ER32" s="232"/>
      <c r="ES32" s="232"/>
      <c r="ET32" s="232"/>
      <c r="EU32" s="232"/>
      <c r="EV32" s="232"/>
      <c r="EW32" s="232"/>
      <c r="EX32" s="232"/>
      <c r="EY32" s="232"/>
      <c r="EZ32" s="232"/>
      <c r="FA32" s="232"/>
      <c r="FB32" s="232"/>
      <c r="FC32" s="232"/>
      <c r="FD32" s="232"/>
      <c r="FE32" s="232"/>
      <c r="FF32" s="232"/>
      <c r="FG32" s="232"/>
      <c r="FH32" s="232"/>
      <c r="FI32" s="232"/>
      <c r="FJ32" s="232"/>
      <c r="FK32" s="232"/>
      <c r="FL32" s="232"/>
      <c r="FM32" s="232"/>
      <c r="FN32" s="232"/>
      <c r="FO32" s="232"/>
      <c r="FP32" s="232"/>
      <c r="FQ32" s="232"/>
      <c r="FR32" s="232"/>
      <c r="FS32" s="232"/>
      <c r="FT32" s="232"/>
      <c r="FU32" s="232"/>
      <c r="FV32" s="232"/>
      <c r="FW32" s="232"/>
      <c r="FX32" s="232"/>
      <c r="FY32" s="232"/>
      <c r="FZ32" s="232"/>
      <c r="GA32" s="232"/>
      <c r="GB32" s="232"/>
      <c r="GC32" s="232"/>
      <c r="GD32" s="232"/>
      <c r="GE32" s="232"/>
      <c r="GF32" s="232"/>
      <c r="GG32" s="232"/>
      <c r="GH32" s="232"/>
      <c r="GI32" s="232"/>
      <c r="GJ32" s="232"/>
      <c r="GK32" s="232"/>
      <c r="GL32" s="232"/>
      <c r="GM32" s="232"/>
      <c r="GN32" s="232"/>
      <c r="GO32" s="232"/>
      <c r="GP32" s="232"/>
      <c r="GQ32" s="232"/>
      <c r="GR32" s="232"/>
      <c r="GS32" s="232"/>
      <c r="GT32" s="232"/>
      <c r="GU32" s="232"/>
      <c r="GV32" s="232"/>
      <c r="GW32" s="232"/>
      <c r="GX32" s="232"/>
      <c r="GY32" s="232"/>
      <c r="GZ32" s="232"/>
      <c r="HA32" s="232"/>
      <c r="HB32" s="232"/>
      <c r="HC32" s="232"/>
      <c r="HD32" s="232"/>
      <c r="HE32" s="232"/>
      <c r="HF32" s="232"/>
      <c r="HG32" s="232"/>
      <c r="HH32" s="232"/>
      <c r="HI32" s="232"/>
      <c r="HJ32" s="232"/>
    </row>
    <row r="33" spans="1:218" ht="17.100000000000001" customHeight="1">
      <c r="A33" s="1"/>
      <c r="B33" s="777"/>
      <c r="C33" s="586" t="s">
        <v>42</v>
      </c>
      <c r="D33" s="588">
        <f t="shared" ref="D33:T33" si="9">SUM(D30:D32)</f>
        <v>3196</v>
      </c>
      <c r="E33" s="588">
        <f t="shared" si="9"/>
        <v>3834</v>
      </c>
      <c r="F33" s="588">
        <f t="shared" si="9"/>
        <v>-638</v>
      </c>
      <c r="G33" s="588">
        <f t="shared" si="9"/>
        <v>3166</v>
      </c>
      <c r="H33" s="588">
        <f t="shared" si="9"/>
        <v>3825</v>
      </c>
      <c r="I33" s="588">
        <f t="shared" si="9"/>
        <v>-659</v>
      </c>
      <c r="J33" s="588">
        <f t="shared" si="9"/>
        <v>3095</v>
      </c>
      <c r="K33" s="588">
        <f t="shared" si="9"/>
        <v>3845</v>
      </c>
      <c r="L33" s="589">
        <f t="shared" si="9"/>
        <v>-750</v>
      </c>
      <c r="M33" s="777"/>
      <c r="N33" s="586" t="s">
        <v>42</v>
      </c>
      <c r="O33" s="588">
        <f t="shared" ref="O33:Q33" si="10">SUM(O30:O32)</f>
        <v>2909</v>
      </c>
      <c r="P33" s="588">
        <f t="shared" si="10"/>
        <v>4111</v>
      </c>
      <c r="Q33" s="590">
        <f t="shared" si="10"/>
        <v>-1202</v>
      </c>
      <c r="R33" s="588">
        <f t="shared" si="9"/>
        <v>2740</v>
      </c>
      <c r="S33" s="588">
        <f t="shared" si="9"/>
        <v>4183</v>
      </c>
      <c r="T33" s="590">
        <f t="shared" si="9"/>
        <v>-1443</v>
      </c>
      <c r="U33" s="588">
        <f t="shared" ref="U33:W33" si="11">SUM(U30:U32)</f>
        <v>2724</v>
      </c>
      <c r="V33" s="588">
        <f t="shared" si="11"/>
        <v>4232</v>
      </c>
      <c r="W33" s="589">
        <f t="shared" si="11"/>
        <v>-1508</v>
      </c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  <c r="CM33" s="232"/>
      <c r="CN33" s="232"/>
      <c r="CO33" s="232"/>
      <c r="CP33" s="232"/>
      <c r="CQ33" s="232"/>
      <c r="CR33" s="232"/>
      <c r="CS33" s="232"/>
      <c r="CT33" s="232"/>
      <c r="CU33" s="232"/>
      <c r="CV33" s="232"/>
      <c r="CW33" s="232"/>
      <c r="CX33" s="232"/>
      <c r="CY33" s="232"/>
      <c r="CZ33" s="232"/>
      <c r="DA33" s="232"/>
      <c r="DB33" s="232"/>
      <c r="DC33" s="232"/>
      <c r="DD33" s="232"/>
      <c r="DE33" s="232"/>
      <c r="DF33" s="232"/>
      <c r="DG33" s="232"/>
      <c r="DH33" s="232"/>
      <c r="DI33" s="232"/>
      <c r="DJ33" s="232"/>
      <c r="DK33" s="232"/>
      <c r="DL33" s="232"/>
      <c r="DM33" s="232"/>
      <c r="DN33" s="232"/>
      <c r="DO33" s="232"/>
      <c r="DP33" s="232"/>
      <c r="DQ33" s="232"/>
      <c r="DR33" s="232"/>
      <c r="DS33" s="232"/>
      <c r="DT33" s="232"/>
      <c r="DU33" s="232"/>
      <c r="DV33" s="232"/>
      <c r="DW33" s="232"/>
      <c r="DX33" s="232"/>
      <c r="DY33" s="232"/>
      <c r="DZ33" s="232"/>
      <c r="EA33" s="232"/>
      <c r="EB33" s="232"/>
      <c r="EC33" s="232"/>
      <c r="ED33" s="232"/>
      <c r="EE33" s="232"/>
      <c r="EF33" s="232"/>
      <c r="EG33" s="232"/>
      <c r="EH33" s="232"/>
      <c r="EI33" s="232"/>
      <c r="EJ33" s="232"/>
      <c r="EK33" s="232"/>
      <c r="EL33" s="232"/>
      <c r="EM33" s="232"/>
      <c r="EN33" s="232"/>
      <c r="EO33" s="232"/>
      <c r="EP33" s="232"/>
      <c r="EQ33" s="232"/>
      <c r="ER33" s="232"/>
      <c r="ES33" s="232"/>
      <c r="ET33" s="232"/>
      <c r="EU33" s="232"/>
      <c r="EV33" s="232"/>
      <c r="EW33" s="232"/>
      <c r="EX33" s="232"/>
      <c r="EY33" s="232"/>
      <c r="EZ33" s="232"/>
      <c r="FA33" s="232"/>
      <c r="FB33" s="232"/>
      <c r="FC33" s="232"/>
      <c r="FD33" s="232"/>
      <c r="FE33" s="232"/>
      <c r="FF33" s="232"/>
      <c r="FG33" s="232"/>
      <c r="FH33" s="232"/>
      <c r="FI33" s="232"/>
      <c r="FJ33" s="232"/>
      <c r="FK33" s="232"/>
      <c r="FL33" s="232"/>
      <c r="FM33" s="232"/>
      <c r="FN33" s="232"/>
      <c r="FO33" s="232"/>
      <c r="FP33" s="232"/>
      <c r="FQ33" s="232"/>
      <c r="FR33" s="232"/>
      <c r="FS33" s="232"/>
      <c r="FT33" s="232"/>
      <c r="FU33" s="232"/>
      <c r="FV33" s="232"/>
      <c r="FW33" s="232"/>
      <c r="FX33" s="232"/>
      <c r="FY33" s="232"/>
      <c r="FZ33" s="232"/>
      <c r="GA33" s="232"/>
      <c r="GB33" s="232"/>
      <c r="GC33" s="232"/>
      <c r="GD33" s="232"/>
      <c r="GE33" s="232"/>
      <c r="GF33" s="232"/>
      <c r="GG33" s="232"/>
      <c r="GH33" s="232"/>
      <c r="GI33" s="232"/>
      <c r="GJ33" s="232"/>
      <c r="GK33" s="232"/>
      <c r="GL33" s="232"/>
      <c r="GM33" s="232"/>
      <c r="GN33" s="232"/>
      <c r="GO33" s="232"/>
      <c r="GP33" s="232"/>
      <c r="GQ33" s="232"/>
      <c r="GR33" s="232"/>
      <c r="GS33" s="232"/>
      <c r="GT33" s="232"/>
      <c r="GU33" s="232"/>
      <c r="GV33" s="232"/>
      <c r="GW33" s="232"/>
      <c r="GX33" s="232"/>
      <c r="GY33" s="232"/>
      <c r="GZ33" s="232"/>
      <c r="HA33" s="232"/>
      <c r="HB33" s="232"/>
      <c r="HC33" s="232"/>
      <c r="HD33" s="232"/>
      <c r="HE33" s="232"/>
      <c r="HF33" s="232"/>
      <c r="HG33" s="232"/>
      <c r="HH33" s="232"/>
      <c r="HI33" s="232"/>
      <c r="HJ33" s="232"/>
    </row>
    <row r="34" spans="1:218" ht="17.100000000000001" customHeight="1">
      <c r="A34" s="1"/>
      <c r="B34" s="602" t="s">
        <v>64</v>
      </c>
      <c r="C34" s="581" t="s">
        <v>65</v>
      </c>
      <c r="D34" s="588">
        <v>557</v>
      </c>
      <c r="E34" s="588">
        <v>986</v>
      </c>
      <c r="F34" s="588">
        <v>-429</v>
      </c>
      <c r="G34" s="588">
        <v>462</v>
      </c>
      <c r="H34" s="588">
        <v>949</v>
      </c>
      <c r="I34" s="588">
        <v>-487</v>
      </c>
      <c r="J34" s="588">
        <v>458</v>
      </c>
      <c r="K34" s="588">
        <v>1006</v>
      </c>
      <c r="L34" s="589">
        <v>-548</v>
      </c>
      <c r="M34" s="602" t="s">
        <v>64</v>
      </c>
      <c r="N34" s="581" t="s">
        <v>65</v>
      </c>
      <c r="O34" s="588">
        <v>444</v>
      </c>
      <c r="P34" s="588">
        <v>959</v>
      </c>
      <c r="Q34" s="590">
        <v>-515</v>
      </c>
      <c r="R34" s="588">
        <v>406</v>
      </c>
      <c r="S34" s="588">
        <v>996</v>
      </c>
      <c r="T34" s="590">
        <v>-590</v>
      </c>
      <c r="U34" s="588">
        <v>387</v>
      </c>
      <c r="V34" s="588">
        <v>936</v>
      </c>
      <c r="W34" s="589">
        <v>-549</v>
      </c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2"/>
      <c r="EG34" s="232"/>
      <c r="EH34" s="232"/>
      <c r="EI34" s="232"/>
      <c r="EJ34" s="232"/>
      <c r="EK34" s="232"/>
      <c r="EL34" s="232"/>
      <c r="EM34" s="232"/>
      <c r="EN34" s="232"/>
      <c r="EO34" s="232"/>
      <c r="EP34" s="232"/>
      <c r="EQ34" s="232"/>
      <c r="ER34" s="232"/>
      <c r="ES34" s="232"/>
      <c r="ET34" s="232"/>
      <c r="EU34" s="232"/>
      <c r="EV34" s="232"/>
      <c r="EW34" s="232"/>
      <c r="EX34" s="232"/>
      <c r="EY34" s="232"/>
      <c r="EZ34" s="232"/>
      <c r="FA34" s="232"/>
      <c r="FB34" s="232"/>
      <c r="FC34" s="232"/>
      <c r="FD34" s="232"/>
      <c r="FE34" s="232"/>
      <c r="FF34" s="232"/>
      <c r="FG34" s="232"/>
      <c r="FH34" s="232"/>
      <c r="FI34" s="232"/>
      <c r="FJ34" s="232"/>
      <c r="FK34" s="232"/>
      <c r="FL34" s="232"/>
      <c r="FM34" s="232"/>
      <c r="FN34" s="232"/>
      <c r="FO34" s="232"/>
      <c r="FP34" s="232"/>
      <c r="FQ34" s="232"/>
      <c r="FR34" s="232"/>
      <c r="FS34" s="232"/>
      <c r="FT34" s="232"/>
      <c r="FU34" s="232"/>
      <c r="FV34" s="232"/>
      <c r="FW34" s="232"/>
      <c r="FX34" s="232"/>
      <c r="FY34" s="232"/>
      <c r="FZ34" s="232"/>
      <c r="GA34" s="232"/>
      <c r="GB34" s="232"/>
      <c r="GC34" s="232"/>
      <c r="GD34" s="232"/>
      <c r="GE34" s="232"/>
      <c r="GF34" s="232"/>
      <c r="GG34" s="232"/>
      <c r="GH34" s="232"/>
      <c r="GI34" s="232"/>
      <c r="GJ34" s="232"/>
      <c r="GK34" s="232"/>
      <c r="GL34" s="232"/>
      <c r="GM34" s="232"/>
      <c r="GN34" s="232"/>
      <c r="GO34" s="232"/>
      <c r="GP34" s="232"/>
      <c r="GQ34" s="232"/>
      <c r="GR34" s="232"/>
      <c r="GS34" s="232"/>
      <c r="GT34" s="232"/>
      <c r="GU34" s="232"/>
      <c r="GV34" s="232"/>
      <c r="GW34" s="232"/>
      <c r="GX34" s="232"/>
      <c r="GY34" s="232"/>
      <c r="GZ34" s="232"/>
      <c r="HA34" s="232"/>
      <c r="HB34" s="232"/>
      <c r="HC34" s="232"/>
      <c r="HD34" s="232"/>
      <c r="HE34" s="232"/>
      <c r="HF34" s="232"/>
      <c r="HG34" s="232"/>
      <c r="HH34" s="232"/>
      <c r="HI34" s="232"/>
      <c r="HJ34" s="232"/>
    </row>
    <row r="35" spans="1:218" ht="17.100000000000001" customHeight="1">
      <c r="A35" s="455"/>
      <c r="B35" s="587" t="s">
        <v>66</v>
      </c>
      <c r="C35" s="586" t="s">
        <v>67</v>
      </c>
      <c r="D35" s="588">
        <v>504</v>
      </c>
      <c r="E35" s="588">
        <v>837</v>
      </c>
      <c r="F35" s="588">
        <v>-333</v>
      </c>
      <c r="G35" s="588">
        <v>456</v>
      </c>
      <c r="H35" s="588">
        <v>842</v>
      </c>
      <c r="I35" s="588">
        <v>-386</v>
      </c>
      <c r="J35" s="588">
        <v>461</v>
      </c>
      <c r="K35" s="588">
        <v>875</v>
      </c>
      <c r="L35" s="589">
        <v>-414</v>
      </c>
      <c r="M35" s="587" t="s">
        <v>66</v>
      </c>
      <c r="N35" s="586" t="s">
        <v>67</v>
      </c>
      <c r="O35" s="588">
        <v>481</v>
      </c>
      <c r="P35" s="588">
        <v>864</v>
      </c>
      <c r="Q35" s="590">
        <v>-383</v>
      </c>
      <c r="R35" s="588">
        <v>446</v>
      </c>
      <c r="S35" s="588">
        <v>866</v>
      </c>
      <c r="T35" s="590">
        <v>-420</v>
      </c>
      <c r="U35" s="588">
        <v>435</v>
      </c>
      <c r="V35" s="588">
        <v>913</v>
      </c>
      <c r="W35" s="589">
        <v>-478</v>
      </c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2"/>
      <c r="BV35" s="232"/>
      <c r="BW35" s="232"/>
      <c r="BX35" s="232"/>
      <c r="BY35" s="232"/>
      <c r="BZ35" s="232"/>
      <c r="CA35" s="232"/>
      <c r="CB35" s="232"/>
      <c r="CC35" s="232"/>
      <c r="CD35" s="232"/>
      <c r="CE35" s="232"/>
      <c r="CF35" s="232"/>
      <c r="CG35" s="232"/>
      <c r="CH35" s="232"/>
      <c r="CI35" s="232"/>
      <c r="CJ35" s="232"/>
      <c r="CK35" s="232"/>
      <c r="CL35" s="232"/>
      <c r="CM35" s="232"/>
      <c r="CN35" s="232"/>
      <c r="CO35" s="232"/>
      <c r="CP35" s="232"/>
      <c r="CQ35" s="232"/>
      <c r="CR35" s="232"/>
      <c r="CS35" s="232"/>
      <c r="CT35" s="232"/>
      <c r="CU35" s="232"/>
      <c r="CV35" s="232"/>
      <c r="CW35" s="232"/>
      <c r="CX35" s="232"/>
      <c r="CY35" s="232"/>
      <c r="CZ35" s="232"/>
      <c r="DA35" s="232"/>
      <c r="DB35" s="232"/>
      <c r="DC35" s="232"/>
      <c r="DD35" s="232"/>
      <c r="DE35" s="232"/>
      <c r="DF35" s="232"/>
      <c r="DG35" s="232"/>
      <c r="DH35" s="232"/>
      <c r="DI35" s="232"/>
      <c r="DJ35" s="232"/>
      <c r="DK35" s="232"/>
      <c r="DL35" s="232"/>
      <c r="DM35" s="232"/>
      <c r="DN35" s="232"/>
      <c r="DO35" s="232"/>
      <c r="DP35" s="232"/>
      <c r="DQ35" s="232"/>
      <c r="DR35" s="232"/>
      <c r="DS35" s="232"/>
      <c r="DT35" s="232"/>
      <c r="DU35" s="232"/>
      <c r="DV35" s="232"/>
      <c r="DW35" s="232"/>
      <c r="DX35" s="232"/>
      <c r="DY35" s="232"/>
      <c r="DZ35" s="232"/>
      <c r="EA35" s="232"/>
      <c r="EB35" s="232"/>
      <c r="EC35" s="232"/>
      <c r="ED35" s="232"/>
      <c r="EE35" s="232"/>
      <c r="EF35" s="232"/>
      <c r="EG35" s="232"/>
      <c r="EH35" s="232"/>
      <c r="EI35" s="232"/>
      <c r="EJ35" s="232"/>
      <c r="EK35" s="232"/>
      <c r="EL35" s="232"/>
      <c r="EM35" s="232"/>
      <c r="EN35" s="232"/>
      <c r="EO35" s="232"/>
      <c r="EP35" s="232"/>
      <c r="EQ35" s="232"/>
      <c r="ER35" s="232"/>
      <c r="ES35" s="232"/>
      <c r="ET35" s="232"/>
      <c r="EU35" s="232"/>
      <c r="EV35" s="232"/>
      <c r="EW35" s="232"/>
      <c r="EX35" s="232"/>
      <c r="EY35" s="232"/>
      <c r="EZ35" s="232"/>
      <c r="FA35" s="232"/>
      <c r="FB35" s="232"/>
      <c r="FC35" s="232"/>
      <c r="FD35" s="232"/>
      <c r="FE35" s="232"/>
      <c r="FF35" s="232"/>
      <c r="FG35" s="232"/>
      <c r="FH35" s="232"/>
      <c r="FI35" s="232"/>
      <c r="FJ35" s="232"/>
      <c r="FK35" s="232"/>
      <c r="FL35" s="232"/>
      <c r="FM35" s="232"/>
      <c r="FN35" s="232"/>
      <c r="FO35" s="232"/>
      <c r="FP35" s="232"/>
      <c r="FQ35" s="232"/>
      <c r="FR35" s="232"/>
      <c r="FS35" s="232"/>
      <c r="FT35" s="232"/>
      <c r="FU35" s="232"/>
      <c r="FV35" s="232"/>
      <c r="FW35" s="232"/>
      <c r="FX35" s="232"/>
      <c r="FY35" s="232"/>
      <c r="FZ35" s="232"/>
      <c r="GA35" s="232"/>
      <c r="GB35" s="232"/>
      <c r="GC35" s="232"/>
      <c r="GD35" s="232"/>
      <c r="GE35" s="232"/>
      <c r="GF35" s="232"/>
      <c r="GG35" s="232"/>
      <c r="GH35" s="232"/>
      <c r="GI35" s="232"/>
      <c r="GJ35" s="232"/>
      <c r="GK35" s="232"/>
      <c r="GL35" s="232"/>
      <c r="GM35" s="232"/>
      <c r="GN35" s="232"/>
      <c r="GO35" s="232"/>
      <c r="GP35" s="232"/>
      <c r="GQ35" s="232"/>
      <c r="GR35" s="232"/>
      <c r="GS35" s="232"/>
      <c r="GT35" s="232"/>
      <c r="GU35" s="232"/>
      <c r="GV35" s="232"/>
      <c r="GW35" s="232"/>
      <c r="GX35" s="232"/>
      <c r="GY35" s="232"/>
      <c r="GZ35" s="232"/>
      <c r="HA35" s="232"/>
      <c r="HB35" s="232"/>
      <c r="HC35" s="232"/>
      <c r="HD35" s="232"/>
      <c r="HE35" s="232"/>
      <c r="HF35" s="232"/>
      <c r="HG35" s="232"/>
      <c r="HH35" s="232"/>
      <c r="HI35" s="232"/>
      <c r="HJ35" s="232"/>
    </row>
    <row r="36" spans="1:218" ht="17.100000000000001" customHeight="1">
      <c r="A36" s="1"/>
      <c r="B36" s="587" t="s">
        <v>68</v>
      </c>
      <c r="C36" s="603" t="s">
        <v>607</v>
      </c>
      <c r="D36" s="588">
        <v>683</v>
      </c>
      <c r="E36" s="588">
        <v>1182</v>
      </c>
      <c r="F36" s="588">
        <v>-499</v>
      </c>
      <c r="G36" s="588">
        <v>709</v>
      </c>
      <c r="H36" s="588">
        <v>1190</v>
      </c>
      <c r="I36" s="588">
        <v>-481</v>
      </c>
      <c r="J36" s="588">
        <v>667</v>
      </c>
      <c r="K36" s="588">
        <v>1127</v>
      </c>
      <c r="L36" s="589">
        <v>-460</v>
      </c>
      <c r="M36" s="587" t="s">
        <v>68</v>
      </c>
      <c r="N36" s="603" t="s">
        <v>607</v>
      </c>
      <c r="O36" s="588">
        <v>674</v>
      </c>
      <c r="P36" s="588">
        <v>1198</v>
      </c>
      <c r="Q36" s="590">
        <v>-524</v>
      </c>
      <c r="R36" s="588">
        <v>598</v>
      </c>
      <c r="S36" s="588">
        <v>1192</v>
      </c>
      <c r="T36" s="590">
        <v>-594</v>
      </c>
      <c r="U36" s="588">
        <v>580</v>
      </c>
      <c r="V36" s="588">
        <v>1251</v>
      </c>
      <c r="W36" s="589">
        <v>-671</v>
      </c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  <c r="AV36" s="232"/>
      <c r="AW36" s="232"/>
      <c r="AX36" s="232"/>
      <c r="AY36" s="232"/>
      <c r="AZ36" s="232"/>
      <c r="BA36" s="232"/>
      <c r="BB36" s="232"/>
      <c r="BC36" s="232"/>
      <c r="BD36" s="232"/>
      <c r="BE36" s="232"/>
      <c r="BF36" s="232"/>
      <c r="BG36" s="232"/>
      <c r="BH36" s="232"/>
      <c r="BI36" s="232"/>
      <c r="BJ36" s="232"/>
      <c r="BK36" s="232"/>
      <c r="BL36" s="232"/>
      <c r="BM36" s="232"/>
      <c r="BN36" s="232"/>
      <c r="BO36" s="232"/>
      <c r="BP36" s="232"/>
      <c r="BQ36" s="232"/>
      <c r="BR36" s="232"/>
      <c r="BS36" s="232"/>
      <c r="BT36" s="232"/>
      <c r="BU36" s="232"/>
      <c r="BV36" s="232"/>
      <c r="BW36" s="232"/>
      <c r="BX36" s="232"/>
      <c r="BY36" s="232"/>
      <c r="BZ36" s="232"/>
      <c r="CA36" s="232"/>
      <c r="CB36" s="232"/>
      <c r="CC36" s="232"/>
      <c r="CD36" s="232"/>
      <c r="CE36" s="232"/>
      <c r="CF36" s="232"/>
      <c r="CG36" s="232"/>
      <c r="CH36" s="232"/>
      <c r="CI36" s="232"/>
      <c r="CJ36" s="232"/>
      <c r="CK36" s="232"/>
      <c r="CL36" s="232"/>
      <c r="CM36" s="232"/>
      <c r="CN36" s="232"/>
      <c r="CO36" s="232"/>
      <c r="CP36" s="232"/>
      <c r="CQ36" s="232"/>
      <c r="CR36" s="232"/>
      <c r="CS36" s="232"/>
      <c r="CT36" s="232"/>
      <c r="CU36" s="232"/>
      <c r="CV36" s="232"/>
      <c r="CW36" s="232"/>
      <c r="CX36" s="232"/>
      <c r="CY36" s="232"/>
      <c r="CZ36" s="232"/>
      <c r="DA36" s="232"/>
      <c r="DB36" s="232"/>
      <c r="DC36" s="232"/>
      <c r="DD36" s="232"/>
      <c r="DE36" s="232"/>
      <c r="DF36" s="232"/>
      <c r="DG36" s="232"/>
      <c r="DH36" s="232"/>
      <c r="DI36" s="232"/>
      <c r="DJ36" s="232"/>
      <c r="DK36" s="232"/>
      <c r="DL36" s="232"/>
      <c r="DM36" s="232"/>
      <c r="DN36" s="232"/>
      <c r="DO36" s="232"/>
      <c r="DP36" s="232"/>
      <c r="DQ36" s="232"/>
      <c r="DR36" s="232"/>
      <c r="DS36" s="232"/>
      <c r="DT36" s="232"/>
      <c r="DU36" s="232"/>
      <c r="DV36" s="232"/>
      <c r="DW36" s="232"/>
      <c r="DX36" s="232"/>
      <c r="DY36" s="232"/>
      <c r="DZ36" s="232"/>
      <c r="EA36" s="232"/>
      <c r="EB36" s="232"/>
      <c r="EC36" s="232"/>
      <c r="ED36" s="232"/>
      <c r="EE36" s="232"/>
      <c r="EF36" s="232"/>
      <c r="EG36" s="232"/>
      <c r="EH36" s="232"/>
      <c r="EI36" s="232"/>
      <c r="EJ36" s="232"/>
      <c r="EK36" s="232"/>
      <c r="EL36" s="232"/>
      <c r="EM36" s="232"/>
      <c r="EN36" s="232"/>
      <c r="EO36" s="232"/>
      <c r="EP36" s="232"/>
      <c r="EQ36" s="232"/>
      <c r="ER36" s="232"/>
      <c r="ES36" s="232"/>
      <c r="ET36" s="232"/>
      <c r="EU36" s="232"/>
      <c r="EV36" s="232"/>
      <c r="EW36" s="232"/>
      <c r="EX36" s="232"/>
      <c r="EY36" s="232"/>
      <c r="EZ36" s="232"/>
      <c r="FA36" s="232"/>
      <c r="FB36" s="232"/>
      <c r="FC36" s="232"/>
      <c r="FD36" s="232"/>
      <c r="FE36" s="232"/>
      <c r="FF36" s="232"/>
      <c r="FG36" s="232"/>
      <c r="FH36" s="232"/>
      <c r="FI36" s="232"/>
      <c r="FJ36" s="232"/>
      <c r="FK36" s="232"/>
      <c r="FL36" s="232"/>
      <c r="FM36" s="232"/>
      <c r="FN36" s="232"/>
      <c r="FO36" s="232"/>
      <c r="FP36" s="232"/>
      <c r="FQ36" s="232"/>
      <c r="FR36" s="232"/>
      <c r="FS36" s="232"/>
      <c r="FT36" s="232"/>
      <c r="FU36" s="232"/>
      <c r="FV36" s="232"/>
      <c r="FW36" s="232"/>
      <c r="FX36" s="232"/>
      <c r="FY36" s="232"/>
      <c r="FZ36" s="232"/>
      <c r="GA36" s="232"/>
      <c r="GB36" s="232"/>
      <c r="GC36" s="232"/>
      <c r="GD36" s="232"/>
      <c r="GE36" s="232"/>
      <c r="GF36" s="232"/>
      <c r="GG36" s="232"/>
      <c r="GH36" s="232"/>
      <c r="GI36" s="232"/>
      <c r="GJ36" s="232"/>
      <c r="GK36" s="232"/>
      <c r="GL36" s="232"/>
      <c r="GM36" s="232"/>
      <c r="GN36" s="232"/>
      <c r="GO36" s="232"/>
      <c r="GP36" s="232"/>
      <c r="GQ36" s="232"/>
      <c r="GR36" s="232"/>
      <c r="GS36" s="232"/>
      <c r="GT36" s="232"/>
      <c r="GU36" s="232"/>
      <c r="GV36" s="232"/>
      <c r="GW36" s="232"/>
      <c r="GX36" s="232"/>
      <c r="GY36" s="232"/>
      <c r="GZ36" s="232"/>
      <c r="HA36" s="232"/>
      <c r="HB36" s="232"/>
      <c r="HC36" s="232"/>
      <c r="HD36" s="232"/>
      <c r="HE36" s="232"/>
      <c r="HF36" s="232"/>
      <c r="HG36" s="232"/>
      <c r="HH36" s="232"/>
      <c r="HI36" s="232"/>
      <c r="HJ36" s="232"/>
    </row>
    <row r="37" spans="1:218" ht="17.100000000000001" customHeight="1">
      <c r="A37" s="1"/>
      <c r="B37" s="587" t="s">
        <v>70</v>
      </c>
      <c r="C37" s="603" t="s">
        <v>71</v>
      </c>
      <c r="D37" s="604" t="s">
        <v>388</v>
      </c>
      <c r="E37" s="604" t="s">
        <v>412</v>
      </c>
      <c r="F37" s="604" t="s">
        <v>412</v>
      </c>
      <c r="G37" s="604" t="s">
        <v>412</v>
      </c>
      <c r="H37" s="604" t="s">
        <v>412</v>
      </c>
      <c r="I37" s="604" t="s">
        <v>412</v>
      </c>
      <c r="J37" s="604" t="s">
        <v>412</v>
      </c>
      <c r="K37" s="604" t="s">
        <v>412</v>
      </c>
      <c r="L37" s="605" t="s">
        <v>412</v>
      </c>
      <c r="M37" s="587" t="s">
        <v>70</v>
      </c>
      <c r="N37" s="603" t="s">
        <v>71</v>
      </c>
      <c r="O37" s="604" t="s">
        <v>412</v>
      </c>
      <c r="P37" s="604" t="s">
        <v>412</v>
      </c>
      <c r="Q37" s="606" t="s">
        <v>412</v>
      </c>
      <c r="R37" s="604" t="s">
        <v>412</v>
      </c>
      <c r="S37" s="604" t="s">
        <v>412</v>
      </c>
      <c r="T37" s="606" t="s">
        <v>412</v>
      </c>
      <c r="U37" s="604" t="s">
        <v>412</v>
      </c>
      <c r="V37" s="604" t="s">
        <v>412</v>
      </c>
      <c r="W37" s="605" t="s">
        <v>412</v>
      </c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  <c r="AV37" s="232"/>
      <c r="AW37" s="232"/>
      <c r="AX37" s="232"/>
      <c r="AY37" s="232"/>
      <c r="AZ37" s="232"/>
      <c r="BA37" s="232"/>
      <c r="BB37" s="232"/>
      <c r="BC37" s="232"/>
      <c r="BD37" s="232"/>
      <c r="BE37" s="232"/>
      <c r="BF37" s="232"/>
      <c r="BG37" s="232"/>
      <c r="BH37" s="232"/>
      <c r="BI37" s="232"/>
      <c r="BJ37" s="232"/>
      <c r="BK37" s="232"/>
      <c r="BL37" s="232"/>
      <c r="BM37" s="232"/>
      <c r="BN37" s="232"/>
      <c r="BO37" s="232"/>
      <c r="BP37" s="232"/>
      <c r="BQ37" s="232"/>
      <c r="BR37" s="232"/>
      <c r="BS37" s="232"/>
      <c r="BT37" s="232"/>
      <c r="BU37" s="232"/>
      <c r="BV37" s="232"/>
      <c r="BW37" s="232"/>
      <c r="BX37" s="232"/>
      <c r="BY37" s="232"/>
      <c r="BZ37" s="232"/>
      <c r="CA37" s="232"/>
      <c r="CB37" s="232"/>
      <c r="CC37" s="232"/>
      <c r="CD37" s="232"/>
      <c r="CE37" s="232"/>
      <c r="CF37" s="232"/>
      <c r="CG37" s="232"/>
      <c r="CH37" s="232"/>
      <c r="CI37" s="232"/>
      <c r="CJ37" s="232"/>
      <c r="CK37" s="232"/>
      <c r="CL37" s="232"/>
      <c r="CM37" s="232"/>
      <c r="CN37" s="232"/>
      <c r="CO37" s="232"/>
      <c r="CP37" s="232"/>
      <c r="CQ37" s="232"/>
      <c r="CR37" s="232"/>
      <c r="CS37" s="232"/>
      <c r="CT37" s="232"/>
      <c r="CU37" s="232"/>
      <c r="CV37" s="232"/>
      <c r="CW37" s="232"/>
      <c r="CX37" s="232"/>
      <c r="CY37" s="232"/>
      <c r="CZ37" s="232"/>
      <c r="DA37" s="232"/>
      <c r="DB37" s="232"/>
      <c r="DC37" s="232"/>
      <c r="DD37" s="232"/>
      <c r="DE37" s="232"/>
      <c r="DF37" s="232"/>
      <c r="DG37" s="232"/>
      <c r="DH37" s="232"/>
      <c r="DI37" s="232"/>
      <c r="DJ37" s="232"/>
      <c r="DK37" s="232"/>
      <c r="DL37" s="232"/>
      <c r="DM37" s="232"/>
      <c r="DN37" s="232"/>
      <c r="DO37" s="232"/>
      <c r="DP37" s="232"/>
      <c r="DQ37" s="232"/>
      <c r="DR37" s="232"/>
      <c r="DS37" s="232"/>
      <c r="DT37" s="232"/>
      <c r="DU37" s="232"/>
      <c r="DV37" s="232"/>
      <c r="DW37" s="232"/>
      <c r="DX37" s="232"/>
      <c r="DY37" s="232"/>
      <c r="DZ37" s="232"/>
      <c r="EA37" s="232"/>
      <c r="EB37" s="232"/>
      <c r="EC37" s="232"/>
      <c r="ED37" s="232"/>
      <c r="EE37" s="232"/>
      <c r="EF37" s="232"/>
      <c r="EG37" s="232"/>
      <c r="EH37" s="232"/>
      <c r="EI37" s="232"/>
      <c r="EJ37" s="232"/>
      <c r="EK37" s="232"/>
      <c r="EL37" s="232"/>
      <c r="EM37" s="232"/>
      <c r="EN37" s="232"/>
      <c r="EO37" s="232"/>
      <c r="EP37" s="232"/>
      <c r="EQ37" s="232"/>
      <c r="ER37" s="232"/>
      <c r="ES37" s="232"/>
      <c r="ET37" s="232"/>
      <c r="EU37" s="232"/>
      <c r="EV37" s="232"/>
      <c r="EW37" s="232"/>
      <c r="EX37" s="232"/>
      <c r="EY37" s="232"/>
      <c r="EZ37" s="232"/>
      <c r="FA37" s="232"/>
      <c r="FB37" s="232"/>
      <c r="FC37" s="232"/>
      <c r="FD37" s="232"/>
      <c r="FE37" s="232"/>
      <c r="FF37" s="232"/>
      <c r="FG37" s="232"/>
      <c r="FH37" s="232"/>
      <c r="FI37" s="232"/>
      <c r="FJ37" s="232"/>
      <c r="FK37" s="232"/>
      <c r="FL37" s="232"/>
      <c r="FM37" s="232"/>
      <c r="FN37" s="232"/>
      <c r="FO37" s="232"/>
      <c r="FP37" s="232"/>
      <c r="FQ37" s="232"/>
      <c r="FR37" s="232"/>
      <c r="FS37" s="232"/>
      <c r="FT37" s="232"/>
      <c r="FU37" s="232"/>
      <c r="FV37" s="232"/>
      <c r="FW37" s="232"/>
      <c r="FX37" s="232"/>
      <c r="FY37" s="232"/>
      <c r="FZ37" s="232"/>
      <c r="GA37" s="232"/>
      <c r="GB37" s="232"/>
      <c r="GC37" s="232"/>
      <c r="GD37" s="232"/>
      <c r="GE37" s="232"/>
      <c r="GF37" s="232"/>
      <c r="GG37" s="232"/>
      <c r="GH37" s="232"/>
      <c r="GI37" s="232"/>
      <c r="GJ37" s="232"/>
      <c r="GK37" s="232"/>
      <c r="GL37" s="232"/>
      <c r="GM37" s="232"/>
      <c r="GN37" s="232"/>
      <c r="GO37" s="232"/>
      <c r="GP37" s="232"/>
      <c r="GQ37" s="232"/>
      <c r="GR37" s="232"/>
      <c r="GS37" s="232"/>
      <c r="GT37" s="232"/>
      <c r="GU37" s="232"/>
      <c r="GV37" s="232"/>
      <c r="GW37" s="232"/>
      <c r="GX37" s="232"/>
      <c r="GY37" s="232"/>
      <c r="GZ37" s="232"/>
      <c r="HA37" s="232"/>
      <c r="HB37" s="232"/>
      <c r="HC37" s="232"/>
      <c r="HD37" s="232"/>
      <c r="HE37" s="232"/>
      <c r="HF37" s="232"/>
      <c r="HG37" s="232"/>
      <c r="HH37" s="232"/>
      <c r="HI37" s="232"/>
      <c r="HJ37" s="232"/>
    </row>
    <row r="38" spans="1:218" ht="17.100000000000001" customHeight="1">
      <c r="A38" s="1"/>
      <c r="B38" s="781" t="s">
        <v>72</v>
      </c>
      <c r="C38" s="591" t="s">
        <v>73</v>
      </c>
      <c r="D38" s="592">
        <v>705</v>
      </c>
      <c r="E38" s="592">
        <v>868</v>
      </c>
      <c r="F38" s="592">
        <v>-163</v>
      </c>
      <c r="G38" s="592">
        <v>661</v>
      </c>
      <c r="H38" s="592">
        <v>769</v>
      </c>
      <c r="I38" s="592">
        <v>-108</v>
      </c>
      <c r="J38" s="592">
        <v>655</v>
      </c>
      <c r="K38" s="592">
        <v>875</v>
      </c>
      <c r="L38" s="593">
        <v>-220</v>
      </c>
      <c r="M38" s="781" t="s">
        <v>72</v>
      </c>
      <c r="N38" s="591" t="s">
        <v>73</v>
      </c>
      <c r="O38" s="592">
        <v>633</v>
      </c>
      <c r="P38" s="592">
        <v>864</v>
      </c>
      <c r="Q38" s="594">
        <v>-231</v>
      </c>
      <c r="R38" s="592">
        <v>578</v>
      </c>
      <c r="S38" s="592">
        <v>905</v>
      </c>
      <c r="T38" s="594">
        <v>-327</v>
      </c>
      <c r="U38" s="592">
        <v>553</v>
      </c>
      <c r="V38" s="592">
        <v>924</v>
      </c>
      <c r="W38" s="593">
        <v>-371</v>
      </c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  <c r="AS38" s="232"/>
      <c r="AT38" s="232"/>
      <c r="AU38" s="232"/>
      <c r="AV38" s="232"/>
      <c r="AW38" s="232"/>
      <c r="AX38" s="232"/>
      <c r="AY38" s="232"/>
      <c r="AZ38" s="232"/>
      <c r="BA38" s="232"/>
      <c r="BB38" s="232"/>
      <c r="BC38" s="232"/>
      <c r="BD38" s="232"/>
      <c r="BE38" s="232"/>
      <c r="BF38" s="232"/>
      <c r="BG38" s="232"/>
      <c r="BH38" s="232"/>
      <c r="BI38" s="232"/>
      <c r="BJ38" s="232"/>
      <c r="BK38" s="232"/>
      <c r="BL38" s="232"/>
      <c r="BM38" s="232"/>
      <c r="BN38" s="232"/>
      <c r="BO38" s="232"/>
      <c r="BP38" s="232"/>
      <c r="BQ38" s="232"/>
      <c r="BR38" s="232"/>
      <c r="BS38" s="232"/>
      <c r="BT38" s="232"/>
      <c r="BU38" s="232"/>
      <c r="BV38" s="232"/>
      <c r="BW38" s="232"/>
      <c r="BX38" s="232"/>
      <c r="BY38" s="232"/>
      <c r="BZ38" s="232"/>
      <c r="CA38" s="232"/>
      <c r="CB38" s="232"/>
      <c r="CC38" s="232"/>
      <c r="CD38" s="232"/>
      <c r="CE38" s="232"/>
      <c r="CF38" s="232"/>
      <c r="CG38" s="232"/>
      <c r="CH38" s="232"/>
      <c r="CI38" s="232"/>
      <c r="CJ38" s="232"/>
      <c r="CK38" s="232"/>
      <c r="CL38" s="232"/>
      <c r="CM38" s="232"/>
      <c r="CN38" s="232"/>
      <c r="CO38" s="232"/>
      <c r="CP38" s="232"/>
      <c r="CQ38" s="232"/>
      <c r="CR38" s="232"/>
      <c r="CS38" s="232"/>
      <c r="CT38" s="232"/>
      <c r="CU38" s="232"/>
      <c r="CV38" s="232"/>
      <c r="CW38" s="232"/>
      <c r="CX38" s="232"/>
      <c r="CY38" s="232"/>
      <c r="CZ38" s="232"/>
      <c r="DA38" s="232"/>
      <c r="DB38" s="232"/>
      <c r="DC38" s="232"/>
      <c r="DD38" s="232"/>
      <c r="DE38" s="232"/>
      <c r="DF38" s="232"/>
      <c r="DG38" s="232"/>
      <c r="DH38" s="232"/>
      <c r="DI38" s="232"/>
      <c r="DJ38" s="232"/>
      <c r="DK38" s="232"/>
      <c r="DL38" s="232"/>
      <c r="DM38" s="232"/>
      <c r="DN38" s="232"/>
      <c r="DO38" s="232"/>
      <c r="DP38" s="232"/>
      <c r="DQ38" s="232"/>
      <c r="DR38" s="232"/>
      <c r="DS38" s="232"/>
      <c r="DT38" s="232"/>
      <c r="DU38" s="232"/>
      <c r="DV38" s="232"/>
      <c r="DW38" s="232"/>
      <c r="DX38" s="232"/>
      <c r="DY38" s="232"/>
      <c r="DZ38" s="232"/>
      <c r="EA38" s="232"/>
      <c r="EB38" s="232"/>
      <c r="EC38" s="232"/>
      <c r="ED38" s="232"/>
      <c r="EE38" s="232"/>
      <c r="EF38" s="232"/>
      <c r="EG38" s="232"/>
      <c r="EH38" s="232"/>
      <c r="EI38" s="232"/>
      <c r="EJ38" s="232"/>
      <c r="EK38" s="232"/>
      <c r="EL38" s="232"/>
      <c r="EM38" s="232"/>
      <c r="EN38" s="232"/>
      <c r="EO38" s="232"/>
      <c r="EP38" s="232"/>
      <c r="EQ38" s="232"/>
      <c r="ER38" s="232"/>
      <c r="ES38" s="232"/>
      <c r="ET38" s="232"/>
      <c r="EU38" s="232"/>
      <c r="EV38" s="232"/>
      <c r="EW38" s="232"/>
      <c r="EX38" s="232"/>
      <c r="EY38" s="232"/>
      <c r="EZ38" s="232"/>
      <c r="FA38" s="232"/>
      <c r="FB38" s="232"/>
      <c r="FC38" s="232"/>
      <c r="FD38" s="232"/>
      <c r="FE38" s="232"/>
      <c r="FF38" s="232"/>
      <c r="FG38" s="232"/>
      <c r="FH38" s="232"/>
      <c r="FI38" s="232"/>
      <c r="FJ38" s="232"/>
      <c r="FK38" s="232"/>
      <c r="FL38" s="232"/>
      <c r="FM38" s="232"/>
      <c r="FN38" s="232"/>
      <c r="FO38" s="232"/>
      <c r="FP38" s="232"/>
      <c r="FQ38" s="232"/>
      <c r="FR38" s="232"/>
      <c r="FS38" s="232"/>
      <c r="FT38" s="232"/>
      <c r="FU38" s="232"/>
      <c r="FV38" s="232"/>
      <c r="FW38" s="232"/>
      <c r="FX38" s="232"/>
      <c r="FY38" s="232"/>
      <c r="FZ38" s="232"/>
      <c r="GA38" s="232"/>
      <c r="GB38" s="232"/>
      <c r="GC38" s="232"/>
      <c r="GD38" s="232"/>
      <c r="GE38" s="232"/>
      <c r="GF38" s="232"/>
      <c r="GG38" s="232"/>
      <c r="GH38" s="232"/>
      <c r="GI38" s="232"/>
      <c r="GJ38" s="232"/>
      <c r="GK38" s="232"/>
      <c r="GL38" s="232"/>
      <c r="GM38" s="232"/>
      <c r="GN38" s="232"/>
      <c r="GO38" s="232"/>
      <c r="GP38" s="232"/>
      <c r="GQ38" s="232"/>
      <c r="GR38" s="232"/>
      <c r="GS38" s="232"/>
      <c r="GT38" s="232"/>
      <c r="GU38" s="232"/>
      <c r="GV38" s="232"/>
      <c r="GW38" s="232"/>
      <c r="GX38" s="232"/>
      <c r="GY38" s="232"/>
      <c r="GZ38" s="232"/>
      <c r="HA38" s="232"/>
      <c r="HB38" s="232"/>
      <c r="HC38" s="232"/>
      <c r="HD38" s="232"/>
      <c r="HE38" s="232"/>
      <c r="HF38" s="232"/>
      <c r="HG38" s="232"/>
      <c r="HH38" s="232"/>
      <c r="HI38" s="232"/>
      <c r="HJ38" s="232"/>
    </row>
    <row r="39" spans="1:218" ht="17.100000000000001" customHeight="1">
      <c r="A39" s="1"/>
      <c r="B39" s="782"/>
      <c r="C39" s="591" t="s">
        <v>74</v>
      </c>
      <c r="D39" s="592">
        <v>177</v>
      </c>
      <c r="E39" s="592">
        <v>159</v>
      </c>
      <c r="F39" s="592">
        <v>18</v>
      </c>
      <c r="G39" s="592">
        <v>177</v>
      </c>
      <c r="H39" s="592">
        <v>156</v>
      </c>
      <c r="I39" s="592">
        <v>21</v>
      </c>
      <c r="J39" s="592">
        <v>182</v>
      </c>
      <c r="K39" s="592">
        <v>143</v>
      </c>
      <c r="L39" s="593">
        <v>39</v>
      </c>
      <c r="M39" s="782"/>
      <c r="N39" s="591" t="s">
        <v>74</v>
      </c>
      <c r="O39" s="592">
        <v>185</v>
      </c>
      <c r="P39" s="592">
        <v>161</v>
      </c>
      <c r="Q39" s="594">
        <v>24</v>
      </c>
      <c r="R39" s="592">
        <v>172</v>
      </c>
      <c r="S39" s="592">
        <v>149</v>
      </c>
      <c r="T39" s="594">
        <v>23</v>
      </c>
      <c r="U39" s="592">
        <v>169</v>
      </c>
      <c r="V39" s="592">
        <v>163</v>
      </c>
      <c r="W39" s="593">
        <v>6</v>
      </c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2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232"/>
      <c r="FH39" s="232"/>
      <c r="FI39" s="232"/>
      <c r="FJ39" s="232"/>
      <c r="FK39" s="232"/>
      <c r="FL39" s="232"/>
      <c r="FM39" s="232"/>
      <c r="FN39" s="232"/>
      <c r="FO39" s="232"/>
      <c r="FP39" s="232"/>
      <c r="FQ39" s="232"/>
      <c r="FR39" s="232"/>
      <c r="FS39" s="232"/>
      <c r="FT39" s="232"/>
      <c r="FU39" s="232"/>
      <c r="FV39" s="232"/>
      <c r="FW39" s="232"/>
      <c r="FX39" s="232"/>
      <c r="FY39" s="232"/>
      <c r="FZ39" s="232"/>
      <c r="GA39" s="232"/>
      <c r="GB39" s="232"/>
      <c r="GC39" s="232"/>
      <c r="GD39" s="232"/>
      <c r="GE39" s="232"/>
      <c r="GF39" s="232"/>
      <c r="GG39" s="232"/>
      <c r="GH39" s="232"/>
      <c r="GI39" s="232"/>
      <c r="GJ39" s="232"/>
      <c r="GK39" s="232"/>
      <c r="GL39" s="232"/>
      <c r="GM39" s="232"/>
      <c r="GN39" s="232"/>
      <c r="GO39" s="232"/>
      <c r="GP39" s="232"/>
      <c r="GQ39" s="232"/>
      <c r="GR39" s="232"/>
      <c r="GS39" s="232"/>
      <c r="GT39" s="232"/>
      <c r="GU39" s="232"/>
      <c r="GV39" s="232"/>
      <c r="GW39" s="232"/>
      <c r="GX39" s="232"/>
      <c r="GY39" s="232"/>
      <c r="GZ39" s="232"/>
      <c r="HA39" s="232"/>
      <c r="HB39" s="232"/>
      <c r="HC39" s="232"/>
      <c r="HD39" s="232"/>
      <c r="HE39" s="232"/>
      <c r="HF39" s="232"/>
      <c r="HG39" s="232"/>
      <c r="HH39" s="232"/>
      <c r="HI39" s="232"/>
      <c r="HJ39" s="232"/>
    </row>
    <row r="40" spans="1:218" ht="17.100000000000001" customHeight="1">
      <c r="A40" s="1"/>
      <c r="B40" s="782"/>
      <c r="C40" s="591" t="s">
        <v>75</v>
      </c>
      <c r="D40" s="592">
        <v>119</v>
      </c>
      <c r="E40" s="592">
        <v>204</v>
      </c>
      <c r="F40" s="592">
        <v>-85</v>
      </c>
      <c r="G40" s="592">
        <v>118</v>
      </c>
      <c r="H40" s="592">
        <v>220</v>
      </c>
      <c r="I40" s="592">
        <v>-102</v>
      </c>
      <c r="J40" s="592">
        <v>90</v>
      </c>
      <c r="K40" s="592">
        <v>229</v>
      </c>
      <c r="L40" s="593">
        <v>-139</v>
      </c>
      <c r="M40" s="782"/>
      <c r="N40" s="591" t="s">
        <v>75</v>
      </c>
      <c r="O40" s="592">
        <v>87</v>
      </c>
      <c r="P40" s="592">
        <v>215</v>
      </c>
      <c r="Q40" s="594">
        <v>-128</v>
      </c>
      <c r="R40" s="592">
        <v>73</v>
      </c>
      <c r="S40" s="592">
        <v>253</v>
      </c>
      <c r="T40" s="594">
        <v>-180</v>
      </c>
      <c r="U40" s="592">
        <v>74</v>
      </c>
      <c r="V40" s="592">
        <v>195</v>
      </c>
      <c r="W40" s="593">
        <v>-121</v>
      </c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  <c r="AV40" s="232"/>
      <c r="AW40" s="232"/>
      <c r="AX40" s="232"/>
      <c r="AY40" s="232"/>
      <c r="AZ40" s="232"/>
      <c r="BA40" s="232"/>
      <c r="BB40" s="232"/>
      <c r="BC40" s="232"/>
      <c r="BD40" s="232"/>
      <c r="BE40" s="232"/>
      <c r="BF40" s="232"/>
      <c r="BG40" s="232"/>
      <c r="BH40" s="232"/>
      <c r="BI40" s="232"/>
      <c r="BJ40" s="232"/>
      <c r="BK40" s="232"/>
      <c r="BL40" s="232"/>
      <c r="BM40" s="232"/>
      <c r="BN40" s="232"/>
      <c r="BO40" s="232"/>
      <c r="BP40" s="232"/>
      <c r="BQ40" s="232"/>
      <c r="BR40" s="232"/>
      <c r="BS40" s="232"/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232"/>
      <c r="CE40" s="232"/>
      <c r="CF40" s="232"/>
      <c r="CG40" s="232"/>
      <c r="CH40" s="232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2"/>
      <c r="DO40" s="232"/>
      <c r="DP40" s="232"/>
      <c r="DQ40" s="232"/>
      <c r="DR40" s="232"/>
      <c r="DS40" s="232"/>
      <c r="DT40" s="232"/>
      <c r="DU40" s="232"/>
      <c r="DV40" s="232"/>
      <c r="DW40" s="232"/>
      <c r="DX40" s="232"/>
      <c r="DY40" s="232"/>
      <c r="DZ40" s="232"/>
      <c r="EA40" s="232"/>
      <c r="EB40" s="232"/>
      <c r="EC40" s="232"/>
      <c r="ED40" s="232"/>
      <c r="EE40" s="232"/>
      <c r="EF40" s="232"/>
      <c r="EG40" s="232"/>
      <c r="EH40" s="232"/>
      <c r="EI40" s="232"/>
      <c r="EJ40" s="232"/>
      <c r="EK40" s="232"/>
      <c r="EL40" s="232"/>
      <c r="EM40" s="232"/>
      <c r="EN40" s="232"/>
      <c r="EO40" s="232"/>
      <c r="EP40" s="232"/>
      <c r="EQ40" s="232"/>
      <c r="ER40" s="232"/>
      <c r="ES40" s="232"/>
      <c r="ET40" s="232"/>
      <c r="EU40" s="232"/>
      <c r="EV40" s="232"/>
      <c r="EW40" s="232"/>
      <c r="EX40" s="232"/>
      <c r="EY40" s="232"/>
      <c r="EZ40" s="232"/>
      <c r="FA40" s="232"/>
      <c r="FB40" s="232"/>
      <c r="FC40" s="232"/>
      <c r="FD40" s="232"/>
      <c r="FE40" s="232"/>
      <c r="FF40" s="232"/>
      <c r="FG40" s="232"/>
      <c r="FH40" s="232"/>
      <c r="FI40" s="232"/>
      <c r="FJ40" s="232"/>
      <c r="FK40" s="232"/>
      <c r="FL40" s="232"/>
      <c r="FM40" s="232"/>
      <c r="FN40" s="232"/>
      <c r="FO40" s="232"/>
      <c r="FP40" s="232"/>
      <c r="FQ40" s="232"/>
      <c r="FR40" s="232"/>
      <c r="FS40" s="232"/>
      <c r="FT40" s="232"/>
      <c r="FU40" s="232"/>
      <c r="FV40" s="232"/>
      <c r="FW40" s="232"/>
      <c r="FX40" s="232"/>
      <c r="FY40" s="232"/>
      <c r="FZ40" s="232"/>
      <c r="GA40" s="232"/>
      <c r="GB40" s="232"/>
      <c r="GC40" s="232"/>
      <c r="GD40" s="232"/>
      <c r="GE40" s="232"/>
      <c r="GF40" s="232"/>
      <c r="GG40" s="232"/>
      <c r="GH40" s="232"/>
      <c r="GI40" s="232"/>
      <c r="GJ40" s="232"/>
      <c r="GK40" s="232"/>
      <c r="GL40" s="232"/>
      <c r="GM40" s="232"/>
      <c r="GN40" s="232"/>
      <c r="GO40" s="232"/>
      <c r="GP40" s="232"/>
      <c r="GQ40" s="232"/>
      <c r="GR40" s="232"/>
      <c r="GS40" s="232"/>
      <c r="GT40" s="232"/>
      <c r="GU40" s="232"/>
      <c r="GV40" s="232"/>
      <c r="GW40" s="232"/>
      <c r="GX40" s="232"/>
      <c r="GY40" s="232"/>
      <c r="GZ40" s="232"/>
      <c r="HA40" s="232"/>
      <c r="HB40" s="232"/>
      <c r="HC40" s="232"/>
      <c r="HD40" s="232"/>
      <c r="HE40" s="232"/>
      <c r="HF40" s="232"/>
      <c r="HG40" s="232"/>
      <c r="HH40" s="232"/>
      <c r="HI40" s="232"/>
      <c r="HJ40" s="232"/>
    </row>
    <row r="41" spans="1:218" ht="17.100000000000001" customHeight="1">
      <c r="A41" s="1"/>
      <c r="B41" s="782"/>
      <c r="C41" s="591" t="s">
        <v>76</v>
      </c>
      <c r="D41" s="607">
        <v>76</v>
      </c>
      <c r="E41" s="607">
        <v>222</v>
      </c>
      <c r="F41" s="607">
        <v>-146</v>
      </c>
      <c r="G41" s="607">
        <v>84</v>
      </c>
      <c r="H41" s="607">
        <v>237</v>
      </c>
      <c r="I41" s="607">
        <v>-153</v>
      </c>
      <c r="J41" s="592">
        <v>75</v>
      </c>
      <c r="K41" s="592">
        <v>236</v>
      </c>
      <c r="L41" s="608">
        <v>-161</v>
      </c>
      <c r="M41" s="782"/>
      <c r="N41" s="591" t="s">
        <v>76</v>
      </c>
      <c r="O41" s="592">
        <v>80</v>
      </c>
      <c r="P41" s="592">
        <v>191</v>
      </c>
      <c r="Q41" s="609">
        <v>-111</v>
      </c>
      <c r="R41" s="592">
        <v>57</v>
      </c>
      <c r="S41" s="592">
        <v>248</v>
      </c>
      <c r="T41" s="609">
        <v>-191</v>
      </c>
      <c r="U41" s="592">
        <v>65</v>
      </c>
      <c r="V41" s="592">
        <v>232</v>
      </c>
      <c r="W41" s="608">
        <v>-167</v>
      </c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  <c r="AV41" s="232"/>
      <c r="AW41" s="232"/>
      <c r="AX41" s="232"/>
      <c r="AY41" s="232"/>
      <c r="AZ41" s="232"/>
      <c r="BA41" s="232"/>
      <c r="BB41" s="232"/>
      <c r="BC41" s="232"/>
      <c r="BD41" s="232"/>
      <c r="BE41" s="232"/>
      <c r="BF41" s="232"/>
      <c r="BG41" s="232"/>
      <c r="BH41" s="232"/>
      <c r="BI41" s="232"/>
      <c r="BJ41" s="232"/>
      <c r="BK41" s="232"/>
      <c r="BL41" s="232"/>
      <c r="BM41" s="232"/>
      <c r="BN41" s="232"/>
      <c r="BO41" s="232"/>
      <c r="BP41" s="232"/>
      <c r="BQ41" s="232"/>
      <c r="BR41" s="232"/>
      <c r="BS41" s="232"/>
      <c r="BT41" s="232"/>
      <c r="BU41" s="232"/>
      <c r="BV41" s="232"/>
      <c r="BW41" s="232"/>
      <c r="BX41" s="232"/>
      <c r="BY41" s="232"/>
      <c r="BZ41" s="232"/>
      <c r="CA41" s="232"/>
      <c r="CB41" s="232"/>
      <c r="CC41" s="232"/>
      <c r="CD41" s="232"/>
      <c r="CE41" s="232"/>
      <c r="CF41" s="232"/>
      <c r="CG41" s="232"/>
      <c r="CH41" s="232"/>
      <c r="CI41" s="232"/>
      <c r="CJ41" s="232"/>
      <c r="CK41" s="232"/>
      <c r="CL41" s="232"/>
      <c r="CM41" s="232"/>
      <c r="CN41" s="232"/>
      <c r="CO41" s="232"/>
      <c r="CP41" s="232"/>
      <c r="CQ41" s="232"/>
      <c r="CR41" s="232"/>
      <c r="CS41" s="232"/>
      <c r="CT41" s="232"/>
      <c r="CU41" s="232"/>
      <c r="CV41" s="232"/>
      <c r="CW41" s="232"/>
      <c r="CX41" s="232"/>
      <c r="CY41" s="232"/>
      <c r="CZ41" s="232"/>
      <c r="DA41" s="232"/>
      <c r="DB41" s="232"/>
      <c r="DC41" s="232"/>
      <c r="DD41" s="232"/>
      <c r="DE41" s="232"/>
      <c r="DF41" s="232"/>
      <c r="DG41" s="232"/>
      <c r="DH41" s="232"/>
      <c r="DI41" s="232"/>
      <c r="DJ41" s="232"/>
      <c r="DK41" s="232"/>
      <c r="DL41" s="232"/>
      <c r="DM41" s="232"/>
      <c r="DN41" s="232"/>
      <c r="DO41" s="232"/>
      <c r="DP41" s="232"/>
      <c r="DQ41" s="232"/>
      <c r="DR41" s="232"/>
      <c r="DS41" s="232"/>
      <c r="DT41" s="232"/>
      <c r="DU41" s="232"/>
      <c r="DV41" s="232"/>
      <c r="DW41" s="232"/>
      <c r="DX41" s="232"/>
      <c r="DY41" s="232"/>
      <c r="DZ41" s="232"/>
      <c r="EA41" s="232"/>
      <c r="EB41" s="232"/>
      <c r="EC41" s="232"/>
      <c r="ED41" s="232"/>
      <c r="EE41" s="232"/>
      <c r="EF41" s="232"/>
      <c r="EG41" s="232"/>
      <c r="EH41" s="232"/>
      <c r="EI41" s="232"/>
      <c r="EJ41" s="232"/>
      <c r="EK41" s="232"/>
      <c r="EL41" s="232"/>
      <c r="EM41" s="232"/>
      <c r="EN41" s="232"/>
      <c r="EO41" s="232"/>
      <c r="EP41" s="232"/>
      <c r="EQ41" s="232"/>
      <c r="ER41" s="232"/>
      <c r="ES41" s="232"/>
      <c r="ET41" s="232"/>
      <c r="EU41" s="232"/>
      <c r="EV41" s="232"/>
      <c r="EW41" s="232"/>
      <c r="EX41" s="232"/>
      <c r="EY41" s="232"/>
      <c r="EZ41" s="232"/>
      <c r="FA41" s="232"/>
      <c r="FB41" s="232"/>
      <c r="FC41" s="232"/>
      <c r="FD41" s="232"/>
      <c r="FE41" s="232"/>
      <c r="FF41" s="232"/>
      <c r="FG41" s="232"/>
      <c r="FH41" s="232"/>
      <c r="FI41" s="232"/>
      <c r="FJ41" s="232"/>
      <c r="FK41" s="232"/>
      <c r="FL41" s="232"/>
      <c r="FM41" s="232"/>
      <c r="FN41" s="232"/>
      <c r="FO41" s="232"/>
      <c r="FP41" s="232"/>
      <c r="FQ41" s="232"/>
      <c r="FR41" s="232"/>
      <c r="FS41" s="232"/>
      <c r="FT41" s="232"/>
      <c r="FU41" s="232"/>
      <c r="FV41" s="232"/>
      <c r="FW41" s="232"/>
      <c r="FX41" s="232"/>
      <c r="FY41" s="232"/>
      <c r="FZ41" s="232"/>
      <c r="GA41" s="232"/>
      <c r="GB41" s="232"/>
      <c r="GC41" s="232"/>
      <c r="GD41" s="232"/>
      <c r="GE41" s="232"/>
      <c r="GF41" s="232"/>
      <c r="GG41" s="232"/>
      <c r="GH41" s="232"/>
      <c r="GI41" s="232"/>
      <c r="GJ41" s="232"/>
      <c r="GK41" s="232"/>
      <c r="GL41" s="232"/>
      <c r="GM41" s="232"/>
      <c r="GN41" s="232"/>
      <c r="GO41" s="232"/>
      <c r="GP41" s="232"/>
      <c r="GQ41" s="232"/>
      <c r="GR41" s="232"/>
      <c r="GS41" s="232"/>
      <c r="GT41" s="232"/>
      <c r="GU41" s="232"/>
      <c r="GV41" s="232"/>
      <c r="GW41" s="232"/>
      <c r="GX41" s="232"/>
      <c r="GY41" s="232"/>
      <c r="GZ41" s="232"/>
      <c r="HA41" s="232"/>
      <c r="HB41" s="232"/>
      <c r="HC41" s="232"/>
      <c r="HD41" s="232"/>
      <c r="HE41" s="232"/>
      <c r="HF41" s="232"/>
      <c r="HG41" s="232"/>
      <c r="HH41" s="232"/>
      <c r="HI41" s="232"/>
      <c r="HJ41" s="232"/>
    </row>
    <row r="42" spans="1:218" ht="17.100000000000001" customHeight="1">
      <c r="A42" s="1"/>
      <c r="B42" s="783"/>
      <c r="C42" s="586" t="s">
        <v>42</v>
      </c>
      <c r="D42" s="588">
        <f t="shared" ref="D42:W42" si="12">SUM(D38:D41)</f>
        <v>1077</v>
      </c>
      <c r="E42" s="588">
        <f t="shared" si="12"/>
        <v>1453</v>
      </c>
      <c r="F42" s="588">
        <f t="shared" si="12"/>
        <v>-376</v>
      </c>
      <c r="G42" s="588">
        <f t="shared" si="12"/>
        <v>1040</v>
      </c>
      <c r="H42" s="588">
        <f t="shared" si="12"/>
        <v>1382</v>
      </c>
      <c r="I42" s="588">
        <f t="shared" si="12"/>
        <v>-342</v>
      </c>
      <c r="J42" s="588">
        <f t="shared" si="12"/>
        <v>1002</v>
      </c>
      <c r="K42" s="588">
        <f t="shared" si="12"/>
        <v>1483</v>
      </c>
      <c r="L42" s="589">
        <f t="shared" si="12"/>
        <v>-481</v>
      </c>
      <c r="M42" s="783"/>
      <c r="N42" s="586" t="s">
        <v>42</v>
      </c>
      <c r="O42" s="588">
        <f t="shared" ref="O42:Q42" si="13">SUM(O38:O41)</f>
        <v>985</v>
      </c>
      <c r="P42" s="588">
        <f t="shared" si="13"/>
        <v>1431</v>
      </c>
      <c r="Q42" s="590">
        <f t="shared" si="13"/>
        <v>-446</v>
      </c>
      <c r="R42" s="588">
        <f t="shared" si="12"/>
        <v>880</v>
      </c>
      <c r="S42" s="588">
        <f t="shared" si="12"/>
        <v>1555</v>
      </c>
      <c r="T42" s="590">
        <f t="shared" si="12"/>
        <v>-675</v>
      </c>
      <c r="U42" s="588">
        <f t="shared" si="12"/>
        <v>861</v>
      </c>
      <c r="V42" s="588">
        <f t="shared" si="12"/>
        <v>1514</v>
      </c>
      <c r="W42" s="589">
        <f t="shared" si="12"/>
        <v>-653</v>
      </c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  <c r="AV42" s="232"/>
      <c r="AW42" s="232"/>
      <c r="AX42" s="232"/>
      <c r="AY42" s="232"/>
      <c r="AZ42" s="232"/>
      <c r="BA42" s="232"/>
      <c r="BB42" s="232"/>
      <c r="BC42" s="232"/>
      <c r="BD42" s="232"/>
      <c r="BE42" s="232"/>
      <c r="BF42" s="232"/>
      <c r="BG42" s="232"/>
      <c r="BH42" s="232"/>
      <c r="BI42" s="232"/>
      <c r="BJ42" s="232"/>
      <c r="BK42" s="232"/>
      <c r="BL42" s="232"/>
      <c r="BM42" s="232"/>
      <c r="BN42" s="232"/>
      <c r="BO42" s="232"/>
      <c r="BP42" s="232"/>
      <c r="BQ42" s="232"/>
      <c r="BR42" s="232"/>
      <c r="BS42" s="232"/>
      <c r="BT42" s="232"/>
      <c r="BU42" s="232"/>
      <c r="BV42" s="232"/>
      <c r="BW42" s="232"/>
      <c r="BX42" s="232"/>
      <c r="BY42" s="232"/>
      <c r="BZ42" s="232"/>
      <c r="CA42" s="232"/>
      <c r="CB42" s="232"/>
      <c r="CC42" s="232"/>
      <c r="CD42" s="232"/>
      <c r="CE42" s="232"/>
      <c r="CF42" s="232"/>
      <c r="CG42" s="232"/>
      <c r="CH42" s="232"/>
      <c r="CI42" s="232"/>
      <c r="CJ42" s="232"/>
      <c r="CK42" s="232"/>
      <c r="CL42" s="232"/>
      <c r="CM42" s="232"/>
      <c r="CN42" s="232"/>
      <c r="CO42" s="232"/>
      <c r="CP42" s="232"/>
      <c r="CQ42" s="232"/>
      <c r="CR42" s="232"/>
      <c r="CS42" s="232"/>
      <c r="CT42" s="232"/>
      <c r="CU42" s="232"/>
      <c r="CV42" s="232"/>
      <c r="CW42" s="232"/>
      <c r="CX42" s="232"/>
      <c r="CY42" s="232"/>
      <c r="CZ42" s="232"/>
      <c r="DA42" s="232"/>
      <c r="DB42" s="232"/>
      <c r="DC42" s="232"/>
      <c r="DD42" s="232"/>
      <c r="DE42" s="232"/>
      <c r="DF42" s="232"/>
      <c r="DG42" s="232"/>
      <c r="DH42" s="232"/>
      <c r="DI42" s="232"/>
      <c r="DJ42" s="232"/>
      <c r="DK42" s="232"/>
      <c r="DL42" s="232"/>
      <c r="DM42" s="232"/>
      <c r="DN42" s="232"/>
      <c r="DO42" s="232"/>
      <c r="DP42" s="232"/>
      <c r="DQ42" s="232"/>
      <c r="DR42" s="232"/>
      <c r="DS42" s="232"/>
      <c r="DT42" s="232"/>
      <c r="DU42" s="232"/>
      <c r="DV42" s="232"/>
      <c r="DW42" s="232"/>
      <c r="DX42" s="232"/>
      <c r="DY42" s="232"/>
      <c r="DZ42" s="232"/>
      <c r="EA42" s="232"/>
      <c r="EB42" s="232"/>
      <c r="EC42" s="232"/>
      <c r="ED42" s="232"/>
      <c r="EE42" s="232"/>
      <c r="EF42" s="232"/>
      <c r="EG42" s="232"/>
      <c r="EH42" s="232"/>
      <c r="EI42" s="232"/>
      <c r="EJ42" s="232"/>
      <c r="EK42" s="232"/>
      <c r="EL42" s="232"/>
      <c r="EM42" s="232"/>
      <c r="EN42" s="232"/>
      <c r="EO42" s="232"/>
      <c r="EP42" s="232"/>
      <c r="EQ42" s="232"/>
      <c r="ER42" s="232"/>
      <c r="ES42" s="232"/>
      <c r="ET42" s="232"/>
      <c r="EU42" s="232"/>
      <c r="EV42" s="232"/>
      <c r="EW42" s="232"/>
      <c r="EX42" s="232"/>
      <c r="EY42" s="232"/>
      <c r="EZ42" s="232"/>
      <c r="FA42" s="232"/>
      <c r="FB42" s="232"/>
      <c r="FC42" s="232"/>
      <c r="FD42" s="232"/>
      <c r="FE42" s="232"/>
      <c r="FF42" s="232"/>
      <c r="FG42" s="232"/>
      <c r="FH42" s="232"/>
      <c r="FI42" s="232"/>
      <c r="FJ42" s="232"/>
      <c r="FK42" s="232"/>
      <c r="FL42" s="232"/>
      <c r="FM42" s="232"/>
      <c r="FN42" s="232"/>
      <c r="FO42" s="232"/>
      <c r="FP42" s="232"/>
      <c r="FQ42" s="232"/>
      <c r="FR42" s="232"/>
      <c r="FS42" s="232"/>
      <c r="FT42" s="232"/>
      <c r="FU42" s="232"/>
      <c r="FV42" s="232"/>
      <c r="FW42" s="232"/>
      <c r="FX42" s="232"/>
      <c r="FY42" s="232"/>
      <c r="FZ42" s="232"/>
      <c r="GA42" s="232"/>
      <c r="GB42" s="232"/>
      <c r="GC42" s="232"/>
      <c r="GD42" s="232"/>
      <c r="GE42" s="232"/>
      <c r="GF42" s="232"/>
      <c r="GG42" s="232"/>
      <c r="GH42" s="232"/>
      <c r="GI42" s="232"/>
      <c r="GJ42" s="232"/>
      <c r="GK42" s="232"/>
      <c r="GL42" s="232"/>
      <c r="GM42" s="232"/>
      <c r="GN42" s="232"/>
      <c r="GO42" s="232"/>
      <c r="GP42" s="232"/>
      <c r="GQ42" s="232"/>
      <c r="GR42" s="232"/>
      <c r="GS42" s="232"/>
      <c r="GT42" s="232"/>
      <c r="GU42" s="232"/>
      <c r="GV42" s="232"/>
      <c r="GW42" s="232"/>
      <c r="GX42" s="232"/>
      <c r="GY42" s="232"/>
      <c r="GZ42" s="232"/>
      <c r="HA42" s="232"/>
      <c r="HB42" s="232"/>
      <c r="HC42" s="232"/>
      <c r="HD42" s="232"/>
      <c r="HE42" s="232"/>
      <c r="HF42" s="232"/>
      <c r="HG42" s="232"/>
      <c r="HH42" s="232"/>
      <c r="HI42" s="232"/>
      <c r="HJ42" s="232"/>
    </row>
    <row r="43" spans="1:218" ht="17.100000000000001" customHeight="1">
      <c r="A43" s="1"/>
      <c r="B43" s="587" t="s">
        <v>77</v>
      </c>
      <c r="C43" s="586" t="s">
        <v>78</v>
      </c>
      <c r="D43" s="582">
        <v>979</v>
      </c>
      <c r="E43" s="582">
        <v>1449</v>
      </c>
      <c r="F43" s="582">
        <v>-470</v>
      </c>
      <c r="G43" s="582">
        <v>979</v>
      </c>
      <c r="H43" s="582">
        <v>1467</v>
      </c>
      <c r="I43" s="582">
        <v>-488</v>
      </c>
      <c r="J43" s="582">
        <v>967</v>
      </c>
      <c r="K43" s="582">
        <v>1516</v>
      </c>
      <c r="L43" s="583">
        <v>-549</v>
      </c>
      <c r="M43" s="587" t="s">
        <v>77</v>
      </c>
      <c r="N43" s="586" t="s">
        <v>78</v>
      </c>
      <c r="O43" s="582">
        <v>922</v>
      </c>
      <c r="P43" s="582">
        <v>1556</v>
      </c>
      <c r="Q43" s="584">
        <v>-634</v>
      </c>
      <c r="R43" s="582">
        <v>807</v>
      </c>
      <c r="S43" s="582">
        <v>1635</v>
      </c>
      <c r="T43" s="584">
        <v>-828</v>
      </c>
      <c r="U43" s="582">
        <v>822</v>
      </c>
      <c r="V43" s="582">
        <v>1562</v>
      </c>
      <c r="W43" s="583">
        <v>-740</v>
      </c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  <c r="AV43" s="232"/>
      <c r="AW43" s="232"/>
      <c r="AX43" s="232"/>
      <c r="AY43" s="232"/>
      <c r="AZ43" s="232"/>
      <c r="BA43" s="232"/>
      <c r="BB43" s="232"/>
      <c r="BC43" s="232"/>
      <c r="BD43" s="232"/>
      <c r="BE43" s="232"/>
      <c r="BF43" s="232"/>
      <c r="BG43" s="232"/>
      <c r="BH43" s="232"/>
      <c r="BI43" s="232"/>
      <c r="BJ43" s="232"/>
      <c r="BK43" s="232"/>
      <c r="BL43" s="232"/>
      <c r="BM43" s="232"/>
      <c r="BN43" s="232"/>
      <c r="BO43" s="232"/>
      <c r="BP43" s="232"/>
      <c r="BQ43" s="232"/>
      <c r="BR43" s="232"/>
      <c r="BS43" s="232"/>
      <c r="BT43" s="232"/>
      <c r="BU43" s="232"/>
      <c r="BV43" s="232"/>
      <c r="BW43" s="232"/>
      <c r="BX43" s="232"/>
      <c r="BY43" s="232"/>
      <c r="BZ43" s="232"/>
      <c r="CA43" s="232"/>
      <c r="CB43" s="232"/>
      <c r="CC43" s="232"/>
      <c r="CD43" s="232"/>
      <c r="CE43" s="232"/>
      <c r="CF43" s="232"/>
      <c r="CG43" s="232"/>
      <c r="CH43" s="232"/>
      <c r="CI43" s="232"/>
      <c r="CJ43" s="232"/>
      <c r="CK43" s="232"/>
      <c r="CL43" s="232"/>
      <c r="CM43" s="232"/>
      <c r="CN43" s="232"/>
      <c r="CO43" s="232"/>
      <c r="CP43" s="232"/>
      <c r="CQ43" s="232"/>
      <c r="CR43" s="232"/>
      <c r="CS43" s="232"/>
      <c r="CT43" s="232"/>
      <c r="CU43" s="232"/>
      <c r="CV43" s="232"/>
      <c r="CW43" s="232"/>
      <c r="CX43" s="232"/>
      <c r="CY43" s="232"/>
      <c r="CZ43" s="232"/>
      <c r="DA43" s="232"/>
      <c r="DB43" s="232"/>
      <c r="DC43" s="232"/>
      <c r="DD43" s="232"/>
      <c r="DE43" s="232"/>
      <c r="DF43" s="232"/>
      <c r="DG43" s="232"/>
      <c r="DH43" s="232"/>
      <c r="DI43" s="232"/>
      <c r="DJ43" s="232"/>
      <c r="DK43" s="232"/>
      <c r="DL43" s="232"/>
      <c r="DM43" s="232"/>
      <c r="DN43" s="232"/>
      <c r="DO43" s="232"/>
      <c r="DP43" s="232"/>
      <c r="DQ43" s="232"/>
      <c r="DR43" s="232"/>
      <c r="DS43" s="232"/>
      <c r="DT43" s="232"/>
      <c r="DU43" s="232"/>
      <c r="DV43" s="232"/>
      <c r="DW43" s="232"/>
      <c r="DX43" s="232"/>
      <c r="DY43" s="232"/>
      <c r="DZ43" s="232"/>
      <c r="EA43" s="232"/>
      <c r="EB43" s="232"/>
      <c r="EC43" s="232"/>
      <c r="ED43" s="232"/>
      <c r="EE43" s="232"/>
      <c r="EF43" s="232"/>
      <c r="EG43" s="232"/>
      <c r="EH43" s="232"/>
      <c r="EI43" s="232"/>
      <c r="EJ43" s="232"/>
      <c r="EK43" s="232"/>
      <c r="EL43" s="232"/>
      <c r="EM43" s="232"/>
      <c r="EN43" s="232"/>
      <c r="EO43" s="232"/>
      <c r="EP43" s="232"/>
      <c r="EQ43" s="232"/>
      <c r="ER43" s="232"/>
      <c r="ES43" s="232"/>
      <c r="ET43" s="232"/>
      <c r="EU43" s="232"/>
      <c r="EV43" s="232"/>
      <c r="EW43" s="232"/>
      <c r="EX43" s="232"/>
      <c r="EY43" s="232"/>
      <c r="EZ43" s="232"/>
      <c r="FA43" s="232"/>
      <c r="FB43" s="232"/>
      <c r="FC43" s="232"/>
      <c r="FD43" s="232"/>
      <c r="FE43" s="232"/>
      <c r="FF43" s="232"/>
      <c r="FG43" s="232"/>
      <c r="FH43" s="232"/>
      <c r="FI43" s="232"/>
      <c r="FJ43" s="232"/>
      <c r="FK43" s="232"/>
      <c r="FL43" s="232"/>
      <c r="FM43" s="232"/>
      <c r="FN43" s="232"/>
      <c r="FO43" s="232"/>
      <c r="FP43" s="232"/>
      <c r="FQ43" s="232"/>
      <c r="FR43" s="232"/>
      <c r="FS43" s="232"/>
      <c r="FT43" s="232"/>
      <c r="FU43" s="232"/>
      <c r="FV43" s="232"/>
      <c r="FW43" s="232"/>
      <c r="FX43" s="232"/>
      <c r="FY43" s="232"/>
      <c r="FZ43" s="232"/>
      <c r="GA43" s="232"/>
      <c r="GB43" s="232"/>
      <c r="GC43" s="232"/>
      <c r="GD43" s="232"/>
      <c r="GE43" s="232"/>
      <c r="GF43" s="232"/>
      <c r="GG43" s="232"/>
      <c r="GH43" s="232"/>
      <c r="GI43" s="232"/>
      <c r="GJ43" s="232"/>
      <c r="GK43" s="232"/>
      <c r="GL43" s="232"/>
      <c r="GM43" s="232"/>
      <c r="GN43" s="232"/>
      <c r="GO43" s="232"/>
      <c r="GP43" s="232"/>
      <c r="GQ43" s="232"/>
      <c r="GR43" s="232"/>
      <c r="GS43" s="232"/>
      <c r="GT43" s="232"/>
      <c r="GU43" s="232"/>
      <c r="GV43" s="232"/>
      <c r="GW43" s="232"/>
      <c r="GX43" s="232"/>
      <c r="GY43" s="232"/>
      <c r="GZ43" s="232"/>
      <c r="HA43" s="232"/>
      <c r="HB43" s="232"/>
      <c r="HC43" s="232"/>
      <c r="HD43" s="232"/>
      <c r="HE43" s="232"/>
      <c r="HF43" s="232"/>
      <c r="HG43" s="232"/>
      <c r="HH43" s="232"/>
      <c r="HI43" s="232"/>
      <c r="HJ43" s="232"/>
    </row>
    <row r="44" spans="1:218" ht="17.100000000000001" customHeight="1">
      <c r="A44" s="1"/>
      <c r="B44" s="587" t="s">
        <v>79</v>
      </c>
      <c r="C44" s="586" t="s">
        <v>80</v>
      </c>
      <c r="D44" s="588">
        <v>355</v>
      </c>
      <c r="E44" s="588">
        <v>612</v>
      </c>
      <c r="F44" s="588">
        <v>-257</v>
      </c>
      <c r="G44" s="588">
        <v>336</v>
      </c>
      <c r="H44" s="588">
        <v>605</v>
      </c>
      <c r="I44" s="588">
        <v>-269</v>
      </c>
      <c r="J44" s="588">
        <v>372</v>
      </c>
      <c r="K44" s="588">
        <v>646</v>
      </c>
      <c r="L44" s="589">
        <v>-274</v>
      </c>
      <c r="M44" s="587" t="s">
        <v>79</v>
      </c>
      <c r="N44" s="586" t="s">
        <v>80</v>
      </c>
      <c r="O44" s="588">
        <v>353</v>
      </c>
      <c r="P44" s="588">
        <v>615</v>
      </c>
      <c r="Q44" s="590">
        <v>-262</v>
      </c>
      <c r="R44" s="588">
        <v>288</v>
      </c>
      <c r="S44" s="588">
        <v>681</v>
      </c>
      <c r="T44" s="590">
        <v>-393</v>
      </c>
      <c r="U44" s="588">
        <v>279</v>
      </c>
      <c r="V44" s="588">
        <v>606</v>
      </c>
      <c r="W44" s="589">
        <v>-327</v>
      </c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2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2"/>
      <c r="FY44" s="232"/>
      <c r="FZ44" s="232"/>
      <c r="GA44" s="232"/>
      <c r="GB44" s="232"/>
      <c r="GC44" s="232"/>
      <c r="GD44" s="232"/>
      <c r="GE44" s="232"/>
      <c r="GF44" s="232"/>
      <c r="GG44" s="232"/>
      <c r="GH44" s="232"/>
      <c r="GI44" s="232"/>
      <c r="GJ44" s="232"/>
      <c r="GK44" s="232"/>
      <c r="GL44" s="232"/>
      <c r="GM44" s="232"/>
      <c r="GN44" s="232"/>
      <c r="GO44" s="232"/>
      <c r="GP44" s="232"/>
      <c r="GQ44" s="232"/>
      <c r="GR44" s="232"/>
      <c r="GS44" s="232"/>
      <c r="GT44" s="232"/>
      <c r="GU44" s="232"/>
      <c r="GV44" s="232"/>
      <c r="GW44" s="232"/>
      <c r="GX44" s="232"/>
      <c r="GY44" s="232"/>
      <c r="GZ44" s="232"/>
      <c r="HA44" s="232"/>
      <c r="HB44" s="232"/>
      <c r="HC44" s="232"/>
      <c r="HD44" s="232"/>
      <c r="HE44" s="232"/>
      <c r="HF44" s="232"/>
      <c r="HG44" s="232"/>
      <c r="HH44" s="232"/>
      <c r="HI44" s="232"/>
      <c r="HJ44" s="232"/>
    </row>
    <row r="45" spans="1:218" ht="17.100000000000001" customHeight="1">
      <c r="A45" s="1"/>
      <c r="B45" s="585" t="s">
        <v>81</v>
      </c>
      <c r="C45" s="586" t="s">
        <v>82</v>
      </c>
      <c r="D45" s="588">
        <v>793</v>
      </c>
      <c r="E45" s="588">
        <v>1033</v>
      </c>
      <c r="F45" s="588">
        <v>-240</v>
      </c>
      <c r="G45" s="588">
        <v>751</v>
      </c>
      <c r="H45" s="588">
        <v>1073</v>
      </c>
      <c r="I45" s="588">
        <v>-322</v>
      </c>
      <c r="J45" s="588">
        <v>832</v>
      </c>
      <c r="K45" s="588">
        <v>1112</v>
      </c>
      <c r="L45" s="589">
        <v>-280</v>
      </c>
      <c r="M45" s="585" t="s">
        <v>81</v>
      </c>
      <c r="N45" s="586" t="s">
        <v>82</v>
      </c>
      <c r="O45" s="588">
        <v>707</v>
      </c>
      <c r="P45" s="588">
        <v>1109</v>
      </c>
      <c r="Q45" s="590">
        <v>-402</v>
      </c>
      <c r="R45" s="588">
        <v>660</v>
      </c>
      <c r="S45" s="588">
        <v>1172</v>
      </c>
      <c r="T45" s="590">
        <v>-512</v>
      </c>
      <c r="U45" s="588">
        <v>694</v>
      </c>
      <c r="V45" s="588">
        <v>1166</v>
      </c>
      <c r="W45" s="589">
        <v>-472</v>
      </c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  <c r="AV45" s="232"/>
      <c r="AW45" s="232"/>
      <c r="AX45" s="232"/>
      <c r="AY45" s="232"/>
      <c r="AZ45" s="232"/>
      <c r="BA45" s="232"/>
      <c r="BB45" s="232"/>
      <c r="BC45" s="232"/>
      <c r="BD45" s="232"/>
      <c r="BE45" s="232"/>
      <c r="BF45" s="232"/>
      <c r="BG45" s="232"/>
      <c r="BH45" s="232"/>
      <c r="BI45" s="232"/>
      <c r="BJ45" s="232"/>
      <c r="BK45" s="232"/>
      <c r="BL45" s="232"/>
      <c r="BM45" s="232"/>
      <c r="BN45" s="232"/>
      <c r="BO45" s="232"/>
      <c r="BP45" s="232"/>
      <c r="BQ45" s="232"/>
      <c r="BR45" s="232"/>
      <c r="BS45" s="232"/>
      <c r="BT45" s="232"/>
      <c r="BU45" s="232"/>
      <c r="BV45" s="232"/>
      <c r="BW45" s="232"/>
      <c r="BX45" s="232"/>
      <c r="BY45" s="232"/>
      <c r="BZ45" s="232"/>
      <c r="CA45" s="232"/>
      <c r="CB45" s="232"/>
      <c r="CC45" s="232"/>
      <c r="CD45" s="232"/>
      <c r="CE45" s="232"/>
      <c r="CF45" s="232"/>
      <c r="CG45" s="232"/>
      <c r="CH45" s="232"/>
      <c r="CI45" s="232"/>
      <c r="CJ45" s="232"/>
      <c r="CK45" s="232"/>
      <c r="CL45" s="232"/>
      <c r="CM45" s="232"/>
      <c r="CN45" s="232"/>
      <c r="CO45" s="232"/>
      <c r="CP45" s="232"/>
      <c r="CQ45" s="232"/>
      <c r="CR45" s="232"/>
      <c r="CS45" s="232"/>
      <c r="CT45" s="232"/>
      <c r="CU45" s="232"/>
      <c r="CV45" s="232"/>
      <c r="CW45" s="232"/>
      <c r="CX45" s="232"/>
      <c r="CY45" s="232"/>
      <c r="CZ45" s="232"/>
      <c r="DA45" s="232"/>
      <c r="DB45" s="232"/>
      <c r="DC45" s="232"/>
      <c r="DD45" s="232"/>
      <c r="DE45" s="232"/>
      <c r="DF45" s="232"/>
      <c r="DG45" s="232"/>
      <c r="DH45" s="232"/>
      <c r="DI45" s="232"/>
      <c r="DJ45" s="232"/>
      <c r="DK45" s="232"/>
      <c r="DL45" s="232"/>
      <c r="DM45" s="232"/>
      <c r="DN45" s="232"/>
      <c r="DO45" s="232"/>
      <c r="DP45" s="232"/>
      <c r="DQ45" s="232"/>
      <c r="DR45" s="232"/>
      <c r="DS45" s="232"/>
      <c r="DT45" s="232"/>
      <c r="DU45" s="232"/>
      <c r="DV45" s="232"/>
      <c r="DW45" s="232"/>
      <c r="DX45" s="232"/>
      <c r="DY45" s="232"/>
      <c r="DZ45" s="232"/>
      <c r="EA45" s="232"/>
      <c r="EB45" s="232"/>
      <c r="EC45" s="232"/>
      <c r="ED45" s="232"/>
      <c r="EE45" s="232"/>
      <c r="EF45" s="232"/>
      <c r="EG45" s="232"/>
      <c r="EH45" s="232"/>
      <c r="EI45" s="232"/>
      <c r="EJ45" s="232"/>
      <c r="EK45" s="232"/>
      <c r="EL45" s="232"/>
      <c r="EM45" s="232"/>
      <c r="EN45" s="232"/>
      <c r="EO45" s="232"/>
      <c r="EP45" s="232"/>
      <c r="EQ45" s="232"/>
      <c r="ER45" s="232"/>
      <c r="ES45" s="232"/>
      <c r="ET45" s="232"/>
      <c r="EU45" s="232"/>
      <c r="EV45" s="232"/>
      <c r="EW45" s="232"/>
      <c r="EX45" s="232"/>
      <c r="EY45" s="232"/>
      <c r="EZ45" s="232"/>
      <c r="FA45" s="232"/>
      <c r="FB45" s="232"/>
      <c r="FC45" s="232"/>
      <c r="FD45" s="232"/>
      <c r="FE45" s="232"/>
      <c r="FF45" s="232"/>
      <c r="FG45" s="232"/>
      <c r="FH45" s="232"/>
      <c r="FI45" s="232"/>
      <c r="FJ45" s="232"/>
      <c r="FK45" s="232"/>
      <c r="FL45" s="232"/>
      <c r="FM45" s="232"/>
      <c r="FN45" s="232"/>
      <c r="FO45" s="232"/>
      <c r="FP45" s="232"/>
      <c r="FQ45" s="232"/>
      <c r="FR45" s="232"/>
      <c r="FS45" s="232"/>
      <c r="FT45" s="232"/>
      <c r="FU45" s="232"/>
      <c r="FV45" s="232"/>
      <c r="FW45" s="232"/>
      <c r="FX45" s="232"/>
      <c r="FY45" s="232"/>
      <c r="FZ45" s="232"/>
      <c r="GA45" s="232"/>
      <c r="GB45" s="232"/>
      <c r="GC45" s="232"/>
      <c r="GD45" s="232"/>
      <c r="GE45" s="232"/>
      <c r="GF45" s="232"/>
      <c r="GG45" s="232"/>
      <c r="GH45" s="232"/>
      <c r="GI45" s="232"/>
      <c r="GJ45" s="232"/>
      <c r="GK45" s="232"/>
      <c r="GL45" s="232"/>
      <c r="GM45" s="232"/>
      <c r="GN45" s="232"/>
      <c r="GO45" s="232"/>
      <c r="GP45" s="232"/>
      <c r="GQ45" s="232"/>
      <c r="GR45" s="232"/>
      <c r="GS45" s="232"/>
      <c r="GT45" s="232"/>
      <c r="GU45" s="232"/>
      <c r="GV45" s="232"/>
      <c r="GW45" s="232"/>
      <c r="GX45" s="232"/>
      <c r="GY45" s="232"/>
      <c r="GZ45" s="232"/>
      <c r="HA45" s="232"/>
      <c r="HB45" s="232"/>
      <c r="HC45" s="232"/>
      <c r="HD45" s="232"/>
      <c r="HE45" s="232"/>
      <c r="HF45" s="232"/>
      <c r="HG45" s="232"/>
      <c r="HH45" s="232"/>
      <c r="HI45" s="232"/>
      <c r="HJ45" s="232"/>
    </row>
    <row r="46" spans="1:218" ht="17.100000000000001" customHeight="1">
      <c r="A46" s="1"/>
      <c r="B46" s="775" t="s">
        <v>83</v>
      </c>
      <c r="C46" s="591" t="s">
        <v>84</v>
      </c>
      <c r="D46" s="592">
        <v>1722</v>
      </c>
      <c r="E46" s="592">
        <v>1853</v>
      </c>
      <c r="F46" s="592">
        <v>-131</v>
      </c>
      <c r="G46" s="592">
        <v>1627</v>
      </c>
      <c r="H46" s="592">
        <v>1854</v>
      </c>
      <c r="I46" s="592">
        <v>-227</v>
      </c>
      <c r="J46" s="592">
        <v>1533</v>
      </c>
      <c r="K46" s="592">
        <v>1932</v>
      </c>
      <c r="L46" s="593">
        <v>-399</v>
      </c>
      <c r="M46" s="775" t="s">
        <v>83</v>
      </c>
      <c r="N46" s="591" t="s">
        <v>84</v>
      </c>
      <c r="O46" s="592">
        <v>1506</v>
      </c>
      <c r="P46" s="592">
        <v>2029</v>
      </c>
      <c r="Q46" s="594">
        <v>-523</v>
      </c>
      <c r="R46" s="592">
        <v>1513</v>
      </c>
      <c r="S46" s="592">
        <v>2066</v>
      </c>
      <c r="T46" s="594">
        <v>-553</v>
      </c>
      <c r="U46" s="592">
        <v>1466</v>
      </c>
      <c r="V46" s="592">
        <v>2158</v>
      </c>
      <c r="W46" s="593">
        <v>-692</v>
      </c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232"/>
      <c r="BM46" s="232"/>
      <c r="BN46" s="232"/>
      <c r="BO46" s="232"/>
      <c r="BP46" s="232"/>
      <c r="BQ46" s="232"/>
      <c r="BR46" s="232"/>
      <c r="BS46" s="232"/>
      <c r="BT46" s="232"/>
      <c r="BU46" s="232"/>
      <c r="BV46" s="232"/>
      <c r="BW46" s="232"/>
      <c r="BX46" s="232"/>
      <c r="BY46" s="232"/>
      <c r="BZ46" s="232"/>
      <c r="CA46" s="232"/>
      <c r="CB46" s="232"/>
      <c r="CC46" s="232"/>
      <c r="CD46" s="232"/>
      <c r="CE46" s="232"/>
      <c r="CF46" s="232"/>
      <c r="CG46" s="232"/>
      <c r="CH46" s="23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2"/>
      <c r="CS46" s="232"/>
      <c r="CT46" s="232"/>
      <c r="CU46" s="232"/>
      <c r="CV46" s="232"/>
      <c r="CW46" s="232"/>
      <c r="CX46" s="232"/>
      <c r="CY46" s="232"/>
      <c r="CZ46" s="232"/>
      <c r="DA46" s="232"/>
      <c r="DB46" s="232"/>
      <c r="DC46" s="232"/>
      <c r="DD46" s="232"/>
      <c r="DE46" s="232"/>
      <c r="DF46" s="232"/>
      <c r="DG46" s="232"/>
      <c r="DH46" s="232"/>
      <c r="DI46" s="232"/>
      <c r="DJ46" s="232"/>
      <c r="DK46" s="232"/>
      <c r="DL46" s="232"/>
      <c r="DM46" s="232"/>
      <c r="DN46" s="232"/>
      <c r="DO46" s="232"/>
      <c r="DP46" s="232"/>
      <c r="DQ46" s="232"/>
      <c r="DR46" s="232"/>
      <c r="DS46" s="232"/>
      <c r="DT46" s="232"/>
      <c r="DU46" s="232"/>
      <c r="DV46" s="232"/>
      <c r="DW46" s="232"/>
      <c r="DX46" s="232"/>
      <c r="DY46" s="232"/>
      <c r="DZ46" s="232"/>
      <c r="EA46" s="232"/>
      <c r="EB46" s="232"/>
      <c r="EC46" s="232"/>
      <c r="ED46" s="232"/>
      <c r="EE46" s="232"/>
      <c r="EF46" s="232"/>
      <c r="EG46" s="232"/>
      <c r="EH46" s="232"/>
      <c r="EI46" s="232"/>
      <c r="EJ46" s="232"/>
      <c r="EK46" s="232"/>
      <c r="EL46" s="232"/>
      <c r="EM46" s="232"/>
      <c r="EN46" s="232"/>
      <c r="EO46" s="232"/>
      <c r="EP46" s="232"/>
      <c r="EQ46" s="232"/>
      <c r="ER46" s="232"/>
      <c r="ES46" s="232"/>
      <c r="ET46" s="232"/>
      <c r="EU46" s="232"/>
      <c r="EV46" s="232"/>
      <c r="EW46" s="232"/>
      <c r="EX46" s="232"/>
      <c r="EY46" s="232"/>
      <c r="EZ46" s="232"/>
      <c r="FA46" s="232"/>
      <c r="FB46" s="232"/>
      <c r="FC46" s="232"/>
      <c r="FD46" s="232"/>
      <c r="FE46" s="232"/>
      <c r="FF46" s="232"/>
      <c r="FG46" s="232"/>
      <c r="FH46" s="232"/>
      <c r="FI46" s="232"/>
      <c r="FJ46" s="232"/>
      <c r="FK46" s="232"/>
      <c r="FL46" s="232"/>
      <c r="FM46" s="232"/>
      <c r="FN46" s="232"/>
      <c r="FO46" s="232"/>
      <c r="FP46" s="232"/>
      <c r="FQ46" s="232"/>
      <c r="FR46" s="232"/>
      <c r="FS46" s="232"/>
      <c r="FT46" s="232"/>
      <c r="FU46" s="232"/>
      <c r="FV46" s="232"/>
      <c r="FW46" s="232"/>
      <c r="FX46" s="232"/>
      <c r="FY46" s="232"/>
      <c r="FZ46" s="232"/>
      <c r="GA46" s="232"/>
      <c r="GB46" s="232"/>
      <c r="GC46" s="232"/>
      <c r="GD46" s="232"/>
      <c r="GE46" s="232"/>
      <c r="GF46" s="232"/>
      <c r="GG46" s="232"/>
      <c r="GH46" s="232"/>
      <c r="GI46" s="232"/>
      <c r="GJ46" s="232"/>
      <c r="GK46" s="232"/>
      <c r="GL46" s="232"/>
      <c r="GM46" s="232"/>
      <c r="GN46" s="232"/>
      <c r="GO46" s="232"/>
      <c r="GP46" s="232"/>
      <c r="GQ46" s="232"/>
      <c r="GR46" s="232"/>
      <c r="GS46" s="232"/>
      <c r="GT46" s="232"/>
      <c r="GU46" s="232"/>
      <c r="GV46" s="232"/>
      <c r="GW46" s="232"/>
      <c r="GX46" s="232"/>
      <c r="GY46" s="232"/>
      <c r="GZ46" s="232"/>
      <c r="HA46" s="232"/>
      <c r="HB46" s="232"/>
      <c r="HC46" s="232"/>
      <c r="HD46" s="232"/>
      <c r="HE46" s="232"/>
      <c r="HF46" s="232"/>
      <c r="HG46" s="232"/>
      <c r="HH46" s="232"/>
      <c r="HI46" s="232"/>
      <c r="HJ46" s="232"/>
    </row>
    <row r="47" spans="1:218" ht="17.100000000000001" customHeight="1">
      <c r="A47" s="1"/>
      <c r="B47" s="776"/>
      <c r="C47" s="591" t="s">
        <v>85</v>
      </c>
      <c r="D47" s="592">
        <v>394</v>
      </c>
      <c r="E47" s="592">
        <v>289</v>
      </c>
      <c r="F47" s="592">
        <v>105</v>
      </c>
      <c r="G47" s="592">
        <v>334</v>
      </c>
      <c r="H47" s="592">
        <v>321</v>
      </c>
      <c r="I47" s="592">
        <v>13</v>
      </c>
      <c r="J47" s="592">
        <v>317</v>
      </c>
      <c r="K47" s="592">
        <v>312</v>
      </c>
      <c r="L47" s="593">
        <v>5</v>
      </c>
      <c r="M47" s="776"/>
      <c r="N47" s="591" t="s">
        <v>85</v>
      </c>
      <c r="O47" s="592">
        <v>358</v>
      </c>
      <c r="P47" s="592">
        <v>350</v>
      </c>
      <c r="Q47" s="594">
        <v>8</v>
      </c>
      <c r="R47" s="592">
        <v>287</v>
      </c>
      <c r="S47" s="592">
        <v>348</v>
      </c>
      <c r="T47" s="594">
        <v>-61</v>
      </c>
      <c r="U47" s="592">
        <v>235</v>
      </c>
      <c r="V47" s="592">
        <v>351</v>
      </c>
      <c r="W47" s="593">
        <v>-116</v>
      </c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  <c r="AV47" s="232"/>
      <c r="AW47" s="232"/>
      <c r="AX47" s="232"/>
      <c r="AY47" s="232"/>
      <c r="AZ47" s="232"/>
      <c r="BA47" s="232"/>
      <c r="BB47" s="232"/>
      <c r="BC47" s="232"/>
      <c r="BD47" s="232"/>
      <c r="BE47" s="232"/>
      <c r="BF47" s="232"/>
      <c r="BG47" s="232"/>
      <c r="BH47" s="232"/>
      <c r="BI47" s="232"/>
      <c r="BJ47" s="232"/>
      <c r="BK47" s="232"/>
      <c r="BL47" s="232"/>
      <c r="BM47" s="232"/>
      <c r="BN47" s="232"/>
      <c r="BO47" s="232"/>
      <c r="BP47" s="232"/>
      <c r="BQ47" s="232"/>
      <c r="BR47" s="232"/>
      <c r="BS47" s="232"/>
      <c r="BT47" s="232"/>
      <c r="BU47" s="232"/>
      <c r="BV47" s="232"/>
      <c r="BW47" s="232"/>
      <c r="BX47" s="232"/>
      <c r="BY47" s="232"/>
      <c r="BZ47" s="232"/>
      <c r="CA47" s="232"/>
      <c r="CB47" s="232"/>
      <c r="CC47" s="232"/>
      <c r="CD47" s="232"/>
      <c r="CE47" s="232"/>
      <c r="CF47" s="232"/>
      <c r="CG47" s="232"/>
      <c r="CH47" s="232"/>
      <c r="CI47" s="232"/>
      <c r="CJ47" s="232"/>
      <c r="CK47" s="232"/>
      <c r="CL47" s="232"/>
      <c r="CM47" s="232"/>
      <c r="CN47" s="232"/>
      <c r="CO47" s="232"/>
      <c r="CP47" s="232"/>
      <c r="CQ47" s="232"/>
      <c r="CR47" s="232"/>
      <c r="CS47" s="232"/>
      <c r="CT47" s="232"/>
      <c r="CU47" s="232"/>
      <c r="CV47" s="232"/>
      <c r="CW47" s="232"/>
      <c r="CX47" s="232"/>
      <c r="CY47" s="232"/>
      <c r="CZ47" s="232"/>
      <c r="DA47" s="232"/>
      <c r="DB47" s="232"/>
      <c r="DC47" s="232"/>
      <c r="DD47" s="232"/>
      <c r="DE47" s="232"/>
      <c r="DF47" s="232"/>
      <c r="DG47" s="232"/>
      <c r="DH47" s="232"/>
      <c r="DI47" s="232"/>
      <c r="DJ47" s="232"/>
      <c r="DK47" s="232"/>
      <c r="DL47" s="232"/>
      <c r="DM47" s="232"/>
      <c r="DN47" s="232"/>
      <c r="DO47" s="232"/>
      <c r="DP47" s="232"/>
      <c r="DQ47" s="232"/>
      <c r="DR47" s="232"/>
      <c r="DS47" s="232"/>
      <c r="DT47" s="232"/>
      <c r="DU47" s="232"/>
      <c r="DV47" s="232"/>
      <c r="DW47" s="232"/>
      <c r="DX47" s="232"/>
      <c r="DY47" s="232"/>
      <c r="DZ47" s="232"/>
      <c r="EA47" s="232"/>
      <c r="EB47" s="232"/>
      <c r="EC47" s="232"/>
      <c r="ED47" s="232"/>
      <c r="EE47" s="232"/>
      <c r="EF47" s="232"/>
      <c r="EG47" s="232"/>
      <c r="EH47" s="232"/>
      <c r="EI47" s="232"/>
      <c r="EJ47" s="232"/>
      <c r="EK47" s="232"/>
      <c r="EL47" s="232"/>
      <c r="EM47" s="232"/>
      <c r="EN47" s="232"/>
      <c r="EO47" s="232"/>
      <c r="EP47" s="232"/>
      <c r="EQ47" s="232"/>
      <c r="ER47" s="232"/>
      <c r="ES47" s="232"/>
      <c r="ET47" s="232"/>
      <c r="EU47" s="232"/>
      <c r="EV47" s="232"/>
      <c r="EW47" s="232"/>
      <c r="EX47" s="232"/>
      <c r="EY47" s="232"/>
      <c r="EZ47" s="232"/>
      <c r="FA47" s="232"/>
      <c r="FB47" s="232"/>
      <c r="FC47" s="232"/>
      <c r="FD47" s="232"/>
      <c r="FE47" s="232"/>
      <c r="FF47" s="232"/>
      <c r="FG47" s="232"/>
      <c r="FH47" s="232"/>
      <c r="FI47" s="232"/>
      <c r="FJ47" s="232"/>
      <c r="FK47" s="232"/>
      <c r="FL47" s="232"/>
      <c r="FM47" s="232"/>
      <c r="FN47" s="232"/>
      <c r="FO47" s="232"/>
      <c r="FP47" s="232"/>
      <c r="FQ47" s="232"/>
      <c r="FR47" s="232"/>
      <c r="FS47" s="232"/>
      <c r="FT47" s="232"/>
      <c r="FU47" s="232"/>
      <c r="FV47" s="232"/>
      <c r="FW47" s="232"/>
      <c r="FX47" s="232"/>
      <c r="FY47" s="232"/>
      <c r="FZ47" s="232"/>
      <c r="GA47" s="232"/>
      <c r="GB47" s="232"/>
      <c r="GC47" s="232"/>
      <c r="GD47" s="232"/>
      <c r="GE47" s="232"/>
      <c r="GF47" s="232"/>
      <c r="GG47" s="232"/>
      <c r="GH47" s="232"/>
      <c r="GI47" s="232"/>
      <c r="GJ47" s="232"/>
      <c r="GK47" s="232"/>
      <c r="GL47" s="232"/>
      <c r="GM47" s="232"/>
      <c r="GN47" s="232"/>
      <c r="GO47" s="232"/>
      <c r="GP47" s="232"/>
      <c r="GQ47" s="232"/>
      <c r="GR47" s="232"/>
      <c r="GS47" s="232"/>
      <c r="GT47" s="232"/>
      <c r="GU47" s="232"/>
      <c r="GV47" s="232"/>
      <c r="GW47" s="232"/>
      <c r="GX47" s="232"/>
      <c r="GY47" s="232"/>
      <c r="GZ47" s="232"/>
      <c r="HA47" s="232"/>
      <c r="HB47" s="232"/>
      <c r="HC47" s="232"/>
      <c r="HD47" s="232"/>
      <c r="HE47" s="232"/>
      <c r="HF47" s="232"/>
      <c r="HG47" s="232"/>
      <c r="HH47" s="232"/>
      <c r="HI47" s="232"/>
      <c r="HJ47" s="232"/>
    </row>
    <row r="48" spans="1:218" ht="17.100000000000001" customHeight="1">
      <c r="A48" s="1"/>
      <c r="B48" s="777"/>
      <c r="C48" s="586" t="s">
        <v>42</v>
      </c>
      <c r="D48" s="588">
        <f t="shared" ref="D48:W48" si="14">SUM(D46:D47)</f>
        <v>2116</v>
      </c>
      <c r="E48" s="588">
        <f t="shared" si="14"/>
        <v>2142</v>
      </c>
      <c r="F48" s="588">
        <f t="shared" si="14"/>
        <v>-26</v>
      </c>
      <c r="G48" s="588">
        <f t="shared" si="14"/>
        <v>1961</v>
      </c>
      <c r="H48" s="588">
        <f t="shared" si="14"/>
        <v>2175</v>
      </c>
      <c r="I48" s="588">
        <f t="shared" si="14"/>
        <v>-214</v>
      </c>
      <c r="J48" s="588">
        <f t="shared" si="14"/>
        <v>1850</v>
      </c>
      <c r="K48" s="588">
        <f t="shared" si="14"/>
        <v>2244</v>
      </c>
      <c r="L48" s="589">
        <f t="shared" si="14"/>
        <v>-394</v>
      </c>
      <c r="M48" s="777"/>
      <c r="N48" s="586" t="s">
        <v>42</v>
      </c>
      <c r="O48" s="588">
        <f t="shared" ref="O48:Q48" si="15">SUM(O46:O47)</f>
        <v>1864</v>
      </c>
      <c r="P48" s="588">
        <f t="shared" si="15"/>
        <v>2379</v>
      </c>
      <c r="Q48" s="590">
        <f t="shared" si="15"/>
        <v>-515</v>
      </c>
      <c r="R48" s="588">
        <f t="shared" si="14"/>
        <v>1800</v>
      </c>
      <c r="S48" s="588">
        <f t="shared" si="14"/>
        <v>2414</v>
      </c>
      <c r="T48" s="590">
        <f t="shared" si="14"/>
        <v>-614</v>
      </c>
      <c r="U48" s="588">
        <f t="shared" si="14"/>
        <v>1701</v>
      </c>
      <c r="V48" s="588">
        <f t="shared" si="14"/>
        <v>2509</v>
      </c>
      <c r="W48" s="589">
        <f t="shared" si="14"/>
        <v>-808</v>
      </c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32"/>
      <c r="AV48" s="232"/>
      <c r="AW48" s="232"/>
      <c r="AX48" s="232"/>
      <c r="AY48" s="232"/>
      <c r="AZ48" s="232"/>
      <c r="BA48" s="232"/>
      <c r="BB48" s="232"/>
      <c r="BC48" s="232"/>
      <c r="BD48" s="232"/>
      <c r="BE48" s="232"/>
      <c r="BF48" s="232"/>
      <c r="BG48" s="232"/>
      <c r="BH48" s="232"/>
      <c r="BI48" s="232"/>
      <c r="BJ48" s="232"/>
      <c r="BK48" s="232"/>
      <c r="BL48" s="232"/>
      <c r="BM48" s="232"/>
      <c r="BN48" s="232"/>
      <c r="BO48" s="232"/>
      <c r="BP48" s="232"/>
      <c r="BQ48" s="232"/>
      <c r="BR48" s="232"/>
      <c r="BS48" s="232"/>
      <c r="BT48" s="232"/>
      <c r="BU48" s="232"/>
      <c r="BV48" s="232"/>
      <c r="BW48" s="232"/>
      <c r="BX48" s="232"/>
      <c r="BY48" s="232"/>
      <c r="BZ48" s="232"/>
      <c r="CA48" s="232"/>
      <c r="CB48" s="232"/>
      <c r="CC48" s="232"/>
      <c r="CD48" s="232"/>
      <c r="CE48" s="232"/>
      <c r="CF48" s="232"/>
      <c r="CG48" s="232"/>
      <c r="CH48" s="232"/>
      <c r="CI48" s="232"/>
      <c r="CJ48" s="232"/>
      <c r="CK48" s="232"/>
      <c r="CL48" s="232"/>
      <c r="CM48" s="232"/>
      <c r="CN48" s="232"/>
      <c r="CO48" s="232"/>
      <c r="CP48" s="232"/>
      <c r="CQ48" s="232"/>
      <c r="CR48" s="232"/>
      <c r="CS48" s="232"/>
      <c r="CT48" s="232"/>
      <c r="CU48" s="232"/>
      <c r="CV48" s="232"/>
      <c r="CW48" s="232"/>
      <c r="CX48" s="232"/>
      <c r="CY48" s="232"/>
      <c r="CZ48" s="232"/>
      <c r="DA48" s="232"/>
      <c r="DB48" s="232"/>
      <c r="DC48" s="232"/>
      <c r="DD48" s="232"/>
      <c r="DE48" s="232"/>
      <c r="DF48" s="232"/>
      <c r="DG48" s="232"/>
      <c r="DH48" s="232"/>
      <c r="DI48" s="232"/>
      <c r="DJ48" s="232"/>
      <c r="DK48" s="232"/>
      <c r="DL48" s="232"/>
      <c r="DM48" s="232"/>
      <c r="DN48" s="232"/>
      <c r="DO48" s="232"/>
      <c r="DP48" s="232"/>
      <c r="DQ48" s="232"/>
      <c r="DR48" s="232"/>
      <c r="DS48" s="232"/>
      <c r="DT48" s="232"/>
      <c r="DU48" s="232"/>
      <c r="DV48" s="232"/>
      <c r="DW48" s="232"/>
      <c r="DX48" s="232"/>
      <c r="DY48" s="232"/>
      <c r="DZ48" s="232"/>
      <c r="EA48" s="232"/>
      <c r="EB48" s="232"/>
      <c r="EC48" s="232"/>
      <c r="ED48" s="232"/>
      <c r="EE48" s="232"/>
      <c r="EF48" s="232"/>
      <c r="EG48" s="232"/>
      <c r="EH48" s="232"/>
      <c r="EI48" s="232"/>
      <c r="EJ48" s="232"/>
      <c r="EK48" s="232"/>
      <c r="EL48" s="232"/>
      <c r="EM48" s="232"/>
      <c r="EN48" s="232"/>
      <c r="EO48" s="232"/>
      <c r="EP48" s="232"/>
      <c r="EQ48" s="232"/>
      <c r="ER48" s="232"/>
      <c r="ES48" s="232"/>
      <c r="ET48" s="232"/>
      <c r="EU48" s="232"/>
      <c r="EV48" s="232"/>
      <c r="EW48" s="232"/>
      <c r="EX48" s="232"/>
      <c r="EY48" s="232"/>
      <c r="EZ48" s="232"/>
      <c r="FA48" s="232"/>
      <c r="FB48" s="232"/>
      <c r="FC48" s="232"/>
      <c r="FD48" s="232"/>
      <c r="FE48" s="232"/>
      <c r="FF48" s="232"/>
      <c r="FG48" s="232"/>
      <c r="FH48" s="232"/>
      <c r="FI48" s="232"/>
      <c r="FJ48" s="232"/>
      <c r="FK48" s="232"/>
      <c r="FL48" s="232"/>
      <c r="FM48" s="232"/>
      <c r="FN48" s="232"/>
      <c r="FO48" s="232"/>
      <c r="FP48" s="232"/>
      <c r="FQ48" s="232"/>
      <c r="FR48" s="232"/>
      <c r="FS48" s="232"/>
      <c r="FT48" s="232"/>
      <c r="FU48" s="232"/>
      <c r="FV48" s="232"/>
      <c r="FW48" s="232"/>
      <c r="FX48" s="232"/>
      <c r="FY48" s="232"/>
      <c r="FZ48" s="232"/>
      <c r="GA48" s="232"/>
      <c r="GB48" s="232"/>
      <c r="GC48" s="232"/>
      <c r="GD48" s="232"/>
      <c r="GE48" s="232"/>
      <c r="GF48" s="232"/>
      <c r="GG48" s="232"/>
      <c r="GH48" s="232"/>
      <c r="GI48" s="232"/>
      <c r="GJ48" s="232"/>
      <c r="GK48" s="232"/>
      <c r="GL48" s="232"/>
      <c r="GM48" s="232"/>
      <c r="GN48" s="232"/>
      <c r="GO48" s="232"/>
      <c r="GP48" s="232"/>
      <c r="GQ48" s="232"/>
      <c r="GR48" s="232"/>
      <c r="GS48" s="232"/>
      <c r="GT48" s="232"/>
      <c r="GU48" s="232"/>
      <c r="GV48" s="232"/>
      <c r="GW48" s="232"/>
      <c r="GX48" s="232"/>
      <c r="GY48" s="232"/>
      <c r="GZ48" s="232"/>
      <c r="HA48" s="232"/>
      <c r="HB48" s="232"/>
      <c r="HC48" s="232"/>
      <c r="HD48" s="232"/>
      <c r="HE48" s="232"/>
      <c r="HF48" s="232"/>
      <c r="HG48" s="232"/>
      <c r="HH48" s="232"/>
      <c r="HI48" s="232"/>
      <c r="HJ48" s="232"/>
    </row>
    <row r="49" spans="1:218" ht="17.100000000000001" customHeight="1">
      <c r="A49" s="1"/>
      <c r="B49" s="587" t="s">
        <v>86</v>
      </c>
      <c r="C49" s="586" t="s">
        <v>87</v>
      </c>
      <c r="D49" s="588">
        <v>1035</v>
      </c>
      <c r="E49" s="588">
        <v>1229</v>
      </c>
      <c r="F49" s="588">
        <v>-194</v>
      </c>
      <c r="G49" s="588">
        <v>963</v>
      </c>
      <c r="H49" s="588">
        <v>1266</v>
      </c>
      <c r="I49" s="588">
        <v>-303</v>
      </c>
      <c r="J49" s="588">
        <v>961</v>
      </c>
      <c r="K49" s="588">
        <v>1285</v>
      </c>
      <c r="L49" s="589">
        <v>-324</v>
      </c>
      <c r="M49" s="587" t="s">
        <v>86</v>
      </c>
      <c r="N49" s="586" t="s">
        <v>87</v>
      </c>
      <c r="O49" s="588">
        <v>894</v>
      </c>
      <c r="P49" s="588">
        <v>1341</v>
      </c>
      <c r="Q49" s="590">
        <v>-447</v>
      </c>
      <c r="R49" s="588">
        <v>861</v>
      </c>
      <c r="S49" s="588">
        <v>1385</v>
      </c>
      <c r="T49" s="590">
        <v>-524</v>
      </c>
      <c r="U49" s="588">
        <v>761</v>
      </c>
      <c r="V49" s="588">
        <v>1434</v>
      </c>
      <c r="W49" s="589">
        <v>-673</v>
      </c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  <c r="AV49" s="232"/>
      <c r="AW49" s="232"/>
      <c r="AX49" s="232"/>
      <c r="AY49" s="232"/>
      <c r="AZ49" s="232"/>
      <c r="BA49" s="232"/>
      <c r="BB49" s="232"/>
      <c r="BC49" s="232"/>
      <c r="BD49" s="232"/>
      <c r="BE49" s="232"/>
      <c r="BF49" s="232"/>
      <c r="BG49" s="232"/>
      <c r="BH49" s="232"/>
      <c r="BI49" s="232"/>
      <c r="BJ49" s="232"/>
      <c r="BK49" s="232"/>
      <c r="BL49" s="232"/>
      <c r="BM49" s="232"/>
      <c r="BN49" s="232"/>
      <c r="BO49" s="232"/>
      <c r="BP49" s="232"/>
      <c r="BQ49" s="232"/>
      <c r="BR49" s="232"/>
      <c r="BS49" s="232"/>
      <c r="BT49" s="232"/>
      <c r="BU49" s="232"/>
      <c r="BV49" s="232"/>
      <c r="BW49" s="232"/>
      <c r="BX49" s="232"/>
      <c r="BY49" s="232"/>
      <c r="BZ49" s="232"/>
      <c r="CA49" s="232"/>
      <c r="CB49" s="232"/>
      <c r="CC49" s="232"/>
      <c r="CD49" s="232"/>
      <c r="CE49" s="232"/>
      <c r="CF49" s="232"/>
      <c r="CG49" s="232"/>
      <c r="CH49" s="23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232"/>
      <c r="DE49" s="232"/>
      <c r="DF49" s="232"/>
      <c r="DG49" s="232"/>
      <c r="DH49" s="232"/>
      <c r="DI49" s="232"/>
      <c r="DJ49" s="232"/>
      <c r="DK49" s="232"/>
      <c r="DL49" s="232"/>
      <c r="DM49" s="232"/>
      <c r="DN49" s="232"/>
      <c r="DO49" s="232"/>
      <c r="DP49" s="232"/>
      <c r="DQ49" s="232"/>
      <c r="DR49" s="232"/>
      <c r="DS49" s="232"/>
      <c r="DT49" s="232"/>
      <c r="DU49" s="232"/>
      <c r="DV49" s="232"/>
      <c r="DW49" s="232"/>
      <c r="DX49" s="232"/>
      <c r="DY49" s="232"/>
      <c r="DZ49" s="232"/>
      <c r="EA49" s="232"/>
      <c r="EB49" s="232"/>
      <c r="EC49" s="232"/>
      <c r="ED49" s="232"/>
      <c r="EE49" s="232"/>
      <c r="EF49" s="232"/>
      <c r="EG49" s="232"/>
      <c r="EH49" s="232"/>
      <c r="EI49" s="232"/>
      <c r="EJ49" s="232"/>
      <c r="EK49" s="232"/>
      <c r="EL49" s="232"/>
      <c r="EM49" s="232"/>
      <c r="EN49" s="232"/>
      <c r="EO49" s="232"/>
      <c r="EP49" s="232"/>
      <c r="EQ49" s="232"/>
      <c r="ER49" s="232"/>
      <c r="ES49" s="232"/>
      <c r="ET49" s="232"/>
      <c r="EU49" s="232"/>
      <c r="EV49" s="232"/>
      <c r="EW49" s="232"/>
      <c r="EX49" s="232"/>
      <c r="EY49" s="232"/>
      <c r="EZ49" s="232"/>
      <c r="FA49" s="232"/>
      <c r="FB49" s="232"/>
      <c r="FC49" s="232"/>
      <c r="FD49" s="232"/>
      <c r="FE49" s="232"/>
      <c r="FF49" s="232"/>
      <c r="FG49" s="232"/>
      <c r="FH49" s="232"/>
      <c r="FI49" s="232"/>
      <c r="FJ49" s="232"/>
      <c r="FK49" s="232"/>
      <c r="FL49" s="232"/>
      <c r="FM49" s="232"/>
      <c r="FN49" s="232"/>
      <c r="FO49" s="232"/>
      <c r="FP49" s="232"/>
      <c r="FQ49" s="232"/>
      <c r="FR49" s="232"/>
      <c r="FS49" s="232"/>
      <c r="FT49" s="232"/>
      <c r="FU49" s="232"/>
      <c r="FV49" s="232"/>
      <c r="FW49" s="232"/>
      <c r="FX49" s="232"/>
      <c r="FY49" s="232"/>
      <c r="FZ49" s="232"/>
      <c r="GA49" s="232"/>
      <c r="GB49" s="232"/>
      <c r="GC49" s="232"/>
      <c r="GD49" s="232"/>
      <c r="GE49" s="232"/>
      <c r="GF49" s="232"/>
      <c r="GG49" s="232"/>
      <c r="GH49" s="232"/>
      <c r="GI49" s="232"/>
      <c r="GJ49" s="232"/>
      <c r="GK49" s="232"/>
      <c r="GL49" s="232"/>
      <c r="GM49" s="232"/>
      <c r="GN49" s="232"/>
      <c r="GO49" s="232"/>
      <c r="GP49" s="232"/>
      <c r="GQ49" s="232"/>
      <c r="GR49" s="232"/>
      <c r="GS49" s="232"/>
      <c r="GT49" s="232"/>
      <c r="GU49" s="232"/>
      <c r="GV49" s="232"/>
      <c r="GW49" s="232"/>
      <c r="GX49" s="232"/>
      <c r="GY49" s="232"/>
      <c r="GZ49" s="232"/>
      <c r="HA49" s="232"/>
      <c r="HB49" s="232"/>
      <c r="HC49" s="232"/>
      <c r="HD49" s="232"/>
      <c r="HE49" s="232"/>
      <c r="HF49" s="232"/>
      <c r="HG49" s="232"/>
      <c r="HH49" s="232"/>
      <c r="HI49" s="232"/>
      <c r="HJ49" s="232"/>
    </row>
    <row r="50" spans="1:218" ht="17.100000000000001" customHeight="1">
      <c r="A50" s="455"/>
      <c r="B50" s="587" t="s">
        <v>88</v>
      </c>
      <c r="C50" s="586" t="s">
        <v>89</v>
      </c>
      <c r="D50" s="588">
        <v>484</v>
      </c>
      <c r="E50" s="588">
        <v>625</v>
      </c>
      <c r="F50" s="588">
        <v>-141</v>
      </c>
      <c r="G50" s="588">
        <v>483</v>
      </c>
      <c r="H50" s="588">
        <v>679</v>
      </c>
      <c r="I50" s="588">
        <v>-196</v>
      </c>
      <c r="J50" s="588">
        <v>527</v>
      </c>
      <c r="K50" s="588">
        <v>713</v>
      </c>
      <c r="L50" s="589">
        <v>-186</v>
      </c>
      <c r="M50" s="587" t="s">
        <v>88</v>
      </c>
      <c r="N50" s="586" t="s">
        <v>89</v>
      </c>
      <c r="O50" s="588">
        <v>459</v>
      </c>
      <c r="P50" s="588">
        <v>721</v>
      </c>
      <c r="Q50" s="590">
        <v>-262</v>
      </c>
      <c r="R50" s="588">
        <v>461</v>
      </c>
      <c r="S50" s="588">
        <v>770</v>
      </c>
      <c r="T50" s="590">
        <v>-309</v>
      </c>
      <c r="U50" s="588">
        <v>431</v>
      </c>
      <c r="V50" s="588">
        <v>752</v>
      </c>
      <c r="W50" s="589">
        <v>-321</v>
      </c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  <c r="AV50" s="232"/>
      <c r="AW50" s="232"/>
      <c r="AX50" s="232"/>
      <c r="AY50" s="232"/>
      <c r="AZ50" s="232"/>
      <c r="BA50" s="232"/>
      <c r="BB50" s="232"/>
      <c r="BC50" s="232"/>
      <c r="BD50" s="232"/>
      <c r="BE50" s="232"/>
      <c r="BF50" s="232"/>
      <c r="BG50" s="232"/>
      <c r="BH50" s="232"/>
      <c r="BI50" s="232"/>
      <c r="BJ50" s="232"/>
      <c r="BK50" s="232"/>
      <c r="BL50" s="232"/>
      <c r="BM50" s="232"/>
      <c r="BN50" s="232"/>
      <c r="BO50" s="232"/>
      <c r="BP50" s="232"/>
      <c r="BQ50" s="232"/>
      <c r="BR50" s="232"/>
      <c r="BS50" s="232"/>
      <c r="BT50" s="232"/>
      <c r="BU50" s="232"/>
      <c r="BV50" s="232"/>
      <c r="BW50" s="232"/>
      <c r="BX50" s="232"/>
      <c r="BY50" s="232"/>
      <c r="BZ50" s="232"/>
      <c r="CA50" s="232"/>
      <c r="CB50" s="232"/>
      <c r="CC50" s="232"/>
      <c r="CD50" s="232"/>
      <c r="CE50" s="232"/>
      <c r="CF50" s="232"/>
      <c r="CG50" s="232"/>
      <c r="CH50" s="232"/>
      <c r="CI50" s="232"/>
      <c r="CJ50" s="232"/>
      <c r="CK50" s="232"/>
      <c r="CL50" s="232"/>
      <c r="CM50" s="232"/>
      <c r="CN50" s="232"/>
      <c r="CO50" s="232"/>
      <c r="CP50" s="232"/>
      <c r="CQ50" s="232"/>
      <c r="CR50" s="232"/>
      <c r="CS50" s="232"/>
      <c r="CT50" s="232"/>
      <c r="CU50" s="232"/>
      <c r="CV50" s="232"/>
      <c r="CW50" s="232"/>
      <c r="CX50" s="232"/>
      <c r="CY50" s="232"/>
      <c r="CZ50" s="232"/>
      <c r="DA50" s="232"/>
      <c r="DB50" s="232"/>
      <c r="DC50" s="232"/>
      <c r="DD50" s="232"/>
      <c r="DE50" s="232"/>
      <c r="DF50" s="232"/>
      <c r="DG50" s="232"/>
      <c r="DH50" s="232"/>
      <c r="DI50" s="232"/>
      <c r="DJ50" s="232"/>
      <c r="DK50" s="232"/>
      <c r="DL50" s="232"/>
      <c r="DM50" s="232"/>
      <c r="DN50" s="232"/>
      <c r="DO50" s="232"/>
      <c r="DP50" s="232"/>
      <c r="DQ50" s="232"/>
      <c r="DR50" s="232"/>
      <c r="DS50" s="232"/>
      <c r="DT50" s="232"/>
      <c r="DU50" s="232"/>
      <c r="DV50" s="232"/>
      <c r="DW50" s="232"/>
      <c r="DX50" s="232"/>
      <c r="DY50" s="232"/>
      <c r="DZ50" s="232"/>
      <c r="EA50" s="232"/>
      <c r="EB50" s="232"/>
      <c r="EC50" s="232"/>
      <c r="ED50" s="232"/>
      <c r="EE50" s="232"/>
      <c r="EF50" s="232"/>
      <c r="EG50" s="232"/>
      <c r="EH50" s="232"/>
      <c r="EI50" s="232"/>
      <c r="EJ50" s="232"/>
      <c r="EK50" s="232"/>
      <c r="EL50" s="232"/>
      <c r="EM50" s="232"/>
      <c r="EN50" s="232"/>
      <c r="EO50" s="232"/>
      <c r="EP50" s="232"/>
      <c r="EQ50" s="232"/>
      <c r="ER50" s="232"/>
      <c r="ES50" s="232"/>
      <c r="ET50" s="232"/>
      <c r="EU50" s="232"/>
      <c r="EV50" s="232"/>
      <c r="EW50" s="232"/>
      <c r="EX50" s="232"/>
      <c r="EY50" s="232"/>
      <c r="EZ50" s="232"/>
      <c r="FA50" s="232"/>
      <c r="FB50" s="232"/>
      <c r="FC50" s="232"/>
      <c r="FD50" s="232"/>
      <c r="FE50" s="232"/>
      <c r="FF50" s="232"/>
      <c r="FG50" s="232"/>
      <c r="FH50" s="232"/>
      <c r="FI50" s="232"/>
      <c r="FJ50" s="232"/>
      <c r="FK50" s="232"/>
      <c r="FL50" s="232"/>
      <c r="FM50" s="232"/>
      <c r="FN50" s="232"/>
      <c r="FO50" s="232"/>
      <c r="FP50" s="232"/>
      <c r="FQ50" s="232"/>
      <c r="FR50" s="232"/>
      <c r="FS50" s="232"/>
      <c r="FT50" s="232"/>
      <c r="FU50" s="232"/>
      <c r="FV50" s="232"/>
      <c r="FW50" s="232"/>
      <c r="FX50" s="232"/>
      <c r="FY50" s="232"/>
      <c r="FZ50" s="232"/>
      <c r="GA50" s="232"/>
      <c r="GB50" s="232"/>
      <c r="GC50" s="232"/>
      <c r="GD50" s="232"/>
      <c r="GE50" s="232"/>
      <c r="GF50" s="232"/>
      <c r="GG50" s="232"/>
      <c r="GH50" s="232"/>
      <c r="GI50" s="232"/>
      <c r="GJ50" s="232"/>
      <c r="GK50" s="232"/>
      <c r="GL50" s="232"/>
      <c r="GM50" s="232"/>
      <c r="GN50" s="232"/>
      <c r="GO50" s="232"/>
      <c r="GP50" s="232"/>
      <c r="GQ50" s="232"/>
      <c r="GR50" s="232"/>
      <c r="GS50" s="232"/>
      <c r="GT50" s="232"/>
      <c r="GU50" s="232"/>
      <c r="GV50" s="232"/>
      <c r="GW50" s="232"/>
      <c r="GX50" s="232"/>
      <c r="GY50" s="232"/>
      <c r="GZ50" s="232"/>
      <c r="HA50" s="232"/>
      <c r="HB50" s="232"/>
      <c r="HC50" s="232"/>
      <c r="HD50" s="232"/>
      <c r="HE50" s="232"/>
      <c r="HF50" s="232"/>
      <c r="HG50" s="232"/>
      <c r="HH50" s="232"/>
      <c r="HI50" s="232"/>
      <c r="HJ50" s="232"/>
    </row>
    <row r="51" spans="1:218" ht="17.100000000000001" customHeight="1">
      <c r="A51" s="1"/>
      <c r="B51" s="585" t="s">
        <v>90</v>
      </c>
      <c r="C51" s="586" t="s">
        <v>91</v>
      </c>
      <c r="D51" s="588">
        <v>989</v>
      </c>
      <c r="E51" s="588">
        <v>1413</v>
      </c>
      <c r="F51" s="588">
        <v>-424</v>
      </c>
      <c r="G51" s="588">
        <v>947</v>
      </c>
      <c r="H51" s="588">
        <v>1390</v>
      </c>
      <c r="I51" s="588">
        <v>-443</v>
      </c>
      <c r="J51" s="588">
        <v>982</v>
      </c>
      <c r="K51" s="588">
        <v>1474</v>
      </c>
      <c r="L51" s="589">
        <v>-492</v>
      </c>
      <c r="M51" s="585" t="s">
        <v>90</v>
      </c>
      <c r="N51" s="586" t="s">
        <v>91</v>
      </c>
      <c r="O51" s="588">
        <v>891</v>
      </c>
      <c r="P51" s="588">
        <v>1540</v>
      </c>
      <c r="Q51" s="590">
        <v>-649</v>
      </c>
      <c r="R51" s="588">
        <v>834</v>
      </c>
      <c r="S51" s="588">
        <v>1494</v>
      </c>
      <c r="T51" s="590">
        <v>-660</v>
      </c>
      <c r="U51" s="588">
        <v>870</v>
      </c>
      <c r="V51" s="588">
        <v>1630</v>
      </c>
      <c r="W51" s="589">
        <v>-760</v>
      </c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  <c r="AS51" s="232"/>
      <c r="AT51" s="232"/>
      <c r="AU51" s="232"/>
      <c r="AV51" s="232"/>
      <c r="AW51" s="232"/>
      <c r="AX51" s="232"/>
      <c r="AY51" s="232"/>
      <c r="AZ51" s="232"/>
      <c r="BA51" s="232"/>
      <c r="BB51" s="232"/>
      <c r="BC51" s="232"/>
      <c r="BD51" s="232"/>
      <c r="BE51" s="232"/>
      <c r="BF51" s="232"/>
      <c r="BG51" s="232"/>
      <c r="BH51" s="232"/>
      <c r="BI51" s="232"/>
      <c r="BJ51" s="232"/>
      <c r="BK51" s="232"/>
      <c r="BL51" s="232"/>
      <c r="BM51" s="232"/>
      <c r="BN51" s="232"/>
      <c r="BO51" s="232"/>
      <c r="BP51" s="232"/>
      <c r="BQ51" s="232"/>
      <c r="BR51" s="232"/>
      <c r="BS51" s="232"/>
      <c r="BT51" s="232"/>
      <c r="BU51" s="232"/>
      <c r="BV51" s="232"/>
      <c r="BW51" s="232"/>
      <c r="BX51" s="232"/>
      <c r="BY51" s="232"/>
      <c r="BZ51" s="232"/>
      <c r="CA51" s="232"/>
      <c r="CB51" s="232"/>
      <c r="CC51" s="232"/>
      <c r="CD51" s="232"/>
      <c r="CE51" s="232"/>
      <c r="CF51" s="232"/>
      <c r="CG51" s="232"/>
      <c r="CH51" s="232"/>
      <c r="CI51" s="232"/>
      <c r="CJ51" s="232"/>
      <c r="CK51" s="232"/>
      <c r="CL51" s="232"/>
      <c r="CM51" s="232"/>
      <c r="CN51" s="232"/>
      <c r="CO51" s="232"/>
      <c r="CP51" s="232"/>
      <c r="CQ51" s="232"/>
      <c r="CR51" s="232"/>
      <c r="CS51" s="232"/>
      <c r="CT51" s="232"/>
      <c r="CU51" s="232"/>
      <c r="CV51" s="232"/>
      <c r="CW51" s="232"/>
      <c r="CX51" s="232"/>
      <c r="CY51" s="232"/>
      <c r="CZ51" s="232"/>
      <c r="DA51" s="232"/>
      <c r="DB51" s="232"/>
      <c r="DC51" s="232"/>
      <c r="DD51" s="232"/>
      <c r="DE51" s="232"/>
      <c r="DF51" s="232"/>
      <c r="DG51" s="232"/>
      <c r="DH51" s="232"/>
      <c r="DI51" s="232"/>
      <c r="DJ51" s="232"/>
      <c r="DK51" s="232"/>
      <c r="DL51" s="232"/>
      <c r="DM51" s="232"/>
      <c r="DN51" s="232"/>
      <c r="DO51" s="232"/>
      <c r="DP51" s="232"/>
      <c r="DQ51" s="232"/>
      <c r="DR51" s="232"/>
      <c r="DS51" s="232"/>
      <c r="DT51" s="232"/>
      <c r="DU51" s="232"/>
      <c r="DV51" s="232"/>
      <c r="DW51" s="232"/>
      <c r="DX51" s="232"/>
      <c r="DY51" s="232"/>
      <c r="DZ51" s="232"/>
      <c r="EA51" s="232"/>
      <c r="EB51" s="232"/>
      <c r="EC51" s="232"/>
      <c r="ED51" s="232"/>
      <c r="EE51" s="232"/>
      <c r="EF51" s="232"/>
      <c r="EG51" s="232"/>
      <c r="EH51" s="232"/>
      <c r="EI51" s="232"/>
      <c r="EJ51" s="232"/>
      <c r="EK51" s="232"/>
      <c r="EL51" s="232"/>
      <c r="EM51" s="232"/>
      <c r="EN51" s="232"/>
      <c r="EO51" s="232"/>
      <c r="EP51" s="232"/>
      <c r="EQ51" s="232"/>
      <c r="ER51" s="232"/>
      <c r="ES51" s="232"/>
      <c r="ET51" s="232"/>
      <c r="EU51" s="232"/>
      <c r="EV51" s="232"/>
      <c r="EW51" s="232"/>
      <c r="EX51" s="232"/>
      <c r="EY51" s="232"/>
      <c r="EZ51" s="232"/>
      <c r="FA51" s="232"/>
      <c r="FB51" s="232"/>
      <c r="FC51" s="232"/>
      <c r="FD51" s="232"/>
      <c r="FE51" s="232"/>
      <c r="FF51" s="232"/>
      <c r="FG51" s="232"/>
      <c r="FH51" s="232"/>
      <c r="FI51" s="232"/>
      <c r="FJ51" s="232"/>
      <c r="FK51" s="232"/>
      <c r="FL51" s="232"/>
      <c r="FM51" s="232"/>
      <c r="FN51" s="232"/>
      <c r="FO51" s="232"/>
      <c r="FP51" s="232"/>
      <c r="FQ51" s="232"/>
      <c r="FR51" s="232"/>
      <c r="FS51" s="232"/>
      <c r="FT51" s="232"/>
      <c r="FU51" s="232"/>
      <c r="FV51" s="232"/>
      <c r="FW51" s="232"/>
      <c r="FX51" s="232"/>
      <c r="FY51" s="232"/>
      <c r="FZ51" s="232"/>
      <c r="GA51" s="232"/>
      <c r="GB51" s="232"/>
      <c r="GC51" s="232"/>
      <c r="GD51" s="232"/>
      <c r="GE51" s="232"/>
      <c r="GF51" s="232"/>
      <c r="GG51" s="232"/>
      <c r="GH51" s="232"/>
      <c r="GI51" s="232"/>
      <c r="GJ51" s="232"/>
      <c r="GK51" s="232"/>
      <c r="GL51" s="232"/>
      <c r="GM51" s="232"/>
      <c r="GN51" s="232"/>
      <c r="GO51" s="232"/>
      <c r="GP51" s="232"/>
      <c r="GQ51" s="232"/>
      <c r="GR51" s="232"/>
      <c r="GS51" s="232"/>
      <c r="GT51" s="232"/>
      <c r="GU51" s="232"/>
      <c r="GV51" s="232"/>
      <c r="GW51" s="232"/>
      <c r="GX51" s="232"/>
      <c r="GY51" s="232"/>
      <c r="GZ51" s="232"/>
      <c r="HA51" s="232"/>
      <c r="HB51" s="232"/>
      <c r="HC51" s="232"/>
      <c r="HD51" s="232"/>
      <c r="HE51" s="232"/>
      <c r="HF51" s="232"/>
      <c r="HG51" s="232"/>
      <c r="HH51" s="232"/>
      <c r="HI51" s="232"/>
      <c r="HJ51" s="232"/>
    </row>
    <row r="52" spans="1:218" ht="17.100000000000001" customHeight="1">
      <c r="A52" s="1"/>
      <c r="B52" s="587" t="s">
        <v>92</v>
      </c>
      <c r="C52" s="586" t="s">
        <v>93</v>
      </c>
      <c r="D52" s="588">
        <v>388</v>
      </c>
      <c r="E52" s="588">
        <v>602</v>
      </c>
      <c r="F52" s="588">
        <v>-214</v>
      </c>
      <c r="G52" s="588">
        <v>391</v>
      </c>
      <c r="H52" s="588">
        <v>563</v>
      </c>
      <c r="I52" s="588">
        <v>-172</v>
      </c>
      <c r="J52" s="588">
        <v>374</v>
      </c>
      <c r="K52" s="588">
        <v>641</v>
      </c>
      <c r="L52" s="589">
        <v>-267</v>
      </c>
      <c r="M52" s="587" t="s">
        <v>92</v>
      </c>
      <c r="N52" s="586" t="s">
        <v>93</v>
      </c>
      <c r="O52" s="588">
        <v>343</v>
      </c>
      <c r="P52" s="588">
        <v>657</v>
      </c>
      <c r="Q52" s="590">
        <v>-314</v>
      </c>
      <c r="R52" s="588">
        <v>363</v>
      </c>
      <c r="S52" s="588">
        <v>724</v>
      </c>
      <c r="T52" s="590">
        <v>-361</v>
      </c>
      <c r="U52" s="588">
        <v>362</v>
      </c>
      <c r="V52" s="588">
        <v>720</v>
      </c>
      <c r="W52" s="589">
        <v>-358</v>
      </c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232"/>
      <c r="AV52" s="232"/>
      <c r="AW52" s="232"/>
      <c r="AX52" s="232"/>
      <c r="AY52" s="232"/>
      <c r="AZ52" s="232"/>
      <c r="BA52" s="232"/>
      <c r="BB52" s="232"/>
      <c r="BC52" s="232"/>
      <c r="BD52" s="232"/>
      <c r="BE52" s="232"/>
      <c r="BF52" s="232"/>
      <c r="BG52" s="232"/>
      <c r="BH52" s="232"/>
      <c r="BI52" s="232"/>
      <c r="BJ52" s="232"/>
      <c r="BK52" s="232"/>
      <c r="BL52" s="232"/>
      <c r="BM52" s="232"/>
      <c r="BN52" s="232"/>
      <c r="BO52" s="232"/>
      <c r="BP52" s="232"/>
      <c r="BQ52" s="232"/>
      <c r="BR52" s="232"/>
      <c r="BS52" s="232"/>
      <c r="BT52" s="232"/>
      <c r="BU52" s="232"/>
      <c r="BV52" s="232"/>
      <c r="BW52" s="232"/>
      <c r="BX52" s="232"/>
      <c r="BY52" s="232"/>
      <c r="BZ52" s="232"/>
      <c r="CA52" s="232"/>
      <c r="CB52" s="232"/>
      <c r="CC52" s="232"/>
      <c r="CD52" s="232"/>
      <c r="CE52" s="232"/>
      <c r="CF52" s="232"/>
      <c r="CG52" s="232"/>
      <c r="CH52" s="232"/>
      <c r="CI52" s="232"/>
      <c r="CJ52" s="232"/>
      <c r="CK52" s="232"/>
      <c r="CL52" s="232"/>
      <c r="CM52" s="232"/>
      <c r="CN52" s="232"/>
      <c r="CO52" s="232"/>
      <c r="CP52" s="232"/>
      <c r="CQ52" s="232"/>
      <c r="CR52" s="232"/>
      <c r="CS52" s="232"/>
      <c r="CT52" s="232"/>
      <c r="CU52" s="232"/>
      <c r="CV52" s="232"/>
      <c r="CW52" s="232"/>
      <c r="CX52" s="232"/>
      <c r="CY52" s="232"/>
      <c r="CZ52" s="232"/>
      <c r="DA52" s="232"/>
      <c r="DB52" s="232"/>
      <c r="DC52" s="232"/>
      <c r="DD52" s="232"/>
      <c r="DE52" s="232"/>
      <c r="DF52" s="232"/>
      <c r="DG52" s="232"/>
      <c r="DH52" s="232"/>
      <c r="DI52" s="232"/>
      <c r="DJ52" s="232"/>
      <c r="DK52" s="232"/>
      <c r="DL52" s="232"/>
      <c r="DM52" s="232"/>
      <c r="DN52" s="232"/>
      <c r="DO52" s="232"/>
      <c r="DP52" s="232"/>
      <c r="DQ52" s="232"/>
      <c r="DR52" s="232"/>
      <c r="DS52" s="232"/>
      <c r="DT52" s="232"/>
      <c r="DU52" s="232"/>
      <c r="DV52" s="232"/>
      <c r="DW52" s="232"/>
      <c r="DX52" s="232"/>
      <c r="DY52" s="232"/>
      <c r="DZ52" s="232"/>
      <c r="EA52" s="232"/>
      <c r="EB52" s="232"/>
      <c r="EC52" s="232"/>
      <c r="ED52" s="232"/>
      <c r="EE52" s="232"/>
      <c r="EF52" s="232"/>
      <c r="EG52" s="232"/>
      <c r="EH52" s="232"/>
      <c r="EI52" s="232"/>
      <c r="EJ52" s="232"/>
      <c r="EK52" s="232"/>
      <c r="EL52" s="232"/>
      <c r="EM52" s="232"/>
      <c r="EN52" s="232"/>
      <c r="EO52" s="232"/>
      <c r="EP52" s="232"/>
      <c r="EQ52" s="232"/>
      <c r="ER52" s="232"/>
      <c r="ES52" s="232"/>
      <c r="ET52" s="232"/>
      <c r="EU52" s="232"/>
      <c r="EV52" s="232"/>
      <c r="EW52" s="232"/>
      <c r="EX52" s="232"/>
      <c r="EY52" s="232"/>
      <c r="EZ52" s="232"/>
      <c r="FA52" s="232"/>
      <c r="FB52" s="232"/>
      <c r="FC52" s="232"/>
      <c r="FD52" s="232"/>
      <c r="FE52" s="232"/>
      <c r="FF52" s="232"/>
      <c r="FG52" s="232"/>
      <c r="FH52" s="232"/>
      <c r="FI52" s="232"/>
      <c r="FJ52" s="232"/>
      <c r="FK52" s="232"/>
      <c r="FL52" s="232"/>
      <c r="FM52" s="232"/>
      <c r="FN52" s="232"/>
      <c r="FO52" s="232"/>
      <c r="FP52" s="232"/>
      <c r="FQ52" s="232"/>
      <c r="FR52" s="232"/>
      <c r="FS52" s="232"/>
      <c r="FT52" s="232"/>
      <c r="FU52" s="232"/>
      <c r="FV52" s="232"/>
      <c r="FW52" s="232"/>
      <c r="FX52" s="232"/>
      <c r="FY52" s="232"/>
      <c r="FZ52" s="232"/>
      <c r="GA52" s="232"/>
      <c r="GB52" s="232"/>
      <c r="GC52" s="232"/>
      <c r="GD52" s="232"/>
      <c r="GE52" s="232"/>
      <c r="GF52" s="232"/>
      <c r="GG52" s="232"/>
      <c r="GH52" s="232"/>
      <c r="GI52" s="232"/>
      <c r="GJ52" s="232"/>
      <c r="GK52" s="232"/>
      <c r="GL52" s="232"/>
      <c r="GM52" s="232"/>
      <c r="GN52" s="232"/>
      <c r="GO52" s="232"/>
      <c r="GP52" s="232"/>
      <c r="GQ52" s="232"/>
      <c r="GR52" s="232"/>
      <c r="GS52" s="232"/>
      <c r="GT52" s="232"/>
      <c r="GU52" s="232"/>
      <c r="GV52" s="232"/>
      <c r="GW52" s="232"/>
      <c r="GX52" s="232"/>
      <c r="GY52" s="232"/>
      <c r="GZ52" s="232"/>
      <c r="HA52" s="232"/>
      <c r="HB52" s="232"/>
      <c r="HC52" s="232"/>
      <c r="HD52" s="232"/>
      <c r="HE52" s="232"/>
      <c r="HF52" s="232"/>
      <c r="HG52" s="232"/>
      <c r="HH52" s="232"/>
      <c r="HI52" s="232"/>
      <c r="HJ52" s="232"/>
    </row>
    <row r="53" spans="1:218" ht="17.100000000000001" customHeight="1">
      <c r="A53" s="1"/>
      <c r="B53" s="775" t="s">
        <v>94</v>
      </c>
      <c r="C53" s="591" t="s">
        <v>95</v>
      </c>
      <c r="D53" s="592">
        <v>423</v>
      </c>
      <c r="E53" s="592">
        <v>541</v>
      </c>
      <c r="F53" s="592">
        <v>-118</v>
      </c>
      <c r="G53" s="592">
        <v>413</v>
      </c>
      <c r="H53" s="592">
        <v>594</v>
      </c>
      <c r="I53" s="592">
        <v>-181</v>
      </c>
      <c r="J53" s="592">
        <v>438</v>
      </c>
      <c r="K53" s="592">
        <v>621</v>
      </c>
      <c r="L53" s="593">
        <v>-183</v>
      </c>
      <c r="M53" s="775" t="s">
        <v>94</v>
      </c>
      <c r="N53" s="591" t="s">
        <v>95</v>
      </c>
      <c r="O53" s="592">
        <v>388</v>
      </c>
      <c r="P53" s="592">
        <v>637</v>
      </c>
      <c r="Q53" s="594">
        <v>-249</v>
      </c>
      <c r="R53" s="592">
        <v>353</v>
      </c>
      <c r="S53" s="592">
        <v>674</v>
      </c>
      <c r="T53" s="594">
        <v>-321</v>
      </c>
      <c r="U53" s="592">
        <v>367</v>
      </c>
      <c r="V53" s="592">
        <v>655</v>
      </c>
      <c r="W53" s="593">
        <v>-288</v>
      </c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  <c r="AS53" s="232"/>
      <c r="AT53" s="232"/>
      <c r="AU53" s="232"/>
      <c r="AV53" s="232"/>
      <c r="AW53" s="232"/>
      <c r="AX53" s="232"/>
      <c r="AY53" s="232"/>
      <c r="AZ53" s="232"/>
      <c r="BA53" s="232"/>
      <c r="BB53" s="232"/>
      <c r="BC53" s="232"/>
      <c r="BD53" s="232"/>
      <c r="BE53" s="232"/>
      <c r="BF53" s="232"/>
      <c r="BG53" s="232"/>
      <c r="BH53" s="232"/>
      <c r="BI53" s="232"/>
      <c r="BJ53" s="232"/>
      <c r="BK53" s="232"/>
      <c r="BL53" s="232"/>
      <c r="BM53" s="232"/>
      <c r="BN53" s="232"/>
      <c r="BO53" s="232"/>
      <c r="BP53" s="232"/>
      <c r="BQ53" s="232"/>
      <c r="BR53" s="232"/>
      <c r="BS53" s="232"/>
      <c r="BT53" s="232"/>
      <c r="BU53" s="232"/>
      <c r="BV53" s="232"/>
      <c r="BW53" s="232"/>
      <c r="BX53" s="232"/>
      <c r="BY53" s="232"/>
      <c r="BZ53" s="232"/>
      <c r="CA53" s="232"/>
      <c r="CB53" s="232"/>
      <c r="CC53" s="232"/>
      <c r="CD53" s="232"/>
      <c r="CE53" s="232"/>
      <c r="CF53" s="232"/>
      <c r="CG53" s="232"/>
      <c r="CH53" s="232"/>
      <c r="CI53" s="232"/>
      <c r="CJ53" s="232"/>
      <c r="CK53" s="232"/>
      <c r="CL53" s="232"/>
      <c r="CM53" s="232"/>
      <c r="CN53" s="232"/>
      <c r="CO53" s="232"/>
      <c r="CP53" s="232"/>
      <c r="CQ53" s="232"/>
      <c r="CR53" s="232"/>
      <c r="CS53" s="232"/>
      <c r="CT53" s="232"/>
      <c r="CU53" s="232"/>
      <c r="CV53" s="232"/>
      <c r="CW53" s="232"/>
      <c r="CX53" s="232"/>
      <c r="CY53" s="232"/>
      <c r="CZ53" s="232"/>
      <c r="DA53" s="232"/>
      <c r="DB53" s="232"/>
      <c r="DC53" s="232"/>
      <c r="DD53" s="232"/>
      <c r="DE53" s="232"/>
      <c r="DF53" s="232"/>
      <c r="DG53" s="232"/>
      <c r="DH53" s="232"/>
      <c r="DI53" s="232"/>
      <c r="DJ53" s="232"/>
      <c r="DK53" s="232"/>
      <c r="DL53" s="232"/>
      <c r="DM53" s="232"/>
      <c r="DN53" s="232"/>
      <c r="DO53" s="232"/>
      <c r="DP53" s="232"/>
      <c r="DQ53" s="232"/>
      <c r="DR53" s="232"/>
      <c r="DS53" s="232"/>
      <c r="DT53" s="232"/>
      <c r="DU53" s="232"/>
      <c r="DV53" s="232"/>
      <c r="DW53" s="232"/>
      <c r="DX53" s="232"/>
      <c r="DY53" s="232"/>
      <c r="DZ53" s="232"/>
      <c r="EA53" s="232"/>
      <c r="EB53" s="232"/>
      <c r="EC53" s="232"/>
      <c r="ED53" s="232"/>
      <c r="EE53" s="232"/>
      <c r="EF53" s="232"/>
      <c r="EG53" s="232"/>
      <c r="EH53" s="232"/>
      <c r="EI53" s="232"/>
      <c r="EJ53" s="232"/>
      <c r="EK53" s="232"/>
      <c r="EL53" s="232"/>
      <c r="EM53" s="232"/>
      <c r="EN53" s="232"/>
      <c r="EO53" s="232"/>
      <c r="EP53" s="232"/>
      <c r="EQ53" s="232"/>
      <c r="ER53" s="232"/>
      <c r="ES53" s="232"/>
      <c r="ET53" s="232"/>
      <c r="EU53" s="232"/>
      <c r="EV53" s="232"/>
      <c r="EW53" s="232"/>
      <c r="EX53" s="232"/>
      <c r="EY53" s="232"/>
      <c r="EZ53" s="232"/>
      <c r="FA53" s="232"/>
      <c r="FB53" s="232"/>
      <c r="FC53" s="232"/>
      <c r="FD53" s="232"/>
      <c r="FE53" s="232"/>
      <c r="FF53" s="232"/>
      <c r="FG53" s="232"/>
      <c r="FH53" s="232"/>
      <c r="FI53" s="232"/>
      <c r="FJ53" s="232"/>
      <c r="FK53" s="232"/>
      <c r="FL53" s="232"/>
      <c r="FM53" s="232"/>
      <c r="FN53" s="232"/>
      <c r="FO53" s="232"/>
      <c r="FP53" s="232"/>
      <c r="FQ53" s="232"/>
      <c r="FR53" s="232"/>
      <c r="FS53" s="232"/>
      <c r="FT53" s="232"/>
      <c r="FU53" s="232"/>
      <c r="FV53" s="232"/>
      <c r="FW53" s="232"/>
      <c r="FX53" s="232"/>
      <c r="FY53" s="232"/>
      <c r="FZ53" s="232"/>
      <c r="GA53" s="232"/>
      <c r="GB53" s="232"/>
      <c r="GC53" s="232"/>
      <c r="GD53" s="232"/>
      <c r="GE53" s="232"/>
      <c r="GF53" s="232"/>
      <c r="GG53" s="232"/>
      <c r="GH53" s="232"/>
      <c r="GI53" s="232"/>
      <c r="GJ53" s="232"/>
      <c r="GK53" s="232"/>
      <c r="GL53" s="232"/>
      <c r="GM53" s="232"/>
      <c r="GN53" s="232"/>
      <c r="GO53" s="232"/>
      <c r="GP53" s="232"/>
      <c r="GQ53" s="232"/>
      <c r="GR53" s="232"/>
      <c r="GS53" s="232"/>
      <c r="GT53" s="232"/>
      <c r="GU53" s="232"/>
      <c r="GV53" s="232"/>
      <c r="GW53" s="232"/>
      <c r="GX53" s="232"/>
      <c r="GY53" s="232"/>
      <c r="GZ53" s="232"/>
      <c r="HA53" s="232"/>
      <c r="HB53" s="232"/>
      <c r="HC53" s="232"/>
      <c r="HD53" s="232"/>
      <c r="HE53" s="232"/>
      <c r="HF53" s="232"/>
      <c r="HG53" s="232"/>
      <c r="HH53" s="232"/>
      <c r="HI53" s="232"/>
      <c r="HJ53" s="232"/>
    </row>
    <row r="54" spans="1:218" ht="17.100000000000001" customHeight="1">
      <c r="A54" s="1"/>
      <c r="B54" s="776"/>
      <c r="C54" s="591" t="s">
        <v>96</v>
      </c>
      <c r="D54" s="592">
        <v>383</v>
      </c>
      <c r="E54" s="592">
        <v>448</v>
      </c>
      <c r="F54" s="592">
        <v>-65</v>
      </c>
      <c r="G54" s="592">
        <v>421</v>
      </c>
      <c r="H54" s="592">
        <v>430</v>
      </c>
      <c r="I54" s="592">
        <v>-9</v>
      </c>
      <c r="J54" s="592">
        <v>405</v>
      </c>
      <c r="K54" s="592">
        <v>474</v>
      </c>
      <c r="L54" s="593">
        <v>-69</v>
      </c>
      <c r="M54" s="776"/>
      <c r="N54" s="591" t="s">
        <v>96</v>
      </c>
      <c r="O54" s="592">
        <v>411</v>
      </c>
      <c r="P54" s="592">
        <v>503</v>
      </c>
      <c r="Q54" s="594">
        <v>-92</v>
      </c>
      <c r="R54" s="592">
        <v>380</v>
      </c>
      <c r="S54" s="592">
        <v>511</v>
      </c>
      <c r="T54" s="594">
        <v>-131</v>
      </c>
      <c r="U54" s="592">
        <v>410</v>
      </c>
      <c r="V54" s="592">
        <v>493</v>
      </c>
      <c r="W54" s="593">
        <v>-83</v>
      </c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2"/>
      <c r="DQ54" s="232"/>
      <c r="DR54" s="232"/>
      <c r="DS54" s="232"/>
      <c r="DT54" s="232"/>
      <c r="DU54" s="232"/>
      <c r="DV54" s="232"/>
      <c r="DW54" s="232"/>
      <c r="DX54" s="232"/>
      <c r="DY54" s="232"/>
      <c r="DZ54" s="232"/>
      <c r="EA54" s="232"/>
      <c r="EB54" s="232"/>
      <c r="EC54" s="232"/>
      <c r="ED54" s="232"/>
      <c r="EE54" s="232"/>
      <c r="EF54" s="232"/>
      <c r="EG54" s="232"/>
      <c r="EH54" s="232"/>
      <c r="EI54" s="232"/>
      <c r="EJ54" s="232"/>
      <c r="EK54" s="232"/>
      <c r="EL54" s="232"/>
      <c r="EM54" s="232"/>
      <c r="EN54" s="232"/>
      <c r="EO54" s="232"/>
      <c r="EP54" s="232"/>
      <c r="EQ54" s="232"/>
      <c r="ER54" s="232"/>
      <c r="ES54" s="232"/>
      <c r="ET54" s="232"/>
      <c r="EU54" s="232"/>
      <c r="EV54" s="232"/>
      <c r="EW54" s="232"/>
      <c r="EX54" s="232"/>
      <c r="EY54" s="232"/>
      <c r="EZ54" s="232"/>
      <c r="FA54" s="232"/>
      <c r="FB54" s="232"/>
      <c r="FC54" s="232"/>
      <c r="FD54" s="232"/>
      <c r="FE54" s="232"/>
      <c r="FF54" s="232"/>
      <c r="FG54" s="232"/>
      <c r="FH54" s="232"/>
      <c r="FI54" s="232"/>
      <c r="FJ54" s="232"/>
      <c r="FK54" s="232"/>
      <c r="FL54" s="232"/>
      <c r="FM54" s="232"/>
      <c r="FN54" s="232"/>
      <c r="FO54" s="232"/>
      <c r="FP54" s="232"/>
      <c r="FQ54" s="232"/>
      <c r="FR54" s="232"/>
      <c r="FS54" s="232"/>
      <c r="FT54" s="232"/>
      <c r="FU54" s="232"/>
      <c r="FV54" s="232"/>
      <c r="FW54" s="232"/>
      <c r="FX54" s="232"/>
      <c r="FY54" s="232"/>
      <c r="FZ54" s="232"/>
      <c r="GA54" s="232"/>
      <c r="GB54" s="232"/>
      <c r="GC54" s="232"/>
      <c r="GD54" s="232"/>
      <c r="GE54" s="232"/>
      <c r="GF54" s="232"/>
      <c r="GG54" s="232"/>
      <c r="GH54" s="232"/>
      <c r="GI54" s="232"/>
      <c r="GJ54" s="232"/>
      <c r="GK54" s="232"/>
      <c r="GL54" s="232"/>
      <c r="GM54" s="232"/>
      <c r="GN54" s="232"/>
      <c r="GO54" s="232"/>
      <c r="GP54" s="232"/>
      <c r="GQ54" s="232"/>
      <c r="GR54" s="232"/>
      <c r="GS54" s="232"/>
      <c r="GT54" s="232"/>
      <c r="GU54" s="232"/>
      <c r="GV54" s="232"/>
      <c r="GW54" s="232"/>
      <c r="GX54" s="232"/>
      <c r="GY54" s="232"/>
      <c r="GZ54" s="232"/>
      <c r="HA54" s="232"/>
      <c r="HB54" s="232"/>
      <c r="HC54" s="232"/>
      <c r="HD54" s="232"/>
      <c r="HE54" s="232"/>
      <c r="HF54" s="232"/>
      <c r="HG54" s="232"/>
      <c r="HH54" s="232"/>
      <c r="HI54" s="232"/>
      <c r="HJ54" s="232"/>
    </row>
    <row r="55" spans="1:218" ht="17.100000000000001" customHeight="1">
      <c r="A55" s="1"/>
      <c r="B55" s="777"/>
      <c r="C55" s="586" t="s">
        <v>42</v>
      </c>
      <c r="D55" s="588">
        <f t="shared" ref="D55:W55" si="16">SUM(D53:D54)</f>
        <v>806</v>
      </c>
      <c r="E55" s="588">
        <f t="shared" si="16"/>
        <v>989</v>
      </c>
      <c r="F55" s="588">
        <f t="shared" si="16"/>
        <v>-183</v>
      </c>
      <c r="G55" s="588">
        <f t="shared" si="16"/>
        <v>834</v>
      </c>
      <c r="H55" s="588">
        <f t="shared" si="16"/>
        <v>1024</v>
      </c>
      <c r="I55" s="588">
        <f t="shared" si="16"/>
        <v>-190</v>
      </c>
      <c r="J55" s="588">
        <f t="shared" si="16"/>
        <v>843</v>
      </c>
      <c r="K55" s="588">
        <f t="shared" si="16"/>
        <v>1095</v>
      </c>
      <c r="L55" s="589">
        <f t="shared" si="16"/>
        <v>-252</v>
      </c>
      <c r="M55" s="777"/>
      <c r="N55" s="586" t="s">
        <v>42</v>
      </c>
      <c r="O55" s="588">
        <f t="shared" ref="O55:Q55" si="17">SUM(O53:O54)</f>
        <v>799</v>
      </c>
      <c r="P55" s="588">
        <f t="shared" si="17"/>
        <v>1140</v>
      </c>
      <c r="Q55" s="590">
        <f t="shared" si="17"/>
        <v>-341</v>
      </c>
      <c r="R55" s="588">
        <f t="shared" si="16"/>
        <v>733</v>
      </c>
      <c r="S55" s="588">
        <f t="shared" si="16"/>
        <v>1185</v>
      </c>
      <c r="T55" s="590">
        <f t="shared" si="16"/>
        <v>-452</v>
      </c>
      <c r="U55" s="588">
        <f t="shared" si="16"/>
        <v>777</v>
      </c>
      <c r="V55" s="588">
        <f t="shared" si="16"/>
        <v>1148</v>
      </c>
      <c r="W55" s="589">
        <f t="shared" si="16"/>
        <v>-371</v>
      </c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2"/>
      <c r="AY55" s="232"/>
      <c r="AZ55" s="232"/>
      <c r="BA55" s="232"/>
      <c r="BB55" s="232"/>
      <c r="BC55" s="232"/>
      <c r="BD55" s="232"/>
      <c r="BE55" s="232"/>
      <c r="BF55" s="232"/>
      <c r="BG55" s="232"/>
      <c r="BH55" s="232"/>
      <c r="BI55" s="232"/>
      <c r="BJ55" s="232"/>
      <c r="BK55" s="232"/>
      <c r="BL55" s="232"/>
      <c r="BM55" s="232"/>
      <c r="BN55" s="232"/>
      <c r="BO55" s="232"/>
      <c r="BP55" s="232"/>
      <c r="BQ55" s="232"/>
      <c r="BR55" s="232"/>
      <c r="BS55" s="232"/>
      <c r="BT55" s="232"/>
      <c r="BU55" s="232"/>
      <c r="BV55" s="232"/>
      <c r="BW55" s="232"/>
      <c r="BX55" s="232"/>
      <c r="BY55" s="232"/>
      <c r="BZ55" s="232"/>
      <c r="CA55" s="232"/>
      <c r="CB55" s="232"/>
      <c r="CC55" s="232"/>
      <c r="CD55" s="232"/>
      <c r="CE55" s="232"/>
      <c r="CF55" s="232"/>
      <c r="CG55" s="232"/>
      <c r="CH55" s="232"/>
      <c r="CI55" s="232"/>
      <c r="CJ55" s="232"/>
      <c r="CK55" s="232"/>
      <c r="CL55" s="232"/>
      <c r="CM55" s="232"/>
      <c r="CN55" s="232"/>
      <c r="CO55" s="232"/>
      <c r="CP55" s="232"/>
      <c r="CQ55" s="232"/>
      <c r="CR55" s="232"/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2"/>
      <c r="DE55" s="232"/>
      <c r="DF55" s="232"/>
      <c r="DG55" s="232"/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2"/>
      <c r="EF55" s="232"/>
      <c r="EG55" s="232"/>
      <c r="EH55" s="232"/>
      <c r="EI55" s="232"/>
      <c r="EJ55" s="232"/>
      <c r="EK55" s="232"/>
      <c r="EL55" s="232"/>
      <c r="EM55" s="232"/>
      <c r="EN55" s="232"/>
      <c r="EO55" s="232"/>
      <c r="EP55" s="232"/>
      <c r="EQ55" s="232"/>
      <c r="ER55" s="232"/>
      <c r="ES55" s="232"/>
      <c r="ET55" s="232"/>
      <c r="EU55" s="232"/>
      <c r="EV55" s="232"/>
      <c r="EW55" s="232"/>
      <c r="EX55" s="232"/>
      <c r="EY55" s="232"/>
      <c r="EZ55" s="232"/>
      <c r="FA55" s="232"/>
      <c r="FB55" s="232"/>
      <c r="FC55" s="232"/>
      <c r="FD55" s="232"/>
      <c r="FE55" s="232"/>
      <c r="FF55" s="232"/>
      <c r="FG55" s="232"/>
      <c r="FH55" s="232"/>
      <c r="FI55" s="232"/>
      <c r="FJ55" s="232"/>
      <c r="FK55" s="232"/>
      <c r="FL55" s="232"/>
      <c r="FM55" s="232"/>
      <c r="FN55" s="232"/>
      <c r="FO55" s="232"/>
      <c r="FP55" s="232"/>
      <c r="FQ55" s="232"/>
      <c r="FR55" s="232"/>
      <c r="FS55" s="232"/>
      <c r="FT55" s="232"/>
      <c r="FU55" s="232"/>
      <c r="FV55" s="232"/>
      <c r="FW55" s="232"/>
      <c r="FX55" s="232"/>
      <c r="FY55" s="232"/>
      <c r="FZ55" s="232"/>
      <c r="GA55" s="232"/>
      <c r="GB55" s="232"/>
      <c r="GC55" s="232"/>
      <c r="GD55" s="232"/>
      <c r="GE55" s="232"/>
      <c r="GF55" s="232"/>
      <c r="GG55" s="232"/>
      <c r="GH55" s="232"/>
      <c r="GI55" s="232"/>
      <c r="GJ55" s="232"/>
      <c r="GK55" s="232"/>
      <c r="GL55" s="232"/>
      <c r="GM55" s="232"/>
      <c r="GN55" s="232"/>
      <c r="GO55" s="232"/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2"/>
      <c r="HB55" s="232"/>
      <c r="HC55" s="232"/>
      <c r="HD55" s="232"/>
      <c r="HE55" s="232"/>
      <c r="HF55" s="232"/>
      <c r="HG55" s="232"/>
      <c r="HH55" s="232"/>
      <c r="HI55" s="232"/>
      <c r="HJ55" s="232"/>
    </row>
    <row r="56" spans="1:218" ht="17.100000000000001" customHeight="1">
      <c r="A56" s="1"/>
      <c r="B56" s="775" t="s">
        <v>97</v>
      </c>
      <c r="C56" s="591" t="s">
        <v>98</v>
      </c>
      <c r="D56" s="595">
        <v>699</v>
      </c>
      <c r="E56" s="595">
        <v>823</v>
      </c>
      <c r="F56" s="595">
        <v>-124</v>
      </c>
      <c r="G56" s="595">
        <v>709</v>
      </c>
      <c r="H56" s="595">
        <v>878</v>
      </c>
      <c r="I56" s="595">
        <v>-169</v>
      </c>
      <c r="J56" s="595">
        <v>625</v>
      </c>
      <c r="K56" s="595">
        <v>947</v>
      </c>
      <c r="L56" s="596">
        <v>-322</v>
      </c>
      <c r="M56" s="775" t="s">
        <v>97</v>
      </c>
      <c r="N56" s="591" t="s">
        <v>98</v>
      </c>
      <c r="O56" s="595">
        <v>616</v>
      </c>
      <c r="P56" s="595">
        <v>951</v>
      </c>
      <c r="Q56" s="597">
        <v>-335</v>
      </c>
      <c r="R56" s="595">
        <v>558</v>
      </c>
      <c r="S56" s="595">
        <v>974</v>
      </c>
      <c r="T56" s="597">
        <v>-416</v>
      </c>
      <c r="U56" s="595">
        <v>552</v>
      </c>
      <c r="V56" s="595">
        <v>1003</v>
      </c>
      <c r="W56" s="596">
        <v>-451</v>
      </c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2"/>
      <c r="BM56" s="232"/>
      <c r="BN56" s="23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232"/>
      <c r="BZ56" s="232"/>
      <c r="CA56" s="232"/>
      <c r="CB56" s="232"/>
      <c r="CC56" s="232"/>
      <c r="CD56" s="232"/>
      <c r="CE56" s="232"/>
      <c r="CF56" s="232"/>
      <c r="CG56" s="232"/>
      <c r="CH56" s="232"/>
      <c r="CI56" s="232"/>
      <c r="CJ56" s="232"/>
      <c r="CK56" s="232"/>
      <c r="CL56" s="232"/>
      <c r="CM56" s="232"/>
      <c r="CN56" s="232"/>
      <c r="CO56" s="232"/>
      <c r="CP56" s="232"/>
      <c r="CQ56" s="232"/>
      <c r="CR56" s="232"/>
      <c r="CS56" s="232"/>
      <c r="CT56" s="232"/>
      <c r="CU56" s="232"/>
      <c r="CV56" s="232"/>
      <c r="CW56" s="232"/>
      <c r="CX56" s="232"/>
      <c r="CY56" s="232"/>
      <c r="CZ56" s="232"/>
      <c r="DA56" s="232"/>
      <c r="DB56" s="232"/>
      <c r="DC56" s="232"/>
      <c r="DD56" s="232"/>
      <c r="DE56" s="232"/>
      <c r="DF56" s="232"/>
      <c r="DG56" s="232"/>
      <c r="DH56" s="232"/>
      <c r="DI56" s="232"/>
      <c r="DJ56" s="232"/>
      <c r="DK56" s="232"/>
      <c r="DL56" s="232"/>
      <c r="DM56" s="232"/>
      <c r="DN56" s="232"/>
      <c r="DO56" s="232"/>
      <c r="DP56" s="232"/>
      <c r="DQ56" s="232"/>
      <c r="DR56" s="232"/>
      <c r="DS56" s="232"/>
      <c r="DT56" s="232"/>
      <c r="DU56" s="232"/>
      <c r="DV56" s="232"/>
      <c r="DW56" s="232"/>
      <c r="DX56" s="232"/>
      <c r="DY56" s="232"/>
      <c r="DZ56" s="232"/>
      <c r="EA56" s="232"/>
      <c r="EB56" s="232"/>
      <c r="EC56" s="232"/>
      <c r="ED56" s="232"/>
      <c r="EE56" s="232"/>
      <c r="EF56" s="232"/>
      <c r="EG56" s="232"/>
      <c r="EH56" s="232"/>
      <c r="EI56" s="232"/>
      <c r="EJ56" s="232"/>
      <c r="EK56" s="232"/>
      <c r="EL56" s="232"/>
      <c r="EM56" s="232"/>
      <c r="EN56" s="232"/>
      <c r="EO56" s="232"/>
      <c r="EP56" s="232"/>
      <c r="EQ56" s="232"/>
      <c r="ER56" s="232"/>
      <c r="ES56" s="232"/>
      <c r="ET56" s="232"/>
      <c r="EU56" s="232"/>
      <c r="EV56" s="232"/>
      <c r="EW56" s="232"/>
      <c r="EX56" s="232"/>
      <c r="EY56" s="232"/>
      <c r="EZ56" s="232"/>
      <c r="FA56" s="232"/>
      <c r="FB56" s="232"/>
      <c r="FC56" s="232"/>
      <c r="FD56" s="232"/>
      <c r="FE56" s="232"/>
      <c r="FF56" s="232"/>
      <c r="FG56" s="232"/>
      <c r="FH56" s="232"/>
      <c r="FI56" s="232"/>
      <c r="FJ56" s="232"/>
      <c r="FK56" s="232"/>
      <c r="FL56" s="232"/>
      <c r="FM56" s="232"/>
      <c r="FN56" s="232"/>
      <c r="FO56" s="232"/>
      <c r="FP56" s="232"/>
      <c r="FQ56" s="232"/>
      <c r="FR56" s="232"/>
      <c r="FS56" s="232"/>
      <c r="FT56" s="232"/>
      <c r="FU56" s="232"/>
      <c r="FV56" s="232"/>
      <c r="FW56" s="232"/>
      <c r="FX56" s="232"/>
      <c r="FY56" s="232"/>
      <c r="FZ56" s="232"/>
      <c r="GA56" s="232"/>
      <c r="GB56" s="232"/>
      <c r="GC56" s="232"/>
      <c r="GD56" s="232"/>
      <c r="GE56" s="232"/>
      <c r="GF56" s="232"/>
      <c r="GG56" s="232"/>
      <c r="GH56" s="232"/>
      <c r="GI56" s="232"/>
      <c r="GJ56" s="232"/>
      <c r="GK56" s="232"/>
      <c r="GL56" s="232"/>
      <c r="GM56" s="232"/>
      <c r="GN56" s="232"/>
      <c r="GO56" s="232"/>
      <c r="GP56" s="232"/>
      <c r="GQ56" s="232"/>
      <c r="GR56" s="232"/>
      <c r="GS56" s="232"/>
      <c r="GT56" s="232"/>
      <c r="GU56" s="232"/>
      <c r="GV56" s="232"/>
      <c r="GW56" s="232"/>
      <c r="GX56" s="232"/>
      <c r="GY56" s="232"/>
      <c r="GZ56" s="232"/>
      <c r="HA56" s="232"/>
      <c r="HB56" s="232"/>
      <c r="HC56" s="232"/>
      <c r="HD56" s="232"/>
      <c r="HE56" s="232"/>
      <c r="HF56" s="232"/>
      <c r="HG56" s="232"/>
      <c r="HH56" s="232"/>
      <c r="HI56" s="232"/>
      <c r="HJ56" s="232"/>
    </row>
    <row r="57" spans="1:218" ht="17.100000000000001" customHeight="1">
      <c r="A57" s="1"/>
      <c r="B57" s="776"/>
      <c r="C57" s="591" t="s">
        <v>99</v>
      </c>
      <c r="D57" s="595">
        <v>507</v>
      </c>
      <c r="E57" s="595">
        <v>484</v>
      </c>
      <c r="F57" s="595">
        <v>23</v>
      </c>
      <c r="G57" s="595">
        <v>507</v>
      </c>
      <c r="H57" s="595">
        <v>592</v>
      </c>
      <c r="I57" s="595">
        <v>-85</v>
      </c>
      <c r="J57" s="595">
        <v>486</v>
      </c>
      <c r="K57" s="595">
        <v>547</v>
      </c>
      <c r="L57" s="596">
        <v>-61</v>
      </c>
      <c r="M57" s="776"/>
      <c r="N57" s="591" t="s">
        <v>99</v>
      </c>
      <c r="O57" s="595">
        <v>450</v>
      </c>
      <c r="P57" s="595">
        <v>608</v>
      </c>
      <c r="Q57" s="597">
        <v>-158</v>
      </c>
      <c r="R57" s="595">
        <v>458</v>
      </c>
      <c r="S57" s="595">
        <v>647</v>
      </c>
      <c r="T57" s="597">
        <v>-189</v>
      </c>
      <c r="U57" s="595">
        <v>409</v>
      </c>
      <c r="V57" s="595">
        <v>664</v>
      </c>
      <c r="W57" s="596">
        <v>-255</v>
      </c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  <c r="AV57" s="232"/>
      <c r="AW57" s="232"/>
      <c r="AX57" s="232"/>
      <c r="AY57" s="232"/>
      <c r="AZ57" s="232"/>
      <c r="BA57" s="232"/>
      <c r="BB57" s="232"/>
      <c r="BC57" s="232"/>
      <c r="BD57" s="232"/>
      <c r="BE57" s="232"/>
      <c r="BF57" s="232"/>
      <c r="BG57" s="232"/>
      <c r="BH57" s="232"/>
      <c r="BI57" s="232"/>
      <c r="BJ57" s="232"/>
      <c r="BK57" s="232"/>
      <c r="BL57" s="232"/>
      <c r="BM57" s="232"/>
      <c r="BN57" s="232"/>
      <c r="BO57" s="232"/>
      <c r="BP57" s="232"/>
      <c r="BQ57" s="232"/>
      <c r="BR57" s="232"/>
      <c r="BS57" s="232"/>
      <c r="BT57" s="232"/>
      <c r="BU57" s="232"/>
      <c r="BV57" s="232"/>
      <c r="BW57" s="232"/>
      <c r="BX57" s="232"/>
      <c r="BY57" s="232"/>
      <c r="BZ57" s="232"/>
      <c r="CA57" s="232"/>
      <c r="CB57" s="232"/>
      <c r="CC57" s="232"/>
      <c r="CD57" s="232"/>
      <c r="CE57" s="232"/>
      <c r="CF57" s="232"/>
      <c r="CG57" s="232"/>
      <c r="CH57" s="232"/>
      <c r="CI57" s="232"/>
      <c r="CJ57" s="232"/>
      <c r="CK57" s="232"/>
      <c r="CL57" s="232"/>
      <c r="CM57" s="232"/>
      <c r="CN57" s="232"/>
      <c r="CO57" s="232"/>
      <c r="CP57" s="232"/>
      <c r="CQ57" s="232"/>
      <c r="CR57" s="232"/>
      <c r="CS57" s="232"/>
      <c r="CT57" s="232"/>
      <c r="CU57" s="232"/>
      <c r="CV57" s="232"/>
      <c r="CW57" s="232"/>
      <c r="CX57" s="232"/>
      <c r="CY57" s="232"/>
      <c r="CZ57" s="232"/>
      <c r="DA57" s="232"/>
      <c r="DB57" s="232"/>
      <c r="DC57" s="232"/>
      <c r="DD57" s="232"/>
      <c r="DE57" s="232"/>
      <c r="DF57" s="232"/>
      <c r="DG57" s="232"/>
      <c r="DH57" s="232"/>
      <c r="DI57" s="232"/>
      <c r="DJ57" s="232"/>
      <c r="DK57" s="232"/>
      <c r="DL57" s="232"/>
      <c r="DM57" s="232"/>
      <c r="DN57" s="232"/>
      <c r="DO57" s="232"/>
      <c r="DP57" s="232"/>
      <c r="DQ57" s="232"/>
      <c r="DR57" s="232"/>
      <c r="DS57" s="232"/>
      <c r="DT57" s="232"/>
      <c r="DU57" s="232"/>
      <c r="DV57" s="232"/>
      <c r="DW57" s="232"/>
      <c r="DX57" s="232"/>
      <c r="DY57" s="232"/>
      <c r="DZ57" s="232"/>
      <c r="EA57" s="232"/>
      <c r="EB57" s="232"/>
      <c r="EC57" s="232"/>
      <c r="ED57" s="232"/>
      <c r="EE57" s="232"/>
      <c r="EF57" s="232"/>
      <c r="EG57" s="232"/>
      <c r="EH57" s="232"/>
      <c r="EI57" s="232"/>
      <c r="EJ57" s="232"/>
      <c r="EK57" s="232"/>
      <c r="EL57" s="232"/>
      <c r="EM57" s="232"/>
      <c r="EN57" s="232"/>
      <c r="EO57" s="232"/>
      <c r="EP57" s="232"/>
      <c r="EQ57" s="232"/>
      <c r="ER57" s="232"/>
      <c r="ES57" s="232"/>
      <c r="ET57" s="232"/>
      <c r="EU57" s="232"/>
      <c r="EV57" s="232"/>
      <c r="EW57" s="232"/>
      <c r="EX57" s="232"/>
      <c r="EY57" s="232"/>
      <c r="EZ57" s="232"/>
      <c r="FA57" s="232"/>
      <c r="FB57" s="232"/>
      <c r="FC57" s="232"/>
      <c r="FD57" s="232"/>
      <c r="FE57" s="232"/>
      <c r="FF57" s="232"/>
      <c r="FG57" s="232"/>
      <c r="FH57" s="232"/>
      <c r="FI57" s="232"/>
      <c r="FJ57" s="232"/>
      <c r="FK57" s="232"/>
      <c r="FL57" s="232"/>
      <c r="FM57" s="232"/>
      <c r="FN57" s="232"/>
      <c r="FO57" s="232"/>
      <c r="FP57" s="232"/>
      <c r="FQ57" s="232"/>
      <c r="FR57" s="232"/>
      <c r="FS57" s="232"/>
      <c r="FT57" s="232"/>
      <c r="FU57" s="232"/>
      <c r="FV57" s="232"/>
      <c r="FW57" s="232"/>
      <c r="FX57" s="232"/>
      <c r="FY57" s="232"/>
      <c r="FZ57" s="232"/>
      <c r="GA57" s="232"/>
      <c r="GB57" s="232"/>
      <c r="GC57" s="232"/>
      <c r="GD57" s="232"/>
      <c r="GE57" s="232"/>
      <c r="GF57" s="232"/>
      <c r="GG57" s="232"/>
      <c r="GH57" s="232"/>
      <c r="GI57" s="232"/>
      <c r="GJ57" s="232"/>
      <c r="GK57" s="232"/>
      <c r="GL57" s="232"/>
      <c r="GM57" s="232"/>
      <c r="GN57" s="232"/>
      <c r="GO57" s="232"/>
      <c r="GP57" s="232"/>
      <c r="GQ57" s="232"/>
      <c r="GR57" s="232"/>
      <c r="GS57" s="232"/>
      <c r="GT57" s="232"/>
      <c r="GU57" s="232"/>
      <c r="GV57" s="232"/>
      <c r="GW57" s="232"/>
      <c r="GX57" s="232"/>
      <c r="GY57" s="232"/>
      <c r="GZ57" s="232"/>
      <c r="HA57" s="232"/>
      <c r="HB57" s="232"/>
      <c r="HC57" s="232"/>
      <c r="HD57" s="232"/>
      <c r="HE57" s="232"/>
      <c r="HF57" s="232"/>
      <c r="HG57" s="232"/>
      <c r="HH57" s="232"/>
      <c r="HI57" s="232"/>
      <c r="HJ57" s="232"/>
    </row>
    <row r="58" spans="1:218" ht="17.100000000000001" customHeight="1">
      <c r="A58" s="1"/>
      <c r="B58" s="777"/>
      <c r="C58" s="586" t="s">
        <v>42</v>
      </c>
      <c r="D58" s="588">
        <f t="shared" ref="D58:W58" si="18">SUM(D56:D57)</f>
        <v>1206</v>
      </c>
      <c r="E58" s="588">
        <f t="shared" si="18"/>
        <v>1307</v>
      </c>
      <c r="F58" s="588">
        <f t="shared" si="18"/>
        <v>-101</v>
      </c>
      <c r="G58" s="588">
        <f t="shared" si="18"/>
        <v>1216</v>
      </c>
      <c r="H58" s="588">
        <f t="shared" si="18"/>
        <v>1470</v>
      </c>
      <c r="I58" s="588">
        <f t="shared" si="18"/>
        <v>-254</v>
      </c>
      <c r="J58" s="588">
        <f t="shared" si="18"/>
        <v>1111</v>
      </c>
      <c r="K58" s="588">
        <f t="shared" si="18"/>
        <v>1494</v>
      </c>
      <c r="L58" s="589">
        <f t="shared" si="18"/>
        <v>-383</v>
      </c>
      <c r="M58" s="777"/>
      <c r="N58" s="586" t="s">
        <v>42</v>
      </c>
      <c r="O58" s="588">
        <f t="shared" ref="O58:Q58" si="19">SUM(O56:O57)</f>
        <v>1066</v>
      </c>
      <c r="P58" s="588">
        <f t="shared" si="19"/>
        <v>1559</v>
      </c>
      <c r="Q58" s="590">
        <f t="shared" si="19"/>
        <v>-493</v>
      </c>
      <c r="R58" s="588">
        <f t="shared" si="18"/>
        <v>1016</v>
      </c>
      <c r="S58" s="588">
        <f t="shared" si="18"/>
        <v>1621</v>
      </c>
      <c r="T58" s="590">
        <f t="shared" si="18"/>
        <v>-605</v>
      </c>
      <c r="U58" s="588">
        <f t="shared" si="18"/>
        <v>961</v>
      </c>
      <c r="V58" s="588">
        <f t="shared" si="18"/>
        <v>1667</v>
      </c>
      <c r="W58" s="589">
        <f t="shared" si="18"/>
        <v>-706</v>
      </c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2"/>
      <c r="BF58" s="232"/>
      <c r="BG58" s="232"/>
      <c r="BH58" s="232"/>
      <c r="BI58" s="232"/>
      <c r="BJ58" s="232"/>
      <c r="BK58" s="232"/>
      <c r="BL58" s="232"/>
      <c r="BM58" s="232"/>
      <c r="BN58" s="232"/>
      <c r="BO58" s="232"/>
      <c r="BP58" s="232"/>
      <c r="BQ58" s="232"/>
      <c r="BR58" s="232"/>
      <c r="BS58" s="232"/>
      <c r="BT58" s="232"/>
      <c r="BU58" s="232"/>
      <c r="BV58" s="232"/>
      <c r="BW58" s="232"/>
      <c r="BX58" s="232"/>
      <c r="BY58" s="232"/>
      <c r="BZ58" s="232"/>
      <c r="CA58" s="232"/>
      <c r="CB58" s="232"/>
      <c r="CC58" s="232"/>
      <c r="CD58" s="232"/>
      <c r="CE58" s="232"/>
      <c r="CF58" s="232"/>
      <c r="CG58" s="232"/>
      <c r="CH58" s="232"/>
      <c r="CI58" s="232"/>
      <c r="CJ58" s="232"/>
      <c r="CK58" s="232"/>
      <c r="CL58" s="232"/>
      <c r="CM58" s="232"/>
      <c r="CN58" s="232"/>
      <c r="CO58" s="232"/>
      <c r="CP58" s="232"/>
      <c r="CQ58" s="232"/>
      <c r="CR58" s="232"/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2"/>
      <c r="DE58" s="232"/>
      <c r="DF58" s="232"/>
      <c r="DG58" s="232"/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32"/>
      <c r="DZ58" s="232"/>
      <c r="EA58" s="232"/>
      <c r="EB58" s="232"/>
      <c r="EC58" s="232"/>
      <c r="ED58" s="232"/>
      <c r="EE58" s="232"/>
      <c r="EF58" s="232"/>
      <c r="EG58" s="232"/>
      <c r="EH58" s="232"/>
      <c r="EI58" s="232"/>
      <c r="EJ58" s="232"/>
      <c r="EK58" s="232"/>
      <c r="EL58" s="232"/>
      <c r="EM58" s="232"/>
      <c r="EN58" s="232"/>
      <c r="EO58" s="232"/>
      <c r="EP58" s="232"/>
      <c r="EQ58" s="232"/>
      <c r="ER58" s="232"/>
      <c r="ES58" s="232"/>
      <c r="ET58" s="232"/>
      <c r="EU58" s="232"/>
      <c r="EV58" s="232"/>
      <c r="EW58" s="232"/>
      <c r="EX58" s="232"/>
      <c r="EY58" s="232"/>
      <c r="EZ58" s="232"/>
      <c r="FA58" s="232"/>
      <c r="FB58" s="232"/>
      <c r="FC58" s="232"/>
      <c r="FD58" s="232"/>
      <c r="FE58" s="232"/>
      <c r="FF58" s="232"/>
      <c r="FG58" s="232"/>
      <c r="FH58" s="232"/>
      <c r="FI58" s="232"/>
      <c r="FJ58" s="232"/>
      <c r="FK58" s="232"/>
      <c r="FL58" s="232"/>
      <c r="FM58" s="232"/>
      <c r="FN58" s="232"/>
      <c r="FO58" s="232"/>
      <c r="FP58" s="232"/>
      <c r="FQ58" s="232"/>
      <c r="FR58" s="232"/>
      <c r="FS58" s="232"/>
      <c r="FT58" s="232"/>
      <c r="FU58" s="232"/>
      <c r="FV58" s="232"/>
      <c r="FW58" s="232"/>
      <c r="FX58" s="232"/>
      <c r="FY58" s="232"/>
      <c r="FZ58" s="232"/>
      <c r="GA58" s="232"/>
      <c r="GB58" s="232"/>
      <c r="GC58" s="232"/>
      <c r="GD58" s="232"/>
      <c r="GE58" s="232"/>
      <c r="GF58" s="232"/>
      <c r="GG58" s="232"/>
      <c r="GH58" s="232"/>
      <c r="GI58" s="232"/>
      <c r="GJ58" s="232"/>
      <c r="GK58" s="232"/>
      <c r="GL58" s="232"/>
      <c r="GM58" s="232"/>
      <c r="GN58" s="232"/>
      <c r="GO58" s="232"/>
      <c r="GP58" s="232"/>
      <c r="GQ58" s="232"/>
      <c r="GR58" s="232"/>
      <c r="GS58" s="232"/>
      <c r="GT58" s="232"/>
      <c r="GU58" s="232"/>
      <c r="GV58" s="232"/>
      <c r="GW58" s="232"/>
      <c r="GX58" s="232"/>
      <c r="GY58" s="232"/>
      <c r="GZ58" s="232"/>
      <c r="HA58" s="232"/>
      <c r="HB58" s="232"/>
      <c r="HC58" s="232"/>
      <c r="HD58" s="232"/>
      <c r="HE58" s="232"/>
      <c r="HF58" s="232"/>
      <c r="HG58" s="232"/>
      <c r="HH58" s="232"/>
      <c r="HI58" s="232"/>
      <c r="HJ58" s="232"/>
    </row>
    <row r="59" spans="1:218" ht="17.100000000000001" customHeight="1">
      <c r="A59" s="1"/>
      <c r="B59" s="775" t="s">
        <v>100</v>
      </c>
      <c r="C59" s="591" t="s">
        <v>101</v>
      </c>
      <c r="D59" s="592">
        <v>309</v>
      </c>
      <c r="E59" s="592">
        <v>601</v>
      </c>
      <c r="F59" s="592">
        <v>-292</v>
      </c>
      <c r="G59" s="592">
        <v>257</v>
      </c>
      <c r="H59" s="592">
        <v>546</v>
      </c>
      <c r="I59" s="592">
        <v>-289</v>
      </c>
      <c r="J59" s="592">
        <v>258</v>
      </c>
      <c r="K59" s="592">
        <v>558</v>
      </c>
      <c r="L59" s="593">
        <v>-300</v>
      </c>
      <c r="M59" s="775" t="s">
        <v>100</v>
      </c>
      <c r="N59" s="591" t="s">
        <v>101</v>
      </c>
      <c r="O59" s="592">
        <v>206</v>
      </c>
      <c r="P59" s="592">
        <v>560</v>
      </c>
      <c r="Q59" s="594">
        <v>-354</v>
      </c>
      <c r="R59" s="592">
        <v>228</v>
      </c>
      <c r="S59" s="592">
        <v>548</v>
      </c>
      <c r="T59" s="594">
        <v>-320</v>
      </c>
      <c r="U59" s="592">
        <v>212</v>
      </c>
      <c r="V59" s="592">
        <v>614</v>
      </c>
      <c r="W59" s="593">
        <v>-402</v>
      </c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2"/>
      <c r="BA59" s="232"/>
      <c r="BB59" s="232"/>
      <c r="BC59" s="232"/>
      <c r="BD59" s="232"/>
      <c r="BE59" s="232"/>
      <c r="BF59" s="232"/>
      <c r="BG59" s="232"/>
      <c r="BH59" s="232"/>
      <c r="BI59" s="232"/>
      <c r="BJ59" s="232"/>
      <c r="BK59" s="232"/>
      <c r="BL59" s="232"/>
      <c r="BM59" s="232"/>
      <c r="BN59" s="232"/>
      <c r="BO59" s="232"/>
      <c r="BP59" s="232"/>
      <c r="BQ59" s="232"/>
      <c r="BR59" s="232"/>
      <c r="BS59" s="232"/>
      <c r="BT59" s="232"/>
      <c r="BU59" s="232"/>
      <c r="BV59" s="232"/>
      <c r="BW59" s="232"/>
      <c r="BX59" s="232"/>
      <c r="BY59" s="232"/>
      <c r="BZ59" s="232"/>
      <c r="CA59" s="232"/>
      <c r="CB59" s="232"/>
      <c r="CC59" s="232"/>
      <c r="CD59" s="232"/>
      <c r="CE59" s="232"/>
      <c r="CF59" s="232"/>
      <c r="CG59" s="232"/>
      <c r="CH59" s="232"/>
      <c r="CI59" s="232"/>
      <c r="CJ59" s="232"/>
      <c r="CK59" s="232"/>
      <c r="CL59" s="232"/>
      <c r="CM59" s="232"/>
      <c r="CN59" s="232"/>
      <c r="CO59" s="232"/>
      <c r="CP59" s="232"/>
      <c r="CQ59" s="232"/>
      <c r="CR59" s="232"/>
      <c r="CS59" s="232"/>
      <c r="CT59" s="232"/>
      <c r="CU59" s="232"/>
      <c r="CV59" s="232"/>
      <c r="CW59" s="232"/>
      <c r="CX59" s="232"/>
      <c r="CY59" s="232"/>
      <c r="CZ59" s="232"/>
      <c r="DA59" s="232"/>
      <c r="DB59" s="232"/>
      <c r="DC59" s="232"/>
      <c r="DD59" s="232"/>
      <c r="DE59" s="232"/>
      <c r="DF59" s="232"/>
      <c r="DG59" s="232"/>
      <c r="DH59" s="232"/>
      <c r="DI59" s="232"/>
      <c r="DJ59" s="232"/>
      <c r="DK59" s="232"/>
      <c r="DL59" s="232"/>
      <c r="DM59" s="232"/>
      <c r="DN59" s="232"/>
      <c r="DO59" s="232"/>
      <c r="DP59" s="232"/>
      <c r="DQ59" s="232"/>
      <c r="DR59" s="232"/>
      <c r="DS59" s="232"/>
      <c r="DT59" s="232"/>
      <c r="DU59" s="232"/>
      <c r="DV59" s="232"/>
      <c r="DW59" s="232"/>
      <c r="DX59" s="232"/>
      <c r="DY59" s="232"/>
      <c r="DZ59" s="232"/>
      <c r="EA59" s="232"/>
      <c r="EB59" s="232"/>
      <c r="EC59" s="232"/>
      <c r="ED59" s="232"/>
      <c r="EE59" s="232"/>
      <c r="EF59" s="232"/>
      <c r="EG59" s="232"/>
      <c r="EH59" s="232"/>
      <c r="EI59" s="232"/>
      <c r="EJ59" s="232"/>
      <c r="EK59" s="232"/>
      <c r="EL59" s="232"/>
      <c r="EM59" s="232"/>
      <c r="EN59" s="232"/>
      <c r="EO59" s="232"/>
      <c r="EP59" s="232"/>
      <c r="EQ59" s="232"/>
      <c r="ER59" s="232"/>
      <c r="ES59" s="232"/>
      <c r="ET59" s="232"/>
      <c r="EU59" s="232"/>
      <c r="EV59" s="232"/>
      <c r="EW59" s="232"/>
      <c r="EX59" s="232"/>
      <c r="EY59" s="232"/>
      <c r="EZ59" s="232"/>
      <c r="FA59" s="232"/>
      <c r="FB59" s="232"/>
      <c r="FC59" s="232"/>
      <c r="FD59" s="232"/>
      <c r="FE59" s="232"/>
      <c r="FF59" s="232"/>
      <c r="FG59" s="232"/>
      <c r="FH59" s="232"/>
      <c r="FI59" s="232"/>
      <c r="FJ59" s="232"/>
      <c r="FK59" s="232"/>
      <c r="FL59" s="232"/>
      <c r="FM59" s="232"/>
      <c r="FN59" s="232"/>
      <c r="FO59" s="232"/>
      <c r="FP59" s="232"/>
      <c r="FQ59" s="232"/>
      <c r="FR59" s="232"/>
      <c r="FS59" s="232"/>
      <c r="FT59" s="232"/>
      <c r="FU59" s="232"/>
      <c r="FV59" s="232"/>
      <c r="FW59" s="232"/>
      <c r="FX59" s="232"/>
      <c r="FY59" s="232"/>
      <c r="FZ59" s="232"/>
      <c r="GA59" s="232"/>
      <c r="GB59" s="232"/>
      <c r="GC59" s="232"/>
      <c r="GD59" s="232"/>
      <c r="GE59" s="232"/>
      <c r="GF59" s="232"/>
      <c r="GG59" s="232"/>
      <c r="GH59" s="232"/>
      <c r="GI59" s="232"/>
      <c r="GJ59" s="232"/>
      <c r="GK59" s="232"/>
      <c r="GL59" s="232"/>
      <c r="GM59" s="232"/>
      <c r="GN59" s="232"/>
      <c r="GO59" s="232"/>
      <c r="GP59" s="232"/>
      <c r="GQ59" s="232"/>
      <c r="GR59" s="232"/>
      <c r="GS59" s="232"/>
      <c r="GT59" s="232"/>
      <c r="GU59" s="232"/>
      <c r="GV59" s="232"/>
      <c r="GW59" s="232"/>
      <c r="GX59" s="232"/>
      <c r="GY59" s="232"/>
      <c r="GZ59" s="232"/>
      <c r="HA59" s="232"/>
      <c r="HB59" s="232"/>
      <c r="HC59" s="232"/>
      <c r="HD59" s="232"/>
      <c r="HE59" s="232"/>
      <c r="HF59" s="232"/>
      <c r="HG59" s="232"/>
      <c r="HH59" s="232"/>
      <c r="HI59" s="232"/>
      <c r="HJ59" s="232"/>
    </row>
    <row r="60" spans="1:218" ht="17.100000000000001" customHeight="1">
      <c r="A60" s="1"/>
      <c r="B60" s="776"/>
      <c r="C60" s="591" t="s">
        <v>102</v>
      </c>
      <c r="D60" s="592">
        <v>229</v>
      </c>
      <c r="E60" s="592">
        <v>341</v>
      </c>
      <c r="F60" s="592">
        <v>-112</v>
      </c>
      <c r="G60" s="592">
        <v>216</v>
      </c>
      <c r="H60" s="592">
        <v>321</v>
      </c>
      <c r="I60" s="592">
        <v>-105</v>
      </c>
      <c r="J60" s="592">
        <v>266</v>
      </c>
      <c r="K60" s="592">
        <v>339</v>
      </c>
      <c r="L60" s="593">
        <v>-73</v>
      </c>
      <c r="M60" s="776"/>
      <c r="N60" s="591" t="s">
        <v>102</v>
      </c>
      <c r="O60" s="592">
        <v>220</v>
      </c>
      <c r="P60" s="592">
        <v>316</v>
      </c>
      <c r="Q60" s="594">
        <v>-96</v>
      </c>
      <c r="R60" s="592">
        <v>229</v>
      </c>
      <c r="S60" s="592">
        <v>380</v>
      </c>
      <c r="T60" s="594">
        <v>-151</v>
      </c>
      <c r="U60" s="592">
        <v>212</v>
      </c>
      <c r="V60" s="592">
        <v>391</v>
      </c>
      <c r="W60" s="593">
        <v>-179</v>
      </c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32"/>
      <c r="AT60" s="232"/>
      <c r="AU60" s="232"/>
      <c r="AV60" s="232"/>
      <c r="AW60" s="232"/>
      <c r="AX60" s="232"/>
      <c r="AY60" s="232"/>
      <c r="AZ60" s="232"/>
      <c r="BA60" s="232"/>
      <c r="BB60" s="232"/>
      <c r="BC60" s="232"/>
      <c r="BD60" s="232"/>
      <c r="BE60" s="232"/>
      <c r="BF60" s="232"/>
      <c r="BG60" s="232"/>
      <c r="BH60" s="232"/>
      <c r="BI60" s="232"/>
      <c r="BJ60" s="232"/>
      <c r="BK60" s="232"/>
      <c r="BL60" s="232"/>
      <c r="BM60" s="232"/>
      <c r="BN60" s="232"/>
      <c r="BO60" s="232"/>
      <c r="BP60" s="232"/>
      <c r="BQ60" s="232"/>
      <c r="BR60" s="232"/>
      <c r="BS60" s="232"/>
      <c r="BT60" s="232"/>
      <c r="BU60" s="232"/>
      <c r="BV60" s="232"/>
      <c r="BW60" s="232"/>
      <c r="BX60" s="232"/>
      <c r="BY60" s="232"/>
      <c r="BZ60" s="232"/>
      <c r="CA60" s="232"/>
      <c r="CB60" s="232"/>
      <c r="CC60" s="232"/>
      <c r="CD60" s="232"/>
      <c r="CE60" s="232"/>
      <c r="CF60" s="232"/>
      <c r="CG60" s="232"/>
      <c r="CH60" s="232"/>
      <c r="CI60" s="232"/>
      <c r="CJ60" s="232"/>
      <c r="CK60" s="232"/>
      <c r="CL60" s="232"/>
      <c r="CM60" s="232"/>
      <c r="CN60" s="232"/>
      <c r="CO60" s="232"/>
      <c r="CP60" s="232"/>
      <c r="CQ60" s="232"/>
      <c r="CR60" s="232"/>
      <c r="CS60" s="232"/>
      <c r="CT60" s="232"/>
      <c r="CU60" s="232"/>
      <c r="CV60" s="232"/>
      <c r="CW60" s="232"/>
      <c r="CX60" s="232"/>
      <c r="CY60" s="232"/>
      <c r="CZ60" s="232"/>
      <c r="DA60" s="232"/>
      <c r="DB60" s="232"/>
      <c r="DC60" s="232"/>
      <c r="DD60" s="232"/>
      <c r="DE60" s="232"/>
      <c r="DF60" s="232"/>
      <c r="DG60" s="232"/>
      <c r="DH60" s="232"/>
      <c r="DI60" s="232"/>
      <c r="DJ60" s="232"/>
      <c r="DK60" s="232"/>
      <c r="DL60" s="232"/>
      <c r="DM60" s="232"/>
      <c r="DN60" s="232"/>
      <c r="DO60" s="232"/>
      <c r="DP60" s="232"/>
      <c r="DQ60" s="232"/>
      <c r="DR60" s="232"/>
      <c r="DS60" s="232"/>
      <c r="DT60" s="232"/>
      <c r="DU60" s="232"/>
      <c r="DV60" s="232"/>
      <c r="DW60" s="232"/>
      <c r="DX60" s="232"/>
      <c r="DY60" s="232"/>
      <c r="DZ60" s="232"/>
      <c r="EA60" s="232"/>
      <c r="EB60" s="232"/>
      <c r="EC60" s="232"/>
      <c r="ED60" s="232"/>
      <c r="EE60" s="232"/>
      <c r="EF60" s="232"/>
      <c r="EG60" s="232"/>
      <c r="EH60" s="232"/>
      <c r="EI60" s="232"/>
      <c r="EJ60" s="232"/>
      <c r="EK60" s="232"/>
      <c r="EL60" s="232"/>
      <c r="EM60" s="232"/>
      <c r="EN60" s="232"/>
      <c r="EO60" s="232"/>
      <c r="EP60" s="232"/>
      <c r="EQ60" s="232"/>
      <c r="ER60" s="232"/>
      <c r="ES60" s="232"/>
      <c r="ET60" s="232"/>
      <c r="EU60" s="232"/>
      <c r="EV60" s="232"/>
      <c r="EW60" s="232"/>
      <c r="EX60" s="232"/>
      <c r="EY60" s="232"/>
      <c r="EZ60" s="232"/>
      <c r="FA60" s="232"/>
      <c r="FB60" s="232"/>
      <c r="FC60" s="232"/>
      <c r="FD60" s="232"/>
      <c r="FE60" s="232"/>
      <c r="FF60" s="232"/>
      <c r="FG60" s="232"/>
      <c r="FH60" s="232"/>
      <c r="FI60" s="232"/>
      <c r="FJ60" s="232"/>
      <c r="FK60" s="232"/>
      <c r="FL60" s="232"/>
      <c r="FM60" s="232"/>
      <c r="FN60" s="232"/>
      <c r="FO60" s="232"/>
      <c r="FP60" s="232"/>
      <c r="FQ60" s="232"/>
      <c r="FR60" s="232"/>
      <c r="FS60" s="232"/>
      <c r="FT60" s="232"/>
      <c r="FU60" s="232"/>
      <c r="FV60" s="232"/>
      <c r="FW60" s="232"/>
      <c r="FX60" s="232"/>
      <c r="FY60" s="232"/>
      <c r="FZ60" s="232"/>
      <c r="GA60" s="232"/>
      <c r="GB60" s="232"/>
      <c r="GC60" s="232"/>
      <c r="GD60" s="232"/>
      <c r="GE60" s="232"/>
      <c r="GF60" s="232"/>
      <c r="GG60" s="232"/>
      <c r="GH60" s="232"/>
      <c r="GI60" s="232"/>
      <c r="GJ60" s="232"/>
      <c r="GK60" s="232"/>
      <c r="GL60" s="232"/>
      <c r="GM60" s="232"/>
      <c r="GN60" s="232"/>
      <c r="GO60" s="232"/>
      <c r="GP60" s="232"/>
      <c r="GQ60" s="232"/>
      <c r="GR60" s="232"/>
      <c r="GS60" s="232"/>
      <c r="GT60" s="232"/>
      <c r="GU60" s="232"/>
      <c r="GV60" s="232"/>
      <c r="GW60" s="232"/>
      <c r="GX60" s="232"/>
      <c r="GY60" s="232"/>
      <c r="GZ60" s="232"/>
      <c r="HA60" s="232"/>
      <c r="HB60" s="232"/>
      <c r="HC60" s="232"/>
      <c r="HD60" s="232"/>
      <c r="HE60" s="232"/>
      <c r="HF60" s="232"/>
      <c r="HG60" s="232"/>
      <c r="HH60" s="232"/>
      <c r="HI60" s="232"/>
      <c r="HJ60" s="232"/>
    </row>
    <row r="61" spans="1:218" ht="17.100000000000001" customHeight="1">
      <c r="A61" s="1"/>
      <c r="B61" s="776"/>
      <c r="C61" s="591" t="s">
        <v>103</v>
      </c>
      <c r="D61" s="592">
        <v>242</v>
      </c>
      <c r="E61" s="592">
        <v>431</v>
      </c>
      <c r="F61" s="592">
        <v>-189</v>
      </c>
      <c r="G61" s="592">
        <v>272</v>
      </c>
      <c r="H61" s="592">
        <v>477</v>
      </c>
      <c r="I61" s="592">
        <v>-205</v>
      </c>
      <c r="J61" s="592">
        <v>236</v>
      </c>
      <c r="K61" s="592">
        <v>418</v>
      </c>
      <c r="L61" s="593">
        <v>-182</v>
      </c>
      <c r="M61" s="776"/>
      <c r="N61" s="591" t="s">
        <v>103</v>
      </c>
      <c r="O61" s="592">
        <v>228</v>
      </c>
      <c r="P61" s="592">
        <v>500</v>
      </c>
      <c r="Q61" s="594">
        <v>-272</v>
      </c>
      <c r="R61" s="592">
        <v>193</v>
      </c>
      <c r="S61" s="592">
        <v>462</v>
      </c>
      <c r="T61" s="594">
        <v>-269</v>
      </c>
      <c r="U61" s="592">
        <v>183</v>
      </c>
      <c r="V61" s="592">
        <v>450</v>
      </c>
      <c r="W61" s="593">
        <v>-267</v>
      </c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32"/>
      <c r="AT61" s="232"/>
      <c r="AU61" s="232"/>
      <c r="AV61" s="232"/>
      <c r="AW61" s="232"/>
      <c r="AX61" s="232"/>
      <c r="AY61" s="232"/>
      <c r="AZ61" s="232"/>
      <c r="BA61" s="232"/>
      <c r="BB61" s="232"/>
      <c r="BC61" s="232"/>
      <c r="BD61" s="232"/>
      <c r="BE61" s="232"/>
      <c r="BF61" s="232"/>
      <c r="BG61" s="232"/>
      <c r="BH61" s="232"/>
      <c r="BI61" s="232"/>
      <c r="BJ61" s="232"/>
      <c r="BK61" s="232"/>
      <c r="BL61" s="232"/>
      <c r="BM61" s="232"/>
      <c r="BN61" s="232"/>
      <c r="BO61" s="232"/>
      <c r="BP61" s="232"/>
      <c r="BQ61" s="232"/>
      <c r="BR61" s="232"/>
      <c r="BS61" s="232"/>
      <c r="BT61" s="232"/>
      <c r="BU61" s="232"/>
      <c r="BV61" s="232"/>
      <c r="BW61" s="232"/>
      <c r="BX61" s="232"/>
      <c r="BY61" s="232"/>
      <c r="BZ61" s="232"/>
      <c r="CA61" s="232"/>
      <c r="CB61" s="232"/>
      <c r="CC61" s="232"/>
      <c r="CD61" s="232"/>
      <c r="CE61" s="232"/>
      <c r="CF61" s="232"/>
      <c r="CG61" s="232"/>
      <c r="CH61" s="232"/>
      <c r="CI61" s="232"/>
      <c r="CJ61" s="232"/>
      <c r="CK61" s="232"/>
      <c r="CL61" s="232"/>
      <c r="CM61" s="232"/>
      <c r="CN61" s="232"/>
      <c r="CO61" s="232"/>
      <c r="CP61" s="232"/>
      <c r="CQ61" s="232"/>
      <c r="CR61" s="232"/>
      <c r="CS61" s="232"/>
      <c r="CT61" s="232"/>
      <c r="CU61" s="232"/>
      <c r="CV61" s="232"/>
      <c r="CW61" s="232"/>
      <c r="CX61" s="232"/>
      <c r="CY61" s="232"/>
      <c r="CZ61" s="232"/>
      <c r="DA61" s="232"/>
      <c r="DB61" s="232"/>
      <c r="DC61" s="232"/>
      <c r="DD61" s="232"/>
      <c r="DE61" s="232"/>
      <c r="DF61" s="232"/>
      <c r="DG61" s="232"/>
      <c r="DH61" s="232"/>
      <c r="DI61" s="232"/>
      <c r="DJ61" s="232"/>
      <c r="DK61" s="232"/>
      <c r="DL61" s="232"/>
      <c r="DM61" s="232"/>
      <c r="DN61" s="232"/>
      <c r="DO61" s="232"/>
      <c r="DP61" s="232"/>
      <c r="DQ61" s="232"/>
      <c r="DR61" s="232"/>
      <c r="DS61" s="232"/>
      <c r="DT61" s="232"/>
      <c r="DU61" s="232"/>
      <c r="DV61" s="232"/>
      <c r="DW61" s="232"/>
      <c r="DX61" s="232"/>
      <c r="DY61" s="232"/>
      <c r="DZ61" s="232"/>
      <c r="EA61" s="232"/>
      <c r="EB61" s="232"/>
      <c r="EC61" s="232"/>
      <c r="ED61" s="232"/>
      <c r="EE61" s="232"/>
      <c r="EF61" s="232"/>
      <c r="EG61" s="232"/>
      <c r="EH61" s="232"/>
      <c r="EI61" s="232"/>
      <c r="EJ61" s="232"/>
      <c r="EK61" s="232"/>
      <c r="EL61" s="232"/>
      <c r="EM61" s="232"/>
      <c r="EN61" s="232"/>
      <c r="EO61" s="232"/>
      <c r="EP61" s="232"/>
      <c r="EQ61" s="232"/>
      <c r="ER61" s="232"/>
      <c r="ES61" s="232"/>
      <c r="ET61" s="232"/>
      <c r="EU61" s="232"/>
      <c r="EV61" s="232"/>
      <c r="EW61" s="232"/>
      <c r="EX61" s="232"/>
      <c r="EY61" s="232"/>
      <c r="EZ61" s="232"/>
      <c r="FA61" s="232"/>
      <c r="FB61" s="232"/>
      <c r="FC61" s="232"/>
      <c r="FD61" s="232"/>
      <c r="FE61" s="232"/>
      <c r="FF61" s="232"/>
      <c r="FG61" s="232"/>
      <c r="FH61" s="232"/>
      <c r="FI61" s="232"/>
      <c r="FJ61" s="232"/>
      <c r="FK61" s="232"/>
      <c r="FL61" s="232"/>
      <c r="FM61" s="232"/>
      <c r="FN61" s="232"/>
      <c r="FO61" s="232"/>
      <c r="FP61" s="232"/>
      <c r="FQ61" s="232"/>
      <c r="FR61" s="232"/>
      <c r="FS61" s="232"/>
      <c r="FT61" s="232"/>
      <c r="FU61" s="232"/>
      <c r="FV61" s="232"/>
      <c r="FW61" s="232"/>
      <c r="FX61" s="232"/>
      <c r="FY61" s="232"/>
      <c r="FZ61" s="232"/>
      <c r="GA61" s="232"/>
      <c r="GB61" s="232"/>
      <c r="GC61" s="232"/>
      <c r="GD61" s="232"/>
      <c r="GE61" s="232"/>
      <c r="GF61" s="232"/>
      <c r="GG61" s="232"/>
      <c r="GH61" s="232"/>
      <c r="GI61" s="232"/>
      <c r="GJ61" s="232"/>
      <c r="GK61" s="232"/>
      <c r="GL61" s="232"/>
      <c r="GM61" s="232"/>
      <c r="GN61" s="232"/>
      <c r="GO61" s="232"/>
      <c r="GP61" s="232"/>
      <c r="GQ61" s="232"/>
      <c r="GR61" s="232"/>
      <c r="GS61" s="232"/>
      <c r="GT61" s="232"/>
      <c r="GU61" s="232"/>
      <c r="GV61" s="232"/>
      <c r="GW61" s="232"/>
      <c r="GX61" s="232"/>
      <c r="GY61" s="232"/>
      <c r="GZ61" s="232"/>
      <c r="HA61" s="232"/>
      <c r="HB61" s="232"/>
      <c r="HC61" s="232"/>
      <c r="HD61" s="232"/>
      <c r="HE61" s="232"/>
      <c r="HF61" s="232"/>
      <c r="HG61" s="232"/>
      <c r="HH61" s="232"/>
      <c r="HI61" s="232"/>
      <c r="HJ61" s="232"/>
    </row>
    <row r="62" spans="1:218" ht="17.100000000000001" customHeight="1">
      <c r="A62" s="1"/>
      <c r="B62" s="777"/>
      <c r="C62" s="586" t="s">
        <v>42</v>
      </c>
      <c r="D62" s="588">
        <f t="shared" ref="D62:W62" si="20">SUM(D59:D61)</f>
        <v>780</v>
      </c>
      <c r="E62" s="588">
        <f t="shared" si="20"/>
        <v>1373</v>
      </c>
      <c r="F62" s="588">
        <f t="shared" si="20"/>
        <v>-593</v>
      </c>
      <c r="G62" s="588">
        <f t="shared" si="20"/>
        <v>745</v>
      </c>
      <c r="H62" s="588">
        <f t="shared" si="20"/>
        <v>1344</v>
      </c>
      <c r="I62" s="588">
        <f t="shared" si="20"/>
        <v>-599</v>
      </c>
      <c r="J62" s="588">
        <f t="shared" si="20"/>
        <v>760</v>
      </c>
      <c r="K62" s="588">
        <f t="shared" si="20"/>
        <v>1315</v>
      </c>
      <c r="L62" s="589">
        <f t="shared" si="20"/>
        <v>-555</v>
      </c>
      <c r="M62" s="777"/>
      <c r="N62" s="586" t="s">
        <v>42</v>
      </c>
      <c r="O62" s="588">
        <f t="shared" ref="O62:Q62" si="21">SUM(O59:O61)</f>
        <v>654</v>
      </c>
      <c r="P62" s="588">
        <f t="shared" si="21"/>
        <v>1376</v>
      </c>
      <c r="Q62" s="590">
        <f t="shared" si="21"/>
        <v>-722</v>
      </c>
      <c r="R62" s="588">
        <f t="shared" si="20"/>
        <v>650</v>
      </c>
      <c r="S62" s="588">
        <f t="shared" si="20"/>
        <v>1390</v>
      </c>
      <c r="T62" s="590">
        <f t="shared" si="20"/>
        <v>-740</v>
      </c>
      <c r="U62" s="588">
        <f t="shared" si="20"/>
        <v>607</v>
      </c>
      <c r="V62" s="588">
        <f t="shared" si="20"/>
        <v>1455</v>
      </c>
      <c r="W62" s="589">
        <f t="shared" si="20"/>
        <v>-848</v>
      </c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  <c r="AV62" s="232"/>
      <c r="AW62" s="232"/>
      <c r="AX62" s="232"/>
      <c r="AY62" s="232"/>
      <c r="AZ62" s="232"/>
      <c r="BA62" s="232"/>
      <c r="BB62" s="232"/>
      <c r="BC62" s="232"/>
      <c r="BD62" s="232"/>
      <c r="BE62" s="232"/>
      <c r="BF62" s="232"/>
      <c r="BG62" s="232"/>
      <c r="BH62" s="232"/>
      <c r="BI62" s="232"/>
      <c r="BJ62" s="232"/>
      <c r="BK62" s="232"/>
      <c r="BL62" s="232"/>
      <c r="BM62" s="232"/>
      <c r="BN62" s="232"/>
      <c r="BO62" s="232"/>
      <c r="BP62" s="232"/>
      <c r="BQ62" s="232"/>
      <c r="BR62" s="232"/>
      <c r="BS62" s="232"/>
      <c r="BT62" s="232"/>
      <c r="BU62" s="232"/>
      <c r="BV62" s="232"/>
      <c r="BW62" s="232"/>
      <c r="BX62" s="232"/>
      <c r="BY62" s="232"/>
      <c r="BZ62" s="232"/>
      <c r="CA62" s="232"/>
      <c r="CB62" s="232"/>
      <c r="CC62" s="232"/>
      <c r="CD62" s="232"/>
      <c r="CE62" s="232"/>
      <c r="CF62" s="232"/>
      <c r="CG62" s="232"/>
      <c r="CH62" s="232"/>
      <c r="CI62" s="232"/>
      <c r="CJ62" s="232"/>
      <c r="CK62" s="232"/>
      <c r="CL62" s="232"/>
      <c r="CM62" s="232"/>
      <c r="CN62" s="232"/>
      <c r="CO62" s="232"/>
      <c r="CP62" s="232"/>
      <c r="CQ62" s="232"/>
      <c r="CR62" s="232"/>
      <c r="CS62" s="232"/>
      <c r="CT62" s="232"/>
      <c r="CU62" s="232"/>
      <c r="CV62" s="232"/>
      <c r="CW62" s="232"/>
      <c r="CX62" s="232"/>
      <c r="CY62" s="232"/>
      <c r="CZ62" s="232"/>
      <c r="DA62" s="232"/>
      <c r="DB62" s="232"/>
      <c r="DC62" s="232"/>
      <c r="DD62" s="232"/>
      <c r="DE62" s="232"/>
      <c r="DF62" s="232"/>
      <c r="DG62" s="232"/>
      <c r="DH62" s="232"/>
      <c r="DI62" s="232"/>
      <c r="DJ62" s="232"/>
      <c r="DK62" s="232"/>
      <c r="DL62" s="232"/>
      <c r="DM62" s="232"/>
      <c r="DN62" s="232"/>
      <c r="DO62" s="232"/>
      <c r="DP62" s="232"/>
      <c r="DQ62" s="232"/>
      <c r="DR62" s="232"/>
      <c r="DS62" s="232"/>
      <c r="DT62" s="232"/>
      <c r="DU62" s="232"/>
      <c r="DV62" s="232"/>
      <c r="DW62" s="232"/>
      <c r="DX62" s="232"/>
      <c r="DY62" s="232"/>
      <c r="DZ62" s="232"/>
      <c r="EA62" s="232"/>
      <c r="EB62" s="232"/>
      <c r="EC62" s="232"/>
      <c r="ED62" s="232"/>
      <c r="EE62" s="232"/>
      <c r="EF62" s="232"/>
      <c r="EG62" s="232"/>
      <c r="EH62" s="232"/>
      <c r="EI62" s="232"/>
      <c r="EJ62" s="232"/>
      <c r="EK62" s="232"/>
      <c r="EL62" s="232"/>
      <c r="EM62" s="232"/>
      <c r="EN62" s="232"/>
      <c r="EO62" s="232"/>
      <c r="EP62" s="232"/>
      <c r="EQ62" s="232"/>
      <c r="ER62" s="232"/>
      <c r="ES62" s="232"/>
      <c r="ET62" s="232"/>
      <c r="EU62" s="232"/>
      <c r="EV62" s="232"/>
      <c r="EW62" s="232"/>
      <c r="EX62" s="232"/>
      <c r="EY62" s="232"/>
      <c r="EZ62" s="232"/>
      <c r="FA62" s="232"/>
      <c r="FB62" s="232"/>
      <c r="FC62" s="232"/>
      <c r="FD62" s="232"/>
      <c r="FE62" s="232"/>
      <c r="FF62" s="232"/>
      <c r="FG62" s="232"/>
      <c r="FH62" s="232"/>
      <c r="FI62" s="232"/>
      <c r="FJ62" s="232"/>
      <c r="FK62" s="232"/>
      <c r="FL62" s="232"/>
      <c r="FM62" s="232"/>
      <c r="FN62" s="232"/>
      <c r="FO62" s="232"/>
      <c r="FP62" s="232"/>
      <c r="FQ62" s="232"/>
      <c r="FR62" s="232"/>
      <c r="FS62" s="232"/>
      <c r="FT62" s="232"/>
      <c r="FU62" s="232"/>
      <c r="FV62" s="232"/>
      <c r="FW62" s="232"/>
      <c r="FX62" s="232"/>
      <c r="FY62" s="232"/>
      <c r="FZ62" s="232"/>
      <c r="GA62" s="232"/>
      <c r="GB62" s="232"/>
      <c r="GC62" s="232"/>
      <c r="GD62" s="232"/>
      <c r="GE62" s="232"/>
      <c r="GF62" s="232"/>
      <c r="GG62" s="232"/>
      <c r="GH62" s="232"/>
      <c r="GI62" s="232"/>
      <c r="GJ62" s="232"/>
      <c r="GK62" s="232"/>
      <c r="GL62" s="232"/>
      <c r="GM62" s="232"/>
      <c r="GN62" s="232"/>
      <c r="GO62" s="232"/>
      <c r="GP62" s="232"/>
      <c r="GQ62" s="232"/>
      <c r="GR62" s="232"/>
      <c r="GS62" s="232"/>
      <c r="GT62" s="232"/>
      <c r="GU62" s="232"/>
      <c r="GV62" s="232"/>
      <c r="GW62" s="232"/>
      <c r="GX62" s="232"/>
      <c r="GY62" s="232"/>
      <c r="GZ62" s="232"/>
      <c r="HA62" s="232"/>
      <c r="HB62" s="232"/>
      <c r="HC62" s="232"/>
      <c r="HD62" s="232"/>
      <c r="HE62" s="232"/>
      <c r="HF62" s="232"/>
      <c r="HG62" s="232"/>
      <c r="HH62" s="232"/>
      <c r="HI62" s="232"/>
      <c r="HJ62" s="232"/>
    </row>
    <row r="63" spans="1:218" ht="17.100000000000001" customHeight="1">
      <c r="A63" s="1"/>
      <c r="B63" s="587" t="s">
        <v>104</v>
      </c>
      <c r="C63" s="610" t="s">
        <v>105</v>
      </c>
      <c r="D63" s="588">
        <v>145</v>
      </c>
      <c r="E63" s="588">
        <v>423</v>
      </c>
      <c r="F63" s="588">
        <v>-278</v>
      </c>
      <c r="G63" s="588">
        <v>141</v>
      </c>
      <c r="H63" s="588">
        <v>376</v>
      </c>
      <c r="I63" s="588">
        <v>-235</v>
      </c>
      <c r="J63" s="588">
        <v>113</v>
      </c>
      <c r="K63" s="588">
        <v>437</v>
      </c>
      <c r="L63" s="589">
        <v>-324</v>
      </c>
      <c r="M63" s="587" t="s">
        <v>104</v>
      </c>
      <c r="N63" s="610" t="s">
        <v>105</v>
      </c>
      <c r="O63" s="588">
        <v>99</v>
      </c>
      <c r="P63" s="588">
        <v>421</v>
      </c>
      <c r="Q63" s="590">
        <v>-322</v>
      </c>
      <c r="R63" s="588">
        <v>96</v>
      </c>
      <c r="S63" s="588">
        <v>411</v>
      </c>
      <c r="T63" s="590">
        <v>-315</v>
      </c>
      <c r="U63" s="588">
        <v>99</v>
      </c>
      <c r="V63" s="588">
        <v>423</v>
      </c>
      <c r="W63" s="589">
        <v>-324</v>
      </c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232"/>
      <c r="BJ63" s="232"/>
      <c r="BK63" s="232"/>
      <c r="BL63" s="232"/>
      <c r="BM63" s="232"/>
      <c r="BN63" s="232"/>
      <c r="BO63" s="232"/>
      <c r="BP63" s="232"/>
      <c r="BQ63" s="232"/>
      <c r="BR63" s="232"/>
      <c r="BS63" s="232"/>
      <c r="BT63" s="232"/>
      <c r="BU63" s="232"/>
      <c r="BV63" s="232"/>
      <c r="BW63" s="232"/>
      <c r="BX63" s="232"/>
      <c r="BY63" s="232"/>
      <c r="BZ63" s="232"/>
      <c r="CA63" s="232"/>
      <c r="CB63" s="232"/>
      <c r="CC63" s="232"/>
      <c r="CD63" s="232"/>
      <c r="CE63" s="232"/>
      <c r="CF63" s="232"/>
      <c r="CG63" s="232"/>
      <c r="CH63" s="232"/>
      <c r="CI63" s="232"/>
      <c r="CJ63" s="232"/>
      <c r="CK63" s="232"/>
      <c r="CL63" s="232"/>
      <c r="CM63" s="232"/>
      <c r="CN63" s="232"/>
      <c r="CO63" s="232"/>
      <c r="CP63" s="232"/>
      <c r="CQ63" s="232"/>
      <c r="CR63" s="232"/>
      <c r="CS63" s="232"/>
      <c r="CT63" s="232"/>
      <c r="CU63" s="232"/>
      <c r="CV63" s="232"/>
      <c r="CW63" s="232"/>
      <c r="CX63" s="232"/>
      <c r="CY63" s="232"/>
      <c r="CZ63" s="232"/>
      <c r="DA63" s="232"/>
      <c r="DB63" s="232"/>
      <c r="DC63" s="232"/>
      <c r="DD63" s="232"/>
      <c r="DE63" s="232"/>
      <c r="DF63" s="232"/>
      <c r="DG63" s="232"/>
      <c r="DH63" s="232"/>
      <c r="DI63" s="232"/>
      <c r="DJ63" s="232"/>
      <c r="DK63" s="232"/>
      <c r="DL63" s="232"/>
      <c r="DM63" s="232"/>
      <c r="DN63" s="232"/>
      <c r="DO63" s="232"/>
      <c r="DP63" s="232"/>
      <c r="DQ63" s="232"/>
      <c r="DR63" s="232"/>
      <c r="DS63" s="232"/>
      <c r="DT63" s="232"/>
      <c r="DU63" s="232"/>
      <c r="DV63" s="232"/>
      <c r="DW63" s="232"/>
      <c r="DX63" s="232"/>
      <c r="DY63" s="232"/>
      <c r="DZ63" s="232"/>
      <c r="EA63" s="232"/>
      <c r="EB63" s="232"/>
      <c r="EC63" s="232"/>
      <c r="ED63" s="232"/>
      <c r="EE63" s="232"/>
      <c r="EF63" s="232"/>
      <c r="EG63" s="232"/>
      <c r="EH63" s="232"/>
      <c r="EI63" s="232"/>
      <c r="EJ63" s="232"/>
      <c r="EK63" s="232"/>
      <c r="EL63" s="232"/>
      <c r="EM63" s="232"/>
      <c r="EN63" s="232"/>
      <c r="EO63" s="232"/>
      <c r="EP63" s="232"/>
      <c r="EQ63" s="232"/>
      <c r="ER63" s="232"/>
      <c r="ES63" s="232"/>
      <c r="ET63" s="232"/>
      <c r="EU63" s="232"/>
      <c r="EV63" s="232"/>
      <c r="EW63" s="232"/>
      <c r="EX63" s="232"/>
      <c r="EY63" s="232"/>
      <c r="EZ63" s="232"/>
      <c r="FA63" s="232"/>
      <c r="FB63" s="232"/>
      <c r="FC63" s="232"/>
      <c r="FD63" s="232"/>
      <c r="FE63" s="232"/>
      <c r="FF63" s="232"/>
      <c r="FG63" s="232"/>
      <c r="FH63" s="232"/>
      <c r="FI63" s="232"/>
      <c r="FJ63" s="232"/>
      <c r="FK63" s="232"/>
      <c r="FL63" s="232"/>
      <c r="FM63" s="232"/>
      <c r="FN63" s="232"/>
      <c r="FO63" s="232"/>
      <c r="FP63" s="232"/>
      <c r="FQ63" s="232"/>
      <c r="FR63" s="232"/>
      <c r="FS63" s="232"/>
      <c r="FT63" s="232"/>
      <c r="FU63" s="232"/>
      <c r="FV63" s="232"/>
      <c r="FW63" s="232"/>
      <c r="FX63" s="232"/>
      <c r="FY63" s="232"/>
      <c r="FZ63" s="232"/>
      <c r="GA63" s="232"/>
      <c r="GB63" s="232"/>
      <c r="GC63" s="232"/>
      <c r="GD63" s="232"/>
      <c r="GE63" s="232"/>
      <c r="GF63" s="232"/>
      <c r="GG63" s="232"/>
      <c r="GH63" s="232"/>
      <c r="GI63" s="232"/>
      <c r="GJ63" s="232"/>
      <c r="GK63" s="232"/>
      <c r="GL63" s="232"/>
      <c r="GM63" s="232"/>
      <c r="GN63" s="232"/>
      <c r="GO63" s="232"/>
      <c r="GP63" s="232"/>
      <c r="GQ63" s="232"/>
      <c r="GR63" s="232"/>
      <c r="GS63" s="232"/>
      <c r="GT63" s="232"/>
      <c r="GU63" s="232"/>
      <c r="GV63" s="232"/>
      <c r="GW63" s="232"/>
      <c r="GX63" s="232"/>
      <c r="GY63" s="232"/>
      <c r="GZ63" s="232"/>
      <c r="HA63" s="232"/>
      <c r="HB63" s="232"/>
      <c r="HC63" s="232"/>
      <c r="HD63" s="232"/>
      <c r="HE63" s="232"/>
      <c r="HF63" s="232"/>
      <c r="HG63" s="232"/>
      <c r="HH63" s="232"/>
      <c r="HI63" s="232"/>
      <c r="HJ63" s="232"/>
    </row>
    <row r="64" spans="1:218" ht="17.100000000000001" customHeight="1">
      <c r="A64" s="1"/>
      <c r="B64" s="784" t="s">
        <v>106</v>
      </c>
      <c r="C64" s="591" t="s">
        <v>107</v>
      </c>
      <c r="D64" s="592">
        <v>189</v>
      </c>
      <c r="E64" s="592">
        <v>383</v>
      </c>
      <c r="F64" s="592">
        <v>-194</v>
      </c>
      <c r="G64" s="592">
        <v>165</v>
      </c>
      <c r="H64" s="592">
        <v>367</v>
      </c>
      <c r="I64" s="592">
        <v>-202</v>
      </c>
      <c r="J64" s="592">
        <v>144</v>
      </c>
      <c r="K64" s="592">
        <v>392</v>
      </c>
      <c r="L64" s="593">
        <v>-248</v>
      </c>
      <c r="M64" s="784" t="s">
        <v>106</v>
      </c>
      <c r="N64" s="591" t="s">
        <v>107</v>
      </c>
      <c r="O64" s="592">
        <v>124</v>
      </c>
      <c r="P64" s="592">
        <v>400</v>
      </c>
      <c r="Q64" s="594">
        <v>-276</v>
      </c>
      <c r="R64" s="592">
        <v>119</v>
      </c>
      <c r="S64" s="592">
        <v>383</v>
      </c>
      <c r="T64" s="594">
        <v>-264</v>
      </c>
      <c r="U64" s="592">
        <v>112</v>
      </c>
      <c r="V64" s="592">
        <v>400</v>
      </c>
      <c r="W64" s="593">
        <v>-288</v>
      </c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2"/>
      <c r="BQ64" s="232"/>
      <c r="BR64" s="232"/>
      <c r="BS64" s="232"/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  <c r="CV64" s="232"/>
      <c r="CW64" s="232"/>
      <c r="CX64" s="232"/>
      <c r="CY64" s="232"/>
      <c r="CZ64" s="232"/>
      <c r="DA64" s="232"/>
      <c r="DB64" s="232"/>
      <c r="DC64" s="232"/>
      <c r="DD64" s="232"/>
      <c r="DE64" s="232"/>
      <c r="DF64" s="232"/>
      <c r="DG64" s="232"/>
      <c r="DH64" s="232"/>
      <c r="DI64" s="232"/>
      <c r="DJ64" s="232"/>
      <c r="DK64" s="232"/>
      <c r="DL64" s="232"/>
      <c r="DM64" s="232"/>
      <c r="DN64" s="232"/>
      <c r="DO64" s="232"/>
      <c r="DP64" s="232"/>
      <c r="DQ64" s="232"/>
      <c r="DR64" s="232"/>
      <c r="DS64" s="232"/>
      <c r="DT64" s="232"/>
      <c r="DU64" s="232"/>
      <c r="DV64" s="232"/>
      <c r="DW64" s="232"/>
      <c r="DX64" s="232"/>
      <c r="DY64" s="232"/>
      <c r="DZ64" s="232"/>
      <c r="EA64" s="232"/>
      <c r="EB64" s="232"/>
      <c r="EC64" s="232"/>
      <c r="ED64" s="232"/>
      <c r="EE64" s="232"/>
      <c r="EF64" s="232"/>
      <c r="EG64" s="232"/>
      <c r="EH64" s="232"/>
      <c r="EI64" s="232"/>
      <c r="EJ64" s="232"/>
      <c r="EK64" s="232"/>
      <c r="EL64" s="232"/>
      <c r="EM64" s="232"/>
      <c r="EN64" s="232"/>
      <c r="EO64" s="232"/>
      <c r="EP64" s="232"/>
      <c r="EQ64" s="232"/>
      <c r="ER64" s="232"/>
      <c r="ES64" s="232"/>
      <c r="ET64" s="232"/>
      <c r="EU64" s="232"/>
      <c r="EV64" s="232"/>
      <c r="EW64" s="232"/>
      <c r="EX64" s="232"/>
      <c r="EY64" s="232"/>
      <c r="EZ64" s="232"/>
      <c r="FA64" s="232"/>
      <c r="FB64" s="232"/>
      <c r="FC64" s="232"/>
      <c r="FD64" s="232"/>
      <c r="FE64" s="232"/>
      <c r="FF64" s="232"/>
      <c r="FG64" s="232"/>
      <c r="FH64" s="232"/>
      <c r="FI64" s="232"/>
      <c r="FJ64" s="232"/>
      <c r="FK64" s="232"/>
      <c r="FL64" s="232"/>
      <c r="FM64" s="232"/>
      <c r="FN64" s="232"/>
      <c r="FO64" s="232"/>
      <c r="FP64" s="232"/>
      <c r="FQ64" s="232"/>
      <c r="FR64" s="232"/>
      <c r="FS64" s="232"/>
      <c r="FT64" s="232"/>
      <c r="FU64" s="232"/>
      <c r="FV64" s="232"/>
      <c r="FW64" s="232"/>
      <c r="FX64" s="232"/>
      <c r="FY64" s="232"/>
      <c r="FZ64" s="232"/>
      <c r="GA64" s="232"/>
      <c r="GB64" s="232"/>
      <c r="GC64" s="232"/>
      <c r="GD64" s="232"/>
      <c r="GE64" s="232"/>
      <c r="GF64" s="232"/>
      <c r="GG64" s="232"/>
      <c r="GH64" s="232"/>
      <c r="GI64" s="232"/>
      <c r="GJ64" s="232"/>
      <c r="GK64" s="232"/>
      <c r="GL64" s="232"/>
      <c r="GM64" s="232"/>
      <c r="GN64" s="232"/>
      <c r="GO64" s="232"/>
      <c r="GP64" s="232"/>
      <c r="GQ64" s="232"/>
      <c r="GR64" s="232"/>
      <c r="GS64" s="232"/>
      <c r="GT64" s="232"/>
      <c r="GU64" s="232"/>
      <c r="GV64" s="232"/>
      <c r="GW64" s="232"/>
      <c r="GX64" s="232"/>
      <c r="GY64" s="232"/>
      <c r="GZ64" s="232"/>
      <c r="HA64" s="232"/>
      <c r="HB64" s="232"/>
      <c r="HC64" s="232"/>
      <c r="HD64" s="232"/>
      <c r="HE64" s="232"/>
      <c r="HF64" s="232"/>
      <c r="HG64" s="232"/>
      <c r="HH64" s="232"/>
      <c r="HI64" s="232"/>
      <c r="HJ64" s="232"/>
    </row>
    <row r="65" spans="1:218" ht="17.100000000000001" customHeight="1">
      <c r="A65" s="1"/>
      <c r="B65" s="785"/>
      <c r="C65" s="591" t="s">
        <v>108</v>
      </c>
      <c r="D65" s="592">
        <v>46</v>
      </c>
      <c r="E65" s="592">
        <v>142</v>
      </c>
      <c r="F65" s="592">
        <v>-96</v>
      </c>
      <c r="G65" s="592">
        <v>55</v>
      </c>
      <c r="H65" s="592">
        <v>165</v>
      </c>
      <c r="I65" s="592">
        <v>-110</v>
      </c>
      <c r="J65" s="592">
        <v>37</v>
      </c>
      <c r="K65" s="592">
        <v>135</v>
      </c>
      <c r="L65" s="593">
        <v>-98</v>
      </c>
      <c r="M65" s="785"/>
      <c r="N65" s="591" t="s">
        <v>108</v>
      </c>
      <c r="O65" s="592">
        <v>44</v>
      </c>
      <c r="P65" s="592">
        <v>145</v>
      </c>
      <c r="Q65" s="594">
        <v>-101</v>
      </c>
      <c r="R65" s="592">
        <v>38</v>
      </c>
      <c r="S65" s="592">
        <v>125</v>
      </c>
      <c r="T65" s="594">
        <v>-87</v>
      </c>
      <c r="U65" s="592">
        <v>47</v>
      </c>
      <c r="V65" s="592">
        <v>174</v>
      </c>
      <c r="W65" s="593">
        <v>-127</v>
      </c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2"/>
      <c r="BN65" s="232"/>
      <c r="BO65" s="232"/>
      <c r="BP65" s="232"/>
      <c r="BQ65" s="232"/>
      <c r="BR65" s="232"/>
      <c r="BS65" s="232"/>
      <c r="BT65" s="232"/>
      <c r="BU65" s="232"/>
      <c r="BV65" s="232"/>
      <c r="BW65" s="232"/>
      <c r="BX65" s="232"/>
      <c r="BY65" s="232"/>
      <c r="BZ65" s="232"/>
      <c r="CA65" s="232"/>
      <c r="CB65" s="232"/>
      <c r="CC65" s="232"/>
      <c r="CD65" s="232"/>
      <c r="CE65" s="232"/>
      <c r="CF65" s="232"/>
      <c r="CG65" s="232"/>
      <c r="CH65" s="232"/>
      <c r="CI65" s="232"/>
      <c r="CJ65" s="232"/>
      <c r="CK65" s="232"/>
      <c r="CL65" s="232"/>
      <c r="CM65" s="232"/>
      <c r="CN65" s="232"/>
      <c r="CO65" s="232"/>
      <c r="CP65" s="232"/>
      <c r="CQ65" s="232"/>
      <c r="CR65" s="232"/>
      <c r="CS65" s="232"/>
      <c r="CT65" s="232"/>
      <c r="CU65" s="232"/>
      <c r="CV65" s="232"/>
      <c r="CW65" s="232"/>
      <c r="CX65" s="232"/>
      <c r="CY65" s="232"/>
      <c r="CZ65" s="232"/>
      <c r="DA65" s="232"/>
      <c r="DB65" s="232"/>
      <c r="DC65" s="232"/>
      <c r="DD65" s="232"/>
      <c r="DE65" s="232"/>
      <c r="DF65" s="232"/>
      <c r="DG65" s="232"/>
      <c r="DH65" s="232"/>
      <c r="DI65" s="232"/>
      <c r="DJ65" s="232"/>
      <c r="DK65" s="232"/>
      <c r="DL65" s="232"/>
      <c r="DM65" s="232"/>
      <c r="DN65" s="232"/>
      <c r="DO65" s="232"/>
      <c r="DP65" s="232"/>
      <c r="DQ65" s="232"/>
      <c r="DR65" s="232"/>
      <c r="DS65" s="232"/>
      <c r="DT65" s="232"/>
      <c r="DU65" s="232"/>
      <c r="DV65" s="232"/>
      <c r="DW65" s="232"/>
      <c r="DX65" s="232"/>
      <c r="DY65" s="232"/>
      <c r="DZ65" s="232"/>
      <c r="EA65" s="232"/>
      <c r="EB65" s="232"/>
      <c r="EC65" s="232"/>
      <c r="ED65" s="232"/>
      <c r="EE65" s="232"/>
      <c r="EF65" s="232"/>
      <c r="EG65" s="232"/>
      <c r="EH65" s="232"/>
      <c r="EI65" s="232"/>
      <c r="EJ65" s="232"/>
      <c r="EK65" s="232"/>
      <c r="EL65" s="232"/>
      <c r="EM65" s="232"/>
      <c r="EN65" s="232"/>
      <c r="EO65" s="232"/>
      <c r="EP65" s="232"/>
      <c r="EQ65" s="232"/>
      <c r="ER65" s="232"/>
      <c r="ES65" s="232"/>
      <c r="ET65" s="232"/>
      <c r="EU65" s="232"/>
      <c r="EV65" s="232"/>
      <c r="EW65" s="232"/>
      <c r="EX65" s="232"/>
      <c r="EY65" s="232"/>
      <c r="EZ65" s="232"/>
      <c r="FA65" s="232"/>
      <c r="FB65" s="232"/>
      <c r="FC65" s="232"/>
      <c r="FD65" s="232"/>
      <c r="FE65" s="232"/>
      <c r="FF65" s="232"/>
      <c r="FG65" s="232"/>
      <c r="FH65" s="232"/>
      <c r="FI65" s="232"/>
      <c r="FJ65" s="232"/>
      <c r="FK65" s="232"/>
      <c r="FL65" s="232"/>
      <c r="FM65" s="232"/>
      <c r="FN65" s="232"/>
      <c r="FO65" s="232"/>
      <c r="FP65" s="232"/>
      <c r="FQ65" s="232"/>
      <c r="FR65" s="232"/>
      <c r="FS65" s="232"/>
      <c r="FT65" s="232"/>
      <c r="FU65" s="232"/>
      <c r="FV65" s="232"/>
      <c r="FW65" s="232"/>
      <c r="FX65" s="232"/>
      <c r="FY65" s="232"/>
      <c r="FZ65" s="232"/>
      <c r="GA65" s="232"/>
      <c r="GB65" s="232"/>
      <c r="GC65" s="232"/>
      <c r="GD65" s="232"/>
      <c r="GE65" s="232"/>
      <c r="GF65" s="232"/>
      <c r="GG65" s="232"/>
      <c r="GH65" s="232"/>
      <c r="GI65" s="232"/>
      <c r="GJ65" s="232"/>
      <c r="GK65" s="232"/>
      <c r="GL65" s="232"/>
      <c r="GM65" s="232"/>
      <c r="GN65" s="232"/>
      <c r="GO65" s="232"/>
      <c r="GP65" s="232"/>
      <c r="GQ65" s="232"/>
      <c r="GR65" s="232"/>
      <c r="GS65" s="232"/>
      <c r="GT65" s="232"/>
      <c r="GU65" s="232"/>
      <c r="GV65" s="232"/>
      <c r="GW65" s="232"/>
      <c r="GX65" s="232"/>
      <c r="GY65" s="232"/>
      <c r="GZ65" s="232"/>
      <c r="HA65" s="232"/>
      <c r="HB65" s="232"/>
      <c r="HC65" s="232"/>
      <c r="HD65" s="232"/>
      <c r="HE65" s="232"/>
      <c r="HF65" s="232"/>
      <c r="HG65" s="232"/>
      <c r="HH65" s="232"/>
      <c r="HI65" s="232"/>
      <c r="HJ65" s="232"/>
    </row>
    <row r="66" spans="1:218" ht="17.100000000000001" customHeight="1">
      <c r="A66" s="1"/>
      <c r="B66" s="785"/>
      <c r="C66" s="591" t="s">
        <v>109</v>
      </c>
      <c r="D66" s="592">
        <v>47</v>
      </c>
      <c r="E66" s="592">
        <v>159</v>
      </c>
      <c r="F66" s="592">
        <v>-112</v>
      </c>
      <c r="G66" s="592">
        <v>43</v>
      </c>
      <c r="H66" s="592">
        <v>162</v>
      </c>
      <c r="I66" s="592">
        <v>-119</v>
      </c>
      <c r="J66" s="592">
        <v>55</v>
      </c>
      <c r="K66" s="592">
        <v>187</v>
      </c>
      <c r="L66" s="593">
        <v>-132</v>
      </c>
      <c r="M66" s="785"/>
      <c r="N66" s="591" t="s">
        <v>109</v>
      </c>
      <c r="O66" s="592">
        <v>36</v>
      </c>
      <c r="P66" s="592">
        <v>174</v>
      </c>
      <c r="Q66" s="594">
        <v>-138</v>
      </c>
      <c r="R66" s="592">
        <v>42</v>
      </c>
      <c r="S66" s="592">
        <v>192</v>
      </c>
      <c r="T66" s="594">
        <v>-150</v>
      </c>
      <c r="U66" s="592">
        <v>32</v>
      </c>
      <c r="V66" s="592">
        <v>190</v>
      </c>
      <c r="W66" s="593">
        <v>-158</v>
      </c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2"/>
      <c r="BD66" s="232"/>
      <c r="BE66" s="232"/>
      <c r="BF66" s="232"/>
      <c r="BG66" s="232"/>
      <c r="BH66" s="232"/>
      <c r="BI66" s="232"/>
      <c r="BJ66" s="232"/>
      <c r="BK66" s="232"/>
      <c r="BL66" s="232"/>
      <c r="BM66" s="232"/>
      <c r="BN66" s="232"/>
      <c r="BO66" s="232"/>
      <c r="BP66" s="232"/>
      <c r="BQ66" s="232"/>
      <c r="BR66" s="232"/>
      <c r="BS66" s="232"/>
      <c r="BT66" s="232"/>
      <c r="BU66" s="232"/>
      <c r="BV66" s="232"/>
      <c r="BW66" s="232"/>
      <c r="BX66" s="232"/>
      <c r="BY66" s="232"/>
      <c r="BZ66" s="232"/>
      <c r="CA66" s="232"/>
      <c r="CB66" s="232"/>
      <c r="CC66" s="232"/>
      <c r="CD66" s="232"/>
      <c r="CE66" s="232"/>
      <c r="CF66" s="232"/>
      <c r="CG66" s="232"/>
      <c r="CH66" s="232"/>
      <c r="CI66" s="232"/>
      <c r="CJ66" s="232"/>
      <c r="CK66" s="232"/>
      <c r="CL66" s="232"/>
      <c r="CM66" s="232"/>
      <c r="CN66" s="232"/>
      <c r="CO66" s="232"/>
      <c r="CP66" s="232"/>
      <c r="CQ66" s="232"/>
      <c r="CR66" s="232"/>
      <c r="CS66" s="232"/>
      <c r="CT66" s="232"/>
      <c r="CU66" s="232"/>
      <c r="CV66" s="232"/>
      <c r="CW66" s="232"/>
      <c r="CX66" s="232"/>
      <c r="CY66" s="232"/>
      <c r="CZ66" s="232"/>
      <c r="DA66" s="232"/>
      <c r="DB66" s="232"/>
      <c r="DC66" s="232"/>
      <c r="DD66" s="232"/>
      <c r="DE66" s="232"/>
      <c r="DF66" s="232"/>
      <c r="DG66" s="232"/>
      <c r="DH66" s="232"/>
      <c r="DI66" s="232"/>
      <c r="DJ66" s="232"/>
      <c r="DK66" s="232"/>
      <c r="DL66" s="232"/>
      <c r="DM66" s="232"/>
      <c r="DN66" s="232"/>
      <c r="DO66" s="232"/>
      <c r="DP66" s="232"/>
      <c r="DQ66" s="232"/>
      <c r="DR66" s="232"/>
      <c r="DS66" s="232"/>
      <c r="DT66" s="232"/>
      <c r="DU66" s="232"/>
      <c r="DV66" s="232"/>
      <c r="DW66" s="232"/>
      <c r="DX66" s="232"/>
      <c r="DY66" s="232"/>
      <c r="DZ66" s="232"/>
      <c r="EA66" s="232"/>
      <c r="EB66" s="232"/>
      <c r="EC66" s="232"/>
      <c r="ED66" s="232"/>
      <c r="EE66" s="232"/>
      <c r="EF66" s="232"/>
      <c r="EG66" s="232"/>
      <c r="EH66" s="232"/>
      <c r="EI66" s="232"/>
      <c r="EJ66" s="232"/>
      <c r="EK66" s="232"/>
      <c r="EL66" s="232"/>
      <c r="EM66" s="232"/>
      <c r="EN66" s="232"/>
      <c r="EO66" s="232"/>
      <c r="EP66" s="232"/>
      <c r="EQ66" s="232"/>
      <c r="ER66" s="232"/>
      <c r="ES66" s="232"/>
      <c r="ET66" s="232"/>
      <c r="EU66" s="232"/>
      <c r="EV66" s="232"/>
      <c r="EW66" s="232"/>
      <c r="EX66" s="232"/>
      <c r="EY66" s="232"/>
      <c r="EZ66" s="232"/>
      <c r="FA66" s="232"/>
      <c r="FB66" s="232"/>
      <c r="FC66" s="232"/>
      <c r="FD66" s="232"/>
      <c r="FE66" s="232"/>
      <c r="FF66" s="232"/>
      <c r="FG66" s="232"/>
      <c r="FH66" s="232"/>
      <c r="FI66" s="232"/>
      <c r="FJ66" s="232"/>
      <c r="FK66" s="232"/>
      <c r="FL66" s="232"/>
      <c r="FM66" s="232"/>
      <c r="FN66" s="232"/>
      <c r="FO66" s="232"/>
      <c r="FP66" s="232"/>
      <c r="FQ66" s="232"/>
      <c r="FR66" s="232"/>
      <c r="FS66" s="232"/>
      <c r="FT66" s="232"/>
      <c r="FU66" s="232"/>
      <c r="FV66" s="232"/>
      <c r="FW66" s="232"/>
      <c r="FX66" s="232"/>
      <c r="FY66" s="232"/>
      <c r="FZ66" s="232"/>
      <c r="GA66" s="232"/>
      <c r="GB66" s="232"/>
      <c r="GC66" s="232"/>
      <c r="GD66" s="232"/>
      <c r="GE66" s="232"/>
      <c r="GF66" s="232"/>
      <c r="GG66" s="232"/>
      <c r="GH66" s="232"/>
      <c r="GI66" s="232"/>
      <c r="GJ66" s="232"/>
      <c r="GK66" s="232"/>
      <c r="GL66" s="232"/>
      <c r="GM66" s="232"/>
      <c r="GN66" s="232"/>
      <c r="GO66" s="232"/>
      <c r="GP66" s="232"/>
      <c r="GQ66" s="232"/>
      <c r="GR66" s="232"/>
      <c r="GS66" s="232"/>
      <c r="GT66" s="232"/>
      <c r="GU66" s="232"/>
      <c r="GV66" s="232"/>
      <c r="GW66" s="232"/>
      <c r="GX66" s="232"/>
      <c r="GY66" s="232"/>
      <c r="GZ66" s="232"/>
      <c r="HA66" s="232"/>
      <c r="HB66" s="232"/>
      <c r="HC66" s="232"/>
      <c r="HD66" s="232"/>
      <c r="HE66" s="232"/>
      <c r="HF66" s="232"/>
      <c r="HG66" s="232"/>
      <c r="HH66" s="232"/>
      <c r="HI66" s="232"/>
      <c r="HJ66" s="232"/>
    </row>
    <row r="67" spans="1:218" ht="17.100000000000001" customHeight="1">
      <c r="A67" s="1"/>
      <c r="B67" s="786"/>
      <c r="C67" s="586" t="s">
        <v>42</v>
      </c>
      <c r="D67" s="588">
        <f t="shared" ref="D67:W67" si="22">SUM(D64:D66)</f>
        <v>282</v>
      </c>
      <c r="E67" s="588">
        <f t="shared" si="22"/>
        <v>684</v>
      </c>
      <c r="F67" s="588">
        <f t="shared" si="22"/>
        <v>-402</v>
      </c>
      <c r="G67" s="588">
        <f t="shared" si="22"/>
        <v>263</v>
      </c>
      <c r="H67" s="588">
        <f t="shared" si="22"/>
        <v>694</v>
      </c>
      <c r="I67" s="588">
        <f t="shared" si="22"/>
        <v>-431</v>
      </c>
      <c r="J67" s="588">
        <f t="shared" si="22"/>
        <v>236</v>
      </c>
      <c r="K67" s="588">
        <f t="shared" si="22"/>
        <v>714</v>
      </c>
      <c r="L67" s="589">
        <f t="shared" si="22"/>
        <v>-478</v>
      </c>
      <c r="M67" s="786"/>
      <c r="N67" s="586" t="s">
        <v>42</v>
      </c>
      <c r="O67" s="588">
        <f t="shared" ref="O67:Q67" si="23">SUM(O64:O66)</f>
        <v>204</v>
      </c>
      <c r="P67" s="588">
        <f t="shared" si="23"/>
        <v>719</v>
      </c>
      <c r="Q67" s="590">
        <f t="shared" si="23"/>
        <v>-515</v>
      </c>
      <c r="R67" s="588">
        <f t="shared" si="22"/>
        <v>199</v>
      </c>
      <c r="S67" s="588">
        <f t="shared" si="22"/>
        <v>700</v>
      </c>
      <c r="T67" s="590">
        <f t="shared" si="22"/>
        <v>-501</v>
      </c>
      <c r="U67" s="588">
        <f t="shared" si="22"/>
        <v>191</v>
      </c>
      <c r="V67" s="588">
        <f t="shared" si="22"/>
        <v>764</v>
      </c>
      <c r="W67" s="589">
        <f t="shared" si="22"/>
        <v>-573</v>
      </c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  <c r="AV67" s="232"/>
      <c r="AW67" s="232"/>
      <c r="AX67" s="232"/>
      <c r="AY67" s="232"/>
      <c r="AZ67" s="232"/>
      <c r="BA67" s="232"/>
      <c r="BB67" s="232"/>
      <c r="BC67" s="232"/>
      <c r="BD67" s="232"/>
      <c r="BE67" s="232"/>
      <c r="BF67" s="232"/>
      <c r="BG67" s="232"/>
      <c r="BH67" s="232"/>
      <c r="BI67" s="232"/>
      <c r="BJ67" s="232"/>
      <c r="BK67" s="232"/>
      <c r="BL67" s="232"/>
      <c r="BM67" s="232"/>
      <c r="BN67" s="232"/>
      <c r="BO67" s="232"/>
      <c r="BP67" s="232"/>
      <c r="BQ67" s="232"/>
      <c r="BR67" s="232"/>
      <c r="BS67" s="232"/>
      <c r="BT67" s="232"/>
      <c r="BU67" s="232"/>
      <c r="BV67" s="232"/>
      <c r="BW67" s="232"/>
      <c r="BX67" s="232"/>
      <c r="BY67" s="232"/>
      <c r="BZ67" s="232"/>
      <c r="CA67" s="232"/>
      <c r="CB67" s="232"/>
      <c r="CC67" s="232"/>
      <c r="CD67" s="232"/>
      <c r="CE67" s="232"/>
      <c r="CF67" s="232"/>
      <c r="CG67" s="232"/>
      <c r="CH67" s="232"/>
      <c r="CI67" s="232"/>
      <c r="CJ67" s="232"/>
      <c r="CK67" s="232"/>
      <c r="CL67" s="232"/>
      <c r="CM67" s="232"/>
      <c r="CN67" s="232"/>
      <c r="CO67" s="232"/>
      <c r="CP67" s="232"/>
      <c r="CQ67" s="232"/>
      <c r="CR67" s="232"/>
      <c r="CS67" s="232"/>
      <c r="CT67" s="232"/>
      <c r="CU67" s="232"/>
      <c r="CV67" s="232"/>
      <c r="CW67" s="232"/>
      <c r="CX67" s="232"/>
      <c r="CY67" s="232"/>
      <c r="CZ67" s="232"/>
      <c r="DA67" s="232"/>
      <c r="DB67" s="232"/>
      <c r="DC67" s="232"/>
      <c r="DD67" s="232"/>
      <c r="DE67" s="232"/>
      <c r="DF67" s="232"/>
      <c r="DG67" s="232"/>
      <c r="DH67" s="232"/>
      <c r="DI67" s="232"/>
      <c r="DJ67" s="232"/>
      <c r="DK67" s="232"/>
      <c r="DL67" s="232"/>
      <c r="DM67" s="232"/>
      <c r="DN67" s="232"/>
      <c r="DO67" s="232"/>
      <c r="DP67" s="232"/>
      <c r="DQ67" s="232"/>
      <c r="DR67" s="232"/>
      <c r="DS67" s="232"/>
      <c r="DT67" s="232"/>
      <c r="DU67" s="232"/>
      <c r="DV67" s="232"/>
      <c r="DW67" s="232"/>
      <c r="DX67" s="232"/>
      <c r="DY67" s="232"/>
      <c r="DZ67" s="232"/>
      <c r="EA67" s="232"/>
      <c r="EB67" s="232"/>
      <c r="EC67" s="232"/>
      <c r="ED67" s="232"/>
      <c r="EE67" s="232"/>
      <c r="EF67" s="232"/>
      <c r="EG67" s="232"/>
      <c r="EH67" s="232"/>
      <c r="EI67" s="232"/>
      <c r="EJ67" s="232"/>
      <c r="EK67" s="232"/>
      <c r="EL67" s="232"/>
      <c r="EM67" s="232"/>
      <c r="EN67" s="232"/>
      <c r="EO67" s="232"/>
      <c r="EP67" s="232"/>
      <c r="EQ67" s="232"/>
      <c r="ER67" s="232"/>
      <c r="ES67" s="232"/>
      <c r="ET67" s="232"/>
      <c r="EU67" s="232"/>
      <c r="EV67" s="232"/>
      <c r="EW67" s="232"/>
      <c r="EX67" s="232"/>
      <c r="EY67" s="232"/>
      <c r="EZ67" s="232"/>
      <c r="FA67" s="232"/>
      <c r="FB67" s="232"/>
      <c r="FC67" s="232"/>
      <c r="FD67" s="232"/>
      <c r="FE67" s="232"/>
      <c r="FF67" s="232"/>
      <c r="FG67" s="232"/>
      <c r="FH67" s="232"/>
      <c r="FI67" s="232"/>
      <c r="FJ67" s="232"/>
      <c r="FK67" s="232"/>
      <c r="FL67" s="232"/>
      <c r="FM67" s="232"/>
      <c r="FN67" s="232"/>
      <c r="FO67" s="232"/>
      <c r="FP67" s="232"/>
      <c r="FQ67" s="232"/>
      <c r="FR67" s="232"/>
      <c r="FS67" s="232"/>
      <c r="FT67" s="232"/>
      <c r="FU67" s="232"/>
      <c r="FV67" s="232"/>
      <c r="FW67" s="232"/>
      <c r="FX67" s="232"/>
      <c r="FY67" s="232"/>
      <c r="FZ67" s="232"/>
      <c r="GA67" s="232"/>
      <c r="GB67" s="232"/>
      <c r="GC67" s="232"/>
      <c r="GD67" s="232"/>
      <c r="GE67" s="232"/>
      <c r="GF67" s="232"/>
      <c r="GG67" s="232"/>
      <c r="GH67" s="232"/>
      <c r="GI67" s="232"/>
      <c r="GJ67" s="232"/>
      <c r="GK67" s="232"/>
      <c r="GL67" s="232"/>
      <c r="GM67" s="232"/>
      <c r="GN67" s="232"/>
      <c r="GO67" s="232"/>
      <c r="GP67" s="232"/>
      <c r="GQ67" s="232"/>
      <c r="GR67" s="232"/>
      <c r="GS67" s="232"/>
      <c r="GT67" s="232"/>
      <c r="GU67" s="232"/>
      <c r="GV67" s="232"/>
      <c r="GW67" s="232"/>
      <c r="GX67" s="232"/>
      <c r="GY67" s="232"/>
      <c r="GZ67" s="232"/>
      <c r="HA67" s="232"/>
      <c r="HB67" s="232"/>
      <c r="HC67" s="232"/>
      <c r="HD67" s="232"/>
      <c r="HE67" s="232"/>
      <c r="HF67" s="232"/>
      <c r="HG67" s="232"/>
      <c r="HH67" s="232"/>
      <c r="HI67" s="232"/>
      <c r="HJ67" s="232"/>
    </row>
    <row r="68" spans="1:218" ht="17.100000000000001" customHeight="1">
      <c r="A68" s="1"/>
      <c r="B68" s="611" t="s">
        <v>110</v>
      </c>
      <c r="C68" s="598" t="s">
        <v>111</v>
      </c>
      <c r="D68" s="588">
        <v>57</v>
      </c>
      <c r="E68" s="588">
        <v>160</v>
      </c>
      <c r="F68" s="588">
        <v>-103</v>
      </c>
      <c r="G68" s="588">
        <v>51</v>
      </c>
      <c r="H68" s="588">
        <v>175</v>
      </c>
      <c r="I68" s="588">
        <v>-124</v>
      </c>
      <c r="J68" s="588">
        <v>44</v>
      </c>
      <c r="K68" s="588">
        <v>169</v>
      </c>
      <c r="L68" s="589">
        <v>-125</v>
      </c>
      <c r="M68" s="611" t="s">
        <v>110</v>
      </c>
      <c r="N68" s="598" t="s">
        <v>111</v>
      </c>
      <c r="O68" s="588">
        <v>36</v>
      </c>
      <c r="P68" s="588">
        <v>175</v>
      </c>
      <c r="Q68" s="590">
        <v>-139</v>
      </c>
      <c r="R68" s="588">
        <v>36</v>
      </c>
      <c r="S68" s="588">
        <v>162</v>
      </c>
      <c r="T68" s="590">
        <v>-126</v>
      </c>
      <c r="U68" s="588">
        <v>29</v>
      </c>
      <c r="V68" s="588">
        <v>155</v>
      </c>
      <c r="W68" s="589">
        <v>-126</v>
      </c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  <c r="AV68" s="232"/>
      <c r="AW68" s="232"/>
      <c r="AX68" s="232"/>
      <c r="AY68" s="232"/>
      <c r="AZ68" s="232"/>
      <c r="BA68" s="232"/>
      <c r="BB68" s="232"/>
      <c r="BC68" s="232"/>
      <c r="BD68" s="232"/>
      <c r="BE68" s="232"/>
      <c r="BF68" s="232"/>
      <c r="BG68" s="232"/>
      <c r="BH68" s="232"/>
      <c r="BI68" s="232"/>
      <c r="BJ68" s="232"/>
      <c r="BK68" s="232"/>
      <c r="BL68" s="232"/>
      <c r="BM68" s="232"/>
      <c r="BN68" s="232"/>
      <c r="BO68" s="232"/>
      <c r="BP68" s="232"/>
      <c r="BQ68" s="232"/>
      <c r="BR68" s="232"/>
      <c r="BS68" s="232"/>
      <c r="BT68" s="232"/>
      <c r="BU68" s="232"/>
      <c r="BV68" s="232"/>
      <c r="BW68" s="232"/>
      <c r="BX68" s="232"/>
      <c r="BY68" s="232"/>
      <c r="BZ68" s="232"/>
      <c r="CA68" s="232"/>
      <c r="CB68" s="232"/>
      <c r="CC68" s="232"/>
      <c r="CD68" s="232"/>
      <c r="CE68" s="232"/>
      <c r="CF68" s="232"/>
      <c r="CG68" s="232"/>
      <c r="CH68" s="232"/>
      <c r="CI68" s="232"/>
      <c r="CJ68" s="232"/>
      <c r="CK68" s="232"/>
      <c r="CL68" s="232"/>
      <c r="CM68" s="232"/>
      <c r="CN68" s="232"/>
      <c r="CO68" s="232"/>
      <c r="CP68" s="232"/>
      <c r="CQ68" s="232"/>
      <c r="CR68" s="232"/>
      <c r="CS68" s="232"/>
      <c r="CT68" s="232"/>
      <c r="CU68" s="232"/>
      <c r="CV68" s="232"/>
      <c r="CW68" s="232"/>
      <c r="CX68" s="232"/>
      <c r="CY68" s="232"/>
      <c r="CZ68" s="232"/>
      <c r="DA68" s="232"/>
      <c r="DB68" s="232"/>
      <c r="DC68" s="232"/>
      <c r="DD68" s="232"/>
      <c r="DE68" s="232"/>
      <c r="DF68" s="232"/>
      <c r="DG68" s="232"/>
      <c r="DH68" s="232"/>
      <c r="DI68" s="232"/>
      <c r="DJ68" s="232"/>
      <c r="DK68" s="232"/>
      <c r="DL68" s="232"/>
      <c r="DM68" s="232"/>
      <c r="DN68" s="232"/>
      <c r="DO68" s="232"/>
      <c r="DP68" s="232"/>
      <c r="DQ68" s="232"/>
      <c r="DR68" s="232"/>
      <c r="DS68" s="232"/>
      <c r="DT68" s="232"/>
      <c r="DU68" s="232"/>
      <c r="DV68" s="232"/>
      <c r="DW68" s="232"/>
      <c r="DX68" s="232"/>
      <c r="DY68" s="232"/>
      <c r="DZ68" s="232"/>
      <c r="EA68" s="232"/>
      <c r="EB68" s="232"/>
      <c r="EC68" s="232"/>
      <c r="ED68" s="232"/>
      <c r="EE68" s="232"/>
      <c r="EF68" s="232"/>
      <c r="EG68" s="232"/>
      <c r="EH68" s="232"/>
      <c r="EI68" s="232"/>
      <c r="EJ68" s="232"/>
      <c r="EK68" s="232"/>
      <c r="EL68" s="232"/>
      <c r="EM68" s="232"/>
      <c r="EN68" s="232"/>
      <c r="EO68" s="232"/>
      <c r="EP68" s="232"/>
      <c r="EQ68" s="232"/>
      <c r="ER68" s="232"/>
      <c r="ES68" s="232"/>
      <c r="ET68" s="232"/>
      <c r="EU68" s="232"/>
      <c r="EV68" s="232"/>
      <c r="EW68" s="232"/>
      <c r="EX68" s="232"/>
      <c r="EY68" s="232"/>
      <c r="EZ68" s="232"/>
      <c r="FA68" s="232"/>
      <c r="FB68" s="232"/>
      <c r="FC68" s="232"/>
      <c r="FD68" s="232"/>
      <c r="FE68" s="232"/>
      <c r="FF68" s="232"/>
      <c r="FG68" s="232"/>
      <c r="FH68" s="232"/>
      <c r="FI68" s="232"/>
      <c r="FJ68" s="232"/>
      <c r="FK68" s="232"/>
      <c r="FL68" s="232"/>
      <c r="FM68" s="232"/>
      <c r="FN68" s="232"/>
      <c r="FO68" s="232"/>
      <c r="FP68" s="232"/>
      <c r="FQ68" s="232"/>
      <c r="FR68" s="232"/>
      <c r="FS68" s="232"/>
      <c r="FT68" s="232"/>
      <c r="FU68" s="232"/>
      <c r="FV68" s="232"/>
      <c r="FW68" s="232"/>
      <c r="FX68" s="232"/>
      <c r="FY68" s="232"/>
      <c r="FZ68" s="232"/>
      <c r="GA68" s="232"/>
      <c r="GB68" s="232"/>
      <c r="GC68" s="232"/>
      <c r="GD68" s="232"/>
      <c r="GE68" s="232"/>
      <c r="GF68" s="232"/>
      <c r="GG68" s="232"/>
      <c r="GH68" s="232"/>
      <c r="GI68" s="232"/>
      <c r="GJ68" s="232"/>
      <c r="GK68" s="232"/>
      <c r="GL68" s="232"/>
      <c r="GM68" s="232"/>
      <c r="GN68" s="232"/>
      <c r="GO68" s="232"/>
      <c r="GP68" s="232"/>
      <c r="GQ68" s="232"/>
      <c r="GR68" s="232"/>
      <c r="GS68" s="232"/>
      <c r="GT68" s="232"/>
      <c r="GU68" s="232"/>
      <c r="GV68" s="232"/>
      <c r="GW68" s="232"/>
      <c r="GX68" s="232"/>
      <c r="GY68" s="232"/>
      <c r="GZ68" s="232"/>
      <c r="HA68" s="232"/>
      <c r="HB68" s="232"/>
      <c r="HC68" s="232"/>
      <c r="HD68" s="232"/>
      <c r="HE68" s="232"/>
      <c r="HF68" s="232"/>
      <c r="HG68" s="232"/>
      <c r="HH68" s="232"/>
      <c r="HI68" s="232"/>
      <c r="HJ68" s="232"/>
    </row>
    <row r="69" spans="1:218" ht="17.100000000000001" customHeight="1" thickBot="1">
      <c r="A69" s="1"/>
      <c r="B69" s="778" t="s">
        <v>113</v>
      </c>
      <c r="C69" s="779"/>
      <c r="D69" s="599">
        <f t="shared" ref="D69:W69" si="24">SUM(D33:D37,D42:D45,D48:D52,D55,D58,D62:D63,D67:D68)</f>
        <v>16432</v>
      </c>
      <c r="E69" s="599">
        <f t="shared" si="24"/>
        <v>22333</v>
      </c>
      <c r="F69" s="599">
        <f t="shared" si="24"/>
        <v>-5901</v>
      </c>
      <c r="G69" s="599">
        <f t="shared" si="24"/>
        <v>15894</v>
      </c>
      <c r="H69" s="599">
        <f t="shared" si="24"/>
        <v>22489</v>
      </c>
      <c r="I69" s="599">
        <f t="shared" si="24"/>
        <v>-6595</v>
      </c>
      <c r="J69" s="599">
        <f t="shared" si="24"/>
        <v>15655</v>
      </c>
      <c r="K69" s="599">
        <f t="shared" si="24"/>
        <v>23191</v>
      </c>
      <c r="L69" s="600">
        <f t="shared" si="24"/>
        <v>-7536</v>
      </c>
      <c r="M69" s="778" t="s">
        <v>113</v>
      </c>
      <c r="N69" s="779"/>
      <c r="O69" s="599">
        <f t="shared" ref="O69:Q69" si="25">SUM(O33:O37,O42:O45,O48:O52,O55,O58,O62:O63,O67:O68)</f>
        <v>14784</v>
      </c>
      <c r="P69" s="599">
        <f t="shared" si="25"/>
        <v>23871</v>
      </c>
      <c r="Q69" s="601">
        <f t="shared" si="25"/>
        <v>-9087</v>
      </c>
      <c r="R69" s="599">
        <f t="shared" si="24"/>
        <v>13874</v>
      </c>
      <c r="S69" s="599">
        <f t="shared" si="24"/>
        <v>24536</v>
      </c>
      <c r="T69" s="601">
        <f t="shared" si="24"/>
        <v>-10662</v>
      </c>
      <c r="U69" s="599">
        <f t="shared" si="24"/>
        <v>13571</v>
      </c>
      <c r="V69" s="599">
        <f t="shared" si="24"/>
        <v>24837</v>
      </c>
      <c r="W69" s="600">
        <f t="shared" si="24"/>
        <v>-11266</v>
      </c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32"/>
      <c r="CE69" s="232"/>
      <c r="CF69" s="232"/>
      <c r="CG69" s="232"/>
      <c r="CH69" s="232"/>
      <c r="CI69" s="232"/>
      <c r="CJ69" s="232"/>
      <c r="CK69" s="232"/>
      <c r="CL69" s="232"/>
      <c r="CM69" s="232"/>
      <c r="CN69" s="232"/>
      <c r="CO69" s="232"/>
      <c r="CP69" s="232"/>
      <c r="CQ69" s="232"/>
      <c r="CR69" s="232"/>
      <c r="CS69" s="232"/>
      <c r="CT69" s="232"/>
      <c r="CU69" s="232"/>
      <c r="CV69" s="232"/>
      <c r="CW69" s="232"/>
      <c r="CX69" s="232"/>
      <c r="CY69" s="232"/>
      <c r="CZ69" s="232"/>
      <c r="DA69" s="232"/>
      <c r="DB69" s="232"/>
      <c r="DC69" s="232"/>
      <c r="DD69" s="232"/>
      <c r="DE69" s="232"/>
      <c r="DF69" s="232"/>
      <c r="DG69" s="232"/>
      <c r="DH69" s="232"/>
      <c r="DI69" s="232"/>
      <c r="DJ69" s="232"/>
      <c r="DK69" s="232"/>
      <c r="DL69" s="232"/>
      <c r="DM69" s="232"/>
      <c r="DN69" s="232"/>
      <c r="DO69" s="232"/>
      <c r="DP69" s="232"/>
      <c r="DQ69" s="232"/>
      <c r="DR69" s="232"/>
      <c r="DS69" s="232"/>
      <c r="DT69" s="232"/>
      <c r="DU69" s="232"/>
      <c r="DV69" s="232"/>
      <c r="DW69" s="232"/>
      <c r="DX69" s="232"/>
      <c r="DY69" s="232"/>
      <c r="DZ69" s="232"/>
      <c r="EA69" s="232"/>
      <c r="EB69" s="232"/>
      <c r="EC69" s="232"/>
      <c r="ED69" s="232"/>
      <c r="EE69" s="232"/>
      <c r="EF69" s="232"/>
      <c r="EG69" s="232"/>
      <c r="EH69" s="232"/>
      <c r="EI69" s="232"/>
      <c r="EJ69" s="232"/>
      <c r="EK69" s="232"/>
      <c r="EL69" s="232"/>
      <c r="EM69" s="232"/>
      <c r="EN69" s="232"/>
      <c r="EO69" s="232"/>
      <c r="EP69" s="232"/>
      <c r="EQ69" s="232"/>
      <c r="ER69" s="232"/>
      <c r="ES69" s="232"/>
      <c r="ET69" s="232"/>
      <c r="EU69" s="232"/>
      <c r="EV69" s="232"/>
      <c r="EW69" s="232"/>
      <c r="EX69" s="232"/>
      <c r="EY69" s="232"/>
      <c r="EZ69" s="232"/>
      <c r="FA69" s="232"/>
      <c r="FB69" s="232"/>
      <c r="FC69" s="232"/>
      <c r="FD69" s="232"/>
      <c r="FE69" s="232"/>
      <c r="FF69" s="232"/>
      <c r="FG69" s="232"/>
      <c r="FH69" s="232"/>
      <c r="FI69" s="232"/>
      <c r="FJ69" s="232"/>
      <c r="FK69" s="232"/>
      <c r="FL69" s="232"/>
      <c r="FM69" s="232"/>
      <c r="FN69" s="232"/>
      <c r="FO69" s="232"/>
      <c r="FP69" s="232"/>
      <c r="FQ69" s="232"/>
      <c r="FR69" s="232"/>
      <c r="FS69" s="232"/>
      <c r="FT69" s="232"/>
      <c r="FU69" s="232"/>
      <c r="FV69" s="232"/>
      <c r="FW69" s="232"/>
      <c r="FX69" s="232"/>
      <c r="FY69" s="232"/>
      <c r="FZ69" s="232"/>
      <c r="GA69" s="232"/>
      <c r="GB69" s="232"/>
      <c r="GC69" s="232"/>
      <c r="GD69" s="232"/>
      <c r="GE69" s="232"/>
      <c r="GF69" s="232"/>
      <c r="GG69" s="232"/>
      <c r="GH69" s="232"/>
      <c r="GI69" s="232"/>
      <c r="GJ69" s="232"/>
      <c r="GK69" s="232"/>
      <c r="GL69" s="232"/>
      <c r="GM69" s="232"/>
      <c r="GN69" s="232"/>
      <c r="GO69" s="232"/>
      <c r="GP69" s="232"/>
      <c r="GQ69" s="232"/>
      <c r="GR69" s="232"/>
      <c r="GS69" s="232"/>
      <c r="GT69" s="232"/>
      <c r="GU69" s="232"/>
      <c r="GV69" s="232"/>
      <c r="GW69" s="232"/>
      <c r="GX69" s="232"/>
      <c r="GY69" s="232"/>
      <c r="GZ69" s="232"/>
      <c r="HA69" s="232"/>
      <c r="HB69" s="232"/>
      <c r="HC69" s="232"/>
      <c r="HD69" s="232"/>
      <c r="HE69" s="232"/>
      <c r="HF69" s="232"/>
      <c r="HG69" s="232"/>
      <c r="HH69" s="232"/>
      <c r="HI69" s="232"/>
      <c r="HJ69" s="232"/>
    </row>
    <row r="70" spans="1:218" ht="17.100000000000001" customHeight="1">
      <c r="A70" s="461"/>
      <c r="B70" s="612" t="s">
        <v>114</v>
      </c>
      <c r="C70" s="613" t="s">
        <v>115</v>
      </c>
      <c r="D70" s="614">
        <v>1471</v>
      </c>
      <c r="E70" s="614">
        <v>2078</v>
      </c>
      <c r="F70" s="614">
        <v>-607</v>
      </c>
      <c r="G70" s="614">
        <v>1393</v>
      </c>
      <c r="H70" s="614">
        <v>2040</v>
      </c>
      <c r="I70" s="614">
        <v>-647</v>
      </c>
      <c r="J70" s="614">
        <v>1283</v>
      </c>
      <c r="K70" s="614">
        <v>2200</v>
      </c>
      <c r="L70" s="615">
        <v>-917</v>
      </c>
      <c r="M70" s="612" t="s">
        <v>114</v>
      </c>
      <c r="N70" s="613" t="s">
        <v>115</v>
      </c>
      <c r="O70" s="614">
        <v>1252</v>
      </c>
      <c r="P70" s="614">
        <v>2166</v>
      </c>
      <c r="Q70" s="616">
        <v>-914</v>
      </c>
      <c r="R70" s="614">
        <v>1171</v>
      </c>
      <c r="S70" s="614">
        <v>2181</v>
      </c>
      <c r="T70" s="616">
        <v>-1010</v>
      </c>
      <c r="U70" s="614">
        <v>1141</v>
      </c>
      <c r="V70" s="614">
        <v>2308</v>
      </c>
      <c r="W70" s="615">
        <v>-1167</v>
      </c>
      <c r="X70" s="617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  <c r="AS70" s="232"/>
      <c r="AT70" s="232"/>
      <c r="AU70" s="232"/>
      <c r="AV70" s="232"/>
      <c r="AW70" s="232"/>
      <c r="AX70" s="232"/>
      <c r="AY70" s="232"/>
      <c r="AZ70" s="232"/>
      <c r="BA70" s="232"/>
      <c r="BB70" s="232"/>
      <c r="BC70" s="232"/>
      <c r="BD70" s="232"/>
      <c r="BE70" s="232"/>
      <c r="BF70" s="232"/>
      <c r="BG70" s="232"/>
      <c r="BH70" s="232"/>
      <c r="BI70" s="232"/>
      <c r="BJ70" s="232"/>
      <c r="BK70" s="232"/>
      <c r="BL70" s="232"/>
      <c r="BM70" s="232"/>
      <c r="BN70" s="232"/>
      <c r="BO70" s="232"/>
      <c r="BP70" s="232"/>
      <c r="BQ70" s="232"/>
      <c r="BR70" s="232"/>
      <c r="BS70" s="232"/>
      <c r="BT70" s="232"/>
      <c r="BU70" s="232"/>
      <c r="BV70" s="232"/>
      <c r="BW70" s="232"/>
      <c r="BX70" s="232"/>
      <c r="BY70" s="232"/>
      <c r="BZ70" s="232"/>
      <c r="CA70" s="232"/>
      <c r="CB70" s="232"/>
      <c r="CC70" s="232"/>
      <c r="CD70" s="232"/>
      <c r="CE70" s="232"/>
      <c r="CF70" s="232"/>
      <c r="CG70" s="232"/>
      <c r="CH70" s="232"/>
      <c r="CI70" s="232"/>
      <c r="CJ70" s="232"/>
      <c r="CK70" s="232"/>
      <c r="CL70" s="232"/>
      <c r="CM70" s="232"/>
      <c r="CN70" s="232"/>
      <c r="CO70" s="232"/>
      <c r="CP70" s="232"/>
      <c r="CQ70" s="232"/>
      <c r="CR70" s="232"/>
      <c r="CS70" s="232"/>
      <c r="CT70" s="232"/>
      <c r="CU70" s="232"/>
      <c r="CV70" s="232"/>
      <c r="CW70" s="232"/>
      <c r="CX70" s="232"/>
      <c r="CY70" s="232"/>
      <c r="CZ70" s="232"/>
      <c r="DA70" s="232"/>
      <c r="DB70" s="232"/>
      <c r="DC70" s="232"/>
      <c r="DD70" s="232"/>
      <c r="DE70" s="232"/>
      <c r="DF70" s="232"/>
      <c r="DG70" s="232"/>
      <c r="DH70" s="232"/>
      <c r="DI70" s="232"/>
      <c r="DJ70" s="232"/>
      <c r="DK70" s="232"/>
      <c r="DL70" s="232"/>
      <c r="DM70" s="232"/>
      <c r="DN70" s="232"/>
      <c r="DO70" s="232"/>
      <c r="DP70" s="232"/>
      <c r="DQ70" s="232"/>
      <c r="DR70" s="232"/>
      <c r="DS70" s="232"/>
      <c r="DT70" s="232"/>
      <c r="DU70" s="232"/>
      <c r="DV70" s="232"/>
      <c r="DW70" s="232"/>
      <c r="DX70" s="232"/>
      <c r="DY70" s="232"/>
      <c r="DZ70" s="232"/>
      <c r="EA70" s="232"/>
      <c r="EB70" s="232"/>
      <c r="EC70" s="232"/>
      <c r="ED70" s="232"/>
      <c r="EE70" s="232"/>
      <c r="EF70" s="232"/>
      <c r="EG70" s="232"/>
      <c r="EH70" s="232"/>
      <c r="EI70" s="232"/>
      <c r="EJ70" s="232"/>
      <c r="EK70" s="232"/>
      <c r="EL70" s="232"/>
      <c r="EM70" s="232"/>
      <c r="EN70" s="232"/>
      <c r="EO70" s="232"/>
      <c r="EP70" s="232"/>
      <c r="EQ70" s="232"/>
      <c r="ER70" s="232"/>
      <c r="ES70" s="232"/>
      <c r="ET70" s="232"/>
      <c r="EU70" s="232"/>
      <c r="EV70" s="232"/>
      <c r="EW70" s="232"/>
      <c r="EX70" s="232"/>
      <c r="EY70" s="232"/>
      <c r="EZ70" s="232"/>
      <c r="FA70" s="232"/>
      <c r="FB70" s="232"/>
      <c r="FC70" s="232"/>
      <c r="FD70" s="232"/>
      <c r="FE70" s="232"/>
      <c r="FF70" s="232"/>
      <c r="FG70" s="232"/>
      <c r="FH70" s="232"/>
      <c r="FI70" s="232"/>
      <c r="FJ70" s="232"/>
      <c r="FK70" s="232"/>
      <c r="FL70" s="232"/>
      <c r="FM70" s="232"/>
      <c r="FN70" s="232"/>
      <c r="FO70" s="232"/>
      <c r="FP70" s="232"/>
      <c r="FQ70" s="232"/>
      <c r="FR70" s="232"/>
      <c r="FS70" s="232"/>
      <c r="FT70" s="232"/>
      <c r="FU70" s="232"/>
      <c r="FV70" s="232"/>
      <c r="FW70" s="232"/>
      <c r="FX70" s="232"/>
      <c r="FY70" s="232"/>
      <c r="FZ70" s="232"/>
      <c r="GA70" s="232"/>
      <c r="GB70" s="232"/>
      <c r="GC70" s="232"/>
      <c r="GD70" s="232"/>
      <c r="GE70" s="232"/>
      <c r="GF70" s="232"/>
      <c r="GG70" s="232"/>
      <c r="GH70" s="232"/>
      <c r="GI70" s="232"/>
      <c r="GJ70" s="232"/>
      <c r="GK70" s="232"/>
      <c r="GL70" s="232"/>
      <c r="GM70" s="232"/>
      <c r="GN70" s="232"/>
      <c r="GO70" s="232"/>
      <c r="GP70" s="232"/>
      <c r="GQ70" s="232"/>
      <c r="GR70" s="232"/>
      <c r="GS70" s="232"/>
      <c r="GT70" s="232"/>
      <c r="GU70" s="232"/>
      <c r="GV70" s="232"/>
      <c r="GW70" s="232"/>
      <c r="GX70" s="232"/>
      <c r="GY70" s="232"/>
      <c r="GZ70" s="232"/>
      <c r="HA70" s="232"/>
      <c r="HB70" s="232"/>
      <c r="HC70" s="232"/>
      <c r="HD70" s="232"/>
      <c r="HE70" s="232"/>
      <c r="HF70" s="232"/>
      <c r="HG70" s="232"/>
      <c r="HH70" s="232"/>
      <c r="HI70" s="232"/>
      <c r="HJ70" s="232"/>
    </row>
    <row r="71" spans="1:218" ht="17.100000000000001" customHeight="1">
      <c r="A71" s="1"/>
      <c r="B71" s="585" t="s">
        <v>117</v>
      </c>
      <c r="C71" s="586" t="s">
        <v>439</v>
      </c>
      <c r="D71" s="588">
        <v>553</v>
      </c>
      <c r="E71" s="588">
        <v>909</v>
      </c>
      <c r="F71" s="588">
        <v>-356</v>
      </c>
      <c r="G71" s="588">
        <v>541</v>
      </c>
      <c r="H71" s="588">
        <v>889</v>
      </c>
      <c r="I71" s="588">
        <v>-348</v>
      </c>
      <c r="J71" s="588">
        <v>522</v>
      </c>
      <c r="K71" s="588">
        <v>940</v>
      </c>
      <c r="L71" s="589">
        <v>-418</v>
      </c>
      <c r="M71" s="585" t="s">
        <v>117</v>
      </c>
      <c r="N71" s="586" t="s">
        <v>439</v>
      </c>
      <c r="O71" s="588">
        <v>538</v>
      </c>
      <c r="P71" s="588">
        <v>940</v>
      </c>
      <c r="Q71" s="590">
        <v>-402</v>
      </c>
      <c r="R71" s="588">
        <v>494</v>
      </c>
      <c r="S71" s="588">
        <v>958</v>
      </c>
      <c r="T71" s="590">
        <v>-464</v>
      </c>
      <c r="U71" s="588">
        <v>434</v>
      </c>
      <c r="V71" s="588">
        <v>926</v>
      </c>
      <c r="W71" s="589">
        <v>-492</v>
      </c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2"/>
      <c r="AP71" s="232"/>
      <c r="AQ71" s="232"/>
      <c r="AR71" s="232"/>
      <c r="AS71" s="232"/>
      <c r="AT71" s="232"/>
      <c r="AU71" s="232"/>
      <c r="AV71" s="232"/>
      <c r="AW71" s="232"/>
      <c r="AX71" s="232"/>
      <c r="AY71" s="232"/>
      <c r="AZ71" s="232"/>
      <c r="BA71" s="232"/>
      <c r="BB71" s="232"/>
      <c r="BC71" s="232"/>
      <c r="BD71" s="232"/>
      <c r="BE71" s="232"/>
      <c r="BF71" s="232"/>
      <c r="BG71" s="232"/>
      <c r="BH71" s="232"/>
      <c r="BI71" s="232"/>
      <c r="BJ71" s="232"/>
      <c r="BK71" s="232"/>
      <c r="BL71" s="232"/>
      <c r="BM71" s="232"/>
      <c r="BN71" s="232"/>
      <c r="BO71" s="232"/>
      <c r="BP71" s="232"/>
      <c r="BQ71" s="232"/>
      <c r="BR71" s="232"/>
      <c r="BS71" s="232"/>
      <c r="BT71" s="232"/>
      <c r="BU71" s="232"/>
      <c r="BV71" s="232"/>
      <c r="BW71" s="232"/>
      <c r="BX71" s="232"/>
      <c r="BY71" s="232"/>
      <c r="BZ71" s="232"/>
      <c r="CA71" s="232"/>
      <c r="CB71" s="232"/>
      <c r="CC71" s="232"/>
      <c r="CD71" s="232"/>
      <c r="CE71" s="232"/>
      <c r="CF71" s="232"/>
      <c r="CG71" s="232"/>
      <c r="CH71" s="232"/>
      <c r="CI71" s="232"/>
      <c r="CJ71" s="232"/>
      <c r="CK71" s="232"/>
      <c r="CL71" s="232"/>
      <c r="CM71" s="232"/>
      <c r="CN71" s="232"/>
      <c r="CO71" s="232"/>
      <c r="CP71" s="232"/>
      <c r="CQ71" s="232"/>
      <c r="CR71" s="232"/>
      <c r="CS71" s="232"/>
      <c r="CT71" s="232"/>
      <c r="CU71" s="232"/>
      <c r="CV71" s="232"/>
      <c r="CW71" s="232"/>
      <c r="CX71" s="232"/>
      <c r="CY71" s="232"/>
      <c r="CZ71" s="232"/>
      <c r="DA71" s="232"/>
      <c r="DB71" s="232"/>
      <c r="DC71" s="232"/>
      <c r="DD71" s="232"/>
      <c r="DE71" s="232"/>
      <c r="DF71" s="232"/>
      <c r="DG71" s="232"/>
      <c r="DH71" s="232"/>
      <c r="DI71" s="232"/>
      <c r="DJ71" s="232"/>
      <c r="DK71" s="232"/>
      <c r="DL71" s="232"/>
      <c r="DM71" s="232"/>
      <c r="DN71" s="232"/>
      <c r="DO71" s="232"/>
      <c r="DP71" s="232"/>
      <c r="DQ71" s="232"/>
      <c r="DR71" s="232"/>
      <c r="DS71" s="232"/>
      <c r="DT71" s="232"/>
      <c r="DU71" s="232"/>
      <c r="DV71" s="232"/>
      <c r="DW71" s="232"/>
      <c r="DX71" s="232"/>
      <c r="DY71" s="232"/>
      <c r="DZ71" s="232"/>
      <c r="EA71" s="232"/>
      <c r="EB71" s="232"/>
      <c r="EC71" s="232"/>
      <c r="ED71" s="232"/>
      <c r="EE71" s="232"/>
      <c r="EF71" s="232"/>
      <c r="EG71" s="232"/>
      <c r="EH71" s="232"/>
      <c r="EI71" s="232"/>
      <c r="EJ71" s="232"/>
      <c r="EK71" s="232"/>
      <c r="EL71" s="232"/>
      <c r="EM71" s="232"/>
      <c r="EN71" s="232"/>
      <c r="EO71" s="232"/>
      <c r="EP71" s="232"/>
      <c r="EQ71" s="232"/>
      <c r="ER71" s="232"/>
      <c r="ES71" s="232"/>
      <c r="ET71" s="232"/>
      <c r="EU71" s="232"/>
      <c r="EV71" s="232"/>
      <c r="EW71" s="232"/>
      <c r="EX71" s="232"/>
      <c r="EY71" s="232"/>
      <c r="EZ71" s="232"/>
      <c r="FA71" s="232"/>
      <c r="FB71" s="232"/>
      <c r="FC71" s="232"/>
      <c r="FD71" s="232"/>
      <c r="FE71" s="232"/>
      <c r="FF71" s="232"/>
      <c r="FG71" s="232"/>
      <c r="FH71" s="232"/>
      <c r="FI71" s="232"/>
      <c r="FJ71" s="232"/>
      <c r="FK71" s="232"/>
      <c r="FL71" s="232"/>
      <c r="FM71" s="232"/>
      <c r="FN71" s="232"/>
      <c r="FO71" s="232"/>
      <c r="FP71" s="232"/>
      <c r="FQ71" s="232"/>
      <c r="FR71" s="232"/>
      <c r="FS71" s="232"/>
      <c r="FT71" s="232"/>
      <c r="FU71" s="232"/>
      <c r="FV71" s="232"/>
      <c r="FW71" s="232"/>
      <c r="FX71" s="232"/>
      <c r="FY71" s="232"/>
      <c r="FZ71" s="232"/>
      <c r="GA71" s="232"/>
      <c r="GB71" s="232"/>
      <c r="GC71" s="232"/>
      <c r="GD71" s="232"/>
      <c r="GE71" s="232"/>
      <c r="GF71" s="232"/>
      <c r="GG71" s="232"/>
      <c r="GH71" s="232"/>
      <c r="GI71" s="232"/>
      <c r="GJ71" s="232"/>
      <c r="GK71" s="232"/>
      <c r="GL71" s="232"/>
      <c r="GM71" s="232"/>
      <c r="GN71" s="232"/>
      <c r="GO71" s="232"/>
      <c r="GP71" s="232"/>
      <c r="GQ71" s="232"/>
      <c r="GR71" s="232"/>
      <c r="GS71" s="232"/>
      <c r="GT71" s="232"/>
      <c r="GU71" s="232"/>
      <c r="GV71" s="232"/>
      <c r="GW71" s="232"/>
      <c r="GX71" s="232"/>
      <c r="GY71" s="232"/>
      <c r="GZ71" s="232"/>
      <c r="HA71" s="232"/>
      <c r="HB71" s="232"/>
      <c r="HC71" s="232"/>
      <c r="HD71" s="232"/>
      <c r="HE71" s="232"/>
      <c r="HF71" s="232"/>
      <c r="HG71" s="232"/>
      <c r="HH71" s="232"/>
      <c r="HI71" s="232"/>
      <c r="HJ71" s="232"/>
    </row>
    <row r="72" spans="1:218" ht="17.100000000000001" customHeight="1">
      <c r="A72" s="1"/>
      <c r="B72" s="585" t="s">
        <v>121</v>
      </c>
      <c r="C72" s="603" t="s">
        <v>440</v>
      </c>
      <c r="D72" s="588">
        <v>1054</v>
      </c>
      <c r="E72" s="588">
        <v>1510</v>
      </c>
      <c r="F72" s="588">
        <v>-456</v>
      </c>
      <c r="G72" s="588">
        <v>1047</v>
      </c>
      <c r="H72" s="588">
        <v>1477</v>
      </c>
      <c r="I72" s="588">
        <v>-430</v>
      </c>
      <c r="J72" s="588">
        <v>1040</v>
      </c>
      <c r="K72" s="588">
        <v>1591</v>
      </c>
      <c r="L72" s="589">
        <v>-551</v>
      </c>
      <c r="M72" s="585" t="s">
        <v>121</v>
      </c>
      <c r="N72" s="603" t="s">
        <v>440</v>
      </c>
      <c r="O72" s="588">
        <v>969</v>
      </c>
      <c r="P72" s="588">
        <v>1536</v>
      </c>
      <c r="Q72" s="590">
        <v>-567</v>
      </c>
      <c r="R72" s="588">
        <v>868</v>
      </c>
      <c r="S72" s="588">
        <v>1609</v>
      </c>
      <c r="T72" s="590">
        <v>-741</v>
      </c>
      <c r="U72" s="588">
        <v>890</v>
      </c>
      <c r="V72" s="588">
        <v>1679</v>
      </c>
      <c r="W72" s="589">
        <v>-789</v>
      </c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  <c r="AS72" s="232"/>
      <c r="AT72" s="232"/>
      <c r="AU72" s="232"/>
      <c r="AV72" s="232"/>
      <c r="AW72" s="232"/>
      <c r="AX72" s="232"/>
      <c r="AY72" s="232"/>
      <c r="AZ72" s="232"/>
      <c r="BA72" s="232"/>
      <c r="BB72" s="232"/>
      <c r="BC72" s="232"/>
      <c r="BD72" s="232"/>
      <c r="BE72" s="232"/>
      <c r="BF72" s="232"/>
      <c r="BG72" s="232"/>
      <c r="BH72" s="232"/>
      <c r="BI72" s="232"/>
      <c r="BJ72" s="232"/>
      <c r="BK72" s="232"/>
      <c r="BL72" s="232"/>
      <c r="BM72" s="232"/>
      <c r="BN72" s="232"/>
      <c r="BO72" s="232"/>
      <c r="BP72" s="232"/>
      <c r="BQ72" s="232"/>
      <c r="BR72" s="232"/>
      <c r="BS72" s="232"/>
      <c r="BT72" s="232"/>
      <c r="BU72" s="232"/>
      <c r="BV72" s="232"/>
      <c r="BW72" s="232"/>
      <c r="BX72" s="232"/>
      <c r="BY72" s="232"/>
      <c r="BZ72" s="232"/>
      <c r="CA72" s="232"/>
      <c r="CB72" s="232"/>
      <c r="CC72" s="232"/>
      <c r="CD72" s="232"/>
      <c r="CE72" s="232"/>
      <c r="CF72" s="232"/>
      <c r="CG72" s="232"/>
      <c r="CH72" s="232"/>
      <c r="CI72" s="232"/>
      <c r="CJ72" s="232"/>
      <c r="CK72" s="232"/>
      <c r="CL72" s="232"/>
      <c r="CM72" s="232"/>
      <c r="CN72" s="232"/>
      <c r="CO72" s="232"/>
      <c r="CP72" s="232"/>
      <c r="CQ72" s="232"/>
      <c r="CR72" s="232"/>
      <c r="CS72" s="232"/>
      <c r="CT72" s="232"/>
      <c r="CU72" s="232"/>
      <c r="CV72" s="232"/>
      <c r="CW72" s="232"/>
      <c r="CX72" s="232"/>
      <c r="CY72" s="232"/>
      <c r="CZ72" s="232"/>
      <c r="DA72" s="232"/>
      <c r="DB72" s="232"/>
      <c r="DC72" s="232"/>
      <c r="DD72" s="232"/>
      <c r="DE72" s="232"/>
      <c r="DF72" s="232"/>
      <c r="DG72" s="232"/>
      <c r="DH72" s="232"/>
      <c r="DI72" s="232"/>
      <c r="DJ72" s="232"/>
      <c r="DK72" s="232"/>
      <c r="DL72" s="232"/>
      <c r="DM72" s="232"/>
      <c r="DN72" s="232"/>
      <c r="DO72" s="232"/>
      <c r="DP72" s="232"/>
      <c r="DQ72" s="232"/>
      <c r="DR72" s="232"/>
      <c r="DS72" s="232"/>
      <c r="DT72" s="232"/>
      <c r="DU72" s="232"/>
      <c r="DV72" s="232"/>
      <c r="DW72" s="232"/>
      <c r="DX72" s="232"/>
      <c r="DY72" s="232"/>
      <c r="DZ72" s="232"/>
      <c r="EA72" s="232"/>
      <c r="EB72" s="232"/>
      <c r="EC72" s="232"/>
      <c r="ED72" s="232"/>
      <c r="EE72" s="232"/>
      <c r="EF72" s="232"/>
      <c r="EG72" s="232"/>
      <c r="EH72" s="232"/>
      <c r="EI72" s="232"/>
      <c r="EJ72" s="232"/>
      <c r="EK72" s="232"/>
      <c r="EL72" s="232"/>
      <c r="EM72" s="232"/>
      <c r="EN72" s="232"/>
      <c r="EO72" s="232"/>
      <c r="EP72" s="232"/>
      <c r="EQ72" s="232"/>
      <c r="ER72" s="232"/>
      <c r="ES72" s="232"/>
      <c r="ET72" s="232"/>
      <c r="EU72" s="232"/>
      <c r="EV72" s="232"/>
      <c r="EW72" s="232"/>
      <c r="EX72" s="232"/>
      <c r="EY72" s="232"/>
      <c r="EZ72" s="232"/>
      <c r="FA72" s="232"/>
      <c r="FB72" s="232"/>
      <c r="FC72" s="232"/>
      <c r="FD72" s="232"/>
      <c r="FE72" s="232"/>
      <c r="FF72" s="232"/>
      <c r="FG72" s="232"/>
      <c r="FH72" s="232"/>
      <c r="FI72" s="232"/>
      <c r="FJ72" s="232"/>
      <c r="FK72" s="232"/>
      <c r="FL72" s="232"/>
      <c r="FM72" s="232"/>
      <c r="FN72" s="232"/>
      <c r="FO72" s="232"/>
      <c r="FP72" s="232"/>
      <c r="FQ72" s="232"/>
      <c r="FR72" s="232"/>
      <c r="FS72" s="232"/>
      <c r="FT72" s="232"/>
      <c r="FU72" s="232"/>
      <c r="FV72" s="232"/>
      <c r="FW72" s="232"/>
      <c r="FX72" s="232"/>
      <c r="FY72" s="232"/>
      <c r="FZ72" s="232"/>
      <c r="GA72" s="232"/>
      <c r="GB72" s="232"/>
      <c r="GC72" s="232"/>
      <c r="GD72" s="232"/>
      <c r="GE72" s="232"/>
      <c r="GF72" s="232"/>
      <c r="GG72" s="232"/>
      <c r="GH72" s="232"/>
      <c r="GI72" s="232"/>
      <c r="GJ72" s="232"/>
      <c r="GK72" s="232"/>
      <c r="GL72" s="232"/>
      <c r="GM72" s="232"/>
      <c r="GN72" s="232"/>
      <c r="GO72" s="232"/>
      <c r="GP72" s="232"/>
      <c r="GQ72" s="232"/>
      <c r="GR72" s="232"/>
      <c r="GS72" s="232"/>
      <c r="GT72" s="232"/>
      <c r="GU72" s="232"/>
      <c r="GV72" s="232"/>
      <c r="GW72" s="232"/>
      <c r="GX72" s="232"/>
      <c r="GY72" s="232"/>
      <c r="GZ72" s="232"/>
      <c r="HA72" s="232"/>
      <c r="HB72" s="232"/>
      <c r="HC72" s="232"/>
      <c r="HD72" s="232"/>
      <c r="HE72" s="232"/>
      <c r="HF72" s="232"/>
      <c r="HG72" s="232"/>
      <c r="HH72" s="232"/>
      <c r="HI72" s="232"/>
      <c r="HJ72" s="232"/>
    </row>
    <row r="73" spans="1:218" ht="17.100000000000001" customHeight="1">
      <c r="A73" s="1"/>
      <c r="B73" s="775" t="s">
        <v>123</v>
      </c>
      <c r="C73" s="618" t="s">
        <v>608</v>
      </c>
      <c r="D73" s="619" t="s">
        <v>388</v>
      </c>
      <c r="E73" s="619" t="s">
        <v>412</v>
      </c>
      <c r="F73" s="619" t="s">
        <v>412</v>
      </c>
      <c r="G73" s="619" t="s">
        <v>412</v>
      </c>
      <c r="H73" s="619" t="s">
        <v>412</v>
      </c>
      <c r="I73" s="619" t="s">
        <v>412</v>
      </c>
      <c r="J73" s="619" t="s">
        <v>412</v>
      </c>
      <c r="K73" s="619" t="s">
        <v>412</v>
      </c>
      <c r="L73" s="620" t="s">
        <v>412</v>
      </c>
      <c r="M73" s="775" t="s">
        <v>123</v>
      </c>
      <c r="N73" s="618" t="s">
        <v>608</v>
      </c>
      <c r="O73" s="619" t="s">
        <v>412</v>
      </c>
      <c r="P73" s="619" t="s">
        <v>412</v>
      </c>
      <c r="Q73" s="621" t="s">
        <v>412</v>
      </c>
      <c r="R73" s="619" t="s">
        <v>412</v>
      </c>
      <c r="S73" s="619" t="s">
        <v>412</v>
      </c>
      <c r="T73" s="621" t="s">
        <v>412</v>
      </c>
      <c r="U73" s="619" t="s">
        <v>412</v>
      </c>
      <c r="V73" s="619" t="s">
        <v>412</v>
      </c>
      <c r="W73" s="620" t="s">
        <v>412</v>
      </c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  <c r="AS73" s="232"/>
      <c r="AT73" s="232"/>
      <c r="AU73" s="232"/>
      <c r="AV73" s="232"/>
      <c r="AW73" s="232"/>
      <c r="AX73" s="232"/>
      <c r="AY73" s="232"/>
      <c r="AZ73" s="232"/>
      <c r="BA73" s="232"/>
      <c r="BB73" s="232"/>
      <c r="BC73" s="232"/>
      <c r="BD73" s="232"/>
      <c r="BE73" s="232"/>
      <c r="BF73" s="232"/>
      <c r="BG73" s="232"/>
      <c r="BH73" s="232"/>
      <c r="BI73" s="232"/>
      <c r="BJ73" s="232"/>
      <c r="BK73" s="232"/>
      <c r="BL73" s="232"/>
      <c r="BM73" s="232"/>
      <c r="BN73" s="232"/>
      <c r="BO73" s="232"/>
      <c r="BP73" s="232"/>
      <c r="BQ73" s="232"/>
      <c r="BR73" s="232"/>
      <c r="BS73" s="232"/>
      <c r="BT73" s="232"/>
      <c r="BU73" s="232"/>
      <c r="BV73" s="232"/>
      <c r="BW73" s="232"/>
      <c r="BX73" s="232"/>
      <c r="BY73" s="232"/>
      <c r="BZ73" s="232"/>
      <c r="CA73" s="232"/>
      <c r="CB73" s="232"/>
      <c r="CC73" s="232"/>
      <c r="CD73" s="232"/>
      <c r="CE73" s="232"/>
      <c r="CF73" s="232"/>
      <c r="CG73" s="232"/>
      <c r="CH73" s="232"/>
      <c r="CI73" s="232"/>
      <c r="CJ73" s="232"/>
      <c r="CK73" s="232"/>
      <c r="CL73" s="232"/>
      <c r="CM73" s="232"/>
      <c r="CN73" s="232"/>
      <c r="CO73" s="232"/>
      <c r="CP73" s="232"/>
      <c r="CQ73" s="232"/>
      <c r="CR73" s="232"/>
      <c r="CS73" s="232"/>
      <c r="CT73" s="232"/>
      <c r="CU73" s="232"/>
      <c r="CV73" s="232"/>
      <c r="CW73" s="232"/>
      <c r="CX73" s="232"/>
      <c r="CY73" s="232"/>
      <c r="CZ73" s="232"/>
      <c r="DA73" s="232"/>
      <c r="DB73" s="232"/>
      <c r="DC73" s="232"/>
      <c r="DD73" s="232"/>
      <c r="DE73" s="232"/>
      <c r="DF73" s="232"/>
      <c r="DG73" s="232"/>
      <c r="DH73" s="232"/>
      <c r="DI73" s="232"/>
      <c r="DJ73" s="232"/>
      <c r="DK73" s="232"/>
      <c r="DL73" s="232"/>
      <c r="DM73" s="232"/>
      <c r="DN73" s="232"/>
      <c r="DO73" s="232"/>
      <c r="DP73" s="232"/>
      <c r="DQ73" s="232"/>
      <c r="DR73" s="232"/>
      <c r="DS73" s="232"/>
      <c r="DT73" s="232"/>
      <c r="DU73" s="232"/>
      <c r="DV73" s="232"/>
      <c r="DW73" s="232"/>
      <c r="DX73" s="232"/>
      <c r="DY73" s="232"/>
      <c r="DZ73" s="232"/>
      <c r="EA73" s="232"/>
      <c r="EB73" s="232"/>
      <c r="EC73" s="232"/>
      <c r="ED73" s="232"/>
      <c r="EE73" s="232"/>
      <c r="EF73" s="232"/>
      <c r="EG73" s="232"/>
      <c r="EH73" s="232"/>
      <c r="EI73" s="232"/>
      <c r="EJ73" s="232"/>
      <c r="EK73" s="232"/>
      <c r="EL73" s="232"/>
      <c r="EM73" s="232"/>
      <c r="EN73" s="232"/>
      <c r="EO73" s="232"/>
      <c r="EP73" s="232"/>
      <c r="EQ73" s="232"/>
      <c r="ER73" s="232"/>
      <c r="ES73" s="232"/>
      <c r="ET73" s="232"/>
      <c r="EU73" s="232"/>
      <c r="EV73" s="232"/>
      <c r="EW73" s="232"/>
      <c r="EX73" s="232"/>
      <c r="EY73" s="232"/>
      <c r="EZ73" s="232"/>
      <c r="FA73" s="232"/>
      <c r="FB73" s="232"/>
      <c r="FC73" s="232"/>
      <c r="FD73" s="232"/>
      <c r="FE73" s="232"/>
      <c r="FF73" s="232"/>
      <c r="FG73" s="232"/>
      <c r="FH73" s="232"/>
      <c r="FI73" s="232"/>
      <c r="FJ73" s="232"/>
      <c r="FK73" s="232"/>
      <c r="FL73" s="232"/>
      <c r="FM73" s="232"/>
      <c r="FN73" s="232"/>
      <c r="FO73" s="232"/>
      <c r="FP73" s="232"/>
      <c r="FQ73" s="232"/>
      <c r="FR73" s="232"/>
      <c r="FS73" s="232"/>
      <c r="FT73" s="232"/>
      <c r="FU73" s="232"/>
      <c r="FV73" s="232"/>
      <c r="FW73" s="232"/>
      <c r="FX73" s="232"/>
      <c r="FY73" s="232"/>
      <c r="FZ73" s="232"/>
      <c r="GA73" s="232"/>
      <c r="GB73" s="232"/>
      <c r="GC73" s="232"/>
      <c r="GD73" s="232"/>
      <c r="GE73" s="232"/>
      <c r="GF73" s="232"/>
      <c r="GG73" s="232"/>
      <c r="GH73" s="232"/>
      <c r="GI73" s="232"/>
      <c r="GJ73" s="232"/>
      <c r="GK73" s="232"/>
      <c r="GL73" s="232"/>
      <c r="GM73" s="232"/>
      <c r="GN73" s="232"/>
      <c r="GO73" s="232"/>
      <c r="GP73" s="232"/>
      <c r="GQ73" s="232"/>
      <c r="GR73" s="232"/>
      <c r="GS73" s="232"/>
      <c r="GT73" s="232"/>
      <c r="GU73" s="232"/>
      <c r="GV73" s="232"/>
      <c r="GW73" s="232"/>
      <c r="GX73" s="232"/>
      <c r="GY73" s="232"/>
      <c r="GZ73" s="232"/>
      <c r="HA73" s="232"/>
      <c r="HB73" s="232"/>
      <c r="HC73" s="232"/>
      <c r="HD73" s="232"/>
      <c r="HE73" s="232"/>
      <c r="HF73" s="232"/>
      <c r="HG73" s="232"/>
      <c r="HH73" s="232"/>
      <c r="HI73" s="232"/>
      <c r="HJ73" s="232"/>
    </row>
    <row r="74" spans="1:218" ht="17.100000000000001" customHeight="1">
      <c r="A74" s="1"/>
      <c r="B74" s="776"/>
      <c r="C74" s="622" t="s">
        <v>125</v>
      </c>
      <c r="D74" s="592">
        <v>75</v>
      </c>
      <c r="E74" s="592">
        <v>170</v>
      </c>
      <c r="F74" s="592">
        <v>-95</v>
      </c>
      <c r="G74" s="592">
        <v>62</v>
      </c>
      <c r="H74" s="592">
        <v>182</v>
      </c>
      <c r="I74" s="592">
        <v>-120</v>
      </c>
      <c r="J74" s="592">
        <v>67</v>
      </c>
      <c r="K74" s="592">
        <v>171</v>
      </c>
      <c r="L74" s="593">
        <v>-104</v>
      </c>
      <c r="M74" s="776"/>
      <c r="N74" s="622" t="s">
        <v>125</v>
      </c>
      <c r="O74" s="592">
        <v>74</v>
      </c>
      <c r="P74" s="592">
        <v>156</v>
      </c>
      <c r="Q74" s="594">
        <v>-82</v>
      </c>
      <c r="R74" s="592">
        <v>52</v>
      </c>
      <c r="S74" s="592">
        <v>213</v>
      </c>
      <c r="T74" s="594">
        <v>-161</v>
      </c>
      <c r="U74" s="592">
        <v>44</v>
      </c>
      <c r="V74" s="592">
        <v>181</v>
      </c>
      <c r="W74" s="593">
        <v>-137</v>
      </c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2"/>
      <c r="BD74" s="232"/>
      <c r="BE74" s="232"/>
      <c r="BF74" s="232"/>
      <c r="BG74" s="232"/>
      <c r="BH74" s="232"/>
      <c r="BI74" s="232"/>
      <c r="BJ74" s="232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2"/>
      <c r="CA74" s="232"/>
      <c r="CB74" s="232"/>
      <c r="CC74" s="232"/>
      <c r="CD74" s="232"/>
      <c r="CE74" s="232"/>
      <c r="CF74" s="232"/>
      <c r="CG74" s="232"/>
      <c r="CH74" s="232"/>
      <c r="CI74" s="232"/>
      <c r="CJ74" s="232"/>
      <c r="CK74" s="232"/>
      <c r="CL74" s="232"/>
      <c r="CM74" s="232"/>
      <c r="CN74" s="232"/>
      <c r="CO74" s="232"/>
      <c r="CP74" s="232"/>
      <c r="CQ74" s="232"/>
      <c r="CR74" s="232"/>
      <c r="CS74" s="232"/>
      <c r="CT74" s="232"/>
      <c r="CU74" s="232"/>
      <c r="CV74" s="232"/>
      <c r="CW74" s="232"/>
      <c r="CX74" s="232"/>
      <c r="CY74" s="232"/>
      <c r="CZ74" s="232"/>
      <c r="DA74" s="232"/>
      <c r="DB74" s="232"/>
      <c r="DC74" s="232"/>
      <c r="DD74" s="232"/>
      <c r="DE74" s="232"/>
      <c r="DF74" s="232"/>
      <c r="DG74" s="232"/>
      <c r="DH74" s="232"/>
      <c r="DI74" s="232"/>
      <c r="DJ74" s="232"/>
      <c r="DK74" s="232"/>
      <c r="DL74" s="232"/>
      <c r="DM74" s="232"/>
      <c r="DN74" s="232"/>
      <c r="DO74" s="232"/>
      <c r="DP74" s="232"/>
      <c r="DQ74" s="232"/>
      <c r="DR74" s="232"/>
      <c r="DS74" s="232"/>
      <c r="DT74" s="232"/>
      <c r="DU74" s="232"/>
      <c r="DV74" s="232"/>
      <c r="DW74" s="232"/>
      <c r="DX74" s="232"/>
      <c r="DY74" s="232"/>
      <c r="DZ74" s="232"/>
      <c r="EA74" s="232"/>
      <c r="EB74" s="232"/>
      <c r="EC74" s="232"/>
      <c r="ED74" s="232"/>
      <c r="EE74" s="232"/>
      <c r="EF74" s="232"/>
      <c r="EG74" s="232"/>
      <c r="EH74" s="232"/>
      <c r="EI74" s="232"/>
      <c r="EJ74" s="232"/>
      <c r="EK74" s="232"/>
      <c r="EL74" s="232"/>
      <c r="EM74" s="232"/>
      <c r="EN74" s="232"/>
      <c r="EO74" s="232"/>
      <c r="EP74" s="232"/>
      <c r="EQ74" s="232"/>
      <c r="ER74" s="232"/>
      <c r="ES74" s="232"/>
      <c r="ET74" s="232"/>
      <c r="EU74" s="232"/>
      <c r="EV74" s="232"/>
      <c r="EW74" s="232"/>
      <c r="EX74" s="232"/>
      <c r="EY74" s="232"/>
      <c r="EZ74" s="232"/>
      <c r="FA74" s="232"/>
      <c r="FB74" s="232"/>
      <c r="FC74" s="232"/>
      <c r="FD74" s="232"/>
      <c r="FE74" s="232"/>
      <c r="FF74" s="232"/>
      <c r="FG74" s="232"/>
      <c r="FH74" s="232"/>
      <c r="FI74" s="232"/>
      <c r="FJ74" s="232"/>
      <c r="FK74" s="232"/>
      <c r="FL74" s="232"/>
      <c r="FM74" s="232"/>
      <c r="FN74" s="232"/>
      <c r="FO74" s="232"/>
      <c r="FP74" s="232"/>
      <c r="FQ74" s="232"/>
      <c r="FR74" s="232"/>
      <c r="FS74" s="232"/>
      <c r="FT74" s="232"/>
      <c r="FU74" s="232"/>
      <c r="FV74" s="232"/>
      <c r="FW74" s="232"/>
      <c r="FX74" s="232"/>
      <c r="FY74" s="232"/>
      <c r="FZ74" s="232"/>
      <c r="GA74" s="232"/>
      <c r="GB74" s="232"/>
      <c r="GC74" s="232"/>
      <c r="GD74" s="232"/>
      <c r="GE74" s="232"/>
      <c r="GF74" s="232"/>
      <c r="GG74" s="232"/>
      <c r="GH74" s="232"/>
      <c r="GI74" s="232"/>
      <c r="GJ74" s="232"/>
      <c r="GK74" s="232"/>
      <c r="GL74" s="232"/>
      <c r="GM74" s="232"/>
      <c r="GN74" s="232"/>
      <c r="GO74" s="232"/>
      <c r="GP74" s="232"/>
      <c r="GQ74" s="232"/>
      <c r="GR74" s="232"/>
      <c r="GS74" s="232"/>
      <c r="GT74" s="232"/>
      <c r="GU74" s="232"/>
      <c r="GV74" s="232"/>
      <c r="GW74" s="232"/>
      <c r="GX74" s="232"/>
      <c r="GY74" s="232"/>
      <c r="GZ74" s="232"/>
      <c r="HA74" s="232"/>
      <c r="HB74" s="232"/>
      <c r="HC74" s="232"/>
      <c r="HD74" s="232"/>
      <c r="HE74" s="232"/>
      <c r="HF74" s="232"/>
      <c r="HG74" s="232"/>
      <c r="HH74" s="232"/>
      <c r="HI74" s="232"/>
      <c r="HJ74" s="232"/>
    </row>
    <row r="75" spans="1:218" ht="17.100000000000001" customHeight="1">
      <c r="A75" s="1"/>
      <c r="B75" s="776"/>
      <c r="C75" s="623" t="s">
        <v>126</v>
      </c>
      <c r="D75" s="592">
        <v>77</v>
      </c>
      <c r="E75" s="592">
        <v>186</v>
      </c>
      <c r="F75" s="592">
        <v>-109</v>
      </c>
      <c r="G75" s="592">
        <v>91</v>
      </c>
      <c r="H75" s="592">
        <v>197</v>
      </c>
      <c r="I75" s="592">
        <v>-106</v>
      </c>
      <c r="J75" s="592">
        <v>84</v>
      </c>
      <c r="K75" s="592">
        <v>203</v>
      </c>
      <c r="L75" s="593">
        <v>-119</v>
      </c>
      <c r="M75" s="776"/>
      <c r="N75" s="623" t="s">
        <v>126</v>
      </c>
      <c r="O75" s="592">
        <v>64</v>
      </c>
      <c r="P75" s="592">
        <v>226</v>
      </c>
      <c r="Q75" s="594">
        <v>-162</v>
      </c>
      <c r="R75" s="592">
        <v>62</v>
      </c>
      <c r="S75" s="592">
        <v>223</v>
      </c>
      <c r="T75" s="594">
        <v>-161</v>
      </c>
      <c r="U75" s="592">
        <v>54</v>
      </c>
      <c r="V75" s="592">
        <v>210</v>
      </c>
      <c r="W75" s="593">
        <v>-156</v>
      </c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  <c r="AS75" s="232"/>
      <c r="AT75" s="232"/>
      <c r="AU75" s="232"/>
      <c r="AV75" s="232"/>
      <c r="AW75" s="232"/>
      <c r="AX75" s="232"/>
      <c r="AY75" s="232"/>
      <c r="AZ75" s="232"/>
      <c r="BA75" s="232"/>
      <c r="BB75" s="232"/>
      <c r="BC75" s="232"/>
      <c r="BD75" s="232"/>
      <c r="BE75" s="232"/>
      <c r="BF75" s="232"/>
      <c r="BG75" s="232"/>
      <c r="BH75" s="232"/>
      <c r="BI75" s="232"/>
      <c r="BJ75" s="232"/>
      <c r="BK75" s="232"/>
      <c r="BL75" s="232"/>
      <c r="BM75" s="232"/>
      <c r="BN75" s="232"/>
      <c r="BO75" s="232"/>
      <c r="BP75" s="232"/>
      <c r="BQ75" s="232"/>
      <c r="BR75" s="232"/>
      <c r="BS75" s="232"/>
      <c r="BT75" s="232"/>
      <c r="BU75" s="232"/>
      <c r="BV75" s="232"/>
      <c r="BW75" s="232"/>
      <c r="BX75" s="232"/>
      <c r="BY75" s="232"/>
      <c r="BZ75" s="232"/>
      <c r="CA75" s="232"/>
      <c r="CB75" s="232"/>
      <c r="CC75" s="232"/>
      <c r="CD75" s="232"/>
      <c r="CE75" s="232"/>
      <c r="CF75" s="232"/>
      <c r="CG75" s="232"/>
      <c r="CH75" s="232"/>
      <c r="CI75" s="232"/>
      <c r="CJ75" s="232"/>
      <c r="CK75" s="232"/>
      <c r="CL75" s="232"/>
      <c r="CM75" s="232"/>
      <c r="CN75" s="232"/>
      <c r="CO75" s="232"/>
      <c r="CP75" s="232"/>
      <c r="CQ75" s="232"/>
      <c r="CR75" s="232"/>
      <c r="CS75" s="232"/>
      <c r="CT75" s="232"/>
      <c r="CU75" s="232"/>
      <c r="CV75" s="232"/>
      <c r="CW75" s="232"/>
      <c r="CX75" s="232"/>
      <c r="CY75" s="232"/>
      <c r="CZ75" s="232"/>
      <c r="DA75" s="232"/>
      <c r="DB75" s="232"/>
      <c r="DC75" s="232"/>
      <c r="DD75" s="232"/>
      <c r="DE75" s="232"/>
      <c r="DF75" s="232"/>
      <c r="DG75" s="232"/>
      <c r="DH75" s="232"/>
      <c r="DI75" s="232"/>
      <c r="DJ75" s="232"/>
      <c r="DK75" s="232"/>
      <c r="DL75" s="232"/>
      <c r="DM75" s="232"/>
      <c r="DN75" s="232"/>
      <c r="DO75" s="232"/>
      <c r="DP75" s="232"/>
      <c r="DQ75" s="232"/>
      <c r="DR75" s="232"/>
      <c r="DS75" s="232"/>
      <c r="DT75" s="232"/>
      <c r="DU75" s="232"/>
      <c r="DV75" s="232"/>
      <c r="DW75" s="232"/>
      <c r="DX75" s="232"/>
      <c r="DY75" s="232"/>
      <c r="DZ75" s="232"/>
      <c r="EA75" s="232"/>
      <c r="EB75" s="232"/>
      <c r="EC75" s="232"/>
      <c r="ED75" s="232"/>
      <c r="EE75" s="232"/>
      <c r="EF75" s="232"/>
      <c r="EG75" s="232"/>
      <c r="EH75" s="232"/>
      <c r="EI75" s="232"/>
      <c r="EJ75" s="232"/>
      <c r="EK75" s="232"/>
      <c r="EL75" s="232"/>
      <c r="EM75" s="232"/>
      <c r="EN75" s="232"/>
      <c r="EO75" s="232"/>
      <c r="EP75" s="232"/>
      <c r="EQ75" s="232"/>
      <c r="ER75" s="232"/>
      <c r="ES75" s="232"/>
      <c r="ET75" s="232"/>
      <c r="EU75" s="232"/>
      <c r="EV75" s="232"/>
      <c r="EW75" s="232"/>
      <c r="EX75" s="232"/>
      <c r="EY75" s="232"/>
      <c r="EZ75" s="232"/>
      <c r="FA75" s="232"/>
      <c r="FB75" s="232"/>
      <c r="FC75" s="232"/>
      <c r="FD75" s="232"/>
      <c r="FE75" s="232"/>
      <c r="FF75" s="232"/>
      <c r="FG75" s="232"/>
      <c r="FH75" s="232"/>
      <c r="FI75" s="232"/>
      <c r="FJ75" s="232"/>
      <c r="FK75" s="232"/>
      <c r="FL75" s="232"/>
      <c r="FM75" s="232"/>
      <c r="FN75" s="232"/>
      <c r="FO75" s="232"/>
      <c r="FP75" s="232"/>
      <c r="FQ75" s="232"/>
      <c r="FR75" s="232"/>
      <c r="FS75" s="232"/>
      <c r="FT75" s="232"/>
      <c r="FU75" s="232"/>
      <c r="FV75" s="232"/>
      <c r="FW75" s="232"/>
      <c r="FX75" s="232"/>
      <c r="FY75" s="232"/>
      <c r="FZ75" s="232"/>
      <c r="GA75" s="232"/>
      <c r="GB75" s="232"/>
      <c r="GC75" s="232"/>
      <c r="GD75" s="232"/>
      <c r="GE75" s="232"/>
      <c r="GF75" s="232"/>
      <c r="GG75" s="232"/>
      <c r="GH75" s="232"/>
      <c r="GI75" s="232"/>
      <c r="GJ75" s="232"/>
      <c r="GK75" s="232"/>
      <c r="GL75" s="232"/>
      <c r="GM75" s="232"/>
      <c r="GN75" s="232"/>
      <c r="GO75" s="232"/>
      <c r="GP75" s="232"/>
      <c r="GQ75" s="232"/>
      <c r="GR75" s="232"/>
      <c r="GS75" s="232"/>
      <c r="GT75" s="232"/>
      <c r="GU75" s="232"/>
      <c r="GV75" s="232"/>
      <c r="GW75" s="232"/>
      <c r="GX75" s="232"/>
      <c r="GY75" s="232"/>
      <c r="GZ75" s="232"/>
      <c r="HA75" s="232"/>
      <c r="HB75" s="232"/>
      <c r="HC75" s="232"/>
      <c r="HD75" s="232"/>
      <c r="HE75" s="232"/>
      <c r="HF75" s="232"/>
      <c r="HG75" s="232"/>
      <c r="HH75" s="232"/>
      <c r="HI75" s="232"/>
      <c r="HJ75" s="232"/>
    </row>
    <row r="76" spans="1:218" ht="17.100000000000001" customHeight="1">
      <c r="A76" s="1"/>
      <c r="B76" s="776"/>
      <c r="C76" s="622" t="s">
        <v>127</v>
      </c>
      <c r="D76" s="592">
        <v>209</v>
      </c>
      <c r="E76" s="592">
        <v>301</v>
      </c>
      <c r="F76" s="592">
        <v>-92</v>
      </c>
      <c r="G76" s="592">
        <v>198</v>
      </c>
      <c r="H76" s="592">
        <v>281</v>
      </c>
      <c r="I76" s="592">
        <v>-83</v>
      </c>
      <c r="J76" s="592">
        <v>187</v>
      </c>
      <c r="K76" s="592">
        <v>337</v>
      </c>
      <c r="L76" s="593">
        <v>-150</v>
      </c>
      <c r="M76" s="776"/>
      <c r="N76" s="622" t="s">
        <v>127</v>
      </c>
      <c r="O76" s="592">
        <v>182</v>
      </c>
      <c r="P76" s="592">
        <v>352</v>
      </c>
      <c r="Q76" s="594">
        <v>-170</v>
      </c>
      <c r="R76" s="592">
        <v>175</v>
      </c>
      <c r="S76" s="592">
        <v>347</v>
      </c>
      <c r="T76" s="594">
        <v>-172</v>
      </c>
      <c r="U76" s="592">
        <v>186</v>
      </c>
      <c r="V76" s="592">
        <v>353</v>
      </c>
      <c r="W76" s="593">
        <v>-167</v>
      </c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2"/>
      <c r="BD76" s="232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2"/>
      <c r="CA76" s="232"/>
      <c r="CB76" s="232"/>
      <c r="CC76" s="232"/>
      <c r="CD76" s="232"/>
      <c r="CE76" s="232"/>
      <c r="CF76" s="232"/>
      <c r="CG76" s="232"/>
      <c r="CH76" s="232"/>
      <c r="CI76" s="232"/>
      <c r="CJ76" s="232"/>
      <c r="CK76" s="232"/>
      <c r="CL76" s="232"/>
      <c r="CM76" s="232"/>
      <c r="CN76" s="232"/>
      <c r="CO76" s="232"/>
      <c r="CP76" s="232"/>
      <c r="CQ76" s="232"/>
      <c r="CR76" s="232"/>
      <c r="CS76" s="232"/>
      <c r="CT76" s="232"/>
      <c r="CU76" s="232"/>
      <c r="CV76" s="232"/>
      <c r="CW76" s="232"/>
      <c r="CX76" s="232"/>
      <c r="CY76" s="232"/>
      <c r="CZ76" s="232"/>
      <c r="DA76" s="232"/>
      <c r="DB76" s="232"/>
      <c r="DC76" s="232"/>
      <c r="DD76" s="232"/>
      <c r="DE76" s="232"/>
      <c r="DF76" s="232"/>
      <c r="DG76" s="232"/>
      <c r="DH76" s="232"/>
      <c r="DI76" s="232"/>
      <c r="DJ76" s="232"/>
      <c r="DK76" s="232"/>
      <c r="DL76" s="232"/>
      <c r="DM76" s="232"/>
      <c r="DN76" s="232"/>
      <c r="DO76" s="232"/>
      <c r="DP76" s="232"/>
      <c r="DQ76" s="232"/>
      <c r="DR76" s="232"/>
      <c r="DS76" s="232"/>
      <c r="DT76" s="232"/>
      <c r="DU76" s="232"/>
      <c r="DV76" s="232"/>
      <c r="DW76" s="232"/>
      <c r="DX76" s="232"/>
      <c r="DY76" s="232"/>
      <c r="DZ76" s="232"/>
      <c r="EA76" s="232"/>
      <c r="EB76" s="232"/>
      <c r="EC76" s="232"/>
      <c r="ED76" s="232"/>
      <c r="EE76" s="232"/>
      <c r="EF76" s="232"/>
      <c r="EG76" s="232"/>
      <c r="EH76" s="232"/>
      <c r="EI76" s="232"/>
      <c r="EJ76" s="232"/>
      <c r="EK76" s="232"/>
      <c r="EL76" s="232"/>
      <c r="EM76" s="232"/>
      <c r="EN76" s="232"/>
      <c r="EO76" s="232"/>
      <c r="EP76" s="232"/>
      <c r="EQ76" s="232"/>
      <c r="ER76" s="232"/>
      <c r="ES76" s="232"/>
      <c r="ET76" s="232"/>
      <c r="EU76" s="232"/>
      <c r="EV76" s="232"/>
      <c r="EW76" s="232"/>
      <c r="EX76" s="232"/>
      <c r="EY76" s="232"/>
      <c r="EZ76" s="232"/>
      <c r="FA76" s="232"/>
      <c r="FB76" s="232"/>
      <c r="FC76" s="232"/>
      <c r="FD76" s="232"/>
      <c r="FE76" s="232"/>
      <c r="FF76" s="232"/>
      <c r="FG76" s="232"/>
      <c r="FH76" s="232"/>
      <c r="FI76" s="232"/>
      <c r="FJ76" s="232"/>
      <c r="FK76" s="232"/>
      <c r="FL76" s="232"/>
      <c r="FM76" s="232"/>
      <c r="FN76" s="232"/>
      <c r="FO76" s="232"/>
      <c r="FP76" s="232"/>
      <c r="FQ76" s="232"/>
      <c r="FR76" s="232"/>
      <c r="FS76" s="232"/>
      <c r="FT76" s="232"/>
      <c r="FU76" s="232"/>
      <c r="FV76" s="232"/>
      <c r="FW76" s="232"/>
      <c r="FX76" s="232"/>
      <c r="FY76" s="232"/>
      <c r="FZ76" s="232"/>
      <c r="GA76" s="232"/>
      <c r="GB76" s="232"/>
      <c r="GC76" s="232"/>
      <c r="GD76" s="232"/>
      <c r="GE76" s="232"/>
      <c r="GF76" s="232"/>
      <c r="GG76" s="232"/>
      <c r="GH76" s="232"/>
      <c r="GI76" s="232"/>
      <c r="GJ76" s="232"/>
      <c r="GK76" s="232"/>
      <c r="GL76" s="232"/>
      <c r="GM76" s="232"/>
      <c r="GN76" s="232"/>
      <c r="GO76" s="232"/>
      <c r="GP76" s="232"/>
      <c r="GQ76" s="232"/>
      <c r="GR76" s="232"/>
      <c r="GS76" s="232"/>
      <c r="GT76" s="232"/>
      <c r="GU76" s="232"/>
      <c r="GV76" s="232"/>
      <c r="GW76" s="232"/>
      <c r="GX76" s="232"/>
      <c r="GY76" s="232"/>
      <c r="GZ76" s="232"/>
      <c r="HA76" s="232"/>
      <c r="HB76" s="232"/>
      <c r="HC76" s="232"/>
      <c r="HD76" s="232"/>
      <c r="HE76" s="232"/>
      <c r="HF76" s="232"/>
      <c r="HG76" s="232"/>
      <c r="HH76" s="232"/>
      <c r="HI76" s="232"/>
      <c r="HJ76" s="232"/>
    </row>
    <row r="77" spans="1:218" ht="17.100000000000001" customHeight="1">
      <c r="A77" s="1"/>
      <c r="B77" s="777"/>
      <c r="C77" s="586" t="s">
        <v>42</v>
      </c>
      <c r="D77" s="588">
        <f t="shared" ref="D77:T77" si="26">SUM(D73:D76)</f>
        <v>361</v>
      </c>
      <c r="E77" s="588">
        <f t="shared" si="26"/>
        <v>657</v>
      </c>
      <c r="F77" s="588">
        <f t="shared" si="26"/>
        <v>-296</v>
      </c>
      <c r="G77" s="588">
        <f t="shared" si="26"/>
        <v>351</v>
      </c>
      <c r="H77" s="588">
        <f t="shared" si="26"/>
        <v>660</v>
      </c>
      <c r="I77" s="588">
        <f t="shared" si="26"/>
        <v>-309</v>
      </c>
      <c r="J77" s="588">
        <f t="shared" si="26"/>
        <v>338</v>
      </c>
      <c r="K77" s="588">
        <f t="shared" si="26"/>
        <v>711</v>
      </c>
      <c r="L77" s="589">
        <f t="shared" si="26"/>
        <v>-373</v>
      </c>
      <c r="M77" s="777"/>
      <c r="N77" s="586" t="s">
        <v>42</v>
      </c>
      <c r="O77" s="588">
        <f t="shared" ref="O77:Q77" si="27">SUM(O73:O76)</f>
        <v>320</v>
      </c>
      <c r="P77" s="588">
        <f t="shared" si="27"/>
        <v>734</v>
      </c>
      <c r="Q77" s="590">
        <f t="shared" si="27"/>
        <v>-414</v>
      </c>
      <c r="R77" s="588">
        <f t="shared" si="26"/>
        <v>289</v>
      </c>
      <c r="S77" s="588">
        <f t="shared" si="26"/>
        <v>783</v>
      </c>
      <c r="T77" s="590">
        <f t="shared" si="26"/>
        <v>-494</v>
      </c>
      <c r="U77" s="588">
        <f t="shared" ref="U77:W77" si="28">SUM(U73:U76)</f>
        <v>284</v>
      </c>
      <c r="V77" s="588">
        <f t="shared" si="28"/>
        <v>744</v>
      </c>
      <c r="W77" s="589">
        <f t="shared" si="28"/>
        <v>-460</v>
      </c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2"/>
      <c r="BD77" s="232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2"/>
      <c r="CA77" s="232"/>
      <c r="CB77" s="232"/>
      <c r="CC77" s="232"/>
      <c r="CD77" s="232"/>
      <c r="CE77" s="232"/>
      <c r="CF77" s="232"/>
      <c r="CG77" s="232"/>
      <c r="CH77" s="232"/>
      <c r="CI77" s="232"/>
      <c r="CJ77" s="232"/>
      <c r="CK77" s="232"/>
      <c r="CL77" s="232"/>
      <c r="CM77" s="232"/>
      <c r="CN77" s="232"/>
      <c r="CO77" s="232"/>
      <c r="CP77" s="232"/>
      <c r="CQ77" s="232"/>
      <c r="CR77" s="232"/>
      <c r="CS77" s="232"/>
      <c r="CT77" s="232"/>
      <c r="CU77" s="232"/>
      <c r="CV77" s="232"/>
      <c r="CW77" s="232"/>
      <c r="CX77" s="232"/>
      <c r="CY77" s="232"/>
      <c r="CZ77" s="232"/>
      <c r="DA77" s="232"/>
      <c r="DB77" s="232"/>
      <c r="DC77" s="232"/>
      <c r="DD77" s="232"/>
      <c r="DE77" s="232"/>
      <c r="DF77" s="232"/>
      <c r="DG77" s="232"/>
      <c r="DH77" s="232"/>
      <c r="DI77" s="232"/>
      <c r="DJ77" s="232"/>
      <c r="DK77" s="232"/>
      <c r="DL77" s="232"/>
      <c r="DM77" s="232"/>
      <c r="DN77" s="232"/>
      <c r="DO77" s="232"/>
      <c r="DP77" s="232"/>
      <c r="DQ77" s="232"/>
      <c r="DR77" s="232"/>
      <c r="DS77" s="232"/>
      <c r="DT77" s="232"/>
      <c r="DU77" s="232"/>
      <c r="DV77" s="232"/>
      <c r="DW77" s="232"/>
      <c r="DX77" s="232"/>
      <c r="DY77" s="232"/>
      <c r="DZ77" s="232"/>
      <c r="EA77" s="232"/>
      <c r="EB77" s="232"/>
      <c r="EC77" s="232"/>
      <c r="ED77" s="232"/>
      <c r="EE77" s="232"/>
      <c r="EF77" s="232"/>
      <c r="EG77" s="232"/>
      <c r="EH77" s="232"/>
      <c r="EI77" s="232"/>
      <c r="EJ77" s="232"/>
      <c r="EK77" s="232"/>
      <c r="EL77" s="232"/>
      <c r="EM77" s="232"/>
      <c r="EN77" s="232"/>
      <c r="EO77" s="232"/>
      <c r="EP77" s="232"/>
      <c r="EQ77" s="232"/>
      <c r="ER77" s="232"/>
      <c r="ES77" s="232"/>
      <c r="ET77" s="232"/>
      <c r="EU77" s="232"/>
      <c r="EV77" s="232"/>
      <c r="EW77" s="232"/>
      <c r="EX77" s="232"/>
      <c r="EY77" s="232"/>
      <c r="EZ77" s="232"/>
      <c r="FA77" s="232"/>
      <c r="FB77" s="232"/>
      <c r="FC77" s="232"/>
      <c r="FD77" s="232"/>
      <c r="FE77" s="232"/>
      <c r="FF77" s="232"/>
      <c r="FG77" s="232"/>
      <c r="FH77" s="232"/>
      <c r="FI77" s="232"/>
      <c r="FJ77" s="232"/>
      <c r="FK77" s="232"/>
      <c r="FL77" s="232"/>
      <c r="FM77" s="232"/>
      <c r="FN77" s="232"/>
      <c r="FO77" s="232"/>
      <c r="FP77" s="232"/>
      <c r="FQ77" s="232"/>
      <c r="FR77" s="232"/>
      <c r="FS77" s="232"/>
      <c r="FT77" s="232"/>
      <c r="FU77" s="232"/>
      <c r="FV77" s="232"/>
      <c r="FW77" s="232"/>
      <c r="FX77" s="232"/>
      <c r="FY77" s="232"/>
      <c r="FZ77" s="232"/>
      <c r="GA77" s="232"/>
      <c r="GB77" s="232"/>
      <c r="GC77" s="232"/>
      <c r="GD77" s="232"/>
      <c r="GE77" s="232"/>
      <c r="GF77" s="232"/>
      <c r="GG77" s="232"/>
      <c r="GH77" s="232"/>
      <c r="GI77" s="232"/>
      <c r="GJ77" s="232"/>
      <c r="GK77" s="232"/>
      <c r="GL77" s="232"/>
      <c r="GM77" s="232"/>
      <c r="GN77" s="232"/>
      <c r="GO77" s="232"/>
      <c r="GP77" s="232"/>
      <c r="GQ77" s="232"/>
      <c r="GR77" s="232"/>
      <c r="GS77" s="232"/>
      <c r="GT77" s="232"/>
      <c r="GU77" s="232"/>
      <c r="GV77" s="232"/>
      <c r="GW77" s="232"/>
      <c r="GX77" s="232"/>
      <c r="GY77" s="232"/>
      <c r="GZ77" s="232"/>
      <c r="HA77" s="232"/>
      <c r="HB77" s="232"/>
      <c r="HC77" s="232"/>
      <c r="HD77" s="232"/>
      <c r="HE77" s="232"/>
      <c r="HF77" s="232"/>
      <c r="HG77" s="232"/>
      <c r="HH77" s="232"/>
      <c r="HI77" s="232"/>
      <c r="HJ77" s="232"/>
    </row>
    <row r="78" spans="1:218" ht="17.100000000000001" customHeight="1">
      <c r="A78" s="1"/>
      <c r="B78" s="775" t="s">
        <v>128</v>
      </c>
      <c r="C78" s="618" t="s">
        <v>129</v>
      </c>
      <c r="D78" s="619" t="s">
        <v>388</v>
      </c>
      <c r="E78" s="619" t="s">
        <v>388</v>
      </c>
      <c r="F78" s="619" t="s">
        <v>388</v>
      </c>
      <c r="G78" s="619" t="s">
        <v>388</v>
      </c>
      <c r="H78" s="619" t="s">
        <v>388</v>
      </c>
      <c r="I78" s="619" t="s">
        <v>388</v>
      </c>
      <c r="J78" s="619" t="s">
        <v>388</v>
      </c>
      <c r="K78" s="619" t="s">
        <v>388</v>
      </c>
      <c r="L78" s="620" t="s">
        <v>388</v>
      </c>
      <c r="M78" s="775" t="s">
        <v>128</v>
      </c>
      <c r="N78" s="618" t="s">
        <v>129</v>
      </c>
      <c r="O78" s="619" t="s">
        <v>388</v>
      </c>
      <c r="P78" s="619" t="s">
        <v>388</v>
      </c>
      <c r="Q78" s="619" t="s">
        <v>388</v>
      </c>
      <c r="R78" s="619" t="s">
        <v>388</v>
      </c>
      <c r="S78" s="619" t="s">
        <v>388</v>
      </c>
      <c r="T78" s="619" t="s">
        <v>388</v>
      </c>
      <c r="U78" s="619" t="s">
        <v>388</v>
      </c>
      <c r="V78" s="619" t="s">
        <v>388</v>
      </c>
      <c r="W78" s="620" t="s">
        <v>388</v>
      </c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2"/>
      <c r="BD78" s="232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2"/>
      <c r="CA78" s="232"/>
      <c r="CB78" s="232"/>
      <c r="CC78" s="232"/>
      <c r="CD78" s="232"/>
      <c r="CE78" s="232"/>
      <c r="CF78" s="232"/>
      <c r="CG78" s="232"/>
      <c r="CH78" s="232"/>
      <c r="CI78" s="232"/>
      <c r="CJ78" s="232"/>
      <c r="CK78" s="232"/>
      <c r="CL78" s="232"/>
      <c r="CM78" s="232"/>
      <c r="CN78" s="232"/>
      <c r="CO78" s="232"/>
      <c r="CP78" s="232"/>
      <c r="CQ78" s="232"/>
      <c r="CR78" s="232"/>
      <c r="CS78" s="232"/>
      <c r="CT78" s="232"/>
      <c r="CU78" s="232"/>
      <c r="CV78" s="232"/>
      <c r="CW78" s="232"/>
      <c r="CX78" s="232"/>
      <c r="CY78" s="232"/>
      <c r="CZ78" s="232"/>
      <c r="DA78" s="232"/>
      <c r="DB78" s="232"/>
      <c r="DC78" s="232"/>
      <c r="DD78" s="232"/>
      <c r="DE78" s="232"/>
      <c r="DF78" s="232"/>
      <c r="DG78" s="232"/>
      <c r="DH78" s="232"/>
      <c r="DI78" s="232"/>
      <c r="DJ78" s="232"/>
      <c r="DK78" s="232"/>
      <c r="DL78" s="232"/>
      <c r="DM78" s="232"/>
      <c r="DN78" s="232"/>
      <c r="DO78" s="232"/>
      <c r="DP78" s="232"/>
      <c r="DQ78" s="232"/>
      <c r="DR78" s="232"/>
      <c r="DS78" s="232"/>
      <c r="DT78" s="232"/>
      <c r="DU78" s="232"/>
      <c r="DV78" s="232"/>
      <c r="DW78" s="232"/>
      <c r="DX78" s="232"/>
      <c r="DY78" s="232"/>
      <c r="DZ78" s="232"/>
      <c r="EA78" s="232"/>
      <c r="EB78" s="232"/>
      <c r="EC78" s="232"/>
      <c r="ED78" s="232"/>
      <c r="EE78" s="232"/>
      <c r="EF78" s="232"/>
      <c r="EG78" s="232"/>
      <c r="EH78" s="232"/>
      <c r="EI78" s="232"/>
      <c r="EJ78" s="232"/>
      <c r="EK78" s="232"/>
      <c r="EL78" s="232"/>
      <c r="EM78" s="232"/>
      <c r="EN78" s="232"/>
      <c r="EO78" s="232"/>
      <c r="EP78" s="232"/>
      <c r="EQ78" s="232"/>
      <c r="ER78" s="232"/>
      <c r="ES78" s="232"/>
      <c r="ET78" s="232"/>
      <c r="EU78" s="232"/>
      <c r="EV78" s="232"/>
      <c r="EW78" s="232"/>
      <c r="EX78" s="232"/>
      <c r="EY78" s="232"/>
      <c r="EZ78" s="232"/>
      <c r="FA78" s="232"/>
      <c r="FB78" s="232"/>
      <c r="FC78" s="232"/>
      <c r="FD78" s="232"/>
      <c r="FE78" s="232"/>
      <c r="FF78" s="232"/>
      <c r="FG78" s="232"/>
      <c r="FH78" s="232"/>
      <c r="FI78" s="232"/>
      <c r="FJ78" s="232"/>
      <c r="FK78" s="232"/>
      <c r="FL78" s="232"/>
      <c r="FM78" s="232"/>
      <c r="FN78" s="232"/>
      <c r="FO78" s="232"/>
      <c r="FP78" s="232"/>
      <c r="FQ78" s="232"/>
      <c r="FR78" s="232"/>
      <c r="FS78" s="232"/>
      <c r="FT78" s="232"/>
      <c r="FU78" s="232"/>
      <c r="FV78" s="232"/>
      <c r="FW78" s="232"/>
      <c r="FX78" s="232"/>
      <c r="FY78" s="232"/>
      <c r="FZ78" s="232"/>
      <c r="GA78" s="232"/>
      <c r="GB78" s="232"/>
      <c r="GC78" s="232"/>
      <c r="GD78" s="232"/>
      <c r="GE78" s="232"/>
      <c r="GF78" s="232"/>
      <c r="GG78" s="232"/>
      <c r="GH78" s="232"/>
      <c r="GI78" s="232"/>
      <c r="GJ78" s="232"/>
      <c r="GK78" s="232"/>
      <c r="GL78" s="232"/>
      <c r="GM78" s="232"/>
      <c r="GN78" s="232"/>
      <c r="GO78" s="232"/>
      <c r="GP78" s="232"/>
      <c r="GQ78" s="232"/>
      <c r="GR78" s="232"/>
      <c r="GS78" s="232"/>
      <c r="GT78" s="232"/>
      <c r="GU78" s="232"/>
      <c r="GV78" s="232"/>
      <c r="GW78" s="232"/>
      <c r="GX78" s="232"/>
      <c r="GY78" s="232"/>
      <c r="GZ78" s="232"/>
      <c r="HA78" s="232"/>
      <c r="HB78" s="232"/>
      <c r="HC78" s="232"/>
      <c r="HD78" s="232"/>
      <c r="HE78" s="232"/>
      <c r="HF78" s="232"/>
      <c r="HG78" s="232"/>
      <c r="HH78" s="232"/>
      <c r="HI78" s="232"/>
      <c r="HJ78" s="232"/>
    </row>
    <row r="79" spans="1:218" ht="17.100000000000001" customHeight="1">
      <c r="A79" s="1"/>
      <c r="B79" s="776"/>
      <c r="C79" s="591" t="s">
        <v>130</v>
      </c>
      <c r="D79" s="592">
        <v>194</v>
      </c>
      <c r="E79" s="592">
        <v>405</v>
      </c>
      <c r="F79" s="592">
        <v>-211</v>
      </c>
      <c r="G79" s="592">
        <v>215</v>
      </c>
      <c r="H79" s="592">
        <v>421</v>
      </c>
      <c r="I79" s="592">
        <v>-206</v>
      </c>
      <c r="J79" s="592">
        <v>206</v>
      </c>
      <c r="K79" s="592">
        <v>429</v>
      </c>
      <c r="L79" s="593">
        <v>-223</v>
      </c>
      <c r="M79" s="776"/>
      <c r="N79" s="591" t="s">
        <v>130</v>
      </c>
      <c r="O79" s="592">
        <v>178</v>
      </c>
      <c r="P79" s="592">
        <v>468</v>
      </c>
      <c r="Q79" s="594">
        <v>-290</v>
      </c>
      <c r="R79" s="592">
        <v>160</v>
      </c>
      <c r="S79" s="592">
        <v>443</v>
      </c>
      <c r="T79" s="594">
        <v>-283</v>
      </c>
      <c r="U79" s="592">
        <v>187</v>
      </c>
      <c r="V79" s="592">
        <v>401</v>
      </c>
      <c r="W79" s="593">
        <v>-214</v>
      </c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2"/>
      <c r="CA79" s="232"/>
      <c r="CB79" s="232"/>
      <c r="CC79" s="232"/>
      <c r="CD79" s="232"/>
      <c r="CE79" s="232"/>
      <c r="CF79" s="232"/>
      <c r="CG79" s="232"/>
      <c r="CH79" s="232"/>
      <c r="CI79" s="232"/>
      <c r="CJ79" s="232"/>
      <c r="CK79" s="232"/>
      <c r="CL79" s="232"/>
      <c r="CM79" s="232"/>
      <c r="CN79" s="232"/>
      <c r="CO79" s="232"/>
      <c r="CP79" s="232"/>
      <c r="CQ79" s="232"/>
      <c r="CR79" s="232"/>
      <c r="CS79" s="232"/>
      <c r="CT79" s="232"/>
      <c r="CU79" s="232"/>
      <c r="CV79" s="232"/>
      <c r="CW79" s="232"/>
      <c r="CX79" s="232"/>
      <c r="CY79" s="232"/>
      <c r="CZ79" s="232"/>
      <c r="DA79" s="232"/>
      <c r="DB79" s="232"/>
      <c r="DC79" s="232"/>
      <c r="DD79" s="232"/>
      <c r="DE79" s="232"/>
      <c r="DF79" s="232"/>
      <c r="DG79" s="232"/>
      <c r="DH79" s="232"/>
      <c r="DI79" s="232"/>
      <c r="DJ79" s="232"/>
      <c r="DK79" s="232"/>
      <c r="DL79" s="232"/>
      <c r="DM79" s="232"/>
      <c r="DN79" s="232"/>
      <c r="DO79" s="232"/>
      <c r="DP79" s="232"/>
      <c r="DQ79" s="232"/>
      <c r="DR79" s="232"/>
      <c r="DS79" s="232"/>
      <c r="DT79" s="232"/>
      <c r="DU79" s="232"/>
      <c r="DV79" s="232"/>
      <c r="DW79" s="232"/>
      <c r="DX79" s="232"/>
      <c r="DY79" s="232"/>
      <c r="DZ79" s="232"/>
      <c r="EA79" s="232"/>
      <c r="EB79" s="232"/>
      <c r="EC79" s="232"/>
      <c r="ED79" s="232"/>
      <c r="EE79" s="232"/>
      <c r="EF79" s="232"/>
      <c r="EG79" s="232"/>
      <c r="EH79" s="232"/>
      <c r="EI79" s="232"/>
      <c r="EJ79" s="232"/>
      <c r="EK79" s="232"/>
      <c r="EL79" s="232"/>
      <c r="EM79" s="232"/>
      <c r="EN79" s="232"/>
      <c r="EO79" s="232"/>
      <c r="EP79" s="232"/>
      <c r="EQ79" s="232"/>
      <c r="ER79" s="232"/>
      <c r="ES79" s="232"/>
      <c r="ET79" s="232"/>
      <c r="EU79" s="232"/>
      <c r="EV79" s="232"/>
      <c r="EW79" s="232"/>
      <c r="EX79" s="232"/>
      <c r="EY79" s="232"/>
      <c r="EZ79" s="232"/>
      <c r="FA79" s="232"/>
      <c r="FB79" s="232"/>
      <c r="FC79" s="232"/>
      <c r="FD79" s="232"/>
      <c r="FE79" s="232"/>
      <c r="FF79" s="232"/>
      <c r="FG79" s="232"/>
      <c r="FH79" s="232"/>
      <c r="FI79" s="232"/>
      <c r="FJ79" s="232"/>
      <c r="FK79" s="232"/>
      <c r="FL79" s="232"/>
      <c r="FM79" s="232"/>
      <c r="FN79" s="232"/>
      <c r="FO79" s="232"/>
      <c r="FP79" s="232"/>
      <c r="FQ79" s="232"/>
      <c r="FR79" s="232"/>
      <c r="FS79" s="232"/>
      <c r="FT79" s="232"/>
      <c r="FU79" s="232"/>
      <c r="FV79" s="232"/>
      <c r="FW79" s="232"/>
      <c r="FX79" s="232"/>
      <c r="FY79" s="232"/>
      <c r="FZ79" s="232"/>
      <c r="GA79" s="232"/>
      <c r="GB79" s="232"/>
      <c r="GC79" s="232"/>
      <c r="GD79" s="232"/>
      <c r="GE79" s="232"/>
      <c r="GF79" s="232"/>
      <c r="GG79" s="232"/>
      <c r="GH79" s="232"/>
      <c r="GI79" s="232"/>
      <c r="GJ79" s="232"/>
      <c r="GK79" s="232"/>
      <c r="GL79" s="232"/>
      <c r="GM79" s="232"/>
      <c r="GN79" s="232"/>
      <c r="GO79" s="232"/>
      <c r="GP79" s="232"/>
      <c r="GQ79" s="232"/>
      <c r="GR79" s="232"/>
      <c r="GS79" s="232"/>
      <c r="GT79" s="232"/>
      <c r="GU79" s="232"/>
      <c r="GV79" s="232"/>
      <c r="GW79" s="232"/>
      <c r="GX79" s="232"/>
      <c r="GY79" s="232"/>
      <c r="GZ79" s="232"/>
      <c r="HA79" s="232"/>
      <c r="HB79" s="232"/>
      <c r="HC79" s="232"/>
      <c r="HD79" s="232"/>
      <c r="HE79" s="232"/>
      <c r="HF79" s="232"/>
      <c r="HG79" s="232"/>
      <c r="HH79" s="232"/>
      <c r="HI79" s="232"/>
      <c r="HJ79" s="232"/>
    </row>
    <row r="80" spans="1:218" ht="17.100000000000001" customHeight="1">
      <c r="A80" s="1"/>
      <c r="B80" s="777"/>
      <c r="C80" s="598" t="s">
        <v>42</v>
      </c>
      <c r="D80" s="588">
        <f t="shared" ref="D80:W80" si="29">SUM(D78:D79)</f>
        <v>194</v>
      </c>
      <c r="E80" s="588">
        <f t="shared" si="29"/>
        <v>405</v>
      </c>
      <c r="F80" s="588">
        <f t="shared" si="29"/>
        <v>-211</v>
      </c>
      <c r="G80" s="588">
        <f t="shared" si="29"/>
        <v>215</v>
      </c>
      <c r="H80" s="588">
        <f t="shared" si="29"/>
        <v>421</v>
      </c>
      <c r="I80" s="588">
        <f t="shared" si="29"/>
        <v>-206</v>
      </c>
      <c r="J80" s="588">
        <f t="shared" si="29"/>
        <v>206</v>
      </c>
      <c r="K80" s="588">
        <f t="shared" si="29"/>
        <v>429</v>
      </c>
      <c r="L80" s="589">
        <f t="shared" si="29"/>
        <v>-223</v>
      </c>
      <c r="M80" s="777"/>
      <c r="N80" s="598" t="s">
        <v>42</v>
      </c>
      <c r="O80" s="588">
        <f t="shared" ref="O80:Q80" si="30">SUM(O78:O79)</f>
        <v>178</v>
      </c>
      <c r="P80" s="588">
        <f t="shared" si="30"/>
        <v>468</v>
      </c>
      <c r="Q80" s="590">
        <f t="shared" si="30"/>
        <v>-290</v>
      </c>
      <c r="R80" s="588">
        <f t="shared" si="29"/>
        <v>160</v>
      </c>
      <c r="S80" s="588">
        <f t="shared" si="29"/>
        <v>443</v>
      </c>
      <c r="T80" s="590">
        <f t="shared" si="29"/>
        <v>-283</v>
      </c>
      <c r="U80" s="588">
        <f t="shared" si="29"/>
        <v>187</v>
      </c>
      <c r="V80" s="588">
        <f t="shared" si="29"/>
        <v>401</v>
      </c>
      <c r="W80" s="589">
        <f t="shared" si="29"/>
        <v>-214</v>
      </c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2"/>
      <c r="BD80" s="232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2"/>
      <c r="CA80" s="232"/>
      <c r="CB80" s="232"/>
      <c r="CC80" s="232"/>
      <c r="CD80" s="232"/>
      <c r="CE80" s="232"/>
      <c r="CF80" s="232"/>
      <c r="CG80" s="232"/>
      <c r="CH80" s="232"/>
      <c r="CI80" s="232"/>
      <c r="CJ80" s="232"/>
      <c r="CK80" s="232"/>
      <c r="CL80" s="232"/>
      <c r="CM80" s="232"/>
      <c r="CN80" s="232"/>
      <c r="CO80" s="232"/>
      <c r="CP80" s="232"/>
      <c r="CQ80" s="232"/>
      <c r="CR80" s="232"/>
      <c r="CS80" s="232"/>
      <c r="CT80" s="232"/>
      <c r="CU80" s="232"/>
      <c r="CV80" s="232"/>
      <c r="CW80" s="232"/>
      <c r="CX80" s="232"/>
      <c r="CY80" s="232"/>
      <c r="CZ80" s="232"/>
      <c r="DA80" s="232"/>
      <c r="DB80" s="232"/>
      <c r="DC80" s="232"/>
      <c r="DD80" s="232"/>
      <c r="DE80" s="232"/>
      <c r="DF80" s="232"/>
      <c r="DG80" s="232"/>
      <c r="DH80" s="232"/>
      <c r="DI80" s="232"/>
      <c r="DJ80" s="232"/>
      <c r="DK80" s="232"/>
      <c r="DL80" s="232"/>
      <c r="DM80" s="232"/>
      <c r="DN80" s="232"/>
      <c r="DO80" s="232"/>
      <c r="DP80" s="232"/>
      <c r="DQ80" s="232"/>
      <c r="DR80" s="232"/>
      <c r="DS80" s="232"/>
      <c r="DT80" s="232"/>
      <c r="DU80" s="232"/>
      <c r="DV80" s="232"/>
      <c r="DW80" s="232"/>
      <c r="DX80" s="232"/>
      <c r="DY80" s="232"/>
      <c r="DZ80" s="232"/>
      <c r="EA80" s="232"/>
      <c r="EB80" s="232"/>
      <c r="EC80" s="232"/>
      <c r="ED80" s="232"/>
      <c r="EE80" s="232"/>
      <c r="EF80" s="232"/>
      <c r="EG80" s="232"/>
      <c r="EH80" s="232"/>
      <c r="EI80" s="232"/>
      <c r="EJ80" s="232"/>
      <c r="EK80" s="232"/>
      <c r="EL80" s="232"/>
      <c r="EM80" s="232"/>
      <c r="EN80" s="232"/>
      <c r="EO80" s="232"/>
      <c r="EP80" s="232"/>
      <c r="EQ80" s="232"/>
      <c r="ER80" s="232"/>
      <c r="ES80" s="232"/>
      <c r="ET80" s="232"/>
      <c r="EU80" s="232"/>
      <c r="EV80" s="232"/>
      <c r="EW80" s="232"/>
      <c r="EX80" s="232"/>
      <c r="EY80" s="232"/>
      <c r="EZ80" s="232"/>
      <c r="FA80" s="232"/>
      <c r="FB80" s="232"/>
      <c r="FC80" s="232"/>
      <c r="FD80" s="232"/>
      <c r="FE80" s="232"/>
      <c r="FF80" s="232"/>
      <c r="FG80" s="232"/>
      <c r="FH80" s="232"/>
      <c r="FI80" s="232"/>
      <c r="FJ80" s="232"/>
      <c r="FK80" s="232"/>
      <c r="FL80" s="232"/>
      <c r="FM80" s="232"/>
      <c r="FN80" s="232"/>
      <c r="FO80" s="232"/>
      <c r="FP80" s="232"/>
      <c r="FQ80" s="232"/>
      <c r="FR80" s="232"/>
      <c r="FS80" s="232"/>
      <c r="FT80" s="232"/>
      <c r="FU80" s="232"/>
      <c r="FV80" s="232"/>
      <c r="FW80" s="232"/>
      <c r="FX80" s="232"/>
      <c r="FY80" s="232"/>
      <c r="FZ80" s="232"/>
      <c r="GA80" s="232"/>
      <c r="GB80" s="232"/>
      <c r="GC80" s="232"/>
      <c r="GD80" s="232"/>
      <c r="GE80" s="232"/>
      <c r="GF80" s="232"/>
      <c r="GG80" s="232"/>
      <c r="GH80" s="232"/>
      <c r="GI80" s="232"/>
      <c r="GJ80" s="232"/>
      <c r="GK80" s="232"/>
      <c r="GL80" s="232"/>
      <c r="GM80" s="232"/>
      <c r="GN80" s="232"/>
      <c r="GO80" s="232"/>
      <c r="GP80" s="232"/>
      <c r="GQ80" s="232"/>
      <c r="GR80" s="232"/>
      <c r="GS80" s="232"/>
      <c r="GT80" s="232"/>
      <c r="GU80" s="232"/>
      <c r="GV80" s="232"/>
      <c r="GW80" s="232"/>
      <c r="GX80" s="232"/>
      <c r="GY80" s="232"/>
      <c r="GZ80" s="232"/>
      <c r="HA80" s="232"/>
      <c r="HB80" s="232"/>
      <c r="HC80" s="232"/>
      <c r="HD80" s="232"/>
      <c r="HE80" s="232"/>
      <c r="HF80" s="232"/>
      <c r="HG80" s="232"/>
      <c r="HH80" s="232"/>
      <c r="HI80" s="232"/>
      <c r="HJ80" s="232"/>
    </row>
    <row r="81" spans="1:220" ht="17.100000000000001" customHeight="1" thickBot="1">
      <c r="A81" s="1"/>
      <c r="B81" s="778" t="s">
        <v>131</v>
      </c>
      <c r="C81" s="779"/>
      <c r="D81" s="599">
        <f>SUM(D70:D72,D77,D80)</f>
        <v>3633</v>
      </c>
      <c r="E81" s="599">
        <f t="shared" ref="E81:W81" si="31">SUM(E70:E72,E77,E80)</f>
        <v>5559</v>
      </c>
      <c r="F81" s="599">
        <f t="shared" si="31"/>
        <v>-1926</v>
      </c>
      <c r="G81" s="599">
        <f t="shared" si="31"/>
        <v>3547</v>
      </c>
      <c r="H81" s="599">
        <f t="shared" si="31"/>
        <v>5487</v>
      </c>
      <c r="I81" s="599">
        <f t="shared" si="31"/>
        <v>-1940</v>
      </c>
      <c r="J81" s="599">
        <f t="shared" si="31"/>
        <v>3389</v>
      </c>
      <c r="K81" s="599">
        <f t="shared" si="31"/>
        <v>5871</v>
      </c>
      <c r="L81" s="600">
        <f t="shared" si="31"/>
        <v>-2482</v>
      </c>
      <c r="M81" s="778" t="s">
        <v>131</v>
      </c>
      <c r="N81" s="779"/>
      <c r="O81" s="599">
        <f t="shared" si="31"/>
        <v>3257</v>
      </c>
      <c r="P81" s="599">
        <f t="shared" si="31"/>
        <v>5844</v>
      </c>
      <c r="Q81" s="599">
        <f t="shared" si="31"/>
        <v>-2587</v>
      </c>
      <c r="R81" s="599">
        <f t="shared" si="31"/>
        <v>2982</v>
      </c>
      <c r="S81" s="599">
        <f t="shared" si="31"/>
        <v>5974</v>
      </c>
      <c r="T81" s="599">
        <f t="shared" si="31"/>
        <v>-2992</v>
      </c>
      <c r="U81" s="599">
        <f t="shared" si="31"/>
        <v>2936</v>
      </c>
      <c r="V81" s="599">
        <f t="shared" si="31"/>
        <v>6058</v>
      </c>
      <c r="W81" s="600">
        <f t="shared" si="31"/>
        <v>-3122</v>
      </c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32"/>
      <c r="DW81" s="232"/>
      <c r="DX81" s="232"/>
      <c r="DY81" s="232"/>
      <c r="DZ81" s="232"/>
      <c r="EA81" s="232"/>
      <c r="EB81" s="232"/>
      <c r="EC81" s="232"/>
      <c r="ED81" s="232"/>
      <c r="EE81" s="232"/>
      <c r="EF81" s="232"/>
      <c r="EG81" s="232"/>
      <c r="EH81" s="232"/>
      <c r="EI81" s="232"/>
      <c r="EJ81" s="232"/>
      <c r="EK81" s="232"/>
      <c r="EL81" s="232"/>
      <c r="EM81" s="232"/>
      <c r="EN81" s="232"/>
      <c r="EO81" s="232"/>
      <c r="EP81" s="232"/>
      <c r="EQ81" s="232"/>
      <c r="ER81" s="232"/>
      <c r="ES81" s="232"/>
      <c r="ET81" s="232"/>
      <c r="EU81" s="232"/>
      <c r="EV81" s="232"/>
      <c r="EW81" s="232"/>
      <c r="EX81" s="232"/>
      <c r="EY81" s="232"/>
      <c r="EZ81" s="232"/>
      <c r="FA81" s="232"/>
      <c r="FB81" s="232"/>
      <c r="FC81" s="232"/>
      <c r="FD81" s="232"/>
      <c r="FE81" s="232"/>
      <c r="FF81" s="232"/>
      <c r="FG81" s="232"/>
      <c r="FH81" s="232"/>
      <c r="FI81" s="232"/>
      <c r="FJ81" s="232"/>
      <c r="FK81" s="232"/>
      <c r="FL81" s="232"/>
      <c r="FM81" s="232"/>
      <c r="FN81" s="232"/>
      <c r="FO81" s="232"/>
      <c r="FP81" s="232"/>
      <c r="FQ81" s="232"/>
      <c r="FR81" s="232"/>
      <c r="FS81" s="232"/>
      <c r="FT81" s="232"/>
      <c r="FU81" s="232"/>
      <c r="FV81" s="232"/>
      <c r="FW81" s="232"/>
      <c r="FX81" s="232"/>
      <c r="FY81" s="232"/>
      <c r="FZ81" s="232"/>
      <c r="GA81" s="232"/>
      <c r="GB81" s="232"/>
      <c r="GC81" s="232"/>
      <c r="GD81" s="232"/>
      <c r="GE81" s="232"/>
      <c r="GF81" s="232"/>
      <c r="GG81" s="232"/>
      <c r="GH81" s="232"/>
      <c r="GI81" s="232"/>
      <c r="GJ81" s="232"/>
      <c r="GK81" s="232"/>
      <c r="GL81" s="232"/>
      <c r="GM81" s="232"/>
      <c r="GN81" s="232"/>
      <c r="GO81" s="232"/>
      <c r="GP81" s="232"/>
      <c r="GQ81" s="232"/>
      <c r="GR81" s="232"/>
      <c r="GS81" s="232"/>
      <c r="GT81" s="232"/>
      <c r="GU81" s="232"/>
      <c r="GV81" s="232"/>
      <c r="GW81" s="232"/>
      <c r="GX81" s="232"/>
      <c r="GY81" s="232"/>
      <c r="GZ81" s="232"/>
      <c r="HA81" s="232"/>
      <c r="HB81" s="232"/>
      <c r="HC81" s="232"/>
      <c r="HD81" s="232"/>
      <c r="HE81" s="232"/>
      <c r="HF81" s="232"/>
      <c r="HG81" s="232"/>
      <c r="HH81" s="232"/>
      <c r="HI81" s="232"/>
      <c r="HJ81" s="232"/>
    </row>
    <row r="82" spans="1:220" ht="17.100000000000001" customHeight="1">
      <c r="A82" s="1"/>
      <c r="B82" s="780" t="s">
        <v>132</v>
      </c>
      <c r="C82" s="591" t="s">
        <v>133</v>
      </c>
      <c r="D82" s="595">
        <v>438</v>
      </c>
      <c r="E82" s="595">
        <v>855</v>
      </c>
      <c r="F82" s="595">
        <v>-417</v>
      </c>
      <c r="G82" s="595">
        <v>399</v>
      </c>
      <c r="H82" s="595">
        <v>815</v>
      </c>
      <c r="I82" s="595">
        <v>-416</v>
      </c>
      <c r="J82" s="595">
        <v>381</v>
      </c>
      <c r="K82" s="595">
        <v>899</v>
      </c>
      <c r="L82" s="596">
        <v>-518</v>
      </c>
      <c r="M82" s="780" t="s">
        <v>132</v>
      </c>
      <c r="N82" s="591" t="s">
        <v>133</v>
      </c>
      <c r="O82" s="595">
        <v>368</v>
      </c>
      <c r="P82" s="595">
        <v>904</v>
      </c>
      <c r="Q82" s="597">
        <v>-536</v>
      </c>
      <c r="R82" s="595">
        <v>319</v>
      </c>
      <c r="S82" s="595">
        <v>860</v>
      </c>
      <c r="T82" s="597">
        <v>-541</v>
      </c>
      <c r="U82" s="595">
        <v>337</v>
      </c>
      <c r="V82" s="595">
        <v>902</v>
      </c>
      <c r="W82" s="596">
        <v>-565</v>
      </c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2"/>
      <c r="BD82" s="232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2"/>
      <c r="CA82" s="232"/>
      <c r="CB82" s="232"/>
      <c r="CC82" s="232"/>
      <c r="CD82" s="232"/>
      <c r="CE82" s="232"/>
      <c r="CF82" s="232"/>
      <c r="CG82" s="232"/>
      <c r="CH82" s="232"/>
      <c r="CI82" s="232"/>
      <c r="CJ82" s="232"/>
      <c r="CK82" s="232"/>
      <c r="CL82" s="232"/>
      <c r="CM82" s="232"/>
      <c r="CN82" s="232"/>
      <c r="CO82" s="232"/>
      <c r="CP82" s="232"/>
      <c r="CQ82" s="232"/>
      <c r="CR82" s="232"/>
      <c r="CS82" s="232"/>
      <c r="CT82" s="232"/>
      <c r="CU82" s="232"/>
      <c r="CV82" s="232"/>
      <c r="CW82" s="232"/>
      <c r="CX82" s="232"/>
      <c r="CY82" s="232"/>
      <c r="CZ82" s="232"/>
      <c r="DA82" s="232"/>
      <c r="DB82" s="232"/>
      <c r="DC82" s="232"/>
      <c r="DD82" s="232"/>
      <c r="DE82" s="232"/>
      <c r="DF82" s="232"/>
      <c r="DG82" s="232"/>
      <c r="DH82" s="232"/>
      <c r="DI82" s="232"/>
      <c r="DJ82" s="232"/>
      <c r="DK82" s="232"/>
      <c r="DL82" s="232"/>
      <c r="DM82" s="232"/>
      <c r="DN82" s="232"/>
      <c r="DO82" s="232"/>
      <c r="DP82" s="232"/>
      <c r="DQ82" s="232"/>
      <c r="DR82" s="232"/>
      <c r="DS82" s="232"/>
      <c r="DT82" s="232"/>
      <c r="DU82" s="232"/>
      <c r="DV82" s="232"/>
      <c r="DW82" s="232"/>
      <c r="DX82" s="232"/>
      <c r="DY82" s="232"/>
      <c r="DZ82" s="232"/>
      <c r="EA82" s="232"/>
      <c r="EB82" s="232"/>
      <c r="EC82" s="232"/>
      <c r="ED82" s="232"/>
      <c r="EE82" s="232"/>
      <c r="EF82" s="232"/>
      <c r="EG82" s="232"/>
      <c r="EH82" s="232"/>
      <c r="EI82" s="232"/>
      <c r="EJ82" s="232"/>
      <c r="EK82" s="232"/>
      <c r="EL82" s="232"/>
      <c r="EM82" s="232"/>
      <c r="EN82" s="232"/>
      <c r="EO82" s="232"/>
      <c r="EP82" s="232"/>
      <c r="EQ82" s="232"/>
      <c r="ER82" s="232"/>
      <c r="ES82" s="232"/>
      <c r="ET82" s="232"/>
      <c r="EU82" s="232"/>
      <c r="EV82" s="232"/>
      <c r="EW82" s="232"/>
      <c r="EX82" s="232"/>
      <c r="EY82" s="232"/>
      <c r="EZ82" s="232"/>
      <c r="FA82" s="232"/>
      <c r="FB82" s="232"/>
      <c r="FC82" s="232"/>
      <c r="FD82" s="232"/>
      <c r="FE82" s="232"/>
      <c r="FF82" s="232"/>
      <c r="FG82" s="232"/>
      <c r="FH82" s="232"/>
      <c r="FI82" s="232"/>
      <c r="FJ82" s="232"/>
      <c r="FK82" s="232"/>
      <c r="FL82" s="232"/>
      <c r="FM82" s="232"/>
      <c r="FN82" s="232"/>
      <c r="FO82" s="232"/>
      <c r="FP82" s="232"/>
      <c r="FQ82" s="232"/>
      <c r="FR82" s="232"/>
      <c r="FS82" s="232"/>
      <c r="FT82" s="232"/>
      <c r="FU82" s="232"/>
      <c r="FV82" s="232"/>
      <c r="FW82" s="232"/>
      <c r="FX82" s="232"/>
      <c r="FY82" s="232"/>
      <c r="FZ82" s="232"/>
      <c r="GA82" s="232"/>
      <c r="GB82" s="232"/>
      <c r="GC82" s="232"/>
      <c r="GD82" s="232"/>
      <c r="GE82" s="232"/>
      <c r="GF82" s="232"/>
      <c r="GG82" s="232"/>
      <c r="GH82" s="232"/>
      <c r="GI82" s="232"/>
      <c r="GJ82" s="232"/>
      <c r="GK82" s="232"/>
      <c r="GL82" s="232"/>
      <c r="GM82" s="232"/>
      <c r="GN82" s="232"/>
      <c r="GO82" s="232"/>
      <c r="GP82" s="232"/>
      <c r="GQ82" s="232"/>
      <c r="GR82" s="232"/>
      <c r="GS82" s="232"/>
      <c r="GT82" s="232"/>
      <c r="GU82" s="232"/>
      <c r="GV82" s="232"/>
      <c r="GW82" s="232"/>
      <c r="GX82" s="232"/>
      <c r="GY82" s="232"/>
      <c r="GZ82" s="232"/>
      <c r="HA82" s="232"/>
      <c r="HB82" s="232"/>
      <c r="HC82" s="232"/>
      <c r="HD82" s="232"/>
      <c r="HE82" s="232"/>
      <c r="HF82" s="232"/>
      <c r="HG82" s="232"/>
      <c r="HH82" s="232"/>
      <c r="HI82" s="232"/>
      <c r="HJ82" s="232"/>
    </row>
    <row r="83" spans="1:220" ht="17.100000000000001" customHeight="1">
      <c r="A83" s="1"/>
      <c r="B83" s="776"/>
      <c r="C83" s="591" t="s">
        <v>134</v>
      </c>
      <c r="D83" s="592">
        <v>49</v>
      </c>
      <c r="E83" s="592">
        <v>137</v>
      </c>
      <c r="F83" s="592">
        <v>-88</v>
      </c>
      <c r="G83" s="592">
        <v>61</v>
      </c>
      <c r="H83" s="592">
        <v>133</v>
      </c>
      <c r="I83" s="592">
        <v>-72</v>
      </c>
      <c r="J83" s="592">
        <v>66</v>
      </c>
      <c r="K83" s="592">
        <v>114</v>
      </c>
      <c r="L83" s="593">
        <v>-48</v>
      </c>
      <c r="M83" s="776"/>
      <c r="N83" s="591" t="s">
        <v>134</v>
      </c>
      <c r="O83" s="592">
        <v>45</v>
      </c>
      <c r="P83" s="592">
        <v>134</v>
      </c>
      <c r="Q83" s="594">
        <v>-89</v>
      </c>
      <c r="R83" s="592">
        <v>49</v>
      </c>
      <c r="S83" s="592">
        <v>138</v>
      </c>
      <c r="T83" s="594">
        <v>-89</v>
      </c>
      <c r="U83" s="592">
        <v>37</v>
      </c>
      <c r="V83" s="592">
        <v>129</v>
      </c>
      <c r="W83" s="593">
        <v>-92</v>
      </c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2"/>
      <c r="BD83" s="232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2"/>
      <c r="CA83" s="232"/>
      <c r="CB83" s="232"/>
      <c r="CC83" s="232"/>
      <c r="CD83" s="232"/>
      <c r="CE83" s="232"/>
      <c r="CF83" s="232"/>
      <c r="CG83" s="232"/>
      <c r="CH83" s="232"/>
      <c r="CI83" s="232"/>
      <c r="CJ83" s="232"/>
      <c r="CK83" s="232"/>
      <c r="CL83" s="232"/>
      <c r="CM83" s="232"/>
      <c r="CN83" s="232"/>
      <c r="CO83" s="232"/>
      <c r="CP83" s="232"/>
      <c r="CQ83" s="232"/>
      <c r="CR83" s="232"/>
      <c r="CS83" s="232"/>
      <c r="CT83" s="232"/>
      <c r="CU83" s="232"/>
      <c r="CV83" s="232"/>
      <c r="CW83" s="232"/>
      <c r="CX83" s="232"/>
      <c r="CY83" s="232"/>
      <c r="CZ83" s="232"/>
      <c r="DA83" s="232"/>
      <c r="DB83" s="232"/>
      <c r="DC83" s="232"/>
      <c r="DD83" s="232"/>
      <c r="DE83" s="232"/>
      <c r="DF83" s="232"/>
      <c r="DG83" s="232"/>
      <c r="DH83" s="232"/>
      <c r="DI83" s="232"/>
      <c r="DJ83" s="232"/>
      <c r="DK83" s="232"/>
      <c r="DL83" s="232"/>
      <c r="DM83" s="232"/>
      <c r="DN83" s="232"/>
      <c r="DO83" s="232"/>
      <c r="DP83" s="232"/>
      <c r="DQ83" s="232"/>
      <c r="DR83" s="232"/>
      <c r="DS83" s="232"/>
      <c r="DT83" s="232"/>
      <c r="DU83" s="232"/>
      <c r="DV83" s="232"/>
      <c r="DW83" s="232"/>
      <c r="DX83" s="232"/>
      <c r="DY83" s="232"/>
      <c r="DZ83" s="232"/>
      <c r="EA83" s="232"/>
      <c r="EB83" s="232"/>
      <c r="EC83" s="232"/>
      <c r="ED83" s="232"/>
      <c r="EE83" s="232"/>
      <c r="EF83" s="232"/>
      <c r="EG83" s="232"/>
      <c r="EH83" s="232"/>
      <c r="EI83" s="232"/>
      <c r="EJ83" s="232"/>
      <c r="EK83" s="232"/>
      <c r="EL83" s="232"/>
      <c r="EM83" s="232"/>
      <c r="EN83" s="232"/>
      <c r="EO83" s="232"/>
      <c r="EP83" s="232"/>
      <c r="EQ83" s="232"/>
      <c r="ER83" s="232"/>
      <c r="ES83" s="232"/>
      <c r="ET83" s="232"/>
      <c r="EU83" s="232"/>
      <c r="EV83" s="232"/>
      <c r="EW83" s="232"/>
      <c r="EX83" s="232"/>
      <c r="EY83" s="232"/>
      <c r="EZ83" s="232"/>
      <c r="FA83" s="232"/>
      <c r="FB83" s="232"/>
      <c r="FC83" s="232"/>
      <c r="FD83" s="232"/>
      <c r="FE83" s="232"/>
      <c r="FF83" s="232"/>
      <c r="FG83" s="232"/>
      <c r="FH83" s="232"/>
      <c r="FI83" s="232"/>
      <c r="FJ83" s="232"/>
      <c r="FK83" s="232"/>
      <c r="FL83" s="232"/>
      <c r="FM83" s="232"/>
      <c r="FN83" s="232"/>
      <c r="FO83" s="232"/>
      <c r="FP83" s="232"/>
      <c r="FQ83" s="232"/>
      <c r="FR83" s="232"/>
      <c r="FS83" s="232"/>
      <c r="FT83" s="232"/>
      <c r="FU83" s="232"/>
      <c r="FV83" s="232"/>
      <c r="FW83" s="232"/>
      <c r="FX83" s="232"/>
      <c r="FY83" s="232"/>
      <c r="FZ83" s="232"/>
      <c r="GA83" s="232"/>
      <c r="GB83" s="232"/>
      <c r="GC83" s="232"/>
      <c r="GD83" s="232"/>
      <c r="GE83" s="232"/>
      <c r="GF83" s="232"/>
      <c r="GG83" s="232"/>
      <c r="GH83" s="232"/>
      <c r="GI83" s="232"/>
      <c r="GJ83" s="232"/>
      <c r="GK83" s="232"/>
      <c r="GL83" s="232"/>
      <c r="GM83" s="232"/>
      <c r="GN83" s="232"/>
      <c r="GO83" s="232"/>
      <c r="GP83" s="232"/>
      <c r="GQ83" s="232"/>
      <c r="GR83" s="232"/>
      <c r="GS83" s="232"/>
      <c r="GT83" s="232"/>
      <c r="GU83" s="232"/>
      <c r="GV83" s="232"/>
      <c r="GW83" s="232"/>
      <c r="GX83" s="232"/>
      <c r="GY83" s="232"/>
      <c r="GZ83" s="232"/>
      <c r="HA83" s="232"/>
      <c r="HB83" s="232"/>
      <c r="HC83" s="232"/>
      <c r="HD83" s="232"/>
      <c r="HE83" s="232"/>
      <c r="HF83" s="232"/>
      <c r="HG83" s="232"/>
      <c r="HH83" s="232"/>
      <c r="HI83" s="232"/>
      <c r="HJ83" s="232"/>
    </row>
    <row r="84" spans="1:220" ht="17.100000000000001" customHeight="1">
      <c r="A84" s="1"/>
      <c r="B84" s="776"/>
      <c r="C84" s="622" t="s">
        <v>135</v>
      </c>
      <c r="D84" s="592">
        <v>51</v>
      </c>
      <c r="E84" s="592">
        <v>154</v>
      </c>
      <c r="F84" s="592">
        <v>-103</v>
      </c>
      <c r="G84" s="592">
        <v>56</v>
      </c>
      <c r="H84" s="592">
        <v>173</v>
      </c>
      <c r="I84" s="592">
        <v>-117</v>
      </c>
      <c r="J84" s="592">
        <v>54</v>
      </c>
      <c r="K84" s="592">
        <v>153</v>
      </c>
      <c r="L84" s="593">
        <v>-99</v>
      </c>
      <c r="M84" s="776"/>
      <c r="N84" s="622" t="s">
        <v>135</v>
      </c>
      <c r="O84" s="592">
        <v>47</v>
      </c>
      <c r="P84" s="592">
        <v>151</v>
      </c>
      <c r="Q84" s="594">
        <v>-104</v>
      </c>
      <c r="R84" s="592">
        <v>36</v>
      </c>
      <c r="S84" s="592">
        <v>143</v>
      </c>
      <c r="T84" s="594">
        <v>-107</v>
      </c>
      <c r="U84" s="592">
        <v>46</v>
      </c>
      <c r="V84" s="592">
        <v>159</v>
      </c>
      <c r="W84" s="593">
        <v>-113</v>
      </c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2"/>
      <c r="CA84" s="232"/>
      <c r="CB84" s="232"/>
      <c r="CC84" s="232"/>
      <c r="CD84" s="232"/>
      <c r="CE84" s="232"/>
      <c r="CF84" s="232"/>
      <c r="CG84" s="232"/>
      <c r="CH84" s="232"/>
      <c r="CI84" s="232"/>
      <c r="CJ84" s="232"/>
      <c r="CK84" s="232"/>
      <c r="CL84" s="232"/>
      <c r="CM84" s="232"/>
      <c r="CN84" s="232"/>
      <c r="CO84" s="232"/>
      <c r="CP84" s="232"/>
      <c r="CQ84" s="232"/>
      <c r="CR84" s="232"/>
      <c r="CS84" s="232"/>
      <c r="CT84" s="232"/>
      <c r="CU84" s="232"/>
      <c r="CV84" s="232"/>
      <c r="CW84" s="232"/>
      <c r="CX84" s="232"/>
      <c r="CY84" s="232"/>
      <c r="CZ84" s="232"/>
      <c r="DA84" s="232"/>
      <c r="DB84" s="232"/>
      <c r="DC84" s="232"/>
      <c r="DD84" s="232"/>
      <c r="DE84" s="232"/>
      <c r="DF84" s="232"/>
      <c r="DG84" s="232"/>
      <c r="DH84" s="232"/>
      <c r="DI84" s="232"/>
      <c r="DJ84" s="232"/>
      <c r="DK84" s="232"/>
      <c r="DL84" s="232"/>
      <c r="DM84" s="232"/>
      <c r="DN84" s="232"/>
      <c r="DO84" s="232"/>
      <c r="DP84" s="232"/>
      <c r="DQ84" s="232"/>
      <c r="DR84" s="232"/>
      <c r="DS84" s="232"/>
      <c r="DT84" s="232"/>
      <c r="DU84" s="232"/>
      <c r="DV84" s="232"/>
      <c r="DW84" s="232"/>
      <c r="DX84" s="232"/>
      <c r="DY84" s="232"/>
      <c r="DZ84" s="232"/>
      <c r="EA84" s="232"/>
      <c r="EB84" s="232"/>
      <c r="EC84" s="232"/>
      <c r="ED84" s="232"/>
      <c r="EE84" s="232"/>
      <c r="EF84" s="232"/>
      <c r="EG84" s="232"/>
      <c r="EH84" s="232"/>
      <c r="EI84" s="232"/>
      <c r="EJ84" s="232"/>
      <c r="EK84" s="232"/>
      <c r="EL84" s="232"/>
      <c r="EM84" s="232"/>
      <c r="EN84" s="232"/>
      <c r="EO84" s="232"/>
      <c r="EP84" s="232"/>
      <c r="EQ84" s="232"/>
      <c r="ER84" s="232"/>
      <c r="ES84" s="232"/>
      <c r="ET84" s="232"/>
      <c r="EU84" s="232"/>
      <c r="EV84" s="232"/>
      <c r="EW84" s="232"/>
      <c r="EX84" s="232"/>
      <c r="EY84" s="232"/>
      <c r="EZ84" s="232"/>
      <c r="FA84" s="232"/>
      <c r="FB84" s="232"/>
      <c r="FC84" s="232"/>
      <c r="FD84" s="232"/>
      <c r="FE84" s="232"/>
      <c r="FF84" s="232"/>
      <c r="FG84" s="232"/>
      <c r="FH84" s="232"/>
      <c r="FI84" s="232"/>
      <c r="FJ84" s="232"/>
      <c r="FK84" s="232"/>
      <c r="FL84" s="232"/>
      <c r="FM84" s="232"/>
      <c r="FN84" s="232"/>
      <c r="FO84" s="232"/>
      <c r="FP84" s="232"/>
      <c r="FQ84" s="232"/>
      <c r="FR84" s="232"/>
      <c r="FS84" s="232"/>
      <c r="FT84" s="232"/>
      <c r="FU84" s="232"/>
      <c r="FV84" s="232"/>
      <c r="FW84" s="232"/>
      <c r="FX84" s="232"/>
      <c r="FY84" s="232"/>
      <c r="FZ84" s="232"/>
      <c r="GA84" s="232"/>
      <c r="GB84" s="232"/>
      <c r="GC84" s="232"/>
      <c r="GD84" s="232"/>
      <c r="GE84" s="232"/>
      <c r="GF84" s="232"/>
      <c r="GG84" s="232"/>
      <c r="GH84" s="232"/>
      <c r="GI84" s="232"/>
      <c r="GJ84" s="232"/>
      <c r="GK84" s="232"/>
      <c r="GL84" s="232"/>
      <c r="GM84" s="232"/>
      <c r="GN84" s="232"/>
      <c r="GO84" s="232"/>
      <c r="GP84" s="232"/>
      <c r="GQ84" s="232"/>
      <c r="GR84" s="232"/>
      <c r="GS84" s="232"/>
      <c r="GT84" s="232"/>
      <c r="GU84" s="232"/>
      <c r="GV84" s="232"/>
      <c r="GW84" s="232"/>
      <c r="GX84" s="232"/>
      <c r="GY84" s="232"/>
      <c r="GZ84" s="232"/>
      <c r="HA84" s="232"/>
      <c r="HB84" s="232"/>
      <c r="HC84" s="232"/>
      <c r="HD84" s="232"/>
      <c r="HE84" s="232"/>
      <c r="HF84" s="232"/>
      <c r="HG84" s="232"/>
      <c r="HH84" s="232"/>
      <c r="HI84" s="232"/>
      <c r="HJ84" s="232"/>
    </row>
    <row r="85" spans="1:220" ht="17.100000000000001" customHeight="1">
      <c r="A85" s="1"/>
      <c r="B85" s="777"/>
      <c r="C85" s="586" t="s">
        <v>42</v>
      </c>
      <c r="D85" s="588">
        <f t="shared" ref="D85:T85" si="32">SUM(D82:D84)</f>
        <v>538</v>
      </c>
      <c r="E85" s="588">
        <f t="shared" si="32"/>
        <v>1146</v>
      </c>
      <c r="F85" s="588">
        <f t="shared" si="32"/>
        <v>-608</v>
      </c>
      <c r="G85" s="588">
        <f t="shared" si="32"/>
        <v>516</v>
      </c>
      <c r="H85" s="588">
        <f t="shared" si="32"/>
        <v>1121</v>
      </c>
      <c r="I85" s="588">
        <f t="shared" si="32"/>
        <v>-605</v>
      </c>
      <c r="J85" s="588">
        <f t="shared" si="32"/>
        <v>501</v>
      </c>
      <c r="K85" s="588">
        <f t="shared" si="32"/>
        <v>1166</v>
      </c>
      <c r="L85" s="589">
        <f t="shared" si="32"/>
        <v>-665</v>
      </c>
      <c r="M85" s="777"/>
      <c r="N85" s="586" t="s">
        <v>42</v>
      </c>
      <c r="O85" s="588">
        <f t="shared" ref="O85:Q85" si="33">SUM(O82:O84)</f>
        <v>460</v>
      </c>
      <c r="P85" s="588">
        <f t="shared" si="33"/>
        <v>1189</v>
      </c>
      <c r="Q85" s="590">
        <f t="shared" si="33"/>
        <v>-729</v>
      </c>
      <c r="R85" s="588">
        <f t="shared" si="32"/>
        <v>404</v>
      </c>
      <c r="S85" s="588">
        <f t="shared" si="32"/>
        <v>1141</v>
      </c>
      <c r="T85" s="590">
        <f t="shared" si="32"/>
        <v>-737</v>
      </c>
      <c r="U85" s="588">
        <f t="shared" ref="U85:W85" si="34">SUM(U82:U84)</f>
        <v>420</v>
      </c>
      <c r="V85" s="588">
        <f t="shared" si="34"/>
        <v>1190</v>
      </c>
      <c r="W85" s="589">
        <f t="shared" si="34"/>
        <v>-770</v>
      </c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P85" s="232"/>
      <c r="AQ85" s="232"/>
      <c r="AR85" s="232"/>
      <c r="AS85" s="232"/>
      <c r="AT85" s="232"/>
      <c r="AU85" s="232"/>
      <c r="AV85" s="232"/>
      <c r="AW85" s="232"/>
      <c r="AX85" s="232"/>
      <c r="AY85" s="232"/>
      <c r="AZ85" s="232"/>
      <c r="BA85" s="232"/>
      <c r="BB85" s="232"/>
      <c r="BC85" s="232"/>
      <c r="BD85" s="232"/>
      <c r="BE85" s="232"/>
      <c r="BF85" s="232"/>
      <c r="BG85" s="232"/>
      <c r="BH85" s="232"/>
      <c r="BI85" s="232"/>
      <c r="BJ85" s="232"/>
      <c r="BK85" s="232"/>
      <c r="BL85" s="232"/>
      <c r="BM85" s="232"/>
      <c r="BN85" s="232"/>
      <c r="BO85" s="232"/>
      <c r="BP85" s="232"/>
      <c r="BQ85" s="232"/>
      <c r="BR85" s="232"/>
      <c r="BS85" s="232"/>
      <c r="BT85" s="232"/>
      <c r="BU85" s="232"/>
      <c r="BV85" s="232"/>
      <c r="BW85" s="232"/>
      <c r="BX85" s="232"/>
      <c r="BY85" s="232"/>
      <c r="BZ85" s="232"/>
      <c r="CA85" s="232"/>
      <c r="CB85" s="232"/>
      <c r="CC85" s="232"/>
      <c r="CD85" s="232"/>
      <c r="CE85" s="232"/>
      <c r="CF85" s="232"/>
      <c r="CG85" s="232"/>
      <c r="CH85" s="232"/>
      <c r="CI85" s="232"/>
      <c r="CJ85" s="232"/>
      <c r="CK85" s="232"/>
      <c r="CL85" s="232"/>
      <c r="CM85" s="232"/>
      <c r="CN85" s="232"/>
      <c r="CO85" s="232"/>
      <c r="CP85" s="232"/>
      <c r="CQ85" s="232"/>
      <c r="CR85" s="232"/>
      <c r="CS85" s="232"/>
      <c r="CT85" s="232"/>
      <c r="CU85" s="232"/>
      <c r="CV85" s="232"/>
      <c r="CW85" s="232"/>
      <c r="CX85" s="232"/>
      <c r="CY85" s="232"/>
      <c r="CZ85" s="232"/>
      <c r="DA85" s="232"/>
      <c r="DB85" s="232"/>
      <c r="DC85" s="232"/>
      <c r="DD85" s="232"/>
      <c r="DE85" s="232"/>
      <c r="DF85" s="232"/>
      <c r="DG85" s="232"/>
      <c r="DH85" s="232"/>
      <c r="DI85" s="232"/>
      <c r="DJ85" s="232"/>
      <c r="DK85" s="232"/>
      <c r="DL85" s="232"/>
      <c r="DM85" s="232"/>
      <c r="DN85" s="232"/>
      <c r="DO85" s="232"/>
      <c r="DP85" s="232"/>
      <c r="DQ85" s="232"/>
      <c r="DR85" s="232"/>
      <c r="DS85" s="232"/>
      <c r="DT85" s="232"/>
      <c r="DU85" s="232"/>
      <c r="DV85" s="232"/>
      <c r="DW85" s="232"/>
      <c r="DX85" s="232"/>
      <c r="DY85" s="232"/>
      <c r="DZ85" s="232"/>
      <c r="EA85" s="232"/>
      <c r="EB85" s="232"/>
      <c r="EC85" s="232"/>
      <c r="ED85" s="232"/>
      <c r="EE85" s="232"/>
      <c r="EF85" s="232"/>
      <c r="EG85" s="232"/>
      <c r="EH85" s="232"/>
      <c r="EI85" s="232"/>
      <c r="EJ85" s="232"/>
      <c r="EK85" s="232"/>
      <c r="EL85" s="232"/>
      <c r="EM85" s="232"/>
      <c r="EN85" s="232"/>
      <c r="EO85" s="232"/>
      <c r="EP85" s="232"/>
      <c r="EQ85" s="232"/>
      <c r="ER85" s="232"/>
      <c r="ES85" s="232"/>
      <c r="ET85" s="232"/>
      <c r="EU85" s="232"/>
      <c r="EV85" s="232"/>
      <c r="EW85" s="232"/>
      <c r="EX85" s="232"/>
      <c r="EY85" s="232"/>
      <c r="EZ85" s="232"/>
      <c r="FA85" s="232"/>
      <c r="FB85" s="232"/>
      <c r="FC85" s="232"/>
      <c r="FD85" s="232"/>
      <c r="FE85" s="232"/>
      <c r="FF85" s="232"/>
      <c r="FG85" s="232"/>
      <c r="FH85" s="232"/>
      <c r="FI85" s="232"/>
      <c r="FJ85" s="232"/>
      <c r="FK85" s="232"/>
      <c r="FL85" s="232"/>
      <c r="FM85" s="232"/>
      <c r="FN85" s="232"/>
      <c r="FO85" s="232"/>
      <c r="FP85" s="232"/>
      <c r="FQ85" s="232"/>
      <c r="FR85" s="232"/>
      <c r="FS85" s="232"/>
      <c r="FT85" s="232"/>
      <c r="FU85" s="232"/>
      <c r="FV85" s="232"/>
      <c r="FW85" s="232"/>
      <c r="FX85" s="232"/>
      <c r="FY85" s="232"/>
      <c r="FZ85" s="232"/>
      <c r="GA85" s="232"/>
      <c r="GB85" s="232"/>
      <c r="GC85" s="232"/>
      <c r="GD85" s="232"/>
      <c r="GE85" s="232"/>
      <c r="GF85" s="232"/>
      <c r="GG85" s="232"/>
      <c r="GH85" s="232"/>
      <c r="GI85" s="232"/>
      <c r="GJ85" s="232"/>
      <c r="GK85" s="232"/>
      <c r="GL85" s="232"/>
      <c r="GM85" s="232"/>
      <c r="GN85" s="232"/>
      <c r="GO85" s="232"/>
      <c r="GP85" s="232"/>
      <c r="GQ85" s="232"/>
      <c r="GR85" s="232"/>
      <c r="GS85" s="232"/>
      <c r="GT85" s="232"/>
      <c r="GU85" s="232"/>
      <c r="GV85" s="232"/>
      <c r="GW85" s="232"/>
      <c r="GX85" s="232"/>
      <c r="GY85" s="232"/>
      <c r="GZ85" s="232"/>
      <c r="HA85" s="232"/>
      <c r="HB85" s="232"/>
      <c r="HC85" s="232"/>
      <c r="HD85" s="232"/>
      <c r="HE85" s="232"/>
      <c r="HF85" s="232"/>
      <c r="HG85" s="232"/>
      <c r="HH85" s="232"/>
      <c r="HI85" s="232"/>
      <c r="HJ85" s="232"/>
    </row>
    <row r="86" spans="1:220" ht="17.100000000000001" customHeight="1">
      <c r="A86" s="1"/>
      <c r="B86" s="624" t="s">
        <v>136</v>
      </c>
      <c r="C86" s="625" t="s">
        <v>137</v>
      </c>
      <c r="D86" s="588">
        <v>48</v>
      </c>
      <c r="E86" s="588">
        <v>220</v>
      </c>
      <c r="F86" s="588">
        <v>-172</v>
      </c>
      <c r="G86" s="588">
        <v>42</v>
      </c>
      <c r="H86" s="588">
        <v>207</v>
      </c>
      <c r="I86" s="588">
        <v>-165</v>
      </c>
      <c r="J86" s="588">
        <v>49</v>
      </c>
      <c r="K86" s="588">
        <v>201</v>
      </c>
      <c r="L86" s="589">
        <v>-152</v>
      </c>
      <c r="M86" s="624" t="s">
        <v>136</v>
      </c>
      <c r="N86" s="625" t="s">
        <v>137</v>
      </c>
      <c r="O86" s="588">
        <v>38</v>
      </c>
      <c r="P86" s="588">
        <v>197</v>
      </c>
      <c r="Q86" s="590">
        <v>-159</v>
      </c>
      <c r="R86" s="588">
        <v>33</v>
      </c>
      <c r="S86" s="588">
        <v>181</v>
      </c>
      <c r="T86" s="590">
        <v>-148</v>
      </c>
      <c r="U86" s="588">
        <v>39</v>
      </c>
      <c r="V86" s="588">
        <v>192</v>
      </c>
      <c r="W86" s="589">
        <v>-153</v>
      </c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  <c r="AS86" s="232"/>
      <c r="AT86" s="232"/>
      <c r="AU86" s="232"/>
      <c r="AV86" s="232"/>
      <c r="AW86" s="232"/>
      <c r="AX86" s="232"/>
      <c r="AY86" s="232"/>
      <c r="AZ86" s="232"/>
      <c r="BA86" s="232"/>
      <c r="BB86" s="232"/>
      <c r="BC86" s="232"/>
      <c r="BD86" s="232"/>
      <c r="BE86" s="232"/>
      <c r="BF86" s="232"/>
      <c r="BG86" s="232"/>
      <c r="BH86" s="232"/>
      <c r="BI86" s="232"/>
      <c r="BJ86" s="232"/>
      <c r="BK86" s="232"/>
      <c r="BL86" s="232"/>
      <c r="BM86" s="232"/>
      <c r="BN86" s="232"/>
      <c r="BO86" s="232"/>
      <c r="BP86" s="232"/>
      <c r="BQ86" s="232"/>
      <c r="BR86" s="232"/>
      <c r="BS86" s="232"/>
      <c r="BT86" s="232"/>
      <c r="BU86" s="232"/>
      <c r="BV86" s="232"/>
      <c r="BW86" s="232"/>
      <c r="BX86" s="232"/>
      <c r="BY86" s="232"/>
      <c r="BZ86" s="232"/>
      <c r="CA86" s="232"/>
      <c r="CB86" s="232"/>
      <c r="CC86" s="232"/>
      <c r="CD86" s="232"/>
      <c r="CE86" s="232"/>
      <c r="CF86" s="232"/>
      <c r="CG86" s="232"/>
      <c r="CH86" s="232"/>
      <c r="CI86" s="232"/>
      <c r="CJ86" s="232"/>
      <c r="CK86" s="232"/>
      <c r="CL86" s="232"/>
      <c r="CM86" s="232"/>
      <c r="CN86" s="232"/>
      <c r="CO86" s="232"/>
      <c r="CP86" s="232"/>
      <c r="CQ86" s="232"/>
      <c r="CR86" s="232"/>
      <c r="CS86" s="232"/>
      <c r="CT86" s="232"/>
      <c r="CU86" s="232"/>
      <c r="CV86" s="232"/>
      <c r="CW86" s="232"/>
      <c r="CX86" s="232"/>
      <c r="CY86" s="232"/>
      <c r="CZ86" s="232"/>
      <c r="DA86" s="232"/>
      <c r="DB86" s="232"/>
      <c r="DC86" s="232"/>
      <c r="DD86" s="232"/>
      <c r="DE86" s="232"/>
      <c r="DF86" s="232"/>
      <c r="DG86" s="232"/>
      <c r="DH86" s="232"/>
      <c r="DI86" s="232"/>
      <c r="DJ86" s="232"/>
      <c r="DK86" s="232"/>
      <c r="DL86" s="232"/>
      <c r="DM86" s="232"/>
      <c r="DN86" s="232"/>
      <c r="DO86" s="232"/>
      <c r="DP86" s="232"/>
      <c r="DQ86" s="232"/>
      <c r="DR86" s="232"/>
      <c r="DS86" s="232"/>
      <c r="DT86" s="232"/>
      <c r="DU86" s="232"/>
      <c r="DV86" s="232"/>
      <c r="DW86" s="232"/>
      <c r="DX86" s="232"/>
      <c r="DY86" s="232"/>
      <c r="DZ86" s="232"/>
      <c r="EA86" s="232"/>
      <c r="EB86" s="232"/>
      <c r="EC86" s="232"/>
      <c r="ED86" s="232"/>
      <c r="EE86" s="232"/>
      <c r="EF86" s="232"/>
      <c r="EG86" s="232"/>
      <c r="EH86" s="232"/>
      <c r="EI86" s="232"/>
      <c r="EJ86" s="232"/>
      <c r="EK86" s="232"/>
      <c r="EL86" s="232"/>
      <c r="EM86" s="232"/>
      <c r="EN86" s="232"/>
      <c r="EO86" s="232"/>
      <c r="EP86" s="232"/>
      <c r="EQ86" s="232"/>
      <c r="ER86" s="232"/>
      <c r="ES86" s="232"/>
      <c r="ET86" s="232"/>
      <c r="EU86" s="232"/>
      <c r="EV86" s="232"/>
      <c r="EW86" s="232"/>
      <c r="EX86" s="232"/>
      <c r="EY86" s="232"/>
      <c r="EZ86" s="232"/>
      <c r="FA86" s="232"/>
      <c r="FB86" s="232"/>
      <c r="FC86" s="232"/>
      <c r="FD86" s="232"/>
      <c r="FE86" s="232"/>
      <c r="FF86" s="232"/>
      <c r="FG86" s="232"/>
      <c r="FH86" s="232"/>
      <c r="FI86" s="232"/>
      <c r="FJ86" s="232"/>
      <c r="FK86" s="232"/>
      <c r="FL86" s="232"/>
      <c r="FM86" s="232"/>
      <c r="FN86" s="232"/>
      <c r="FO86" s="232"/>
      <c r="FP86" s="232"/>
      <c r="FQ86" s="232"/>
      <c r="FR86" s="232"/>
      <c r="FS86" s="232"/>
      <c r="FT86" s="232"/>
      <c r="FU86" s="232"/>
      <c r="FV86" s="232"/>
      <c r="FW86" s="232"/>
      <c r="FX86" s="232"/>
      <c r="FY86" s="232"/>
      <c r="FZ86" s="232"/>
      <c r="GA86" s="232"/>
      <c r="GB86" s="232"/>
      <c r="GC86" s="232"/>
      <c r="GD86" s="232"/>
      <c r="GE86" s="232"/>
      <c r="GF86" s="232"/>
      <c r="GG86" s="232"/>
      <c r="GH86" s="232"/>
      <c r="GI86" s="232"/>
      <c r="GJ86" s="232"/>
      <c r="GK86" s="232"/>
      <c r="GL86" s="232"/>
      <c r="GM86" s="232"/>
      <c r="GN86" s="232"/>
      <c r="GO86" s="232"/>
      <c r="GP86" s="232"/>
      <c r="GQ86" s="232"/>
      <c r="GR86" s="232"/>
      <c r="GS86" s="232"/>
      <c r="GT86" s="232"/>
      <c r="GU86" s="232"/>
      <c r="GV86" s="232"/>
      <c r="GW86" s="232"/>
      <c r="GX86" s="232"/>
      <c r="GY86" s="232"/>
      <c r="GZ86" s="232"/>
      <c r="HA86" s="232"/>
      <c r="HB86" s="232"/>
      <c r="HC86" s="232"/>
      <c r="HD86" s="232"/>
      <c r="HE86" s="232"/>
      <c r="HF86" s="232"/>
      <c r="HG86" s="232"/>
      <c r="HH86" s="232"/>
      <c r="HI86" s="232"/>
      <c r="HJ86" s="232"/>
    </row>
    <row r="87" spans="1:220" ht="17.100000000000001" customHeight="1" thickBot="1">
      <c r="A87" s="1"/>
      <c r="B87" s="778" t="s">
        <v>138</v>
      </c>
      <c r="C87" s="779"/>
      <c r="D87" s="599">
        <f t="shared" ref="D87:W87" si="35">SUM(D85:D86)</f>
        <v>586</v>
      </c>
      <c r="E87" s="599">
        <f t="shared" si="35"/>
        <v>1366</v>
      </c>
      <c r="F87" s="599">
        <f t="shared" si="35"/>
        <v>-780</v>
      </c>
      <c r="G87" s="599">
        <f t="shared" si="35"/>
        <v>558</v>
      </c>
      <c r="H87" s="599">
        <f t="shared" si="35"/>
        <v>1328</v>
      </c>
      <c r="I87" s="599">
        <f t="shared" si="35"/>
        <v>-770</v>
      </c>
      <c r="J87" s="599">
        <f t="shared" si="35"/>
        <v>550</v>
      </c>
      <c r="K87" s="599">
        <f t="shared" si="35"/>
        <v>1367</v>
      </c>
      <c r="L87" s="600">
        <f t="shared" si="35"/>
        <v>-817</v>
      </c>
      <c r="M87" s="778" t="s">
        <v>138</v>
      </c>
      <c r="N87" s="779"/>
      <c r="O87" s="599">
        <f t="shared" ref="O87:Q87" si="36">SUM(O85:O86)</f>
        <v>498</v>
      </c>
      <c r="P87" s="599">
        <f t="shared" si="36"/>
        <v>1386</v>
      </c>
      <c r="Q87" s="601">
        <f t="shared" si="36"/>
        <v>-888</v>
      </c>
      <c r="R87" s="599">
        <f t="shared" si="35"/>
        <v>437</v>
      </c>
      <c r="S87" s="599">
        <f t="shared" si="35"/>
        <v>1322</v>
      </c>
      <c r="T87" s="601">
        <f t="shared" si="35"/>
        <v>-885</v>
      </c>
      <c r="U87" s="599">
        <f t="shared" si="35"/>
        <v>459</v>
      </c>
      <c r="V87" s="599">
        <f t="shared" si="35"/>
        <v>1382</v>
      </c>
      <c r="W87" s="600">
        <f t="shared" si="35"/>
        <v>-923</v>
      </c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  <c r="AS87" s="232"/>
      <c r="AT87" s="232"/>
      <c r="AU87" s="232"/>
      <c r="AV87" s="232"/>
      <c r="AW87" s="232"/>
      <c r="AX87" s="232"/>
      <c r="AY87" s="232"/>
      <c r="AZ87" s="232"/>
      <c r="BA87" s="232"/>
      <c r="BB87" s="232"/>
      <c r="BC87" s="232"/>
      <c r="BD87" s="232"/>
      <c r="BE87" s="232"/>
      <c r="BF87" s="232"/>
      <c r="BG87" s="232"/>
      <c r="BH87" s="232"/>
      <c r="BI87" s="232"/>
      <c r="BJ87" s="232"/>
      <c r="BK87" s="232"/>
      <c r="BL87" s="232"/>
      <c r="BM87" s="232"/>
      <c r="BN87" s="232"/>
      <c r="BO87" s="232"/>
      <c r="BP87" s="232"/>
      <c r="BQ87" s="232"/>
      <c r="BR87" s="232"/>
      <c r="BS87" s="232"/>
      <c r="BT87" s="232"/>
      <c r="BU87" s="232"/>
      <c r="BV87" s="232"/>
      <c r="BW87" s="232"/>
      <c r="BX87" s="232"/>
      <c r="BY87" s="232"/>
      <c r="BZ87" s="232"/>
      <c r="CA87" s="232"/>
      <c r="CB87" s="232"/>
      <c r="CC87" s="232"/>
      <c r="CD87" s="232"/>
      <c r="CE87" s="232"/>
      <c r="CF87" s="232"/>
      <c r="CG87" s="232"/>
      <c r="CH87" s="232"/>
      <c r="CI87" s="232"/>
      <c r="CJ87" s="232"/>
      <c r="CK87" s="232"/>
      <c r="CL87" s="232"/>
      <c r="CM87" s="232"/>
      <c r="CN87" s="232"/>
      <c r="CO87" s="232"/>
      <c r="CP87" s="232"/>
      <c r="CQ87" s="232"/>
      <c r="CR87" s="232"/>
      <c r="CS87" s="232"/>
      <c r="CT87" s="232"/>
      <c r="CU87" s="232"/>
      <c r="CV87" s="232"/>
      <c r="CW87" s="232"/>
      <c r="CX87" s="232"/>
      <c r="CY87" s="232"/>
      <c r="CZ87" s="232"/>
      <c r="DA87" s="232"/>
      <c r="DB87" s="232"/>
      <c r="DC87" s="232"/>
      <c r="DD87" s="232"/>
      <c r="DE87" s="232"/>
      <c r="DF87" s="232"/>
      <c r="DG87" s="232"/>
      <c r="DH87" s="232"/>
      <c r="DI87" s="232"/>
      <c r="DJ87" s="232"/>
      <c r="DK87" s="232"/>
      <c r="DL87" s="232"/>
      <c r="DM87" s="232"/>
      <c r="DN87" s="232"/>
      <c r="DO87" s="232"/>
      <c r="DP87" s="232"/>
      <c r="DQ87" s="232"/>
      <c r="DR87" s="232"/>
      <c r="DS87" s="232"/>
      <c r="DT87" s="232"/>
      <c r="DU87" s="232"/>
      <c r="DV87" s="232"/>
      <c r="DW87" s="232"/>
      <c r="DX87" s="232"/>
      <c r="DY87" s="232"/>
      <c r="DZ87" s="232"/>
      <c r="EA87" s="232"/>
      <c r="EB87" s="232"/>
      <c r="EC87" s="232"/>
      <c r="ED87" s="232"/>
      <c r="EE87" s="232"/>
      <c r="EF87" s="232"/>
      <c r="EG87" s="232"/>
      <c r="EH87" s="232"/>
      <c r="EI87" s="232"/>
      <c r="EJ87" s="232"/>
      <c r="EK87" s="232"/>
      <c r="EL87" s="232"/>
      <c r="EM87" s="232"/>
      <c r="EN87" s="232"/>
      <c r="EO87" s="232"/>
      <c r="EP87" s="232"/>
      <c r="EQ87" s="232"/>
      <c r="ER87" s="232"/>
      <c r="ES87" s="232"/>
      <c r="ET87" s="232"/>
      <c r="EU87" s="232"/>
      <c r="EV87" s="232"/>
      <c r="EW87" s="232"/>
      <c r="EX87" s="232"/>
      <c r="EY87" s="232"/>
      <c r="EZ87" s="232"/>
      <c r="FA87" s="232"/>
      <c r="FB87" s="232"/>
      <c r="FC87" s="232"/>
      <c r="FD87" s="232"/>
      <c r="FE87" s="232"/>
      <c r="FF87" s="232"/>
      <c r="FG87" s="232"/>
      <c r="FH87" s="232"/>
      <c r="FI87" s="232"/>
      <c r="FJ87" s="232"/>
      <c r="FK87" s="232"/>
      <c r="FL87" s="232"/>
      <c r="FM87" s="232"/>
      <c r="FN87" s="232"/>
      <c r="FO87" s="232"/>
      <c r="FP87" s="232"/>
      <c r="FQ87" s="232"/>
      <c r="FR87" s="232"/>
      <c r="FS87" s="232"/>
      <c r="FT87" s="232"/>
      <c r="FU87" s="232"/>
      <c r="FV87" s="232"/>
      <c r="FW87" s="232"/>
      <c r="FX87" s="232"/>
      <c r="FY87" s="232"/>
      <c r="FZ87" s="232"/>
      <c r="GA87" s="232"/>
      <c r="GB87" s="232"/>
      <c r="GC87" s="232"/>
      <c r="GD87" s="232"/>
      <c r="GE87" s="232"/>
      <c r="GF87" s="232"/>
      <c r="GG87" s="232"/>
      <c r="GH87" s="232"/>
      <c r="GI87" s="232"/>
      <c r="GJ87" s="232"/>
      <c r="GK87" s="232"/>
      <c r="GL87" s="232"/>
      <c r="GM87" s="232"/>
      <c r="GN87" s="232"/>
      <c r="GO87" s="232"/>
      <c r="GP87" s="232"/>
      <c r="GQ87" s="232"/>
      <c r="GR87" s="232"/>
      <c r="GS87" s="232"/>
      <c r="GT87" s="232"/>
      <c r="GU87" s="232"/>
      <c r="GV87" s="232"/>
      <c r="GW87" s="232"/>
      <c r="GX87" s="232"/>
      <c r="GY87" s="232"/>
      <c r="GZ87" s="232"/>
      <c r="HA87" s="232"/>
      <c r="HB87" s="232"/>
      <c r="HC87" s="232"/>
      <c r="HD87" s="232"/>
      <c r="HE87" s="232"/>
      <c r="HF87" s="232"/>
      <c r="HG87" s="232"/>
      <c r="HH87" s="232"/>
      <c r="HI87" s="232"/>
      <c r="HJ87" s="232"/>
    </row>
    <row r="88" spans="1:220" ht="17.100000000000001" customHeight="1">
      <c r="A88" s="1"/>
      <c r="B88" s="587"/>
      <c r="C88" s="591" t="s">
        <v>139</v>
      </c>
      <c r="D88" s="595">
        <v>36</v>
      </c>
      <c r="E88" s="595">
        <v>111</v>
      </c>
      <c r="F88" s="595">
        <v>-75</v>
      </c>
      <c r="G88" s="595">
        <v>31</v>
      </c>
      <c r="H88" s="595">
        <v>125</v>
      </c>
      <c r="I88" s="595">
        <v>-94</v>
      </c>
      <c r="J88" s="595">
        <v>23</v>
      </c>
      <c r="K88" s="595">
        <v>110</v>
      </c>
      <c r="L88" s="596">
        <v>-87</v>
      </c>
      <c r="M88" s="587"/>
      <c r="N88" s="591" t="s">
        <v>139</v>
      </c>
      <c r="O88" s="595">
        <v>24</v>
      </c>
      <c r="P88" s="595">
        <v>127</v>
      </c>
      <c r="Q88" s="597">
        <v>-103</v>
      </c>
      <c r="R88" s="595">
        <v>14</v>
      </c>
      <c r="S88" s="595">
        <v>120</v>
      </c>
      <c r="T88" s="597">
        <v>-106</v>
      </c>
      <c r="U88" s="595">
        <v>24</v>
      </c>
      <c r="V88" s="595">
        <v>106</v>
      </c>
      <c r="W88" s="596">
        <v>-82</v>
      </c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  <c r="AV88" s="232"/>
      <c r="AW88" s="232"/>
      <c r="AX88" s="232"/>
      <c r="AY88" s="232"/>
      <c r="AZ88" s="232"/>
      <c r="BA88" s="232"/>
      <c r="BB88" s="232"/>
      <c r="BC88" s="232"/>
      <c r="BD88" s="232"/>
      <c r="BE88" s="232"/>
      <c r="BF88" s="232"/>
      <c r="BG88" s="232"/>
      <c r="BH88" s="232"/>
      <c r="BI88" s="232"/>
      <c r="BJ88" s="232"/>
      <c r="BK88" s="232"/>
      <c r="BL88" s="232"/>
      <c r="BM88" s="232"/>
      <c r="BN88" s="232"/>
      <c r="BO88" s="232"/>
      <c r="BP88" s="232"/>
      <c r="BQ88" s="232"/>
      <c r="BR88" s="232"/>
      <c r="BS88" s="232"/>
      <c r="BT88" s="232"/>
      <c r="BU88" s="232"/>
      <c r="BV88" s="232"/>
      <c r="BW88" s="232"/>
      <c r="BX88" s="232"/>
      <c r="BY88" s="232"/>
      <c r="BZ88" s="232"/>
      <c r="CA88" s="232"/>
      <c r="CB88" s="232"/>
      <c r="CC88" s="232"/>
      <c r="CD88" s="232"/>
      <c r="CE88" s="232"/>
      <c r="CF88" s="232"/>
      <c r="CG88" s="232"/>
      <c r="CH88" s="232"/>
      <c r="CI88" s="232"/>
      <c r="CJ88" s="232"/>
      <c r="CK88" s="232"/>
      <c r="CL88" s="232"/>
      <c r="CM88" s="232"/>
      <c r="CN88" s="232"/>
      <c r="CO88" s="232"/>
      <c r="CP88" s="232"/>
      <c r="CQ88" s="232"/>
      <c r="CR88" s="232"/>
      <c r="CS88" s="232"/>
      <c r="CT88" s="232"/>
      <c r="CU88" s="232"/>
      <c r="CV88" s="232"/>
      <c r="CW88" s="232"/>
      <c r="CX88" s="232"/>
      <c r="CY88" s="232"/>
      <c r="CZ88" s="232"/>
      <c r="DA88" s="232"/>
      <c r="DB88" s="232"/>
      <c r="DC88" s="232"/>
      <c r="DD88" s="232"/>
      <c r="DE88" s="232"/>
      <c r="DF88" s="232"/>
      <c r="DG88" s="232"/>
      <c r="DH88" s="232"/>
      <c r="DI88" s="232"/>
      <c r="DJ88" s="232"/>
      <c r="DK88" s="232"/>
      <c r="DL88" s="232"/>
      <c r="DM88" s="232"/>
      <c r="DN88" s="232"/>
      <c r="DO88" s="232"/>
      <c r="DP88" s="232"/>
      <c r="DQ88" s="232"/>
      <c r="DR88" s="232"/>
      <c r="DS88" s="232"/>
      <c r="DT88" s="232"/>
      <c r="DU88" s="232"/>
      <c r="DV88" s="232"/>
      <c r="DW88" s="232"/>
      <c r="DX88" s="232"/>
      <c r="DY88" s="232"/>
      <c r="DZ88" s="232"/>
      <c r="EA88" s="232"/>
      <c r="EB88" s="232"/>
      <c r="EC88" s="232"/>
      <c r="ED88" s="232"/>
      <c r="EE88" s="232"/>
      <c r="EF88" s="232"/>
      <c r="EG88" s="232"/>
      <c r="EH88" s="232"/>
      <c r="EI88" s="232"/>
      <c r="EJ88" s="232"/>
      <c r="EK88" s="232"/>
      <c r="EL88" s="232"/>
      <c r="EM88" s="232"/>
      <c r="EN88" s="232"/>
      <c r="EO88" s="232"/>
      <c r="EP88" s="232"/>
      <c r="EQ88" s="232"/>
      <c r="ER88" s="232"/>
      <c r="ES88" s="232"/>
      <c r="ET88" s="232"/>
      <c r="EU88" s="232"/>
      <c r="EV88" s="232"/>
      <c r="EW88" s="232"/>
      <c r="EX88" s="232"/>
      <c r="EY88" s="232"/>
      <c r="EZ88" s="232"/>
      <c r="FA88" s="232"/>
      <c r="FB88" s="232"/>
      <c r="FC88" s="232"/>
      <c r="FD88" s="232"/>
      <c r="FE88" s="232"/>
      <c r="FF88" s="232"/>
      <c r="FG88" s="232"/>
      <c r="FH88" s="232"/>
      <c r="FI88" s="232"/>
      <c r="FJ88" s="232"/>
      <c r="FK88" s="232"/>
      <c r="FL88" s="232"/>
      <c r="FM88" s="232"/>
      <c r="FN88" s="232"/>
      <c r="FO88" s="232"/>
      <c r="FP88" s="232"/>
      <c r="FQ88" s="232"/>
      <c r="FR88" s="232"/>
      <c r="FS88" s="232"/>
      <c r="FT88" s="232"/>
      <c r="FU88" s="232"/>
      <c r="FV88" s="232"/>
      <c r="FW88" s="232"/>
      <c r="FX88" s="232"/>
      <c r="FY88" s="232"/>
      <c r="FZ88" s="232"/>
      <c r="GA88" s="232"/>
      <c r="GB88" s="232"/>
      <c r="GC88" s="232"/>
      <c r="GD88" s="232"/>
      <c r="GE88" s="232"/>
      <c r="GF88" s="232"/>
      <c r="GG88" s="232"/>
      <c r="GH88" s="232"/>
      <c r="GI88" s="232"/>
      <c r="GJ88" s="232"/>
      <c r="GK88" s="232"/>
      <c r="GL88" s="232"/>
      <c r="GM88" s="232"/>
      <c r="GN88" s="232"/>
      <c r="GO88" s="232"/>
      <c r="GP88" s="232"/>
      <c r="GQ88" s="232"/>
      <c r="GR88" s="232"/>
      <c r="GS88" s="232"/>
      <c r="GT88" s="232"/>
      <c r="GU88" s="232"/>
      <c r="GV88" s="232"/>
      <c r="GW88" s="232"/>
      <c r="GX88" s="232"/>
      <c r="GY88" s="232"/>
      <c r="GZ88" s="232"/>
      <c r="HA88" s="232"/>
      <c r="HB88" s="232"/>
      <c r="HC88" s="232"/>
      <c r="HD88" s="232"/>
      <c r="HE88" s="232"/>
      <c r="HF88" s="232"/>
      <c r="HG88" s="232"/>
      <c r="HH88" s="232"/>
      <c r="HI88" s="232"/>
      <c r="HJ88" s="232"/>
    </row>
    <row r="89" spans="1:220" ht="17.100000000000001" customHeight="1" thickBot="1">
      <c r="A89" s="1"/>
      <c r="B89" s="587"/>
      <c r="C89" s="591" t="s">
        <v>140</v>
      </c>
      <c r="D89" s="626">
        <v>9</v>
      </c>
      <c r="E89" s="626">
        <v>53</v>
      </c>
      <c r="F89" s="626">
        <v>-44</v>
      </c>
      <c r="G89" s="626">
        <v>11</v>
      </c>
      <c r="H89" s="626">
        <v>37</v>
      </c>
      <c r="I89" s="626">
        <v>-26</v>
      </c>
      <c r="J89" s="626">
        <v>7</v>
      </c>
      <c r="K89" s="626">
        <v>43</v>
      </c>
      <c r="L89" s="627">
        <v>-36</v>
      </c>
      <c r="M89" s="587"/>
      <c r="N89" s="591" t="s">
        <v>140</v>
      </c>
      <c r="O89" s="626">
        <v>8</v>
      </c>
      <c r="P89" s="626">
        <v>52</v>
      </c>
      <c r="Q89" s="628">
        <v>-44</v>
      </c>
      <c r="R89" s="626">
        <v>6</v>
      </c>
      <c r="S89" s="626">
        <v>49</v>
      </c>
      <c r="T89" s="628">
        <v>-43</v>
      </c>
      <c r="U89" s="626">
        <v>7</v>
      </c>
      <c r="V89" s="626">
        <v>43</v>
      </c>
      <c r="W89" s="627">
        <v>-36</v>
      </c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F89" s="232"/>
      <c r="BG89" s="232"/>
      <c r="BH89" s="232"/>
      <c r="BI89" s="232"/>
      <c r="BJ89" s="232"/>
      <c r="BK89" s="232"/>
      <c r="BL89" s="232"/>
      <c r="BM89" s="232"/>
      <c r="BN89" s="232"/>
      <c r="BO89" s="232"/>
      <c r="BP89" s="232"/>
      <c r="BQ89" s="232"/>
      <c r="BR89" s="232"/>
      <c r="BS89" s="232"/>
      <c r="BT89" s="232"/>
      <c r="BU89" s="232"/>
      <c r="BV89" s="232"/>
      <c r="BW89" s="232"/>
      <c r="BX89" s="232"/>
      <c r="BY89" s="232"/>
      <c r="BZ89" s="232"/>
      <c r="CA89" s="232"/>
      <c r="CB89" s="232"/>
      <c r="CC89" s="232"/>
      <c r="CD89" s="232"/>
      <c r="CE89" s="232"/>
      <c r="CF89" s="232"/>
      <c r="CG89" s="232"/>
      <c r="CH89" s="232"/>
      <c r="CI89" s="232"/>
      <c r="CJ89" s="232"/>
      <c r="CK89" s="232"/>
      <c r="CL89" s="232"/>
      <c r="CM89" s="232"/>
      <c r="CN89" s="232"/>
      <c r="CO89" s="232"/>
      <c r="CP89" s="232"/>
      <c r="CQ89" s="232"/>
      <c r="CR89" s="232"/>
      <c r="CS89" s="232"/>
      <c r="CT89" s="232"/>
      <c r="CU89" s="232"/>
      <c r="CV89" s="232"/>
      <c r="CW89" s="232"/>
      <c r="CX89" s="232"/>
      <c r="CY89" s="232"/>
      <c r="CZ89" s="232"/>
      <c r="DA89" s="232"/>
      <c r="DB89" s="232"/>
      <c r="DC89" s="232"/>
      <c r="DD89" s="232"/>
      <c r="DE89" s="232"/>
      <c r="DF89" s="232"/>
      <c r="DG89" s="232"/>
      <c r="DH89" s="232"/>
      <c r="DI89" s="232"/>
      <c r="DJ89" s="232"/>
      <c r="DK89" s="232"/>
      <c r="DL89" s="232"/>
      <c r="DM89" s="232"/>
      <c r="DN89" s="232"/>
      <c r="DO89" s="232"/>
      <c r="DP89" s="232"/>
      <c r="DQ89" s="232"/>
      <c r="DR89" s="232"/>
      <c r="DS89" s="232"/>
      <c r="DT89" s="232"/>
      <c r="DU89" s="232"/>
      <c r="DV89" s="232"/>
      <c r="DW89" s="232"/>
      <c r="DX89" s="232"/>
      <c r="DY89" s="232"/>
      <c r="DZ89" s="232"/>
      <c r="EA89" s="232"/>
      <c r="EB89" s="232"/>
      <c r="EC89" s="232"/>
      <c r="ED89" s="232"/>
      <c r="EE89" s="232"/>
      <c r="EF89" s="232"/>
      <c r="EG89" s="232"/>
      <c r="EH89" s="232"/>
      <c r="EI89" s="232"/>
      <c r="EJ89" s="232"/>
      <c r="EK89" s="232"/>
      <c r="EL89" s="232"/>
      <c r="EM89" s="232"/>
      <c r="EN89" s="232"/>
      <c r="EO89" s="232"/>
      <c r="EP89" s="232"/>
      <c r="EQ89" s="232"/>
      <c r="ER89" s="232"/>
      <c r="ES89" s="232"/>
      <c r="ET89" s="232"/>
      <c r="EU89" s="232"/>
      <c r="EV89" s="232"/>
      <c r="EW89" s="232"/>
      <c r="EX89" s="232"/>
      <c r="EY89" s="232"/>
      <c r="EZ89" s="232"/>
      <c r="FA89" s="232"/>
      <c r="FB89" s="232"/>
      <c r="FC89" s="232"/>
      <c r="FD89" s="232"/>
      <c r="FE89" s="232"/>
      <c r="FF89" s="232"/>
      <c r="FG89" s="232"/>
      <c r="FH89" s="232"/>
      <c r="FI89" s="232"/>
      <c r="FJ89" s="232"/>
      <c r="FK89" s="232"/>
      <c r="FL89" s="232"/>
      <c r="FM89" s="232"/>
      <c r="FN89" s="232"/>
      <c r="FO89" s="232"/>
      <c r="FP89" s="232"/>
      <c r="FQ89" s="232"/>
      <c r="FR89" s="232"/>
      <c r="FS89" s="232"/>
      <c r="FT89" s="232"/>
      <c r="FU89" s="232"/>
      <c r="FV89" s="232"/>
      <c r="FW89" s="232"/>
      <c r="FX89" s="232"/>
      <c r="FY89" s="232"/>
      <c r="FZ89" s="232"/>
      <c r="GA89" s="232"/>
      <c r="GB89" s="232"/>
      <c r="GC89" s="232"/>
      <c r="GD89" s="232"/>
      <c r="GE89" s="232"/>
      <c r="GF89" s="232"/>
      <c r="GG89" s="232"/>
      <c r="GH89" s="232"/>
      <c r="GI89" s="232"/>
      <c r="GJ89" s="232"/>
      <c r="GK89" s="232"/>
      <c r="GL89" s="232"/>
      <c r="GM89" s="232"/>
      <c r="GN89" s="232"/>
      <c r="GO89" s="232"/>
      <c r="GP89" s="232"/>
      <c r="GQ89" s="232"/>
      <c r="GR89" s="232"/>
      <c r="GS89" s="232"/>
      <c r="GT89" s="232"/>
      <c r="GU89" s="232"/>
      <c r="GV89" s="232"/>
      <c r="GW89" s="232"/>
      <c r="GX89" s="232"/>
      <c r="GY89" s="232"/>
      <c r="GZ89" s="232"/>
      <c r="HA89" s="232"/>
      <c r="HB89" s="232"/>
      <c r="HC89" s="232"/>
      <c r="HD89" s="232"/>
      <c r="HE89" s="232"/>
      <c r="HF89" s="232"/>
      <c r="HG89" s="232"/>
      <c r="HH89" s="232"/>
      <c r="HI89" s="232"/>
      <c r="HJ89" s="232"/>
    </row>
    <row r="90" spans="1:220" ht="17.100000000000001" customHeight="1" thickTop="1" thickBot="1">
      <c r="A90" s="1"/>
      <c r="B90" s="787" t="s">
        <v>144</v>
      </c>
      <c r="C90" s="788"/>
      <c r="D90" s="629">
        <f t="shared" ref="D90:W90" si="37">SUM(D87:D89,D81,D69,D29)</f>
        <v>57546</v>
      </c>
      <c r="E90" s="629">
        <f t="shared" si="37"/>
        <v>63068</v>
      </c>
      <c r="F90" s="629">
        <f t="shared" si="37"/>
        <v>-5522</v>
      </c>
      <c r="G90" s="629">
        <f t="shared" si="37"/>
        <v>56114</v>
      </c>
      <c r="H90" s="629">
        <f t="shared" si="37"/>
        <v>63663</v>
      </c>
      <c r="I90" s="629">
        <f t="shared" si="37"/>
        <v>-7549</v>
      </c>
      <c r="J90" s="629">
        <f t="shared" si="37"/>
        <v>54821</v>
      </c>
      <c r="K90" s="629">
        <f t="shared" si="37"/>
        <v>65908</v>
      </c>
      <c r="L90" s="630">
        <f t="shared" si="37"/>
        <v>-11087</v>
      </c>
      <c r="M90" s="787" t="s">
        <v>144</v>
      </c>
      <c r="N90" s="788"/>
      <c r="O90" s="629">
        <f t="shared" si="37"/>
        <v>52869</v>
      </c>
      <c r="P90" s="629">
        <f t="shared" si="37"/>
        <v>68102</v>
      </c>
      <c r="Q90" s="631">
        <f t="shared" si="37"/>
        <v>-15233</v>
      </c>
      <c r="R90" s="629">
        <f t="shared" si="37"/>
        <v>50084</v>
      </c>
      <c r="S90" s="629">
        <f t="shared" si="37"/>
        <v>69620</v>
      </c>
      <c r="T90" s="631">
        <f t="shared" si="37"/>
        <v>-19536</v>
      </c>
      <c r="U90" s="631">
        <f t="shared" si="37"/>
        <v>49437</v>
      </c>
      <c r="V90" s="631">
        <f t="shared" si="37"/>
        <v>71152</v>
      </c>
      <c r="W90" s="630">
        <f t="shared" si="37"/>
        <v>-21715</v>
      </c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  <c r="AS90" s="232"/>
      <c r="AT90" s="232"/>
      <c r="AU90" s="232"/>
      <c r="AV90" s="232"/>
      <c r="AW90" s="232"/>
      <c r="AX90" s="232"/>
      <c r="AY90" s="232"/>
      <c r="AZ90" s="232"/>
      <c r="BA90" s="232"/>
      <c r="BB90" s="232"/>
      <c r="BC90" s="232"/>
      <c r="BD90" s="232"/>
      <c r="BE90" s="232"/>
      <c r="BF90" s="232"/>
      <c r="BG90" s="232"/>
      <c r="BH90" s="232"/>
      <c r="BI90" s="232"/>
      <c r="BJ90" s="232"/>
      <c r="BK90" s="232"/>
      <c r="BL90" s="232"/>
      <c r="BM90" s="232"/>
      <c r="BN90" s="232"/>
      <c r="BO90" s="232"/>
      <c r="BP90" s="232"/>
      <c r="BQ90" s="232"/>
      <c r="BR90" s="232"/>
      <c r="BS90" s="232"/>
      <c r="BT90" s="232"/>
      <c r="BU90" s="232"/>
      <c r="BV90" s="232"/>
      <c r="BW90" s="232"/>
      <c r="BX90" s="232"/>
      <c r="BY90" s="232"/>
      <c r="BZ90" s="232"/>
      <c r="CA90" s="232"/>
      <c r="CB90" s="232"/>
      <c r="CC90" s="232"/>
      <c r="CD90" s="232"/>
      <c r="CE90" s="232"/>
      <c r="CF90" s="232"/>
      <c r="CG90" s="232"/>
      <c r="CH90" s="232"/>
      <c r="CI90" s="232"/>
      <c r="CJ90" s="232"/>
      <c r="CK90" s="232"/>
      <c r="CL90" s="232"/>
      <c r="CM90" s="232"/>
      <c r="CN90" s="232"/>
      <c r="CO90" s="232"/>
      <c r="CP90" s="232"/>
      <c r="CQ90" s="232"/>
      <c r="CR90" s="232"/>
      <c r="CS90" s="232"/>
      <c r="CT90" s="232"/>
      <c r="CU90" s="232"/>
      <c r="CV90" s="232"/>
      <c r="CW90" s="232"/>
      <c r="CX90" s="232"/>
      <c r="CY90" s="232"/>
      <c r="CZ90" s="232"/>
      <c r="DA90" s="232"/>
      <c r="DB90" s="232"/>
      <c r="DC90" s="232"/>
      <c r="DD90" s="232"/>
      <c r="DE90" s="232"/>
      <c r="DF90" s="232"/>
      <c r="DG90" s="232"/>
      <c r="DH90" s="232"/>
      <c r="DI90" s="232"/>
      <c r="DJ90" s="232"/>
      <c r="DK90" s="232"/>
      <c r="DL90" s="232"/>
      <c r="DM90" s="232"/>
      <c r="DN90" s="232"/>
      <c r="DO90" s="232"/>
      <c r="DP90" s="232"/>
      <c r="DQ90" s="232"/>
      <c r="DR90" s="232"/>
      <c r="DS90" s="232"/>
      <c r="DT90" s="232"/>
      <c r="DU90" s="232"/>
      <c r="DV90" s="232"/>
      <c r="DW90" s="232"/>
      <c r="DX90" s="232"/>
      <c r="DY90" s="232"/>
      <c r="DZ90" s="232"/>
      <c r="EA90" s="232"/>
      <c r="EB90" s="232"/>
      <c r="EC90" s="232"/>
      <c r="ED90" s="232"/>
      <c r="EE90" s="232"/>
      <c r="EF90" s="232"/>
      <c r="EG90" s="232"/>
      <c r="EH90" s="232"/>
      <c r="EI90" s="232"/>
      <c r="EJ90" s="232"/>
      <c r="EK90" s="232"/>
      <c r="EL90" s="232"/>
      <c r="EM90" s="232"/>
      <c r="EN90" s="232"/>
      <c r="EO90" s="232"/>
      <c r="EP90" s="232"/>
      <c r="EQ90" s="232"/>
      <c r="ER90" s="232"/>
      <c r="ES90" s="232"/>
      <c r="ET90" s="232"/>
      <c r="EU90" s="232"/>
      <c r="EV90" s="232"/>
      <c r="EW90" s="232"/>
      <c r="EX90" s="232"/>
      <c r="EY90" s="232"/>
      <c r="EZ90" s="232"/>
      <c r="FA90" s="232"/>
      <c r="FB90" s="232"/>
      <c r="FC90" s="232"/>
      <c r="FD90" s="232"/>
      <c r="FE90" s="232"/>
      <c r="FF90" s="232"/>
      <c r="FG90" s="232"/>
      <c r="FH90" s="232"/>
      <c r="FI90" s="232"/>
      <c r="FJ90" s="232"/>
      <c r="FK90" s="232"/>
      <c r="FL90" s="232"/>
      <c r="FM90" s="232"/>
      <c r="FN90" s="232"/>
      <c r="FO90" s="232"/>
      <c r="FP90" s="232"/>
      <c r="FQ90" s="232"/>
      <c r="FR90" s="232"/>
      <c r="FS90" s="232"/>
      <c r="FT90" s="232"/>
      <c r="FU90" s="232"/>
      <c r="FV90" s="232"/>
      <c r="FW90" s="232"/>
      <c r="FX90" s="232"/>
      <c r="FY90" s="232"/>
      <c r="FZ90" s="232"/>
      <c r="GA90" s="232"/>
      <c r="GB90" s="232"/>
      <c r="GC90" s="232"/>
      <c r="GD90" s="232"/>
      <c r="GE90" s="232"/>
      <c r="GF90" s="232"/>
      <c r="GG90" s="232"/>
      <c r="GH90" s="232"/>
      <c r="GI90" s="232"/>
      <c r="GJ90" s="232"/>
      <c r="GK90" s="232"/>
      <c r="GL90" s="232"/>
      <c r="GM90" s="232"/>
      <c r="GN90" s="232"/>
      <c r="GO90" s="232"/>
      <c r="GP90" s="232"/>
      <c r="GQ90" s="232"/>
      <c r="GR90" s="232"/>
      <c r="GS90" s="232"/>
      <c r="GT90" s="232"/>
      <c r="GU90" s="232"/>
      <c r="GV90" s="232"/>
      <c r="GW90" s="232"/>
      <c r="GX90" s="232"/>
      <c r="GY90" s="232"/>
      <c r="GZ90" s="232"/>
      <c r="HA90" s="232"/>
      <c r="HB90" s="232"/>
      <c r="HC90" s="232"/>
      <c r="HD90" s="232"/>
      <c r="HE90" s="232"/>
      <c r="HF90" s="232"/>
      <c r="HG90" s="232"/>
      <c r="HH90" s="232"/>
      <c r="HI90" s="232"/>
      <c r="HJ90" s="232"/>
    </row>
    <row r="91" spans="1:220" ht="16.899999999999999" customHeight="1">
      <c r="B91" s="304" t="s">
        <v>145</v>
      </c>
      <c r="C91" s="1"/>
      <c r="D91" s="4"/>
      <c r="E91" s="4"/>
      <c r="F91" s="4"/>
      <c r="G91" s="310"/>
      <c r="H91" s="310"/>
      <c r="I91" s="310"/>
      <c r="J91" s="310"/>
      <c r="K91" s="306"/>
      <c r="L91" s="310"/>
      <c r="M91" s="304" t="s">
        <v>145</v>
      </c>
      <c r="N91" s="1"/>
      <c r="O91" s="310"/>
      <c r="P91" s="306"/>
      <c r="Q91" s="310"/>
      <c r="R91" s="310"/>
      <c r="S91" s="306"/>
      <c r="T91" s="310"/>
      <c r="U91" s="310"/>
      <c r="V91" s="306"/>
      <c r="W91" s="310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  <c r="AO91" s="232"/>
      <c r="AP91" s="232"/>
      <c r="AQ91" s="232"/>
      <c r="AR91" s="232"/>
      <c r="AS91" s="232"/>
      <c r="AT91" s="232"/>
      <c r="AU91" s="232"/>
      <c r="AV91" s="232"/>
      <c r="AW91" s="232"/>
      <c r="AX91" s="232"/>
      <c r="AY91" s="232"/>
      <c r="AZ91" s="232"/>
      <c r="BA91" s="232"/>
      <c r="BB91" s="232"/>
      <c r="BC91" s="232"/>
      <c r="BD91" s="232"/>
      <c r="BE91" s="232"/>
      <c r="BF91" s="232"/>
      <c r="BG91" s="232"/>
      <c r="BH91" s="232"/>
      <c r="BI91" s="232"/>
      <c r="BJ91" s="232"/>
      <c r="BK91" s="232"/>
      <c r="BL91" s="232"/>
      <c r="BM91" s="232"/>
      <c r="BN91" s="232"/>
      <c r="BO91" s="232"/>
      <c r="BP91" s="232"/>
      <c r="BQ91" s="232"/>
      <c r="BR91" s="232"/>
      <c r="BS91" s="232"/>
      <c r="BT91" s="232"/>
      <c r="BU91" s="232"/>
      <c r="BV91" s="232"/>
      <c r="BW91" s="232"/>
      <c r="BX91" s="232"/>
      <c r="BY91" s="232"/>
      <c r="BZ91" s="232"/>
      <c r="CA91" s="232"/>
      <c r="CB91" s="232"/>
      <c r="CC91" s="232"/>
      <c r="CD91" s="232"/>
      <c r="CE91" s="232"/>
      <c r="CF91" s="232"/>
      <c r="CG91" s="232"/>
      <c r="CH91" s="232"/>
      <c r="CI91" s="232"/>
      <c r="CJ91" s="232"/>
      <c r="CK91" s="232"/>
      <c r="CL91" s="232"/>
      <c r="CM91" s="232"/>
      <c r="CN91" s="232"/>
      <c r="CO91" s="232"/>
      <c r="CP91" s="232"/>
      <c r="CQ91" s="232"/>
      <c r="CR91" s="232"/>
      <c r="CS91" s="232"/>
      <c r="CT91" s="232"/>
      <c r="CU91" s="232"/>
      <c r="CV91" s="232"/>
      <c r="CW91" s="232"/>
      <c r="CX91" s="232"/>
      <c r="CY91" s="232"/>
      <c r="CZ91" s="232"/>
      <c r="DA91" s="232"/>
      <c r="DB91" s="232"/>
      <c r="DC91" s="232"/>
      <c r="DD91" s="232"/>
      <c r="DE91" s="232"/>
      <c r="DF91" s="232"/>
      <c r="DG91" s="232"/>
      <c r="DH91" s="232"/>
      <c r="DI91" s="232"/>
      <c r="DJ91" s="232"/>
      <c r="DK91" s="232"/>
      <c r="DL91" s="232"/>
      <c r="DM91" s="232"/>
      <c r="DN91" s="232"/>
      <c r="DO91" s="232"/>
      <c r="DP91" s="232"/>
      <c r="DQ91" s="232"/>
      <c r="DR91" s="232"/>
      <c r="DS91" s="232"/>
      <c r="DT91" s="232"/>
      <c r="DU91" s="232"/>
      <c r="DV91" s="232"/>
      <c r="DW91" s="232"/>
      <c r="DX91" s="232"/>
      <c r="EA91" s="232"/>
      <c r="EB91" s="232"/>
      <c r="EC91" s="232"/>
      <c r="ED91" s="232"/>
      <c r="EE91" s="232"/>
      <c r="EF91" s="232"/>
      <c r="EG91" s="232"/>
      <c r="EH91" s="232"/>
      <c r="EI91" s="232"/>
      <c r="EJ91" s="232"/>
      <c r="EK91" s="232"/>
      <c r="EL91" s="232"/>
      <c r="EM91" s="232"/>
      <c r="EN91" s="232"/>
      <c r="EO91" s="232"/>
      <c r="EP91" s="232"/>
      <c r="EQ91" s="232"/>
      <c r="ER91" s="232"/>
      <c r="ES91" s="232"/>
      <c r="ET91" s="232"/>
      <c r="EU91" s="232"/>
      <c r="EV91" s="232"/>
      <c r="EW91" s="232"/>
      <c r="EX91" s="232"/>
      <c r="EY91" s="232"/>
      <c r="EZ91" s="232"/>
      <c r="FA91" s="232"/>
      <c r="FB91" s="232"/>
      <c r="FC91" s="232"/>
      <c r="FD91" s="232"/>
      <c r="FE91" s="232"/>
      <c r="FF91" s="232"/>
      <c r="FG91" s="232"/>
      <c r="FH91" s="232"/>
      <c r="FI91" s="232"/>
      <c r="FJ91" s="232"/>
      <c r="FK91" s="232"/>
      <c r="FL91" s="232"/>
      <c r="FM91" s="232"/>
      <c r="FN91" s="232"/>
      <c r="FO91" s="232"/>
      <c r="FP91" s="232"/>
      <c r="FQ91" s="232"/>
      <c r="FR91" s="232"/>
      <c r="FS91" s="232"/>
      <c r="FT91" s="232"/>
      <c r="FU91" s="232"/>
      <c r="FV91" s="232"/>
      <c r="FW91" s="232"/>
      <c r="FX91" s="232"/>
      <c r="FY91" s="232"/>
      <c r="FZ91" s="232"/>
      <c r="GA91" s="232"/>
      <c r="GB91" s="232"/>
      <c r="GC91" s="232"/>
      <c r="GD91" s="232"/>
      <c r="GE91" s="232"/>
      <c r="GF91" s="232"/>
      <c r="GG91" s="232"/>
      <c r="GH91" s="232"/>
      <c r="GI91" s="232"/>
      <c r="GJ91" s="232"/>
      <c r="GK91" s="232"/>
      <c r="GL91" s="232"/>
      <c r="GM91" s="232"/>
      <c r="GN91" s="232"/>
      <c r="GO91" s="232"/>
      <c r="GP91" s="232"/>
      <c r="GQ91" s="232"/>
      <c r="GR91" s="232"/>
      <c r="GS91" s="232"/>
      <c r="GT91" s="232"/>
      <c r="GU91" s="232"/>
      <c r="GV91" s="232"/>
      <c r="GW91" s="232"/>
      <c r="GX91" s="232"/>
      <c r="GY91" s="232"/>
      <c r="GZ91" s="232"/>
      <c r="HA91" s="232"/>
      <c r="HB91" s="232"/>
      <c r="HC91" s="232"/>
      <c r="HD91" s="232"/>
      <c r="HE91" s="232"/>
      <c r="HF91" s="232"/>
      <c r="HG91" s="232"/>
      <c r="HH91" s="232"/>
      <c r="HI91" s="232"/>
      <c r="HJ91" s="232"/>
      <c r="HK91" s="232"/>
      <c r="HL91" s="232"/>
    </row>
    <row r="92" spans="1:220" ht="16.899999999999999" customHeight="1">
      <c r="B92" s="304" t="s">
        <v>146</v>
      </c>
      <c r="C92" s="1"/>
      <c r="D92" s="4"/>
      <c r="E92" s="4"/>
      <c r="F92" s="4"/>
      <c r="G92" s="310"/>
      <c r="H92" s="310"/>
      <c r="I92" s="310"/>
      <c r="J92" s="310"/>
      <c r="K92" s="310"/>
      <c r="L92" s="310"/>
      <c r="M92" s="304" t="s">
        <v>146</v>
      </c>
      <c r="N92" s="1"/>
      <c r="O92" s="310"/>
      <c r="P92" s="310"/>
      <c r="Q92" s="310"/>
      <c r="R92" s="310"/>
      <c r="S92" s="310"/>
      <c r="T92" s="310"/>
      <c r="U92" s="310"/>
      <c r="V92" s="310"/>
      <c r="W92" s="310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  <c r="AS92" s="232"/>
      <c r="AT92" s="232"/>
      <c r="AU92" s="232"/>
      <c r="AV92" s="232"/>
      <c r="AW92" s="232"/>
      <c r="AX92" s="232"/>
      <c r="AY92" s="232"/>
      <c r="AZ92" s="232"/>
      <c r="BA92" s="232"/>
      <c r="BB92" s="232"/>
      <c r="BC92" s="232"/>
      <c r="BD92" s="232"/>
      <c r="BE92" s="232"/>
      <c r="BF92" s="232"/>
      <c r="BG92" s="232"/>
      <c r="BH92" s="232"/>
      <c r="BI92" s="232"/>
      <c r="BJ92" s="232"/>
      <c r="BK92" s="232"/>
      <c r="BL92" s="232"/>
      <c r="BM92" s="232"/>
      <c r="BN92" s="232"/>
      <c r="BO92" s="232"/>
      <c r="BP92" s="232"/>
      <c r="BQ92" s="232"/>
      <c r="BR92" s="232"/>
      <c r="BS92" s="232"/>
      <c r="BT92" s="232"/>
      <c r="BU92" s="232"/>
      <c r="BV92" s="232"/>
      <c r="BW92" s="232"/>
      <c r="BX92" s="232"/>
      <c r="BY92" s="232"/>
      <c r="BZ92" s="232"/>
      <c r="CA92" s="232"/>
      <c r="CB92" s="232"/>
      <c r="CC92" s="232"/>
      <c r="CD92" s="232"/>
      <c r="CE92" s="232"/>
      <c r="CF92" s="232"/>
      <c r="CG92" s="232"/>
      <c r="CH92" s="232"/>
      <c r="CI92" s="232"/>
      <c r="CJ92" s="232"/>
      <c r="CK92" s="232"/>
      <c r="CL92" s="232"/>
      <c r="CM92" s="232"/>
      <c r="CN92" s="232"/>
      <c r="CO92" s="232"/>
      <c r="CP92" s="232"/>
      <c r="CQ92" s="232"/>
      <c r="CR92" s="232"/>
      <c r="CS92" s="232"/>
      <c r="CT92" s="232"/>
      <c r="CU92" s="232"/>
      <c r="CV92" s="232"/>
      <c r="CW92" s="232"/>
      <c r="CX92" s="232"/>
      <c r="CY92" s="232"/>
      <c r="CZ92" s="232"/>
      <c r="DA92" s="232"/>
      <c r="DB92" s="232"/>
      <c r="DC92" s="232"/>
      <c r="DD92" s="232"/>
      <c r="DE92" s="232"/>
      <c r="DF92" s="232"/>
      <c r="DG92" s="232"/>
      <c r="DH92" s="232"/>
      <c r="DI92" s="232"/>
      <c r="DJ92" s="232"/>
      <c r="DK92" s="232"/>
      <c r="DL92" s="232"/>
      <c r="DM92" s="232"/>
      <c r="DN92" s="232"/>
      <c r="DO92" s="232"/>
      <c r="DP92" s="232"/>
      <c r="DQ92" s="232"/>
      <c r="DR92" s="232"/>
      <c r="DS92" s="232"/>
      <c r="DT92" s="232"/>
      <c r="DU92" s="232"/>
      <c r="DV92" s="232"/>
      <c r="DW92" s="232"/>
      <c r="DX92" s="232"/>
      <c r="EA92" s="232"/>
      <c r="EB92" s="232"/>
      <c r="EC92" s="232"/>
      <c r="ED92" s="232"/>
      <c r="EE92" s="232"/>
      <c r="EF92" s="232"/>
      <c r="EG92" s="232"/>
      <c r="EH92" s="232"/>
      <c r="EI92" s="232"/>
      <c r="EJ92" s="232"/>
      <c r="EK92" s="232"/>
      <c r="EL92" s="232"/>
      <c r="EM92" s="232"/>
      <c r="EN92" s="232"/>
      <c r="EO92" s="232"/>
      <c r="EP92" s="232"/>
      <c r="EQ92" s="232"/>
      <c r="ER92" s="232"/>
      <c r="ES92" s="232"/>
      <c r="ET92" s="232"/>
      <c r="EU92" s="232"/>
      <c r="EV92" s="232"/>
      <c r="EW92" s="232"/>
      <c r="EX92" s="232"/>
      <c r="EY92" s="232"/>
      <c r="EZ92" s="232"/>
      <c r="FA92" s="232"/>
      <c r="FB92" s="232"/>
      <c r="FC92" s="232"/>
      <c r="FD92" s="232"/>
      <c r="FE92" s="232"/>
      <c r="FF92" s="232"/>
      <c r="FG92" s="232"/>
      <c r="FH92" s="232"/>
      <c r="FI92" s="232"/>
      <c r="FJ92" s="232"/>
      <c r="FK92" s="232"/>
      <c r="FL92" s="232"/>
      <c r="FM92" s="232"/>
      <c r="FN92" s="232"/>
      <c r="FO92" s="232"/>
      <c r="FP92" s="232"/>
      <c r="FQ92" s="232"/>
      <c r="FR92" s="232"/>
      <c r="FS92" s="232"/>
      <c r="FT92" s="232"/>
      <c r="FU92" s="232"/>
      <c r="FV92" s="232"/>
      <c r="FW92" s="232"/>
      <c r="FX92" s="232"/>
      <c r="FY92" s="232"/>
      <c r="FZ92" s="232"/>
      <c r="GA92" s="232"/>
      <c r="GB92" s="232"/>
      <c r="GC92" s="232"/>
      <c r="GD92" s="232"/>
      <c r="GE92" s="232"/>
      <c r="GF92" s="232"/>
      <c r="GG92" s="232"/>
      <c r="GH92" s="232"/>
      <c r="GI92" s="232"/>
      <c r="GJ92" s="232"/>
      <c r="GK92" s="232"/>
      <c r="GL92" s="232"/>
      <c r="GM92" s="232"/>
      <c r="GN92" s="232"/>
      <c r="GO92" s="232"/>
      <c r="GP92" s="232"/>
      <c r="GQ92" s="232"/>
      <c r="GR92" s="232"/>
      <c r="GS92" s="232"/>
      <c r="GT92" s="232"/>
      <c r="GU92" s="232"/>
      <c r="GV92" s="232"/>
      <c r="GW92" s="232"/>
      <c r="GX92" s="232"/>
      <c r="GY92" s="232"/>
      <c r="GZ92" s="232"/>
      <c r="HA92" s="232"/>
      <c r="HB92" s="232"/>
      <c r="HC92" s="232"/>
      <c r="HD92" s="232"/>
      <c r="HE92" s="232"/>
      <c r="HF92" s="232"/>
      <c r="HG92" s="232"/>
      <c r="HH92" s="232"/>
      <c r="HI92" s="232"/>
      <c r="HJ92" s="232"/>
      <c r="HK92" s="232"/>
      <c r="HL92" s="232"/>
    </row>
    <row r="93" spans="1:220" ht="16.899999999999999" customHeight="1">
      <c r="B93" s="2" t="s">
        <v>609</v>
      </c>
      <c r="C93" s="1"/>
      <c r="D93" s="4"/>
      <c r="E93" s="4"/>
      <c r="F93" s="4"/>
      <c r="G93" s="310"/>
      <c r="H93" s="310"/>
      <c r="I93" s="310"/>
      <c r="J93" s="310"/>
      <c r="K93" s="310"/>
      <c r="L93" s="310"/>
      <c r="M93" s="2" t="s">
        <v>609</v>
      </c>
      <c r="N93" s="1"/>
      <c r="O93" s="310"/>
      <c r="P93" s="310"/>
      <c r="Q93" s="310"/>
      <c r="R93" s="310"/>
      <c r="S93" s="310"/>
      <c r="T93" s="310"/>
      <c r="U93" s="310"/>
      <c r="V93" s="310"/>
      <c r="W93" s="310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  <c r="AQ93" s="232"/>
      <c r="AR93" s="232"/>
      <c r="AS93" s="232"/>
      <c r="AT93" s="232"/>
      <c r="AU93" s="232"/>
      <c r="AV93" s="232"/>
      <c r="AW93" s="232"/>
      <c r="AX93" s="232"/>
      <c r="AY93" s="232"/>
      <c r="AZ93" s="232"/>
      <c r="BA93" s="232"/>
      <c r="BB93" s="232"/>
      <c r="BC93" s="232"/>
      <c r="BD93" s="232"/>
      <c r="BE93" s="232"/>
      <c r="BF93" s="232"/>
      <c r="BG93" s="232"/>
      <c r="BH93" s="232"/>
      <c r="BI93" s="232"/>
      <c r="BJ93" s="232"/>
      <c r="BK93" s="232"/>
      <c r="BL93" s="232"/>
      <c r="BM93" s="232"/>
      <c r="BN93" s="232"/>
      <c r="BO93" s="232"/>
      <c r="BP93" s="232"/>
      <c r="BQ93" s="232"/>
      <c r="BR93" s="232"/>
      <c r="BS93" s="232"/>
      <c r="BT93" s="232"/>
      <c r="BU93" s="232"/>
      <c r="BV93" s="232"/>
      <c r="BW93" s="232"/>
      <c r="BX93" s="232"/>
      <c r="BY93" s="232"/>
      <c r="BZ93" s="232"/>
      <c r="CA93" s="232"/>
      <c r="CB93" s="232"/>
      <c r="CC93" s="232"/>
      <c r="CD93" s="232"/>
      <c r="CE93" s="232"/>
      <c r="CF93" s="232"/>
      <c r="CG93" s="232"/>
      <c r="CH93" s="232"/>
      <c r="CI93" s="232"/>
      <c r="CJ93" s="232"/>
      <c r="CK93" s="232"/>
      <c r="CL93" s="232"/>
      <c r="CM93" s="232"/>
      <c r="CN93" s="232"/>
      <c r="CO93" s="232"/>
      <c r="CP93" s="232"/>
      <c r="CQ93" s="232"/>
      <c r="CR93" s="232"/>
      <c r="CS93" s="232"/>
      <c r="CT93" s="232"/>
      <c r="CU93" s="232"/>
      <c r="CV93" s="232"/>
      <c r="CW93" s="232"/>
      <c r="CX93" s="232"/>
      <c r="CY93" s="232"/>
      <c r="CZ93" s="232"/>
      <c r="DA93" s="232"/>
      <c r="DB93" s="232"/>
      <c r="DC93" s="232"/>
      <c r="DD93" s="232"/>
      <c r="DE93" s="232"/>
      <c r="DF93" s="232"/>
      <c r="DG93" s="232"/>
      <c r="DH93" s="232"/>
      <c r="DI93" s="232"/>
      <c r="DJ93" s="232"/>
      <c r="DK93" s="232"/>
      <c r="DL93" s="232"/>
      <c r="DM93" s="232"/>
      <c r="DN93" s="232"/>
      <c r="DO93" s="232"/>
      <c r="DP93" s="232"/>
      <c r="DQ93" s="232"/>
      <c r="DR93" s="232"/>
      <c r="DS93" s="232"/>
      <c r="DT93" s="232"/>
      <c r="DU93" s="232"/>
      <c r="DV93" s="232"/>
      <c r="DW93" s="232"/>
      <c r="DX93" s="232"/>
      <c r="EA93" s="232"/>
      <c r="EB93" s="232"/>
      <c r="EC93" s="232"/>
      <c r="ED93" s="232"/>
      <c r="EE93" s="232"/>
      <c r="EF93" s="232"/>
      <c r="EG93" s="232"/>
      <c r="EH93" s="232"/>
      <c r="EI93" s="232"/>
      <c r="EJ93" s="232"/>
      <c r="EK93" s="232"/>
      <c r="EL93" s="232"/>
      <c r="EM93" s="232"/>
      <c r="EN93" s="232"/>
      <c r="EO93" s="232"/>
      <c r="EP93" s="232"/>
      <c r="EQ93" s="232"/>
      <c r="ER93" s="232"/>
      <c r="ES93" s="232"/>
      <c r="ET93" s="232"/>
      <c r="EU93" s="232"/>
      <c r="EV93" s="232"/>
      <c r="EW93" s="232"/>
      <c r="EX93" s="232"/>
      <c r="EY93" s="232"/>
      <c r="EZ93" s="232"/>
      <c r="FA93" s="232"/>
      <c r="FB93" s="232"/>
      <c r="FC93" s="232"/>
      <c r="FD93" s="232"/>
      <c r="FE93" s="232"/>
      <c r="FF93" s="232"/>
      <c r="FG93" s="232"/>
      <c r="FH93" s="232"/>
      <c r="FI93" s="232"/>
      <c r="FJ93" s="232"/>
      <c r="FK93" s="232"/>
      <c r="FL93" s="232"/>
      <c r="FM93" s="232"/>
      <c r="FN93" s="232"/>
      <c r="FO93" s="232"/>
      <c r="FP93" s="232"/>
      <c r="FQ93" s="232"/>
      <c r="FR93" s="232"/>
      <c r="FS93" s="232"/>
      <c r="FT93" s="232"/>
      <c r="FU93" s="232"/>
      <c r="FV93" s="232"/>
      <c r="FW93" s="232"/>
      <c r="FX93" s="232"/>
      <c r="FY93" s="232"/>
      <c r="FZ93" s="232"/>
      <c r="GA93" s="232"/>
      <c r="GB93" s="232"/>
      <c r="GC93" s="232"/>
      <c r="GD93" s="232"/>
      <c r="GE93" s="232"/>
      <c r="GF93" s="232"/>
      <c r="GG93" s="232"/>
      <c r="GH93" s="232"/>
      <c r="GI93" s="232"/>
      <c r="GJ93" s="232"/>
      <c r="GK93" s="232"/>
      <c r="GL93" s="232"/>
      <c r="GM93" s="232"/>
      <c r="GN93" s="232"/>
      <c r="GO93" s="232"/>
      <c r="GP93" s="232"/>
      <c r="GQ93" s="232"/>
      <c r="GR93" s="232"/>
      <c r="GS93" s="232"/>
      <c r="GT93" s="232"/>
      <c r="GU93" s="232"/>
      <c r="GV93" s="232"/>
      <c r="GW93" s="232"/>
      <c r="GX93" s="232"/>
      <c r="GY93" s="232"/>
      <c r="GZ93" s="232"/>
      <c r="HA93" s="232"/>
      <c r="HB93" s="232"/>
      <c r="HC93" s="232"/>
      <c r="HD93" s="232"/>
      <c r="HE93" s="232"/>
      <c r="HF93" s="232"/>
      <c r="HG93" s="232"/>
      <c r="HH93" s="232"/>
      <c r="HI93" s="232"/>
      <c r="HJ93" s="232"/>
      <c r="HK93" s="232"/>
      <c r="HL93" s="232"/>
    </row>
    <row r="94" spans="1:220" ht="16.899999999999999" customHeight="1">
      <c r="B94" s="2" t="s">
        <v>148</v>
      </c>
      <c r="C94" s="1"/>
      <c r="D94" s="4"/>
      <c r="E94" s="4"/>
      <c r="F94" s="4"/>
      <c r="G94" s="310"/>
      <c r="H94" s="310"/>
      <c r="I94" s="310"/>
      <c r="J94" s="310"/>
      <c r="K94" s="310"/>
      <c r="L94" s="310"/>
      <c r="M94" s="2" t="s">
        <v>148</v>
      </c>
      <c r="N94" s="1"/>
      <c r="O94" s="310"/>
      <c r="P94" s="310"/>
      <c r="Q94" s="310"/>
      <c r="R94" s="310"/>
      <c r="S94" s="310"/>
      <c r="T94" s="310"/>
      <c r="U94" s="310"/>
      <c r="V94" s="310"/>
      <c r="W94" s="310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2"/>
      <c r="BN94" s="232"/>
      <c r="BO94" s="232"/>
      <c r="BP94" s="232"/>
      <c r="BQ94" s="232"/>
      <c r="BR94" s="232"/>
      <c r="BS94" s="232"/>
      <c r="BT94" s="232"/>
      <c r="BU94" s="232"/>
      <c r="BV94" s="232"/>
      <c r="BW94" s="232"/>
      <c r="BX94" s="232"/>
      <c r="BY94" s="232"/>
      <c r="BZ94" s="232"/>
      <c r="CA94" s="232"/>
      <c r="CB94" s="232"/>
      <c r="CC94" s="232"/>
      <c r="CD94" s="232"/>
      <c r="CE94" s="232"/>
      <c r="CF94" s="232"/>
      <c r="CG94" s="232"/>
      <c r="CH94" s="232"/>
      <c r="CI94" s="232"/>
      <c r="CJ94" s="232"/>
      <c r="CK94" s="232"/>
      <c r="CL94" s="232"/>
      <c r="CM94" s="232"/>
      <c r="CN94" s="232"/>
      <c r="CO94" s="232"/>
      <c r="CP94" s="232"/>
      <c r="CQ94" s="232"/>
      <c r="CR94" s="232"/>
      <c r="CS94" s="232"/>
      <c r="CT94" s="232"/>
      <c r="CU94" s="232"/>
      <c r="CV94" s="232"/>
      <c r="CW94" s="232"/>
      <c r="CX94" s="232"/>
      <c r="CY94" s="232"/>
      <c r="CZ94" s="232"/>
      <c r="DA94" s="232"/>
      <c r="DB94" s="232"/>
      <c r="DC94" s="232"/>
      <c r="DD94" s="232"/>
      <c r="DE94" s="232"/>
      <c r="DF94" s="232"/>
      <c r="DG94" s="232"/>
      <c r="DH94" s="232"/>
      <c r="DI94" s="232"/>
      <c r="DJ94" s="232"/>
      <c r="DK94" s="232"/>
      <c r="DL94" s="232"/>
      <c r="DM94" s="232"/>
      <c r="DN94" s="232"/>
      <c r="DO94" s="232"/>
      <c r="DP94" s="232"/>
      <c r="DQ94" s="232"/>
      <c r="DR94" s="232"/>
      <c r="DS94" s="232"/>
      <c r="DT94" s="232"/>
      <c r="DU94" s="232"/>
      <c r="DV94" s="232"/>
      <c r="DW94" s="232"/>
      <c r="DX94" s="232"/>
      <c r="EA94" s="232"/>
      <c r="EB94" s="232"/>
      <c r="EC94" s="232"/>
      <c r="ED94" s="232"/>
      <c r="EE94" s="232"/>
      <c r="EF94" s="232"/>
      <c r="EG94" s="232"/>
      <c r="EH94" s="232"/>
      <c r="EI94" s="232"/>
      <c r="EJ94" s="232"/>
      <c r="EK94" s="232"/>
      <c r="EL94" s="232"/>
      <c r="EM94" s="232"/>
      <c r="EN94" s="232"/>
      <c r="EO94" s="232"/>
      <c r="EP94" s="232"/>
      <c r="EQ94" s="232"/>
      <c r="ER94" s="232"/>
      <c r="ES94" s="232"/>
      <c r="ET94" s="232"/>
      <c r="EU94" s="232"/>
      <c r="EV94" s="232"/>
      <c r="EW94" s="232"/>
      <c r="EX94" s="232"/>
      <c r="EY94" s="232"/>
      <c r="EZ94" s="232"/>
      <c r="FA94" s="232"/>
      <c r="FB94" s="232"/>
      <c r="FC94" s="232"/>
      <c r="FD94" s="232"/>
      <c r="FE94" s="232"/>
      <c r="FF94" s="232"/>
      <c r="FG94" s="232"/>
      <c r="FH94" s="232"/>
      <c r="FI94" s="232"/>
      <c r="FJ94" s="232"/>
      <c r="FK94" s="232"/>
      <c r="FL94" s="232"/>
      <c r="FM94" s="232"/>
      <c r="FN94" s="232"/>
      <c r="FO94" s="232"/>
      <c r="FP94" s="232"/>
      <c r="FQ94" s="232"/>
      <c r="FR94" s="232"/>
      <c r="FS94" s="232"/>
      <c r="FT94" s="232"/>
      <c r="FU94" s="232"/>
      <c r="FV94" s="232"/>
      <c r="FW94" s="232"/>
      <c r="FX94" s="232"/>
      <c r="FY94" s="232"/>
      <c r="FZ94" s="232"/>
      <c r="GA94" s="232"/>
      <c r="GB94" s="232"/>
      <c r="GC94" s="232"/>
      <c r="GD94" s="232"/>
      <c r="GE94" s="232"/>
      <c r="GF94" s="232"/>
      <c r="GG94" s="232"/>
      <c r="GH94" s="232"/>
      <c r="GI94" s="232"/>
      <c r="GJ94" s="232"/>
      <c r="GK94" s="232"/>
      <c r="GL94" s="232"/>
      <c r="GM94" s="232"/>
      <c r="GN94" s="232"/>
      <c r="GO94" s="232"/>
      <c r="GP94" s="232"/>
      <c r="GQ94" s="232"/>
      <c r="GR94" s="232"/>
      <c r="GS94" s="232"/>
      <c r="GT94" s="232"/>
      <c r="GU94" s="232"/>
      <c r="GV94" s="232"/>
      <c r="GW94" s="232"/>
      <c r="GX94" s="232"/>
      <c r="GY94" s="232"/>
      <c r="GZ94" s="232"/>
      <c r="HA94" s="232"/>
      <c r="HB94" s="232"/>
      <c r="HC94" s="232"/>
      <c r="HD94" s="232"/>
      <c r="HE94" s="232"/>
      <c r="HF94" s="232"/>
      <c r="HG94" s="232"/>
      <c r="HH94" s="232"/>
      <c r="HI94" s="232"/>
      <c r="HJ94" s="232"/>
      <c r="HK94" s="232"/>
      <c r="HL94" s="232"/>
    </row>
  </sheetData>
  <mergeCells count="64">
    <mergeCell ref="B90:C90"/>
    <mergeCell ref="M90:N90"/>
    <mergeCell ref="B81:C81"/>
    <mergeCell ref="M81:N81"/>
    <mergeCell ref="B82:B85"/>
    <mergeCell ref="M82:M85"/>
    <mergeCell ref="B87:C87"/>
    <mergeCell ref="M87:N87"/>
    <mergeCell ref="B69:C69"/>
    <mergeCell ref="M69:N69"/>
    <mergeCell ref="B73:B77"/>
    <mergeCell ref="M73:M77"/>
    <mergeCell ref="B78:B80"/>
    <mergeCell ref="M78:M80"/>
    <mergeCell ref="B56:B58"/>
    <mergeCell ref="M56:M58"/>
    <mergeCell ref="B59:B62"/>
    <mergeCell ref="M59:M62"/>
    <mergeCell ref="B64:B67"/>
    <mergeCell ref="M64:M67"/>
    <mergeCell ref="B38:B42"/>
    <mergeCell ref="M38:M42"/>
    <mergeCell ref="B46:B48"/>
    <mergeCell ref="M46:M48"/>
    <mergeCell ref="B53:B55"/>
    <mergeCell ref="M53:M55"/>
    <mergeCell ref="B25:B28"/>
    <mergeCell ref="M25:M28"/>
    <mergeCell ref="B29:C29"/>
    <mergeCell ref="M29:N29"/>
    <mergeCell ref="B30:B33"/>
    <mergeCell ref="M30:M33"/>
    <mergeCell ref="V4:V6"/>
    <mergeCell ref="W4:W6"/>
    <mergeCell ref="B11:B14"/>
    <mergeCell ref="M11:M14"/>
    <mergeCell ref="R4:R6"/>
    <mergeCell ref="S4:S6"/>
    <mergeCell ref="T4:T6"/>
    <mergeCell ref="B15:B18"/>
    <mergeCell ref="M15:M18"/>
    <mergeCell ref="O4:O6"/>
    <mergeCell ref="P4:P6"/>
    <mergeCell ref="Q4:Q6"/>
    <mergeCell ref="N3:N6"/>
    <mergeCell ref="O3:Q3"/>
    <mergeCell ref="B3:B6"/>
    <mergeCell ref="C3:C6"/>
    <mergeCell ref="R3:T3"/>
    <mergeCell ref="U3:W3"/>
    <mergeCell ref="D4:D6"/>
    <mergeCell ref="E4:E6"/>
    <mergeCell ref="F4:F6"/>
    <mergeCell ref="G4:G6"/>
    <mergeCell ref="H4:H6"/>
    <mergeCell ref="I4:I6"/>
    <mergeCell ref="D3:F3"/>
    <mergeCell ref="G3:I3"/>
    <mergeCell ref="J3:L3"/>
    <mergeCell ref="M3:M6"/>
    <mergeCell ref="J4:J6"/>
    <mergeCell ref="K4:K6"/>
    <mergeCell ref="L4:L6"/>
    <mergeCell ref="U4:U6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69" min="1" max="22" man="1"/>
  </rowBreaks>
  <colBreaks count="1" manualBreakCount="1">
    <brk id="12" max="93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rgb="FF00B0F0"/>
  </sheetPr>
  <dimension ref="A1:HL94"/>
  <sheetViews>
    <sheetView view="pageBreakPreview" zoomScaleNormal="75" zoomScaleSheetLayoutView="100" workbookViewId="0">
      <selection activeCell="K21" sqref="K21"/>
    </sheetView>
  </sheetViews>
  <sheetFormatPr defaultColWidth="7.875" defaultRowHeight="13.5"/>
  <cols>
    <col min="1" max="1" width="2.5" style="223" customWidth="1"/>
    <col min="2" max="2" width="10.25" style="223" customWidth="1"/>
    <col min="3" max="3" width="16.625" style="223" customWidth="1"/>
    <col min="4" max="12" width="10.25" style="225" customWidth="1"/>
    <col min="13" max="13" width="10.25" style="223" customWidth="1"/>
    <col min="14" max="14" width="16.625" style="223" customWidth="1"/>
    <col min="15" max="23" width="10.25" style="225" customWidth="1"/>
    <col min="24" max="38" width="6.5" style="223" customWidth="1"/>
    <col min="39" max="16384" width="7.875" style="223"/>
  </cols>
  <sheetData>
    <row r="1" spans="1:218" ht="15" customHeight="1">
      <c r="B1" s="224"/>
      <c r="C1" s="224"/>
      <c r="D1" s="441"/>
      <c r="G1" s="441"/>
      <c r="J1" s="441"/>
      <c r="M1" s="224"/>
      <c r="N1" s="224"/>
      <c r="O1" s="441"/>
      <c r="R1" s="441"/>
      <c r="U1" s="441"/>
    </row>
    <row r="2" spans="1:218" ht="21.75" thickBot="1">
      <c r="B2" s="443" t="s">
        <v>610</v>
      </c>
      <c r="C2" s="229"/>
      <c r="M2" s="443" t="s">
        <v>610</v>
      </c>
      <c r="N2" s="229"/>
      <c r="O2" s="7"/>
    </row>
    <row r="3" spans="1:218" s="232" customFormat="1" ht="16.899999999999999" customHeight="1">
      <c r="B3" s="714" t="s">
        <v>5</v>
      </c>
      <c r="C3" s="717" t="s">
        <v>6</v>
      </c>
      <c r="D3" s="710" t="s">
        <v>428</v>
      </c>
      <c r="E3" s="711"/>
      <c r="F3" s="755"/>
      <c r="G3" s="710" t="s">
        <v>611</v>
      </c>
      <c r="H3" s="711"/>
      <c r="I3" s="755"/>
      <c r="J3" s="710" t="s">
        <v>612</v>
      </c>
      <c r="K3" s="711"/>
      <c r="L3" s="712"/>
      <c r="M3" s="714" t="s">
        <v>5</v>
      </c>
      <c r="N3" s="717" t="s">
        <v>6</v>
      </c>
      <c r="O3" s="710" t="s">
        <v>613</v>
      </c>
      <c r="P3" s="711"/>
      <c r="Q3" s="755"/>
      <c r="R3" s="710" t="s">
        <v>614</v>
      </c>
      <c r="S3" s="711"/>
      <c r="T3" s="755"/>
      <c r="U3" s="710" t="s">
        <v>615</v>
      </c>
      <c r="V3" s="711"/>
      <c r="W3" s="712"/>
    </row>
    <row r="4" spans="1:218" s="232" customFormat="1" ht="16.899999999999999" customHeight="1">
      <c r="B4" s="715"/>
      <c r="C4" s="718"/>
      <c r="D4" s="749" t="s">
        <v>616</v>
      </c>
      <c r="E4" s="749" t="s">
        <v>617</v>
      </c>
      <c r="F4" s="749" t="s">
        <v>618</v>
      </c>
      <c r="G4" s="749" t="s">
        <v>616</v>
      </c>
      <c r="H4" s="749" t="s">
        <v>617</v>
      </c>
      <c r="I4" s="749" t="s">
        <v>618</v>
      </c>
      <c r="J4" s="749" t="s">
        <v>616</v>
      </c>
      <c r="K4" s="749" t="s">
        <v>617</v>
      </c>
      <c r="L4" s="761" t="s">
        <v>619</v>
      </c>
      <c r="M4" s="715"/>
      <c r="N4" s="718"/>
      <c r="O4" s="749" t="s">
        <v>616</v>
      </c>
      <c r="P4" s="749" t="s">
        <v>617</v>
      </c>
      <c r="Q4" s="749" t="s">
        <v>620</v>
      </c>
      <c r="R4" s="749" t="s">
        <v>616</v>
      </c>
      <c r="S4" s="749" t="s">
        <v>617</v>
      </c>
      <c r="T4" s="749" t="s">
        <v>620</v>
      </c>
      <c r="U4" s="749" t="s">
        <v>616</v>
      </c>
      <c r="V4" s="749" t="s">
        <v>617</v>
      </c>
      <c r="W4" s="761" t="s">
        <v>619</v>
      </c>
    </row>
    <row r="5" spans="1:218" s="232" customFormat="1" ht="16.899999999999999" customHeight="1">
      <c r="B5" s="715"/>
      <c r="C5" s="718"/>
      <c r="D5" s="750"/>
      <c r="E5" s="750"/>
      <c r="F5" s="750"/>
      <c r="G5" s="750"/>
      <c r="H5" s="750"/>
      <c r="I5" s="750"/>
      <c r="J5" s="750"/>
      <c r="K5" s="750"/>
      <c r="L5" s="771"/>
      <c r="M5" s="715"/>
      <c r="N5" s="718"/>
      <c r="O5" s="750"/>
      <c r="P5" s="750"/>
      <c r="Q5" s="750"/>
      <c r="R5" s="750"/>
      <c r="S5" s="750"/>
      <c r="T5" s="750"/>
      <c r="U5" s="750"/>
      <c r="V5" s="750"/>
      <c r="W5" s="771"/>
    </row>
    <row r="6" spans="1:218" s="232" customFormat="1" ht="16.899999999999999" customHeight="1" thickBot="1">
      <c r="B6" s="716"/>
      <c r="C6" s="719"/>
      <c r="D6" s="751"/>
      <c r="E6" s="751"/>
      <c r="F6" s="789"/>
      <c r="G6" s="751"/>
      <c r="H6" s="751"/>
      <c r="I6" s="789"/>
      <c r="J6" s="751"/>
      <c r="K6" s="751"/>
      <c r="L6" s="790"/>
      <c r="M6" s="716"/>
      <c r="N6" s="719"/>
      <c r="O6" s="751"/>
      <c r="P6" s="751"/>
      <c r="Q6" s="789"/>
      <c r="R6" s="751"/>
      <c r="S6" s="751"/>
      <c r="T6" s="789"/>
      <c r="U6" s="751"/>
      <c r="V6" s="751"/>
      <c r="W6" s="790"/>
    </row>
    <row r="7" spans="1:218" ht="17.100000000000001" customHeight="1">
      <c r="A7" s="1"/>
      <c r="B7" s="11" t="s">
        <v>25</v>
      </c>
      <c r="C7" s="12" t="s">
        <v>26</v>
      </c>
      <c r="D7" s="15">
        <v>67529</v>
      </c>
      <c r="E7" s="15">
        <v>55155</v>
      </c>
      <c r="F7" s="15">
        <v>12374</v>
      </c>
      <c r="G7" s="15">
        <v>61343</v>
      </c>
      <c r="H7" s="15">
        <v>50922</v>
      </c>
      <c r="I7" s="15">
        <v>10421</v>
      </c>
      <c r="J7" s="15">
        <v>63082</v>
      </c>
      <c r="K7" s="15">
        <v>52662</v>
      </c>
      <c r="L7" s="16">
        <v>10420</v>
      </c>
      <c r="M7" s="11" t="s">
        <v>25</v>
      </c>
      <c r="N7" s="12" t="s">
        <v>26</v>
      </c>
      <c r="O7" s="15">
        <v>64306</v>
      </c>
      <c r="P7" s="15">
        <v>53643</v>
      </c>
      <c r="Q7" s="15">
        <v>10663</v>
      </c>
      <c r="R7" s="15">
        <v>67133</v>
      </c>
      <c r="S7" s="15">
        <v>54324</v>
      </c>
      <c r="T7" s="15">
        <v>12809</v>
      </c>
      <c r="U7" s="15">
        <v>71194</v>
      </c>
      <c r="V7" s="15">
        <v>54412</v>
      </c>
      <c r="W7" s="16">
        <v>16782</v>
      </c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32"/>
      <c r="BT7" s="232"/>
      <c r="BU7" s="232"/>
      <c r="BV7" s="232"/>
      <c r="BW7" s="232"/>
      <c r="BX7" s="232"/>
      <c r="BY7" s="232"/>
      <c r="BZ7" s="232"/>
      <c r="CA7" s="232"/>
      <c r="CB7" s="232"/>
      <c r="CC7" s="232"/>
      <c r="CD7" s="232"/>
      <c r="CE7" s="232"/>
      <c r="CF7" s="232"/>
      <c r="CG7" s="232"/>
      <c r="CH7" s="232"/>
      <c r="CI7" s="232"/>
      <c r="CJ7" s="232"/>
      <c r="CK7" s="232"/>
      <c r="CL7" s="232"/>
      <c r="CM7" s="232"/>
      <c r="CN7" s="232"/>
      <c r="CO7" s="232"/>
      <c r="CP7" s="232"/>
      <c r="CQ7" s="232"/>
      <c r="CR7" s="232"/>
      <c r="CS7" s="232"/>
      <c r="CT7" s="232"/>
      <c r="CU7" s="232"/>
      <c r="CV7" s="232"/>
      <c r="CW7" s="232"/>
      <c r="CX7" s="232"/>
      <c r="CY7" s="232"/>
      <c r="CZ7" s="232"/>
      <c r="DA7" s="232"/>
      <c r="DB7" s="232"/>
      <c r="DC7" s="232"/>
      <c r="DD7" s="232"/>
      <c r="DE7" s="232"/>
      <c r="DF7" s="232"/>
      <c r="DG7" s="232"/>
      <c r="DH7" s="232"/>
      <c r="DI7" s="232"/>
      <c r="DJ7" s="232"/>
      <c r="DK7" s="232"/>
      <c r="DL7" s="232"/>
      <c r="DM7" s="232"/>
      <c r="DN7" s="232"/>
      <c r="DO7" s="232"/>
      <c r="DP7" s="232"/>
      <c r="DQ7" s="232"/>
      <c r="DR7" s="232"/>
      <c r="DS7" s="232"/>
      <c r="DT7" s="232"/>
      <c r="DU7" s="232"/>
      <c r="DV7" s="232"/>
      <c r="DW7" s="232"/>
      <c r="DX7" s="232"/>
      <c r="DY7" s="232"/>
      <c r="DZ7" s="232"/>
      <c r="EA7" s="232"/>
      <c r="EB7" s="232"/>
      <c r="EC7" s="232"/>
      <c r="ED7" s="232"/>
      <c r="EE7" s="232"/>
      <c r="EF7" s="232"/>
      <c r="EG7" s="232"/>
      <c r="EH7" s="232"/>
      <c r="EI7" s="232"/>
      <c r="EJ7" s="232"/>
      <c r="EK7" s="232"/>
      <c r="EL7" s="232"/>
      <c r="EM7" s="232"/>
      <c r="EN7" s="232"/>
      <c r="EO7" s="232"/>
      <c r="EP7" s="232"/>
      <c r="EQ7" s="232"/>
      <c r="ER7" s="232"/>
      <c r="ES7" s="232"/>
      <c r="ET7" s="232"/>
      <c r="EU7" s="232"/>
      <c r="EV7" s="232"/>
      <c r="EW7" s="232"/>
      <c r="EX7" s="232"/>
      <c r="EY7" s="232"/>
      <c r="EZ7" s="232"/>
      <c r="FA7" s="232"/>
      <c r="FB7" s="232"/>
      <c r="FC7" s="232"/>
      <c r="FD7" s="232"/>
      <c r="FE7" s="232"/>
      <c r="FF7" s="232"/>
      <c r="FG7" s="232"/>
      <c r="FH7" s="232"/>
      <c r="FI7" s="232"/>
      <c r="FJ7" s="232"/>
      <c r="FK7" s="232"/>
      <c r="FL7" s="232"/>
      <c r="FM7" s="232"/>
      <c r="FN7" s="232"/>
      <c r="FO7" s="232"/>
      <c r="FP7" s="232"/>
      <c r="FQ7" s="232"/>
      <c r="FR7" s="232"/>
      <c r="FS7" s="232"/>
      <c r="FT7" s="232"/>
      <c r="FU7" s="232"/>
      <c r="FV7" s="232"/>
      <c r="FW7" s="232"/>
      <c r="FX7" s="232"/>
      <c r="FY7" s="232"/>
      <c r="FZ7" s="232"/>
      <c r="GA7" s="232"/>
      <c r="GB7" s="232"/>
      <c r="GC7" s="232"/>
      <c r="GD7" s="232"/>
      <c r="GE7" s="232"/>
      <c r="GF7" s="232"/>
      <c r="GG7" s="232"/>
      <c r="GH7" s="232"/>
      <c r="GI7" s="232"/>
      <c r="GJ7" s="232"/>
      <c r="GK7" s="232"/>
      <c r="GL7" s="232"/>
      <c r="GM7" s="232"/>
      <c r="GN7" s="232"/>
      <c r="GO7" s="232"/>
      <c r="GP7" s="232"/>
      <c r="GQ7" s="232"/>
      <c r="GR7" s="232"/>
      <c r="GS7" s="232"/>
      <c r="GT7" s="232"/>
      <c r="GU7" s="232"/>
      <c r="GV7" s="232"/>
      <c r="GW7" s="232"/>
      <c r="GX7" s="232"/>
      <c r="GY7" s="232"/>
      <c r="GZ7" s="232"/>
      <c r="HA7" s="232"/>
      <c r="HB7" s="232"/>
      <c r="HC7" s="232"/>
      <c r="HD7" s="232"/>
      <c r="HE7" s="232"/>
      <c r="HF7" s="232"/>
      <c r="HG7" s="232"/>
      <c r="HH7" s="232"/>
      <c r="HI7" s="232"/>
      <c r="HJ7" s="232"/>
    </row>
    <row r="8" spans="1:218" ht="17.100000000000001" customHeight="1">
      <c r="A8" s="1"/>
      <c r="B8" s="17" t="s">
        <v>27</v>
      </c>
      <c r="C8" s="18" t="s">
        <v>28</v>
      </c>
      <c r="D8" s="15">
        <v>35044</v>
      </c>
      <c r="E8" s="15">
        <v>29026</v>
      </c>
      <c r="F8" s="15">
        <v>6018</v>
      </c>
      <c r="G8" s="15">
        <v>31344</v>
      </c>
      <c r="H8" s="15">
        <v>29006</v>
      </c>
      <c r="I8" s="15">
        <v>2338</v>
      </c>
      <c r="J8" s="15">
        <v>34034</v>
      </c>
      <c r="K8" s="15">
        <v>29350</v>
      </c>
      <c r="L8" s="16">
        <v>4684</v>
      </c>
      <c r="M8" s="17" t="s">
        <v>27</v>
      </c>
      <c r="N8" s="18" t="s">
        <v>28</v>
      </c>
      <c r="O8" s="15">
        <v>34076</v>
      </c>
      <c r="P8" s="15">
        <v>29815</v>
      </c>
      <c r="Q8" s="15">
        <v>4261</v>
      </c>
      <c r="R8" s="15">
        <v>34385</v>
      </c>
      <c r="S8" s="15">
        <v>30265</v>
      </c>
      <c r="T8" s="15">
        <v>4120</v>
      </c>
      <c r="U8" s="15">
        <v>33922</v>
      </c>
      <c r="V8" s="15">
        <v>31801</v>
      </c>
      <c r="W8" s="16">
        <v>2121</v>
      </c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2"/>
      <c r="BN8" s="232"/>
      <c r="BO8" s="232"/>
      <c r="BP8" s="232"/>
      <c r="BQ8" s="232"/>
      <c r="BR8" s="232"/>
      <c r="BS8" s="232"/>
      <c r="BT8" s="232"/>
      <c r="BU8" s="232"/>
      <c r="BV8" s="232"/>
      <c r="BW8" s="232"/>
      <c r="BX8" s="232"/>
      <c r="BY8" s="232"/>
      <c r="BZ8" s="232"/>
      <c r="CA8" s="232"/>
      <c r="CB8" s="232"/>
      <c r="CC8" s="232"/>
      <c r="CD8" s="232"/>
      <c r="CE8" s="232"/>
      <c r="CF8" s="232"/>
      <c r="CG8" s="232"/>
      <c r="CH8" s="232"/>
      <c r="CI8" s="232"/>
      <c r="CJ8" s="232"/>
      <c r="CK8" s="232"/>
      <c r="CL8" s="232"/>
      <c r="CM8" s="232"/>
      <c r="CN8" s="232"/>
      <c r="CO8" s="232"/>
      <c r="CP8" s="232"/>
      <c r="CQ8" s="232"/>
      <c r="CR8" s="232"/>
      <c r="CS8" s="232"/>
      <c r="CT8" s="232"/>
      <c r="CU8" s="232"/>
      <c r="CV8" s="232"/>
      <c r="CW8" s="232"/>
      <c r="CX8" s="232"/>
      <c r="CY8" s="232"/>
      <c r="CZ8" s="232"/>
      <c r="DA8" s="232"/>
      <c r="DB8" s="232"/>
      <c r="DC8" s="232"/>
      <c r="DD8" s="232"/>
      <c r="DE8" s="232"/>
      <c r="DF8" s="232"/>
      <c r="DG8" s="232"/>
      <c r="DH8" s="232"/>
      <c r="DI8" s="232"/>
      <c r="DJ8" s="232"/>
      <c r="DK8" s="232"/>
      <c r="DL8" s="232"/>
      <c r="DM8" s="232"/>
      <c r="DN8" s="232"/>
      <c r="DO8" s="232"/>
      <c r="DP8" s="232"/>
      <c r="DQ8" s="232"/>
      <c r="DR8" s="232"/>
      <c r="DS8" s="232"/>
      <c r="DT8" s="232"/>
      <c r="DU8" s="232"/>
      <c r="DV8" s="232"/>
      <c r="DW8" s="232"/>
      <c r="DX8" s="232"/>
      <c r="DY8" s="232"/>
      <c r="DZ8" s="232"/>
      <c r="EA8" s="232"/>
      <c r="EB8" s="232"/>
      <c r="EC8" s="232"/>
      <c r="ED8" s="232"/>
      <c r="EE8" s="232"/>
      <c r="EF8" s="232"/>
      <c r="EG8" s="232"/>
      <c r="EH8" s="232"/>
      <c r="EI8" s="232"/>
      <c r="EJ8" s="232"/>
      <c r="EK8" s="232"/>
      <c r="EL8" s="232"/>
      <c r="EM8" s="232"/>
      <c r="EN8" s="232"/>
      <c r="EO8" s="232"/>
      <c r="EP8" s="232"/>
      <c r="EQ8" s="232"/>
      <c r="ER8" s="232"/>
      <c r="ES8" s="232"/>
      <c r="ET8" s="232"/>
      <c r="EU8" s="232"/>
      <c r="EV8" s="232"/>
      <c r="EW8" s="232"/>
      <c r="EX8" s="232"/>
      <c r="EY8" s="232"/>
      <c r="EZ8" s="232"/>
      <c r="FA8" s="232"/>
      <c r="FB8" s="232"/>
      <c r="FC8" s="232"/>
      <c r="FD8" s="232"/>
      <c r="FE8" s="232"/>
      <c r="FF8" s="232"/>
      <c r="FG8" s="232"/>
      <c r="FH8" s="232"/>
      <c r="FI8" s="232"/>
      <c r="FJ8" s="232"/>
      <c r="FK8" s="232"/>
      <c r="FL8" s="232"/>
      <c r="FM8" s="232"/>
      <c r="FN8" s="232"/>
      <c r="FO8" s="232"/>
      <c r="FP8" s="232"/>
      <c r="FQ8" s="232"/>
      <c r="FR8" s="232"/>
      <c r="FS8" s="232"/>
      <c r="FT8" s="232"/>
      <c r="FU8" s="232"/>
      <c r="FV8" s="232"/>
      <c r="FW8" s="232"/>
      <c r="FX8" s="232"/>
      <c r="FY8" s="232"/>
      <c r="FZ8" s="232"/>
      <c r="GA8" s="232"/>
      <c r="GB8" s="232"/>
      <c r="GC8" s="232"/>
      <c r="GD8" s="232"/>
      <c r="GE8" s="232"/>
      <c r="GF8" s="232"/>
      <c r="GG8" s="232"/>
      <c r="GH8" s="232"/>
      <c r="GI8" s="232"/>
      <c r="GJ8" s="232"/>
      <c r="GK8" s="232"/>
      <c r="GL8" s="232"/>
      <c r="GM8" s="232"/>
      <c r="GN8" s="232"/>
      <c r="GO8" s="232"/>
      <c r="GP8" s="232"/>
      <c r="GQ8" s="232"/>
      <c r="GR8" s="232"/>
      <c r="GS8" s="232"/>
      <c r="GT8" s="232"/>
      <c r="GU8" s="232"/>
      <c r="GV8" s="232"/>
      <c r="GW8" s="232"/>
      <c r="GX8" s="232"/>
      <c r="GY8" s="232"/>
      <c r="GZ8" s="232"/>
      <c r="HA8" s="232"/>
      <c r="HB8" s="232"/>
      <c r="HC8" s="232"/>
      <c r="HD8" s="232"/>
      <c r="HE8" s="232"/>
      <c r="HF8" s="232"/>
      <c r="HG8" s="232"/>
      <c r="HH8" s="232"/>
      <c r="HI8" s="232"/>
      <c r="HJ8" s="232"/>
    </row>
    <row r="9" spans="1:218" ht="17.100000000000001" customHeight="1">
      <c r="A9" s="1"/>
      <c r="B9" s="24" t="s">
        <v>29</v>
      </c>
      <c r="C9" s="18" t="s">
        <v>30</v>
      </c>
      <c r="D9" s="21">
        <v>19839</v>
      </c>
      <c r="E9" s="21">
        <v>21773</v>
      </c>
      <c r="F9" s="21">
        <v>-1934</v>
      </c>
      <c r="G9" s="21">
        <v>15183</v>
      </c>
      <c r="H9" s="21">
        <v>14268</v>
      </c>
      <c r="I9" s="21">
        <v>915</v>
      </c>
      <c r="J9" s="21">
        <v>15314</v>
      </c>
      <c r="K9" s="21">
        <v>14836</v>
      </c>
      <c r="L9" s="22">
        <v>478</v>
      </c>
      <c r="M9" s="24" t="s">
        <v>29</v>
      </c>
      <c r="N9" s="18" t="s">
        <v>30</v>
      </c>
      <c r="O9" s="21">
        <v>15782</v>
      </c>
      <c r="P9" s="21">
        <v>14710</v>
      </c>
      <c r="Q9" s="21">
        <v>1072</v>
      </c>
      <c r="R9" s="21">
        <v>15979</v>
      </c>
      <c r="S9" s="21">
        <v>15213</v>
      </c>
      <c r="T9" s="21">
        <v>766</v>
      </c>
      <c r="U9" s="21">
        <v>16148</v>
      </c>
      <c r="V9" s="21">
        <v>14012</v>
      </c>
      <c r="W9" s="22">
        <v>2136</v>
      </c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2"/>
      <c r="BN9" s="232"/>
      <c r="BO9" s="232"/>
      <c r="BP9" s="232"/>
      <c r="BQ9" s="232"/>
      <c r="BR9" s="232"/>
      <c r="BS9" s="232"/>
      <c r="BT9" s="232"/>
      <c r="BU9" s="232"/>
      <c r="BV9" s="232"/>
      <c r="BW9" s="232"/>
      <c r="BX9" s="232"/>
      <c r="BY9" s="232"/>
      <c r="BZ9" s="232"/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2"/>
      <c r="CR9" s="232"/>
      <c r="CS9" s="232"/>
      <c r="CT9" s="232"/>
      <c r="CU9" s="232"/>
      <c r="CV9" s="232"/>
      <c r="CW9" s="232"/>
      <c r="CX9" s="232"/>
      <c r="CY9" s="232"/>
      <c r="CZ9" s="232"/>
      <c r="DA9" s="232"/>
      <c r="DB9" s="232"/>
      <c r="DC9" s="232"/>
      <c r="DD9" s="232"/>
      <c r="DE9" s="232"/>
      <c r="DF9" s="232"/>
      <c r="DG9" s="232"/>
      <c r="DH9" s="232"/>
      <c r="DI9" s="232"/>
      <c r="DJ9" s="232"/>
      <c r="DK9" s="232"/>
      <c r="DL9" s="232"/>
      <c r="DM9" s="232"/>
      <c r="DN9" s="232"/>
      <c r="DO9" s="232"/>
      <c r="DP9" s="232"/>
      <c r="DQ9" s="232"/>
      <c r="DR9" s="232"/>
      <c r="DS9" s="232"/>
      <c r="DT9" s="232"/>
      <c r="DU9" s="232"/>
      <c r="DV9" s="232"/>
      <c r="DW9" s="232"/>
      <c r="DX9" s="232"/>
      <c r="DY9" s="232"/>
      <c r="DZ9" s="232"/>
      <c r="EA9" s="232"/>
      <c r="EB9" s="232"/>
      <c r="EC9" s="232"/>
      <c r="ED9" s="232"/>
      <c r="EE9" s="232"/>
      <c r="EF9" s="232"/>
      <c r="EG9" s="232"/>
      <c r="EH9" s="232"/>
      <c r="EI9" s="232"/>
      <c r="EJ9" s="232"/>
      <c r="EK9" s="232"/>
      <c r="EL9" s="232"/>
      <c r="EM9" s="232"/>
      <c r="EN9" s="232"/>
      <c r="EO9" s="232"/>
      <c r="EP9" s="232"/>
      <c r="EQ9" s="232"/>
      <c r="ER9" s="232"/>
      <c r="ES9" s="232"/>
      <c r="ET9" s="232"/>
      <c r="EU9" s="232"/>
      <c r="EV9" s="232"/>
      <c r="EW9" s="232"/>
      <c r="EX9" s="232"/>
      <c r="EY9" s="232"/>
      <c r="EZ9" s="232"/>
      <c r="FA9" s="232"/>
      <c r="FB9" s="232"/>
      <c r="FC9" s="232"/>
      <c r="FD9" s="232"/>
      <c r="FE9" s="232"/>
      <c r="FF9" s="232"/>
      <c r="FG9" s="232"/>
      <c r="FH9" s="232"/>
      <c r="FI9" s="232"/>
      <c r="FJ9" s="232"/>
      <c r="FK9" s="232"/>
      <c r="FL9" s="232"/>
      <c r="FM9" s="232"/>
      <c r="FN9" s="232"/>
      <c r="FO9" s="232"/>
      <c r="FP9" s="232"/>
      <c r="FQ9" s="232"/>
      <c r="FR9" s="232"/>
      <c r="FS9" s="232"/>
      <c r="FT9" s="232"/>
      <c r="FU9" s="232"/>
      <c r="FV9" s="232"/>
      <c r="FW9" s="232"/>
      <c r="FX9" s="232"/>
      <c r="FY9" s="232"/>
      <c r="FZ9" s="232"/>
      <c r="GA9" s="232"/>
      <c r="GB9" s="232"/>
      <c r="GC9" s="232"/>
      <c r="GD9" s="232"/>
      <c r="GE9" s="232"/>
      <c r="GF9" s="232"/>
      <c r="GG9" s="232"/>
      <c r="GH9" s="232"/>
      <c r="GI9" s="232"/>
      <c r="GJ9" s="232"/>
      <c r="GK9" s="232"/>
      <c r="GL9" s="232"/>
      <c r="GM9" s="232"/>
      <c r="GN9" s="232"/>
      <c r="GO9" s="232"/>
      <c r="GP9" s="232"/>
      <c r="GQ9" s="232"/>
      <c r="GR9" s="232"/>
      <c r="GS9" s="232"/>
      <c r="GT9" s="232"/>
      <c r="GU9" s="232"/>
      <c r="GV9" s="232"/>
      <c r="GW9" s="232"/>
      <c r="GX9" s="232"/>
      <c r="GY9" s="232"/>
      <c r="GZ9" s="232"/>
      <c r="HA9" s="232"/>
      <c r="HB9" s="232"/>
      <c r="HC9" s="232"/>
      <c r="HD9" s="232"/>
      <c r="HE9" s="232"/>
      <c r="HF9" s="232"/>
      <c r="HG9" s="232"/>
      <c r="HH9" s="232"/>
      <c r="HI9" s="232"/>
      <c r="HJ9" s="232"/>
    </row>
    <row r="10" spans="1:218" ht="17.100000000000001" customHeight="1">
      <c r="A10" s="1"/>
      <c r="B10" s="24" t="s">
        <v>31</v>
      </c>
      <c r="C10" s="18" t="s">
        <v>32</v>
      </c>
      <c r="D10" s="21">
        <v>8543</v>
      </c>
      <c r="E10" s="21">
        <v>9365</v>
      </c>
      <c r="F10" s="21">
        <v>-822</v>
      </c>
      <c r="G10" s="21">
        <v>8278</v>
      </c>
      <c r="H10" s="21">
        <v>8159</v>
      </c>
      <c r="I10" s="21">
        <v>119</v>
      </c>
      <c r="J10" s="21">
        <v>8318</v>
      </c>
      <c r="K10" s="21">
        <v>8312</v>
      </c>
      <c r="L10" s="22">
        <v>6</v>
      </c>
      <c r="M10" s="24" t="s">
        <v>31</v>
      </c>
      <c r="N10" s="18" t="s">
        <v>32</v>
      </c>
      <c r="O10" s="21">
        <v>8357</v>
      </c>
      <c r="P10" s="21">
        <v>8556</v>
      </c>
      <c r="Q10" s="21">
        <v>-199</v>
      </c>
      <c r="R10" s="21">
        <v>8989</v>
      </c>
      <c r="S10" s="21">
        <v>8372</v>
      </c>
      <c r="T10" s="21">
        <v>617</v>
      </c>
      <c r="U10" s="21">
        <v>9151</v>
      </c>
      <c r="V10" s="21">
        <v>8114</v>
      </c>
      <c r="W10" s="22">
        <v>1037</v>
      </c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2"/>
      <c r="BN10" s="232"/>
      <c r="BO10" s="232"/>
      <c r="BP10" s="232"/>
      <c r="BQ10" s="232"/>
      <c r="BR10" s="232"/>
      <c r="BS10" s="232"/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2"/>
      <c r="CF10" s="232"/>
      <c r="CG10" s="232"/>
      <c r="CH10" s="232"/>
      <c r="CI10" s="232"/>
      <c r="CJ10" s="232"/>
      <c r="CK10" s="232"/>
      <c r="CL10" s="232"/>
      <c r="CM10" s="232"/>
      <c r="CN10" s="232"/>
      <c r="CO10" s="232"/>
      <c r="CP10" s="232"/>
      <c r="CQ10" s="232"/>
      <c r="CR10" s="232"/>
      <c r="CS10" s="232"/>
      <c r="CT10" s="232"/>
      <c r="CU10" s="232"/>
      <c r="CV10" s="232"/>
      <c r="CW10" s="232"/>
      <c r="CX10" s="232"/>
      <c r="CY10" s="232"/>
      <c r="CZ10" s="232"/>
      <c r="DA10" s="232"/>
      <c r="DB10" s="232"/>
      <c r="DC10" s="232"/>
      <c r="DD10" s="232"/>
      <c r="DE10" s="232"/>
      <c r="DF10" s="232"/>
      <c r="DG10" s="232"/>
      <c r="DH10" s="232"/>
      <c r="DI10" s="232"/>
      <c r="DJ10" s="232"/>
      <c r="DK10" s="232"/>
      <c r="DL10" s="232"/>
      <c r="DM10" s="232"/>
      <c r="DN10" s="232"/>
      <c r="DO10" s="232"/>
      <c r="DP10" s="232"/>
      <c r="DQ10" s="232"/>
      <c r="DR10" s="232"/>
      <c r="DS10" s="232"/>
      <c r="DT10" s="232"/>
      <c r="DU10" s="232"/>
      <c r="DV10" s="232"/>
      <c r="DW10" s="232"/>
      <c r="DX10" s="232"/>
      <c r="DY10" s="232"/>
      <c r="DZ10" s="232"/>
      <c r="EA10" s="232"/>
      <c r="EB10" s="232"/>
      <c r="EC10" s="232"/>
      <c r="ED10" s="232"/>
      <c r="EE10" s="232"/>
      <c r="EF10" s="232"/>
      <c r="EG10" s="232"/>
      <c r="EH10" s="232"/>
      <c r="EI10" s="232"/>
      <c r="EJ10" s="232"/>
      <c r="EK10" s="232"/>
      <c r="EL10" s="232"/>
      <c r="EM10" s="232"/>
      <c r="EN10" s="232"/>
      <c r="EO10" s="232"/>
      <c r="EP10" s="232"/>
      <c r="EQ10" s="232"/>
      <c r="ER10" s="232"/>
      <c r="ES10" s="232"/>
      <c r="ET10" s="232"/>
      <c r="EU10" s="232"/>
      <c r="EV10" s="232"/>
      <c r="EW10" s="232"/>
      <c r="EX10" s="232"/>
      <c r="EY10" s="232"/>
      <c r="EZ10" s="232"/>
      <c r="FA10" s="232"/>
      <c r="FB10" s="232"/>
      <c r="FC10" s="232"/>
      <c r="FD10" s="232"/>
      <c r="FE10" s="232"/>
      <c r="FF10" s="232"/>
      <c r="FG10" s="232"/>
      <c r="FH10" s="232"/>
      <c r="FI10" s="232"/>
      <c r="FJ10" s="232"/>
      <c r="FK10" s="232"/>
      <c r="FL10" s="232"/>
      <c r="FM10" s="232"/>
      <c r="FN10" s="232"/>
      <c r="FO10" s="232"/>
      <c r="FP10" s="232"/>
      <c r="FQ10" s="232"/>
      <c r="FR10" s="232"/>
      <c r="FS10" s="232"/>
      <c r="FT10" s="232"/>
      <c r="FU10" s="232"/>
      <c r="FV10" s="232"/>
      <c r="FW10" s="232"/>
      <c r="FX10" s="232"/>
      <c r="FY10" s="232"/>
      <c r="FZ10" s="232"/>
      <c r="GA10" s="232"/>
      <c r="GB10" s="232"/>
      <c r="GC10" s="232"/>
      <c r="GD10" s="232"/>
      <c r="GE10" s="232"/>
      <c r="GF10" s="232"/>
      <c r="GG10" s="232"/>
      <c r="GH10" s="232"/>
      <c r="GI10" s="232"/>
      <c r="GJ10" s="232"/>
      <c r="GK10" s="232"/>
      <c r="GL10" s="232"/>
      <c r="GM10" s="232"/>
      <c r="GN10" s="232"/>
      <c r="GO10" s="232"/>
      <c r="GP10" s="232"/>
      <c r="GQ10" s="232"/>
      <c r="GR10" s="232"/>
      <c r="GS10" s="232"/>
      <c r="GT10" s="232"/>
      <c r="GU10" s="232"/>
      <c r="GV10" s="232"/>
      <c r="GW10" s="232"/>
      <c r="GX10" s="232"/>
      <c r="GY10" s="232"/>
      <c r="GZ10" s="232"/>
      <c r="HA10" s="232"/>
      <c r="HB10" s="232"/>
      <c r="HC10" s="232"/>
      <c r="HD10" s="232"/>
      <c r="HE10" s="232"/>
      <c r="HF10" s="232"/>
      <c r="HG10" s="232"/>
      <c r="HH10" s="232"/>
      <c r="HI10" s="232"/>
      <c r="HJ10" s="232"/>
    </row>
    <row r="11" spans="1:218" ht="17.100000000000001" customHeight="1">
      <c r="A11" s="1"/>
      <c r="B11" s="666" t="s">
        <v>33</v>
      </c>
      <c r="C11" s="26" t="s">
        <v>34</v>
      </c>
      <c r="D11" s="32">
        <v>12609</v>
      </c>
      <c r="E11" s="32">
        <v>11580</v>
      </c>
      <c r="F11" s="32">
        <v>1029</v>
      </c>
      <c r="G11" s="32">
        <v>11804</v>
      </c>
      <c r="H11" s="32">
        <v>10529</v>
      </c>
      <c r="I11" s="32">
        <v>1275</v>
      </c>
      <c r="J11" s="32">
        <v>12243</v>
      </c>
      <c r="K11" s="32">
        <v>11047</v>
      </c>
      <c r="L11" s="33">
        <v>1196</v>
      </c>
      <c r="M11" s="666" t="s">
        <v>33</v>
      </c>
      <c r="N11" s="26" t="s">
        <v>34</v>
      </c>
      <c r="O11" s="32">
        <v>12357</v>
      </c>
      <c r="P11" s="32">
        <v>11533</v>
      </c>
      <c r="Q11" s="32">
        <v>824</v>
      </c>
      <c r="R11" s="32">
        <v>13074</v>
      </c>
      <c r="S11" s="32">
        <v>11312</v>
      </c>
      <c r="T11" s="32">
        <v>1762</v>
      </c>
      <c r="U11" s="32">
        <v>12510</v>
      </c>
      <c r="V11" s="32">
        <v>14520</v>
      </c>
      <c r="W11" s="33">
        <v>-2010</v>
      </c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232"/>
      <c r="AY11" s="232"/>
      <c r="AZ11" s="232"/>
      <c r="BA11" s="232"/>
      <c r="BB11" s="232"/>
      <c r="BC11" s="232"/>
      <c r="BD11" s="232"/>
      <c r="BE11" s="232"/>
      <c r="BF11" s="232"/>
      <c r="BG11" s="232"/>
      <c r="BH11" s="232"/>
      <c r="BI11" s="232"/>
      <c r="BJ11" s="232"/>
      <c r="BK11" s="232"/>
      <c r="BL11" s="232"/>
      <c r="BM11" s="232"/>
      <c r="BN11" s="232"/>
      <c r="BO11" s="232"/>
      <c r="BP11" s="232"/>
      <c r="BQ11" s="232"/>
      <c r="BR11" s="232"/>
      <c r="BS11" s="232"/>
      <c r="BT11" s="232"/>
      <c r="BU11" s="232"/>
      <c r="BV11" s="232"/>
      <c r="BW11" s="232"/>
      <c r="BX11" s="232"/>
      <c r="BY11" s="232"/>
      <c r="BZ11" s="232"/>
      <c r="CA11" s="232"/>
      <c r="CB11" s="232"/>
      <c r="CC11" s="232"/>
      <c r="CD11" s="232"/>
      <c r="CE11" s="232"/>
      <c r="CF11" s="232"/>
      <c r="CG11" s="232"/>
      <c r="CH11" s="232"/>
      <c r="CI11" s="232"/>
      <c r="CJ11" s="232"/>
      <c r="CK11" s="232"/>
      <c r="CL11" s="232"/>
      <c r="CM11" s="232"/>
      <c r="CN11" s="232"/>
      <c r="CO11" s="232"/>
      <c r="CP11" s="232"/>
      <c r="CQ11" s="232"/>
      <c r="CR11" s="232"/>
      <c r="CS11" s="232"/>
      <c r="CT11" s="232"/>
      <c r="CU11" s="232"/>
      <c r="CV11" s="232"/>
      <c r="CW11" s="232"/>
      <c r="CX11" s="232"/>
      <c r="CY11" s="232"/>
      <c r="CZ11" s="232"/>
      <c r="DA11" s="232"/>
      <c r="DB11" s="232"/>
      <c r="DC11" s="232"/>
      <c r="DD11" s="232"/>
      <c r="DE11" s="232"/>
      <c r="DF11" s="232"/>
      <c r="DG11" s="232"/>
      <c r="DH11" s="232"/>
      <c r="DI11" s="232"/>
      <c r="DJ11" s="232"/>
      <c r="DK11" s="232"/>
      <c r="DL11" s="232"/>
      <c r="DM11" s="232"/>
      <c r="DN11" s="232"/>
      <c r="DO11" s="232"/>
      <c r="DP11" s="232"/>
      <c r="DQ11" s="232"/>
      <c r="DR11" s="232"/>
      <c r="DS11" s="232"/>
      <c r="DT11" s="232"/>
      <c r="DU11" s="232"/>
      <c r="DV11" s="232"/>
      <c r="DW11" s="232"/>
      <c r="DX11" s="232"/>
      <c r="DY11" s="232"/>
      <c r="DZ11" s="232"/>
      <c r="EA11" s="232"/>
      <c r="EB11" s="232"/>
      <c r="EC11" s="232"/>
      <c r="ED11" s="232"/>
      <c r="EE11" s="232"/>
      <c r="EF11" s="232"/>
      <c r="EG11" s="232"/>
      <c r="EH11" s="232"/>
      <c r="EI11" s="232"/>
      <c r="EJ11" s="232"/>
      <c r="EK11" s="232"/>
      <c r="EL11" s="232"/>
      <c r="EM11" s="232"/>
      <c r="EN11" s="232"/>
      <c r="EO11" s="232"/>
      <c r="EP11" s="232"/>
      <c r="EQ11" s="232"/>
      <c r="ER11" s="232"/>
      <c r="ES11" s="232"/>
      <c r="ET11" s="232"/>
      <c r="EU11" s="232"/>
      <c r="EV11" s="232"/>
      <c r="EW11" s="232"/>
      <c r="EX11" s="232"/>
      <c r="EY11" s="232"/>
      <c r="EZ11" s="232"/>
      <c r="FA11" s="232"/>
      <c r="FB11" s="232"/>
      <c r="FC11" s="232"/>
      <c r="FD11" s="232"/>
      <c r="FE11" s="232"/>
      <c r="FF11" s="232"/>
      <c r="FG11" s="232"/>
      <c r="FH11" s="232"/>
      <c r="FI11" s="232"/>
      <c r="FJ11" s="232"/>
      <c r="FK11" s="232"/>
      <c r="FL11" s="232"/>
      <c r="FM11" s="232"/>
      <c r="FN11" s="232"/>
      <c r="FO11" s="232"/>
      <c r="FP11" s="232"/>
      <c r="FQ11" s="232"/>
      <c r="FR11" s="232"/>
      <c r="FS11" s="232"/>
      <c r="FT11" s="232"/>
      <c r="FU11" s="232"/>
      <c r="FV11" s="232"/>
      <c r="FW11" s="232"/>
      <c r="FX11" s="232"/>
      <c r="FY11" s="232"/>
      <c r="FZ11" s="232"/>
      <c r="GA11" s="232"/>
      <c r="GB11" s="232"/>
      <c r="GC11" s="232"/>
      <c r="GD11" s="232"/>
      <c r="GE11" s="232"/>
      <c r="GF11" s="232"/>
      <c r="GG11" s="232"/>
      <c r="GH11" s="232"/>
      <c r="GI11" s="232"/>
      <c r="GJ11" s="232"/>
      <c r="GK11" s="232"/>
      <c r="GL11" s="232"/>
      <c r="GM11" s="232"/>
      <c r="GN11" s="232"/>
      <c r="GO11" s="232"/>
      <c r="GP11" s="232"/>
      <c r="GQ11" s="232"/>
      <c r="GR11" s="232"/>
      <c r="GS11" s="232"/>
      <c r="GT11" s="232"/>
      <c r="GU11" s="232"/>
      <c r="GV11" s="232"/>
      <c r="GW11" s="232"/>
      <c r="GX11" s="232"/>
      <c r="GY11" s="232"/>
      <c r="GZ11" s="232"/>
      <c r="HA11" s="232"/>
      <c r="HB11" s="232"/>
      <c r="HC11" s="232"/>
      <c r="HD11" s="232"/>
      <c r="HE11" s="232"/>
      <c r="HF11" s="232"/>
      <c r="HG11" s="232"/>
      <c r="HH11" s="232"/>
      <c r="HI11" s="232"/>
      <c r="HJ11" s="232"/>
    </row>
    <row r="12" spans="1:218" ht="17.100000000000001" customHeight="1">
      <c r="A12" s="1"/>
      <c r="B12" s="667"/>
      <c r="C12" s="26" t="s">
        <v>35</v>
      </c>
      <c r="D12" s="32">
        <v>5288</v>
      </c>
      <c r="E12" s="32">
        <v>4529</v>
      </c>
      <c r="F12" s="32">
        <v>759</v>
      </c>
      <c r="G12" s="32">
        <v>5153</v>
      </c>
      <c r="H12" s="32">
        <v>4222</v>
      </c>
      <c r="I12" s="32">
        <v>931</v>
      </c>
      <c r="J12" s="32">
        <v>5969</v>
      </c>
      <c r="K12" s="32">
        <v>4276</v>
      </c>
      <c r="L12" s="33">
        <v>1693</v>
      </c>
      <c r="M12" s="667"/>
      <c r="N12" s="26" t="s">
        <v>35</v>
      </c>
      <c r="O12" s="32">
        <v>6613</v>
      </c>
      <c r="P12" s="32">
        <v>4766</v>
      </c>
      <c r="Q12" s="32">
        <v>1847</v>
      </c>
      <c r="R12" s="32">
        <v>6084</v>
      </c>
      <c r="S12" s="32">
        <v>4889</v>
      </c>
      <c r="T12" s="32">
        <v>1195</v>
      </c>
      <c r="U12" s="32">
        <v>5562</v>
      </c>
      <c r="V12" s="32">
        <v>5089</v>
      </c>
      <c r="W12" s="33">
        <v>473</v>
      </c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232"/>
      <c r="BN12" s="232"/>
      <c r="BO12" s="232"/>
      <c r="BP12" s="232"/>
      <c r="BQ12" s="232"/>
      <c r="BR12" s="232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2"/>
      <c r="CG12" s="232"/>
      <c r="CH12" s="232"/>
      <c r="CI12" s="232"/>
      <c r="CJ12" s="232"/>
      <c r="CK12" s="232"/>
      <c r="CL12" s="232"/>
      <c r="CM12" s="232"/>
      <c r="CN12" s="232"/>
      <c r="CO12" s="232"/>
      <c r="CP12" s="232"/>
      <c r="CQ12" s="232"/>
      <c r="CR12" s="232"/>
      <c r="CS12" s="232"/>
      <c r="CT12" s="232"/>
      <c r="CU12" s="232"/>
      <c r="CV12" s="232"/>
      <c r="CW12" s="232"/>
      <c r="CX12" s="232"/>
      <c r="CY12" s="232"/>
      <c r="CZ12" s="232"/>
      <c r="DA12" s="232"/>
      <c r="DB12" s="232"/>
      <c r="DC12" s="232"/>
      <c r="DD12" s="232"/>
      <c r="DE12" s="232"/>
      <c r="DF12" s="232"/>
      <c r="DG12" s="232"/>
      <c r="DH12" s="232"/>
      <c r="DI12" s="232"/>
      <c r="DJ12" s="232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2"/>
      <c r="DV12" s="232"/>
      <c r="DW12" s="232"/>
      <c r="DX12" s="232"/>
      <c r="DY12" s="232"/>
      <c r="DZ12" s="232"/>
      <c r="EA12" s="232"/>
      <c r="EB12" s="232"/>
      <c r="EC12" s="232"/>
      <c r="ED12" s="232"/>
      <c r="EE12" s="232"/>
      <c r="EF12" s="232"/>
      <c r="EG12" s="232"/>
      <c r="EH12" s="232"/>
      <c r="EI12" s="232"/>
      <c r="EJ12" s="232"/>
      <c r="EK12" s="232"/>
      <c r="EL12" s="232"/>
      <c r="EM12" s="232"/>
      <c r="EN12" s="232"/>
      <c r="EO12" s="232"/>
      <c r="EP12" s="232"/>
      <c r="EQ12" s="232"/>
      <c r="ER12" s="232"/>
      <c r="ES12" s="232"/>
      <c r="ET12" s="232"/>
      <c r="EU12" s="232"/>
      <c r="EV12" s="232"/>
      <c r="EW12" s="232"/>
      <c r="EX12" s="232"/>
      <c r="EY12" s="232"/>
      <c r="EZ12" s="232"/>
      <c r="FA12" s="232"/>
      <c r="FB12" s="232"/>
      <c r="FC12" s="232"/>
      <c r="FD12" s="232"/>
      <c r="FE12" s="232"/>
      <c r="FF12" s="232"/>
      <c r="FG12" s="232"/>
      <c r="FH12" s="232"/>
      <c r="FI12" s="232"/>
      <c r="FJ12" s="232"/>
      <c r="FK12" s="232"/>
      <c r="FL12" s="232"/>
      <c r="FM12" s="232"/>
      <c r="FN12" s="232"/>
      <c r="FO12" s="232"/>
      <c r="FP12" s="232"/>
      <c r="FQ12" s="232"/>
      <c r="FR12" s="232"/>
      <c r="FS12" s="232"/>
      <c r="FT12" s="232"/>
      <c r="FU12" s="232"/>
      <c r="FV12" s="232"/>
      <c r="FW12" s="232"/>
      <c r="FX12" s="232"/>
      <c r="FY12" s="232"/>
      <c r="FZ12" s="232"/>
      <c r="GA12" s="232"/>
      <c r="GB12" s="232"/>
      <c r="GC12" s="232"/>
      <c r="GD12" s="232"/>
      <c r="GE12" s="232"/>
      <c r="GF12" s="232"/>
      <c r="GG12" s="232"/>
      <c r="GH12" s="232"/>
      <c r="GI12" s="232"/>
      <c r="GJ12" s="232"/>
      <c r="GK12" s="232"/>
      <c r="GL12" s="232"/>
      <c r="GM12" s="232"/>
      <c r="GN12" s="232"/>
      <c r="GO12" s="232"/>
      <c r="GP12" s="232"/>
      <c r="GQ12" s="232"/>
      <c r="GR12" s="232"/>
      <c r="GS12" s="232"/>
      <c r="GT12" s="232"/>
      <c r="GU12" s="232"/>
      <c r="GV12" s="232"/>
      <c r="GW12" s="232"/>
      <c r="GX12" s="232"/>
      <c r="GY12" s="232"/>
      <c r="GZ12" s="232"/>
      <c r="HA12" s="232"/>
      <c r="HB12" s="232"/>
      <c r="HC12" s="232"/>
      <c r="HD12" s="232"/>
      <c r="HE12" s="232"/>
      <c r="HF12" s="232"/>
      <c r="HG12" s="232"/>
      <c r="HH12" s="232"/>
      <c r="HI12" s="232"/>
      <c r="HJ12" s="232"/>
    </row>
    <row r="13" spans="1:218" ht="17.100000000000001" customHeight="1">
      <c r="A13" s="1"/>
      <c r="B13" s="667"/>
      <c r="C13" s="26" t="s">
        <v>36</v>
      </c>
      <c r="D13" s="32">
        <v>7095</v>
      </c>
      <c r="E13" s="32">
        <v>5879</v>
      </c>
      <c r="F13" s="32">
        <v>1216</v>
      </c>
      <c r="G13" s="32">
        <v>6970</v>
      </c>
      <c r="H13" s="32">
        <v>5586</v>
      </c>
      <c r="I13" s="32">
        <v>1384</v>
      </c>
      <c r="J13" s="32">
        <v>6899</v>
      </c>
      <c r="K13" s="32">
        <v>5986</v>
      </c>
      <c r="L13" s="33">
        <v>913</v>
      </c>
      <c r="M13" s="667"/>
      <c r="N13" s="26" t="s">
        <v>36</v>
      </c>
      <c r="O13" s="32">
        <v>8127</v>
      </c>
      <c r="P13" s="32">
        <v>6381</v>
      </c>
      <c r="Q13" s="32">
        <v>1746</v>
      </c>
      <c r="R13" s="32">
        <v>7328</v>
      </c>
      <c r="S13" s="32">
        <v>6441</v>
      </c>
      <c r="T13" s="32">
        <v>887</v>
      </c>
      <c r="U13" s="32">
        <v>6815</v>
      </c>
      <c r="V13" s="32">
        <v>6131</v>
      </c>
      <c r="W13" s="33">
        <v>684</v>
      </c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2"/>
      <c r="CA13" s="232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2"/>
      <c r="DK13" s="23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2"/>
      <c r="DW13" s="232"/>
      <c r="DX13" s="232"/>
      <c r="DY13" s="232"/>
      <c r="DZ13" s="232"/>
      <c r="EA13" s="232"/>
      <c r="EB13" s="232"/>
      <c r="EC13" s="232"/>
      <c r="ED13" s="232"/>
      <c r="EE13" s="232"/>
      <c r="EF13" s="232"/>
      <c r="EG13" s="232"/>
      <c r="EH13" s="232"/>
      <c r="EI13" s="232"/>
      <c r="EJ13" s="232"/>
      <c r="EK13" s="232"/>
      <c r="EL13" s="232"/>
      <c r="EM13" s="232"/>
      <c r="EN13" s="232"/>
      <c r="EO13" s="232"/>
      <c r="EP13" s="232"/>
      <c r="EQ13" s="232"/>
      <c r="ER13" s="232"/>
      <c r="ES13" s="232"/>
      <c r="ET13" s="232"/>
      <c r="EU13" s="232"/>
      <c r="EV13" s="232"/>
      <c r="EW13" s="232"/>
      <c r="EX13" s="232"/>
      <c r="EY13" s="232"/>
      <c r="EZ13" s="232"/>
      <c r="FA13" s="232"/>
      <c r="FB13" s="232"/>
      <c r="FC13" s="232"/>
      <c r="FD13" s="232"/>
      <c r="FE13" s="232"/>
      <c r="FF13" s="232"/>
      <c r="FG13" s="232"/>
      <c r="FH13" s="232"/>
      <c r="FI13" s="232"/>
      <c r="FJ13" s="232"/>
      <c r="FK13" s="232"/>
      <c r="FL13" s="232"/>
      <c r="FM13" s="232"/>
      <c r="FN13" s="232"/>
      <c r="FO13" s="232"/>
      <c r="FP13" s="232"/>
      <c r="FQ13" s="232"/>
      <c r="FR13" s="232"/>
      <c r="FS13" s="232"/>
      <c r="FT13" s="232"/>
      <c r="FU13" s="232"/>
      <c r="FV13" s="232"/>
      <c r="FW13" s="232"/>
      <c r="FX13" s="232"/>
      <c r="FY13" s="232"/>
      <c r="FZ13" s="232"/>
      <c r="GA13" s="232"/>
      <c r="GB13" s="232"/>
      <c r="GC13" s="232"/>
      <c r="GD13" s="232"/>
      <c r="GE13" s="232"/>
      <c r="GF13" s="232"/>
      <c r="GG13" s="232"/>
      <c r="GH13" s="232"/>
      <c r="GI13" s="232"/>
      <c r="GJ13" s="232"/>
      <c r="GK13" s="232"/>
      <c r="GL13" s="232"/>
      <c r="GM13" s="232"/>
      <c r="GN13" s="232"/>
      <c r="GO13" s="232"/>
      <c r="GP13" s="232"/>
      <c r="GQ13" s="232"/>
      <c r="GR13" s="232"/>
      <c r="GS13" s="232"/>
      <c r="GT13" s="232"/>
      <c r="GU13" s="232"/>
      <c r="GV13" s="232"/>
      <c r="GW13" s="232"/>
      <c r="GX13" s="232"/>
      <c r="GY13" s="232"/>
      <c r="GZ13" s="232"/>
      <c r="HA13" s="232"/>
      <c r="HB13" s="232"/>
      <c r="HC13" s="232"/>
      <c r="HD13" s="232"/>
      <c r="HE13" s="232"/>
      <c r="HF13" s="232"/>
      <c r="HG13" s="232"/>
      <c r="HH13" s="232"/>
      <c r="HI13" s="232"/>
      <c r="HJ13" s="232"/>
    </row>
    <row r="14" spans="1:218" ht="17.100000000000001" customHeight="1">
      <c r="A14" s="1"/>
      <c r="B14" s="668"/>
      <c r="C14" s="18" t="s">
        <v>37</v>
      </c>
      <c r="D14" s="21">
        <f t="shared" ref="D14:E14" si="0">SUM(D11:D13)</f>
        <v>24992</v>
      </c>
      <c r="E14" s="21">
        <f t="shared" si="0"/>
        <v>21988</v>
      </c>
      <c r="F14" s="21">
        <f>SUM(F11:F13)</f>
        <v>3004</v>
      </c>
      <c r="G14" s="21">
        <f t="shared" ref="G14:H14" si="1">SUM(G11:G13)</f>
        <v>23927</v>
      </c>
      <c r="H14" s="21">
        <f t="shared" si="1"/>
        <v>20337</v>
      </c>
      <c r="I14" s="21">
        <f>SUM(I11:I13)</f>
        <v>3590</v>
      </c>
      <c r="J14" s="21">
        <f t="shared" ref="J14:K14" si="2">SUM(J11:J13)</f>
        <v>25111</v>
      </c>
      <c r="K14" s="21">
        <f t="shared" si="2"/>
        <v>21309</v>
      </c>
      <c r="L14" s="22">
        <f>SUM(L11:L13)</f>
        <v>3802</v>
      </c>
      <c r="M14" s="668"/>
      <c r="N14" s="18" t="s">
        <v>37</v>
      </c>
      <c r="O14" s="21">
        <f t="shared" ref="O14:P14" si="3">SUM(O11:O13)</f>
        <v>27097</v>
      </c>
      <c r="P14" s="21">
        <f t="shared" si="3"/>
        <v>22680</v>
      </c>
      <c r="Q14" s="21">
        <f>SUM(Q11:Q13)</f>
        <v>4417</v>
      </c>
      <c r="R14" s="21">
        <f t="shared" ref="R14:S14" si="4">SUM(R11:R13)</f>
        <v>26486</v>
      </c>
      <c r="S14" s="21">
        <f t="shared" si="4"/>
        <v>22642</v>
      </c>
      <c r="T14" s="21">
        <f>SUM(T11:T13)</f>
        <v>3844</v>
      </c>
      <c r="U14" s="21">
        <f t="shared" ref="U14:V14" si="5">SUM(U11:U13)</f>
        <v>24887</v>
      </c>
      <c r="V14" s="21">
        <f t="shared" si="5"/>
        <v>25740</v>
      </c>
      <c r="W14" s="22">
        <f>SUM(W11:W13)</f>
        <v>-853</v>
      </c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2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2"/>
      <c r="EY14" s="232"/>
      <c r="EZ14" s="232"/>
      <c r="FA14" s="232"/>
      <c r="FB14" s="232"/>
      <c r="FC14" s="232"/>
      <c r="FD14" s="232"/>
      <c r="FE14" s="232"/>
      <c r="FF14" s="232"/>
      <c r="FG14" s="232"/>
      <c r="FH14" s="232"/>
      <c r="FI14" s="232"/>
      <c r="FJ14" s="232"/>
      <c r="FK14" s="232"/>
      <c r="FL14" s="232"/>
      <c r="FM14" s="232"/>
      <c r="FN14" s="232"/>
      <c r="FO14" s="232"/>
      <c r="FP14" s="232"/>
      <c r="FQ14" s="232"/>
      <c r="FR14" s="232"/>
      <c r="FS14" s="232"/>
      <c r="FT14" s="232"/>
      <c r="FU14" s="232"/>
      <c r="FV14" s="232"/>
      <c r="FW14" s="232"/>
      <c r="FX14" s="232"/>
      <c r="FY14" s="232"/>
      <c r="FZ14" s="232"/>
      <c r="GA14" s="232"/>
      <c r="GB14" s="232"/>
      <c r="GC14" s="232"/>
      <c r="GD14" s="232"/>
      <c r="GE14" s="232"/>
      <c r="GF14" s="232"/>
      <c r="GG14" s="232"/>
      <c r="GH14" s="232"/>
      <c r="GI14" s="232"/>
      <c r="GJ14" s="232"/>
      <c r="GK14" s="232"/>
      <c r="GL14" s="232"/>
      <c r="GM14" s="232"/>
      <c r="GN14" s="232"/>
      <c r="GO14" s="232"/>
      <c r="GP14" s="232"/>
      <c r="GQ14" s="232"/>
      <c r="GR14" s="232"/>
      <c r="GS14" s="232"/>
      <c r="GT14" s="232"/>
      <c r="GU14" s="232"/>
      <c r="GV14" s="232"/>
      <c r="GW14" s="232"/>
      <c r="GX14" s="232"/>
      <c r="GY14" s="232"/>
      <c r="GZ14" s="232"/>
      <c r="HA14" s="232"/>
      <c r="HB14" s="232"/>
      <c r="HC14" s="232"/>
      <c r="HD14" s="232"/>
      <c r="HE14" s="232"/>
      <c r="HF14" s="232"/>
      <c r="HG14" s="232"/>
      <c r="HH14" s="232"/>
      <c r="HI14" s="232"/>
      <c r="HJ14" s="232"/>
    </row>
    <row r="15" spans="1:218" ht="17.100000000000001" customHeight="1">
      <c r="A15" s="1"/>
      <c r="B15" s="666" t="s">
        <v>38</v>
      </c>
      <c r="C15" s="26" t="s">
        <v>39</v>
      </c>
      <c r="D15" s="32">
        <v>17737</v>
      </c>
      <c r="E15" s="32">
        <v>12624</v>
      </c>
      <c r="F15" s="32">
        <v>5113</v>
      </c>
      <c r="G15" s="32">
        <v>14914</v>
      </c>
      <c r="H15" s="32">
        <v>12485</v>
      </c>
      <c r="I15" s="32">
        <v>2429</v>
      </c>
      <c r="J15" s="32">
        <v>14554</v>
      </c>
      <c r="K15" s="32">
        <v>12948</v>
      </c>
      <c r="L15" s="33">
        <v>1606</v>
      </c>
      <c r="M15" s="666" t="s">
        <v>38</v>
      </c>
      <c r="N15" s="26" t="s">
        <v>39</v>
      </c>
      <c r="O15" s="32">
        <v>15302</v>
      </c>
      <c r="P15" s="32">
        <v>13006</v>
      </c>
      <c r="Q15" s="32">
        <v>2296</v>
      </c>
      <c r="R15" s="32">
        <v>15076</v>
      </c>
      <c r="S15" s="32">
        <v>13043</v>
      </c>
      <c r="T15" s="32">
        <v>2033</v>
      </c>
      <c r="U15" s="32">
        <v>14247</v>
      </c>
      <c r="V15" s="32">
        <v>17711</v>
      </c>
      <c r="W15" s="33">
        <v>-3464</v>
      </c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  <c r="AX15" s="232"/>
      <c r="AY15" s="232"/>
      <c r="AZ15" s="232"/>
      <c r="BA15" s="232"/>
      <c r="BB15" s="232"/>
      <c r="BC15" s="232"/>
      <c r="BD15" s="232"/>
      <c r="BE15" s="232"/>
      <c r="BF15" s="232"/>
      <c r="BG15" s="232"/>
      <c r="BH15" s="232"/>
      <c r="BI15" s="232"/>
      <c r="BJ15" s="232"/>
      <c r="BK15" s="232"/>
      <c r="BL15" s="232"/>
      <c r="BM15" s="232"/>
      <c r="BN15" s="232"/>
      <c r="BO15" s="232"/>
      <c r="BP15" s="232"/>
      <c r="BQ15" s="232"/>
      <c r="BR15" s="232"/>
      <c r="BS15" s="232"/>
      <c r="BT15" s="232"/>
      <c r="BU15" s="232"/>
      <c r="BV15" s="232"/>
      <c r="BW15" s="232"/>
      <c r="BX15" s="232"/>
      <c r="BY15" s="232"/>
      <c r="BZ15" s="232"/>
      <c r="CA15" s="232"/>
      <c r="CB15" s="232"/>
      <c r="CC15" s="232"/>
      <c r="CD15" s="232"/>
      <c r="CE15" s="232"/>
      <c r="CF15" s="232"/>
      <c r="CG15" s="232"/>
      <c r="CH15" s="232"/>
      <c r="CI15" s="232"/>
      <c r="CJ15" s="232"/>
      <c r="CK15" s="232"/>
      <c r="CL15" s="232"/>
      <c r="CM15" s="232"/>
      <c r="CN15" s="232"/>
      <c r="CO15" s="232"/>
      <c r="CP15" s="232"/>
      <c r="CQ15" s="232"/>
      <c r="CR15" s="232"/>
      <c r="CS15" s="232"/>
      <c r="CT15" s="232"/>
      <c r="CU15" s="232"/>
      <c r="CV15" s="232"/>
      <c r="CW15" s="232"/>
      <c r="CX15" s="232"/>
      <c r="CY15" s="232"/>
      <c r="CZ15" s="232"/>
      <c r="DA15" s="232"/>
      <c r="DB15" s="232"/>
      <c r="DC15" s="232"/>
      <c r="DD15" s="232"/>
      <c r="DE15" s="232"/>
      <c r="DF15" s="232"/>
      <c r="DG15" s="232"/>
      <c r="DH15" s="232"/>
      <c r="DI15" s="232"/>
      <c r="DJ15" s="232"/>
      <c r="DK15" s="232"/>
      <c r="DL15" s="232"/>
      <c r="DM15" s="232"/>
      <c r="DN15" s="232"/>
      <c r="DO15" s="232"/>
      <c r="DP15" s="232"/>
      <c r="DQ15" s="232"/>
      <c r="DR15" s="232"/>
      <c r="DS15" s="232"/>
      <c r="DT15" s="232"/>
      <c r="DU15" s="232"/>
      <c r="DV15" s="232"/>
      <c r="DW15" s="232"/>
      <c r="DX15" s="232"/>
      <c r="DY15" s="232"/>
      <c r="DZ15" s="232"/>
      <c r="EA15" s="232"/>
      <c r="EB15" s="232"/>
      <c r="EC15" s="232"/>
      <c r="ED15" s="232"/>
      <c r="EE15" s="232"/>
      <c r="EF15" s="232"/>
      <c r="EG15" s="232"/>
      <c r="EH15" s="232"/>
      <c r="EI15" s="232"/>
      <c r="EJ15" s="232"/>
      <c r="EK15" s="232"/>
      <c r="EL15" s="232"/>
      <c r="EM15" s="232"/>
      <c r="EN15" s="232"/>
      <c r="EO15" s="232"/>
      <c r="EP15" s="232"/>
      <c r="EQ15" s="232"/>
      <c r="ER15" s="232"/>
      <c r="ES15" s="232"/>
      <c r="ET15" s="232"/>
      <c r="EU15" s="232"/>
      <c r="EV15" s="232"/>
      <c r="EW15" s="232"/>
      <c r="EX15" s="232"/>
      <c r="EY15" s="232"/>
      <c r="EZ15" s="232"/>
      <c r="FA15" s="232"/>
      <c r="FB15" s="232"/>
      <c r="FC15" s="232"/>
      <c r="FD15" s="232"/>
      <c r="FE15" s="232"/>
      <c r="FF15" s="232"/>
      <c r="FG15" s="232"/>
      <c r="FH15" s="232"/>
      <c r="FI15" s="232"/>
      <c r="FJ15" s="232"/>
      <c r="FK15" s="232"/>
      <c r="FL15" s="232"/>
      <c r="FM15" s="232"/>
      <c r="FN15" s="232"/>
      <c r="FO15" s="232"/>
      <c r="FP15" s="232"/>
      <c r="FQ15" s="232"/>
      <c r="FR15" s="232"/>
      <c r="FS15" s="232"/>
      <c r="FT15" s="232"/>
      <c r="FU15" s="232"/>
      <c r="FV15" s="232"/>
      <c r="FW15" s="232"/>
      <c r="FX15" s="232"/>
      <c r="FY15" s="232"/>
      <c r="FZ15" s="232"/>
      <c r="GA15" s="232"/>
      <c r="GB15" s="232"/>
      <c r="GC15" s="232"/>
      <c r="GD15" s="232"/>
      <c r="GE15" s="232"/>
      <c r="GF15" s="232"/>
      <c r="GG15" s="232"/>
      <c r="GH15" s="232"/>
      <c r="GI15" s="232"/>
      <c r="GJ15" s="232"/>
      <c r="GK15" s="232"/>
      <c r="GL15" s="232"/>
      <c r="GM15" s="232"/>
      <c r="GN15" s="232"/>
      <c r="GO15" s="232"/>
      <c r="GP15" s="232"/>
      <c r="GQ15" s="232"/>
      <c r="GR15" s="232"/>
      <c r="GS15" s="232"/>
      <c r="GT15" s="232"/>
      <c r="GU15" s="232"/>
      <c r="GV15" s="232"/>
      <c r="GW15" s="232"/>
      <c r="GX15" s="232"/>
      <c r="GY15" s="232"/>
      <c r="GZ15" s="232"/>
      <c r="HA15" s="232"/>
      <c r="HB15" s="232"/>
      <c r="HC15" s="232"/>
      <c r="HD15" s="232"/>
      <c r="HE15" s="232"/>
      <c r="HF15" s="232"/>
      <c r="HG15" s="232"/>
      <c r="HH15" s="232"/>
      <c r="HI15" s="232"/>
      <c r="HJ15" s="232"/>
    </row>
    <row r="16" spans="1:218" ht="17.100000000000001" customHeight="1">
      <c r="A16" s="1"/>
      <c r="B16" s="667"/>
      <c r="C16" s="26" t="s">
        <v>40</v>
      </c>
      <c r="D16" s="36">
        <v>3693</v>
      </c>
      <c r="E16" s="36">
        <v>2822</v>
      </c>
      <c r="F16" s="36">
        <v>871</v>
      </c>
      <c r="G16" s="36">
        <v>3177</v>
      </c>
      <c r="H16" s="36">
        <v>2748</v>
      </c>
      <c r="I16" s="36">
        <v>429</v>
      </c>
      <c r="J16" s="36">
        <v>3410</v>
      </c>
      <c r="K16" s="36">
        <v>2775</v>
      </c>
      <c r="L16" s="37">
        <v>635</v>
      </c>
      <c r="M16" s="667"/>
      <c r="N16" s="26" t="s">
        <v>40</v>
      </c>
      <c r="O16" s="36">
        <v>3206</v>
      </c>
      <c r="P16" s="36">
        <v>2745</v>
      </c>
      <c r="Q16" s="36">
        <v>461</v>
      </c>
      <c r="R16" s="36">
        <v>3219</v>
      </c>
      <c r="S16" s="36">
        <v>3041</v>
      </c>
      <c r="T16" s="36">
        <v>178</v>
      </c>
      <c r="U16" s="36">
        <v>3049</v>
      </c>
      <c r="V16" s="36">
        <v>2995</v>
      </c>
      <c r="W16" s="37">
        <v>54</v>
      </c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  <c r="BA16" s="232"/>
      <c r="BB16" s="232"/>
      <c r="BC16" s="232"/>
      <c r="BD16" s="232"/>
      <c r="BE16" s="232"/>
      <c r="BF16" s="232"/>
      <c r="BG16" s="232"/>
      <c r="BH16" s="232"/>
      <c r="BI16" s="232"/>
      <c r="BJ16" s="232"/>
      <c r="BK16" s="232"/>
      <c r="BL16" s="232"/>
      <c r="BM16" s="232"/>
      <c r="BN16" s="232"/>
      <c r="BO16" s="232"/>
      <c r="BP16" s="232"/>
      <c r="BQ16" s="232"/>
      <c r="BR16" s="232"/>
      <c r="BS16" s="232"/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2"/>
      <c r="CF16" s="232"/>
      <c r="CG16" s="232"/>
      <c r="CH16" s="232"/>
      <c r="CI16" s="232"/>
      <c r="CJ16" s="232"/>
      <c r="CK16" s="232"/>
      <c r="CL16" s="232"/>
      <c r="CM16" s="232"/>
      <c r="CN16" s="232"/>
      <c r="CO16" s="232"/>
      <c r="CP16" s="232"/>
      <c r="CQ16" s="232"/>
      <c r="CR16" s="232"/>
      <c r="CS16" s="232"/>
      <c r="CT16" s="232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232"/>
      <c r="DG16" s="232"/>
      <c r="DH16" s="232"/>
      <c r="DI16" s="232"/>
      <c r="DJ16" s="232"/>
      <c r="DK16" s="232"/>
      <c r="DL16" s="232"/>
      <c r="DM16" s="232"/>
      <c r="DN16" s="232"/>
      <c r="DO16" s="232"/>
      <c r="DP16" s="232"/>
      <c r="DQ16" s="232"/>
      <c r="DR16" s="232"/>
      <c r="DS16" s="232"/>
      <c r="DT16" s="232"/>
      <c r="DU16" s="232"/>
      <c r="DV16" s="232"/>
      <c r="DW16" s="232"/>
      <c r="DX16" s="232"/>
      <c r="DY16" s="232"/>
      <c r="DZ16" s="232"/>
      <c r="EA16" s="232"/>
      <c r="EB16" s="232"/>
      <c r="EC16" s="232"/>
      <c r="ED16" s="232"/>
      <c r="EE16" s="232"/>
      <c r="EF16" s="232"/>
      <c r="EG16" s="232"/>
      <c r="EH16" s="232"/>
      <c r="EI16" s="232"/>
      <c r="EJ16" s="232"/>
      <c r="EK16" s="232"/>
      <c r="EL16" s="232"/>
      <c r="EM16" s="232"/>
      <c r="EN16" s="232"/>
      <c r="EO16" s="232"/>
      <c r="EP16" s="232"/>
      <c r="EQ16" s="232"/>
      <c r="ER16" s="232"/>
      <c r="ES16" s="232"/>
      <c r="ET16" s="232"/>
      <c r="EU16" s="232"/>
      <c r="EV16" s="232"/>
      <c r="EW16" s="232"/>
      <c r="EX16" s="232"/>
      <c r="EY16" s="232"/>
      <c r="EZ16" s="232"/>
      <c r="FA16" s="232"/>
      <c r="FB16" s="232"/>
      <c r="FC16" s="232"/>
      <c r="FD16" s="232"/>
      <c r="FE16" s="232"/>
      <c r="FF16" s="232"/>
      <c r="FG16" s="232"/>
      <c r="FH16" s="232"/>
      <c r="FI16" s="232"/>
      <c r="FJ16" s="232"/>
      <c r="FK16" s="232"/>
      <c r="FL16" s="232"/>
      <c r="FM16" s="232"/>
      <c r="FN16" s="232"/>
      <c r="FO16" s="232"/>
      <c r="FP16" s="232"/>
      <c r="FQ16" s="232"/>
      <c r="FR16" s="232"/>
      <c r="FS16" s="232"/>
      <c r="FT16" s="232"/>
      <c r="FU16" s="232"/>
      <c r="FV16" s="232"/>
      <c r="FW16" s="232"/>
      <c r="FX16" s="232"/>
      <c r="FY16" s="232"/>
      <c r="FZ16" s="232"/>
      <c r="GA16" s="232"/>
      <c r="GB16" s="232"/>
      <c r="GC16" s="232"/>
      <c r="GD16" s="232"/>
      <c r="GE16" s="232"/>
      <c r="GF16" s="232"/>
      <c r="GG16" s="232"/>
      <c r="GH16" s="232"/>
      <c r="GI16" s="232"/>
      <c r="GJ16" s="232"/>
      <c r="GK16" s="232"/>
      <c r="GL16" s="232"/>
      <c r="GM16" s="232"/>
      <c r="GN16" s="232"/>
      <c r="GO16" s="232"/>
      <c r="GP16" s="232"/>
      <c r="GQ16" s="232"/>
      <c r="GR16" s="232"/>
      <c r="GS16" s="232"/>
      <c r="GT16" s="232"/>
      <c r="GU16" s="232"/>
      <c r="GV16" s="232"/>
      <c r="GW16" s="232"/>
      <c r="GX16" s="232"/>
      <c r="GY16" s="232"/>
      <c r="GZ16" s="232"/>
      <c r="HA16" s="232"/>
      <c r="HB16" s="232"/>
      <c r="HC16" s="232"/>
      <c r="HD16" s="232"/>
      <c r="HE16" s="232"/>
      <c r="HF16" s="232"/>
      <c r="HG16" s="232"/>
      <c r="HH16" s="232"/>
      <c r="HI16" s="232"/>
      <c r="HJ16" s="232"/>
    </row>
    <row r="17" spans="1:218" ht="17.100000000000001" customHeight="1">
      <c r="A17" s="1"/>
      <c r="B17" s="667"/>
      <c r="C17" s="26" t="s">
        <v>41</v>
      </c>
      <c r="D17" s="32">
        <v>936</v>
      </c>
      <c r="E17" s="32">
        <v>1014</v>
      </c>
      <c r="F17" s="32">
        <v>-78</v>
      </c>
      <c r="G17" s="32">
        <v>910</v>
      </c>
      <c r="H17" s="32">
        <v>1042</v>
      </c>
      <c r="I17" s="32">
        <v>-132</v>
      </c>
      <c r="J17" s="32">
        <v>922</v>
      </c>
      <c r="K17" s="32">
        <v>998</v>
      </c>
      <c r="L17" s="33">
        <v>-76</v>
      </c>
      <c r="M17" s="667"/>
      <c r="N17" s="26" t="s">
        <v>41</v>
      </c>
      <c r="O17" s="32">
        <v>881</v>
      </c>
      <c r="P17" s="32">
        <v>1057</v>
      </c>
      <c r="Q17" s="32">
        <v>-176</v>
      </c>
      <c r="R17" s="32">
        <v>874</v>
      </c>
      <c r="S17" s="32">
        <v>1062</v>
      </c>
      <c r="T17" s="32">
        <v>-188</v>
      </c>
      <c r="U17" s="32">
        <v>860</v>
      </c>
      <c r="V17" s="32">
        <v>1412</v>
      </c>
      <c r="W17" s="33">
        <v>-552</v>
      </c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  <c r="AV17" s="232"/>
      <c r="AW17" s="232"/>
      <c r="AX17" s="232"/>
      <c r="AY17" s="232"/>
      <c r="AZ17" s="232"/>
      <c r="BA17" s="232"/>
      <c r="BB17" s="232"/>
      <c r="BC17" s="232"/>
      <c r="BD17" s="232"/>
      <c r="BE17" s="232"/>
      <c r="BF17" s="232"/>
      <c r="BG17" s="232"/>
      <c r="BH17" s="232"/>
      <c r="BI17" s="232"/>
      <c r="BJ17" s="232"/>
      <c r="BK17" s="232"/>
      <c r="BL17" s="232"/>
      <c r="BM17" s="232"/>
      <c r="BN17" s="232"/>
      <c r="BO17" s="232"/>
      <c r="BP17" s="232"/>
      <c r="BQ17" s="232"/>
      <c r="BR17" s="232"/>
      <c r="BS17" s="232"/>
      <c r="BT17" s="232"/>
      <c r="BU17" s="232"/>
      <c r="BV17" s="232"/>
      <c r="BW17" s="232"/>
      <c r="BX17" s="232"/>
      <c r="BY17" s="232"/>
      <c r="BZ17" s="232"/>
      <c r="CA17" s="232"/>
      <c r="CB17" s="232"/>
      <c r="CC17" s="232"/>
      <c r="CD17" s="232"/>
      <c r="CE17" s="232"/>
      <c r="CF17" s="232"/>
      <c r="CG17" s="232"/>
      <c r="CH17" s="232"/>
      <c r="CI17" s="232"/>
      <c r="CJ17" s="232"/>
      <c r="CK17" s="232"/>
      <c r="CL17" s="232"/>
      <c r="CM17" s="232"/>
      <c r="CN17" s="232"/>
      <c r="CO17" s="232"/>
      <c r="CP17" s="232"/>
      <c r="CQ17" s="232"/>
      <c r="CR17" s="232"/>
      <c r="CS17" s="232"/>
      <c r="CT17" s="232"/>
      <c r="CU17" s="232"/>
      <c r="CV17" s="232"/>
      <c r="CW17" s="232"/>
      <c r="CX17" s="232"/>
      <c r="CY17" s="232"/>
      <c r="CZ17" s="232"/>
      <c r="DA17" s="232"/>
      <c r="DB17" s="232"/>
      <c r="DC17" s="232"/>
      <c r="DD17" s="232"/>
      <c r="DE17" s="232"/>
      <c r="DF17" s="232"/>
      <c r="DG17" s="232"/>
      <c r="DH17" s="232"/>
      <c r="DI17" s="232"/>
      <c r="DJ17" s="232"/>
      <c r="DK17" s="232"/>
      <c r="DL17" s="232"/>
      <c r="DM17" s="232"/>
      <c r="DN17" s="232"/>
      <c r="DO17" s="232"/>
      <c r="DP17" s="232"/>
      <c r="DQ17" s="232"/>
      <c r="DR17" s="232"/>
      <c r="DS17" s="232"/>
      <c r="DT17" s="232"/>
      <c r="DU17" s="232"/>
      <c r="DV17" s="232"/>
      <c r="DW17" s="232"/>
      <c r="DX17" s="232"/>
      <c r="DY17" s="232"/>
      <c r="DZ17" s="232"/>
      <c r="EA17" s="232"/>
      <c r="EB17" s="232"/>
      <c r="EC17" s="232"/>
      <c r="ED17" s="232"/>
      <c r="EE17" s="232"/>
      <c r="EF17" s="232"/>
      <c r="EG17" s="232"/>
      <c r="EH17" s="232"/>
      <c r="EI17" s="232"/>
      <c r="EJ17" s="232"/>
      <c r="EK17" s="232"/>
      <c r="EL17" s="232"/>
      <c r="EM17" s="232"/>
      <c r="EN17" s="232"/>
      <c r="EO17" s="232"/>
      <c r="EP17" s="232"/>
      <c r="EQ17" s="232"/>
      <c r="ER17" s="232"/>
      <c r="ES17" s="232"/>
      <c r="ET17" s="232"/>
      <c r="EU17" s="232"/>
      <c r="EV17" s="232"/>
      <c r="EW17" s="232"/>
      <c r="EX17" s="232"/>
      <c r="EY17" s="232"/>
      <c r="EZ17" s="232"/>
      <c r="FA17" s="232"/>
      <c r="FB17" s="232"/>
      <c r="FC17" s="232"/>
      <c r="FD17" s="232"/>
      <c r="FE17" s="232"/>
      <c r="FF17" s="232"/>
      <c r="FG17" s="232"/>
      <c r="FH17" s="232"/>
      <c r="FI17" s="232"/>
      <c r="FJ17" s="232"/>
      <c r="FK17" s="232"/>
      <c r="FL17" s="232"/>
      <c r="FM17" s="232"/>
      <c r="FN17" s="232"/>
      <c r="FO17" s="232"/>
      <c r="FP17" s="232"/>
      <c r="FQ17" s="232"/>
      <c r="FR17" s="232"/>
      <c r="FS17" s="232"/>
      <c r="FT17" s="232"/>
      <c r="FU17" s="232"/>
      <c r="FV17" s="232"/>
      <c r="FW17" s="232"/>
      <c r="FX17" s="232"/>
      <c r="FY17" s="232"/>
      <c r="FZ17" s="232"/>
      <c r="GA17" s="232"/>
      <c r="GB17" s="232"/>
      <c r="GC17" s="232"/>
      <c r="GD17" s="232"/>
      <c r="GE17" s="232"/>
      <c r="GF17" s="232"/>
      <c r="GG17" s="232"/>
      <c r="GH17" s="232"/>
      <c r="GI17" s="232"/>
      <c r="GJ17" s="232"/>
      <c r="GK17" s="232"/>
      <c r="GL17" s="232"/>
      <c r="GM17" s="232"/>
      <c r="GN17" s="232"/>
      <c r="GO17" s="232"/>
      <c r="GP17" s="232"/>
      <c r="GQ17" s="232"/>
      <c r="GR17" s="232"/>
      <c r="GS17" s="232"/>
      <c r="GT17" s="232"/>
      <c r="GU17" s="232"/>
      <c r="GV17" s="232"/>
      <c r="GW17" s="232"/>
      <c r="GX17" s="232"/>
      <c r="GY17" s="232"/>
      <c r="GZ17" s="232"/>
      <c r="HA17" s="232"/>
      <c r="HB17" s="232"/>
      <c r="HC17" s="232"/>
      <c r="HD17" s="232"/>
      <c r="HE17" s="232"/>
      <c r="HF17" s="232"/>
      <c r="HG17" s="232"/>
      <c r="HH17" s="232"/>
      <c r="HI17" s="232"/>
      <c r="HJ17" s="232"/>
    </row>
    <row r="18" spans="1:218" ht="17.100000000000001" customHeight="1">
      <c r="A18" s="1"/>
      <c r="B18" s="668"/>
      <c r="C18" s="18" t="s">
        <v>42</v>
      </c>
      <c r="D18" s="21">
        <f t="shared" ref="D18:E18" si="6">SUM(D15:D17)</f>
        <v>22366</v>
      </c>
      <c r="E18" s="21">
        <f t="shared" si="6"/>
        <v>16460</v>
      </c>
      <c r="F18" s="21">
        <f>SUM(F15:F17)</f>
        <v>5906</v>
      </c>
      <c r="G18" s="21">
        <f t="shared" ref="G18:H18" si="7">SUM(G15:G17)</f>
        <v>19001</v>
      </c>
      <c r="H18" s="21">
        <f t="shared" si="7"/>
        <v>16275</v>
      </c>
      <c r="I18" s="21">
        <f>SUM(I15:I17)</f>
        <v>2726</v>
      </c>
      <c r="J18" s="21">
        <f t="shared" ref="J18:K18" si="8">SUM(J15:J17)</f>
        <v>18886</v>
      </c>
      <c r="K18" s="21">
        <f t="shared" si="8"/>
        <v>16721</v>
      </c>
      <c r="L18" s="22">
        <f>SUM(L15:L17)</f>
        <v>2165</v>
      </c>
      <c r="M18" s="668"/>
      <c r="N18" s="18" t="s">
        <v>42</v>
      </c>
      <c r="O18" s="21">
        <f t="shared" ref="O18:P18" si="9">SUM(O15:O17)</f>
        <v>19389</v>
      </c>
      <c r="P18" s="21">
        <f t="shared" si="9"/>
        <v>16808</v>
      </c>
      <c r="Q18" s="21">
        <f>SUM(Q15:Q17)</f>
        <v>2581</v>
      </c>
      <c r="R18" s="21">
        <f t="shared" ref="R18:S18" si="10">SUM(R15:R17)</f>
        <v>19169</v>
      </c>
      <c r="S18" s="21">
        <f t="shared" si="10"/>
        <v>17146</v>
      </c>
      <c r="T18" s="21">
        <f>SUM(T15:T17)</f>
        <v>2023</v>
      </c>
      <c r="U18" s="21">
        <f t="shared" ref="U18:V18" si="11">SUM(U15:U17)</f>
        <v>18156</v>
      </c>
      <c r="V18" s="21">
        <f t="shared" si="11"/>
        <v>22118</v>
      </c>
      <c r="W18" s="22">
        <f>SUM(W15:W17)</f>
        <v>-3962</v>
      </c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T18" s="232"/>
      <c r="BU18" s="232"/>
      <c r="BV18" s="232"/>
      <c r="BW18" s="232"/>
      <c r="BX18" s="232"/>
      <c r="BY18" s="232"/>
      <c r="BZ18" s="232"/>
      <c r="CA18" s="232"/>
      <c r="CB18" s="232"/>
      <c r="CC18" s="232"/>
      <c r="CD18" s="232"/>
      <c r="CE18" s="232"/>
      <c r="CF18" s="232"/>
      <c r="CG18" s="232"/>
      <c r="CH18" s="232"/>
      <c r="CI18" s="232"/>
      <c r="CJ18" s="232"/>
      <c r="CK18" s="232"/>
      <c r="CL18" s="232"/>
      <c r="CM18" s="232"/>
      <c r="CN18" s="232"/>
      <c r="CO18" s="232"/>
      <c r="CP18" s="232"/>
      <c r="CQ18" s="232"/>
      <c r="CR18" s="232"/>
      <c r="CS18" s="232"/>
      <c r="CT18" s="232"/>
      <c r="CU18" s="232"/>
      <c r="CV18" s="232"/>
      <c r="CW18" s="232"/>
      <c r="CX18" s="232"/>
      <c r="CY18" s="232"/>
      <c r="CZ18" s="232"/>
      <c r="DA18" s="232"/>
      <c r="DB18" s="232"/>
      <c r="DC18" s="232"/>
      <c r="DD18" s="232"/>
      <c r="DE18" s="232"/>
      <c r="DF18" s="232"/>
      <c r="DG18" s="232"/>
      <c r="DH18" s="232"/>
      <c r="DI18" s="232"/>
      <c r="DJ18" s="232"/>
      <c r="DK18" s="232"/>
      <c r="DL18" s="232"/>
      <c r="DM18" s="232"/>
      <c r="DN18" s="232"/>
      <c r="DO18" s="232"/>
      <c r="DP18" s="232"/>
      <c r="DQ18" s="232"/>
      <c r="DR18" s="232"/>
      <c r="DS18" s="232"/>
      <c r="DT18" s="232"/>
      <c r="DU18" s="232"/>
      <c r="DV18" s="232"/>
      <c r="DW18" s="232"/>
      <c r="DX18" s="232"/>
      <c r="DY18" s="232"/>
      <c r="DZ18" s="232"/>
      <c r="EA18" s="232"/>
      <c r="EB18" s="232"/>
      <c r="EC18" s="232"/>
      <c r="ED18" s="232"/>
      <c r="EE18" s="232"/>
      <c r="EF18" s="232"/>
      <c r="EG18" s="232"/>
      <c r="EH18" s="232"/>
      <c r="EI18" s="232"/>
      <c r="EJ18" s="232"/>
      <c r="EK18" s="232"/>
      <c r="EL18" s="232"/>
      <c r="EM18" s="232"/>
      <c r="EN18" s="232"/>
      <c r="EO18" s="232"/>
      <c r="EP18" s="232"/>
      <c r="EQ18" s="232"/>
      <c r="ER18" s="232"/>
      <c r="ES18" s="232"/>
      <c r="ET18" s="232"/>
      <c r="EU18" s="232"/>
      <c r="EV18" s="232"/>
      <c r="EW18" s="232"/>
      <c r="EX18" s="232"/>
      <c r="EY18" s="232"/>
      <c r="EZ18" s="232"/>
      <c r="FA18" s="232"/>
      <c r="FB18" s="232"/>
      <c r="FC18" s="232"/>
      <c r="FD18" s="232"/>
      <c r="FE18" s="232"/>
      <c r="FF18" s="232"/>
      <c r="FG18" s="232"/>
      <c r="FH18" s="232"/>
      <c r="FI18" s="232"/>
      <c r="FJ18" s="232"/>
      <c r="FK18" s="232"/>
      <c r="FL18" s="232"/>
      <c r="FM18" s="232"/>
      <c r="FN18" s="232"/>
      <c r="FO18" s="232"/>
      <c r="FP18" s="232"/>
      <c r="FQ18" s="232"/>
      <c r="FR18" s="232"/>
      <c r="FS18" s="232"/>
      <c r="FT18" s="232"/>
      <c r="FU18" s="232"/>
      <c r="FV18" s="232"/>
      <c r="FW18" s="232"/>
      <c r="FX18" s="232"/>
      <c r="FY18" s="232"/>
      <c r="FZ18" s="232"/>
      <c r="GA18" s="232"/>
      <c r="GB18" s="232"/>
      <c r="GC18" s="232"/>
      <c r="GD18" s="232"/>
      <c r="GE18" s="232"/>
      <c r="GF18" s="232"/>
      <c r="GG18" s="232"/>
      <c r="GH18" s="232"/>
      <c r="GI18" s="232"/>
      <c r="GJ18" s="232"/>
      <c r="GK18" s="232"/>
      <c r="GL18" s="232"/>
      <c r="GM18" s="232"/>
      <c r="GN18" s="232"/>
      <c r="GO18" s="232"/>
      <c r="GP18" s="232"/>
      <c r="GQ18" s="232"/>
      <c r="GR18" s="232"/>
      <c r="GS18" s="232"/>
      <c r="GT18" s="232"/>
      <c r="GU18" s="232"/>
      <c r="GV18" s="232"/>
      <c r="GW18" s="232"/>
      <c r="GX18" s="232"/>
      <c r="GY18" s="232"/>
      <c r="GZ18" s="232"/>
      <c r="HA18" s="232"/>
      <c r="HB18" s="232"/>
      <c r="HC18" s="232"/>
      <c r="HD18" s="232"/>
      <c r="HE18" s="232"/>
      <c r="HF18" s="232"/>
      <c r="HG18" s="232"/>
      <c r="HH18" s="232"/>
      <c r="HI18" s="232"/>
      <c r="HJ18" s="232"/>
    </row>
    <row r="19" spans="1:218" ht="17.100000000000001" customHeight="1">
      <c r="A19" s="1"/>
      <c r="B19" s="24" t="s">
        <v>43</v>
      </c>
      <c r="C19" s="18" t="s">
        <v>44</v>
      </c>
      <c r="D19" s="21">
        <v>6937</v>
      </c>
      <c r="E19" s="21">
        <v>5674</v>
      </c>
      <c r="F19" s="21">
        <v>1263</v>
      </c>
      <c r="G19" s="21">
        <v>6519</v>
      </c>
      <c r="H19" s="21">
        <v>5834</v>
      </c>
      <c r="I19" s="21">
        <v>685</v>
      </c>
      <c r="J19" s="21">
        <v>6846</v>
      </c>
      <c r="K19" s="21">
        <v>6087</v>
      </c>
      <c r="L19" s="22">
        <v>759</v>
      </c>
      <c r="M19" s="24" t="s">
        <v>43</v>
      </c>
      <c r="N19" s="18" t="s">
        <v>44</v>
      </c>
      <c r="O19" s="21">
        <v>7289</v>
      </c>
      <c r="P19" s="21">
        <v>6480</v>
      </c>
      <c r="Q19" s="21">
        <v>809</v>
      </c>
      <c r="R19" s="21">
        <v>6840</v>
      </c>
      <c r="S19" s="21">
        <v>6327</v>
      </c>
      <c r="T19" s="21">
        <v>513</v>
      </c>
      <c r="U19" s="21">
        <v>6797</v>
      </c>
      <c r="V19" s="21">
        <v>7308</v>
      </c>
      <c r="W19" s="22">
        <v>-511</v>
      </c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  <c r="DW19" s="232"/>
      <c r="DX19" s="232"/>
      <c r="DY19" s="232"/>
      <c r="DZ19" s="232"/>
      <c r="EA19" s="232"/>
      <c r="EB19" s="232"/>
      <c r="EC19" s="232"/>
      <c r="ED19" s="232"/>
      <c r="EE19" s="232"/>
      <c r="EF19" s="232"/>
      <c r="EG19" s="232"/>
      <c r="EH19" s="232"/>
      <c r="EI19" s="232"/>
      <c r="EJ19" s="232"/>
      <c r="EK19" s="232"/>
      <c r="EL19" s="232"/>
      <c r="EM19" s="232"/>
      <c r="EN19" s="232"/>
      <c r="EO19" s="232"/>
      <c r="EP19" s="232"/>
      <c r="EQ19" s="232"/>
      <c r="ER19" s="232"/>
      <c r="ES19" s="232"/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2"/>
      <c r="FF19" s="232"/>
      <c r="FG19" s="232"/>
      <c r="FH19" s="232"/>
      <c r="FI19" s="232"/>
      <c r="FJ19" s="232"/>
      <c r="FK19" s="232"/>
      <c r="FL19" s="232"/>
      <c r="FM19" s="232"/>
      <c r="FN19" s="232"/>
      <c r="FO19" s="232"/>
      <c r="FP19" s="232"/>
      <c r="FQ19" s="232"/>
      <c r="FR19" s="232"/>
      <c r="FS19" s="232"/>
      <c r="FT19" s="232"/>
      <c r="FU19" s="232"/>
      <c r="FV19" s="232"/>
      <c r="FW19" s="232"/>
      <c r="FX19" s="232"/>
      <c r="FY19" s="232"/>
      <c r="FZ19" s="232"/>
      <c r="GA19" s="232"/>
      <c r="GB19" s="232"/>
      <c r="GC19" s="232"/>
      <c r="GD19" s="232"/>
      <c r="GE19" s="232"/>
      <c r="GF19" s="232"/>
      <c r="GG19" s="232"/>
      <c r="GH19" s="232"/>
      <c r="GI19" s="232"/>
      <c r="GJ19" s="232"/>
      <c r="GK19" s="232"/>
      <c r="GL19" s="232"/>
      <c r="GM19" s="232"/>
      <c r="GN19" s="232"/>
      <c r="GO19" s="232"/>
      <c r="GP19" s="232"/>
      <c r="GQ19" s="232"/>
      <c r="GR19" s="232"/>
      <c r="GS19" s="232"/>
      <c r="GT19" s="232"/>
      <c r="GU19" s="232"/>
      <c r="GV19" s="232"/>
      <c r="GW19" s="232"/>
      <c r="GX19" s="232"/>
      <c r="GY19" s="232"/>
      <c r="GZ19" s="232"/>
      <c r="HA19" s="232"/>
      <c r="HB19" s="232"/>
      <c r="HC19" s="232"/>
      <c r="HD19" s="232"/>
      <c r="HE19" s="232"/>
      <c r="HF19" s="232"/>
      <c r="HG19" s="232"/>
      <c r="HH19" s="232"/>
      <c r="HI19" s="232"/>
      <c r="HJ19" s="232"/>
    </row>
    <row r="20" spans="1:218" ht="17.100000000000001" customHeight="1">
      <c r="A20" s="1"/>
      <c r="B20" s="24" t="s">
        <v>45</v>
      </c>
      <c r="C20" s="18" t="s">
        <v>46</v>
      </c>
      <c r="D20" s="21">
        <v>13032</v>
      </c>
      <c r="E20" s="21">
        <v>8986</v>
      </c>
      <c r="F20" s="21">
        <v>4046</v>
      </c>
      <c r="G20" s="21">
        <v>10568</v>
      </c>
      <c r="H20" s="21">
        <v>9252</v>
      </c>
      <c r="I20" s="21">
        <v>1316</v>
      </c>
      <c r="J20" s="21">
        <v>10209</v>
      </c>
      <c r="K20" s="21">
        <v>9395</v>
      </c>
      <c r="L20" s="22">
        <v>814</v>
      </c>
      <c r="M20" s="24" t="s">
        <v>45</v>
      </c>
      <c r="N20" s="18" t="s">
        <v>46</v>
      </c>
      <c r="O20" s="21">
        <v>10072</v>
      </c>
      <c r="P20" s="21">
        <v>9754</v>
      </c>
      <c r="Q20" s="21">
        <v>318</v>
      </c>
      <c r="R20" s="21">
        <v>10196</v>
      </c>
      <c r="S20" s="21">
        <v>9559</v>
      </c>
      <c r="T20" s="21">
        <v>637</v>
      </c>
      <c r="U20" s="21">
        <v>9575</v>
      </c>
      <c r="V20" s="21">
        <v>10789</v>
      </c>
      <c r="W20" s="22">
        <v>-1214</v>
      </c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  <c r="AV20" s="232"/>
      <c r="AW20" s="232"/>
      <c r="AX20" s="232"/>
      <c r="AY20" s="232"/>
      <c r="AZ20" s="232"/>
      <c r="BA20" s="232"/>
      <c r="BB20" s="232"/>
      <c r="BC20" s="232"/>
      <c r="BD20" s="232"/>
      <c r="BE20" s="232"/>
      <c r="BF20" s="232"/>
      <c r="BG20" s="232"/>
      <c r="BH20" s="232"/>
      <c r="BI20" s="232"/>
      <c r="BJ20" s="232"/>
      <c r="BK20" s="232"/>
      <c r="BL20" s="232"/>
      <c r="BM20" s="232"/>
      <c r="BN20" s="232"/>
      <c r="BO20" s="232"/>
      <c r="BP20" s="232"/>
      <c r="BQ20" s="232"/>
      <c r="BR20" s="232"/>
      <c r="BS20" s="232"/>
      <c r="BT20" s="232"/>
      <c r="BU20" s="232"/>
      <c r="BV20" s="232"/>
      <c r="BW20" s="232"/>
      <c r="BX20" s="232"/>
      <c r="BY20" s="232"/>
      <c r="BZ20" s="232"/>
      <c r="CA20" s="232"/>
      <c r="CB20" s="232"/>
      <c r="CC20" s="232"/>
      <c r="CD20" s="232"/>
      <c r="CE20" s="232"/>
      <c r="CF20" s="232"/>
      <c r="CG20" s="232"/>
      <c r="CH20" s="232"/>
      <c r="CI20" s="232"/>
      <c r="CJ20" s="232"/>
      <c r="CK20" s="232"/>
      <c r="CL20" s="232"/>
      <c r="CM20" s="232"/>
      <c r="CN20" s="232"/>
      <c r="CO20" s="232"/>
      <c r="CP20" s="232"/>
      <c r="CQ20" s="232"/>
      <c r="CR20" s="232"/>
      <c r="CS20" s="232"/>
      <c r="CT20" s="232"/>
      <c r="CU20" s="232"/>
      <c r="CV20" s="232"/>
      <c r="CW20" s="232"/>
      <c r="CX20" s="232"/>
      <c r="CY20" s="232"/>
      <c r="CZ20" s="232"/>
      <c r="DA20" s="232"/>
      <c r="DB20" s="232"/>
      <c r="DC20" s="232"/>
      <c r="DD20" s="232"/>
      <c r="DE20" s="232"/>
      <c r="DF20" s="232"/>
      <c r="DG20" s="232"/>
      <c r="DH20" s="232"/>
      <c r="DI20" s="232"/>
      <c r="DJ20" s="232"/>
      <c r="DK20" s="232"/>
      <c r="DL20" s="232"/>
      <c r="DM20" s="232"/>
      <c r="DN20" s="232"/>
      <c r="DO20" s="232"/>
      <c r="DP20" s="232"/>
      <c r="DQ20" s="232"/>
      <c r="DR20" s="232"/>
      <c r="DS20" s="232"/>
      <c r="DT20" s="232"/>
      <c r="DU20" s="232"/>
      <c r="DV20" s="232"/>
      <c r="DW20" s="232"/>
      <c r="DX20" s="232"/>
      <c r="DY20" s="232"/>
      <c r="DZ20" s="232"/>
      <c r="EA20" s="232"/>
      <c r="EB20" s="232"/>
      <c r="EC20" s="232"/>
      <c r="ED20" s="232"/>
      <c r="EE20" s="232"/>
      <c r="EF20" s="232"/>
      <c r="EG20" s="232"/>
      <c r="EH20" s="232"/>
      <c r="EI20" s="232"/>
      <c r="EJ20" s="232"/>
      <c r="EK20" s="232"/>
      <c r="EL20" s="232"/>
      <c r="EM20" s="232"/>
      <c r="EN20" s="232"/>
      <c r="EO20" s="232"/>
      <c r="EP20" s="232"/>
      <c r="EQ20" s="232"/>
      <c r="ER20" s="232"/>
      <c r="ES20" s="232"/>
      <c r="ET20" s="232"/>
      <c r="EU20" s="232"/>
      <c r="EV20" s="232"/>
      <c r="EW20" s="232"/>
      <c r="EX20" s="232"/>
      <c r="EY20" s="232"/>
      <c r="EZ20" s="232"/>
      <c r="FA20" s="232"/>
      <c r="FB20" s="232"/>
      <c r="FC20" s="232"/>
      <c r="FD20" s="232"/>
      <c r="FE20" s="232"/>
      <c r="FF20" s="232"/>
      <c r="FG20" s="232"/>
      <c r="FH20" s="232"/>
      <c r="FI20" s="232"/>
      <c r="FJ20" s="232"/>
      <c r="FK20" s="232"/>
      <c r="FL20" s="232"/>
      <c r="FM20" s="232"/>
      <c r="FN20" s="232"/>
      <c r="FO20" s="232"/>
      <c r="FP20" s="232"/>
      <c r="FQ20" s="232"/>
      <c r="FR20" s="232"/>
      <c r="FS20" s="232"/>
      <c r="FT20" s="232"/>
      <c r="FU20" s="232"/>
      <c r="FV20" s="232"/>
      <c r="FW20" s="232"/>
      <c r="FX20" s="232"/>
      <c r="FY20" s="232"/>
      <c r="FZ20" s="232"/>
      <c r="GA20" s="232"/>
      <c r="GB20" s="232"/>
      <c r="GC20" s="232"/>
      <c r="GD20" s="232"/>
      <c r="GE20" s="232"/>
      <c r="GF20" s="232"/>
      <c r="GG20" s="232"/>
      <c r="GH20" s="232"/>
      <c r="GI20" s="232"/>
      <c r="GJ20" s="232"/>
      <c r="GK20" s="232"/>
      <c r="GL20" s="232"/>
      <c r="GM20" s="232"/>
      <c r="GN20" s="232"/>
      <c r="GO20" s="232"/>
      <c r="GP20" s="232"/>
      <c r="GQ20" s="232"/>
      <c r="GR20" s="232"/>
      <c r="GS20" s="232"/>
      <c r="GT20" s="232"/>
      <c r="GU20" s="232"/>
      <c r="GV20" s="232"/>
      <c r="GW20" s="232"/>
      <c r="GX20" s="232"/>
      <c r="GY20" s="232"/>
      <c r="GZ20" s="232"/>
      <c r="HA20" s="232"/>
      <c r="HB20" s="232"/>
      <c r="HC20" s="232"/>
      <c r="HD20" s="232"/>
      <c r="HE20" s="232"/>
      <c r="HF20" s="232"/>
      <c r="HG20" s="232"/>
      <c r="HH20" s="232"/>
      <c r="HI20" s="232"/>
      <c r="HJ20" s="232"/>
    </row>
    <row r="21" spans="1:218" ht="17.100000000000001" customHeight="1">
      <c r="A21" s="1"/>
      <c r="B21" s="24" t="s">
        <v>47</v>
      </c>
      <c r="C21" s="18" t="s">
        <v>48</v>
      </c>
      <c r="D21" s="21">
        <v>12462</v>
      </c>
      <c r="E21" s="21">
        <v>9873</v>
      </c>
      <c r="F21" s="21">
        <v>2589</v>
      </c>
      <c r="G21" s="21">
        <v>9383</v>
      </c>
      <c r="H21" s="21">
        <v>8876</v>
      </c>
      <c r="I21" s="21">
        <v>507</v>
      </c>
      <c r="J21" s="21">
        <v>9981</v>
      </c>
      <c r="K21" s="21">
        <v>8820</v>
      </c>
      <c r="L21" s="22">
        <v>1161</v>
      </c>
      <c r="M21" s="24" t="s">
        <v>47</v>
      </c>
      <c r="N21" s="18" t="s">
        <v>48</v>
      </c>
      <c r="O21" s="21">
        <v>9838</v>
      </c>
      <c r="P21" s="21">
        <v>8673</v>
      </c>
      <c r="Q21" s="21">
        <v>1165</v>
      </c>
      <c r="R21" s="21">
        <v>10337</v>
      </c>
      <c r="S21" s="21">
        <v>8876</v>
      </c>
      <c r="T21" s="21">
        <v>1461</v>
      </c>
      <c r="U21" s="21">
        <v>10195</v>
      </c>
      <c r="V21" s="21">
        <v>11840</v>
      </c>
      <c r="W21" s="22">
        <v>-1645</v>
      </c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  <c r="BZ21" s="232"/>
      <c r="CA21" s="232"/>
      <c r="CB21" s="232"/>
      <c r="CC21" s="232"/>
      <c r="CD21" s="232"/>
      <c r="CE21" s="232"/>
      <c r="CF21" s="232"/>
      <c r="CG21" s="232"/>
      <c r="CH21" s="232"/>
      <c r="CI21" s="232"/>
      <c r="CJ21" s="232"/>
      <c r="CK21" s="232"/>
      <c r="CL21" s="232"/>
      <c r="CM21" s="232"/>
      <c r="CN21" s="232"/>
      <c r="CO21" s="232"/>
      <c r="CP21" s="232"/>
      <c r="CQ21" s="232"/>
      <c r="CR21" s="232"/>
      <c r="CS21" s="232"/>
      <c r="CT21" s="232"/>
      <c r="CU21" s="232"/>
      <c r="CV21" s="232"/>
      <c r="CW21" s="232"/>
      <c r="CX21" s="232"/>
      <c r="CY21" s="232"/>
      <c r="CZ21" s="232"/>
      <c r="DA21" s="232"/>
      <c r="DB21" s="232"/>
      <c r="DC21" s="232"/>
      <c r="DD21" s="232"/>
      <c r="DE21" s="232"/>
      <c r="DF21" s="232"/>
      <c r="DG21" s="232"/>
      <c r="DH21" s="232"/>
      <c r="DI21" s="232"/>
      <c r="DJ21" s="232"/>
      <c r="DK21" s="232"/>
      <c r="DL21" s="232"/>
      <c r="DM21" s="232"/>
      <c r="DN21" s="232"/>
      <c r="DO21" s="232"/>
      <c r="DP21" s="232"/>
      <c r="DQ21" s="232"/>
      <c r="DR21" s="232"/>
      <c r="DS21" s="232"/>
      <c r="DT21" s="232"/>
      <c r="DU21" s="232"/>
      <c r="DV21" s="232"/>
      <c r="DW21" s="232"/>
      <c r="DX21" s="232"/>
      <c r="DY21" s="232"/>
      <c r="DZ21" s="232"/>
      <c r="EA21" s="232"/>
      <c r="EB21" s="232"/>
      <c r="EC21" s="232"/>
      <c r="ED21" s="232"/>
      <c r="EE21" s="232"/>
      <c r="EF21" s="232"/>
      <c r="EG21" s="232"/>
      <c r="EH21" s="232"/>
      <c r="EI21" s="232"/>
      <c r="EJ21" s="232"/>
      <c r="EK21" s="232"/>
      <c r="EL21" s="232"/>
      <c r="EM21" s="232"/>
      <c r="EN21" s="232"/>
      <c r="EO21" s="232"/>
      <c r="EP21" s="232"/>
      <c r="EQ21" s="232"/>
      <c r="ER21" s="232"/>
      <c r="ES21" s="232"/>
      <c r="ET21" s="232"/>
      <c r="EU21" s="232"/>
      <c r="EV21" s="232"/>
      <c r="EW21" s="232"/>
      <c r="EX21" s="232"/>
      <c r="EY21" s="232"/>
      <c r="EZ21" s="232"/>
      <c r="FA21" s="232"/>
      <c r="FB21" s="232"/>
      <c r="FC21" s="232"/>
      <c r="FD21" s="232"/>
      <c r="FE21" s="232"/>
      <c r="FF21" s="232"/>
      <c r="FG21" s="232"/>
      <c r="FH21" s="232"/>
      <c r="FI21" s="232"/>
      <c r="FJ21" s="232"/>
      <c r="FK21" s="232"/>
      <c r="FL21" s="232"/>
      <c r="FM21" s="232"/>
      <c r="FN21" s="232"/>
      <c r="FO21" s="232"/>
      <c r="FP21" s="232"/>
      <c r="FQ21" s="232"/>
      <c r="FR21" s="232"/>
      <c r="FS21" s="232"/>
      <c r="FT21" s="232"/>
      <c r="FU21" s="232"/>
      <c r="FV21" s="232"/>
      <c r="FW21" s="232"/>
      <c r="FX21" s="232"/>
      <c r="FY21" s="232"/>
      <c r="FZ21" s="232"/>
      <c r="GA21" s="232"/>
      <c r="GB21" s="232"/>
      <c r="GC21" s="232"/>
      <c r="GD21" s="232"/>
      <c r="GE21" s="232"/>
      <c r="GF21" s="232"/>
      <c r="GG21" s="232"/>
      <c r="GH21" s="232"/>
      <c r="GI21" s="232"/>
      <c r="GJ21" s="232"/>
      <c r="GK21" s="232"/>
      <c r="GL21" s="232"/>
      <c r="GM21" s="232"/>
      <c r="GN21" s="232"/>
      <c r="GO21" s="232"/>
      <c r="GP21" s="232"/>
      <c r="GQ21" s="232"/>
      <c r="GR21" s="232"/>
      <c r="GS21" s="232"/>
      <c r="GT21" s="232"/>
      <c r="GU21" s="232"/>
      <c r="GV21" s="232"/>
      <c r="GW21" s="232"/>
      <c r="GX21" s="232"/>
      <c r="GY21" s="232"/>
      <c r="GZ21" s="232"/>
      <c r="HA21" s="232"/>
      <c r="HB21" s="232"/>
      <c r="HC21" s="232"/>
      <c r="HD21" s="232"/>
      <c r="HE21" s="232"/>
      <c r="HF21" s="232"/>
      <c r="HG21" s="232"/>
      <c r="HH21" s="232"/>
      <c r="HI21" s="232"/>
      <c r="HJ21" s="232"/>
    </row>
    <row r="22" spans="1:218" ht="17.100000000000001" customHeight="1">
      <c r="A22" s="1"/>
      <c r="B22" s="24" t="s">
        <v>49</v>
      </c>
      <c r="C22" s="18" t="s">
        <v>50</v>
      </c>
      <c r="D22" s="21">
        <v>5070</v>
      </c>
      <c r="E22" s="21">
        <v>4185</v>
      </c>
      <c r="F22" s="21">
        <v>885</v>
      </c>
      <c r="G22" s="21">
        <v>5173</v>
      </c>
      <c r="H22" s="21">
        <v>3987</v>
      </c>
      <c r="I22" s="21">
        <v>1186</v>
      </c>
      <c r="J22" s="21">
        <v>4556</v>
      </c>
      <c r="K22" s="21">
        <v>4072</v>
      </c>
      <c r="L22" s="22">
        <v>484</v>
      </c>
      <c r="M22" s="24" t="s">
        <v>49</v>
      </c>
      <c r="N22" s="18" t="s">
        <v>50</v>
      </c>
      <c r="O22" s="21">
        <v>4314</v>
      </c>
      <c r="P22" s="21">
        <v>4101</v>
      </c>
      <c r="Q22" s="21">
        <v>213</v>
      </c>
      <c r="R22" s="21">
        <v>4364</v>
      </c>
      <c r="S22" s="21">
        <v>4235</v>
      </c>
      <c r="T22" s="21">
        <v>129</v>
      </c>
      <c r="U22" s="21">
        <v>4325</v>
      </c>
      <c r="V22" s="21">
        <v>4124</v>
      </c>
      <c r="W22" s="22">
        <v>201</v>
      </c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2"/>
      <c r="BP22" s="232"/>
      <c r="BQ22" s="232"/>
      <c r="BR22" s="232"/>
      <c r="BS22" s="232"/>
      <c r="BT22" s="232"/>
      <c r="BU22" s="232"/>
      <c r="BV22" s="232"/>
      <c r="BW22" s="232"/>
      <c r="BX22" s="232"/>
      <c r="BY22" s="232"/>
      <c r="BZ22" s="232"/>
      <c r="CA22" s="232"/>
      <c r="CB22" s="232"/>
      <c r="CC22" s="232"/>
      <c r="CD22" s="232"/>
      <c r="CE22" s="232"/>
      <c r="CF22" s="232"/>
      <c r="CG22" s="232"/>
      <c r="CH22" s="232"/>
      <c r="CI22" s="232"/>
      <c r="CJ22" s="232"/>
      <c r="CK22" s="232"/>
      <c r="CL22" s="232"/>
      <c r="CM22" s="232"/>
      <c r="CN22" s="232"/>
      <c r="CO22" s="232"/>
      <c r="CP22" s="232"/>
      <c r="CQ22" s="232"/>
      <c r="CR22" s="232"/>
      <c r="CS22" s="232"/>
      <c r="CT22" s="232"/>
      <c r="CU22" s="232"/>
      <c r="CV22" s="232"/>
      <c r="CW22" s="232"/>
      <c r="CX22" s="232"/>
      <c r="CY22" s="232"/>
      <c r="CZ22" s="232"/>
      <c r="DA22" s="232"/>
      <c r="DB22" s="232"/>
      <c r="DC22" s="232"/>
      <c r="DD22" s="232"/>
      <c r="DE22" s="232"/>
      <c r="DF22" s="232"/>
      <c r="DG22" s="232"/>
      <c r="DH22" s="232"/>
      <c r="DI22" s="232"/>
      <c r="DJ22" s="232"/>
      <c r="DK22" s="232"/>
      <c r="DL22" s="232"/>
      <c r="DM22" s="232"/>
      <c r="DN22" s="232"/>
      <c r="DO22" s="232"/>
      <c r="DP22" s="232"/>
      <c r="DQ22" s="232"/>
      <c r="DR22" s="232"/>
      <c r="DS22" s="232"/>
      <c r="DT22" s="232"/>
      <c r="DU22" s="232"/>
      <c r="DV22" s="232"/>
      <c r="DW22" s="232"/>
      <c r="DX22" s="232"/>
      <c r="DY22" s="232"/>
      <c r="DZ22" s="232"/>
      <c r="EA22" s="232"/>
      <c r="EB22" s="232"/>
      <c r="EC22" s="232"/>
      <c r="ED22" s="232"/>
      <c r="EE22" s="232"/>
      <c r="EF22" s="232"/>
      <c r="EG22" s="232"/>
      <c r="EH22" s="232"/>
      <c r="EI22" s="232"/>
      <c r="EJ22" s="232"/>
      <c r="EK22" s="232"/>
      <c r="EL22" s="232"/>
      <c r="EM22" s="232"/>
      <c r="EN22" s="232"/>
      <c r="EO22" s="232"/>
      <c r="EP22" s="232"/>
      <c r="EQ22" s="232"/>
      <c r="ER22" s="232"/>
      <c r="ES22" s="232"/>
      <c r="ET22" s="232"/>
      <c r="EU22" s="232"/>
      <c r="EV22" s="232"/>
      <c r="EW22" s="232"/>
      <c r="EX22" s="232"/>
      <c r="EY22" s="232"/>
      <c r="EZ22" s="232"/>
      <c r="FA22" s="232"/>
      <c r="FB22" s="232"/>
      <c r="FC22" s="232"/>
      <c r="FD22" s="232"/>
      <c r="FE22" s="232"/>
      <c r="FF22" s="232"/>
      <c r="FG22" s="232"/>
      <c r="FH22" s="232"/>
      <c r="FI22" s="232"/>
      <c r="FJ22" s="232"/>
      <c r="FK22" s="232"/>
      <c r="FL22" s="232"/>
      <c r="FM22" s="232"/>
      <c r="FN22" s="232"/>
      <c r="FO22" s="232"/>
      <c r="FP22" s="232"/>
      <c r="FQ22" s="232"/>
      <c r="FR22" s="232"/>
      <c r="FS22" s="232"/>
      <c r="FT22" s="232"/>
      <c r="FU22" s="232"/>
      <c r="FV22" s="232"/>
      <c r="FW22" s="232"/>
      <c r="FX22" s="232"/>
      <c r="FY22" s="232"/>
      <c r="FZ22" s="232"/>
      <c r="GA22" s="232"/>
      <c r="GB22" s="232"/>
      <c r="GC22" s="232"/>
      <c r="GD22" s="232"/>
      <c r="GE22" s="232"/>
      <c r="GF22" s="232"/>
      <c r="GG22" s="232"/>
      <c r="GH22" s="232"/>
      <c r="GI22" s="232"/>
      <c r="GJ22" s="232"/>
      <c r="GK22" s="232"/>
      <c r="GL22" s="232"/>
      <c r="GM22" s="232"/>
      <c r="GN22" s="232"/>
      <c r="GO22" s="232"/>
      <c r="GP22" s="232"/>
      <c r="GQ22" s="232"/>
      <c r="GR22" s="232"/>
      <c r="GS22" s="232"/>
      <c r="GT22" s="232"/>
      <c r="GU22" s="232"/>
      <c r="GV22" s="232"/>
      <c r="GW22" s="232"/>
      <c r="GX22" s="232"/>
      <c r="GY22" s="232"/>
      <c r="GZ22" s="232"/>
      <c r="HA22" s="232"/>
      <c r="HB22" s="232"/>
      <c r="HC22" s="232"/>
      <c r="HD22" s="232"/>
      <c r="HE22" s="232"/>
      <c r="HF22" s="232"/>
      <c r="HG22" s="232"/>
      <c r="HH22" s="232"/>
      <c r="HI22" s="232"/>
      <c r="HJ22" s="232"/>
    </row>
    <row r="23" spans="1:218" ht="17.100000000000001" customHeight="1">
      <c r="A23" s="1"/>
      <c r="B23" s="24" t="s">
        <v>51</v>
      </c>
      <c r="C23" s="18" t="s">
        <v>52</v>
      </c>
      <c r="D23" s="21">
        <v>8019</v>
      </c>
      <c r="E23" s="21">
        <v>10117</v>
      </c>
      <c r="F23" s="21">
        <v>-2098</v>
      </c>
      <c r="G23" s="21">
        <v>7711</v>
      </c>
      <c r="H23" s="21">
        <v>7384</v>
      </c>
      <c r="I23" s="21">
        <v>327</v>
      </c>
      <c r="J23" s="21">
        <v>7822</v>
      </c>
      <c r="K23" s="21">
        <v>7780</v>
      </c>
      <c r="L23" s="22">
        <v>42</v>
      </c>
      <c r="M23" s="24" t="s">
        <v>51</v>
      </c>
      <c r="N23" s="18" t="s">
        <v>52</v>
      </c>
      <c r="O23" s="21">
        <v>8080</v>
      </c>
      <c r="P23" s="21">
        <v>7305</v>
      </c>
      <c r="Q23" s="21">
        <v>775</v>
      </c>
      <c r="R23" s="21">
        <v>8130</v>
      </c>
      <c r="S23" s="21">
        <v>7405</v>
      </c>
      <c r="T23" s="21">
        <v>725</v>
      </c>
      <c r="U23" s="21">
        <v>7562</v>
      </c>
      <c r="V23" s="21">
        <v>7900</v>
      </c>
      <c r="W23" s="22">
        <v>-338</v>
      </c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C23" s="232"/>
      <c r="BD23" s="232"/>
      <c r="BE23" s="232"/>
      <c r="BF23" s="232"/>
      <c r="BG23" s="232"/>
      <c r="BH23" s="232"/>
      <c r="BI23" s="232"/>
      <c r="BJ23" s="232"/>
      <c r="BK23" s="232"/>
      <c r="BL23" s="232"/>
      <c r="BM23" s="232"/>
      <c r="BN23" s="232"/>
      <c r="BO23" s="232"/>
      <c r="BP23" s="232"/>
      <c r="BQ23" s="232"/>
      <c r="BR23" s="232"/>
      <c r="BS23" s="232"/>
      <c r="BT23" s="232"/>
      <c r="BU23" s="232"/>
      <c r="BV23" s="232"/>
      <c r="BW23" s="232"/>
      <c r="BX23" s="232"/>
      <c r="BY23" s="232"/>
      <c r="BZ23" s="232"/>
      <c r="CA23" s="232"/>
      <c r="CB23" s="232"/>
      <c r="CC23" s="232"/>
      <c r="CD23" s="232"/>
      <c r="CE23" s="232"/>
      <c r="CF23" s="232"/>
      <c r="CG23" s="232"/>
      <c r="CH23" s="232"/>
      <c r="CI23" s="232"/>
      <c r="CJ23" s="232"/>
      <c r="CK23" s="232"/>
      <c r="CL23" s="232"/>
      <c r="CM23" s="232"/>
      <c r="CN23" s="232"/>
      <c r="CO23" s="232"/>
      <c r="CP23" s="232"/>
      <c r="CQ23" s="232"/>
      <c r="CR23" s="232"/>
      <c r="CS23" s="232"/>
      <c r="CT23" s="232"/>
      <c r="CU23" s="232"/>
      <c r="CV23" s="232"/>
      <c r="CW23" s="232"/>
      <c r="CX23" s="232"/>
      <c r="CY23" s="232"/>
      <c r="CZ23" s="232"/>
      <c r="DA23" s="232"/>
      <c r="DB23" s="232"/>
      <c r="DC23" s="232"/>
      <c r="DD23" s="232"/>
      <c r="DE23" s="232"/>
      <c r="DF23" s="232"/>
      <c r="DG23" s="232"/>
      <c r="DH23" s="232"/>
      <c r="DI23" s="232"/>
      <c r="DJ23" s="232"/>
      <c r="DK23" s="232"/>
      <c r="DL23" s="232"/>
      <c r="DM23" s="232"/>
      <c r="DN23" s="232"/>
      <c r="DO23" s="232"/>
      <c r="DP23" s="232"/>
      <c r="DQ23" s="232"/>
      <c r="DR23" s="232"/>
      <c r="DS23" s="232"/>
      <c r="DT23" s="232"/>
      <c r="DU23" s="232"/>
      <c r="DV23" s="232"/>
      <c r="DW23" s="232"/>
      <c r="DX23" s="232"/>
      <c r="DY23" s="232"/>
      <c r="DZ23" s="232"/>
      <c r="EA23" s="232"/>
      <c r="EB23" s="232"/>
      <c r="EC23" s="232"/>
      <c r="ED23" s="232"/>
      <c r="EE23" s="232"/>
      <c r="EF23" s="232"/>
      <c r="EG23" s="232"/>
      <c r="EH23" s="232"/>
      <c r="EI23" s="232"/>
      <c r="EJ23" s="232"/>
      <c r="EK23" s="232"/>
      <c r="EL23" s="232"/>
      <c r="EM23" s="232"/>
      <c r="EN23" s="232"/>
      <c r="EO23" s="232"/>
      <c r="EP23" s="232"/>
      <c r="EQ23" s="232"/>
      <c r="ER23" s="232"/>
      <c r="ES23" s="232"/>
      <c r="ET23" s="232"/>
      <c r="EU23" s="232"/>
      <c r="EV23" s="232"/>
      <c r="EW23" s="232"/>
      <c r="EX23" s="232"/>
      <c r="EY23" s="232"/>
      <c r="EZ23" s="232"/>
      <c r="FA23" s="232"/>
      <c r="FB23" s="232"/>
      <c r="FC23" s="232"/>
      <c r="FD23" s="232"/>
      <c r="FE23" s="232"/>
      <c r="FF23" s="232"/>
      <c r="FG23" s="232"/>
      <c r="FH23" s="232"/>
      <c r="FI23" s="232"/>
      <c r="FJ23" s="232"/>
      <c r="FK23" s="232"/>
      <c r="FL23" s="232"/>
      <c r="FM23" s="232"/>
      <c r="FN23" s="232"/>
      <c r="FO23" s="232"/>
      <c r="FP23" s="232"/>
      <c r="FQ23" s="232"/>
      <c r="FR23" s="232"/>
      <c r="FS23" s="232"/>
      <c r="FT23" s="232"/>
      <c r="FU23" s="232"/>
      <c r="FV23" s="232"/>
      <c r="FW23" s="232"/>
      <c r="FX23" s="232"/>
      <c r="FY23" s="232"/>
      <c r="FZ23" s="232"/>
      <c r="GA23" s="232"/>
      <c r="GB23" s="232"/>
      <c r="GC23" s="232"/>
      <c r="GD23" s="232"/>
      <c r="GE23" s="232"/>
      <c r="GF23" s="232"/>
      <c r="GG23" s="232"/>
      <c r="GH23" s="232"/>
      <c r="GI23" s="232"/>
      <c r="GJ23" s="232"/>
      <c r="GK23" s="232"/>
      <c r="GL23" s="232"/>
      <c r="GM23" s="232"/>
      <c r="GN23" s="232"/>
      <c r="GO23" s="232"/>
      <c r="GP23" s="232"/>
      <c r="GQ23" s="232"/>
      <c r="GR23" s="232"/>
      <c r="GS23" s="232"/>
      <c r="GT23" s="232"/>
      <c r="GU23" s="232"/>
      <c r="GV23" s="232"/>
      <c r="GW23" s="232"/>
      <c r="GX23" s="232"/>
      <c r="GY23" s="232"/>
      <c r="GZ23" s="232"/>
      <c r="HA23" s="232"/>
      <c r="HB23" s="232"/>
      <c r="HC23" s="232"/>
      <c r="HD23" s="232"/>
      <c r="HE23" s="232"/>
      <c r="HF23" s="232"/>
      <c r="HG23" s="232"/>
      <c r="HH23" s="232"/>
      <c r="HI23" s="232"/>
      <c r="HJ23" s="232"/>
    </row>
    <row r="24" spans="1:218" ht="17.100000000000001" customHeight="1">
      <c r="A24" s="1"/>
      <c r="B24" s="24" t="s">
        <v>53</v>
      </c>
      <c r="C24" s="18" t="s">
        <v>54</v>
      </c>
      <c r="D24" s="21">
        <v>8419</v>
      </c>
      <c r="E24" s="21">
        <v>8192</v>
      </c>
      <c r="F24" s="21">
        <v>227</v>
      </c>
      <c r="G24" s="21">
        <v>8275</v>
      </c>
      <c r="H24" s="21">
        <v>7566</v>
      </c>
      <c r="I24" s="21">
        <v>709</v>
      </c>
      <c r="J24" s="21">
        <v>8456</v>
      </c>
      <c r="K24" s="21">
        <v>7642</v>
      </c>
      <c r="L24" s="22">
        <v>814</v>
      </c>
      <c r="M24" s="24" t="s">
        <v>53</v>
      </c>
      <c r="N24" s="18" t="s">
        <v>54</v>
      </c>
      <c r="O24" s="21">
        <v>8006</v>
      </c>
      <c r="P24" s="21">
        <v>8011</v>
      </c>
      <c r="Q24" s="21">
        <v>-5</v>
      </c>
      <c r="R24" s="21">
        <v>8471</v>
      </c>
      <c r="S24" s="21">
        <v>7786</v>
      </c>
      <c r="T24" s="21">
        <v>685</v>
      </c>
      <c r="U24" s="21">
        <v>9728</v>
      </c>
      <c r="V24" s="21">
        <v>7454</v>
      </c>
      <c r="W24" s="22">
        <v>2274</v>
      </c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  <c r="CM24" s="232"/>
      <c r="CN24" s="232"/>
      <c r="CO24" s="232"/>
      <c r="CP24" s="232"/>
      <c r="CQ24" s="232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  <c r="DE24" s="232"/>
      <c r="DF24" s="232"/>
      <c r="DG24" s="232"/>
      <c r="DH24" s="232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32"/>
      <c r="DW24" s="232"/>
      <c r="DX24" s="232"/>
      <c r="DY24" s="232"/>
      <c r="DZ24" s="232"/>
      <c r="EA24" s="232"/>
      <c r="EB24" s="232"/>
      <c r="EC24" s="232"/>
      <c r="ED24" s="232"/>
      <c r="EE24" s="232"/>
      <c r="EF24" s="232"/>
      <c r="EG24" s="232"/>
      <c r="EH24" s="232"/>
      <c r="EI24" s="232"/>
      <c r="EJ24" s="232"/>
      <c r="EK24" s="232"/>
      <c r="EL24" s="232"/>
      <c r="EM24" s="232"/>
      <c r="EN24" s="232"/>
      <c r="EO24" s="232"/>
      <c r="EP24" s="232"/>
      <c r="EQ24" s="232"/>
      <c r="ER24" s="232"/>
      <c r="ES24" s="232"/>
      <c r="ET24" s="232"/>
      <c r="EU24" s="232"/>
      <c r="EV24" s="232"/>
      <c r="EW24" s="232"/>
      <c r="EX24" s="232"/>
      <c r="EY24" s="232"/>
      <c r="EZ24" s="232"/>
      <c r="FA24" s="232"/>
      <c r="FB24" s="232"/>
      <c r="FC24" s="232"/>
      <c r="FD24" s="232"/>
      <c r="FE24" s="232"/>
      <c r="FF24" s="232"/>
      <c r="FG24" s="232"/>
      <c r="FH24" s="232"/>
      <c r="FI24" s="232"/>
      <c r="FJ24" s="232"/>
      <c r="FK24" s="232"/>
      <c r="FL24" s="232"/>
      <c r="FM24" s="232"/>
      <c r="FN24" s="232"/>
      <c r="FO24" s="232"/>
      <c r="FP24" s="232"/>
      <c r="FQ24" s="232"/>
      <c r="FR24" s="232"/>
      <c r="FS24" s="232"/>
      <c r="FT24" s="232"/>
      <c r="FU24" s="232"/>
      <c r="FV24" s="232"/>
      <c r="FW24" s="232"/>
      <c r="FX24" s="232"/>
      <c r="FY24" s="232"/>
      <c r="FZ24" s="232"/>
      <c r="GA24" s="232"/>
      <c r="GB24" s="232"/>
      <c r="GC24" s="232"/>
      <c r="GD24" s="232"/>
      <c r="GE24" s="232"/>
      <c r="GF24" s="232"/>
      <c r="GG24" s="232"/>
      <c r="GH24" s="232"/>
      <c r="GI24" s="232"/>
      <c r="GJ24" s="232"/>
      <c r="GK24" s="232"/>
      <c r="GL24" s="232"/>
      <c r="GM24" s="232"/>
      <c r="GN24" s="232"/>
      <c r="GO24" s="232"/>
      <c r="GP24" s="232"/>
      <c r="GQ24" s="232"/>
      <c r="GR24" s="232"/>
      <c r="GS24" s="232"/>
      <c r="GT24" s="232"/>
      <c r="GU24" s="232"/>
      <c r="GV24" s="232"/>
      <c r="GW24" s="232"/>
      <c r="GX24" s="232"/>
      <c r="GY24" s="232"/>
      <c r="GZ24" s="232"/>
      <c r="HA24" s="232"/>
      <c r="HB24" s="232"/>
      <c r="HC24" s="232"/>
      <c r="HD24" s="232"/>
      <c r="HE24" s="232"/>
      <c r="HF24" s="232"/>
      <c r="HG24" s="232"/>
      <c r="HH24" s="232"/>
      <c r="HI24" s="232"/>
      <c r="HJ24" s="232"/>
    </row>
    <row r="25" spans="1:218" ht="17.100000000000001" customHeight="1">
      <c r="A25" s="1"/>
      <c r="B25" s="666" t="s">
        <v>55</v>
      </c>
      <c r="C25" s="26" t="s">
        <v>56</v>
      </c>
      <c r="D25" s="32">
        <v>6505</v>
      </c>
      <c r="E25" s="32">
        <v>7000</v>
      </c>
      <c r="F25" s="32">
        <v>-495</v>
      </c>
      <c r="G25" s="32">
        <v>6276</v>
      </c>
      <c r="H25" s="32">
        <v>5965</v>
      </c>
      <c r="I25" s="32">
        <v>311</v>
      </c>
      <c r="J25" s="32">
        <v>6274</v>
      </c>
      <c r="K25" s="32">
        <v>5779</v>
      </c>
      <c r="L25" s="33">
        <v>495</v>
      </c>
      <c r="M25" s="666" t="s">
        <v>55</v>
      </c>
      <c r="N25" s="26" t="s">
        <v>56</v>
      </c>
      <c r="O25" s="32">
        <v>6202</v>
      </c>
      <c r="P25" s="32">
        <v>5868</v>
      </c>
      <c r="Q25" s="32">
        <v>334</v>
      </c>
      <c r="R25" s="32">
        <v>6702</v>
      </c>
      <c r="S25" s="32">
        <v>6033</v>
      </c>
      <c r="T25" s="32">
        <v>669</v>
      </c>
      <c r="U25" s="32">
        <v>8166</v>
      </c>
      <c r="V25" s="32">
        <v>5940</v>
      </c>
      <c r="W25" s="33">
        <v>2226</v>
      </c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2"/>
      <c r="BD25" s="232"/>
      <c r="BE25" s="232"/>
      <c r="BF25" s="232"/>
      <c r="BG25" s="232"/>
      <c r="BH25" s="232"/>
      <c r="BI25" s="232"/>
      <c r="BJ25" s="232"/>
      <c r="BK25" s="232"/>
      <c r="BL25" s="232"/>
      <c r="BM25" s="232"/>
      <c r="BN25" s="232"/>
      <c r="BO25" s="232"/>
      <c r="BP25" s="232"/>
      <c r="BQ25" s="232"/>
      <c r="BR25" s="232"/>
      <c r="BS25" s="232"/>
      <c r="BT25" s="232"/>
      <c r="BU25" s="232"/>
      <c r="BV25" s="232"/>
      <c r="BW25" s="232"/>
      <c r="BX25" s="232"/>
      <c r="BY25" s="232"/>
      <c r="BZ25" s="232"/>
      <c r="CA25" s="232"/>
      <c r="CB25" s="232"/>
      <c r="CC25" s="232"/>
      <c r="CD25" s="232"/>
      <c r="CE25" s="232"/>
      <c r="CF25" s="232"/>
      <c r="CG25" s="232"/>
      <c r="CH25" s="232"/>
      <c r="CI25" s="232"/>
      <c r="CJ25" s="232"/>
      <c r="CK25" s="232"/>
      <c r="CL25" s="232"/>
      <c r="CM25" s="232"/>
      <c r="CN25" s="232"/>
      <c r="CO25" s="232"/>
      <c r="CP25" s="232"/>
      <c r="CQ25" s="232"/>
      <c r="CR25" s="232"/>
      <c r="CS25" s="232"/>
      <c r="CT25" s="232"/>
      <c r="CU25" s="232"/>
      <c r="CV25" s="232"/>
      <c r="CW25" s="232"/>
      <c r="CX25" s="232"/>
      <c r="CY25" s="232"/>
      <c r="CZ25" s="232"/>
      <c r="DA25" s="232"/>
      <c r="DB25" s="232"/>
      <c r="DC25" s="232"/>
      <c r="DD25" s="232"/>
      <c r="DE25" s="232"/>
      <c r="DF25" s="232"/>
      <c r="DG25" s="232"/>
      <c r="DH25" s="232"/>
      <c r="DI25" s="232"/>
      <c r="DJ25" s="232"/>
      <c r="DK25" s="232"/>
      <c r="DL25" s="232"/>
      <c r="DM25" s="232"/>
      <c r="DN25" s="232"/>
      <c r="DO25" s="232"/>
      <c r="DP25" s="232"/>
      <c r="DQ25" s="232"/>
      <c r="DR25" s="232"/>
      <c r="DS25" s="232"/>
      <c r="DT25" s="232"/>
      <c r="DU25" s="232"/>
      <c r="DV25" s="232"/>
      <c r="DW25" s="232"/>
      <c r="DX25" s="232"/>
      <c r="DY25" s="232"/>
      <c r="DZ25" s="232"/>
      <c r="EA25" s="232"/>
      <c r="EB25" s="232"/>
      <c r="EC25" s="232"/>
      <c r="ED25" s="232"/>
      <c r="EE25" s="232"/>
      <c r="EF25" s="232"/>
      <c r="EG25" s="232"/>
      <c r="EH25" s="232"/>
      <c r="EI25" s="232"/>
      <c r="EJ25" s="232"/>
      <c r="EK25" s="232"/>
      <c r="EL25" s="232"/>
      <c r="EM25" s="232"/>
      <c r="EN25" s="232"/>
      <c r="EO25" s="232"/>
      <c r="EP25" s="232"/>
      <c r="EQ25" s="232"/>
      <c r="ER25" s="232"/>
      <c r="ES25" s="232"/>
      <c r="ET25" s="232"/>
      <c r="EU25" s="232"/>
      <c r="EV25" s="232"/>
      <c r="EW25" s="232"/>
      <c r="EX25" s="232"/>
      <c r="EY25" s="232"/>
      <c r="EZ25" s="232"/>
      <c r="FA25" s="232"/>
      <c r="FB25" s="232"/>
      <c r="FC25" s="232"/>
      <c r="FD25" s="232"/>
      <c r="FE25" s="232"/>
      <c r="FF25" s="232"/>
      <c r="FG25" s="232"/>
      <c r="FH25" s="232"/>
      <c r="FI25" s="232"/>
      <c r="FJ25" s="232"/>
      <c r="FK25" s="232"/>
      <c r="FL25" s="232"/>
      <c r="FM25" s="232"/>
      <c r="FN25" s="232"/>
      <c r="FO25" s="232"/>
      <c r="FP25" s="232"/>
      <c r="FQ25" s="232"/>
      <c r="FR25" s="232"/>
      <c r="FS25" s="232"/>
      <c r="FT25" s="232"/>
      <c r="FU25" s="232"/>
      <c r="FV25" s="232"/>
      <c r="FW25" s="232"/>
      <c r="FX25" s="232"/>
      <c r="FY25" s="232"/>
      <c r="FZ25" s="232"/>
      <c r="GA25" s="232"/>
      <c r="GB25" s="232"/>
      <c r="GC25" s="232"/>
      <c r="GD25" s="232"/>
      <c r="GE25" s="232"/>
      <c r="GF25" s="232"/>
      <c r="GG25" s="232"/>
      <c r="GH25" s="232"/>
      <c r="GI25" s="232"/>
      <c r="GJ25" s="232"/>
      <c r="GK25" s="232"/>
      <c r="GL25" s="232"/>
      <c r="GM25" s="232"/>
      <c r="GN25" s="232"/>
      <c r="GO25" s="232"/>
      <c r="GP25" s="232"/>
      <c r="GQ25" s="232"/>
      <c r="GR25" s="232"/>
      <c r="GS25" s="232"/>
      <c r="GT25" s="232"/>
      <c r="GU25" s="232"/>
      <c r="GV25" s="232"/>
      <c r="GW25" s="232"/>
      <c r="GX25" s="232"/>
      <c r="GY25" s="232"/>
      <c r="GZ25" s="232"/>
      <c r="HA25" s="232"/>
      <c r="HB25" s="232"/>
      <c r="HC25" s="232"/>
      <c r="HD25" s="232"/>
      <c r="HE25" s="232"/>
      <c r="HF25" s="232"/>
      <c r="HG25" s="232"/>
      <c r="HH25" s="232"/>
      <c r="HI25" s="232"/>
      <c r="HJ25" s="232"/>
    </row>
    <row r="26" spans="1:218" ht="17.100000000000001" customHeight="1">
      <c r="A26" s="1"/>
      <c r="B26" s="667"/>
      <c r="C26" s="26" t="s">
        <v>57</v>
      </c>
      <c r="D26" s="32">
        <v>6754</v>
      </c>
      <c r="E26" s="32">
        <v>6226</v>
      </c>
      <c r="F26" s="32">
        <v>528</v>
      </c>
      <c r="G26" s="32">
        <v>6177</v>
      </c>
      <c r="H26" s="32">
        <v>5520</v>
      </c>
      <c r="I26" s="32">
        <v>657</v>
      </c>
      <c r="J26" s="32">
        <v>6511</v>
      </c>
      <c r="K26" s="32">
        <v>5868</v>
      </c>
      <c r="L26" s="33">
        <v>643</v>
      </c>
      <c r="M26" s="667"/>
      <c r="N26" s="26" t="s">
        <v>57</v>
      </c>
      <c r="O26" s="32">
        <v>6323</v>
      </c>
      <c r="P26" s="32">
        <v>5841</v>
      </c>
      <c r="Q26" s="32">
        <v>482</v>
      </c>
      <c r="R26" s="32">
        <v>6263</v>
      </c>
      <c r="S26" s="32">
        <v>5902</v>
      </c>
      <c r="T26" s="32">
        <v>361</v>
      </c>
      <c r="U26" s="32">
        <v>6984</v>
      </c>
      <c r="V26" s="32">
        <v>5753</v>
      </c>
      <c r="W26" s="33">
        <v>1231</v>
      </c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  <c r="AV26" s="232"/>
      <c r="AW26" s="232"/>
      <c r="AX26" s="232"/>
      <c r="AY26" s="232"/>
      <c r="AZ26" s="232"/>
      <c r="BA26" s="232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  <c r="BL26" s="232"/>
      <c r="BM26" s="232"/>
      <c r="BN26" s="232"/>
      <c r="BO26" s="232"/>
      <c r="BP26" s="232"/>
      <c r="BQ26" s="232"/>
      <c r="BR26" s="232"/>
      <c r="BS26" s="232"/>
      <c r="BT26" s="232"/>
      <c r="BU26" s="232"/>
      <c r="BV26" s="232"/>
      <c r="BW26" s="232"/>
      <c r="BX26" s="232"/>
      <c r="BY26" s="232"/>
      <c r="BZ26" s="232"/>
      <c r="CA26" s="232"/>
      <c r="CB26" s="232"/>
      <c r="CC26" s="232"/>
      <c r="CD26" s="232"/>
      <c r="CE26" s="232"/>
      <c r="CF26" s="232"/>
      <c r="CG26" s="232"/>
      <c r="CH26" s="232"/>
      <c r="CI26" s="232"/>
      <c r="CJ26" s="232"/>
      <c r="CK26" s="232"/>
      <c r="CL26" s="232"/>
      <c r="CM26" s="232"/>
      <c r="CN26" s="232"/>
      <c r="CO26" s="232"/>
      <c r="CP26" s="232"/>
      <c r="CQ26" s="232"/>
      <c r="CR26" s="232"/>
      <c r="CS26" s="232"/>
      <c r="CT26" s="232"/>
      <c r="CU26" s="232"/>
      <c r="CV26" s="232"/>
      <c r="CW26" s="232"/>
      <c r="CX26" s="232"/>
      <c r="CY26" s="232"/>
      <c r="CZ26" s="232"/>
      <c r="DA26" s="232"/>
      <c r="DB26" s="232"/>
      <c r="DC26" s="232"/>
      <c r="DD26" s="232"/>
      <c r="DE26" s="232"/>
      <c r="DF26" s="232"/>
      <c r="DG26" s="232"/>
      <c r="DH26" s="232"/>
      <c r="DI26" s="232"/>
      <c r="DJ26" s="232"/>
      <c r="DK26" s="232"/>
      <c r="DL26" s="232"/>
      <c r="DM26" s="232"/>
      <c r="DN26" s="232"/>
      <c r="DO26" s="232"/>
      <c r="DP26" s="232"/>
      <c r="DQ26" s="232"/>
      <c r="DR26" s="232"/>
      <c r="DS26" s="232"/>
      <c r="DT26" s="232"/>
      <c r="DU26" s="232"/>
      <c r="DV26" s="232"/>
      <c r="DW26" s="232"/>
      <c r="DX26" s="232"/>
      <c r="DY26" s="232"/>
      <c r="DZ26" s="232"/>
      <c r="EA26" s="232"/>
      <c r="EB26" s="232"/>
      <c r="EC26" s="232"/>
      <c r="ED26" s="232"/>
      <c r="EE26" s="232"/>
      <c r="EF26" s="232"/>
      <c r="EG26" s="232"/>
      <c r="EH26" s="232"/>
      <c r="EI26" s="232"/>
      <c r="EJ26" s="232"/>
      <c r="EK26" s="232"/>
      <c r="EL26" s="232"/>
      <c r="EM26" s="232"/>
      <c r="EN26" s="232"/>
      <c r="EO26" s="232"/>
      <c r="EP26" s="232"/>
      <c r="EQ26" s="232"/>
      <c r="ER26" s="232"/>
      <c r="ES26" s="232"/>
      <c r="ET26" s="232"/>
      <c r="EU26" s="232"/>
      <c r="EV26" s="232"/>
      <c r="EW26" s="232"/>
      <c r="EX26" s="232"/>
      <c r="EY26" s="232"/>
      <c r="EZ26" s="232"/>
      <c r="FA26" s="232"/>
      <c r="FB26" s="232"/>
      <c r="FC26" s="232"/>
      <c r="FD26" s="232"/>
      <c r="FE26" s="232"/>
      <c r="FF26" s="232"/>
      <c r="FG26" s="232"/>
      <c r="FH26" s="232"/>
      <c r="FI26" s="232"/>
      <c r="FJ26" s="232"/>
      <c r="FK26" s="232"/>
      <c r="FL26" s="232"/>
      <c r="FM26" s="232"/>
      <c r="FN26" s="232"/>
      <c r="FO26" s="232"/>
      <c r="FP26" s="232"/>
      <c r="FQ26" s="232"/>
      <c r="FR26" s="232"/>
      <c r="FS26" s="232"/>
      <c r="FT26" s="232"/>
      <c r="FU26" s="232"/>
      <c r="FV26" s="232"/>
      <c r="FW26" s="232"/>
      <c r="FX26" s="232"/>
      <c r="FY26" s="232"/>
      <c r="FZ26" s="232"/>
      <c r="GA26" s="232"/>
      <c r="GB26" s="232"/>
      <c r="GC26" s="232"/>
      <c r="GD26" s="232"/>
      <c r="GE26" s="232"/>
      <c r="GF26" s="232"/>
      <c r="GG26" s="232"/>
      <c r="GH26" s="232"/>
      <c r="GI26" s="232"/>
      <c r="GJ26" s="232"/>
      <c r="GK26" s="232"/>
      <c r="GL26" s="232"/>
      <c r="GM26" s="232"/>
      <c r="GN26" s="232"/>
      <c r="GO26" s="232"/>
      <c r="GP26" s="232"/>
      <c r="GQ26" s="232"/>
      <c r="GR26" s="232"/>
      <c r="GS26" s="232"/>
      <c r="GT26" s="232"/>
      <c r="GU26" s="232"/>
      <c r="GV26" s="232"/>
      <c r="GW26" s="232"/>
      <c r="GX26" s="232"/>
      <c r="GY26" s="232"/>
      <c r="GZ26" s="232"/>
      <c r="HA26" s="232"/>
      <c r="HB26" s="232"/>
      <c r="HC26" s="232"/>
      <c r="HD26" s="232"/>
      <c r="HE26" s="232"/>
      <c r="HF26" s="232"/>
      <c r="HG26" s="232"/>
      <c r="HH26" s="232"/>
      <c r="HI26" s="232"/>
      <c r="HJ26" s="232"/>
    </row>
    <row r="27" spans="1:218" ht="17.100000000000001" customHeight="1">
      <c r="A27" s="1"/>
      <c r="B27" s="667"/>
      <c r="C27" s="26" t="s">
        <v>58</v>
      </c>
      <c r="D27" s="32">
        <v>1625</v>
      </c>
      <c r="E27" s="32">
        <v>1432</v>
      </c>
      <c r="F27" s="32">
        <v>193</v>
      </c>
      <c r="G27" s="32">
        <v>1581</v>
      </c>
      <c r="H27" s="32">
        <v>1393</v>
      </c>
      <c r="I27" s="32">
        <v>188</v>
      </c>
      <c r="J27" s="32">
        <v>1651</v>
      </c>
      <c r="K27" s="32">
        <v>1336</v>
      </c>
      <c r="L27" s="33">
        <v>315</v>
      </c>
      <c r="M27" s="667"/>
      <c r="N27" s="26" t="s">
        <v>58</v>
      </c>
      <c r="O27" s="32">
        <v>1558</v>
      </c>
      <c r="P27" s="32">
        <v>1497</v>
      </c>
      <c r="Q27" s="32">
        <v>61</v>
      </c>
      <c r="R27" s="32">
        <v>1581</v>
      </c>
      <c r="S27" s="32">
        <v>1527</v>
      </c>
      <c r="T27" s="32">
        <v>54</v>
      </c>
      <c r="U27" s="32">
        <v>1396</v>
      </c>
      <c r="V27" s="32">
        <v>1319</v>
      </c>
      <c r="W27" s="33">
        <v>77</v>
      </c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  <c r="BK27" s="232"/>
      <c r="BL27" s="232"/>
      <c r="BM27" s="232"/>
      <c r="BN27" s="232"/>
      <c r="BO27" s="232"/>
      <c r="BP27" s="232"/>
      <c r="BQ27" s="232"/>
      <c r="BR27" s="232"/>
      <c r="BS27" s="232"/>
      <c r="BT27" s="232"/>
      <c r="BU27" s="232"/>
      <c r="BV27" s="232"/>
      <c r="BW27" s="232"/>
      <c r="BX27" s="232"/>
      <c r="BY27" s="232"/>
      <c r="BZ27" s="232"/>
      <c r="CA27" s="232"/>
      <c r="CB27" s="232"/>
      <c r="CC27" s="232"/>
      <c r="CD27" s="232"/>
      <c r="CE27" s="232"/>
      <c r="CF27" s="232"/>
      <c r="CG27" s="232"/>
      <c r="CH27" s="232"/>
      <c r="CI27" s="232"/>
      <c r="CJ27" s="232"/>
      <c r="CK27" s="232"/>
      <c r="CL27" s="232"/>
      <c r="CM27" s="232"/>
      <c r="CN27" s="232"/>
      <c r="CO27" s="232"/>
      <c r="CP27" s="232"/>
      <c r="CQ27" s="232"/>
      <c r="CR27" s="232"/>
      <c r="CS27" s="232"/>
      <c r="CT27" s="232"/>
      <c r="CU27" s="232"/>
      <c r="CV27" s="232"/>
      <c r="CW27" s="232"/>
      <c r="CX27" s="232"/>
      <c r="CY27" s="232"/>
      <c r="CZ27" s="232"/>
      <c r="DA27" s="232"/>
      <c r="DB27" s="232"/>
      <c r="DC27" s="232"/>
      <c r="DD27" s="232"/>
      <c r="DE27" s="232"/>
      <c r="DF27" s="232"/>
      <c r="DG27" s="232"/>
      <c r="DH27" s="232"/>
      <c r="DI27" s="232"/>
      <c r="DJ27" s="232"/>
      <c r="DK27" s="232"/>
      <c r="DL27" s="232"/>
      <c r="DM27" s="232"/>
      <c r="DN27" s="232"/>
      <c r="DO27" s="232"/>
      <c r="DP27" s="232"/>
      <c r="DQ27" s="232"/>
      <c r="DR27" s="232"/>
      <c r="DS27" s="232"/>
      <c r="DT27" s="232"/>
      <c r="DU27" s="232"/>
      <c r="DV27" s="232"/>
      <c r="DW27" s="232"/>
      <c r="DX27" s="232"/>
      <c r="DY27" s="232"/>
      <c r="DZ27" s="232"/>
      <c r="EA27" s="232"/>
      <c r="EB27" s="232"/>
      <c r="EC27" s="232"/>
      <c r="ED27" s="232"/>
      <c r="EE27" s="232"/>
      <c r="EF27" s="232"/>
      <c r="EG27" s="232"/>
      <c r="EH27" s="232"/>
      <c r="EI27" s="232"/>
      <c r="EJ27" s="232"/>
      <c r="EK27" s="232"/>
      <c r="EL27" s="232"/>
      <c r="EM27" s="232"/>
      <c r="EN27" s="232"/>
      <c r="EO27" s="232"/>
      <c r="EP27" s="232"/>
      <c r="EQ27" s="232"/>
      <c r="ER27" s="232"/>
      <c r="ES27" s="232"/>
      <c r="ET27" s="232"/>
      <c r="EU27" s="232"/>
      <c r="EV27" s="232"/>
      <c r="EW27" s="232"/>
      <c r="EX27" s="232"/>
      <c r="EY27" s="232"/>
      <c r="EZ27" s="232"/>
      <c r="FA27" s="232"/>
      <c r="FB27" s="232"/>
      <c r="FC27" s="232"/>
      <c r="FD27" s="232"/>
      <c r="FE27" s="232"/>
      <c r="FF27" s="232"/>
      <c r="FG27" s="232"/>
      <c r="FH27" s="232"/>
      <c r="FI27" s="232"/>
      <c r="FJ27" s="232"/>
      <c r="FK27" s="232"/>
      <c r="FL27" s="232"/>
      <c r="FM27" s="232"/>
      <c r="FN27" s="232"/>
      <c r="FO27" s="232"/>
      <c r="FP27" s="232"/>
      <c r="FQ27" s="232"/>
      <c r="FR27" s="232"/>
      <c r="FS27" s="232"/>
      <c r="FT27" s="232"/>
      <c r="FU27" s="232"/>
      <c r="FV27" s="232"/>
      <c r="FW27" s="232"/>
      <c r="FX27" s="232"/>
      <c r="FY27" s="232"/>
      <c r="FZ27" s="232"/>
      <c r="GA27" s="232"/>
      <c r="GB27" s="232"/>
      <c r="GC27" s="232"/>
      <c r="GD27" s="232"/>
      <c r="GE27" s="232"/>
      <c r="GF27" s="232"/>
      <c r="GG27" s="232"/>
      <c r="GH27" s="232"/>
      <c r="GI27" s="232"/>
      <c r="GJ27" s="232"/>
      <c r="GK27" s="232"/>
      <c r="GL27" s="232"/>
      <c r="GM27" s="232"/>
      <c r="GN27" s="232"/>
      <c r="GO27" s="232"/>
      <c r="GP27" s="232"/>
      <c r="GQ27" s="232"/>
      <c r="GR27" s="232"/>
      <c r="GS27" s="232"/>
      <c r="GT27" s="232"/>
      <c r="GU27" s="232"/>
      <c r="GV27" s="232"/>
      <c r="GW27" s="232"/>
      <c r="GX27" s="232"/>
      <c r="GY27" s="232"/>
      <c r="GZ27" s="232"/>
      <c r="HA27" s="232"/>
      <c r="HB27" s="232"/>
      <c r="HC27" s="232"/>
      <c r="HD27" s="232"/>
      <c r="HE27" s="232"/>
      <c r="HF27" s="232"/>
      <c r="HG27" s="232"/>
      <c r="HH27" s="232"/>
      <c r="HI27" s="232"/>
      <c r="HJ27" s="232"/>
    </row>
    <row r="28" spans="1:218" ht="17.100000000000001" customHeight="1">
      <c r="A28" s="10"/>
      <c r="B28" s="668"/>
      <c r="C28" s="39" t="s">
        <v>42</v>
      </c>
      <c r="D28" s="21">
        <f t="shared" ref="D28:E28" si="12">SUM(D25:D27)</f>
        <v>14884</v>
      </c>
      <c r="E28" s="21">
        <f t="shared" si="12"/>
        <v>14658</v>
      </c>
      <c r="F28" s="21">
        <f>SUM(F25:F27)</f>
        <v>226</v>
      </c>
      <c r="G28" s="21">
        <f t="shared" ref="G28:H28" si="13">SUM(G25:G27)</f>
        <v>14034</v>
      </c>
      <c r="H28" s="21">
        <f t="shared" si="13"/>
        <v>12878</v>
      </c>
      <c r="I28" s="21">
        <f>SUM(I25:I27)</f>
        <v>1156</v>
      </c>
      <c r="J28" s="21">
        <f t="shared" ref="J28:K28" si="14">SUM(J25:J27)</f>
        <v>14436</v>
      </c>
      <c r="K28" s="21">
        <f t="shared" si="14"/>
        <v>12983</v>
      </c>
      <c r="L28" s="22">
        <f>SUM(L25:L27)</f>
        <v>1453</v>
      </c>
      <c r="M28" s="668"/>
      <c r="N28" s="39" t="s">
        <v>42</v>
      </c>
      <c r="O28" s="21">
        <f t="shared" ref="O28:P28" si="15">SUM(O25:O27)</f>
        <v>14083</v>
      </c>
      <c r="P28" s="21">
        <f t="shared" si="15"/>
        <v>13206</v>
      </c>
      <c r="Q28" s="21">
        <f>SUM(Q25:Q27)</f>
        <v>877</v>
      </c>
      <c r="R28" s="21">
        <f t="shared" ref="R28:S28" si="16">SUM(R25:R27)</f>
        <v>14546</v>
      </c>
      <c r="S28" s="21">
        <f t="shared" si="16"/>
        <v>13462</v>
      </c>
      <c r="T28" s="21">
        <f>SUM(T25:T27)</f>
        <v>1084</v>
      </c>
      <c r="U28" s="21">
        <f t="shared" ref="U28:V28" si="17">SUM(U25:U27)</f>
        <v>16546</v>
      </c>
      <c r="V28" s="21">
        <f t="shared" si="17"/>
        <v>13012</v>
      </c>
      <c r="W28" s="22">
        <f>SUM(W25:W27)</f>
        <v>3534</v>
      </c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2"/>
      <c r="BN28" s="232"/>
      <c r="BO28" s="232"/>
      <c r="BP28" s="23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32"/>
      <c r="CC28" s="232"/>
      <c r="CD28" s="232"/>
      <c r="CE28" s="232"/>
      <c r="CF28" s="232"/>
      <c r="CG28" s="232"/>
      <c r="CH28" s="232"/>
      <c r="CI28" s="232"/>
      <c r="CJ28" s="232"/>
      <c r="CK28" s="232"/>
      <c r="CL28" s="232"/>
      <c r="CM28" s="232"/>
      <c r="CN28" s="232"/>
      <c r="CO28" s="232"/>
      <c r="CP28" s="232"/>
      <c r="CQ28" s="232"/>
      <c r="CR28" s="232"/>
      <c r="CS28" s="232"/>
      <c r="CT28" s="232"/>
      <c r="CU28" s="232"/>
      <c r="CV28" s="232"/>
      <c r="CW28" s="232"/>
      <c r="CX28" s="232"/>
      <c r="CY28" s="232"/>
      <c r="CZ28" s="232"/>
      <c r="DA28" s="232"/>
      <c r="DB28" s="232"/>
      <c r="DC28" s="232"/>
      <c r="DD28" s="232"/>
      <c r="DE28" s="232"/>
      <c r="DF28" s="232"/>
      <c r="DG28" s="232"/>
      <c r="DH28" s="232"/>
      <c r="DI28" s="232"/>
      <c r="DJ28" s="232"/>
      <c r="DK28" s="232"/>
      <c r="DL28" s="232"/>
      <c r="DM28" s="232"/>
      <c r="DN28" s="232"/>
      <c r="DO28" s="232"/>
      <c r="DP28" s="232"/>
      <c r="DQ28" s="232"/>
      <c r="DR28" s="232"/>
      <c r="DS28" s="232"/>
      <c r="DT28" s="232"/>
      <c r="DU28" s="232"/>
      <c r="DV28" s="232"/>
      <c r="DW28" s="232"/>
      <c r="DX28" s="232"/>
      <c r="DY28" s="232"/>
      <c r="DZ28" s="232"/>
      <c r="EA28" s="232"/>
      <c r="EB28" s="232"/>
      <c r="EC28" s="232"/>
      <c r="ED28" s="232"/>
      <c r="EE28" s="232"/>
      <c r="EF28" s="232"/>
      <c r="EG28" s="232"/>
      <c r="EH28" s="232"/>
      <c r="EI28" s="232"/>
      <c r="EJ28" s="232"/>
      <c r="EK28" s="232"/>
      <c r="EL28" s="232"/>
      <c r="EM28" s="232"/>
      <c r="EN28" s="232"/>
      <c r="EO28" s="232"/>
      <c r="EP28" s="232"/>
      <c r="EQ28" s="232"/>
      <c r="ER28" s="232"/>
      <c r="ES28" s="232"/>
      <c r="ET28" s="232"/>
      <c r="EU28" s="232"/>
      <c r="EV28" s="232"/>
      <c r="EW28" s="232"/>
      <c r="EX28" s="232"/>
      <c r="EY28" s="232"/>
      <c r="EZ28" s="232"/>
      <c r="FA28" s="232"/>
      <c r="FB28" s="232"/>
      <c r="FC28" s="232"/>
      <c r="FD28" s="232"/>
      <c r="FE28" s="232"/>
      <c r="FF28" s="232"/>
      <c r="FG28" s="232"/>
      <c r="FH28" s="232"/>
      <c r="FI28" s="232"/>
      <c r="FJ28" s="232"/>
      <c r="FK28" s="232"/>
      <c r="FL28" s="232"/>
      <c r="FM28" s="232"/>
      <c r="FN28" s="232"/>
      <c r="FO28" s="232"/>
      <c r="FP28" s="232"/>
      <c r="FQ28" s="232"/>
      <c r="FR28" s="232"/>
      <c r="FS28" s="232"/>
      <c r="FT28" s="232"/>
      <c r="FU28" s="232"/>
      <c r="FV28" s="232"/>
      <c r="FW28" s="232"/>
      <c r="FX28" s="232"/>
      <c r="FY28" s="232"/>
      <c r="FZ28" s="232"/>
      <c r="GA28" s="232"/>
      <c r="GB28" s="232"/>
      <c r="GC28" s="232"/>
      <c r="GD28" s="232"/>
      <c r="GE28" s="232"/>
      <c r="GF28" s="232"/>
      <c r="GG28" s="232"/>
      <c r="GH28" s="232"/>
      <c r="GI28" s="232"/>
      <c r="GJ28" s="232"/>
      <c r="GK28" s="232"/>
      <c r="GL28" s="232"/>
      <c r="GM28" s="232"/>
      <c r="GN28" s="232"/>
      <c r="GO28" s="232"/>
      <c r="GP28" s="232"/>
      <c r="GQ28" s="232"/>
      <c r="GR28" s="232"/>
      <c r="GS28" s="232"/>
      <c r="GT28" s="232"/>
      <c r="GU28" s="232"/>
      <c r="GV28" s="232"/>
      <c r="GW28" s="232"/>
      <c r="GX28" s="232"/>
      <c r="GY28" s="232"/>
      <c r="GZ28" s="232"/>
      <c r="HA28" s="232"/>
      <c r="HB28" s="232"/>
      <c r="HC28" s="232"/>
      <c r="HD28" s="232"/>
      <c r="HE28" s="232"/>
      <c r="HF28" s="232"/>
      <c r="HG28" s="232"/>
      <c r="HH28" s="232"/>
      <c r="HI28" s="232"/>
      <c r="HJ28" s="232"/>
    </row>
    <row r="29" spans="1:218" ht="17.100000000000001" customHeight="1" thickBot="1">
      <c r="A29" s="1"/>
      <c r="B29" s="669" t="s">
        <v>59</v>
      </c>
      <c r="C29" s="670"/>
      <c r="D29" s="42">
        <f t="shared" ref="D29:E29" si="18">SUM(D7:D8,D9:D10,D14,D18:D24,D28)</f>
        <v>247136</v>
      </c>
      <c r="E29" s="42">
        <f t="shared" si="18"/>
        <v>215452</v>
      </c>
      <c r="F29" s="42">
        <f>SUM(F7:F8,F9:F10,F14,F18:F24,F28)</f>
        <v>31684</v>
      </c>
      <c r="G29" s="42">
        <f t="shared" ref="G29:H29" si="19">SUM(G7:G8,G9:G10,G14,G18:G24,G28)</f>
        <v>220739</v>
      </c>
      <c r="H29" s="42">
        <f t="shared" si="19"/>
        <v>194744</v>
      </c>
      <c r="I29" s="42">
        <f>SUM(I7:I8,I9:I10,I14,I18:I24,I28)</f>
        <v>25995</v>
      </c>
      <c r="J29" s="42">
        <f t="shared" ref="J29:K29" si="20">SUM(J7:J8,J9:J10,J14,J18:J24,J28)</f>
        <v>227051</v>
      </c>
      <c r="K29" s="42">
        <f t="shared" si="20"/>
        <v>199969</v>
      </c>
      <c r="L29" s="43">
        <f>SUM(L7:L8,L9:L10,L14,L18:L24,L28)</f>
        <v>27082</v>
      </c>
      <c r="M29" s="669" t="s">
        <v>59</v>
      </c>
      <c r="N29" s="670"/>
      <c r="O29" s="42">
        <f t="shared" ref="O29:P29" si="21">SUM(O7:O8,O9:O10,O14,O18:O24,O28)</f>
        <v>230689</v>
      </c>
      <c r="P29" s="42">
        <f t="shared" si="21"/>
        <v>203742</v>
      </c>
      <c r="Q29" s="42">
        <f>SUM(Q7:Q8,Q9:Q10,Q14,Q18:Q24,Q28)</f>
        <v>26947</v>
      </c>
      <c r="R29" s="42">
        <f t="shared" ref="R29:S29" si="22">SUM(R7:R8,R9:R10,R14,R18:R24,R28)</f>
        <v>235025</v>
      </c>
      <c r="S29" s="42">
        <f t="shared" si="22"/>
        <v>205612</v>
      </c>
      <c r="T29" s="42">
        <f>SUM(T7:T8,T9:T10,T14,T18:T24,T28)</f>
        <v>29413</v>
      </c>
      <c r="U29" s="42">
        <f t="shared" ref="U29:V29" si="23">SUM(U7:U8,U9:U10,U14,U18:U24,U28)</f>
        <v>238186</v>
      </c>
      <c r="V29" s="42">
        <f t="shared" si="23"/>
        <v>218624</v>
      </c>
      <c r="W29" s="43">
        <f>SUM(W7:W8,W9:W10,W14,W18:W24,W28)</f>
        <v>19562</v>
      </c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2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  <c r="FL29" s="232"/>
      <c r="FM29" s="232"/>
      <c r="FN29" s="232"/>
      <c r="FO29" s="232"/>
      <c r="FP29" s="232"/>
      <c r="FQ29" s="232"/>
      <c r="FR29" s="232"/>
      <c r="FS29" s="232"/>
      <c r="FT29" s="232"/>
      <c r="FU29" s="232"/>
      <c r="FV29" s="232"/>
      <c r="FW29" s="232"/>
      <c r="FX29" s="232"/>
      <c r="FY29" s="232"/>
      <c r="FZ29" s="232"/>
      <c r="GA29" s="232"/>
      <c r="GB29" s="232"/>
      <c r="GC29" s="232"/>
      <c r="GD29" s="232"/>
      <c r="GE29" s="232"/>
      <c r="GF29" s="232"/>
      <c r="GG29" s="232"/>
      <c r="GH29" s="232"/>
      <c r="GI29" s="232"/>
      <c r="GJ29" s="232"/>
      <c r="GK29" s="232"/>
      <c r="GL29" s="232"/>
      <c r="GM29" s="232"/>
      <c r="GN29" s="232"/>
      <c r="GO29" s="232"/>
      <c r="GP29" s="232"/>
      <c r="GQ29" s="232"/>
      <c r="GR29" s="232"/>
      <c r="GS29" s="232"/>
      <c r="GT29" s="232"/>
      <c r="GU29" s="232"/>
      <c r="GV29" s="232"/>
      <c r="GW29" s="232"/>
      <c r="GX29" s="232"/>
      <c r="GY29" s="232"/>
      <c r="GZ29" s="232"/>
      <c r="HA29" s="232"/>
      <c r="HB29" s="232"/>
      <c r="HC29" s="232"/>
      <c r="HD29" s="232"/>
      <c r="HE29" s="232"/>
      <c r="HF29" s="232"/>
      <c r="HG29" s="232"/>
      <c r="HH29" s="232"/>
      <c r="HI29" s="232"/>
      <c r="HJ29" s="232"/>
    </row>
    <row r="30" spans="1:218" ht="17.100000000000001" customHeight="1">
      <c r="A30" s="1"/>
      <c r="B30" s="671" t="s">
        <v>60</v>
      </c>
      <c r="C30" s="26" t="s">
        <v>61</v>
      </c>
      <c r="D30" s="36">
        <v>16449</v>
      </c>
      <c r="E30" s="36">
        <v>14997</v>
      </c>
      <c r="F30" s="36">
        <v>1452</v>
      </c>
      <c r="G30" s="36">
        <v>15832</v>
      </c>
      <c r="H30" s="36">
        <v>14069</v>
      </c>
      <c r="I30" s="36">
        <v>1763</v>
      </c>
      <c r="J30" s="36">
        <v>16017</v>
      </c>
      <c r="K30" s="36">
        <v>14883</v>
      </c>
      <c r="L30" s="37">
        <v>1134</v>
      </c>
      <c r="M30" s="671" t="s">
        <v>60</v>
      </c>
      <c r="N30" s="26" t="s">
        <v>61</v>
      </c>
      <c r="O30" s="36">
        <v>16269</v>
      </c>
      <c r="P30" s="36">
        <v>14814</v>
      </c>
      <c r="Q30" s="36">
        <v>1455</v>
      </c>
      <c r="R30" s="36">
        <v>16613</v>
      </c>
      <c r="S30" s="36">
        <v>15474</v>
      </c>
      <c r="T30" s="36">
        <v>1139</v>
      </c>
      <c r="U30" s="36">
        <v>16390</v>
      </c>
      <c r="V30" s="36">
        <v>14962</v>
      </c>
      <c r="W30" s="37">
        <v>1428</v>
      </c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  <c r="BB30" s="232"/>
      <c r="BC30" s="232"/>
      <c r="BD30" s="232"/>
      <c r="BE30" s="232"/>
      <c r="BF30" s="232"/>
      <c r="BG30" s="232"/>
      <c r="BH30" s="232"/>
      <c r="BI30" s="232"/>
      <c r="BJ30" s="232"/>
      <c r="BK30" s="232"/>
      <c r="BL30" s="232"/>
      <c r="BM30" s="232"/>
      <c r="BN30" s="232"/>
      <c r="BO30" s="232"/>
      <c r="BP30" s="232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232"/>
      <c r="CC30" s="232"/>
      <c r="CD30" s="232"/>
      <c r="CE30" s="232"/>
      <c r="CF30" s="232"/>
      <c r="CG30" s="232"/>
      <c r="CH30" s="232"/>
      <c r="CI30" s="232"/>
      <c r="CJ30" s="232"/>
      <c r="CK30" s="232"/>
      <c r="CL30" s="232"/>
      <c r="CM30" s="232"/>
      <c r="CN30" s="232"/>
      <c r="CO30" s="232"/>
      <c r="CP30" s="232"/>
      <c r="CQ30" s="232"/>
      <c r="CR30" s="232"/>
      <c r="CS30" s="232"/>
      <c r="CT30" s="232"/>
      <c r="CU30" s="232"/>
      <c r="CV30" s="232"/>
      <c r="CW30" s="232"/>
      <c r="CX30" s="232"/>
      <c r="CY30" s="232"/>
      <c r="CZ30" s="232"/>
      <c r="DA30" s="232"/>
      <c r="DB30" s="232"/>
      <c r="DC30" s="232"/>
      <c r="DD30" s="232"/>
      <c r="DE30" s="232"/>
      <c r="DF30" s="232"/>
      <c r="DG30" s="232"/>
      <c r="DH30" s="232"/>
      <c r="DI30" s="232"/>
      <c r="DJ30" s="232"/>
      <c r="DK30" s="232"/>
      <c r="DL30" s="232"/>
      <c r="DM30" s="232"/>
      <c r="DN30" s="232"/>
      <c r="DO30" s="232"/>
      <c r="DP30" s="232"/>
      <c r="DQ30" s="232"/>
      <c r="DR30" s="232"/>
      <c r="DS30" s="232"/>
      <c r="DT30" s="232"/>
      <c r="DU30" s="232"/>
      <c r="DV30" s="232"/>
      <c r="DW30" s="232"/>
      <c r="DX30" s="232"/>
      <c r="DY30" s="232"/>
      <c r="DZ30" s="232"/>
      <c r="EA30" s="232"/>
      <c r="EB30" s="232"/>
      <c r="EC30" s="232"/>
      <c r="ED30" s="232"/>
      <c r="EE30" s="232"/>
      <c r="EF30" s="232"/>
      <c r="EG30" s="232"/>
      <c r="EH30" s="232"/>
      <c r="EI30" s="232"/>
      <c r="EJ30" s="232"/>
      <c r="EK30" s="232"/>
      <c r="EL30" s="232"/>
      <c r="EM30" s="232"/>
      <c r="EN30" s="232"/>
      <c r="EO30" s="232"/>
      <c r="EP30" s="232"/>
      <c r="EQ30" s="232"/>
      <c r="ER30" s="232"/>
      <c r="ES30" s="232"/>
      <c r="ET30" s="232"/>
      <c r="EU30" s="232"/>
      <c r="EV30" s="232"/>
      <c r="EW30" s="232"/>
      <c r="EX30" s="232"/>
      <c r="EY30" s="232"/>
      <c r="EZ30" s="232"/>
      <c r="FA30" s="232"/>
      <c r="FB30" s="232"/>
      <c r="FC30" s="232"/>
      <c r="FD30" s="232"/>
      <c r="FE30" s="232"/>
      <c r="FF30" s="232"/>
      <c r="FG30" s="232"/>
      <c r="FH30" s="232"/>
      <c r="FI30" s="232"/>
      <c r="FJ30" s="232"/>
      <c r="FK30" s="232"/>
      <c r="FL30" s="232"/>
      <c r="FM30" s="232"/>
      <c r="FN30" s="232"/>
      <c r="FO30" s="232"/>
      <c r="FP30" s="232"/>
      <c r="FQ30" s="232"/>
      <c r="FR30" s="232"/>
      <c r="FS30" s="232"/>
      <c r="FT30" s="232"/>
      <c r="FU30" s="232"/>
      <c r="FV30" s="232"/>
      <c r="FW30" s="232"/>
      <c r="FX30" s="232"/>
      <c r="FY30" s="232"/>
      <c r="FZ30" s="232"/>
      <c r="GA30" s="232"/>
      <c r="GB30" s="232"/>
      <c r="GC30" s="232"/>
      <c r="GD30" s="232"/>
      <c r="GE30" s="232"/>
      <c r="GF30" s="232"/>
      <c r="GG30" s="232"/>
      <c r="GH30" s="232"/>
      <c r="GI30" s="232"/>
      <c r="GJ30" s="232"/>
      <c r="GK30" s="232"/>
      <c r="GL30" s="232"/>
      <c r="GM30" s="232"/>
      <c r="GN30" s="232"/>
      <c r="GO30" s="232"/>
      <c r="GP30" s="232"/>
      <c r="GQ30" s="232"/>
      <c r="GR30" s="232"/>
      <c r="GS30" s="232"/>
      <c r="GT30" s="232"/>
      <c r="GU30" s="232"/>
      <c r="GV30" s="232"/>
      <c r="GW30" s="232"/>
      <c r="GX30" s="232"/>
      <c r="GY30" s="232"/>
      <c r="GZ30" s="232"/>
      <c r="HA30" s="232"/>
      <c r="HB30" s="232"/>
      <c r="HC30" s="232"/>
      <c r="HD30" s="232"/>
      <c r="HE30" s="232"/>
      <c r="HF30" s="232"/>
      <c r="HG30" s="232"/>
      <c r="HH30" s="232"/>
      <c r="HI30" s="232"/>
      <c r="HJ30" s="232"/>
    </row>
    <row r="31" spans="1:218" ht="17.100000000000001" customHeight="1">
      <c r="A31" s="1"/>
      <c r="B31" s="667"/>
      <c r="C31" s="26" t="s">
        <v>62</v>
      </c>
      <c r="D31" s="32">
        <v>2173</v>
      </c>
      <c r="E31" s="32">
        <v>2361</v>
      </c>
      <c r="F31" s="32">
        <v>-188</v>
      </c>
      <c r="G31" s="32">
        <v>1737</v>
      </c>
      <c r="H31" s="32">
        <v>1917</v>
      </c>
      <c r="I31" s="32">
        <v>-180</v>
      </c>
      <c r="J31" s="32">
        <v>1973</v>
      </c>
      <c r="K31" s="32">
        <v>1955</v>
      </c>
      <c r="L31" s="33">
        <v>18</v>
      </c>
      <c r="M31" s="667"/>
      <c r="N31" s="26" t="s">
        <v>62</v>
      </c>
      <c r="O31" s="32">
        <v>1983</v>
      </c>
      <c r="P31" s="32">
        <v>1945</v>
      </c>
      <c r="Q31" s="32">
        <v>38</v>
      </c>
      <c r="R31" s="32">
        <v>1908</v>
      </c>
      <c r="S31" s="32">
        <v>1915</v>
      </c>
      <c r="T31" s="32">
        <v>-7</v>
      </c>
      <c r="U31" s="32">
        <v>1771</v>
      </c>
      <c r="V31" s="32">
        <v>2195</v>
      </c>
      <c r="W31" s="33">
        <v>-424</v>
      </c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  <c r="AV31" s="232"/>
      <c r="AW31" s="232"/>
      <c r="AX31" s="232"/>
      <c r="AY31" s="232"/>
      <c r="AZ31" s="232"/>
      <c r="BA31" s="232"/>
      <c r="BB31" s="232"/>
      <c r="BC31" s="232"/>
      <c r="BD31" s="232"/>
      <c r="BE31" s="232"/>
      <c r="BF31" s="232"/>
      <c r="BG31" s="232"/>
      <c r="BH31" s="232"/>
      <c r="BI31" s="232"/>
      <c r="BJ31" s="232"/>
      <c r="BK31" s="232"/>
      <c r="BL31" s="232"/>
      <c r="BM31" s="232"/>
      <c r="BN31" s="232"/>
      <c r="BO31" s="232"/>
      <c r="BP31" s="232"/>
      <c r="BQ31" s="232"/>
      <c r="BR31" s="232"/>
      <c r="BS31" s="232"/>
      <c r="BT31" s="232"/>
      <c r="BU31" s="232"/>
      <c r="BV31" s="232"/>
      <c r="BW31" s="232"/>
      <c r="BX31" s="232"/>
      <c r="BY31" s="232"/>
      <c r="BZ31" s="232"/>
      <c r="CA31" s="232"/>
      <c r="CB31" s="232"/>
      <c r="CC31" s="232"/>
      <c r="CD31" s="232"/>
      <c r="CE31" s="232"/>
      <c r="CF31" s="232"/>
      <c r="CG31" s="232"/>
      <c r="CH31" s="232"/>
      <c r="CI31" s="232"/>
      <c r="CJ31" s="232"/>
      <c r="CK31" s="232"/>
      <c r="CL31" s="232"/>
      <c r="CM31" s="232"/>
      <c r="CN31" s="232"/>
      <c r="CO31" s="232"/>
      <c r="CP31" s="232"/>
      <c r="CQ31" s="232"/>
      <c r="CR31" s="232"/>
      <c r="CS31" s="232"/>
      <c r="CT31" s="232"/>
      <c r="CU31" s="232"/>
      <c r="CV31" s="232"/>
      <c r="CW31" s="232"/>
      <c r="CX31" s="232"/>
      <c r="CY31" s="232"/>
      <c r="CZ31" s="232"/>
      <c r="DA31" s="232"/>
      <c r="DB31" s="232"/>
      <c r="DC31" s="232"/>
      <c r="DD31" s="232"/>
      <c r="DE31" s="232"/>
      <c r="DF31" s="232"/>
      <c r="DG31" s="232"/>
      <c r="DH31" s="232"/>
      <c r="DI31" s="232"/>
      <c r="DJ31" s="232"/>
      <c r="DK31" s="232"/>
      <c r="DL31" s="232"/>
      <c r="DM31" s="232"/>
      <c r="DN31" s="232"/>
      <c r="DO31" s="232"/>
      <c r="DP31" s="232"/>
      <c r="DQ31" s="232"/>
      <c r="DR31" s="232"/>
      <c r="DS31" s="232"/>
      <c r="DT31" s="232"/>
      <c r="DU31" s="232"/>
      <c r="DV31" s="232"/>
      <c r="DW31" s="232"/>
      <c r="DX31" s="232"/>
      <c r="DY31" s="232"/>
      <c r="DZ31" s="232"/>
      <c r="EA31" s="232"/>
      <c r="EB31" s="232"/>
      <c r="EC31" s="232"/>
      <c r="ED31" s="232"/>
      <c r="EE31" s="232"/>
      <c r="EF31" s="232"/>
      <c r="EG31" s="232"/>
      <c r="EH31" s="232"/>
      <c r="EI31" s="232"/>
      <c r="EJ31" s="232"/>
      <c r="EK31" s="232"/>
      <c r="EL31" s="232"/>
      <c r="EM31" s="232"/>
      <c r="EN31" s="232"/>
      <c r="EO31" s="232"/>
      <c r="EP31" s="232"/>
      <c r="EQ31" s="232"/>
      <c r="ER31" s="232"/>
      <c r="ES31" s="232"/>
      <c r="ET31" s="232"/>
      <c r="EU31" s="232"/>
      <c r="EV31" s="232"/>
      <c r="EW31" s="232"/>
      <c r="EX31" s="232"/>
      <c r="EY31" s="232"/>
      <c r="EZ31" s="232"/>
      <c r="FA31" s="232"/>
      <c r="FB31" s="232"/>
      <c r="FC31" s="232"/>
      <c r="FD31" s="232"/>
      <c r="FE31" s="232"/>
      <c r="FF31" s="232"/>
      <c r="FG31" s="232"/>
      <c r="FH31" s="232"/>
      <c r="FI31" s="232"/>
      <c r="FJ31" s="232"/>
      <c r="FK31" s="232"/>
      <c r="FL31" s="232"/>
      <c r="FM31" s="232"/>
      <c r="FN31" s="232"/>
      <c r="FO31" s="232"/>
      <c r="FP31" s="232"/>
      <c r="FQ31" s="232"/>
      <c r="FR31" s="232"/>
      <c r="FS31" s="232"/>
      <c r="FT31" s="232"/>
      <c r="FU31" s="232"/>
      <c r="FV31" s="232"/>
      <c r="FW31" s="232"/>
      <c r="FX31" s="232"/>
      <c r="FY31" s="232"/>
      <c r="FZ31" s="232"/>
      <c r="GA31" s="232"/>
      <c r="GB31" s="232"/>
      <c r="GC31" s="232"/>
      <c r="GD31" s="232"/>
      <c r="GE31" s="232"/>
      <c r="GF31" s="232"/>
      <c r="GG31" s="232"/>
      <c r="GH31" s="232"/>
      <c r="GI31" s="232"/>
      <c r="GJ31" s="232"/>
      <c r="GK31" s="232"/>
      <c r="GL31" s="232"/>
      <c r="GM31" s="232"/>
      <c r="GN31" s="232"/>
      <c r="GO31" s="232"/>
      <c r="GP31" s="232"/>
      <c r="GQ31" s="232"/>
      <c r="GR31" s="232"/>
      <c r="GS31" s="232"/>
      <c r="GT31" s="232"/>
      <c r="GU31" s="232"/>
      <c r="GV31" s="232"/>
      <c r="GW31" s="232"/>
      <c r="GX31" s="232"/>
      <c r="GY31" s="232"/>
      <c r="GZ31" s="232"/>
      <c r="HA31" s="232"/>
      <c r="HB31" s="232"/>
      <c r="HC31" s="232"/>
      <c r="HD31" s="232"/>
      <c r="HE31" s="232"/>
      <c r="HF31" s="232"/>
      <c r="HG31" s="232"/>
      <c r="HH31" s="232"/>
      <c r="HI31" s="232"/>
      <c r="HJ31" s="232"/>
    </row>
    <row r="32" spans="1:218" ht="17.100000000000001" customHeight="1">
      <c r="A32" s="1"/>
      <c r="B32" s="667"/>
      <c r="C32" s="26" t="s">
        <v>63</v>
      </c>
      <c r="D32" s="32">
        <v>769</v>
      </c>
      <c r="E32" s="32">
        <v>913</v>
      </c>
      <c r="F32" s="32">
        <v>-144</v>
      </c>
      <c r="G32" s="32">
        <v>650</v>
      </c>
      <c r="H32" s="32">
        <v>750</v>
      </c>
      <c r="I32" s="32">
        <v>-100</v>
      </c>
      <c r="J32" s="32">
        <v>627</v>
      </c>
      <c r="K32" s="32">
        <v>661</v>
      </c>
      <c r="L32" s="33">
        <v>-34</v>
      </c>
      <c r="M32" s="667"/>
      <c r="N32" s="26" t="s">
        <v>63</v>
      </c>
      <c r="O32" s="32">
        <v>615</v>
      </c>
      <c r="P32" s="32">
        <v>709</v>
      </c>
      <c r="Q32" s="32">
        <v>-94</v>
      </c>
      <c r="R32" s="32">
        <v>600</v>
      </c>
      <c r="S32" s="32">
        <v>774</v>
      </c>
      <c r="T32" s="32">
        <v>-174</v>
      </c>
      <c r="U32" s="32">
        <v>617</v>
      </c>
      <c r="V32" s="32">
        <v>810</v>
      </c>
      <c r="W32" s="33">
        <v>-193</v>
      </c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  <c r="AV32" s="232"/>
      <c r="AW32" s="232"/>
      <c r="AX32" s="232"/>
      <c r="AY32" s="232"/>
      <c r="AZ32" s="232"/>
      <c r="BA32" s="232"/>
      <c r="BB32" s="232"/>
      <c r="BC32" s="232"/>
      <c r="BD32" s="232"/>
      <c r="BE32" s="232"/>
      <c r="BF32" s="232"/>
      <c r="BG32" s="232"/>
      <c r="BH32" s="232"/>
      <c r="BI32" s="232"/>
      <c r="BJ32" s="232"/>
      <c r="BK32" s="232"/>
      <c r="BL32" s="232"/>
      <c r="BM32" s="232"/>
      <c r="BN32" s="232"/>
      <c r="BO32" s="232"/>
      <c r="BP32" s="232"/>
      <c r="BQ32" s="232"/>
      <c r="BR32" s="232"/>
      <c r="BS32" s="232"/>
      <c r="BT32" s="232"/>
      <c r="BU32" s="232"/>
      <c r="BV32" s="232"/>
      <c r="BW32" s="232"/>
      <c r="BX32" s="232"/>
      <c r="BY32" s="232"/>
      <c r="BZ32" s="232"/>
      <c r="CA32" s="232"/>
      <c r="CB32" s="232"/>
      <c r="CC32" s="232"/>
      <c r="CD32" s="232"/>
      <c r="CE32" s="232"/>
      <c r="CF32" s="232"/>
      <c r="CG32" s="232"/>
      <c r="CH32" s="232"/>
      <c r="CI32" s="232"/>
      <c r="CJ32" s="232"/>
      <c r="CK32" s="232"/>
      <c r="CL32" s="232"/>
      <c r="CM32" s="232"/>
      <c r="CN32" s="232"/>
      <c r="CO32" s="232"/>
      <c r="CP32" s="232"/>
      <c r="CQ32" s="232"/>
      <c r="CR32" s="232"/>
      <c r="CS32" s="232"/>
      <c r="CT32" s="232"/>
      <c r="CU32" s="232"/>
      <c r="CV32" s="232"/>
      <c r="CW32" s="232"/>
      <c r="CX32" s="232"/>
      <c r="CY32" s="232"/>
      <c r="CZ32" s="232"/>
      <c r="DA32" s="232"/>
      <c r="DB32" s="232"/>
      <c r="DC32" s="232"/>
      <c r="DD32" s="232"/>
      <c r="DE32" s="232"/>
      <c r="DF32" s="232"/>
      <c r="DG32" s="232"/>
      <c r="DH32" s="232"/>
      <c r="DI32" s="232"/>
      <c r="DJ32" s="232"/>
      <c r="DK32" s="232"/>
      <c r="DL32" s="232"/>
      <c r="DM32" s="232"/>
      <c r="DN32" s="232"/>
      <c r="DO32" s="232"/>
      <c r="DP32" s="232"/>
      <c r="DQ32" s="232"/>
      <c r="DR32" s="232"/>
      <c r="DS32" s="232"/>
      <c r="DT32" s="232"/>
      <c r="DU32" s="232"/>
      <c r="DV32" s="232"/>
      <c r="DW32" s="232"/>
      <c r="DX32" s="232"/>
      <c r="DY32" s="232"/>
      <c r="DZ32" s="232"/>
      <c r="EA32" s="232"/>
      <c r="EB32" s="232"/>
      <c r="EC32" s="232"/>
      <c r="ED32" s="232"/>
      <c r="EE32" s="232"/>
      <c r="EF32" s="232"/>
      <c r="EG32" s="232"/>
      <c r="EH32" s="232"/>
      <c r="EI32" s="232"/>
      <c r="EJ32" s="232"/>
      <c r="EK32" s="232"/>
      <c r="EL32" s="232"/>
      <c r="EM32" s="232"/>
      <c r="EN32" s="232"/>
      <c r="EO32" s="232"/>
      <c r="EP32" s="232"/>
      <c r="EQ32" s="232"/>
      <c r="ER32" s="232"/>
      <c r="ES32" s="232"/>
      <c r="ET32" s="232"/>
      <c r="EU32" s="232"/>
      <c r="EV32" s="232"/>
      <c r="EW32" s="232"/>
      <c r="EX32" s="232"/>
      <c r="EY32" s="232"/>
      <c r="EZ32" s="232"/>
      <c r="FA32" s="232"/>
      <c r="FB32" s="232"/>
      <c r="FC32" s="232"/>
      <c r="FD32" s="232"/>
      <c r="FE32" s="232"/>
      <c r="FF32" s="232"/>
      <c r="FG32" s="232"/>
      <c r="FH32" s="232"/>
      <c r="FI32" s="232"/>
      <c r="FJ32" s="232"/>
      <c r="FK32" s="232"/>
      <c r="FL32" s="232"/>
      <c r="FM32" s="232"/>
      <c r="FN32" s="232"/>
      <c r="FO32" s="232"/>
      <c r="FP32" s="232"/>
      <c r="FQ32" s="232"/>
      <c r="FR32" s="232"/>
      <c r="FS32" s="232"/>
      <c r="FT32" s="232"/>
      <c r="FU32" s="232"/>
      <c r="FV32" s="232"/>
      <c r="FW32" s="232"/>
      <c r="FX32" s="232"/>
      <c r="FY32" s="232"/>
      <c r="FZ32" s="232"/>
      <c r="GA32" s="232"/>
      <c r="GB32" s="232"/>
      <c r="GC32" s="232"/>
      <c r="GD32" s="232"/>
      <c r="GE32" s="232"/>
      <c r="GF32" s="232"/>
      <c r="GG32" s="232"/>
      <c r="GH32" s="232"/>
      <c r="GI32" s="232"/>
      <c r="GJ32" s="232"/>
      <c r="GK32" s="232"/>
      <c r="GL32" s="232"/>
      <c r="GM32" s="232"/>
      <c r="GN32" s="232"/>
      <c r="GO32" s="232"/>
      <c r="GP32" s="232"/>
      <c r="GQ32" s="232"/>
      <c r="GR32" s="232"/>
      <c r="GS32" s="232"/>
      <c r="GT32" s="232"/>
      <c r="GU32" s="232"/>
      <c r="GV32" s="232"/>
      <c r="GW32" s="232"/>
      <c r="GX32" s="232"/>
      <c r="GY32" s="232"/>
      <c r="GZ32" s="232"/>
      <c r="HA32" s="232"/>
      <c r="HB32" s="232"/>
      <c r="HC32" s="232"/>
      <c r="HD32" s="232"/>
      <c r="HE32" s="232"/>
      <c r="HF32" s="232"/>
      <c r="HG32" s="232"/>
      <c r="HH32" s="232"/>
      <c r="HI32" s="232"/>
      <c r="HJ32" s="232"/>
    </row>
    <row r="33" spans="1:218" ht="17.100000000000001" customHeight="1">
      <c r="A33" s="1"/>
      <c r="B33" s="668"/>
      <c r="C33" s="18" t="s">
        <v>42</v>
      </c>
      <c r="D33" s="21">
        <f t="shared" ref="D33:E33" si="24">SUM(D30:D32)</f>
        <v>19391</v>
      </c>
      <c r="E33" s="21">
        <f t="shared" si="24"/>
        <v>18271</v>
      </c>
      <c r="F33" s="21">
        <f>SUM(F30:F32)</f>
        <v>1120</v>
      </c>
      <c r="G33" s="21">
        <f t="shared" ref="G33:H33" si="25">SUM(G30:G32)</f>
        <v>18219</v>
      </c>
      <c r="H33" s="21">
        <f t="shared" si="25"/>
        <v>16736</v>
      </c>
      <c r="I33" s="21">
        <f>SUM(I30:I32)</f>
        <v>1483</v>
      </c>
      <c r="J33" s="21">
        <f t="shared" ref="J33:K33" si="26">SUM(J30:J32)</f>
        <v>18617</v>
      </c>
      <c r="K33" s="21">
        <f t="shared" si="26"/>
        <v>17499</v>
      </c>
      <c r="L33" s="22">
        <f>SUM(L30:L32)</f>
        <v>1118</v>
      </c>
      <c r="M33" s="668"/>
      <c r="N33" s="18" t="s">
        <v>42</v>
      </c>
      <c r="O33" s="21">
        <f t="shared" ref="O33:P33" si="27">SUM(O30:O32)</f>
        <v>18867</v>
      </c>
      <c r="P33" s="21">
        <f t="shared" si="27"/>
        <v>17468</v>
      </c>
      <c r="Q33" s="21">
        <f>SUM(Q30:Q32)</f>
        <v>1399</v>
      </c>
      <c r="R33" s="21">
        <f t="shared" ref="R33:S33" si="28">SUM(R30:R32)</f>
        <v>19121</v>
      </c>
      <c r="S33" s="21">
        <f t="shared" si="28"/>
        <v>18163</v>
      </c>
      <c r="T33" s="21">
        <f>SUM(T30:T32)</f>
        <v>958</v>
      </c>
      <c r="U33" s="21">
        <f t="shared" ref="U33:V33" si="29">SUM(U30:U32)</f>
        <v>18778</v>
      </c>
      <c r="V33" s="21">
        <f t="shared" si="29"/>
        <v>17967</v>
      </c>
      <c r="W33" s="22">
        <f>SUM(W30:W32)</f>
        <v>811</v>
      </c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  <c r="CM33" s="232"/>
      <c r="CN33" s="232"/>
      <c r="CO33" s="232"/>
      <c r="CP33" s="232"/>
      <c r="CQ33" s="232"/>
      <c r="CR33" s="232"/>
      <c r="CS33" s="232"/>
      <c r="CT33" s="232"/>
      <c r="CU33" s="232"/>
      <c r="CV33" s="232"/>
      <c r="CW33" s="232"/>
      <c r="CX33" s="232"/>
      <c r="CY33" s="232"/>
      <c r="CZ33" s="232"/>
      <c r="DA33" s="232"/>
      <c r="DB33" s="232"/>
      <c r="DC33" s="232"/>
      <c r="DD33" s="232"/>
      <c r="DE33" s="232"/>
      <c r="DF33" s="232"/>
      <c r="DG33" s="232"/>
      <c r="DH33" s="232"/>
      <c r="DI33" s="232"/>
      <c r="DJ33" s="232"/>
      <c r="DK33" s="232"/>
      <c r="DL33" s="232"/>
      <c r="DM33" s="232"/>
      <c r="DN33" s="232"/>
      <c r="DO33" s="232"/>
      <c r="DP33" s="232"/>
      <c r="DQ33" s="232"/>
      <c r="DR33" s="232"/>
      <c r="DS33" s="232"/>
      <c r="DT33" s="232"/>
      <c r="DU33" s="232"/>
      <c r="DV33" s="232"/>
      <c r="DW33" s="232"/>
      <c r="DX33" s="232"/>
      <c r="DY33" s="232"/>
      <c r="DZ33" s="232"/>
      <c r="EA33" s="232"/>
      <c r="EB33" s="232"/>
      <c r="EC33" s="232"/>
      <c r="ED33" s="232"/>
      <c r="EE33" s="232"/>
      <c r="EF33" s="232"/>
      <c r="EG33" s="232"/>
      <c r="EH33" s="232"/>
      <c r="EI33" s="232"/>
      <c r="EJ33" s="232"/>
      <c r="EK33" s="232"/>
      <c r="EL33" s="232"/>
      <c r="EM33" s="232"/>
      <c r="EN33" s="232"/>
      <c r="EO33" s="232"/>
      <c r="EP33" s="232"/>
      <c r="EQ33" s="232"/>
      <c r="ER33" s="232"/>
      <c r="ES33" s="232"/>
      <c r="ET33" s="232"/>
      <c r="EU33" s="232"/>
      <c r="EV33" s="232"/>
      <c r="EW33" s="232"/>
      <c r="EX33" s="232"/>
      <c r="EY33" s="232"/>
      <c r="EZ33" s="232"/>
      <c r="FA33" s="232"/>
      <c r="FB33" s="232"/>
      <c r="FC33" s="232"/>
      <c r="FD33" s="232"/>
      <c r="FE33" s="232"/>
      <c r="FF33" s="232"/>
      <c r="FG33" s="232"/>
      <c r="FH33" s="232"/>
      <c r="FI33" s="232"/>
      <c r="FJ33" s="232"/>
      <c r="FK33" s="232"/>
      <c r="FL33" s="232"/>
      <c r="FM33" s="232"/>
      <c r="FN33" s="232"/>
      <c r="FO33" s="232"/>
      <c r="FP33" s="232"/>
      <c r="FQ33" s="232"/>
      <c r="FR33" s="232"/>
      <c r="FS33" s="232"/>
      <c r="FT33" s="232"/>
      <c r="FU33" s="232"/>
      <c r="FV33" s="232"/>
      <c r="FW33" s="232"/>
      <c r="FX33" s="232"/>
      <c r="FY33" s="232"/>
      <c r="FZ33" s="232"/>
      <c r="GA33" s="232"/>
      <c r="GB33" s="232"/>
      <c r="GC33" s="232"/>
      <c r="GD33" s="232"/>
      <c r="GE33" s="232"/>
      <c r="GF33" s="232"/>
      <c r="GG33" s="232"/>
      <c r="GH33" s="232"/>
      <c r="GI33" s="232"/>
      <c r="GJ33" s="232"/>
      <c r="GK33" s="232"/>
      <c r="GL33" s="232"/>
      <c r="GM33" s="232"/>
      <c r="GN33" s="232"/>
      <c r="GO33" s="232"/>
      <c r="GP33" s="232"/>
      <c r="GQ33" s="232"/>
      <c r="GR33" s="232"/>
      <c r="GS33" s="232"/>
      <c r="GT33" s="232"/>
      <c r="GU33" s="232"/>
      <c r="GV33" s="232"/>
      <c r="GW33" s="232"/>
      <c r="GX33" s="232"/>
      <c r="GY33" s="232"/>
      <c r="GZ33" s="232"/>
      <c r="HA33" s="232"/>
      <c r="HB33" s="232"/>
      <c r="HC33" s="232"/>
      <c r="HD33" s="232"/>
      <c r="HE33" s="232"/>
      <c r="HF33" s="232"/>
      <c r="HG33" s="232"/>
      <c r="HH33" s="232"/>
      <c r="HI33" s="232"/>
      <c r="HJ33" s="232"/>
    </row>
    <row r="34" spans="1:218" ht="17.100000000000001" customHeight="1">
      <c r="A34" s="1"/>
      <c r="B34" s="45" t="s">
        <v>64</v>
      </c>
      <c r="C34" s="12" t="s">
        <v>65</v>
      </c>
      <c r="D34" s="21">
        <v>2580</v>
      </c>
      <c r="E34" s="21">
        <v>2923</v>
      </c>
      <c r="F34" s="21">
        <v>-343</v>
      </c>
      <c r="G34" s="21">
        <v>2398</v>
      </c>
      <c r="H34" s="21">
        <v>2645</v>
      </c>
      <c r="I34" s="21">
        <v>-247</v>
      </c>
      <c r="J34" s="21">
        <v>2439</v>
      </c>
      <c r="K34" s="21">
        <v>2676</v>
      </c>
      <c r="L34" s="22">
        <v>-237</v>
      </c>
      <c r="M34" s="45" t="s">
        <v>64</v>
      </c>
      <c r="N34" s="12" t="s">
        <v>65</v>
      </c>
      <c r="O34" s="21">
        <v>2640</v>
      </c>
      <c r="P34" s="21">
        <v>2750</v>
      </c>
      <c r="Q34" s="21">
        <v>-110</v>
      </c>
      <c r="R34" s="21">
        <v>2793</v>
      </c>
      <c r="S34" s="21">
        <v>2678</v>
      </c>
      <c r="T34" s="21">
        <v>115</v>
      </c>
      <c r="U34" s="21">
        <v>2513</v>
      </c>
      <c r="V34" s="21">
        <v>2771</v>
      </c>
      <c r="W34" s="22">
        <v>-258</v>
      </c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2"/>
      <c r="EG34" s="232"/>
      <c r="EH34" s="232"/>
      <c r="EI34" s="232"/>
      <c r="EJ34" s="232"/>
      <c r="EK34" s="232"/>
      <c r="EL34" s="232"/>
      <c r="EM34" s="232"/>
      <c r="EN34" s="232"/>
      <c r="EO34" s="232"/>
      <c r="EP34" s="232"/>
      <c r="EQ34" s="232"/>
      <c r="ER34" s="232"/>
      <c r="ES34" s="232"/>
      <c r="ET34" s="232"/>
      <c r="EU34" s="232"/>
      <c r="EV34" s="232"/>
      <c r="EW34" s="232"/>
      <c r="EX34" s="232"/>
      <c r="EY34" s="232"/>
      <c r="EZ34" s="232"/>
      <c r="FA34" s="232"/>
      <c r="FB34" s="232"/>
      <c r="FC34" s="232"/>
      <c r="FD34" s="232"/>
      <c r="FE34" s="232"/>
      <c r="FF34" s="232"/>
      <c r="FG34" s="232"/>
      <c r="FH34" s="232"/>
      <c r="FI34" s="232"/>
      <c r="FJ34" s="232"/>
      <c r="FK34" s="232"/>
      <c r="FL34" s="232"/>
      <c r="FM34" s="232"/>
      <c r="FN34" s="232"/>
      <c r="FO34" s="232"/>
      <c r="FP34" s="232"/>
      <c r="FQ34" s="232"/>
      <c r="FR34" s="232"/>
      <c r="FS34" s="232"/>
      <c r="FT34" s="232"/>
      <c r="FU34" s="232"/>
      <c r="FV34" s="232"/>
      <c r="FW34" s="232"/>
      <c r="FX34" s="232"/>
      <c r="FY34" s="232"/>
      <c r="FZ34" s="232"/>
      <c r="GA34" s="232"/>
      <c r="GB34" s="232"/>
      <c r="GC34" s="232"/>
      <c r="GD34" s="232"/>
      <c r="GE34" s="232"/>
      <c r="GF34" s="232"/>
      <c r="GG34" s="232"/>
      <c r="GH34" s="232"/>
      <c r="GI34" s="232"/>
      <c r="GJ34" s="232"/>
      <c r="GK34" s="232"/>
      <c r="GL34" s="232"/>
      <c r="GM34" s="232"/>
      <c r="GN34" s="232"/>
      <c r="GO34" s="232"/>
      <c r="GP34" s="232"/>
      <c r="GQ34" s="232"/>
      <c r="GR34" s="232"/>
      <c r="GS34" s="232"/>
      <c r="GT34" s="232"/>
      <c r="GU34" s="232"/>
      <c r="GV34" s="232"/>
      <c r="GW34" s="232"/>
      <c r="GX34" s="232"/>
      <c r="GY34" s="232"/>
      <c r="GZ34" s="232"/>
      <c r="HA34" s="232"/>
      <c r="HB34" s="232"/>
      <c r="HC34" s="232"/>
      <c r="HD34" s="232"/>
      <c r="HE34" s="232"/>
      <c r="HF34" s="232"/>
      <c r="HG34" s="232"/>
      <c r="HH34" s="232"/>
      <c r="HI34" s="232"/>
      <c r="HJ34" s="232"/>
    </row>
    <row r="35" spans="1:218" ht="17.100000000000001" customHeight="1">
      <c r="A35" s="455"/>
      <c r="B35" s="24" t="s">
        <v>66</v>
      </c>
      <c r="C35" s="18" t="s">
        <v>67</v>
      </c>
      <c r="D35" s="21">
        <v>2839</v>
      </c>
      <c r="E35" s="21">
        <v>3258</v>
      </c>
      <c r="F35" s="21">
        <v>-419</v>
      </c>
      <c r="G35" s="21">
        <v>2612</v>
      </c>
      <c r="H35" s="21">
        <v>2432</v>
      </c>
      <c r="I35" s="21">
        <v>180</v>
      </c>
      <c r="J35" s="21">
        <v>2834</v>
      </c>
      <c r="K35" s="21">
        <v>2639</v>
      </c>
      <c r="L35" s="22">
        <v>195</v>
      </c>
      <c r="M35" s="24" t="s">
        <v>66</v>
      </c>
      <c r="N35" s="18" t="s">
        <v>67</v>
      </c>
      <c r="O35" s="21">
        <v>2771</v>
      </c>
      <c r="P35" s="21">
        <v>2753</v>
      </c>
      <c r="Q35" s="21">
        <v>18</v>
      </c>
      <c r="R35" s="21">
        <v>2869</v>
      </c>
      <c r="S35" s="21">
        <v>2600</v>
      </c>
      <c r="T35" s="21">
        <v>269</v>
      </c>
      <c r="U35" s="21">
        <v>3612</v>
      </c>
      <c r="V35" s="21">
        <v>2622</v>
      </c>
      <c r="W35" s="22">
        <v>990</v>
      </c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2"/>
      <c r="BV35" s="232"/>
      <c r="BW35" s="232"/>
      <c r="BX35" s="232"/>
      <c r="BY35" s="232"/>
      <c r="BZ35" s="232"/>
      <c r="CA35" s="232"/>
      <c r="CB35" s="232"/>
      <c r="CC35" s="232"/>
      <c r="CD35" s="232"/>
      <c r="CE35" s="232"/>
      <c r="CF35" s="232"/>
      <c r="CG35" s="232"/>
      <c r="CH35" s="232"/>
      <c r="CI35" s="232"/>
      <c r="CJ35" s="232"/>
      <c r="CK35" s="232"/>
      <c r="CL35" s="232"/>
      <c r="CM35" s="232"/>
      <c r="CN35" s="232"/>
      <c r="CO35" s="232"/>
      <c r="CP35" s="232"/>
      <c r="CQ35" s="232"/>
      <c r="CR35" s="232"/>
      <c r="CS35" s="232"/>
      <c r="CT35" s="232"/>
      <c r="CU35" s="232"/>
      <c r="CV35" s="232"/>
      <c r="CW35" s="232"/>
      <c r="CX35" s="232"/>
      <c r="CY35" s="232"/>
      <c r="CZ35" s="232"/>
      <c r="DA35" s="232"/>
      <c r="DB35" s="232"/>
      <c r="DC35" s="232"/>
      <c r="DD35" s="232"/>
      <c r="DE35" s="232"/>
      <c r="DF35" s="232"/>
      <c r="DG35" s="232"/>
      <c r="DH35" s="232"/>
      <c r="DI35" s="232"/>
      <c r="DJ35" s="232"/>
      <c r="DK35" s="232"/>
      <c r="DL35" s="232"/>
      <c r="DM35" s="232"/>
      <c r="DN35" s="232"/>
      <c r="DO35" s="232"/>
      <c r="DP35" s="232"/>
      <c r="DQ35" s="232"/>
      <c r="DR35" s="232"/>
      <c r="DS35" s="232"/>
      <c r="DT35" s="232"/>
      <c r="DU35" s="232"/>
      <c r="DV35" s="232"/>
      <c r="DW35" s="232"/>
      <c r="DX35" s="232"/>
      <c r="DY35" s="232"/>
      <c r="DZ35" s="232"/>
      <c r="EA35" s="232"/>
      <c r="EB35" s="232"/>
      <c r="EC35" s="232"/>
      <c r="ED35" s="232"/>
      <c r="EE35" s="232"/>
      <c r="EF35" s="232"/>
      <c r="EG35" s="232"/>
      <c r="EH35" s="232"/>
      <c r="EI35" s="232"/>
      <c r="EJ35" s="232"/>
      <c r="EK35" s="232"/>
      <c r="EL35" s="232"/>
      <c r="EM35" s="232"/>
      <c r="EN35" s="232"/>
      <c r="EO35" s="232"/>
      <c r="EP35" s="232"/>
      <c r="EQ35" s="232"/>
      <c r="ER35" s="232"/>
      <c r="ES35" s="232"/>
      <c r="ET35" s="232"/>
      <c r="EU35" s="232"/>
      <c r="EV35" s="232"/>
      <c r="EW35" s="232"/>
      <c r="EX35" s="232"/>
      <c r="EY35" s="232"/>
      <c r="EZ35" s="232"/>
      <c r="FA35" s="232"/>
      <c r="FB35" s="232"/>
      <c r="FC35" s="232"/>
      <c r="FD35" s="232"/>
      <c r="FE35" s="232"/>
      <c r="FF35" s="232"/>
      <c r="FG35" s="232"/>
      <c r="FH35" s="232"/>
      <c r="FI35" s="232"/>
      <c r="FJ35" s="232"/>
      <c r="FK35" s="232"/>
      <c r="FL35" s="232"/>
      <c r="FM35" s="232"/>
      <c r="FN35" s="232"/>
      <c r="FO35" s="232"/>
      <c r="FP35" s="232"/>
      <c r="FQ35" s="232"/>
      <c r="FR35" s="232"/>
      <c r="FS35" s="232"/>
      <c r="FT35" s="232"/>
      <c r="FU35" s="232"/>
      <c r="FV35" s="232"/>
      <c r="FW35" s="232"/>
      <c r="FX35" s="232"/>
      <c r="FY35" s="232"/>
      <c r="FZ35" s="232"/>
      <c r="GA35" s="232"/>
      <c r="GB35" s="232"/>
      <c r="GC35" s="232"/>
      <c r="GD35" s="232"/>
      <c r="GE35" s="232"/>
      <c r="GF35" s="232"/>
      <c r="GG35" s="232"/>
      <c r="GH35" s="232"/>
      <c r="GI35" s="232"/>
      <c r="GJ35" s="232"/>
      <c r="GK35" s="232"/>
      <c r="GL35" s="232"/>
      <c r="GM35" s="232"/>
      <c r="GN35" s="232"/>
      <c r="GO35" s="232"/>
      <c r="GP35" s="232"/>
      <c r="GQ35" s="232"/>
      <c r="GR35" s="232"/>
      <c r="GS35" s="232"/>
      <c r="GT35" s="232"/>
      <c r="GU35" s="232"/>
      <c r="GV35" s="232"/>
      <c r="GW35" s="232"/>
      <c r="GX35" s="232"/>
      <c r="GY35" s="232"/>
      <c r="GZ35" s="232"/>
      <c r="HA35" s="232"/>
      <c r="HB35" s="232"/>
      <c r="HC35" s="232"/>
      <c r="HD35" s="232"/>
      <c r="HE35" s="232"/>
      <c r="HF35" s="232"/>
      <c r="HG35" s="232"/>
      <c r="HH35" s="232"/>
      <c r="HI35" s="232"/>
      <c r="HJ35" s="232"/>
    </row>
    <row r="36" spans="1:218" ht="17.100000000000001" customHeight="1">
      <c r="A36" s="1"/>
      <c r="B36" s="24" t="s">
        <v>68</v>
      </c>
      <c r="C36" s="46" t="s">
        <v>607</v>
      </c>
      <c r="D36" s="21">
        <v>4066</v>
      </c>
      <c r="E36" s="21">
        <v>3819</v>
      </c>
      <c r="F36" s="21">
        <v>247</v>
      </c>
      <c r="G36" s="21">
        <v>3755</v>
      </c>
      <c r="H36" s="21">
        <v>3643</v>
      </c>
      <c r="I36" s="21">
        <v>112</v>
      </c>
      <c r="J36" s="21">
        <v>4062</v>
      </c>
      <c r="K36" s="21">
        <v>3743</v>
      </c>
      <c r="L36" s="22">
        <v>319</v>
      </c>
      <c r="M36" s="24" t="s">
        <v>68</v>
      </c>
      <c r="N36" s="46" t="s">
        <v>607</v>
      </c>
      <c r="O36" s="21">
        <v>4027</v>
      </c>
      <c r="P36" s="21">
        <v>3926</v>
      </c>
      <c r="Q36" s="21">
        <v>101</v>
      </c>
      <c r="R36" s="21">
        <v>4164</v>
      </c>
      <c r="S36" s="21">
        <v>3828</v>
      </c>
      <c r="T36" s="21">
        <v>336</v>
      </c>
      <c r="U36" s="21">
        <v>5131</v>
      </c>
      <c r="V36" s="21">
        <v>3796</v>
      </c>
      <c r="W36" s="22">
        <v>1335</v>
      </c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  <c r="AV36" s="232"/>
      <c r="AW36" s="232"/>
      <c r="AX36" s="232"/>
      <c r="AY36" s="232"/>
      <c r="AZ36" s="232"/>
      <c r="BA36" s="232"/>
      <c r="BB36" s="232"/>
      <c r="BC36" s="232"/>
      <c r="BD36" s="232"/>
      <c r="BE36" s="232"/>
      <c r="BF36" s="232"/>
      <c r="BG36" s="232"/>
      <c r="BH36" s="232"/>
      <c r="BI36" s="232"/>
      <c r="BJ36" s="232"/>
      <c r="BK36" s="232"/>
      <c r="BL36" s="232"/>
      <c r="BM36" s="232"/>
      <c r="BN36" s="232"/>
      <c r="BO36" s="232"/>
      <c r="BP36" s="232"/>
      <c r="BQ36" s="232"/>
      <c r="BR36" s="232"/>
      <c r="BS36" s="232"/>
      <c r="BT36" s="232"/>
      <c r="BU36" s="232"/>
      <c r="BV36" s="232"/>
      <c r="BW36" s="232"/>
      <c r="BX36" s="232"/>
      <c r="BY36" s="232"/>
      <c r="BZ36" s="232"/>
      <c r="CA36" s="232"/>
      <c r="CB36" s="232"/>
      <c r="CC36" s="232"/>
      <c r="CD36" s="232"/>
      <c r="CE36" s="232"/>
      <c r="CF36" s="232"/>
      <c r="CG36" s="232"/>
      <c r="CH36" s="232"/>
      <c r="CI36" s="232"/>
      <c r="CJ36" s="232"/>
      <c r="CK36" s="232"/>
      <c r="CL36" s="232"/>
      <c r="CM36" s="232"/>
      <c r="CN36" s="232"/>
      <c r="CO36" s="232"/>
      <c r="CP36" s="232"/>
      <c r="CQ36" s="232"/>
      <c r="CR36" s="232"/>
      <c r="CS36" s="232"/>
      <c r="CT36" s="232"/>
      <c r="CU36" s="232"/>
      <c r="CV36" s="232"/>
      <c r="CW36" s="232"/>
      <c r="CX36" s="232"/>
      <c r="CY36" s="232"/>
      <c r="CZ36" s="232"/>
      <c r="DA36" s="232"/>
      <c r="DB36" s="232"/>
      <c r="DC36" s="232"/>
      <c r="DD36" s="232"/>
      <c r="DE36" s="232"/>
      <c r="DF36" s="232"/>
      <c r="DG36" s="232"/>
      <c r="DH36" s="232"/>
      <c r="DI36" s="232"/>
      <c r="DJ36" s="232"/>
      <c r="DK36" s="232"/>
      <c r="DL36" s="232"/>
      <c r="DM36" s="232"/>
      <c r="DN36" s="232"/>
      <c r="DO36" s="232"/>
      <c r="DP36" s="232"/>
      <c r="DQ36" s="232"/>
      <c r="DR36" s="232"/>
      <c r="DS36" s="232"/>
      <c r="DT36" s="232"/>
      <c r="DU36" s="232"/>
      <c r="DV36" s="232"/>
      <c r="DW36" s="232"/>
      <c r="DX36" s="232"/>
      <c r="DY36" s="232"/>
      <c r="DZ36" s="232"/>
      <c r="EA36" s="232"/>
      <c r="EB36" s="232"/>
      <c r="EC36" s="232"/>
      <c r="ED36" s="232"/>
      <c r="EE36" s="232"/>
      <c r="EF36" s="232"/>
      <c r="EG36" s="232"/>
      <c r="EH36" s="232"/>
      <c r="EI36" s="232"/>
      <c r="EJ36" s="232"/>
      <c r="EK36" s="232"/>
      <c r="EL36" s="232"/>
      <c r="EM36" s="232"/>
      <c r="EN36" s="232"/>
      <c r="EO36" s="232"/>
      <c r="EP36" s="232"/>
      <c r="EQ36" s="232"/>
      <c r="ER36" s="232"/>
      <c r="ES36" s="232"/>
      <c r="ET36" s="232"/>
      <c r="EU36" s="232"/>
      <c r="EV36" s="232"/>
      <c r="EW36" s="232"/>
      <c r="EX36" s="232"/>
      <c r="EY36" s="232"/>
      <c r="EZ36" s="232"/>
      <c r="FA36" s="232"/>
      <c r="FB36" s="232"/>
      <c r="FC36" s="232"/>
      <c r="FD36" s="232"/>
      <c r="FE36" s="232"/>
      <c r="FF36" s="232"/>
      <c r="FG36" s="232"/>
      <c r="FH36" s="232"/>
      <c r="FI36" s="232"/>
      <c r="FJ36" s="232"/>
      <c r="FK36" s="232"/>
      <c r="FL36" s="232"/>
      <c r="FM36" s="232"/>
      <c r="FN36" s="232"/>
      <c r="FO36" s="232"/>
      <c r="FP36" s="232"/>
      <c r="FQ36" s="232"/>
      <c r="FR36" s="232"/>
      <c r="FS36" s="232"/>
      <c r="FT36" s="232"/>
      <c r="FU36" s="232"/>
      <c r="FV36" s="232"/>
      <c r="FW36" s="232"/>
      <c r="FX36" s="232"/>
      <c r="FY36" s="232"/>
      <c r="FZ36" s="232"/>
      <c r="GA36" s="232"/>
      <c r="GB36" s="232"/>
      <c r="GC36" s="232"/>
      <c r="GD36" s="232"/>
      <c r="GE36" s="232"/>
      <c r="GF36" s="232"/>
      <c r="GG36" s="232"/>
      <c r="GH36" s="232"/>
      <c r="GI36" s="232"/>
      <c r="GJ36" s="232"/>
      <c r="GK36" s="232"/>
      <c r="GL36" s="232"/>
      <c r="GM36" s="232"/>
      <c r="GN36" s="232"/>
      <c r="GO36" s="232"/>
      <c r="GP36" s="232"/>
      <c r="GQ36" s="232"/>
      <c r="GR36" s="232"/>
      <c r="GS36" s="232"/>
      <c r="GT36" s="232"/>
      <c r="GU36" s="232"/>
      <c r="GV36" s="232"/>
      <c r="GW36" s="232"/>
      <c r="GX36" s="232"/>
      <c r="GY36" s="232"/>
      <c r="GZ36" s="232"/>
      <c r="HA36" s="232"/>
      <c r="HB36" s="232"/>
      <c r="HC36" s="232"/>
      <c r="HD36" s="232"/>
      <c r="HE36" s="232"/>
      <c r="HF36" s="232"/>
      <c r="HG36" s="232"/>
      <c r="HH36" s="232"/>
      <c r="HI36" s="232"/>
      <c r="HJ36" s="232"/>
    </row>
    <row r="37" spans="1:218" ht="17.100000000000001" customHeight="1">
      <c r="A37" s="1"/>
      <c r="B37" s="24" t="s">
        <v>70</v>
      </c>
      <c r="C37" s="46" t="s">
        <v>71</v>
      </c>
      <c r="D37" s="632" t="s">
        <v>388</v>
      </c>
      <c r="E37" s="632" t="s">
        <v>388</v>
      </c>
      <c r="F37" s="632" t="s">
        <v>388</v>
      </c>
      <c r="G37" s="632" t="s">
        <v>388</v>
      </c>
      <c r="H37" s="632" t="s">
        <v>388</v>
      </c>
      <c r="I37" s="632" t="s">
        <v>388</v>
      </c>
      <c r="J37" s="632" t="s">
        <v>388</v>
      </c>
      <c r="K37" s="632" t="s">
        <v>388</v>
      </c>
      <c r="L37" s="633" t="s">
        <v>388</v>
      </c>
      <c r="M37" s="24" t="s">
        <v>70</v>
      </c>
      <c r="N37" s="46" t="s">
        <v>71</v>
      </c>
      <c r="O37" s="632" t="s">
        <v>388</v>
      </c>
      <c r="P37" s="632" t="s">
        <v>388</v>
      </c>
      <c r="Q37" s="632" t="s">
        <v>388</v>
      </c>
      <c r="R37" s="632" t="s">
        <v>388</v>
      </c>
      <c r="S37" s="632" t="s">
        <v>388</v>
      </c>
      <c r="T37" s="632" t="s">
        <v>388</v>
      </c>
      <c r="U37" s="632" t="s">
        <v>388</v>
      </c>
      <c r="V37" s="632" t="s">
        <v>388</v>
      </c>
      <c r="W37" s="633" t="s">
        <v>388</v>
      </c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  <c r="AV37" s="232"/>
      <c r="AW37" s="232"/>
      <c r="AX37" s="232"/>
      <c r="AY37" s="232"/>
      <c r="AZ37" s="232"/>
      <c r="BA37" s="232"/>
      <c r="BB37" s="232"/>
      <c r="BC37" s="232"/>
      <c r="BD37" s="232"/>
      <c r="BE37" s="232"/>
      <c r="BF37" s="232"/>
      <c r="BG37" s="232"/>
      <c r="BH37" s="232"/>
      <c r="BI37" s="232"/>
      <c r="BJ37" s="232"/>
      <c r="BK37" s="232"/>
      <c r="BL37" s="232"/>
      <c r="BM37" s="232"/>
      <c r="BN37" s="232"/>
      <c r="BO37" s="232"/>
      <c r="BP37" s="232"/>
      <c r="BQ37" s="232"/>
      <c r="BR37" s="232"/>
      <c r="BS37" s="232"/>
      <c r="BT37" s="232"/>
      <c r="BU37" s="232"/>
      <c r="BV37" s="232"/>
      <c r="BW37" s="232"/>
      <c r="BX37" s="232"/>
      <c r="BY37" s="232"/>
      <c r="BZ37" s="232"/>
      <c r="CA37" s="232"/>
      <c r="CB37" s="232"/>
      <c r="CC37" s="232"/>
      <c r="CD37" s="232"/>
      <c r="CE37" s="232"/>
      <c r="CF37" s="232"/>
      <c r="CG37" s="232"/>
      <c r="CH37" s="232"/>
      <c r="CI37" s="232"/>
      <c r="CJ37" s="232"/>
      <c r="CK37" s="232"/>
      <c r="CL37" s="232"/>
      <c r="CM37" s="232"/>
      <c r="CN37" s="232"/>
      <c r="CO37" s="232"/>
      <c r="CP37" s="232"/>
      <c r="CQ37" s="232"/>
      <c r="CR37" s="232"/>
      <c r="CS37" s="232"/>
      <c r="CT37" s="232"/>
      <c r="CU37" s="232"/>
      <c r="CV37" s="232"/>
      <c r="CW37" s="232"/>
      <c r="CX37" s="232"/>
      <c r="CY37" s="232"/>
      <c r="CZ37" s="232"/>
      <c r="DA37" s="232"/>
      <c r="DB37" s="232"/>
      <c r="DC37" s="232"/>
      <c r="DD37" s="232"/>
      <c r="DE37" s="232"/>
      <c r="DF37" s="232"/>
      <c r="DG37" s="232"/>
      <c r="DH37" s="232"/>
      <c r="DI37" s="232"/>
      <c r="DJ37" s="232"/>
      <c r="DK37" s="232"/>
      <c r="DL37" s="232"/>
      <c r="DM37" s="232"/>
      <c r="DN37" s="232"/>
      <c r="DO37" s="232"/>
      <c r="DP37" s="232"/>
      <c r="DQ37" s="232"/>
      <c r="DR37" s="232"/>
      <c r="DS37" s="232"/>
      <c r="DT37" s="232"/>
      <c r="DU37" s="232"/>
      <c r="DV37" s="232"/>
      <c r="DW37" s="232"/>
      <c r="DX37" s="232"/>
      <c r="DY37" s="232"/>
      <c r="DZ37" s="232"/>
      <c r="EA37" s="232"/>
      <c r="EB37" s="232"/>
      <c r="EC37" s="232"/>
      <c r="ED37" s="232"/>
      <c r="EE37" s="232"/>
      <c r="EF37" s="232"/>
      <c r="EG37" s="232"/>
      <c r="EH37" s="232"/>
      <c r="EI37" s="232"/>
      <c r="EJ37" s="232"/>
      <c r="EK37" s="232"/>
      <c r="EL37" s="232"/>
      <c r="EM37" s="232"/>
      <c r="EN37" s="232"/>
      <c r="EO37" s="232"/>
      <c r="EP37" s="232"/>
      <c r="EQ37" s="232"/>
      <c r="ER37" s="232"/>
      <c r="ES37" s="232"/>
      <c r="ET37" s="232"/>
      <c r="EU37" s="232"/>
      <c r="EV37" s="232"/>
      <c r="EW37" s="232"/>
      <c r="EX37" s="232"/>
      <c r="EY37" s="232"/>
      <c r="EZ37" s="232"/>
      <c r="FA37" s="232"/>
      <c r="FB37" s="232"/>
      <c r="FC37" s="232"/>
      <c r="FD37" s="232"/>
      <c r="FE37" s="232"/>
      <c r="FF37" s="232"/>
      <c r="FG37" s="232"/>
      <c r="FH37" s="232"/>
      <c r="FI37" s="232"/>
      <c r="FJ37" s="232"/>
      <c r="FK37" s="232"/>
      <c r="FL37" s="232"/>
      <c r="FM37" s="232"/>
      <c r="FN37" s="232"/>
      <c r="FO37" s="232"/>
      <c r="FP37" s="232"/>
      <c r="FQ37" s="232"/>
      <c r="FR37" s="232"/>
      <c r="FS37" s="232"/>
      <c r="FT37" s="232"/>
      <c r="FU37" s="232"/>
      <c r="FV37" s="232"/>
      <c r="FW37" s="232"/>
      <c r="FX37" s="232"/>
      <c r="FY37" s="232"/>
      <c r="FZ37" s="232"/>
      <c r="GA37" s="232"/>
      <c r="GB37" s="232"/>
      <c r="GC37" s="232"/>
      <c r="GD37" s="232"/>
      <c r="GE37" s="232"/>
      <c r="GF37" s="232"/>
      <c r="GG37" s="232"/>
      <c r="GH37" s="232"/>
      <c r="GI37" s="232"/>
      <c r="GJ37" s="232"/>
      <c r="GK37" s="232"/>
      <c r="GL37" s="232"/>
      <c r="GM37" s="232"/>
      <c r="GN37" s="232"/>
      <c r="GO37" s="232"/>
      <c r="GP37" s="232"/>
      <c r="GQ37" s="232"/>
      <c r="GR37" s="232"/>
      <c r="GS37" s="232"/>
      <c r="GT37" s="232"/>
      <c r="GU37" s="232"/>
      <c r="GV37" s="232"/>
      <c r="GW37" s="232"/>
      <c r="GX37" s="232"/>
      <c r="GY37" s="232"/>
      <c r="GZ37" s="232"/>
      <c r="HA37" s="232"/>
      <c r="HB37" s="232"/>
      <c r="HC37" s="232"/>
      <c r="HD37" s="232"/>
      <c r="HE37" s="232"/>
      <c r="HF37" s="232"/>
      <c r="HG37" s="232"/>
      <c r="HH37" s="232"/>
      <c r="HI37" s="232"/>
      <c r="HJ37" s="232"/>
    </row>
    <row r="38" spans="1:218" ht="17.100000000000001" customHeight="1">
      <c r="A38" s="1"/>
      <c r="B38" s="672" t="s">
        <v>72</v>
      </c>
      <c r="C38" s="26" t="s">
        <v>73</v>
      </c>
      <c r="D38" s="32">
        <v>5118</v>
      </c>
      <c r="E38" s="32">
        <v>3484</v>
      </c>
      <c r="F38" s="32">
        <v>1634</v>
      </c>
      <c r="G38" s="32">
        <v>3912</v>
      </c>
      <c r="H38" s="32">
        <v>3400</v>
      </c>
      <c r="I38" s="32">
        <v>512</v>
      </c>
      <c r="J38" s="32">
        <v>4102</v>
      </c>
      <c r="K38" s="32">
        <v>3629</v>
      </c>
      <c r="L38" s="33">
        <v>473</v>
      </c>
      <c r="M38" s="672" t="s">
        <v>72</v>
      </c>
      <c r="N38" s="26" t="s">
        <v>73</v>
      </c>
      <c r="O38" s="32">
        <v>4037</v>
      </c>
      <c r="P38" s="32">
        <v>3697</v>
      </c>
      <c r="Q38" s="32">
        <v>340</v>
      </c>
      <c r="R38" s="32">
        <v>4064</v>
      </c>
      <c r="S38" s="32">
        <v>3655</v>
      </c>
      <c r="T38" s="32">
        <v>409</v>
      </c>
      <c r="U38" s="32">
        <v>4230</v>
      </c>
      <c r="V38" s="32">
        <v>4352</v>
      </c>
      <c r="W38" s="33">
        <v>-122</v>
      </c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  <c r="AS38" s="232"/>
      <c r="AT38" s="232"/>
      <c r="AU38" s="232"/>
      <c r="AV38" s="232"/>
      <c r="AW38" s="232"/>
      <c r="AX38" s="232"/>
      <c r="AY38" s="232"/>
      <c r="AZ38" s="232"/>
      <c r="BA38" s="232"/>
      <c r="BB38" s="232"/>
      <c r="BC38" s="232"/>
      <c r="BD38" s="232"/>
      <c r="BE38" s="232"/>
      <c r="BF38" s="232"/>
      <c r="BG38" s="232"/>
      <c r="BH38" s="232"/>
      <c r="BI38" s="232"/>
      <c r="BJ38" s="232"/>
      <c r="BK38" s="232"/>
      <c r="BL38" s="232"/>
      <c r="BM38" s="232"/>
      <c r="BN38" s="232"/>
      <c r="BO38" s="232"/>
      <c r="BP38" s="232"/>
      <c r="BQ38" s="232"/>
      <c r="BR38" s="232"/>
      <c r="BS38" s="232"/>
      <c r="BT38" s="232"/>
      <c r="BU38" s="232"/>
      <c r="BV38" s="232"/>
      <c r="BW38" s="232"/>
      <c r="BX38" s="232"/>
      <c r="BY38" s="232"/>
      <c r="BZ38" s="232"/>
      <c r="CA38" s="232"/>
      <c r="CB38" s="232"/>
      <c r="CC38" s="232"/>
      <c r="CD38" s="232"/>
      <c r="CE38" s="232"/>
      <c r="CF38" s="232"/>
      <c r="CG38" s="232"/>
      <c r="CH38" s="232"/>
      <c r="CI38" s="232"/>
      <c r="CJ38" s="232"/>
      <c r="CK38" s="232"/>
      <c r="CL38" s="232"/>
      <c r="CM38" s="232"/>
      <c r="CN38" s="232"/>
      <c r="CO38" s="232"/>
      <c r="CP38" s="232"/>
      <c r="CQ38" s="232"/>
      <c r="CR38" s="232"/>
      <c r="CS38" s="232"/>
      <c r="CT38" s="232"/>
      <c r="CU38" s="232"/>
      <c r="CV38" s="232"/>
      <c r="CW38" s="232"/>
      <c r="CX38" s="232"/>
      <c r="CY38" s="232"/>
      <c r="CZ38" s="232"/>
      <c r="DA38" s="232"/>
      <c r="DB38" s="232"/>
      <c r="DC38" s="232"/>
      <c r="DD38" s="232"/>
      <c r="DE38" s="232"/>
      <c r="DF38" s="232"/>
      <c r="DG38" s="232"/>
      <c r="DH38" s="232"/>
      <c r="DI38" s="232"/>
      <c r="DJ38" s="232"/>
      <c r="DK38" s="232"/>
      <c r="DL38" s="232"/>
      <c r="DM38" s="232"/>
      <c r="DN38" s="232"/>
      <c r="DO38" s="232"/>
      <c r="DP38" s="232"/>
      <c r="DQ38" s="232"/>
      <c r="DR38" s="232"/>
      <c r="DS38" s="232"/>
      <c r="DT38" s="232"/>
      <c r="DU38" s="232"/>
      <c r="DV38" s="232"/>
      <c r="DW38" s="232"/>
      <c r="DX38" s="232"/>
      <c r="DY38" s="232"/>
      <c r="DZ38" s="232"/>
      <c r="EA38" s="232"/>
      <c r="EB38" s="232"/>
      <c r="EC38" s="232"/>
      <c r="ED38" s="232"/>
      <c r="EE38" s="232"/>
      <c r="EF38" s="232"/>
      <c r="EG38" s="232"/>
      <c r="EH38" s="232"/>
      <c r="EI38" s="232"/>
      <c r="EJ38" s="232"/>
      <c r="EK38" s="232"/>
      <c r="EL38" s="232"/>
      <c r="EM38" s="232"/>
      <c r="EN38" s="232"/>
      <c r="EO38" s="232"/>
      <c r="EP38" s="232"/>
      <c r="EQ38" s="232"/>
      <c r="ER38" s="232"/>
      <c r="ES38" s="232"/>
      <c r="ET38" s="232"/>
      <c r="EU38" s="232"/>
      <c r="EV38" s="232"/>
      <c r="EW38" s="232"/>
      <c r="EX38" s="232"/>
      <c r="EY38" s="232"/>
      <c r="EZ38" s="232"/>
      <c r="FA38" s="232"/>
      <c r="FB38" s="232"/>
      <c r="FC38" s="232"/>
      <c r="FD38" s="232"/>
      <c r="FE38" s="232"/>
      <c r="FF38" s="232"/>
      <c r="FG38" s="232"/>
      <c r="FH38" s="232"/>
      <c r="FI38" s="232"/>
      <c r="FJ38" s="232"/>
      <c r="FK38" s="232"/>
      <c r="FL38" s="232"/>
      <c r="FM38" s="232"/>
      <c r="FN38" s="232"/>
      <c r="FO38" s="232"/>
      <c r="FP38" s="232"/>
      <c r="FQ38" s="232"/>
      <c r="FR38" s="232"/>
      <c r="FS38" s="232"/>
      <c r="FT38" s="232"/>
      <c r="FU38" s="232"/>
      <c r="FV38" s="232"/>
      <c r="FW38" s="232"/>
      <c r="FX38" s="232"/>
      <c r="FY38" s="232"/>
      <c r="FZ38" s="232"/>
      <c r="GA38" s="232"/>
      <c r="GB38" s="232"/>
      <c r="GC38" s="232"/>
      <c r="GD38" s="232"/>
      <c r="GE38" s="232"/>
      <c r="GF38" s="232"/>
      <c r="GG38" s="232"/>
      <c r="GH38" s="232"/>
      <c r="GI38" s="232"/>
      <c r="GJ38" s="232"/>
      <c r="GK38" s="232"/>
      <c r="GL38" s="232"/>
      <c r="GM38" s="232"/>
      <c r="GN38" s="232"/>
      <c r="GO38" s="232"/>
      <c r="GP38" s="232"/>
      <c r="GQ38" s="232"/>
      <c r="GR38" s="232"/>
      <c r="GS38" s="232"/>
      <c r="GT38" s="232"/>
      <c r="GU38" s="232"/>
      <c r="GV38" s="232"/>
      <c r="GW38" s="232"/>
      <c r="GX38" s="232"/>
      <c r="GY38" s="232"/>
      <c r="GZ38" s="232"/>
      <c r="HA38" s="232"/>
      <c r="HB38" s="232"/>
      <c r="HC38" s="232"/>
      <c r="HD38" s="232"/>
      <c r="HE38" s="232"/>
      <c r="HF38" s="232"/>
      <c r="HG38" s="232"/>
      <c r="HH38" s="232"/>
      <c r="HI38" s="232"/>
      <c r="HJ38" s="232"/>
    </row>
    <row r="39" spans="1:218" ht="17.100000000000001" customHeight="1">
      <c r="A39" s="1"/>
      <c r="B39" s="673"/>
      <c r="C39" s="26" t="s">
        <v>74</v>
      </c>
      <c r="D39" s="32">
        <v>1042</v>
      </c>
      <c r="E39" s="32">
        <v>848</v>
      </c>
      <c r="F39" s="32">
        <v>194</v>
      </c>
      <c r="G39" s="32">
        <v>978</v>
      </c>
      <c r="H39" s="32">
        <v>712</v>
      </c>
      <c r="I39" s="32">
        <v>266</v>
      </c>
      <c r="J39" s="32">
        <v>1109</v>
      </c>
      <c r="K39" s="32">
        <v>767</v>
      </c>
      <c r="L39" s="33">
        <v>342</v>
      </c>
      <c r="M39" s="673"/>
      <c r="N39" s="26" t="s">
        <v>74</v>
      </c>
      <c r="O39" s="32">
        <v>1167</v>
      </c>
      <c r="P39" s="32">
        <v>820</v>
      </c>
      <c r="Q39" s="32">
        <v>347</v>
      </c>
      <c r="R39" s="32">
        <v>1094</v>
      </c>
      <c r="S39" s="32">
        <v>865</v>
      </c>
      <c r="T39" s="32">
        <v>229</v>
      </c>
      <c r="U39" s="32">
        <v>1030</v>
      </c>
      <c r="V39" s="32">
        <v>777</v>
      </c>
      <c r="W39" s="33">
        <v>253</v>
      </c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2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232"/>
      <c r="FH39" s="232"/>
      <c r="FI39" s="232"/>
      <c r="FJ39" s="232"/>
      <c r="FK39" s="232"/>
      <c r="FL39" s="232"/>
      <c r="FM39" s="232"/>
      <c r="FN39" s="232"/>
      <c r="FO39" s="232"/>
      <c r="FP39" s="232"/>
      <c r="FQ39" s="232"/>
      <c r="FR39" s="232"/>
      <c r="FS39" s="232"/>
      <c r="FT39" s="232"/>
      <c r="FU39" s="232"/>
      <c r="FV39" s="232"/>
      <c r="FW39" s="232"/>
      <c r="FX39" s="232"/>
      <c r="FY39" s="232"/>
      <c r="FZ39" s="232"/>
      <c r="GA39" s="232"/>
      <c r="GB39" s="232"/>
      <c r="GC39" s="232"/>
      <c r="GD39" s="232"/>
      <c r="GE39" s="232"/>
      <c r="GF39" s="232"/>
      <c r="GG39" s="232"/>
      <c r="GH39" s="232"/>
      <c r="GI39" s="232"/>
      <c r="GJ39" s="232"/>
      <c r="GK39" s="232"/>
      <c r="GL39" s="232"/>
      <c r="GM39" s="232"/>
      <c r="GN39" s="232"/>
      <c r="GO39" s="232"/>
      <c r="GP39" s="232"/>
      <c r="GQ39" s="232"/>
      <c r="GR39" s="232"/>
      <c r="GS39" s="232"/>
      <c r="GT39" s="232"/>
      <c r="GU39" s="232"/>
      <c r="GV39" s="232"/>
      <c r="GW39" s="232"/>
      <c r="GX39" s="232"/>
      <c r="GY39" s="232"/>
      <c r="GZ39" s="232"/>
      <c r="HA39" s="232"/>
      <c r="HB39" s="232"/>
      <c r="HC39" s="232"/>
      <c r="HD39" s="232"/>
      <c r="HE39" s="232"/>
      <c r="HF39" s="232"/>
      <c r="HG39" s="232"/>
      <c r="HH39" s="232"/>
      <c r="HI39" s="232"/>
      <c r="HJ39" s="232"/>
    </row>
    <row r="40" spans="1:218" ht="17.100000000000001" customHeight="1">
      <c r="A40" s="1"/>
      <c r="B40" s="673"/>
      <c r="C40" s="26" t="s">
        <v>75</v>
      </c>
      <c r="D40" s="32">
        <v>884</v>
      </c>
      <c r="E40" s="32">
        <v>772</v>
      </c>
      <c r="F40" s="32">
        <v>112</v>
      </c>
      <c r="G40" s="32">
        <v>824</v>
      </c>
      <c r="H40" s="32">
        <v>829</v>
      </c>
      <c r="I40" s="32">
        <v>-5</v>
      </c>
      <c r="J40" s="32">
        <v>820</v>
      </c>
      <c r="K40" s="32">
        <v>784</v>
      </c>
      <c r="L40" s="33">
        <v>36</v>
      </c>
      <c r="M40" s="673"/>
      <c r="N40" s="26" t="s">
        <v>75</v>
      </c>
      <c r="O40" s="32">
        <v>943</v>
      </c>
      <c r="P40" s="32">
        <v>769</v>
      </c>
      <c r="Q40" s="32">
        <v>174</v>
      </c>
      <c r="R40" s="32">
        <v>811</v>
      </c>
      <c r="S40" s="32">
        <v>729</v>
      </c>
      <c r="T40" s="32">
        <v>82</v>
      </c>
      <c r="U40" s="32">
        <v>812</v>
      </c>
      <c r="V40" s="32">
        <v>853</v>
      </c>
      <c r="W40" s="33">
        <v>-41</v>
      </c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  <c r="AV40" s="232"/>
      <c r="AW40" s="232"/>
      <c r="AX40" s="232"/>
      <c r="AY40" s="232"/>
      <c r="AZ40" s="232"/>
      <c r="BA40" s="232"/>
      <c r="BB40" s="232"/>
      <c r="BC40" s="232"/>
      <c r="BD40" s="232"/>
      <c r="BE40" s="232"/>
      <c r="BF40" s="232"/>
      <c r="BG40" s="232"/>
      <c r="BH40" s="232"/>
      <c r="BI40" s="232"/>
      <c r="BJ40" s="232"/>
      <c r="BK40" s="232"/>
      <c r="BL40" s="232"/>
      <c r="BM40" s="232"/>
      <c r="BN40" s="232"/>
      <c r="BO40" s="232"/>
      <c r="BP40" s="232"/>
      <c r="BQ40" s="232"/>
      <c r="BR40" s="232"/>
      <c r="BS40" s="232"/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232"/>
      <c r="CE40" s="232"/>
      <c r="CF40" s="232"/>
      <c r="CG40" s="232"/>
      <c r="CH40" s="232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2"/>
      <c r="DO40" s="232"/>
      <c r="DP40" s="232"/>
      <c r="DQ40" s="232"/>
      <c r="DR40" s="232"/>
      <c r="DS40" s="232"/>
      <c r="DT40" s="232"/>
      <c r="DU40" s="232"/>
      <c r="DV40" s="232"/>
      <c r="DW40" s="232"/>
      <c r="DX40" s="232"/>
      <c r="DY40" s="232"/>
      <c r="DZ40" s="232"/>
      <c r="EA40" s="232"/>
      <c r="EB40" s="232"/>
      <c r="EC40" s="232"/>
      <c r="ED40" s="232"/>
      <c r="EE40" s="232"/>
      <c r="EF40" s="232"/>
      <c r="EG40" s="232"/>
      <c r="EH40" s="232"/>
      <c r="EI40" s="232"/>
      <c r="EJ40" s="232"/>
      <c r="EK40" s="232"/>
      <c r="EL40" s="232"/>
      <c r="EM40" s="232"/>
      <c r="EN40" s="232"/>
      <c r="EO40" s="232"/>
      <c r="EP40" s="232"/>
      <c r="EQ40" s="232"/>
      <c r="ER40" s="232"/>
      <c r="ES40" s="232"/>
      <c r="ET40" s="232"/>
      <c r="EU40" s="232"/>
      <c r="EV40" s="232"/>
      <c r="EW40" s="232"/>
      <c r="EX40" s="232"/>
      <c r="EY40" s="232"/>
      <c r="EZ40" s="232"/>
      <c r="FA40" s="232"/>
      <c r="FB40" s="232"/>
      <c r="FC40" s="232"/>
      <c r="FD40" s="232"/>
      <c r="FE40" s="232"/>
      <c r="FF40" s="232"/>
      <c r="FG40" s="232"/>
      <c r="FH40" s="232"/>
      <c r="FI40" s="232"/>
      <c r="FJ40" s="232"/>
      <c r="FK40" s="232"/>
      <c r="FL40" s="232"/>
      <c r="FM40" s="232"/>
      <c r="FN40" s="232"/>
      <c r="FO40" s="232"/>
      <c r="FP40" s="232"/>
      <c r="FQ40" s="232"/>
      <c r="FR40" s="232"/>
      <c r="FS40" s="232"/>
      <c r="FT40" s="232"/>
      <c r="FU40" s="232"/>
      <c r="FV40" s="232"/>
      <c r="FW40" s="232"/>
      <c r="FX40" s="232"/>
      <c r="FY40" s="232"/>
      <c r="FZ40" s="232"/>
      <c r="GA40" s="232"/>
      <c r="GB40" s="232"/>
      <c r="GC40" s="232"/>
      <c r="GD40" s="232"/>
      <c r="GE40" s="232"/>
      <c r="GF40" s="232"/>
      <c r="GG40" s="232"/>
      <c r="GH40" s="232"/>
      <c r="GI40" s="232"/>
      <c r="GJ40" s="232"/>
      <c r="GK40" s="232"/>
      <c r="GL40" s="232"/>
      <c r="GM40" s="232"/>
      <c r="GN40" s="232"/>
      <c r="GO40" s="232"/>
      <c r="GP40" s="232"/>
      <c r="GQ40" s="232"/>
      <c r="GR40" s="232"/>
      <c r="GS40" s="232"/>
      <c r="GT40" s="232"/>
      <c r="GU40" s="232"/>
      <c r="GV40" s="232"/>
      <c r="GW40" s="232"/>
      <c r="GX40" s="232"/>
      <c r="GY40" s="232"/>
      <c r="GZ40" s="232"/>
      <c r="HA40" s="232"/>
      <c r="HB40" s="232"/>
      <c r="HC40" s="232"/>
      <c r="HD40" s="232"/>
      <c r="HE40" s="232"/>
      <c r="HF40" s="232"/>
      <c r="HG40" s="232"/>
      <c r="HH40" s="232"/>
      <c r="HI40" s="232"/>
      <c r="HJ40" s="232"/>
    </row>
    <row r="41" spans="1:218" ht="17.100000000000001" customHeight="1">
      <c r="A41" s="1"/>
      <c r="B41" s="673"/>
      <c r="C41" s="26" t="s">
        <v>76</v>
      </c>
      <c r="D41" s="49">
        <v>554</v>
      </c>
      <c r="E41" s="49">
        <v>726</v>
      </c>
      <c r="F41" s="49">
        <v>-172</v>
      </c>
      <c r="G41" s="49">
        <v>503</v>
      </c>
      <c r="H41" s="49">
        <v>622</v>
      </c>
      <c r="I41" s="49">
        <v>-119</v>
      </c>
      <c r="J41" s="49">
        <v>557</v>
      </c>
      <c r="K41" s="49">
        <v>718</v>
      </c>
      <c r="L41" s="50">
        <v>-161</v>
      </c>
      <c r="M41" s="673"/>
      <c r="N41" s="26" t="s">
        <v>76</v>
      </c>
      <c r="O41" s="49">
        <v>555</v>
      </c>
      <c r="P41" s="49">
        <v>699</v>
      </c>
      <c r="Q41" s="49">
        <v>-144</v>
      </c>
      <c r="R41" s="49">
        <v>550</v>
      </c>
      <c r="S41" s="49">
        <v>601</v>
      </c>
      <c r="T41" s="49">
        <v>-51</v>
      </c>
      <c r="U41" s="49">
        <v>495</v>
      </c>
      <c r="V41" s="49">
        <v>620</v>
      </c>
      <c r="W41" s="50">
        <v>-125</v>
      </c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  <c r="AV41" s="232"/>
      <c r="AW41" s="232"/>
      <c r="AX41" s="232"/>
      <c r="AY41" s="232"/>
      <c r="AZ41" s="232"/>
      <c r="BA41" s="232"/>
      <c r="BB41" s="232"/>
      <c r="BC41" s="232"/>
      <c r="BD41" s="232"/>
      <c r="BE41" s="232"/>
      <c r="BF41" s="232"/>
      <c r="BG41" s="232"/>
      <c r="BH41" s="232"/>
      <c r="BI41" s="232"/>
      <c r="BJ41" s="232"/>
      <c r="BK41" s="232"/>
      <c r="BL41" s="232"/>
      <c r="BM41" s="232"/>
      <c r="BN41" s="232"/>
      <c r="BO41" s="232"/>
      <c r="BP41" s="232"/>
      <c r="BQ41" s="232"/>
      <c r="BR41" s="232"/>
      <c r="BS41" s="232"/>
      <c r="BT41" s="232"/>
      <c r="BU41" s="232"/>
      <c r="BV41" s="232"/>
      <c r="BW41" s="232"/>
      <c r="BX41" s="232"/>
      <c r="BY41" s="232"/>
      <c r="BZ41" s="232"/>
      <c r="CA41" s="232"/>
      <c r="CB41" s="232"/>
      <c r="CC41" s="232"/>
      <c r="CD41" s="232"/>
      <c r="CE41" s="232"/>
      <c r="CF41" s="232"/>
      <c r="CG41" s="232"/>
      <c r="CH41" s="232"/>
      <c r="CI41" s="232"/>
      <c r="CJ41" s="232"/>
      <c r="CK41" s="232"/>
      <c r="CL41" s="232"/>
      <c r="CM41" s="232"/>
      <c r="CN41" s="232"/>
      <c r="CO41" s="232"/>
      <c r="CP41" s="232"/>
      <c r="CQ41" s="232"/>
      <c r="CR41" s="232"/>
      <c r="CS41" s="232"/>
      <c r="CT41" s="232"/>
      <c r="CU41" s="232"/>
      <c r="CV41" s="232"/>
      <c r="CW41" s="232"/>
      <c r="CX41" s="232"/>
      <c r="CY41" s="232"/>
      <c r="CZ41" s="232"/>
      <c r="DA41" s="232"/>
      <c r="DB41" s="232"/>
      <c r="DC41" s="232"/>
      <c r="DD41" s="232"/>
      <c r="DE41" s="232"/>
      <c r="DF41" s="232"/>
      <c r="DG41" s="232"/>
      <c r="DH41" s="232"/>
      <c r="DI41" s="232"/>
      <c r="DJ41" s="232"/>
      <c r="DK41" s="232"/>
      <c r="DL41" s="232"/>
      <c r="DM41" s="232"/>
      <c r="DN41" s="232"/>
      <c r="DO41" s="232"/>
      <c r="DP41" s="232"/>
      <c r="DQ41" s="232"/>
      <c r="DR41" s="232"/>
      <c r="DS41" s="232"/>
      <c r="DT41" s="232"/>
      <c r="DU41" s="232"/>
      <c r="DV41" s="232"/>
      <c r="DW41" s="232"/>
      <c r="DX41" s="232"/>
      <c r="DY41" s="232"/>
      <c r="DZ41" s="232"/>
      <c r="EA41" s="232"/>
      <c r="EB41" s="232"/>
      <c r="EC41" s="232"/>
      <c r="ED41" s="232"/>
      <c r="EE41" s="232"/>
      <c r="EF41" s="232"/>
      <c r="EG41" s="232"/>
      <c r="EH41" s="232"/>
      <c r="EI41" s="232"/>
      <c r="EJ41" s="232"/>
      <c r="EK41" s="232"/>
      <c r="EL41" s="232"/>
      <c r="EM41" s="232"/>
      <c r="EN41" s="232"/>
      <c r="EO41" s="232"/>
      <c r="EP41" s="232"/>
      <c r="EQ41" s="232"/>
      <c r="ER41" s="232"/>
      <c r="ES41" s="232"/>
      <c r="ET41" s="232"/>
      <c r="EU41" s="232"/>
      <c r="EV41" s="232"/>
      <c r="EW41" s="232"/>
      <c r="EX41" s="232"/>
      <c r="EY41" s="232"/>
      <c r="EZ41" s="232"/>
      <c r="FA41" s="232"/>
      <c r="FB41" s="232"/>
      <c r="FC41" s="232"/>
      <c r="FD41" s="232"/>
      <c r="FE41" s="232"/>
      <c r="FF41" s="232"/>
      <c r="FG41" s="232"/>
      <c r="FH41" s="232"/>
      <c r="FI41" s="232"/>
      <c r="FJ41" s="232"/>
      <c r="FK41" s="232"/>
      <c r="FL41" s="232"/>
      <c r="FM41" s="232"/>
      <c r="FN41" s="232"/>
      <c r="FO41" s="232"/>
      <c r="FP41" s="232"/>
      <c r="FQ41" s="232"/>
      <c r="FR41" s="232"/>
      <c r="FS41" s="232"/>
      <c r="FT41" s="232"/>
      <c r="FU41" s="232"/>
      <c r="FV41" s="232"/>
      <c r="FW41" s="232"/>
      <c r="FX41" s="232"/>
      <c r="FY41" s="232"/>
      <c r="FZ41" s="232"/>
      <c r="GA41" s="232"/>
      <c r="GB41" s="232"/>
      <c r="GC41" s="232"/>
      <c r="GD41" s="232"/>
      <c r="GE41" s="232"/>
      <c r="GF41" s="232"/>
      <c r="GG41" s="232"/>
      <c r="GH41" s="232"/>
      <c r="GI41" s="232"/>
      <c r="GJ41" s="232"/>
      <c r="GK41" s="232"/>
      <c r="GL41" s="232"/>
      <c r="GM41" s="232"/>
      <c r="GN41" s="232"/>
      <c r="GO41" s="232"/>
      <c r="GP41" s="232"/>
      <c r="GQ41" s="232"/>
      <c r="GR41" s="232"/>
      <c r="GS41" s="232"/>
      <c r="GT41" s="232"/>
      <c r="GU41" s="232"/>
      <c r="GV41" s="232"/>
      <c r="GW41" s="232"/>
      <c r="GX41" s="232"/>
      <c r="GY41" s="232"/>
      <c r="GZ41" s="232"/>
      <c r="HA41" s="232"/>
      <c r="HB41" s="232"/>
      <c r="HC41" s="232"/>
      <c r="HD41" s="232"/>
      <c r="HE41" s="232"/>
      <c r="HF41" s="232"/>
      <c r="HG41" s="232"/>
      <c r="HH41" s="232"/>
      <c r="HI41" s="232"/>
      <c r="HJ41" s="232"/>
    </row>
    <row r="42" spans="1:218" ht="17.100000000000001" customHeight="1">
      <c r="A42" s="1"/>
      <c r="B42" s="674"/>
      <c r="C42" s="18" t="s">
        <v>42</v>
      </c>
      <c r="D42" s="21">
        <f t="shared" ref="D42:W42" si="30">SUM(D38:D41)</f>
        <v>7598</v>
      </c>
      <c r="E42" s="21">
        <f t="shared" si="30"/>
        <v>5830</v>
      </c>
      <c r="F42" s="21">
        <f t="shared" si="30"/>
        <v>1768</v>
      </c>
      <c r="G42" s="21">
        <f t="shared" si="30"/>
        <v>6217</v>
      </c>
      <c r="H42" s="21">
        <f t="shared" si="30"/>
        <v>5563</v>
      </c>
      <c r="I42" s="21">
        <f t="shared" si="30"/>
        <v>654</v>
      </c>
      <c r="J42" s="21">
        <f t="shared" si="30"/>
        <v>6588</v>
      </c>
      <c r="K42" s="21">
        <f t="shared" si="30"/>
        <v>5898</v>
      </c>
      <c r="L42" s="22">
        <f t="shared" si="30"/>
        <v>690</v>
      </c>
      <c r="M42" s="674"/>
      <c r="N42" s="18" t="s">
        <v>42</v>
      </c>
      <c r="O42" s="21">
        <f t="shared" si="30"/>
        <v>6702</v>
      </c>
      <c r="P42" s="21">
        <f t="shared" si="30"/>
        <v>5985</v>
      </c>
      <c r="Q42" s="21">
        <f t="shared" si="30"/>
        <v>717</v>
      </c>
      <c r="R42" s="21">
        <f t="shared" si="30"/>
        <v>6519</v>
      </c>
      <c r="S42" s="21">
        <f t="shared" si="30"/>
        <v>5850</v>
      </c>
      <c r="T42" s="21">
        <f t="shared" si="30"/>
        <v>669</v>
      </c>
      <c r="U42" s="21">
        <f t="shared" si="30"/>
        <v>6567</v>
      </c>
      <c r="V42" s="21">
        <f t="shared" si="30"/>
        <v>6602</v>
      </c>
      <c r="W42" s="22">
        <f t="shared" si="30"/>
        <v>-35</v>
      </c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  <c r="AV42" s="232"/>
      <c r="AW42" s="232"/>
      <c r="AX42" s="232"/>
      <c r="AY42" s="232"/>
      <c r="AZ42" s="232"/>
      <c r="BA42" s="232"/>
      <c r="BB42" s="232"/>
      <c r="BC42" s="232"/>
      <c r="BD42" s="232"/>
      <c r="BE42" s="232"/>
      <c r="BF42" s="232"/>
      <c r="BG42" s="232"/>
      <c r="BH42" s="232"/>
      <c r="BI42" s="232"/>
      <c r="BJ42" s="232"/>
      <c r="BK42" s="232"/>
      <c r="BL42" s="232"/>
      <c r="BM42" s="232"/>
      <c r="BN42" s="232"/>
      <c r="BO42" s="232"/>
      <c r="BP42" s="232"/>
      <c r="BQ42" s="232"/>
      <c r="BR42" s="232"/>
      <c r="BS42" s="232"/>
      <c r="BT42" s="232"/>
      <c r="BU42" s="232"/>
      <c r="BV42" s="232"/>
      <c r="BW42" s="232"/>
      <c r="BX42" s="232"/>
      <c r="BY42" s="232"/>
      <c r="BZ42" s="232"/>
      <c r="CA42" s="232"/>
      <c r="CB42" s="232"/>
      <c r="CC42" s="232"/>
      <c r="CD42" s="232"/>
      <c r="CE42" s="232"/>
      <c r="CF42" s="232"/>
      <c r="CG42" s="232"/>
      <c r="CH42" s="232"/>
      <c r="CI42" s="232"/>
      <c r="CJ42" s="232"/>
      <c r="CK42" s="232"/>
      <c r="CL42" s="232"/>
      <c r="CM42" s="232"/>
      <c r="CN42" s="232"/>
      <c r="CO42" s="232"/>
      <c r="CP42" s="232"/>
      <c r="CQ42" s="232"/>
      <c r="CR42" s="232"/>
      <c r="CS42" s="232"/>
      <c r="CT42" s="232"/>
      <c r="CU42" s="232"/>
      <c r="CV42" s="232"/>
      <c r="CW42" s="232"/>
      <c r="CX42" s="232"/>
      <c r="CY42" s="232"/>
      <c r="CZ42" s="232"/>
      <c r="DA42" s="232"/>
      <c r="DB42" s="232"/>
      <c r="DC42" s="232"/>
      <c r="DD42" s="232"/>
      <c r="DE42" s="232"/>
      <c r="DF42" s="232"/>
      <c r="DG42" s="232"/>
      <c r="DH42" s="232"/>
      <c r="DI42" s="232"/>
      <c r="DJ42" s="232"/>
      <c r="DK42" s="232"/>
      <c r="DL42" s="232"/>
      <c r="DM42" s="232"/>
      <c r="DN42" s="232"/>
      <c r="DO42" s="232"/>
      <c r="DP42" s="232"/>
      <c r="DQ42" s="232"/>
      <c r="DR42" s="232"/>
      <c r="DS42" s="232"/>
      <c r="DT42" s="232"/>
      <c r="DU42" s="232"/>
      <c r="DV42" s="232"/>
      <c r="DW42" s="232"/>
      <c r="DX42" s="232"/>
      <c r="DY42" s="232"/>
      <c r="DZ42" s="232"/>
      <c r="EA42" s="232"/>
      <c r="EB42" s="232"/>
      <c r="EC42" s="232"/>
      <c r="ED42" s="232"/>
      <c r="EE42" s="232"/>
      <c r="EF42" s="232"/>
      <c r="EG42" s="232"/>
      <c r="EH42" s="232"/>
      <c r="EI42" s="232"/>
      <c r="EJ42" s="232"/>
      <c r="EK42" s="232"/>
      <c r="EL42" s="232"/>
      <c r="EM42" s="232"/>
      <c r="EN42" s="232"/>
      <c r="EO42" s="232"/>
      <c r="EP42" s="232"/>
      <c r="EQ42" s="232"/>
      <c r="ER42" s="232"/>
      <c r="ES42" s="232"/>
      <c r="ET42" s="232"/>
      <c r="EU42" s="232"/>
      <c r="EV42" s="232"/>
      <c r="EW42" s="232"/>
      <c r="EX42" s="232"/>
      <c r="EY42" s="232"/>
      <c r="EZ42" s="232"/>
      <c r="FA42" s="232"/>
      <c r="FB42" s="232"/>
      <c r="FC42" s="232"/>
      <c r="FD42" s="232"/>
      <c r="FE42" s="232"/>
      <c r="FF42" s="232"/>
      <c r="FG42" s="232"/>
      <c r="FH42" s="232"/>
      <c r="FI42" s="232"/>
      <c r="FJ42" s="232"/>
      <c r="FK42" s="232"/>
      <c r="FL42" s="232"/>
      <c r="FM42" s="232"/>
      <c r="FN42" s="232"/>
      <c r="FO42" s="232"/>
      <c r="FP42" s="232"/>
      <c r="FQ42" s="232"/>
      <c r="FR42" s="232"/>
      <c r="FS42" s="232"/>
      <c r="FT42" s="232"/>
      <c r="FU42" s="232"/>
      <c r="FV42" s="232"/>
      <c r="FW42" s="232"/>
      <c r="FX42" s="232"/>
      <c r="FY42" s="232"/>
      <c r="FZ42" s="232"/>
      <c r="GA42" s="232"/>
      <c r="GB42" s="232"/>
      <c r="GC42" s="232"/>
      <c r="GD42" s="232"/>
      <c r="GE42" s="232"/>
      <c r="GF42" s="232"/>
      <c r="GG42" s="232"/>
      <c r="GH42" s="232"/>
      <c r="GI42" s="232"/>
      <c r="GJ42" s="232"/>
      <c r="GK42" s="232"/>
      <c r="GL42" s="232"/>
      <c r="GM42" s="232"/>
      <c r="GN42" s="232"/>
      <c r="GO42" s="232"/>
      <c r="GP42" s="232"/>
      <c r="GQ42" s="232"/>
      <c r="GR42" s="232"/>
      <c r="GS42" s="232"/>
      <c r="GT42" s="232"/>
      <c r="GU42" s="232"/>
      <c r="GV42" s="232"/>
      <c r="GW42" s="232"/>
      <c r="GX42" s="232"/>
      <c r="GY42" s="232"/>
      <c r="GZ42" s="232"/>
      <c r="HA42" s="232"/>
      <c r="HB42" s="232"/>
      <c r="HC42" s="232"/>
      <c r="HD42" s="232"/>
      <c r="HE42" s="232"/>
      <c r="HF42" s="232"/>
      <c r="HG42" s="232"/>
      <c r="HH42" s="232"/>
      <c r="HI42" s="232"/>
      <c r="HJ42" s="232"/>
    </row>
    <row r="43" spans="1:218" ht="17.100000000000001" customHeight="1">
      <c r="A43" s="1"/>
      <c r="B43" s="24" t="s">
        <v>77</v>
      </c>
      <c r="C43" s="18" t="s">
        <v>78</v>
      </c>
      <c r="D43" s="15">
        <v>6376</v>
      </c>
      <c r="E43" s="15">
        <v>6139</v>
      </c>
      <c r="F43" s="15">
        <v>237</v>
      </c>
      <c r="G43" s="15">
        <v>5805</v>
      </c>
      <c r="H43" s="15">
        <v>6012</v>
      </c>
      <c r="I43" s="15">
        <v>-207</v>
      </c>
      <c r="J43" s="15">
        <v>6002</v>
      </c>
      <c r="K43" s="15">
        <v>6028</v>
      </c>
      <c r="L43" s="16">
        <v>-26</v>
      </c>
      <c r="M43" s="24" t="s">
        <v>77</v>
      </c>
      <c r="N43" s="18" t="s">
        <v>78</v>
      </c>
      <c r="O43" s="15">
        <v>6087</v>
      </c>
      <c r="P43" s="15">
        <v>6287</v>
      </c>
      <c r="Q43" s="15">
        <v>-200</v>
      </c>
      <c r="R43" s="15">
        <v>6252</v>
      </c>
      <c r="S43" s="15">
        <v>6378</v>
      </c>
      <c r="T43" s="15">
        <v>-126</v>
      </c>
      <c r="U43" s="15">
        <v>6268</v>
      </c>
      <c r="V43" s="15">
        <v>6262</v>
      </c>
      <c r="W43" s="16">
        <v>6</v>
      </c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  <c r="AV43" s="232"/>
      <c r="AW43" s="232"/>
      <c r="AX43" s="232"/>
      <c r="AY43" s="232"/>
      <c r="AZ43" s="232"/>
      <c r="BA43" s="232"/>
      <c r="BB43" s="232"/>
      <c r="BC43" s="232"/>
      <c r="BD43" s="232"/>
      <c r="BE43" s="232"/>
      <c r="BF43" s="232"/>
      <c r="BG43" s="232"/>
      <c r="BH43" s="232"/>
      <c r="BI43" s="232"/>
      <c r="BJ43" s="232"/>
      <c r="BK43" s="232"/>
      <c r="BL43" s="232"/>
      <c r="BM43" s="232"/>
      <c r="BN43" s="232"/>
      <c r="BO43" s="232"/>
      <c r="BP43" s="232"/>
      <c r="BQ43" s="232"/>
      <c r="BR43" s="232"/>
      <c r="BS43" s="232"/>
      <c r="BT43" s="232"/>
      <c r="BU43" s="232"/>
      <c r="BV43" s="232"/>
      <c r="BW43" s="232"/>
      <c r="BX43" s="232"/>
      <c r="BY43" s="232"/>
      <c r="BZ43" s="232"/>
      <c r="CA43" s="232"/>
      <c r="CB43" s="232"/>
      <c r="CC43" s="232"/>
      <c r="CD43" s="232"/>
      <c r="CE43" s="232"/>
      <c r="CF43" s="232"/>
      <c r="CG43" s="232"/>
      <c r="CH43" s="232"/>
      <c r="CI43" s="232"/>
      <c r="CJ43" s="232"/>
      <c r="CK43" s="232"/>
      <c r="CL43" s="232"/>
      <c r="CM43" s="232"/>
      <c r="CN43" s="232"/>
      <c r="CO43" s="232"/>
      <c r="CP43" s="232"/>
      <c r="CQ43" s="232"/>
      <c r="CR43" s="232"/>
      <c r="CS43" s="232"/>
      <c r="CT43" s="232"/>
      <c r="CU43" s="232"/>
      <c r="CV43" s="232"/>
      <c r="CW43" s="232"/>
      <c r="CX43" s="232"/>
      <c r="CY43" s="232"/>
      <c r="CZ43" s="232"/>
      <c r="DA43" s="232"/>
      <c r="DB43" s="232"/>
      <c r="DC43" s="232"/>
      <c r="DD43" s="232"/>
      <c r="DE43" s="232"/>
      <c r="DF43" s="232"/>
      <c r="DG43" s="232"/>
      <c r="DH43" s="232"/>
      <c r="DI43" s="232"/>
      <c r="DJ43" s="232"/>
      <c r="DK43" s="232"/>
      <c r="DL43" s="232"/>
      <c r="DM43" s="232"/>
      <c r="DN43" s="232"/>
      <c r="DO43" s="232"/>
      <c r="DP43" s="232"/>
      <c r="DQ43" s="232"/>
      <c r="DR43" s="232"/>
      <c r="DS43" s="232"/>
      <c r="DT43" s="232"/>
      <c r="DU43" s="232"/>
      <c r="DV43" s="232"/>
      <c r="DW43" s="232"/>
      <c r="DX43" s="232"/>
      <c r="DY43" s="232"/>
      <c r="DZ43" s="232"/>
      <c r="EA43" s="232"/>
      <c r="EB43" s="232"/>
      <c r="EC43" s="232"/>
      <c r="ED43" s="232"/>
      <c r="EE43" s="232"/>
      <c r="EF43" s="232"/>
      <c r="EG43" s="232"/>
      <c r="EH43" s="232"/>
      <c r="EI43" s="232"/>
      <c r="EJ43" s="232"/>
      <c r="EK43" s="232"/>
      <c r="EL43" s="232"/>
      <c r="EM43" s="232"/>
      <c r="EN43" s="232"/>
      <c r="EO43" s="232"/>
      <c r="EP43" s="232"/>
      <c r="EQ43" s="232"/>
      <c r="ER43" s="232"/>
      <c r="ES43" s="232"/>
      <c r="ET43" s="232"/>
      <c r="EU43" s="232"/>
      <c r="EV43" s="232"/>
      <c r="EW43" s="232"/>
      <c r="EX43" s="232"/>
      <c r="EY43" s="232"/>
      <c r="EZ43" s="232"/>
      <c r="FA43" s="232"/>
      <c r="FB43" s="232"/>
      <c r="FC43" s="232"/>
      <c r="FD43" s="232"/>
      <c r="FE43" s="232"/>
      <c r="FF43" s="232"/>
      <c r="FG43" s="232"/>
      <c r="FH43" s="232"/>
      <c r="FI43" s="232"/>
      <c r="FJ43" s="232"/>
      <c r="FK43" s="232"/>
      <c r="FL43" s="232"/>
      <c r="FM43" s="232"/>
      <c r="FN43" s="232"/>
      <c r="FO43" s="232"/>
      <c r="FP43" s="232"/>
      <c r="FQ43" s="232"/>
      <c r="FR43" s="232"/>
      <c r="FS43" s="232"/>
      <c r="FT43" s="232"/>
      <c r="FU43" s="232"/>
      <c r="FV43" s="232"/>
      <c r="FW43" s="232"/>
      <c r="FX43" s="232"/>
      <c r="FY43" s="232"/>
      <c r="FZ43" s="232"/>
      <c r="GA43" s="232"/>
      <c r="GB43" s="232"/>
      <c r="GC43" s="232"/>
      <c r="GD43" s="232"/>
      <c r="GE43" s="232"/>
      <c r="GF43" s="232"/>
      <c r="GG43" s="232"/>
      <c r="GH43" s="232"/>
      <c r="GI43" s="232"/>
      <c r="GJ43" s="232"/>
      <c r="GK43" s="232"/>
      <c r="GL43" s="232"/>
      <c r="GM43" s="232"/>
      <c r="GN43" s="232"/>
      <c r="GO43" s="232"/>
      <c r="GP43" s="232"/>
      <c r="GQ43" s="232"/>
      <c r="GR43" s="232"/>
      <c r="GS43" s="232"/>
      <c r="GT43" s="232"/>
      <c r="GU43" s="232"/>
      <c r="GV43" s="232"/>
      <c r="GW43" s="232"/>
      <c r="GX43" s="232"/>
      <c r="GY43" s="232"/>
      <c r="GZ43" s="232"/>
      <c r="HA43" s="232"/>
      <c r="HB43" s="232"/>
      <c r="HC43" s="232"/>
      <c r="HD43" s="232"/>
      <c r="HE43" s="232"/>
      <c r="HF43" s="232"/>
      <c r="HG43" s="232"/>
      <c r="HH43" s="232"/>
      <c r="HI43" s="232"/>
      <c r="HJ43" s="232"/>
    </row>
    <row r="44" spans="1:218" ht="17.100000000000001" customHeight="1">
      <c r="A44" s="1"/>
      <c r="B44" s="24" t="s">
        <v>79</v>
      </c>
      <c r="C44" s="18" t="s">
        <v>80</v>
      </c>
      <c r="D44" s="21">
        <v>2328</v>
      </c>
      <c r="E44" s="21">
        <v>2302</v>
      </c>
      <c r="F44" s="21">
        <v>26</v>
      </c>
      <c r="G44" s="21">
        <v>1928</v>
      </c>
      <c r="H44" s="21">
        <v>1895</v>
      </c>
      <c r="I44" s="21">
        <v>33</v>
      </c>
      <c r="J44" s="21">
        <v>2040</v>
      </c>
      <c r="K44" s="21">
        <v>1957</v>
      </c>
      <c r="L44" s="22">
        <v>83</v>
      </c>
      <c r="M44" s="24" t="s">
        <v>79</v>
      </c>
      <c r="N44" s="18" t="s">
        <v>80</v>
      </c>
      <c r="O44" s="21">
        <v>2185</v>
      </c>
      <c r="P44" s="21">
        <v>2059</v>
      </c>
      <c r="Q44" s="21">
        <v>126</v>
      </c>
      <c r="R44" s="21">
        <v>2110</v>
      </c>
      <c r="S44" s="21">
        <v>2181</v>
      </c>
      <c r="T44" s="21">
        <v>-71</v>
      </c>
      <c r="U44" s="21">
        <v>1964</v>
      </c>
      <c r="V44" s="21">
        <v>2662</v>
      </c>
      <c r="W44" s="22">
        <v>-698</v>
      </c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2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2"/>
      <c r="FY44" s="232"/>
      <c r="FZ44" s="232"/>
      <c r="GA44" s="232"/>
      <c r="GB44" s="232"/>
      <c r="GC44" s="232"/>
      <c r="GD44" s="232"/>
      <c r="GE44" s="232"/>
      <c r="GF44" s="232"/>
      <c r="GG44" s="232"/>
      <c r="GH44" s="232"/>
      <c r="GI44" s="232"/>
      <c r="GJ44" s="232"/>
      <c r="GK44" s="232"/>
      <c r="GL44" s="232"/>
      <c r="GM44" s="232"/>
      <c r="GN44" s="232"/>
      <c r="GO44" s="232"/>
      <c r="GP44" s="232"/>
      <c r="GQ44" s="232"/>
      <c r="GR44" s="232"/>
      <c r="GS44" s="232"/>
      <c r="GT44" s="232"/>
      <c r="GU44" s="232"/>
      <c r="GV44" s="232"/>
      <c r="GW44" s="232"/>
      <c r="GX44" s="232"/>
      <c r="GY44" s="232"/>
      <c r="GZ44" s="232"/>
      <c r="HA44" s="232"/>
      <c r="HB44" s="232"/>
      <c r="HC44" s="232"/>
      <c r="HD44" s="232"/>
      <c r="HE44" s="232"/>
      <c r="HF44" s="232"/>
      <c r="HG44" s="232"/>
      <c r="HH44" s="232"/>
      <c r="HI44" s="232"/>
      <c r="HJ44" s="232"/>
    </row>
    <row r="45" spans="1:218" ht="17.100000000000001" customHeight="1">
      <c r="A45" s="1"/>
      <c r="B45" s="17" t="s">
        <v>81</v>
      </c>
      <c r="C45" s="18" t="s">
        <v>82</v>
      </c>
      <c r="D45" s="21">
        <v>4571</v>
      </c>
      <c r="E45" s="21">
        <v>4337</v>
      </c>
      <c r="F45" s="21">
        <v>234</v>
      </c>
      <c r="G45" s="21">
        <v>4323</v>
      </c>
      <c r="H45" s="21">
        <v>4152</v>
      </c>
      <c r="I45" s="21">
        <v>171</v>
      </c>
      <c r="J45" s="21">
        <v>4462</v>
      </c>
      <c r="K45" s="21">
        <v>4185</v>
      </c>
      <c r="L45" s="22">
        <v>277</v>
      </c>
      <c r="M45" s="17" t="s">
        <v>81</v>
      </c>
      <c r="N45" s="18" t="s">
        <v>82</v>
      </c>
      <c r="O45" s="21">
        <v>4507</v>
      </c>
      <c r="P45" s="21">
        <v>4376</v>
      </c>
      <c r="Q45" s="21">
        <v>131</v>
      </c>
      <c r="R45" s="21">
        <v>4451</v>
      </c>
      <c r="S45" s="21">
        <v>4278</v>
      </c>
      <c r="T45" s="21">
        <v>173</v>
      </c>
      <c r="U45" s="21">
        <v>4124</v>
      </c>
      <c r="V45" s="21">
        <v>4112</v>
      </c>
      <c r="W45" s="22">
        <v>12</v>
      </c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  <c r="AV45" s="232"/>
      <c r="AW45" s="232"/>
      <c r="AX45" s="232"/>
      <c r="AY45" s="232"/>
      <c r="AZ45" s="232"/>
      <c r="BA45" s="232"/>
      <c r="BB45" s="232"/>
      <c r="BC45" s="232"/>
      <c r="BD45" s="232"/>
      <c r="BE45" s="232"/>
      <c r="BF45" s="232"/>
      <c r="BG45" s="232"/>
      <c r="BH45" s="232"/>
      <c r="BI45" s="232"/>
      <c r="BJ45" s="232"/>
      <c r="BK45" s="232"/>
      <c r="BL45" s="232"/>
      <c r="BM45" s="232"/>
      <c r="BN45" s="232"/>
      <c r="BO45" s="232"/>
      <c r="BP45" s="232"/>
      <c r="BQ45" s="232"/>
      <c r="BR45" s="232"/>
      <c r="BS45" s="232"/>
      <c r="BT45" s="232"/>
      <c r="BU45" s="232"/>
      <c r="BV45" s="232"/>
      <c r="BW45" s="232"/>
      <c r="BX45" s="232"/>
      <c r="BY45" s="232"/>
      <c r="BZ45" s="232"/>
      <c r="CA45" s="232"/>
      <c r="CB45" s="232"/>
      <c r="CC45" s="232"/>
      <c r="CD45" s="232"/>
      <c r="CE45" s="232"/>
      <c r="CF45" s="232"/>
      <c r="CG45" s="232"/>
      <c r="CH45" s="232"/>
      <c r="CI45" s="232"/>
      <c r="CJ45" s="232"/>
      <c r="CK45" s="232"/>
      <c r="CL45" s="232"/>
      <c r="CM45" s="232"/>
      <c r="CN45" s="232"/>
      <c r="CO45" s="232"/>
      <c r="CP45" s="232"/>
      <c r="CQ45" s="232"/>
      <c r="CR45" s="232"/>
      <c r="CS45" s="232"/>
      <c r="CT45" s="232"/>
      <c r="CU45" s="232"/>
      <c r="CV45" s="232"/>
      <c r="CW45" s="232"/>
      <c r="CX45" s="232"/>
      <c r="CY45" s="232"/>
      <c r="CZ45" s="232"/>
      <c r="DA45" s="232"/>
      <c r="DB45" s="232"/>
      <c r="DC45" s="232"/>
      <c r="DD45" s="232"/>
      <c r="DE45" s="232"/>
      <c r="DF45" s="232"/>
      <c r="DG45" s="232"/>
      <c r="DH45" s="232"/>
      <c r="DI45" s="232"/>
      <c r="DJ45" s="232"/>
      <c r="DK45" s="232"/>
      <c r="DL45" s="232"/>
      <c r="DM45" s="232"/>
      <c r="DN45" s="232"/>
      <c r="DO45" s="232"/>
      <c r="DP45" s="232"/>
      <c r="DQ45" s="232"/>
      <c r="DR45" s="232"/>
      <c r="DS45" s="232"/>
      <c r="DT45" s="232"/>
      <c r="DU45" s="232"/>
      <c r="DV45" s="232"/>
      <c r="DW45" s="232"/>
      <c r="DX45" s="232"/>
      <c r="DY45" s="232"/>
      <c r="DZ45" s="232"/>
      <c r="EA45" s="232"/>
      <c r="EB45" s="232"/>
      <c r="EC45" s="232"/>
      <c r="ED45" s="232"/>
      <c r="EE45" s="232"/>
      <c r="EF45" s="232"/>
      <c r="EG45" s="232"/>
      <c r="EH45" s="232"/>
      <c r="EI45" s="232"/>
      <c r="EJ45" s="232"/>
      <c r="EK45" s="232"/>
      <c r="EL45" s="232"/>
      <c r="EM45" s="232"/>
      <c r="EN45" s="232"/>
      <c r="EO45" s="232"/>
      <c r="EP45" s="232"/>
      <c r="EQ45" s="232"/>
      <c r="ER45" s="232"/>
      <c r="ES45" s="232"/>
      <c r="ET45" s="232"/>
      <c r="EU45" s="232"/>
      <c r="EV45" s="232"/>
      <c r="EW45" s="232"/>
      <c r="EX45" s="232"/>
      <c r="EY45" s="232"/>
      <c r="EZ45" s="232"/>
      <c r="FA45" s="232"/>
      <c r="FB45" s="232"/>
      <c r="FC45" s="232"/>
      <c r="FD45" s="232"/>
      <c r="FE45" s="232"/>
      <c r="FF45" s="232"/>
      <c r="FG45" s="232"/>
      <c r="FH45" s="232"/>
      <c r="FI45" s="232"/>
      <c r="FJ45" s="232"/>
      <c r="FK45" s="232"/>
      <c r="FL45" s="232"/>
      <c r="FM45" s="232"/>
      <c r="FN45" s="232"/>
      <c r="FO45" s="232"/>
      <c r="FP45" s="232"/>
      <c r="FQ45" s="232"/>
      <c r="FR45" s="232"/>
      <c r="FS45" s="232"/>
      <c r="FT45" s="232"/>
      <c r="FU45" s="232"/>
      <c r="FV45" s="232"/>
      <c r="FW45" s="232"/>
      <c r="FX45" s="232"/>
      <c r="FY45" s="232"/>
      <c r="FZ45" s="232"/>
      <c r="GA45" s="232"/>
      <c r="GB45" s="232"/>
      <c r="GC45" s="232"/>
      <c r="GD45" s="232"/>
      <c r="GE45" s="232"/>
      <c r="GF45" s="232"/>
      <c r="GG45" s="232"/>
      <c r="GH45" s="232"/>
      <c r="GI45" s="232"/>
      <c r="GJ45" s="232"/>
      <c r="GK45" s="232"/>
      <c r="GL45" s="232"/>
      <c r="GM45" s="232"/>
      <c r="GN45" s="232"/>
      <c r="GO45" s="232"/>
      <c r="GP45" s="232"/>
      <c r="GQ45" s="232"/>
      <c r="GR45" s="232"/>
      <c r="GS45" s="232"/>
      <c r="GT45" s="232"/>
      <c r="GU45" s="232"/>
      <c r="GV45" s="232"/>
      <c r="GW45" s="232"/>
      <c r="GX45" s="232"/>
      <c r="GY45" s="232"/>
      <c r="GZ45" s="232"/>
      <c r="HA45" s="232"/>
      <c r="HB45" s="232"/>
      <c r="HC45" s="232"/>
      <c r="HD45" s="232"/>
      <c r="HE45" s="232"/>
      <c r="HF45" s="232"/>
      <c r="HG45" s="232"/>
      <c r="HH45" s="232"/>
      <c r="HI45" s="232"/>
      <c r="HJ45" s="232"/>
    </row>
    <row r="46" spans="1:218" ht="17.100000000000001" customHeight="1">
      <c r="A46" s="1"/>
      <c r="B46" s="666" t="s">
        <v>83</v>
      </c>
      <c r="C46" s="26" t="s">
        <v>84</v>
      </c>
      <c r="D46" s="32">
        <v>9637</v>
      </c>
      <c r="E46" s="32">
        <v>9346</v>
      </c>
      <c r="F46" s="32">
        <v>291</v>
      </c>
      <c r="G46" s="32">
        <v>9276</v>
      </c>
      <c r="H46" s="32">
        <v>8815</v>
      </c>
      <c r="I46" s="32">
        <v>461</v>
      </c>
      <c r="J46" s="32">
        <v>9544</v>
      </c>
      <c r="K46" s="32">
        <v>8736</v>
      </c>
      <c r="L46" s="33">
        <v>808</v>
      </c>
      <c r="M46" s="666" t="s">
        <v>83</v>
      </c>
      <c r="N46" s="26" t="s">
        <v>84</v>
      </c>
      <c r="O46" s="32">
        <v>9545</v>
      </c>
      <c r="P46" s="32">
        <v>8955</v>
      </c>
      <c r="Q46" s="32">
        <v>590</v>
      </c>
      <c r="R46" s="32">
        <v>9586</v>
      </c>
      <c r="S46" s="32">
        <v>8808</v>
      </c>
      <c r="T46" s="32">
        <v>778</v>
      </c>
      <c r="U46" s="32">
        <v>10583</v>
      </c>
      <c r="V46" s="32">
        <v>8615</v>
      </c>
      <c r="W46" s="33">
        <v>1968</v>
      </c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232"/>
      <c r="BM46" s="232"/>
      <c r="BN46" s="232"/>
      <c r="BO46" s="232"/>
      <c r="BP46" s="232"/>
      <c r="BQ46" s="232"/>
      <c r="BR46" s="232"/>
      <c r="BS46" s="232"/>
      <c r="BT46" s="232"/>
      <c r="BU46" s="232"/>
      <c r="BV46" s="232"/>
      <c r="BW46" s="232"/>
      <c r="BX46" s="232"/>
      <c r="BY46" s="232"/>
      <c r="BZ46" s="232"/>
      <c r="CA46" s="232"/>
      <c r="CB46" s="232"/>
      <c r="CC46" s="232"/>
      <c r="CD46" s="232"/>
      <c r="CE46" s="232"/>
      <c r="CF46" s="232"/>
      <c r="CG46" s="232"/>
      <c r="CH46" s="23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2"/>
      <c r="CS46" s="232"/>
      <c r="CT46" s="232"/>
      <c r="CU46" s="232"/>
      <c r="CV46" s="232"/>
      <c r="CW46" s="232"/>
      <c r="CX46" s="232"/>
      <c r="CY46" s="232"/>
      <c r="CZ46" s="232"/>
      <c r="DA46" s="232"/>
      <c r="DB46" s="232"/>
      <c r="DC46" s="232"/>
      <c r="DD46" s="232"/>
      <c r="DE46" s="232"/>
      <c r="DF46" s="232"/>
      <c r="DG46" s="232"/>
      <c r="DH46" s="232"/>
      <c r="DI46" s="232"/>
      <c r="DJ46" s="232"/>
      <c r="DK46" s="232"/>
      <c r="DL46" s="232"/>
      <c r="DM46" s="232"/>
      <c r="DN46" s="232"/>
      <c r="DO46" s="232"/>
      <c r="DP46" s="232"/>
      <c r="DQ46" s="232"/>
      <c r="DR46" s="232"/>
      <c r="DS46" s="232"/>
      <c r="DT46" s="232"/>
      <c r="DU46" s="232"/>
      <c r="DV46" s="232"/>
      <c r="DW46" s="232"/>
      <c r="DX46" s="232"/>
      <c r="DY46" s="232"/>
      <c r="DZ46" s="232"/>
      <c r="EA46" s="232"/>
      <c r="EB46" s="232"/>
      <c r="EC46" s="232"/>
      <c r="ED46" s="232"/>
      <c r="EE46" s="232"/>
      <c r="EF46" s="232"/>
      <c r="EG46" s="232"/>
      <c r="EH46" s="232"/>
      <c r="EI46" s="232"/>
      <c r="EJ46" s="232"/>
      <c r="EK46" s="232"/>
      <c r="EL46" s="232"/>
      <c r="EM46" s="232"/>
      <c r="EN46" s="232"/>
      <c r="EO46" s="232"/>
      <c r="EP46" s="232"/>
      <c r="EQ46" s="232"/>
      <c r="ER46" s="232"/>
      <c r="ES46" s="232"/>
      <c r="ET46" s="232"/>
      <c r="EU46" s="232"/>
      <c r="EV46" s="232"/>
      <c r="EW46" s="232"/>
      <c r="EX46" s="232"/>
      <c r="EY46" s="232"/>
      <c r="EZ46" s="232"/>
      <c r="FA46" s="232"/>
      <c r="FB46" s="232"/>
      <c r="FC46" s="232"/>
      <c r="FD46" s="232"/>
      <c r="FE46" s="232"/>
      <c r="FF46" s="232"/>
      <c r="FG46" s="232"/>
      <c r="FH46" s="232"/>
      <c r="FI46" s="232"/>
      <c r="FJ46" s="232"/>
      <c r="FK46" s="232"/>
      <c r="FL46" s="232"/>
      <c r="FM46" s="232"/>
      <c r="FN46" s="232"/>
      <c r="FO46" s="232"/>
      <c r="FP46" s="232"/>
      <c r="FQ46" s="232"/>
      <c r="FR46" s="232"/>
      <c r="FS46" s="232"/>
      <c r="FT46" s="232"/>
      <c r="FU46" s="232"/>
      <c r="FV46" s="232"/>
      <c r="FW46" s="232"/>
      <c r="FX46" s="232"/>
      <c r="FY46" s="232"/>
      <c r="FZ46" s="232"/>
      <c r="GA46" s="232"/>
      <c r="GB46" s="232"/>
      <c r="GC46" s="232"/>
      <c r="GD46" s="232"/>
      <c r="GE46" s="232"/>
      <c r="GF46" s="232"/>
      <c r="GG46" s="232"/>
      <c r="GH46" s="232"/>
      <c r="GI46" s="232"/>
      <c r="GJ46" s="232"/>
      <c r="GK46" s="232"/>
      <c r="GL46" s="232"/>
      <c r="GM46" s="232"/>
      <c r="GN46" s="232"/>
      <c r="GO46" s="232"/>
      <c r="GP46" s="232"/>
      <c r="GQ46" s="232"/>
      <c r="GR46" s="232"/>
      <c r="GS46" s="232"/>
      <c r="GT46" s="232"/>
      <c r="GU46" s="232"/>
      <c r="GV46" s="232"/>
      <c r="GW46" s="232"/>
      <c r="GX46" s="232"/>
      <c r="GY46" s="232"/>
      <c r="GZ46" s="232"/>
      <c r="HA46" s="232"/>
      <c r="HB46" s="232"/>
      <c r="HC46" s="232"/>
      <c r="HD46" s="232"/>
      <c r="HE46" s="232"/>
      <c r="HF46" s="232"/>
      <c r="HG46" s="232"/>
      <c r="HH46" s="232"/>
      <c r="HI46" s="232"/>
      <c r="HJ46" s="232"/>
    </row>
    <row r="47" spans="1:218" ht="17.100000000000001" customHeight="1">
      <c r="A47" s="1"/>
      <c r="B47" s="667"/>
      <c r="C47" s="26" t="s">
        <v>85</v>
      </c>
      <c r="D47" s="32">
        <v>2174</v>
      </c>
      <c r="E47" s="32">
        <v>1707</v>
      </c>
      <c r="F47" s="32">
        <v>467</v>
      </c>
      <c r="G47" s="32">
        <v>1800</v>
      </c>
      <c r="H47" s="32">
        <v>1738</v>
      </c>
      <c r="I47" s="32">
        <v>62</v>
      </c>
      <c r="J47" s="32">
        <v>1951</v>
      </c>
      <c r="K47" s="32">
        <v>1758</v>
      </c>
      <c r="L47" s="33">
        <v>193</v>
      </c>
      <c r="M47" s="667"/>
      <c r="N47" s="26" t="s">
        <v>85</v>
      </c>
      <c r="O47" s="32">
        <v>1832</v>
      </c>
      <c r="P47" s="32">
        <v>1747</v>
      </c>
      <c r="Q47" s="32">
        <v>85</v>
      </c>
      <c r="R47" s="32">
        <v>1830</v>
      </c>
      <c r="S47" s="32">
        <v>1717</v>
      </c>
      <c r="T47" s="32">
        <v>113</v>
      </c>
      <c r="U47" s="32">
        <v>1935</v>
      </c>
      <c r="V47" s="32">
        <v>1890</v>
      </c>
      <c r="W47" s="33">
        <v>45</v>
      </c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  <c r="AV47" s="232"/>
      <c r="AW47" s="232"/>
      <c r="AX47" s="232"/>
      <c r="AY47" s="232"/>
      <c r="AZ47" s="232"/>
      <c r="BA47" s="232"/>
      <c r="BB47" s="232"/>
      <c r="BC47" s="232"/>
      <c r="BD47" s="232"/>
      <c r="BE47" s="232"/>
      <c r="BF47" s="232"/>
      <c r="BG47" s="232"/>
      <c r="BH47" s="232"/>
      <c r="BI47" s="232"/>
      <c r="BJ47" s="232"/>
      <c r="BK47" s="232"/>
      <c r="BL47" s="232"/>
      <c r="BM47" s="232"/>
      <c r="BN47" s="232"/>
      <c r="BO47" s="232"/>
      <c r="BP47" s="232"/>
      <c r="BQ47" s="232"/>
      <c r="BR47" s="232"/>
      <c r="BS47" s="232"/>
      <c r="BT47" s="232"/>
      <c r="BU47" s="232"/>
      <c r="BV47" s="232"/>
      <c r="BW47" s="232"/>
      <c r="BX47" s="232"/>
      <c r="BY47" s="232"/>
      <c r="BZ47" s="232"/>
      <c r="CA47" s="232"/>
      <c r="CB47" s="232"/>
      <c r="CC47" s="232"/>
      <c r="CD47" s="232"/>
      <c r="CE47" s="232"/>
      <c r="CF47" s="232"/>
      <c r="CG47" s="232"/>
      <c r="CH47" s="232"/>
      <c r="CI47" s="232"/>
      <c r="CJ47" s="232"/>
      <c r="CK47" s="232"/>
      <c r="CL47" s="232"/>
      <c r="CM47" s="232"/>
      <c r="CN47" s="232"/>
      <c r="CO47" s="232"/>
      <c r="CP47" s="232"/>
      <c r="CQ47" s="232"/>
      <c r="CR47" s="232"/>
      <c r="CS47" s="232"/>
      <c r="CT47" s="232"/>
      <c r="CU47" s="232"/>
      <c r="CV47" s="232"/>
      <c r="CW47" s="232"/>
      <c r="CX47" s="232"/>
      <c r="CY47" s="232"/>
      <c r="CZ47" s="232"/>
      <c r="DA47" s="232"/>
      <c r="DB47" s="232"/>
      <c r="DC47" s="232"/>
      <c r="DD47" s="232"/>
      <c r="DE47" s="232"/>
      <c r="DF47" s="232"/>
      <c r="DG47" s="232"/>
      <c r="DH47" s="232"/>
      <c r="DI47" s="232"/>
      <c r="DJ47" s="232"/>
      <c r="DK47" s="232"/>
      <c r="DL47" s="232"/>
      <c r="DM47" s="232"/>
      <c r="DN47" s="232"/>
      <c r="DO47" s="232"/>
      <c r="DP47" s="232"/>
      <c r="DQ47" s="232"/>
      <c r="DR47" s="232"/>
      <c r="DS47" s="232"/>
      <c r="DT47" s="232"/>
      <c r="DU47" s="232"/>
      <c r="DV47" s="232"/>
      <c r="DW47" s="232"/>
      <c r="DX47" s="232"/>
      <c r="DY47" s="232"/>
      <c r="DZ47" s="232"/>
      <c r="EA47" s="232"/>
      <c r="EB47" s="232"/>
      <c r="EC47" s="232"/>
      <c r="ED47" s="232"/>
      <c r="EE47" s="232"/>
      <c r="EF47" s="232"/>
      <c r="EG47" s="232"/>
      <c r="EH47" s="232"/>
      <c r="EI47" s="232"/>
      <c r="EJ47" s="232"/>
      <c r="EK47" s="232"/>
      <c r="EL47" s="232"/>
      <c r="EM47" s="232"/>
      <c r="EN47" s="232"/>
      <c r="EO47" s="232"/>
      <c r="EP47" s="232"/>
      <c r="EQ47" s="232"/>
      <c r="ER47" s="232"/>
      <c r="ES47" s="232"/>
      <c r="ET47" s="232"/>
      <c r="EU47" s="232"/>
      <c r="EV47" s="232"/>
      <c r="EW47" s="232"/>
      <c r="EX47" s="232"/>
      <c r="EY47" s="232"/>
      <c r="EZ47" s="232"/>
      <c r="FA47" s="232"/>
      <c r="FB47" s="232"/>
      <c r="FC47" s="232"/>
      <c r="FD47" s="232"/>
      <c r="FE47" s="232"/>
      <c r="FF47" s="232"/>
      <c r="FG47" s="232"/>
      <c r="FH47" s="232"/>
      <c r="FI47" s="232"/>
      <c r="FJ47" s="232"/>
      <c r="FK47" s="232"/>
      <c r="FL47" s="232"/>
      <c r="FM47" s="232"/>
      <c r="FN47" s="232"/>
      <c r="FO47" s="232"/>
      <c r="FP47" s="232"/>
      <c r="FQ47" s="232"/>
      <c r="FR47" s="232"/>
      <c r="FS47" s="232"/>
      <c r="FT47" s="232"/>
      <c r="FU47" s="232"/>
      <c r="FV47" s="232"/>
      <c r="FW47" s="232"/>
      <c r="FX47" s="232"/>
      <c r="FY47" s="232"/>
      <c r="FZ47" s="232"/>
      <c r="GA47" s="232"/>
      <c r="GB47" s="232"/>
      <c r="GC47" s="232"/>
      <c r="GD47" s="232"/>
      <c r="GE47" s="232"/>
      <c r="GF47" s="232"/>
      <c r="GG47" s="232"/>
      <c r="GH47" s="232"/>
      <c r="GI47" s="232"/>
      <c r="GJ47" s="232"/>
      <c r="GK47" s="232"/>
      <c r="GL47" s="232"/>
      <c r="GM47" s="232"/>
      <c r="GN47" s="232"/>
      <c r="GO47" s="232"/>
      <c r="GP47" s="232"/>
      <c r="GQ47" s="232"/>
      <c r="GR47" s="232"/>
      <c r="GS47" s="232"/>
      <c r="GT47" s="232"/>
      <c r="GU47" s="232"/>
      <c r="GV47" s="232"/>
      <c r="GW47" s="232"/>
      <c r="GX47" s="232"/>
      <c r="GY47" s="232"/>
      <c r="GZ47" s="232"/>
      <c r="HA47" s="232"/>
      <c r="HB47" s="232"/>
      <c r="HC47" s="232"/>
      <c r="HD47" s="232"/>
      <c r="HE47" s="232"/>
      <c r="HF47" s="232"/>
      <c r="HG47" s="232"/>
      <c r="HH47" s="232"/>
      <c r="HI47" s="232"/>
      <c r="HJ47" s="232"/>
    </row>
    <row r="48" spans="1:218" ht="17.100000000000001" customHeight="1">
      <c r="A48" s="1"/>
      <c r="B48" s="668"/>
      <c r="C48" s="18" t="s">
        <v>42</v>
      </c>
      <c r="D48" s="21">
        <f t="shared" ref="D48:W48" si="31">SUM(D46:D47)</f>
        <v>11811</v>
      </c>
      <c r="E48" s="21">
        <f t="shared" si="31"/>
        <v>11053</v>
      </c>
      <c r="F48" s="21">
        <f t="shared" si="31"/>
        <v>758</v>
      </c>
      <c r="G48" s="21">
        <f t="shared" si="31"/>
        <v>11076</v>
      </c>
      <c r="H48" s="21">
        <f t="shared" si="31"/>
        <v>10553</v>
      </c>
      <c r="I48" s="21">
        <f t="shared" si="31"/>
        <v>523</v>
      </c>
      <c r="J48" s="21">
        <f t="shared" si="31"/>
        <v>11495</v>
      </c>
      <c r="K48" s="21">
        <f t="shared" si="31"/>
        <v>10494</v>
      </c>
      <c r="L48" s="22">
        <f t="shared" si="31"/>
        <v>1001</v>
      </c>
      <c r="M48" s="668"/>
      <c r="N48" s="18" t="s">
        <v>42</v>
      </c>
      <c r="O48" s="21">
        <f t="shared" si="31"/>
        <v>11377</v>
      </c>
      <c r="P48" s="21">
        <f t="shared" si="31"/>
        <v>10702</v>
      </c>
      <c r="Q48" s="21">
        <f t="shared" si="31"/>
        <v>675</v>
      </c>
      <c r="R48" s="21">
        <f t="shared" si="31"/>
        <v>11416</v>
      </c>
      <c r="S48" s="21">
        <f t="shared" si="31"/>
        <v>10525</v>
      </c>
      <c r="T48" s="21">
        <f t="shared" si="31"/>
        <v>891</v>
      </c>
      <c r="U48" s="21">
        <f t="shared" si="31"/>
        <v>12518</v>
      </c>
      <c r="V48" s="21">
        <f t="shared" si="31"/>
        <v>10505</v>
      </c>
      <c r="W48" s="22">
        <f t="shared" si="31"/>
        <v>2013</v>
      </c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32"/>
      <c r="AV48" s="232"/>
      <c r="AW48" s="232"/>
      <c r="AX48" s="232"/>
      <c r="AY48" s="232"/>
      <c r="AZ48" s="232"/>
      <c r="BA48" s="232"/>
      <c r="BB48" s="232"/>
      <c r="BC48" s="232"/>
      <c r="BD48" s="232"/>
      <c r="BE48" s="232"/>
      <c r="BF48" s="232"/>
      <c r="BG48" s="232"/>
      <c r="BH48" s="232"/>
      <c r="BI48" s="232"/>
      <c r="BJ48" s="232"/>
      <c r="BK48" s="232"/>
      <c r="BL48" s="232"/>
      <c r="BM48" s="232"/>
      <c r="BN48" s="232"/>
      <c r="BO48" s="232"/>
      <c r="BP48" s="232"/>
      <c r="BQ48" s="232"/>
      <c r="BR48" s="232"/>
      <c r="BS48" s="232"/>
      <c r="BT48" s="232"/>
      <c r="BU48" s="232"/>
      <c r="BV48" s="232"/>
      <c r="BW48" s="232"/>
      <c r="BX48" s="232"/>
      <c r="BY48" s="232"/>
      <c r="BZ48" s="232"/>
      <c r="CA48" s="232"/>
      <c r="CB48" s="232"/>
      <c r="CC48" s="232"/>
      <c r="CD48" s="232"/>
      <c r="CE48" s="232"/>
      <c r="CF48" s="232"/>
      <c r="CG48" s="232"/>
      <c r="CH48" s="232"/>
      <c r="CI48" s="232"/>
      <c r="CJ48" s="232"/>
      <c r="CK48" s="232"/>
      <c r="CL48" s="232"/>
      <c r="CM48" s="232"/>
      <c r="CN48" s="232"/>
      <c r="CO48" s="232"/>
      <c r="CP48" s="232"/>
      <c r="CQ48" s="232"/>
      <c r="CR48" s="232"/>
      <c r="CS48" s="232"/>
      <c r="CT48" s="232"/>
      <c r="CU48" s="232"/>
      <c r="CV48" s="232"/>
      <c r="CW48" s="232"/>
      <c r="CX48" s="232"/>
      <c r="CY48" s="232"/>
      <c r="CZ48" s="232"/>
      <c r="DA48" s="232"/>
      <c r="DB48" s="232"/>
      <c r="DC48" s="232"/>
      <c r="DD48" s="232"/>
      <c r="DE48" s="232"/>
      <c r="DF48" s="232"/>
      <c r="DG48" s="232"/>
      <c r="DH48" s="232"/>
      <c r="DI48" s="232"/>
      <c r="DJ48" s="232"/>
      <c r="DK48" s="232"/>
      <c r="DL48" s="232"/>
      <c r="DM48" s="232"/>
      <c r="DN48" s="232"/>
      <c r="DO48" s="232"/>
      <c r="DP48" s="232"/>
      <c r="DQ48" s="232"/>
      <c r="DR48" s="232"/>
      <c r="DS48" s="232"/>
      <c r="DT48" s="232"/>
      <c r="DU48" s="232"/>
      <c r="DV48" s="232"/>
      <c r="DW48" s="232"/>
      <c r="DX48" s="232"/>
      <c r="DY48" s="232"/>
      <c r="DZ48" s="232"/>
      <c r="EA48" s="232"/>
      <c r="EB48" s="232"/>
      <c r="EC48" s="232"/>
      <c r="ED48" s="232"/>
      <c r="EE48" s="232"/>
      <c r="EF48" s="232"/>
      <c r="EG48" s="232"/>
      <c r="EH48" s="232"/>
      <c r="EI48" s="232"/>
      <c r="EJ48" s="232"/>
      <c r="EK48" s="232"/>
      <c r="EL48" s="232"/>
      <c r="EM48" s="232"/>
      <c r="EN48" s="232"/>
      <c r="EO48" s="232"/>
      <c r="EP48" s="232"/>
      <c r="EQ48" s="232"/>
      <c r="ER48" s="232"/>
      <c r="ES48" s="232"/>
      <c r="ET48" s="232"/>
      <c r="EU48" s="232"/>
      <c r="EV48" s="232"/>
      <c r="EW48" s="232"/>
      <c r="EX48" s="232"/>
      <c r="EY48" s="232"/>
      <c r="EZ48" s="232"/>
      <c r="FA48" s="232"/>
      <c r="FB48" s="232"/>
      <c r="FC48" s="232"/>
      <c r="FD48" s="232"/>
      <c r="FE48" s="232"/>
      <c r="FF48" s="232"/>
      <c r="FG48" s="232"/>
      <c r="FH48" s="232"/>
      <c r="FI48" s="232"/>
      <c r="FJ48" s="232"/>
      <c r="FK48" s="232"/>
      <c r="FL48" s="232"/>
      <c r="FM48" s="232"/>
      <c r="FN48" s="232"/>
      <c r="FO48" s="232"/>
      <c r="FP48" s="232"/>
      <c r="FQ48" s="232"/>
      <c r="FR48" s="232"/>
      <c r="FS48" s="232"/>
      <c r="FT48" s="232"/>
      <c r="FU48" s="232"/>
      <c r="FV48" s="232"/>
      <c r="FW48" s="232"/>
      <c r="FX48" s="232"/>
      <c r="FY48" s="232"/>
      <c r="FZ48" s="232"/>
      <c r="GA48" s="232"/>
      <c r="GB48" s="232"/>
      <c r="GC48" s="232"/>
      <c r="GD48" s="232"/>
      <c r="GE48" s="232"/>
      <c r="GF48" s="232"/>
      <c r="GG48" s="232"/>
      <c r="GH48" s="232"/>
      <c r="GI48" s="232"/>
      <c r="GJ48" s="232"/>
      <c r="GK48" s="232"/>
      <c r="GL48" s="232"/>
      <c r="GM48" s="232"/>
      <c r="GN48" s="232"/>
      <c r="GO48" s="232"/>
      <c r="GP48" s="232"/>
      <c r="GQ48" s="232"/>
      <c r="GR48" s="232"/>
      <c r="GS48" s="232"/>
      <c r="GT48" s="232"/>
      <c r="GU48" s="232"/>
      <c r="GV48" s="232"/>
      <c r="GW48" s="232"/>
      <c r="GX48" s="232"/>
      <c r="GY48" s="232"/>
      <c r="GZ48" s="232"/>
      <c r="HA48" s="232"/>
      <c r="HB48" s="232"/>
      <c r="HC48" s="232"/>
      <c r="HD48" s="232"/>
      <c r="HE48" s="232"/>
      <c r="HF48" s="232"/>
      <c r="HG48" s="232"/>
      <c r="HH48" s="232"/>
      <c r="HI48" s="232"/>
      <c r="HJ48" s="232"/>
    </row>
    <row r="49" spans="1:218" ht="17.100000000000001" customHeight="1">
      <c r="A49" s="1"/>
      <c r="B49" s="24" t="s">
        <v>86</v>
      </c>
      <c r="C49" s="18" t="s">
        <v>87</v>
      </c>
      <c r="D49" s="21">
        <v>5390</v>
      </c>
      <c r="E49" s="21">
        <v>5683</v>
      </c>
      <c r="F49" s="21">
        <v>-293</v>
      </c>
      <c r="G49" s="21">
        <v>5117</v>
      </c>
      <c r="H49" s="21">
        <v>5267</v>
      </c>
      <c r="I49" s="21">
        <v>-150</v>
      </c>
      <c r="J49" s="21">
        <v>5206</v>
      </c>
      <c r="K49" s="21">
        <v>5287</v>
      </c>
      <c r="L49" s="22">
        <v>-81</v>
      </c>
      <c r="M49" s="24" t="s">
        <v>86</v>
      </c>
      <c r="N49" s="18" t="s">
        <v>87</v>
      </c>
      <c r="O49" s="21">
        <v>5461</v>
      </c>
      <c r="P49" s="21">
        <v>5305</v>
      </c>
      <c r="Q49" s="21">
        <v>156</v>
      </c>
      <c r="R49" s="21">
        <v>5308</v>
      </c>
      <c r="S49" s="21">
        <v>5500</v>
      </c>
      <c r="T49" s="21">
        <v>-192</v>
      </c>
      <c r="U49" s="21">
        <v>5227</v>
      </c>
      <c r="V49" s="21">
        <v>5598</v>
      </c>
      <c r="W49" s="22">
        <v>-371</v>
      </c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  <c r="AV49" s="232"/>
      <c r="AW49" s="232"/>
      <c r="AX49" s="232"/>
      <c r="AY49" s="232"/>
      <c r="AZ49" s="232"/>
      <c r="BA49" s="232"/>
      <c r="BB49" s="232"/>
      <c r="BC49" s="232"/>
      <c r="BD49" s="232"/>
      <c r="BE49" s="232"/>
      <c r="BF49" s="232"/>
      <c r="BG49" s="232"/>
      <c r="BH49" s="232"/>
      <c r="BI49" s="232"/>
      <c r="BJ49" s="232"/>
      <c r="BK49" s="232"/>
      <c r="BL49" s="232"/>
      <c r="BM49" s="232"/>
      <c r="BN49" s="232"/>
      <c r="BO49" s="232"/>
      <c r="BP49" s="232"/>
      <c r="BQ49" s="232"/>
      <c r="BR49" s="232"/>
      <c r="BS49" s="232"/>
      <c r="BT49" s="232"/>
      <c r="BU49" s="232"/>
      <c r="BV49" s="232"/>
      <c r="BW49" s="232"/>
      <c r="BX49" s="232"/>
      <c r="BY49" s="232"/>
      <c r="BZ49" s="232"/>
      <c r="CA49" s="232"/>
      <c r="CB49" s="232"/>
      <c r="CC49" s="232"/>
      <c r="CD49" s="232"/>
      <c r="CE49" s="232"/>
      <c r="CF49" s="232"/>
      <c r="CG49" s="232"/>
      <c r="CH49" s="23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232"/>
      <c r="DE49" s="232"/>
      <c r="DF49" s="232"/>
      <c r="DG49" s="232"/>
      <c r="DH49" s="232"/>
      <c r="DI49" s="232"/>
      <c r="DJ49" s="232"/>
      <c r="DK49" s="232"/>
      <c r="DL49" s="232"/>
      <c r="DM49" s="232"/>
      <c r="DN49" s="232"/>
      <c r="DO49" s="232"/>
      <c r="DP49" s="232"/>
      <c r="DQ49" s="232"/>
      <c r="DR49" s="232"/>
      <c r="DS49" s="232"/>
      <c r="DT49" s="232"/>
      <c r="DU49" s="232"/>
      <c r="DV49" s="232"/>
      <c r="DW49" s="232"/>
      <c r="DX49" s="232"/>
      <c r="DY49" s="232"/>
      <c r="DZ49" s="232"/>
      <c r="EA49" s="232"/>
      <c r="EB49" s="232"/>
      <c r="EC49" s="232"/>
      <c r="ED49" s="232"/>
      <c r="EE49" s="232"/>
      <c r="EF49" s="232"/>
      <c r="EG49" s="232"/>
      <c r="EH49" s="232"/>
      <c r="EI49" s="232"/>
      <c r="EJ49" s="232"/>
      <c r="EK49" s="232"/>
      <c r="EL49" s="232"/>
      <c r="EM49" s="232"/>
      <c r="EN49" s="232"/>
      <c r="EO49" s="232"/>
      <c r="EP49" s="232"/>
      <c r="EQ49" s="232"/>
      <c r="ER49" s="232"/>
      <c r="ES49" s="232"/>
      <c r="ET49" s="232"/>
      <c r="EU49" s="232"/>
      <c r="EV49" s="232"/>
      <c r="EW49" s="232"/>
      <c r="EX49" s="232"/>
      <c r="EY49" s="232"/>
      <c r="EZ49" s="232"/>
      <c r="FA49" s="232"/>
      <c r="FB49" s="232"/>
      <c r="FC49" s="232"/>
      <c r="FD49" s="232"/>
      <c r="FE49" s="232"/>
      <c r="FF49" s="232"/>
      <c r="FG49" s="232"/>
      <c r="FH49" s="232"/>
      <c r="FI49" s="232"/>
      <c r="FJ49" s="232"/>
      <c r="FK49" s="232"/>
      <c r="FL49" s="232"/>
      <c r="FM49" s="232"/>
      <c r="FN49" s="232"/>
      <c r="FO49" s="232"/>
      <c r="FP49" s="232"/>
      <c r="FQ49" s="232"/>
      <c r="FR49" s="232"/>
      <c r="FS49" s="232"/>
      <c r="FT49" s="232"/>
      <c r="FU49" s="232"/>
      <c r="FV49" s="232"/>
      <c r="FW49" s="232"/>
      <c r="FX49" s="232"/>
      <c r="FY49" s="232"/>
      <c r="FZ49" s="232"/>
      <c r="GA49" s="232"/>
      <c r="GB49" s="232"/>
      <c r="GC49" s="232"/>
      <c r="GD49" s="232"/>
      <c r="GE49" s="232"/>
      <c r="GF49" s="232"/>
      <c r="GG49" s="232"/>
      <c r="GH49" s="232"/>
      <c r="GI49" s="232"/>
      <c r="GJ49" s="232"/>
      <c r="GK49" s="232"/>
      <c r="GL49" s="232"/>
      <c r="GM49" s="232"/>
      <c r="GN49" s="232"/>
      <c r="GO49" s="232"/>
      <c r="GP49" s="232"/>
      <c r="GQ49" s="232"/>
      <c r="GR49" s="232"/>
      <c r="GS49" s="232"/>
      <c r="GT49" s="232"/>
      <c r="GU49" s="232"/>
      <c r="GV49" s="232"/>
      <c r="GW49" s="232"/>
      <c r="GX49" s="232"/>
      <c r="GY49" s="232"/>
      <c r="GZ49" s="232"/>
      <c r="HA49" s="232"/>
      <c r="HB49" s="232"/>
      <c r="HC49" s="232"/>
      <c r="HD49" s="232"/>
      <c r="HE49" s="232"/>
      <c r="HF49" s="232"/>
      <c r="HG49" s="232"/>
      <c r="HH49" s="232"/>
      <c r="HI49" s="232"/>
      <c r="HJ49" s="232"/>
    </row>
    <row r="50" spans="1:218" ht="17.100000000000001" customHeight="1">
      <c r="A50" s="455"/>
      <c r="B50" s="24" t="s">
        <v>88</v>
      </c>
      <c r="C50" s="18" t="s">
        <v>89</v>
      </c>
      <c r="D50" s="21">
        <v>3142</v>
      </c>
      <c r="E50" s="21">
        <v>2937</v>
      </c>
      <c r="F50" s="21">
        <v>205</v>
      </c>
      <c r="G50" s="21">
        <v>3185</v>
      </c>
      <c r="H50" s="21">
        <v>2813</v>
      </c>
      <c r="I50" s="21">
        <v>372</v>
      </c>
      <c r="J50" s="21">
        <v>2975</v>
      </c>
      <c r="K50" s="21">
        <v>2815</v>
      </c>
      <c r="L50" s="22">
        <v>160</v>
      </c>
      <c r="M50" s="24" t="s">
        <v>88</v>
      </c>
      <c r="N50" s="18" t="s">
        <v>89</v>
      </c>
      <c r="O50" s="21">
        <v>3179</v>
      </c>
      <c r="P50" s="21">
        <v>2726</v>
      </c>
      <c r="Q50" s="21">
        <v>453</v>
      </c>
      <c r="R50" s="21">
        <v>3223</v>
      </c>
      <c r="S50" s="21">
        <v>2956</v>
      </c>
      <c r="T50" s="21">
        <v>267</v>
      </c>
      <c r="U50" s="21">
        <v>3546</v>
      </c>
      <c r="V50" s="21">
        <v>2838</v>
      </c>
      <c r="W50" s="22">
        <v>708</v>
      </c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  <c r="AV50" s="232"/>
      <c r="AW50" s="232"/>
      <c r="AX50" s="232"/>
      <c r="AY50" s="232"/>
      <c r="AZ50" s="232"/>
      <c r="BA50" s="232"/>
      <c r="BB50" s="232"/>
      <c r="BC50" s="232"/>
      <c r="BD50" s="232"/>
      <c r="BE50" s="232"/>
      <c r="BF50" s="232"/>
      <c r="BG50" s="232"/>
      <c r="BH50" s="232"/>
      <c r="BI50" s="232"/>
      <c r="BJ50" s="232"/>
      <c r="BK50" s="232"/>
      <c r="BL50" s="232"/>
      <c r="BM50" s="232"/>
      <c r="BN50" s="232"/>
      <c r="BO50" s="232"/>
      <c r="BP50" s="232"/>
      <c r="BQ50" s="232"/>
      <c r="BR50" s="232"/>
      <c r="BS50" s="232"/>
      <c r="BT50" s="232"/>
      <c r="BU50" s="232"/>
      <c r="BV50" s="232"/>
      <c r="BW50" s="232"/>
      <c r="BX50" s="232"/>
      <c r="BY50" s="232"/>
      <c r="BZ50" s="232"/>
      <c r="CA50" s="232"/>
      <c r="CB50" s="232"/>
      <c r="CC50" s="232"/>
      <c r="CD50" s="232"/>
      <c r="CE50" s="232"/>
      <c r="CF50" s="232"/>
      <c r="CG50" s="232"/>
      <c r="CH50" s="232"/>
      <c r="CI50" s="232"/>
      <c r="CJ50" s="232"/>
      <c r="CK50" s="232"/>
      <c r="CL50" s="232"/>
      <c r="CM50" s="232"/>
      <c r="CN50" s="232"/>
      <c r="CO50" s="232"/>
      <c r="CP50" s="232"/>
      <c r="CQ50" s="232"/>
      <c r="CR50" s="232"/>
      <c r="CS50" s="232"/>
      <c r="CT50" s="232"/>
      <c r="CU50" s="232"/>
      <c r="CV50" s="232"/>
      <c r="CW50" s="232"/>
      <c r="CX50" s="232"/>
      <c r="CY50" s="232"/>
      <c r="CZ50" s="232"/>
      <c r="DA50" s="232"/>
      <c r="DB50" s="232"/>
      <c r="DC50" s="232"/>
      <c r="DD50" s="232"/>
      <c r="DE50" s="232"/>
      <c r="DF50" s="232"/>
      <c r="DG50" s="232"/>
      <c r="DH50" s="232"/>
      <c r="DI50" s="232"/>
      <c r="DJ50" s="232"/>
      <c r="DK50" s="232"/>
      <c r="DL50" s="232"/>
      <c r="DM50" s="232"/>
      <c r="DN50" s="232"/>
      <c r="DO50" s="232"/>
      <c r="DP50" s="232"/>
      <c r="DQ50" s="232"/>
      <c r="DR50" s="232"/>
      <c r="DS50" s="232"/>
      <c r="DT50" s="232"/>
      <c r="DU50" s="232"/>
      <c r="DV50" s="232"/>
      <c r="DW50" s="232"/>
      <c r="DX50" s="232"/>
      <c r="DY50" s="232"/>
      <c r="DZ50" s="232"/>
      <c r="EA50" s="232"/>
      <c r="EB50" s="232"/>
      <c r="EC50" s="232"/>
      <c r="ED50" s="232"/>
      <c r="EE50" s="232"/>
      <c r="EF50" s="232"/>
      <c r="EG50" s="232"/>
      <c r="EH50" s="232"/>
      <c r="EI50" s="232"/>
      <c r="EJ50" s="232"/>
      <c r="EK50" s="232"/>
      <c r="EL50" s="232"/>
      <c r="EM50" s="232"/>
      <c r="EN50" s="232"/>
      <c r="EO50" s="232"/>
      <c r="EP50" s="232"/>
      <c r="EQ50" s="232"/>
      <c r="ER50" s="232"/>
      <c r="ES50" s="232"/>
      <c r="ET50" s="232"/>
      <c r="EU50" s="232"/>
      <c r="EV50" s="232"/>
      <c r="EW50" s="232"/>
      <c r="EX50" s="232"/>
      <c r="EY50" s="232"/>
      <c r="EZ50" s="232"/>
      <c r="FA50" s="232"/>
      <c r="FB50" s="232"/>
      <c r="FC50" s="232"/>
      <c r="FD50" s="232"/>
      <c r="FE50" s="232"/>
      <c r="FF50" s="232"/>
      <c r="FG50" s="232"/>
      <c r="FH50" s="232"/>
      <c r="FI50" s="232"/>
      <c r="FJ50" s="232"/>
      <c r="FK50" s="232"/>
      <c r="FL50" s="232"/>
      <c r="FM50" s="232"/>
      <c r="FN50" s="232"/>
      <c r="FO50" s="232"/>
      <c r="FP50" s="232"/>
      <c r="FQ50" s="232"/>
      <c r="FR50" s="232"/>
      <c r="FS50" s="232"/>
      <c r="FT50" s="232"/>
      <c r="FU50" s="232"/>
      <c r="FV50" s="232"/>
      <c r="FW50" s="232"/>
      <c r="FX50" s="232"/>
      <c r="FY50" s="232"/>
      <c r="FZ50" s="232"/>
      <c r="GA50" s="232"/>
      <c r="GB50" s="232"/>
      <c r="GC50" s="232"/>
      <c r="GD50" s="232"/>
      <c r="GE50" s="232"/>
      <c r="GF50" s="232"/>
      <c r="GG50" s="232"/>
      <c r="GH50" s="232"/>
      <c r="GI50" s="232"/>
      <c r="GJ50" s="232"/>
      <c r="GK50" s="232"/>
      <c r="GL50" s="232"/>
      <c r="GM50" s="232"/>
      <c r="GN50" s="232"/>
      <c r="GO50" s="232"/>
      <c r="GP50" s="232"/>
      <c r="GQ50" s="232"/>
      <c r="GR50" s="232"/>
      <c r="GS50" s="232"/>
      <c r="GT50" s="232"/>
      <c r="GU50" s="232"/>
      <c r="GV50" s="232"/>
      <c r="GW50" s="232"/>
      <c r="GX50" s="232"/>
      <c r="GY50" s="232"/>
      <c r="GZ50" s="232"/>
      <c r="HA50" s="232"/>
      <c r="HB50" s="232"/>
      <c r="HC50" s="232"/>
      <c r="HD50" s="232"/>
      <c r="HE50" s="232"/>
      <c r="HF50" s="232"/>
      <c r="HG50" s="232"/>
      <c r="HH50" s="232"/>
      <c r="HI50" s="232"/>
      <c r="HJ50" s="232"/>
    </row>
    <row r="51" spans="1:218" ht="17.100000000000001" customHeight="1">
      <c r="A51" s="1"/>
      <c r="B51" s="17" t="s">
        <v>90</v>
      </c>
      <c r="C51" s="18" t="s">
        <v>91</v>
      </c>
      <c r="D51" s="21">
        <v>6634</v>
      </c>
      <c r="E51" s="21">
        <v>6015</v>
      </c>
      <c r="F51" s="21">
        <v>619</v>
      </c>
      <c r="G51" s="21">
        <v>5742</v>
      </c>
      <c r="H51" s="21">
        <v>5559</v>
      </c>
      <c r="I51" s="21">
        <v>183</v>
      </c>
      <c r="J51" s="21">
        <v>6007</v>
      </c>
      <c r="K51" s="21">
        <v>5618</v>
      </c>
      <c r="L51" s="22">
        <v>389</v>
      </c>
      <c r="M51" s="17" t="s">
        <v>90</v>
      </c>
      <c r="N51" s="18" t="s">
        <v>91</v>
      </c>
      <c r="O51" s="21">
        <v>5846</v>
      </c>
      <c r="P51" s="21">
        <v>5586</v>
      </c>
      <c r="Q51" s="21">
        <v>260</v>
      </c>
      <c r="R51" s="21">
        <v>5914</v>
      </c>
      <c r="S51" s="21">
        <v>5881</v>
      </c>
      <c r="T51" s="21">
        <v>33</v>
      </c>
      <c r="U51" s="21">
        <v>6202</v>
      </c>
      <c r="V51" s="21">
        <v>6035</v>
      </c>
      <c r="W51" s="22">
        <v>167</v>
      </c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  <c r="AS51" s="232"/>
      <c r="AT51" s="232"/>
      <c r="AU51" s="232"/>
      <c r="AV51" s="232"/>
      <c r="AW51" s="232"/>
      <c r="AX51" s="232"/>
      <c r="AY51" s="232"/>
      <c r="AZ51" s="232"/>
      <c r="BA51" s="232"/>
      <c r="BB51" s="232"/>
      <c r="BC51" s="232"/>
      <c r="BD51" s="232"/>
      <c r="BE51" s="232"/>
      <c r="BF51" s="232"/>
      <c r="BG51" s="232"/>
      <c r="BH51" s="232"/>
      <c r="BI51" s="232"/>
      <c r="BJ51" s="232"/>
      <c r="BK51" s="232"/>
      <c r="BL51" s="232"/>
      <c r="BM51" s="232"/>
      <c r="BN51" s="232"/>
      <c r="BO51" s="232"/>
      <c r="BP51" s="232"/>
      <c r="BQ51" s="232"/>
      <c r="BR51" s="232"/>
      <c r="BS51" s="232"/>
      <c r="BT51" s="232"/>
      <c r="BU51" s="232"/>
      <c r="BV51" s="232"/>
      <c r="BW51" s="232"/>
      <c r="BX51" s="232"/>
      <c r="BY51" s="232"/>
      <c r="BZ51" s="232"/>
      <c r="CA51" s="232"/>
      <c r="CB51" s="232"/>
      <c r="CC51" s="232"/>
      <c r="CD51" s="232"/>
      <c r="CE51" s="232"/>
      <c r="CF51" s="232"/>
      <c r="CG51" s="232"/>
      <c r="CH51" s="232"/>
      <c r="CI51" s="232"/>
      <c r="CJ51" s="232"/>
      <c r="CK51" s="232"/>
      <c r="CL51" s="232"/>
      <c r="CM51" s="232"/>
      <c r="CN51" s="232"/>
      <c r="CO51" s="232"/>
      <c r="CP51" s="232"/>
      <c r="CQ51" s="232"/>
      <c r="CR51" s="232"/>
      <c r="CS51" s="232"/>
      <c r="CT51" s="232"/>
      <c r="CU51" s="232"/>
      <c r="CV51" s="232"/>
      <c r="CW51" s="232"/>
      <c r="CX51" s="232"/>
      <c r="CY51" s="232"/>
      <c r="CZ51" s="232"/>
      <c r="DA51" s="232"/>
      <c r="DB51" s="232"/>
      <c r="DC51" s="232"/>
      <c r="DD51" s="232"/>
      <c r="DE51" s="232"/>
      <c r="DF51" s="232"/>
      <c r="DG51" s="232"/>
      <c r="DH51" s="232"/>
      <c r="DI51" s="232"/>
      <c r="DJ51" s="232"/>
      <c r="DK51" s="232"/>
      <c r="DL51" s="232"/>
      <c r="DM51" s="232"/>
      <c r="DN51" s="232"/>
      <c r="DO51" s="232"/>
      <c r="DP51" s="232"/>
      <c r="DQ51" s="232"/>
      <c r="DR51" s="232"/>
      <c r="DS51" s="232"/>
      <c r="DT51" s="232"/>
      <c r="DU51" s="232"/>
      <c r="DV51" s="232"/>
      <c r="DW51" s="232"/>
      <c r="DX51" s="232"/>
      <c r="DY51" s="232"/>
      <c r="DZ51" s="232"/>
      <c r="EA51" s="232"/>
      <c r="EB51" s="232"/>
      <c r="EC51" s="232"/>
      <c r="ED51" s="232"/>
      <c r="EE51" s="232"/>
      <c r="EF51" s="232"/>
      <c r="EG51" s="232"/>
      <c r="EH51" s="232"/>
      <c r="EI51" s="232"/>
      <c r="EJ51" s="232"/>
      <c r="EK51" s="232"/>
      <c r="EL51" s="232"/>
      <c r="EM51" s="232"/>
      <c r="EN51" s="232"/>
      <c r="EO51" s="232"/>
      <c r="EP51" s="232"/>
      <c r="EQ51" s="232"/>
      <c r="ER51" s="232"/>
      <c r="ES51" s="232"/>
      <c r="ET51" s="232"/>
      <c r="EU51" s="232"/>
      <c r="EV51" s="232"/>
      <c r="EW51" s="232"/>
      <c r="EX51" s="232"/>
      <c r="EY51" s="232"/>
      <c r="EZ51" s="232"/>
      <c r="FA51" s="232"/>
      <c r="FB51" s="232"/>
      <c r="FC51" s="232"/>
      <c r="FD51" s="232"/>
      <c r="FE51" s="232"/>
      <c r="FF51" s="232"/>
      <c r="FG51" s="232"/>
      <c r="FH51" s="232"/>
      <c r="FI51" s="232"/>
      <c r="FJ51" s="232"/>
      <c r="FK51" s="232"/>
      <c r="FL51" s="232"/>
      <c r="FM51" s="232"/>
      <c r="FN51" s="232"/>
      <c r="FO51" s="232"/>
      <c r="FP51" s="232"/>
      <c r="FQ51" s="232"/>
      <c r="FR51" s="232"/>
      <c r="FS51" s="232"/>
      <c r="FT51" s="232"/>
      <c r="FU51" s="232"/>
      <c r="FV51" s="232"/>
      <c r="FW51" s="232"/>
      <c r="FX51" s="232"/>
      <c r="FY51" s="232"/>
      <c r="FZ51" s="232"/>
      <c r="GA51" s="232"/>
      <c r="GB51" s="232"/>
      <c r="GC51" s="232"/>
      <c r="GD51" s="232"/>
      <c r="GE51" s="232"/>
      <c r="GF51" s="232"/>
      <c r="GG51" s="232"/>
      <c r="GH51" s="232"/>
      <c r="GI51" s="232"/>
      <c r="GJ51" s="232"/>
      <c r="GK51" s="232"/>
      <c r="GL51" s="232"/>
      <c r="GM51" s="232"/>
      <c r="GN51" s="232"/>
      <c r="GO51" s="232"/>
      <c r="GP51" s="232"/>
      <c r="GQ51" s="232"/>
      <c r="GR51" s="232"/>
      <c r="GS51" s="232"/>
      <c r="GT51" s="232"/>
      <c r="GU51" s="232"/>
      <c r="GV51" s="232"/>
      <c r="GW51" s="232"/>
      <c r="GX51" s="232"/>
      <c r="GY51" s="232"/>
      <c r="GZ51" s="232"/>
      <c r="HA51" s="232"/>
      <c r="HB51" s="232"/>
      <c r="HC51" s="232"/>
      <c r="HD51" s="232"/>
      <c r="HE51" s="232"/>
      <c r="HF51" s="232"/>
      <c r="HG51" s="232"/>
      <c r="HH51" s="232"/>
      <c r="HI51" s="232"/>
      <c r="HJ51" s="232"/>
    </row>
    <row r="52" spans="1:218" ht="17.100000000000001" customHeight="1">
      <c r="A52" s="1"/>
      <c r="B52" s="24" t="s">
        <v>92</v>
      </c>
      <c r="C52" s="18" t="s">
        <v>93</v>
      </c>
      <c r="D52" s="21">
        <v>2797</v>
      </c>
      <c r="E52" s="21">
        <v>2593</v>
      </c>
      <c r="F52" s="21">
        <v>204</v>
      </c>
      <c r="G52" s="21">
        <v>2111</v>
      </c>
      <c r="H52" s="21">
        <v>2495</v>
      </c>
      <c r="I52" s="21">
        <v>-384</v>
      </c>
      <c r="J52" s="21">
        <v>2190</v>
      </c>
      <c r="K52" s="21">
        <v>2431</v>
      </c>
      <c r="L52" s="22">
        <v>-241</v>
      </c>
      <c r="M52" s="24" t="s">
        <v>92</v>
      </c>
      <c r="N52" s="18" t="s">
        <v>93</v>
      </c>
      <c r="O52" s="21">
        <v>2272</v>
      </c>
      <c r="P52" s="21">
        <v>2361</v>
      </c>
      <c r="Q52" s="21">
        <v>-89</v>
      </c>
      <c r="R52" s="21">
        <v>2268</v>
      </c>
      <c r="S52" s="21">
        <v>2407</v>
      </c>
      <c r="T52" s="21">
        <v>-139</v>
      </c>
      <c r="U52" s="21">
        <v>2441</v>
      </c>
      <c r="V52" s="21">
        <v>2328</v>
      </c>
      <c r="W52" s="22">
        <v>113</v>
      </c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232"/>
      <c r="AV52" s="232"/>
      <c r="AW52" s="232"/>
      <c r="AX52" s="232"/>
      <c r="AY52" s="232"/>
      <c r="AZ52" s="232"/>
      <c r="BA52" s="232"/>
      <c r="BB52" s="232"/>
      <c r="BC52" s="232"/>
      <c r="BD52" s="232"/>
      <c r="BE52" s="232"/>
      <c r="BF52" s="232"/>
      <c r="BG52" s="232"/>
      <c r="BH52" s="232"/>
      <c r="BI52" s="232"/>
      <c r="BJ52" s="232"/>
      <c r="BK52" s="232"/>
      <c r="BL52" s="232"/>
      <c r="BM52" s="232"/>
      <c r="BN52" s="232"/>
      <c r="BO52" s="232"/>
      <c r="BP52" s="232"/>
      <c r="BQ52" s="232"/>
      <c r="BR52" s="232"/>
      <c r="BS52" s="232"/>
      <c r="BT52" s="232"/>
      <c r="BU52" s="232"/>
      <c r="BV52" s="232"/>
      <c r="BW52" s="232"/>
      <c r="BX52" s="232"/>
      <c r="BY52" s="232"/>
      <c r="BZ52" s="232"/>
      <c r="CA52" s="232"/>
      <c r="CB52" s="232"/>
      <c r="CC52" s="232"/>
      <c r="CD52" s="232"/>
      <c r="CE52" s="232"/>
      <c r="CF52" s="232"/>
      <c r="CG52" s="232"/>
      <c r="CH52" s="232"/>
      <c r="CI52" s="232"/>
      <c r="CJ52" s="232"/>
      <c r="CK52" s="232"/>
      <c r="CL52" s="232"/>
      <c r="CM52" s="232"/>
      <c r="CN52" s="232"/>
      <c r="CO52" s="232"/>
      <c r="CP52" s="232"/>
      <c r="CQ52" s="232"/>
      <c r="CR52" s="232"/>
      <c r="CS52" s="232"/>
      <c r="CT52" s="232"/>
      <c r="CU52" s="232"/>
      <c r="CV52" s="232"/>
      <c r="CW52" s="232"/>
      <c r="CX52" s="232"/>
      <c r="CY52" s="232"/>
      <c r="CZ52" s="232"/>
      <c r="DA52" s="232"/>
      <c r="DB52" s="232"/>
      <c r="DC52" s="232"/>
      <c r="DD52" s="232"/>
      <c r="DE52" s="232"/>
      <c r="DF52" s="232"/>
      <c r="DG52" s="232"/>
      <c r="DH52" s="232"/>
      <c r="DI52" s="232"/>
      <c r="DJ52" s="232"/>
      <c r="DK52" s="232"/>
      <c r="DL52" s="232"/>
      <c r="DM52" s="232"/>
      <c r="DN52" s="232"/>
      <c r="DO52" s="232"/>
      <c r="DP52" s="232"/>
      <c r="DQ52" s="232"/>
      <c r="DR52" s="232"/>
      <c r="DS52" s="232"/>
      <c r="DT52" s="232"/>
      <c r="DU52" s="232"/>
      <c r="DV52" s="232"/>
      <c r="DW52" s="232"/>
      <c r="DX52" s="232"/>
      <c r="DY52" s="232"/>
      <c r="DZ52" s="232"/>
      <c r="EA52" s="232"/>
      <c r="EB52" s="232"/>
      <c r="EC52" s="232"/>
      <c r="ED52" s="232"/>
      <c r="EE52" s="232"/>
      <c r="EF52" s="232"/>
      <c r="EG52" s="232"/>
      <c r="EH52" s="232"/>
      <c r="EI52" s="232"/>
      <c r="EJ52" s="232"/>
      <c r="EK52" s="232"/>
      <c r="EL52" s="232"/>
      <c r="EM52" s="232"/>
      <c r="EN52" s="232"/>
      <c r="EO52" s="232"/>
      <c r="EP52" s="232"/>
      <c r="EQ52" s="232"/>
      <c r="ER52" s="232"/>
      <c r="ES52" s="232"/>
      <c r="ET52" s="232"/>
      <c r="EU52" s="232"/>
      <c r="EV52" s="232"/>
      <c r="EW52" s="232"/>
      <c r="EX52" s="232"/>
      <c r="EY52" s="232"/>
      <c r="EZ52" s="232"/>
      <c r="FA52" s="232"/>
      <c r="FB52" s="232"/>
      <c r="FC52" s="232"/>
      <c r="FD52" s="232"/>
      <c r="FE52" s="232"/>
      <c r="FF52" s="232"/>
      <c r="FG52" s="232"/>
      <c r="FH52" s="232"/>
      <c r="FI52" s="232"/>
      <c r="FJ52" s="232"/>
      <c r="FK52" s="232"/>
      <c r="FL52" s="232"/>
      <c r="FM52" s="232"/>
      <c r="FN52" s="232"/>
      <c r="FO52" s="232"/>
      <c r="FP52" s="232"/>
      <c r="FQ52" s="232"/>
      <c r="FR52" s="232"/>
      <c r="FS52" s="232"/>
      <c r="FT52" s="232"/>
      <c r="FU52" s="232"/>
      <c r="FV52" s="232"/>
      <c r="FW52" s="232"/>
      <c r="FX52" s="232"/>
      <c r="FY52" s="232"/>
      <c r="FZ52" s="232"/>
      <c r="GA52" s="232"/>
      <c r="GB52" s="232"/>
      <c r="GC52" s="232"/>
      <c r="GD52" s="232"/>
      <c r="GE52" s="232"/>
      <c r="GF52" s="232"/>
      <c r="GG52" s="232"/>
      <c r="GH52" s="232"/>
      <c r="GI52" s="232"/>
      <c r="GJ52" s="232"/>
      <c r="GK52" s="232"/>
      <c r="GL52" s="232"/>
      <c r="GM52" s="232"/>
      <c r="GN52" s="232"/>
      <c r="GO52" s="232"/>
      <c r="GP52" s="232"/>
      <c r="GQ52" s="232"/>
      <c r="GR52" s="232"/>
      <c r="GS52" s="232"/>
      <c r="GT52" s="232"/>
      <c r="GU52" s="232"/>
      <c r="GV52" s="232"/>
      <c r="GW52" s="232"/>
      <c r="GX52" s="232"/>
      <c r="GY52" s="232"/>
      <c r="GZ52" s="232"/>
      <c r="HA52" s="232"/>
      <c r="HB52" s="232"/>
      <c r="HC52" s="232"/>
      <c r="HD52" s="232"/>
      <c r="HE52" s="232"/>
      <c r="HF52" s="232"/>
      <c r="HG52" s="232"/>
      <c r="HH52" s="232"/>
      <c r="HI52" s="232"/>
      <c r="HJ52" s="232"/>
    </row>
    <row r="53" spans="1:218" ht="17.100000000000001" customHeight="1">
      <c r="A53" s="1"/>
      <c r="B53" s="666" t="s">
        <v>94</v>
      </c>
      <c r="C53" s="26" t="s">
        <v>95</v>
      </c>
      <c r="D53" s="32">
        <v>2669</v>
      </c>
      <c r="E53" s="32">
        <v>2489</v>
      </c>
      <c r="F53" s="32">
        <v>180</v>
      </c>
      <c r="G53" s="32">
        <v>2465</v>
      </c>
      <c r="H53" s="32">
        <v>2416</v>
      </c>
      <c r="I53" s="32">
        <v>49</v>
      </c>
      <c r="J53" s="32">
        <v>2487</v>
      </c>
      <c r="K53" s="32">
        <v>2423</v>
      </c>
      <c r="L53" s="33">
        <v>64</v>
      </c>
      <c r="M53" s="666" t="s">
        <v>94</v>
      </c>
      <c r="N53" s="26" t="s">
        <v>95</v>
      </c>
      <c r="O53" s="32">
        <v>2476</v>
      </c>
      <c r="P53" s="32">
        <v>2502</v>
      </c>
      <c r="Q53" s="32">
        <v>-26</v>
      </c>
      <c r="R53" s="32">
        <v>2386</v>
      </c>
      <c r="S53" s="32">
        <v>2482</v>
      </c>
      <c r="T53" s="32">
        <v>-96</v>
      </c>
      <c r="U53" s="32">
        <v>2659</v>
      </c>
      <c r="V53" s="32">
        <v>2256</v>
      </c>
      <c r="W53" s="33">
        <v>403</v>
      </c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  <c r="AS53" s="232"/>
      <c r="AT53" s="232"/>
      <c r="AU53" s="232"/>
      <c r="AV53" s="232"/>
      <c r="AW53" s="232"/>
      <c r="AX53" s="232"/>
      <c r="AY53" s="232"/>
      <c r="AZ53" s="232"/>
      <c r="BA53" s="232"/>
      <c r="BB53" s="232"/>
      <c r="BC53" s="232"/>
      <c r="BD53" s="232"/>
      <c r="BE53" s="232"/>
      <c r="BF53" s="232"/>
      <c r="BG53" s="232"/>
      <c r="BH53" s="232"/>
      <c r="BI53" s="232"/>
      <c r="BJ53" s="232"/>
      <c r="BK53" s="232"/>
      <c r="BL53" s="232"/>
      <c r="BM53" s="232"/>
      <c r="BN53" s="232"/>
      <c r="BO53" s="232"/>
      <c r="BP53" s="232"/>
      <c r="BQ53" s="232"/>
      <c r="BR53" s="232"/>
      <c r="BS53" s="232"/>
      <c r="BT53" s="232"/>
      <c r="BU53" s="232"/>
      <c r="BV53" s="232"/>
      <c r="BW53" s="232"/>
      <c r="BX53" s="232"/>
      <c r="BY53" s="232"/>
      <c r="BZ53" s="232"/>
      <c r="CA53" s="232"/>
      <c r="CB53" s="232"/>
      <c r="CC53" s="232"/>
      <c r="CD53" s="232"/>
      <c r="CE53" s="232"/>
      <c r="CF53" s="232"/>
      <c r="CG53" s="232"/>
      <c r="CH53" s="232"/>
      <c r="CI53" s="232"/>
      <c r="CJ53" s="232"/>
      <c r="CK53" s="232"/>
      <c r="CL53" s="232"/>
      <c r="CM53" s="232"/>
      <c r="CN53" s="232"/>
      <c r="CO53" s="232"/>
      <c r="CP53" s="232"/>
      <c r="CQ53" s="232"/>
      <c r="CR53" s="232"/>
      <c r="CS53" s="232"/>
      <c r="CT53" s="232"/>
      <c r="CU53" s="232"/>
      <c r="CV53" s="232"/>
      <c r="CW53" s="232"/>
      <c r="CX53" s="232"/>
      <c r="CY53" s="232"/>
      <c r="CZ53" s="232"/>
      <c r="DA53" s="232"/>
      <c r="DB53" s="232"/>
      <c r="DC53" s="232"/>
      <c r="DD53" s="232"/>
      <c r="DE53" s="232"/>
      <c r="DF53" s="232"/>
      <c r="DG53" s="232"/>
      <c r="DH53" s="232"/>
      <c r="DI53" s="232"/>
      <c r="DJ53" s="232"/>
      <c r="DK53" s="232"/>
      <c r="DL53" s="232"/>
      <c r="DM53" s="232"/>
      <c r="DN53" s="232"/>
      <c r="DO53" s="232"/>
      <c r="DP53" s="232"/>
      <c r="DQ53" s="232"/>
      <c r="DR53" s="232"/>
      <c r="DS53" s="232"/>
      <c r="DT53" s="232"/>
      <c r="DU53" s="232"/>
      <c r="DV53" s="232"/>
      <c r="DW53" s="232"/>
      <c r="DX53" s="232"/>
      <c r="DY53" s="232"/>
      <c r="DZ53" s="232"/>
      <c r="EA53" s="232"/>
      <c r="EB53" s="232"/>
      <c r="EC53" s="232"/>
      <c r="ED53" s="232"/>
      <c r="EE53" s="232"/>
      <c r="EF53" s="232"/>
      <c r="EG53" s="232"/>
      <c r="EH53" s="232"/>
      <c r="EI53" s="232"/>
      <c r="EJ53" s="232"/>
      <c r="EK53" s="232"/>
      <c r="EL53" s="232"/>
      <c r="EM53" s="232"/>
      <c r="EN53" s="232"/>
      <c r="EO53" s="232"/>
      <c r="EP53" s="232"/>
      <c r="EQ53" s="232"/>
      <c r="ER53" s="232"/>
      <c r="ES53" s="232"/>
      <c r="ET53" s="232"/>
      <c r="EU53" s="232"/>
      <c r="EV53" s="232"/>
      <c r="EW53" s="232"/>
      <c r="EX53" s="232"/>
      <c r="EY53" s="232"/>
      <c r="EZ53" s="232"/>
      <c r="FA53" s="232"/>
      <c r="FB53" s="232"/>
      <c r="FC53" s="232"/>
      <c r="FD53" s="232"/>
      <c r="FE53" s="232"/>
      <c r="FF53" s="232"/>
      <c r="FG53" s="232"/>
      <c r="FH53" s="232"/>
      <c r="FI53" s="232"/>
      <c r="FJ53" s="232"/>
      <c r="FK53" s="232"/>
      <c r="FL53" s="232"/>
      <c r="FM53" s="232"/>
      <c r="FN53" s="232"/>
      <c r="FO53" s="232"/>
      <c r="FP53" s="232"/>
      <c r="FQ53" s="232"/>
      <c r="FR53" s="232"/>
      <c r="FS53" s="232"/>
      <c r="FT53" s="232"/>
      <c r="FU53" s="232"/>
      <c r="FV53" s="232"/>
      <c r="FW53" s="232"/>
      <c r="FX53" s="232"/>
      <c r="FY53" s="232"/>
      <c r="FZ53" s="232"/>
      <c r="GA53" s="232"/>
      <c r="GB53" s="232"/>
      <c r="GC53" s="232"/>
      <c r="GD53" s="232"/>
      <c r="GE53" s="232"/>
      <c r="GF53" s="232"/>
      <c r="GG53" s="232"/>
      <c r="GH53" s="232"/>
      <c r="GI53" s="232"/>
      <c r="GJ53" s="232"/>
      <c r="GK53" s="232"/>
      <c r="GL53" s="232"/>
      <c r="GM53" s="232"/>
      <c r="GN53" s="232"/>
      <c r="GO53" s="232"/>
      <c r="GP53" s="232"/>
      <c r="GQ53" s="232"/>
      <c r="GR53" s="232"/>
      <c r="GS53" s="232"/>
      <c r="GT53" s="232"/>
      <c r="GU53" s="232"/>
      <c r="GV53" s="232"/>
      <c r="GW53" s="232"/>
      <c r="GX53" s="232"/>
      <c r="GY53" s="232"/>
      <c r="GZ53" s="232"/>
      <c r="HA53" s="232"/>
      <c r="HB53" s="232"/>
      <c r="HC53" s="232"/>
      <c r="HD53" s="232"/>
      <c r="HE53" s="232"/>
      <c r="HF53" s="232"/>
      <c r="HG53" s="232"/>
      <c r="HH53" s="232"/>
      <c r="HI53" s="232"/>
      <c r="HJ53" s="232"/>
    </row>
    <row r="54" spans="1:218" ht="17.100000000000001" customHeight="1">
      <c r="A54" s="1"/>
      <c r="B54" s="667"/>
      <c r="C54" s="26" t="s">
        <v>96</v>
      </c>
      <c r="D54" s="32">
        <v>2419</v>
      </c>
      <c r="E54" s="32">
        <v>2017</v>
      </c>
      <c r="F54" s="32">
        <v>402</v>
      </c>
      <c r="G54" s="32">
        <v>2075</v>
      </c>
      <c r="H54" s="32">
        <v>1838</v>
      </c>
      <c r="I54" s="32">
        <v>237</v>
      </c>
      <c r="J54" s="32">
        <v>2137</v>
      </c>
      <c r="K54" s="32">
        <v>1787</v>
      </c>
      <c r="L54" s="33">
        <v>350</v>
      </c>
      <c r="M54" s="667"/>
      <c r="N54" s="26" t="s">
        <v>96</v>
      </c>
      <c r="O54" s="32">
        <v>2184</v>
      </c>
      <c r="P54" s="32">
        <v>2121</v>
      </c>
      <c r="Q54" s="32">
        <v>63</v>
      </c>
      <c r="R54" s="32">
        <v>2188</v>
      </c>
      <c r="S54" s="32">
        <v>2149</v>
      </c>
      <c r="T54" s="32">
        <v>39</v>
      </c>
      <c r="U54" s="32">
        <v>2299</v>
      </c>
      <c r="V54" s="32">
        <v>2015</v>
      </c>
      <c r="W54" s="33">
        <v>284</v>
      </c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2"/>
      <c r="DQ54" s="232"/>
      <c r="DR54" s="232"/>
      <c r="DS54" s="232"/>
      <c r="DT54" s="232"/>
      <c r="DU54" s="232"/>
      <c r="DV54" s="232"/>
      <c r="DW54" s="232"/>
      <c r="DX54" s="232"/>
      <c r="DY54" s="232"/>
      <c r="DZ54" s="232"/>
      <c r="EA54" s="232"/>
      <c r="EB54" s="232"/>
      <c r="EC54" s="232"/>
      <c r="ED54" s="232"/>
      <c r="EE54" s="232"/>
      <c r="EF54" s="232"/>
      <c r="EG54" s="232"/>
      <c r="EH54" s="232"/>
      <c r="EI54" s="232"/>
      <c r="EJ54" s="232"/>
      <c r="EK54" s="232"/>
      <c r="EL54" s="232"/>
      <c r="EM54" s="232"/>
      <c r="EN54" s="232"/>
      <c r="EO54" s="232"/>
      <c r="EP54" s="232"/>
      <c r="EQ54" s="232"/>
      <c r="ER54" s="232"/>
      <c r="ES54" s="232"/>
      <c r="ET54" s="232"/>
      <c r="EU54" s="232"/>
      <c r="EV54" s="232"/>
      <c r="EW54" s="232"/>
      <c r="EX54" s="232"/>
      <c r="EY54" s="232"/>
      <c r="EZ54" s="232"/>
      <c r="FA54" s="232"/>
      <c r="FB54" s="232"/>
      <c r="FC54" s="232"/>
      <c r="FD54" s="232"/>
      <c r="FE54" s="232"/>
      <c r="FF54" s="232"/>
      <c r="FG54" s="232"/>
      <c r="FH54" s="232"/>
      <c r="FI54" s="232"/>
      <c r="FJ54" s="232"/>
      <c r="FK54" s="232"/>
      <c r="FL54" s="232"/>
      <c r="FM54" s="232"/>
      <c r="FN54" s="232"/>
      <c r="FO54" s="232"/>
      <c r="FP54" s="232"/>
      <c r="FQ54" s="232"/>
      <c r="FR54" s="232"/>
      <c r="FS54" s="232"/>
      <c r="FT54" s="232"/>
      <c r="FU54" s="232"/>
      <c r="FV54" s="232"/>
      <c r="FW54" s="232"/>
      <c r="FX54" s="232"/>
      <c r="FY54" s="232"/>
      <c r="FZ54" s="232"/>
      <c r="GA54" s="232"/>
      <c r="GB54" s="232"/>
      <c r="GC54" s="232"/>
      <c r="GD54" s="232"/>
      <c r="GE54" s="232"/>
      <c r="GF54" s="232"/>
      <c r="GG54" s="232"/>
      <c r="GH54" s="232"/>
      <c r="GI54" s="232"/>
      <c r="GJ54" s="232"/>
      <c r="GK54" s="232"/>
      <c r="GL54" s="232"/>
      <c r="GM54" s="232"/>
      <c r="GN54" s="232"/>
      <c r="GO54" s="232"/>
      <c r="GP54" s="232"/>
      <c r="GQ54" s="232"/>
      <c r="GR54" s="232"/>
      <c r="GS54" s="232"/>
      <c r="GT54" s="232"/>
      <c r="GU54" s="232"/>
      <c r="GV54" s="232"/>
      <c r="GW54" s="232"/>
      <c r="GX54" s="232"/>
      <c r="GY54" s="232"/>
      <c r="GZ54" s="232"/>
      <c r="HA54" s="232"/>
      <c r="HB54" s="232"/>
      <c r="HC54" s="232"/>
      <c r="HD54" s="232"/>
      <c r="HE54" s="232"/>
      <c r="HF54" s="232"/>
      <c r="HG54" s="232"/>
      <c r="HH54" s="232"/>
      <c r="HI54" s="232"/>
      <c r="HJ54" s="232"/>
    </row>
    <row r="55" spans="1:218" ht="17.100000000000001" customHeight="1">
      <c r="A55" s="1"/>
      <c r="B55" s="668"/>
      <c r="C55" s="18" t="s">
        <v>42</v>
      </c>
      <c r="D55" s="21">
        <f t="shared" ref="D55:W55" si="32">SUM(D53:D54)</f>
        <v>5088</v>
      </c>
      <c r="E55" s="21">
        <f t="shared" si="32"/>
        <v>4506</v>
      </c>
      <c r="F55" s="21">
        <f t="shared" si="32"/>
        <v>582</v>
      </c>
      <c r="G55" s="21">
        <f t="shared" si="32"/>
        <v>4540</v>
      </c>
      <c r="H55" s="21">
        <f t="shared" si="32"/>
        <v>4254</v>
      </c>
      <c r="I55" s="21">
        <f t="shared" si="32"/>
        <v>286</v>
      </c>
      <c r="J55" s="21">
        <f t="shared" si="32"/>
        <v>4624</v>
      </c>
      <c r="K55" s="21">
        <f t="shared" si="32"/>
        <v>4210</v>
      </c>
      <c r="L55" s="22">
        <f t="shared" si="32"/>
        <v>414</v>
      </c>
      <c r="M55" s="668"/>
      <c r="N55" s="18" t="s">
        <v>42</v>
      </c>
      <c r="O55" s="21">
        <f t="shared" si="32"/>
        <v>4660</v>
      </c>
      <c r="P55" s="21">
        <f t="shared" si="32"/>
        <v>4623</v>
      </c>
      <c r="Q55" s="21">
        <f t="shared" si="32"/>
        <v>37</v>
      </c>
      <c r="R55" s="21">
        <f t="shared" si="32"/>
        <v>4574</v>
      </c>
      <c r="S55" s="21">
        <f t="shared" si="32"/>
        <v>4631</v>
      </c>
      <c r="T55" s="21">
        <f t="shared" si="32"/>
        <v>-57</v>
      </c>
      <c r="U55" s="21">
        <f t="shared" si="32"/>
        <v>4958</v>
      </c>
      <c r="V55" s="21">
        <f t="shared" si="32"/>
        <v>4271</v>
      </c>
      <c r="W55" s="22">
        <f t="shared" si="32"/>
        <v>687</v>
      </c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2"/>
      <c r="AY55" s="232"/>
      <c r="AZ55" s="232"/>
      <c r="BA55" s="232"/>
      <c r="BB55" s="232"/>
      <c r="BC55" s="232"/>
      <c r="BD55" s="232"/>
      <c r="BE55" s="232"/>
      <c r="BF55" s="232"/>
      <c r="BG55" s="232"/>
      <c r="BH55" s="232"/>
      <c r="BI55" s="232"/>
      <c r="BJ55" s="232"/>
      <c r="BK55" s="232"/>
      <c r="BL55" s="232"/>
      <c r="BM55" s="232"/>
      <c r="BN55" s="232"/>
      <c r="BO55" s="232"/>
      <c r="BP55" s="232"/>
      <c r="BQ55" s="232"/>
      <c r="BR55" s="232"/>
      <c r="BS55" s="232"/>
      <c r="BT55" s="232"/>
      <c r="BU55" s="232"/>
      <c r="BV55" s="232"/>
      <c r="BW55" s="232"/>
      <c r="BX55" s="232"/>
      <c r="BY55" s="232"/>
      <c r="BZ55" s="232"/>
      <c r="CA55" s="232"/>
      <c r="CB55" s="232"/>
      <c r="CC55" s="232"/>
      <c r="CD55" s="232"/>
      <c r="CE55" s="232"/>
      <c r="CF55" s="232"/>
      <c r="CG55" s="232"/>
      <c r="CH55" s="232"/>
      <c r="CI55" s="232"/>
      <c r="CJ55" s="232"/>
      <c r="CK55" s="232"/>
      <c r="CL55" s="232"/>
      <c r="CM55" s="232"/>
      <c r="CN55" s="232"/>
      <c r="CO55" s="232"/>
      <c r="CP55" s="232"/>
      <c r="CQ55" s="232"/>
      <c r="CR55" s="232"/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2"/>
      <c r="DE55" s="232"/>
      <c r="DF55" s="232"/>
      <c r="DG55" s="232"/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2"/>
      <c r="EF55" s="232"/>
      <c r="EG55" s="232"/>
      <c r="EH55" s="232"/>
      <c r="EI55" s="232"/>
      <c r="EJ55" s="232"/>
      <c r="EK55" s="232"/>
      <c r="EL55" s="232"/>
      <c r="EM55" s="232"/>
      <c r="EN55" s="232"/>
      <c r="EO55" s="232"/>
      <c r="EP55" s="232"/>
      <c r="EQ55" s="232"/>
      <c r="ER55" s="232"/>
      <c r="ES55" s="232"/>
      <c r="ET55" s="232"/>
      <c r="EU55" s="232"/>
      <c r="EV55" s="232"/>
      <c r="EW55" s="232"/>
      <c r="EX55" s="232"/>
      <c r="EY55" s="232"/>
      <c r="EZ55" s="232"/>
      <c r="FA55" s="232"/>
      <c r="FB55" s="232"/>
      <c r="FC55" s="232"/>
      <c r="FD55" s="232"/>
      <c r="FE55" s="232"/>
      <c r="FF55" s="232"/>
      <c r="FG55" s="232"/>
      <c r="FH55" s="232"/>
      <c r="FI55" s="232"/>
      <c r="FJ55" s="232"/>
      <c r="FK55" s="232"/>
      <c r="FL55" s="232"/>
      <c r="FM55" s="232"/>
      <c r="FN55" s="232"/>
      <c r="FO55" s="232"/>
      <c r="FP55" s="232"/>
      <c r="FQ55" s="232"/>
      <c r="FR55" s="232"/>
      <c r="FS55" s="232"/>
      <c r="FT55" s="232"/>
      <c r="FU55" s="232"/>
      <c r="FV55" s="232"/>
      <c r="FW55" s="232"/>
      <c r="FX55" s="232"/>
      <c r="FY55" s="232"/>
      <c r="FZ55" s="232"/>
      <c r="GA55" s="232"/>
      <c r="GB55" s="232"/>
      <c r="GC55" s="232"/>
      <c r="GD55" s="232"/>
      <c r="GE55" s="232"/>
      <c r="GF55" s="232"/>
      <c r="GG55" s="232"/>
      <c r="GH55" s="232"/>
      <c r="GI55" s="232"/>
      <c r="GJ55" s="232"/>
      <c r="GK55" s="232"/>
      <c r="GL55" s="232"/>
      <c r="GM55" s="232"/>
      <c r="GN55" s="232"/>
      <c r="GO55" s="232"/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2"/>
      <c r="HB55" s="232"/>
      <c r="HC55" s="232"/>
      <c r="HD55" s="232"/>
      <c r="HE55" s="232"/>
      <c r="HF55" s="232"/>
      <c r="HG55" s="232"/>
      <c r="HH55" s="232"/>
      <c r="HI55" s="232"/>
      <c r="HJ55" s="232"/>
    </row>
    <row r="56" spans="1:218" ht="17.100000000000001" customHeight="1">
      <c r="A56" s="1"/>
      <c r="B56" s="666" t="s">
        <v>97</v>
      </c>
      <c r="C56" s="26" t="s">
        <v>98</v>
      </c>
      <c r="D56" s="36">
        <v>4980</v>
      </c>
      <c r="E56" s="36">
        <v>4788</v>
      </c>
      <c r="F56" s="36">
        <v>192</v>
      </c>
      <c r="G56" s="36">
        <v>4809</v>
      </c>
      <c r="H56" s="36">
        <v>4487</v>
      </c>
      <c r="I56" s="36">
        <v>322</v>
      </c>
      <c r="J56" s="36">
        <v>4809</v>
      </c>
      <c r="K56" s="36">
        <v>4684</v>
      </c>
      <c r="L56" s="37">
        <v>125</v>
      </c>
      <c r="M56" s="666" t="s">
        <v>97</v>
      </c>
      <c r="N56" s="26" t="s">
        <v>98</v>
      </c>
      <c r="O56" s="36">
        <v>4877</v>
      </c>
      <c r="P56" s="36">
        <v>4654</v>
      </c>
      <c r="Q56" s="36">
        <v>223</v>
      </c>
      <c r="R56" s="36">
        <v>5088</v>
      </c>
      <c r="S56" s="36">
        <v>4873</v>
      </c>
      <c r="T56" s="36">
        <v>215</v>
      </c>
      <c r="U56" s="36">
        <v>4676</v>
      </c>
      <c r="V56" s="36">
        <v>5190</v>
      </c>
      <c r="W56" s="37">
        <v>-514</v>
      </c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2"/>
      <c r="BM56" s="232"/>
      <c r="BN56" s="23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232"/>
      <c r="BZ56" s="232"/>
      <c r="CA56" s="232"/>
      <c r="CB56" s="232"/>
      <c r="CC56" s="232"/>
      <c r="CD56" s="232"/>
      <c r="CE56" s="232"/>
      <c r="CF56" s="232"/>
      <c r="CG56" s="232"/>
      <c r="CH56" s="232"/>
      <c r="CI56" s="232"/>
      <c r="CJ56" s="232"/>
      <c r="CK56" s="232"/>
      <c r="CL56" s="232"/>
      <c r="CM56" s="232"/>
      <c r="CN56" s="232"/>
      <c r="CO56" s="232"/>
      <c r="CP56" s="232"/>
      <c r="CQ56" s="232"/>
      <c r="CR56" s="232"/>
      <c r="CS56" s="232"/>
      <c r="CT56" s="232"/>
      <c r="CU56" s="232"/>
      <c r="CV56" s="232"/>
      <c r="CW56" s="232"/>
      <c r="CX56" s="232"/>
      <c r="CY56" s="232"/>
      <c r="CZ56" s="232"/>
      <c r="DA56" s="232"/>
      <c r="DB56" s="232"/>
      <c r="DC56" s="232"/>
      <c r="DD56" s="232"/>
      <c r="DE56" s="232"/>
      <c r="DF56" s="232"/>
      <c r="DG56" s="232"/>
      <c r="DH56" s="232"/>
      <c r="DI56" s="232"/>
      <c r="DJ56" s="232"/>
      <c r="DK56" s="232"/>
      <c r="DL56" s="232"/>
      <c r="DM56" s="232"/>
      <c r="DN56" s="232"/>
      <c r="DO56" s="232"/>
      <c r="DP56" s="232"/>
      <c r="DQ56" s="232"/>
      <c r="DR56" s="232"/>
      <c r="DS56" s="232"/>
      <c r="DT56" s="232"/>
      <c r="DU56" s="232"/>
      <c r="DV56" s="232"/>
      <c r="DW56" s="232"/>
      <c r="DX56" s="232"/>
      <c r="DY56" s="232"/>
      <c r="DZ56" s="232"/>
      <c r="EA56" s="232"/>
      <c r="EB56" s="232"/>
      <c r="EC56" s="232"/>
      <c r="ED56" s="232"/>
      <c r="EE56" s="232"/>
      <c r="EF56" s="232"/>
      <c r="EG56" s="232"/>
      <c r="EH56" s="232"/>
      <c r="EI56" s="232"/>
      <c r="EJ56" s="232"/>
      <c r="EK56" s="232"/>
      <c r="EL56" s="232"/>
      <c r="EM56" s="232"/>
      <c r="EN56" s="232"/>
      <c r="EO56" s="232"/>
      <c r="EP56" s="232"/>
      <c r="EQ56" s="232"/>
      <c r="ER56" s="232"/>
      <c r="ES56" s="232"/>
      <c r="ET56" s="232"/>
      <c r="EU56" s="232"/>
      <c r="EV56" s="232"/>
      <c r="EW56" s="232"/>
      <c r="EX56" s="232"/>
      <c r="EY56" s="232"/>
      <c r="EZ56" s="232"/>
      <c r="FA56" s="232"/>
      <c r="FB56" s="232"/>
      <c r="FC56" s="232"/>
      <c r="FD56" s="232"/>
      <c r="FE56" s="232"/>
      <c r="FF56" s="232"/>
      <c r="FG56" s="232"/>
      <c r="FH56" s="232"/>
      <c r="FI56" s="232"/>
      <c r="FJ56" s="232"/>
      <c r="FK56" s="232"/>
      <c r="FL56" s="232"/>
      <c r="FM56" s="232"/>
      <c r="FN56" s="232"/>
      <c r="FO56" s="232"/>
      <c r="FP56" s="232"/>
      <c r="FQ56" s="232"/>
      <c r="FR56" s="232"/>
      <c r="FS56" s="232"/>
      <c r="FT56" s="232"/>
      <c r="FU56" s="232"/>
      <c r="FV56" s="232"/>
      <c r="FW56" s="232"/>
      <c r="FX56" s="232"/>
      <c r="FY56" s="232"/>
      <c r="FZ56" s="232"/>
      <c r="GA56" s="232"/>
      <c r="GB56" s="232"/>
      <c r="GC56" s="232"/>
      <c r="GD56" s="232"/>
      <c r="GE56" s="232"/>
      <c r="GF56" s="232"/>
      <c r="GG56" s="232"/>
      <c r="GH56" s="232"/>
      <c r="GI56" s="232"/>
      <c r="GJ56" s="232"/>
      <c r="GK56" s="232"/>
      <c r="GL56" s="232"/>
      <c r="GM56" s="232"/>
      <c r="GN56" s="232"/>
      <c r="GO56" s="232"/>
      <c r="GP56" s="232"/>
      <c r="GQ56" s="232"/>
      <c r="GR56" s="232"/>
      <c r="GS56" s="232"/>
      <c r="GT56" s="232"/>
      <c r="GU56" s="232"/>
      <c r="GV56" s="232"/>
      <c r="GW56" s="232"/>
      <c r="GX56" s="232"/>
      <c r="GY56" s="232"/>
      <c r="GZ56" s="232"/>
      <c r="HA56" s="232"/>
      <c r="HB56" s="232"/>
      <c r="HC56" s="232"/>
      <c r="HD56" s="232"/>
      <c r="HE56" s="232"/>
      <c r="HF56" s="232"/>
      <c r="HG56" s="232"/>
      <c r="HH56" s="232"/>
      <c r="HI56" s="232"/>
      <c r="HJ56" s="232"/>
    </row>
    <row r="57" spans="1:218" ht="17.100000000000001" customHeight="1">
      <c r="A57" s="1"/>
      <c r="B57" s="667"/>
      <c r="C57" s="26" t="s">
        <v>99</v>
      </c>
      <c r="D57" s="36">
        <v>3556</v>
      </c>
      <c r="E57" s="36">
        <v>3632</v>
      </c>
      <c r="F57" s="36">
        <v>-76</v>
      </c>
      <c r="G57" s="36">
        <v>3485</v>
      </c>
      <c r="H57" s="36">
        <v>3479</v>
      </c>
      <c r="I57" s="36">
        <v>6</v>
      </c>
      <c r="J57" s="36">
        <v>3568</v>
      </c>
      <c r="K57" s="36">
        <v>3520</v>
      </c>
      <c r="L57" s="37">
        <v>48</v>
      </c>
      <c r="M57" s="667"/>
      <c r="N57" s="26" t="s">
        <v>99</v>
      </c>
      <c r="O57" s="36">
        <v>3569</v>
      </c>
      <c r="P57" s="36">
        <v>3302</v>
      </c>
      <c r="Q57" s="36">
        <v>267</v>
      </c>
      <c r="R57" s="36">
        <v>3524</v>
      </c>
      <c r="S57" s="36">
        <v>3533</v>
      </c>
      <c r="T57" s="36">
        <v>-9</v>
      </c>
      <c r="U57" s="36">
        <v>3813</v>
      </c>
      <c r="V57" s="36">
        <v>3496</v>
      </c>
      <c r="W57" s="37">
        <v>317</v>
      </c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  <c r="AV57" s="232"/>
      <c r="AW57" s="232"/>
      <c r="AX57" s="232"/>
      <c r="AY57" s="232"/>
      <c r="AZ57" s="232"/>
      <c r="BA57" s="232"/>
      <c r="BB57" s="232"/>
      <c r="BC57" s="232"/>
      <c r="BD57" s="232"/>
      <c r="BE57" s="232"/>
      <c r="BF57" s="232"/>
      <c r="BG57" s="232"/>
      <c r="BH57" s="232"/>
      <c r="BI57" s="232"/>
      <c r="BJ57" s="232"/>
      <c r="BK57" s="232"/>
      <c r="BL57" s="232"/>
      <c r="BM57" s="232"/>
      <c r="BN57" s="232"/>
      <c r="BO57" s="232"/>
      <c r="BP57" s="232"/>
      <c r="BQ57" s="232"/>
      <c r="BR57" s="232"/>
      <c r="BS57" s="232"/>
      <c r="BT57" s="232"/>
      <c r="BU57" s="232"/>
      <c r="BV57" s="232"/>
      <c r="BW57" s="232"/>
      <c r="BX57" s="232"/>
      <c r="BY57" s="232"/>
      <c r="BZ57" s="232"/>
      <c r="CA57" s="232"/>
      <c r="CB57" s="232"/>
      <c r="CC57" s="232"/>
      <c r="CD57" s="232"/>
      <c r="CE57" s="232"/>
      <c r="CF57" s="232"/>
      <c r="CG57" s="232"/>
      <c r="CH57" s="232"/>
      <c r="CI57" s="232"/>
      <c r="CJ57" s="232"/>
      <c r="CK57" s="232"/>
      <c r="CL57" s="232"/>
      <c r="CM57" s="232"/>
      <c r="CN57" s="232"/>
      <c r="CO57" s="232"/>
      <c r="CP57" s="232"/>
      <c r="CQ57" s="232"/>
      <c r="CR57" s="232"/>
      <c r="CS57" s="232"/>
      <c r="CT57" s="232"/>
      <c r="CU57" s="232"/>
      <c r="CV57" s="232"/>
      <c r="CW57" s="232"/>
      <c r="CX57" s="232"/>
      <c r="CY57" s="232"/>
      <c r="CZ57" s="232"/>
      <c r="DA57" s="232"/>
      <c r="DB57" s="232"/>
      <c r="DC57" s="232"/>
      <c r="DD57" s="232"/>
      <c r="DE57" s="232"/>
      <c r="DF57" s="232"/>
      <c r="DG57" s="232"/>
      <c r="DH57" s="232"/>
      <c r="DI57" s="232"/>
      <c r="DJ57" s="232"/>
      <c r="DK57" s="232"/>
      <c r="DL57" s="232"/>
      <c r="DM57" s="232"/>
      <c r="DN57" s="232"/>
      <c r="DO57" s="232"/>
      <c r="DP57" s="232"/>
      <c r="DQ57" s="232"/>
      <c r="DR57" s="232"/>
      <c r="DS57" s="232"/>
      <c r="DT57" s="232"/>
      <c r="DU57" s="232"/>
      <c r="DV57" s="232"/>
      <c r="DW57" s="232"/>
      <c r="DX57" s="232"/>
      <c r="DY57" s="232"/>
      <c r="DZ57" s="232"/>
      <c r="EA57" s="232"/>
      <c r="EB57" s="232"/>
      <c r="EC57" s="232"/>
      <c r="ED57" s="232"/>
      <c r="EE57" s="232"/>
      <c r="EF57" s="232"/>
      <c r="EG57" s="232"/>
      <c r="EH57" s="232"/>
      <c r="EI57" s="232"/>
      <c r="EJ57" s="232"/>
      <c r="EK57" s="232"/>
      <c r="EL57" s="232"/>
      <c r="EM57" s="232"/>
      <c r="EN57" s="232"/>
      <c r="EO57" s="232"/>
      <c r="EP57" s="232"/>
      <c r="EQ57" s="232"/>
      <c r="ER57" s="232"/>
      <c r="ES57" s="232"/>
      <c r="ET57" s="232"/>
      <c r="EU57" s="232"/>
      <c r="EV57" s="232"/>
      <c r="EW57" s="232"/>
      <c r="EX57" s="232"/>
      <c r="EY57" s="232"/>
      <c r="EZ57" s="232"/>
      <c r="FA57" s="232"/>
      <c r="FB57" s="232"/>
      <c r="FC57" s="232"/>
      <c r="FD57" s="232"/>
      <c r="FE57" s="232"/>
      <c r="FF57" s="232"/>
      <c r="FG57" s="232"/>
      <c r="FH57" s="232"/>
      <c r="FI57" s="232"/>
      <c r="FJ57" s="232"/>
      <c r="FK57" s="232"/>
      <c r="FL57" s="232"/>
      <c r="FM57" s="232"/>
      <c r="FN57" s="232"/>
      <c r="FO57" s="232"/>
      <c r="FP57" s="232"/>
      <c r="FQ57" s="232"/>
      <c r="FR57" s="232"/>
      <c r="FS57" s="232"/>
      <c r="FT57" s="232"/>
      <c r="FU57" s="232"/>
      <c r="FV57" s="232"/>
      <c r="FW57" s="232"/>
      <c r="FX57" s="232"/>
      <c r="FY57" s="232"/>
      <c r="FZ57" s="232"/>
      <c r="GA57" s="232"/>
      <c r="GB57" s="232"/>
      <c r="GC57" s="232"/>
      <c r="GD57" s="232"/>
      <c r="GE57" s="232"/>
      <c r="GF57" s="232"/>
      <c r="GG57" s="232"/>
      <c r="GH57" s="232"/>
      <c r="GI57" s="232"/>
      <c r="GJ57" s="232"/>
      <c r="GK57" s="232"/>
      <c r="GL57" s="232"/>
      <c r="GM57" s="232"/>
      <c r="GN57" s="232"/>
      <c r="GO57" s="232"/>
      <c r="GP57" s="232"/>
      <c r="GQ57" s="232"/>
      <c r="GR57" s="232"/>
      <c r="GS57" s="232"/>
      <c r="GT57" s="232"/>
      <c r="GU57" s="232"/>
      <c r="GV57" s="232"/>
      <c r="GW57" s="232"/>
      <c r="GX57" s="232"/>
      <c r="GY57" s="232"/>
      <c r="GZ57" s="232"/>
      <c r="HA57" s="232"/>
      <c r="HB57" s="232"/>
      <c r="HC57" s="232"/>
      <c r="HD57" s="232"/>
      <c r="HE57" s="232"/>
      <c r="HF57" s="232"/>
      <c r="HG57" s="232"/>
      <c r="HH57" s="232"/>
      <c r="HI57" s="232"/>
      <c r="HJ57" s="232"/>
    </row>
    <row r="58" spans="1:218" ht="17.100000000000001" customHeight="1">
      <c r="A58" s="1"/>
      <c r="B58" s="668"/>
      <c r="C58" s="18" t="s">
        <v>42</v>
      </c>
      <c r="D58" s="21">
        <f t="shared" ref="D58:W58" si="33">SUM(D56:D57)</f>
        <v>8536</v>
      </c>
      <c r="E58" s="21">
        <f t="shared" si="33"/>
        <v>8420</v>
      </c>
      <c r="F58" s="21">
        <f t="shared" si="33"/>
        <v>116</v>
      </c>
      <c r="G58" s="21">
        <f t="shared" si="33"/>
        <v>8294</v>
      </c>
      <c r="H58" s="21">
        <f t="shared" si="33"/>
        <v>7966</v>
      </c>
      <c r="I58" s="21">
        <f t="shared" si="33"/>
        <v>328</v>
      </c>
      <c r="J58" s="21">
        <f t="shared" si="33"/>
        <v>8377</v>
      </c>
      <c r="K58" s="21">
        <f t="shared" si="33"/>
        <v>8204</v>
      </c>
      <c r="L58" s="22">
        <f t="shared" si="33"/>
        <v>173</v>
      </c>
      <c r="M58" s="668"/>
      <c r="N58" s="18" t="s">
        <v>42</v>
      </c>
      <c r="O58" s="21">
        <f t="shared" si="33"/>
        <v>8446</v>
      </c>
      <c r="P58" s="21">
        <f t="shared" si="33"/>
        <v>7956</v>
      </c>
      <c r="Q58" s="21">
        <f t="shared" si="33"/>
        <v>490</v>
      </c>
      <c r="R58" s="21">
        <f t="shared" si="33"/>
        <v>8612</v>
      </c>
      <c r="S58" s="21">
        <f t="shared" si="33"/>
        <v>8406</v>
      </c>
      <c r="T58" s="21">
        <f t="shared" si="33"/>
        <v>206</v>
      </c>
      <c r="U58" s="21">
        <f t="shared" si="33"/>
        <v>8489</v>
      </c>
      <c r="V58" s="21">
        <f t="shared" si="33"/>
        <v>8686</v>
      </c>
      <c r="W58" s="22">
        <f t="shared" si="33"/>
        <v>-197</v>
      </c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2"/>
      <c r="BF58" s="232"/>
      <c r="BG58" s="232"/>
      <c r="BH58" s="232"/>
      <c r="BI58" s="232"/>
      <c r="BJ58" s="232"/>
      <c r="BK58" s="232"/>
      <c r="BL58" s="232"/>
      <c r="BM58" s="232"/>
      <c r="BN58" s="232"/>
      <c r="BO58" s="232"/>
      <c r="BP58" s="232"/>
      <c r="BQ58" s="232"/>
      <c r="BR58" s="232"/>
      <c r="BS58" s="232"/>
      <c r="BT58" s="232"/>
      <c r="BU58" s="232"/>
      <c r="BV58" s="232"/>
      <c r="BW58" s="232"/>
      <c r="BX58" s="232"/>
      <c r="BY58" s="232"/>
      <c r="BZ58" s="232"/>
      <c r="CA58" s="232"/>
      <c r="CB58" s="232"/>
      <c r="CC58" s="232"/>
      <c r="CD58" s="232"/>
      <c r="CE58" s="232"/>
      <c r="CF58" s="232"/>
      <c r="CG58" s="232"/>
      <c r="CH58" s="232"/>
      <c r="CI58" s="232"/>
      <c r="CJ58" s="232"/>
      <c r="CK58" s="232"/>
      <c r="CL58" s="232"/>
      <c r="CM58" s="232"/>
      <c r="CN58" s="232"/>
      <c r="CO58" s="232"/>
      <c r="CP58" s="232"/>
      <c r="CQ58" s="232"/>
      <c r="CR58" s="232"/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2"/>
      <c r="DE58" s="232"/>
      <c r="DF58" s="232"/>
      <c r="DG58" s="232"/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32"/>
      <c r="DZ58" s="232"/>
      <c r="EA58" s="232"/>
      <c r="EB58" s="232"/>
      <c r="EC58" s="232"/>
      <c r="ED58" s="232"/>
      <c r="EE58" s="232"/>
      <c r="EF58" s="232"/>
      <c r="EG58" s="232"/>
      <c r="EH58" s="232"/>
      <c r="EI58" s="232"/>
      <c r="EJ58" s="232"/>
      <c r="EK58" s="232"/>
      <c r="EL58" s="232"/>
      <c r="EM58" s="232"/>
      <c r="EN58" s="232"/>
      <c r="EO58" s="232"/>
      <c r="EP58" s="232"/>
      <c r="EQ58" s="232"/>
      <c r="ER58" s="232"/>
      <c r="ES58" s="232"/>
      <c r="ET58" s="232"/>
      <c r="EU58" s="232"/>
      <c r="EV58" s="232"/>
      <c r="EW58" s="232"/>
      <c r="EX58" s="232"/>
      <c r="EY58" s="232"/>
      <c r="EZ58" s="232"/>
      <c r="FA58" s="232"/>
      <c r="FB58" s="232"/>
      <c r="FC58" s="232"/>
      <c r="FD58" s="232"/>
      <c r="FE58" s="232"/>
      <c r="FF58" s="232"/>
      <c r="FG58" s="232"/>
      <c r="FH58" s="232"/>
      <c r="FI58" s="232"/>
      <c r="FJ58" s="232"/>
      <c r="FK58" s="232"/>
      <c r="FL58" s="232"/>
      <c r="FM58" s="232"/>
      <c r="FN58" s="232"/>
      <c r="FO58" s="232"/>
      <c r="FP58" s="232"/>
      <c r="FQ58" s="232"/>
      <c r="FR58" s="232"/>
      <c r="FS58" s="232"/>
      <c r="FT58" s="232"/>
      <c r="FU58" s="232"/>
      <c r="FV58" s="232"/>
      <c r="FW58" s="232"/>
      <c r="FX58" s="232"/>
      <c r="FY58" s="232"/>
      <c r="FZ58" s="232"/>
      <c r="GA58" s="232"/>
      <c r="GB58" s="232"/>
      <c r="GC58" s="232"/>
      <c r="GD58" s="232"/>
      <c r="GE58" s="232"/>
      <c r="GF58" s="232"/>
      <c r="GG58" s="232"/>
      <c r="GH58" s="232"/>
      <c r="GI58" s="232"/>
      <c r="GJ58" s="232"/>
      <c r="GK58" s="232"/>
      <c r="GL58" s="232"/>
      <c r="GM58" s="232"/>
      <c r="GN58" s="232"/>
      <c r="GO58" s="232"/>
      <c r="GP58" s="232"/>
      <c r="GQ58" s="232"/>
      <c r="GR58" s="232"/>
      <c r="GS58" s="232"/>
      <c r="GT58" s="232"/>
      <c r="GU58" s="232"/>
      <c r="GV58" s="232"/>
      <c r="GW58" s="232"/>
      <c r="GX58" s="232"/>
      <c r="GY58" s="232"/>
      <c r="GZ58" s="232"/>
      <c r="HA58" s="232"/>
      <c r="HB58" s="232"/>
      <c r="HC58" s="232"/>
      <c r="HD58" s="232"/>
      <c r="HE58" s="232"/>
      <c r="HF58" s="232"/>
      <c r="HG58" s="232"/>
      <c r="HH58" s="232"/>
      <c r="HI58" s="232"/>
      <c r="HJ58" s="232"/>
    </row>
    <row r="59" spans="1:218" ht="17.100000000000001" customHeight="1">
      <c r="A59" s="1"/>
      <c r="B59" s="666" t="s">
        <v>100</v>
      </c>
      <c r="C59" s="26" t="s">
        <v>101</v>
      </c>
      <c r="D59" s="32">
        <v>1965</v>
      </c>
      <c r="E59" s="32">
        <v>1841</v>
      </c>
      <c r="F59" s="32">
        <v>124</v>
      </c>
      <c r="G59" s="32">
        <v>1768</v>
      </c>
      <c r="H59" s="32">
        <v>1798</v>
      </c>
      <c r="I59" s="32">
        <v>-30</v>
      </c>
      <c r="J59" s="32">
        <v>1562</v>
      </c>
      <c r="K59" s="32">
        <v>1715</v>
      </c>
      <c r="L59" s="33">
        <v>-153</v>
      </c>
      <c r="M59" s="666" t="s">
        <v>100</v>
      </c>
      <c r="N59" s="26" t="s">
        <v>101</v>
      </c>
      <c r="O59" s="32">
        <v>1587</v>
      </c>
      <c r="P59" s="32">
        <v>1835</v>
      </c>
      <c r="Q59" s="32">
        <v>-248</v>
      </c>
      <c r="R59" s="32">
        <v>1655</v>
      </c>
      <c r="S59" s="32">
        <v>1781</v>
      </c>
      <c r="T59" s="32">
        <v>-126</v>
      </c>
      <c r="U59" s="32">
        <v>1426</v>
      </c>
      <c r="V59" s="32">
        <v>1714</v>
      </c>
      <c r="W59" s="33">
        <v>-288</v>
      </c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2"/>
      <c r="BA59" s="232"/>
      <c r="BB59" s="232"/>
      <c r="BC59" s="232"/>
      <c r="BD59" s="232"/>
      <c r="BE59" s="232"/>
      <c r="BF59" s="232"/>
      <c r="BG59" s="232"/>
      <c r="BH59" s="232"/>
      <c r="BI59" s="232"/>
      <c r="BJ59" s="232"/>
      <c r="BK59" s="232"/>
      <c r="BL59" s="232"/>
      <c r="BM59" s="232"/>
      <c r="BN59" s="232"/>
      <c r="BO59" s="232"/>
      <c r="BP59" s="232"/>
      <c r="BQ59" s="232"/>
      <c r="BR59" s="232"/>
      <c r="BS59" s="232"/>
      <c r="BT59" s="232"/>
      <c r="BU59" s="232"/>
      <c r="BV59" s="232"/>
      <c r="BW59" s="232"/>
      <c r="BX59" s="232"/>
      <c r="BY59" s="232"/>
      <c r="BZ59" s="232"/>
      <c r="CA59" s="232"/>
      <c r="CB59" s="232"/>
      <c r="CC59" s="232"/>
      <c r="CD59" s="232"/>
      <c r="CE59" s="232"/>
      <c r="CF59" s="232"/>
      <c r="CG59" s="232"/>
      <c r="CH59" s="232"/>
      <c r="CI59" s="232"/>
      <c r="CJ59" s="232"/>
      <c r="CK59" s="232"/>
      <c r="CL59" s="232"/>
      <c r="CM59" s="232"/>
      <c r="CN59" s="232"/>
      <c r="CO59" s="232"/>
      <c r="CP59" s="232"/>
      <c r="CQ59" s="232"/>
      <c r="CR59" s="232"/>
      <c r="CS59" s="232"/>
      <c r="CT59" s="232"/>
      <c r="CU59" s="232"/>
      <c r="CV59" s="232"/>
      <c r="CW59" s="232"/>
      <c r="CX59" s="232"/>
      <c r="CY59" s="232"/>
      <c r="CZ59" s="232"/>
      <c r="DA59" s="232"/>
      <c r="DB59" s="232"/>
      <c r="DC59" s="232"/>
      <c r="DD59" s="232"/>
      <c r="DE59" s="232"/>
      <c r="DF59" s="232"/>
      <c r="DG59" s="232"/>
      <c r="DH59" s="232"/>
      <c r="DI59" s="232"/>
      <c r="DJ59" s="232"/>
      <c r="DK59" s="232"/>
      <c r="DL59" s="232"/>
      <c r="DM59" s="232"/>
      <c r="DN59" s="232"/>
      <c r="DO59" s="232"/>
      <c r="DP59" s="232"/>
      <c r="DQ59" s="232"/>
      <c r="DR59" s="232"/>
      <c r="DS59" s="232"/>
      <c r="DT59" s="232"/>
      <c r="DU59" s="232"/>
      <c r="DV59" s="232"/>
      <c r="DW59" s="232"/>
      <c r="DX59" s="232"/>
      <c r="DY59" s="232"/>
      <c r="DZ59" s="232"/>
      <c r="EA59" s="232"/>
      <c r="EB59" s="232"/>
      <c r="EC59" s="232"/>
      <c r="ED59" s="232"/>
      <c r="EE59" s="232"/>
      <c r="EF59" s="232"/>
      <c r="EG59" s="232"/>
      <c r="EH59" s="232"/>
      <c r="EI59" s="232"/>
      <c r="EJ59" s="232"/>
      <c r="EK59" s="232"/>
      <c r="EL59" s="232"/>
      <c r="EM59" s="232"/>
      <c r="EN59" s="232"/>
      <c r="EO59" s="232"/>
      <c r="EP59" s="232"/>
      <c r="EQ59" s="232"/>
      <c r="ER59" s="232"/>
      <c r="ES59" s="232"/>
      <c r="ET59" s="232"/>
      <c r="EU59" s="232"/>
      <c r="EV59" s="232"/>
      <c r="EW59" s="232"/>
      <c r="EX59" s="232"/>
      <c r="EY59" s="232"/>
      <c r="EZ59" s="232"/>
      <c r="FA59" s="232"/>
      <c r="FB59" s="232"/>
      <c r="FC59" s="232"/>
      <c r="FD59" s="232"/>
      <c r="FE59" s="232"/>
      <c r="FF59" s="232"/>
      <c r="FG59" s="232"/>
      <c r="FH59" s="232"/>
      <c r="FI59" s="232"/>
      <c r="FJ59" s="232"/>
      <c r="FK59" s="232"/>
      <c r="FL59" s="232"/>
      <c r="FM59" s="232"/>
      <c r="FN59" s="232"/>
      <c r="FO59" s="232"/>
      <c r="FP59" s="232"/>
      <c r="FQ59" s="232"/>
      <c r="FR59" s="232"/>
      <c r="FS59" s="232"/>
      <c r="FT59" s="232"/>
      <c r="FU59" s="232"/>
      <c r="FV59" s="232"/>
      <c r="FW59" s="232"/>
      <c r="FX59" s="232"/>
      <c r="FY59" s="232"/>
      <c r="FZ59" s="232"/>
      <c r="GA59" s="232"/>
      <c r="GB59" s="232"/>
      <c r="GC59" s="232"/>
      <c r="GD59" s="232"/>
      <c r="GE59" s="232"/>
      <c r="GF59" s="232"/>
      <c r="GG59" s="232"/>
      <c r="GH59" s="232"/>
      <c r="GI59" s="232"/>
      <c r="GJ59" s="232"/>
      <c r="GK59" s="232"/>
      <c r="GL59" s="232"/>
      <c r="GM59" s="232"/>
      <c r="GN59" s="232"/>
      <c r="GO59" s="232"/>
      <c r="GP59" s="232"/>
      <c r="GQ59" s="232"/>
      <c r="GR59" s="232"/>
      <c r="GS59" s="232"/>
      <c r="GT59" s="232"/>
      <c r="GU59" s="232"/>
      <c r="GV59" s="232"/>
      <c r="GW59" s="232"/>
      <c r="GX59" s="232"/>
      <c r="GY59" s="232"/>
      <c r="GZ59" s="232"/>
      <c r="HA59" s="232"/>
      <c r="HB59" s="232"/>
      <c r="HC59" s="232"/>
      <c r="HD59" s="232"/>
      <c r="HE59" s="232"/>
      <c r="HF59" s="232"/>
      <c r="HG59" s="232"/>
      <c r="HH59" s="232"/>
      <c r="HI59" s="232"/>
      <c r="HJ59" s="232"/>
    </row>
    <row r="60" spans="1:218" ht="17.100000000000001" customHeight="1">
      <c r="A60" s="1"/>
      <c r="B60" s="667"/>
      <c r="C60" s="26" t="s">
        <v>102</v>
      </c>
      <c r="D60" s="32">
        <v>1738</v>
      </c>
      <c r="E60" s="32">
        <v>1537</v>
      </c>
      <c r="F60" s="32">
        <v>201</v>
      </c>
      <c r="G60" s="32">
        <v>1558</v>
      </c>
      <c r="H60" s="32">
        <v>1261</v>
      </c>
      <c r="I60" s="32">
        <v>297</v>
      </c>
      <c r="J60" s="32">
        <v>1634</v>
      </c>
      <c r="K60" s="32">
        <v>1313</v>
      </c>
      <c r="L60" s="33">
        <v>321</v>
      </c>
      <c r="M60" s="667"/>
      <c r="N60" s="26" t="s">
        <v>102</v>
      </c>
      <c r="O60" s="32">
        <v>1526</v>
      </c>
      <c r="P60" s="32">
        <v>1355</v>
      </c>
      <c r="Q60" s="32">
        <v>171</v>
      </c>
      <c r="R60" s="32">
        <v>1449</v>
      </c>
      <c r="S60" s="32">
        <v>1394</v>
      </c>
      <c r="T60" s="32">
        <v>55</v>
      </c>
      <c r="U60" s="32">
        <v>1530</v>
      </c>
      <c r="V60" s="32">
        <v>1428</v>
      </c>
      <c r="W60" s="33">
        <v>102</v>
      </c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32"/>
      <c r="AT60" s="232"/>
      <c r="AU60" s="232"/>
      <c r="AV60" s="232"/>
      <c r="AW60" s="232"/>
      <c r="AX60" s="232"/>
      <c r="AY60" s="232"/>
      <c r="AZ60" s="232"/>
      <c r="BA60" s="232"/>
      <c r="BB60" s="232"/>
      <c r="BC60" s="232"/>
      <c r="BD60" s="232"/>
      <c r="BE60" s="232"/>
      <c r="BF60" s="232"/>
      <c r="BG60" s="232"/>
      <c r="BH60" s="232"/>
      <c r="BI60" s="232"/>
      <c r="BJ60" s="232"/>
      <c r="BK60" s="232"/>
      <c r="BL60" s="232"/>
      <c r="BM60" s="232"/>
      <c r="BN60" s="232"/>
      <c r="BO60" s="232"/>
      <c r="BP60" s="232"/>
      <c r="BQ60" s="232"/>
      <c r="BR60" s="232"/>
      <c r="BS60" s="232"/>
      <c r="BT60" s="232"/>
      <c r="BU60" s="232"/>
      <c r="BV60" s="232"/>
      <c r="BW60" s="232"/>
      <c r="BX60" s="232"/>
      <c r="BY60" s="232"/>
      <c r="BZ60" s="232"/>
      <c r="CA60" s="232"/>
      <c r="CB60" s="232"/>
      <c r="CC60" s="232"/>
      <c r="CD60" s="232"/>
      <c r="CE60" s="232"/>
      <c r="CF60" s="232"/>
      <c r="CG60" s="232"/>
      <c r="CH60" s="232"/>
      <c r="CI60" s="232"/>
      <c r="CJ60" s="232"/>
      <c r="CK60" s="232"/>
      <c r="CL60" s="232"/>
      <c r="CM60" s="232"/>
      <c r="CN60" s="232"/>
      <c r="CO60" s="232"/>
      <c r="CP60" s="232"/>
      <c r="CQ60" s="232"/>
      <c r="CR60" s="232"/>
      <c r="CS60" s="232"/>
      <c r="CT60" s="232"/>
      <c r="CU60" s="232"/>
      <c r="CV60" s="232"/>
      <c r="CW60" s="232"/>
      <c r="CX60" s="232"/>
      <c r="CY60" s="232"/>
      <c r="CZ60" s="232"/>
      <c r="DA60" s="232"/>
      <c r="DB60" s="232"/>
      <c r="DC60" s="232"/>
      <c r="DD60" s="232"/>
      <c r="DE60" s="232"/>
      <c r="DF60" s="232"/>
      <c r="DG60" s="232"/>
      <c r="DH60" s="232"/>
      <c r="DI60" s="232"/>
      <c r="DJ60" s="232"/>
      <c r="DK60" s="232"/>
      <c r="DL60" s="232"/>
      <c r="DM60" s="232"/>
      <c r="DN60" s="232"/>
      <c r="DO60" s="232"/>
      <c r="DP60" s="232"/>
      <c r="DQ60" s="232"/>
      <c r="DR60" s="232"/>
      <c r="DS60" s="232"/>
      <c r="DT60" s="232"/>
      <c r="DU60" s="232"/>
      <c r="DV60" s="232"/>
      <c r="DW60" s="232"/>
      <c r="DX60" s="232"/>
      <c r="DY60" s="232"/>
      <c r="DZ60" s="232"/>
      <c r="EA60" s="232"/>
      <c r="EB60" s="232"/>
      <c r="EC60" s="232"/>
      <c r="ED60" s="232"/>
      <c r="EE60" s="232"/>
      <c r="EF60" s="232"/>
      <c r="EG60" s="232"/>
      <c r="EH60" s="232"/>
      <c r="EI60" s="232"/>
      <c r="EJ60" s="232"/>
      <c r="EK60" s="232"/>
      <c r="EL60" s="232"/>
      <c r="EM60" s="232"/>
      <c r="EN60" s="232"/>
      <c r="EO60" s="232"/>
      <c r="EP60" s="232"/>
      <c r="EQ60" s="232"/>
      <c r="ER60" s="232"/>
      <c r="ES60" s="232"/>
      <c r="ET60" s="232"/>
      <c r="EU60" s="232"/>
      <c r="EV60" s="232"/>
      <c r="EW60" s="232"/>
      <c r="EX60" s="232"/>
      <c r="EY60" s="232"/>
      <c r="EZ60" s="232"/>
      <c r="FA60" s="232"/>
      <c r="FB60" s="232"/>
      <c r="FC60" s="232"/>
      <c r="FD60" s="232"/>
      <c r="FE60" s="232"/>
      <c r="FF60" s="232"/>
      <c r="FG60" s="232"/>
      <c r="FH60" s="232"/>
      <c r="FI60" s="232"/>
      <c r="FJ60" s="232"/>
      <c r="FK60" s="232"/>
      <c r="FL60" s="232"/>
      <c r="FM60" s="232"/>
      <c r="FN60" s="232"/>
      <c r="FO60" s="232"/>
      <c r="FP60" s="232"/>
      <c r="FQ60" s="232"/>
      <c r="FR60" s="232"/>
      <c r="FS60" s="232"/>
      <c r="FT60" s="232"/>
      <c r="FU60" s="232"/>
      <c r="FV60" s="232"/>
      <c r="FW60" s="232"/>
      <c r="FX60" s="232"/>
      <c r="FY60" s="232"/>
      <c r="FZ60" s="232"/>
      <c r="GA60" s="232"/>
      <c r="GB60" s="232"/>
      <c r="GC60" s="232"/>
      <c r="GD60" s="232"/>
      <c r="GE60" s="232"/>
      <c r="GF60" s="232"/>
      <c r="GG60" s="232"/>
      <c r="GH60" s="232"/>
      <c r="GI60" s="232"/>
      <c r="GJ60" s="232"/>
      <c r="GK60" s="232"/>
      <c r="GL60" s="232"/>
      <c r="GM60" s="232"/>
      <c r="GN60" s="232"/>
      <c r="GO60" s="232"/>
      <c r="GP60" s="232"/>
      <c r="GQ60" s="232"/>
      <c r="GR60" s="232"/>
      <c r="GS60" s="232"/>
      <c r="GT60" s="232"/>
      <c r="GU60" s="232"/>
      <c r="GV60" s="232"/>
      <c r="GW60" s="232"/>
      <c r="GX60" s="232"/>
      <c r="GY60" s="232"/>
      <c r="GZ60" s="232"/>
      <c r="HA60" s="232"/>
      <c r="HB60" s="232"/>
      <c r="HC60" s="232"/>
      <c r="HD60" s="232"/>
      <c r="HE60" s="232"/>
      <c r="HF60" s="232"/>
      <c r="HG60" s="232"/>
      <c r="HH60" s="232"/>
      <c r="HI60" s="232"/>
      <c r="HJ60" s="232"/>
    </row>
    <row r="61" spans="1:218" ht="17.100000000000001" customHeight="1">
      <c r="A61" s="1"/>
      <c r="B61" s="667"/>
      <c r="C61" s="26" t="s">
        <v>103</v>
      </c>
      <c r="D61" s="32">
        <v>1734</v>
      </c>
      <c r="E61" s="32">
        <v>1733</v>
      </c>
      <c r="F61" s="32">
        <v>1</v>
      </c>
      <c r="G61" s="32">
        <v>1523</v>
      </c>
      <c r="H61" s="32">
        <v>1540</v>
      </c>
      <c r="I61" s="32">
        <v>-17</v>
      </c>
      <c r="J61" s="32">
        <v>1340</v>
      </c>
      <c r="K61" s="32">
        <v>1605</v>
      </c>
      <c r="L61" s="33">
        <v>-265</v>
      </c>
      <c r="M61" s="667"/>
      <c r="N61" s="26" t="s">
        <v>103</v>
      </c>
      <c r="O61" s="32">
        <v>1489</v>
      </c>
      <c r="P61" s="32">
        <v>1525</v>
      </c>
      <c r="Q61" s="32">
        <v>-36</v>
      </c>
      <c r="R61" s="32">
        <v>1421</v>
      </c>
      <c r="S61" s="32">
        <v>1475</v>
      </c>
      <c r="T61" s="32">
        <v>-54</v>
      </c>
      <c r="U61" s="32">
        <v>1458</v>
      </c>
      <c r="V61" s="32">
        <v>1523</v>
      </c>
      <c r="W61" s="33">
        <v>-65</v>
      </c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32"/>
      <c r="AT61" s="232"/>
      <c r="AU61" s="232"/>
      <c r="AV61" s="232"/>
      <c r="AW61" s="232"/>
      <c r="AX61" s="232"/>
      <c r="AY61" s="232"/>
      <c r="AZ61" s="232"/>
      <c r="BA61" s="232"/>
      <c r="BB61" s="232"/>
      <c r="BC61" s="232"/>
      <c r="BD61" s="232"/>
      <c r="BE61" s="232"/>
      <c r="BF61" s="232"/>
      <c r="BG61" s="232"/>
      <c r="BH61" s="232"/>
      <c r="BI61" s="232"/>
      <c r="BJ61" s="232"/>
      <c r="BK61" s="232"/>
      <c r="BL61" s="232"/>
      <c r="BM61" s="232"/>
      <c r="BN61" s="232"/>
      <c r="BO61" s="232"/>
      <c r="BP61" s="232"/>
      <c r="BQ61" s="232"/>
      <c r="BR61" s="232"/>
      <c r="BS61" s="232"/>
      <c r="BT61" s="232"/>
      <c r="BU61" s="232"/>
      <c r="BV61" s="232"/>
      <c r="BW61" s="232"/>
      <c r="BX61" s="232"/>
      <c r="BY61" s="232"/>
      <c r="BZ61" s="232"/>
      <c r="CA61" s="232"/>
      <c r="CB61" s="232"/>
      <c r="CC61" s="232"/>
      <c r="CD61" s="232"/>
      <c r="CE61" s="232"/>
      <c r="CF61" s="232"/>
      <c r="CG61" s="232"/>
      <c r="CH61" s="232"/>
      <c r="CI61" s="232"/>
      <c r="CJ61" s="232"/>
      <c r="CK61" s="232"/>
      <c r="CL61" s="232"/>
      <c r="CM61" s="232"/>
      <c r="CN61" s="232"/>
      <c r="CO61" s="232"/>
      <c r="CP61" s="232"/>
      <c r="CQ61" s="232"/>
      <c r="CR61" s="232"/>
      <c r="CS61" s="232"/>
      <c r="CT61" s="232"/>
      <c r="CU61" s="232"/>
      <c r="CV61" s="232"/>
      <c r="CW61" s="232"/>
      <c r="CX61" s="232"/>
      <c r="CY61" s="232"/>
      <c r="CZ61" s="232"/>
      <c r="DA61" s="232"/>
      <c r="DB61" s="232"/>
      <c r="DC61" s="232"/>
      <c r="DD61" s="232"/>
      <c r="DE61" s="232"/>
      <c r="DF61" s="232"/>
      <c r="DG61" s="232"/>
      <c r="DH61" s="232"/>
      <c r="DI61" s="232"/>
      <c r="DJ61" s="232"/>
      <c r="DK61" s="232"/>
      <c r="DL61" s="232"/>
      <c r="DM61" s="232"/>
      <c r="DN61" s="232"/>
      <c r="DO61" s="232"/>
      <c r="DP61" s="232"/>
      <c r="DQ61" s="232"/>
      <c r="DR61" s="232"/>
      <c r="DS61" s="232"/>
      <c r="DT61" s="232"/>
      <c r="DU61" s="232"/>
      <c r="DV61" s="232"/>
      <c r="DW61" s="232"/>
      <c r="DX61" s="232"/>
      <c r="DY61" s="232"/>
      <c r="DZ61" s="232"/>
      <c r="EA61" s="232"/>
      <c r="EB61" s="232"/>
      <c r="EC61" s="232"/>
      <c r="ED61" s="232"/>
      <c r="EE61" s="232"/>
      <c r="EF61" s="232"/>
      <c r="EG61" s="232"/>
      <c r="EH61" s="232"/>
      <c r="EI61" s="232"/>
      <c r="EJ61" s="232"/>
      <c r="EK61" s="232"/>
      <c r="EL61" s="232"/>
      <c r="EM61" s="232"/>
      <c r="EN61" s="232"/>
      <c r="EO61" s="232"/>
      <c r="EP61" s="232"/>
      <c r="EQ61" s="232"/>
      <c r="ER61" s="232"/>
      <c r="ES61" s="232"/>
      <c r="ET61" s="232"/>
      <c r="EU61" s="232"/>
      <c r="EV61" s="232"/>
      <c r="EW61" s="232"/>
      <c r="EX61" s="232"/>
      <c r="EY61" s="232"/>
      <c r="EZ61" s="232"/>
      <c r="FA61" s="232"/>
      <c r="FB61" s="232"/>
      <c r="FC61" s="232"/>
      <c r="FD61" s="232"/>
      <c r="FE61" s="232"/>
      <c r="FF61" s="232"/>
      <c r="FG61" s="232"/>
      <c r="FH61" s="232"/>
      <c r="FI61" s="232"/>
      <c r="FJ61" s="232"/>
      <c r="FK61" s="232"/>
      <c r="FL61" s="232"/>
      <c r="FM61" s="232"/>
      <c r="FN61" s="232"/>
      <c r="FO61" s="232"/>
      <c r="FP61" s="232"/>
      <c r="FQ61" s="232"/>
      <c r="FR61" s="232"/>
      <c r="FS61" s="232"/>
      <c r="FT61" s="232"/>
      <c r="FU61" s="232"/>
      <c r="FV61" s="232"/>
      <c r="FW61" s="232"/>
      <c r="FX61" s="232"/>
      <c r="FY61" s="232"/>
      <c r="FZ61" s="232"/>
      <c r="GA61" s="232"/>
      <c r="GB61" s="232"/>
      <c r="GC61" s="232"/>
      <c r="GD61" s="232"/>
      <c r="GE61" s="232"/>
      <c r="GF61" s="232"/>
      <c r="GG61" s="232"/>
      <c r="GH61" s="232"/>
      <c r="GI61" s="232"/>
      <c r="GJ61" s="232"/>
      <c r="GK61" s="232"/>
      <c r="GL61" s="232"/>
      <c r="GM61" s="232"/>
      <c r="GN61" s="232"/>
      <c r="GO61" s="232"/>
      <c r="GP61" s="232"/>
      <c r="GQ61" s="232"/>
      <c r="GR61" s="232"/>
      <c r="GS61" s="232"/>
      <c r="GT61" s="232"/>
      <c r="GU61" s="232"/>
      <c r="GV61" s="232"/>
      <c r="GW61" s="232"/>
      <c r="GX61" s="232"/>
      <c r="GY61" s="232"/>
      <c r="GZ61" s="232"/>
      <c r="HA61" s="232"/>
      <c r="HB61" s="232"/>
      <c r="HC61" s="232"/>
      <c r="HD61" s="232"/>
      <c r="HE61" s="232"/>
      <c r="HF61" s="232"/>
      <c r="HG61" s="232"/>
      <c r="HH61" s="232"/>
      <c r="HI61" s="232"/>
      <c r="HJ61" s="232"/>
    </row>
    <row r="62" spans="1:218" ht="17.100000000000001" customHeight="1">
      <c r="A62" s="1"/>
      <c r="B62" s="668"/>
      <c r="C62" s="18" t="s">
        <v>42</v>
      </c>
      <c r="D62" s="21">
        <f t="shared" ref="D62:W62" si="34">SUM(D59:D61)</f>
        <v>5437</v>
      </c>
      <c r="E62" s="21">
        <f t="shared" si="34"/>
        <v>5111</v>
      </c>
      <c r="F62" s="21">
        <f t="shared" si="34"/>
        <v>326</v>
      </c>
      <c r="G62" s="21">
        <f t="shared" si="34"/>
        <v>4849</v>
      </c>
      <c r="H62" s="21">
        <f t="shared" si="34"/>
        <v>4599</v>
      </c>
      <c r="I62" s="21">
        <f t="shared" si="34"/>
        <v>250</v>
      </c>
      <c r="J62" s="21">
        <f t="shared" si="34"/>
        <v>4536</v>
      </c>
      <c r="K62" s="21">
        <f t="shared" si="34"/>
        <v>4633</v>
      </c>
      <c r="L62" s="22">
        <f t="shared" si="34"/>
        <v>-97</v>
      </c>
      <c r="M62" s="668"/>
      <c r="N62" s="18" t="s">
        <v>42</v>
      </c>
      <c r="O62" s="21">
        <f t="shared" si="34"/>
        <v>4602</v>
      </c>
      <c r="P62" s="21">
        <f t="shared" si="34"/>
        <v>4715</v>
      </c>
      <c r="Q62" s="21">
        <f t="shared" si="34"/>
        <v>-113</v>
      </c>
      <c r="R62" s="21">
        <f t="shared" si="34"/>
        <v>4525</v>
      </c>
      <c r="S62" s="21">
        <f t="shared" si="34"/>
        <v>4650</v>
      </c>
      <c r="T62" s="21">
        <f t="shared" si="34"/>
        <v>-125</v>
      </c>
      <c r="U62" s="21">
        <f t="shared" si="34"/>
        <v>4414</v>
      </c>
      <c r="V62" s="21">
        <f t="shared" si="34"/>
        <v>4665</v>
      </c>
      <c r="W62" s="22">
        <f t="shared" si="34"/>
        <v>-251</v>
      </c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  <c r="AV62" s="232"/>
      <c r="AW62" s="232"/>
      <c r="AX62" s="232"/>
      <c r="AY62" s="232"/>
      <c r="AZ62" s="232"/>
      <c r="BA62" s="232"/>
      <c r="BB62" s="232"/>
      <c r="BC62" s="232"/>
      <c r="BD62" s="232"/>
      <c r="BE62" s="232"/>
      <c r="BF62" s="232"/>
      <c r="BG62" s="232"/>
      <c r="BH62" s="232"/>
      <c r="BI62" s="232"/>
      <c r="BJ62" s="232"/>
      <c r="BK62" s="232"/>
      <c r="BL62" s="232"/>
      <c r="BM62" s="232"/>
      <c r="BN62" s="232"/>
      <c r="BO62" s="232"/>
      <c r="BP62" s="232"/>
      <c r="BQ62" s="232"/>
      <c r="BR62" s="232"/>
      <c r="BS62" s="232"/>
      <c r="BT62" s="232"/>
      <c r="BU62" s="232"/>
      <c r="BV62" s="232"/>
      <c r="BW62" s="232"/>
      <c r="BX62" s="232"/>
      <c r="BY62" s="232"/>
      <c r="BZ62" s="232"/>
      <c r="CA62" s="232"/>
      <c r="CB62" s="232"/>
      <c r="CC62" s="232"/>
      <c r="CD62" s="232"/>
      <c r="CE62" s="232"/>
      <c r="CF62" s="232"/>
      <c r="CG62" s="232"/>
      <c r="CH62" s="232"/>
      <c r="CI62" s="232"/>
      <c r="CJ62" s="232"/>
      <c r="CK62" s="232"/>
      <c r="CL62" s="232"/>
      <c r="CM62" s="232"/>
      <c r="CN62" s="232"/>
      <c r="CO62" s="232"/>
      <c r="CP62" s="232"/>
      <c r="CQ62" s="232"/>
      <c r="CR62" s="232"/>
      <c r="CS62" s="232"/>
      <c r="CT62" s="232"/>
      <c r="CU62" s="232"/>
      <c r="CV62" s="232"/>
      <c r="CW62" s="232"/>
      <c r="CX62" s="232"/>
      <c r="CY62" s="232"/>
      <c r="CZ62" s="232"/>
      <c r="DA62" s="232"/>
      <c r="DB62" s="232"/>
      <c r="DC62" s="232"/>
      <c r="DD62" s="232"/>
      <c r="DE62" s="232"/>
      <c r="DF62" s="232"/>
      <c r="DG62" s="232"/>
      <c r="DH62" s="232"/>
      <c r="DI62" s="232"/>
      <c r="DJ62" s="232"/>
      <c r="DK62" s="232"/>
      <c r="DL62" s="232"/>
      <c r="DM62" s="232"/>
      <c r="DN62" s="232"/>
      <c r="DO62" s="232"/>
      <c r="DP62" s="232"/>
      <c r="DQ62" s="232"/>
      <c r="DR62" s="232"/>
      <c r="DS62" s="232"/>
      <c r="DT62" s="232"/>
      <c r="DU62" s="232"/>
      <c r="DV62" s="232"/>
      <c r="DW62" s="232"/>
      <c r="DX62" s="232"/>
      <c r="DY62" s="232"/>
      <c r="DZ62" s="232"/>
      <c r="EA62" s="232"/>
      <c r="EB62" s="232"/>
      <c r="EC62" s="232"/>
      <c r="ED62" s="232"/>
      <c r="EE62" s="232"/>
      <c r="EF62" s="232"/>
      <c r="EG62" s="232"/>
      <c r="EH62" s="232"/>
      <c r="EI62" s="232"/>
      <c r="EJ62" s="232"/>
      <c r="EK62" s="232"/>
      <c r="EL62" s="232"/>
      <c r="EM62" s="232"/>
      <c r="EN62" s="232"/>
      <c r="EO62" s="232"/>
      <c r="EP62" s="232"/>
      <c r="EQ62" s="232"/>
      <c r="ER62" s="232"/>
      <c r="ES62" s="232"/>
      <c r="ET62" s="232"/>
      <c r="EU62" s="232"/>
      <c r="EV62" s="232"/>
      <c r="EW62" s="232"/>
      <c r="EX62" s="232"/>
      <c r="EY62" s="232"/>
      <c r="EZ62" s="232"/>
      <c r="FA62" s="232"/>
      <c r="FB62" s="232"/>
      <c r="FC62" s="232"/>
      <c r="FD62" s="232"/>
      <c r="FE62" s="232"/>
      <c r="FF62" s="232"/>
      <c r="FG62" s="232"/>
      <c r="FH62" s="232"/>
      <c r="FI62" s="232"/>
      <c r="FJ62" s="232"/>
      <c r="FK62" s="232"/>
      <c r="FL62" s="232"/>
      <c r="FM62" s="232"/>
      <c r="FN62" s="232"/>
      <c r="FO62" s="232"/>
      <c r="FP62" s="232"/>
      <c r="FQ62" s="232"/>
      <c r="FR62" s="232"/>
      <c r="FS62" s="232"/>
      <c r="FT62" s="232"/>
      <c r="FU62" s="232"/>
      <c r="FV62" s="232"/>
      <c r="FW62" s="232"/>
      <c r="FX62" s="232"/>
      <c r="FY62" s="232"/>
      <c r="FZ62" s="232"/>
      <c r="GA62" s="232"/>
      <c r="GB62" s="232"/>
      <c r="GC62" s="232"/>
      <c r="GD62" s="232"/>
      <c r="GE62" s="232"/>
      <c r="GF62" s="232"/>
      <c r="GG62" s="232"/>
      <c r="GH62" s="232"/>
      <c r="GI62" s="232"/>
      <c r="GJ62" s="232"/>
      <c r="GK62" s="232"/>
      <c r="GL62" s="232"/>
      <c r="GM62" s="232"/>
      <c r="GN62" s="232"/>
      <c r="GO62" s="232"/>
      <c r="GP62" s="232"/>
      <c r="GQ62" s="232"/>
      <c r="GR62" s="232"/>
      <c r="GS62" s="232"/>
      <c r="GT62" s="232"/>
      <c r="GU62" s="232"/>
      <c r="GV62" s="232"/>
      <c r="GW62" s="232"/>
      <c r="GX62" s="232"/>
      <c r="GY62" s="232"/>
      <c r="GZ62" s="232"/>
      <c r="HA62" s="232"/>
      <c r="HB62" s="232"/>
      <c r="HC62" s="232"/>
      <c r="HD62" s="232"/>
      <c r="HE62" s="232"/>
      <c r="HF62" s="232"/>
      <c r="HG62" s="232"/>
      <c r="HH62" s="232"/>
      <c r="HI62" s="232"/>
      <c r="HJ62" s="232"/>
    </row>
    <row r="63" spans="1:218" ht="17.100000000000001" customHeight="1">
      <c r="A63" s="1"/>
      <c r="B63" s="24" t="s">
        <v>104</v>
      </c>
      <c r="C63" s="51" t="s">
        <v>105</v>
      </c>
      <c r="D63" s="21">
        <v>1208</v>
      </c>
      <c r="E63" s="21">
        <v>1096</v>
      </c>
      <c r="F63" s="21">
        <v>112</v>
      </c>
      <c r="G63" s="21">
        <v>786</v>
      </c>
      <c r="H63" s="21">
        <v>966</v>
      </c>
      <c r="I63" s="21">
        <v>-180</v>
      </c>
      <c r="J63" s="21">
        <v>828</v>
      </c>
      <c r="K63" s="21">
        <v>1078</v>
      </c>
      <c r="L63" s="22">
        <v>-250</v>
      </c>
      <c r="M63" s="24" t="s">
        <v>104</v>
      </c>
      <c r="N63" s="51" t="s">
        <v>105</v>
      </c>
      <c r="O63" s="21">
        <v>778</v>
      </c>
      <c r="P63" s="21">
        <v>972</v>
      </c>
      <c r="Q63" s="21">
        <v>-194</v>
      </c>
      <c r="R63" s="21">
        <v>767</v>
      </c>
      <c r="S63" s="21">
        <v>922</v>
      </c>
      <c r="T63" s="21">
        <v>-155</v>
      </c>
      <c r="U63" s="21">
        <v>728</v>
      </c>
      <c r="V63" s="21">
        <v>1067</v>
      </c>
      <c r="W63" s="22">
        <v>-339</v>
      </c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232"/>
      <c r="BJ63" s="232"/>
      <c r="BK63" s="232"/>
      <c r="BL63" s="232"/>
      <c r="BM63" s="232"/>
      <c r="BN63" s="232"/>
      <c r="BO63" s="232"/>
      <c r="BP63" s="232"/>
      <c r="BQ63" s="232"/>
      <c r="BR63" s="232"/>
      <c r="BS63" s="232"/>
      <c r="BT63" s="232"/>
      <c r="BU63" s="232"/>
      <c r="BV63" s="232"/>
      <c r="BW63" s="232"/>
      <c r="BX63" s="232"/>
      <c r="BY63" s="232"/>
      <c r="BZ63" s="232"/>
      <c r="CA63" s="232"/>
      <c r="CB63" s="232"/>
      <c r="CC63" s="232"/>
      <c r="CD63" s="232"/>
      <c r="CE63" s="232"/>
      <c r="CF63" s="232"/>
      <c r="CG63" s="232"/>
      <c r="CH63" s="232"/>
      <c r="CI63" s="232"/>
      <c r="CJ63" s="232"/>
      <c r="CK63" s="232"/>
      <c r="CL63" s="232"/>
      <c r="CM63" s="232"/>
      <c r="CN63" s="232"/>
      <c r="CO63" s="232"/>
      <c r="CP63" s="232"/>
      <c r="CQ63" s="232"/>
      <c r="CR63" s="232"/>
      <c r="CS63" s="232"/>
      <c r="CT63" s="232"/>
      <c r="CU63" s="232"/>
      <c r="CV63" s="232"/>
      <c r="CW63" s="232"/>
      <c r="CX63" s="232"/>
      <c r="CY63" s="232"/>
      <c r="CZ63" s="232"/>
      <c r="DA63" s="232"/>
      <c r="DB63" s="232"/>
      <c r="DC63" s="232"/>
      <c r="DD63" s="232"/>
      <c r="DE63" s="232"/>
      <c r="DF63" s="232"/>
      <c r="DG63" s="232"/>
      <c r="DH63" s="232"/>
      <c r="DI63" s="232"/>
      <c r="DJ63" s="232"/>
      <c r="DK63" s="232"/>
      <c r="DL63" s="232"/>
      <c r="DM63" s="232"/>
      <c r="DN63" s="232"/>
      <c r="DO63" s="232"/>
      <c r="DP63" s="232"/>
      <c r="DQ63" s="232"/>
      <c r="DR63" s="232"/>
      <c r="DS63" s="232"/>
      <c r="DT63" s="232"/>
      <c r="DU63" s="232"/>
      <c r="DV63" s="232"/>
      <c r="DW63" s="232"/>
      <c r="DX63" s="232"/>
      <c r="DY63" s="232"/>
      <c r="DZ63" s="232"/>
      <c r="EA63" s="232"/>
      <c r="EB63" s="232"/>
      <c r="EC63" s="232"/>
      <c r="ED63" s="232"/>
      <c r="EE63" s="232"/>
      <c r="EF63" s="232"/>
      <c r="EG63" s="232"/>
      <c r="EH63" s="232"/>
      <c r="EI63" s="232"/>
      <c r="EJ63" s="232"/>
      <c r="EK63" s="232"/>
      <c r="EL63" s="232"/>
      <c r="EM63" s="232"/>
      <c r="EN63" s="232"/>
      <c r="EO63" s="232"/>
      <c r="EP63" s="232"/>
      <c r="EQ63" s="232"/>
      <c r="ER63" s="232"/>
      <c r="ES63" s="232"/>
      <c r="ET63" s="232"/>
      <c r="EU63" s="232"/>
      <c r="EV63" s="232"/>
      <c r="EW63" s="232"/>
      <c r="EX63" s="232"/>
      <c r="EY63" s="232"/>
      <c r="EZ63" s="232"/>
      <c r="FA63" s="232"/>
      <c r="FB63" s="232"/>
      <c r="FC63" s="232"/>
      <c r="FD63" s="232"/>
      <c r="FE63" s="232"/>
      <c r="FF63" s="232"/>
      <c r="FG63" s="232"/>
      <c r="FH63" s="232"/>
      <c r="FI63" s="232"/>
      <c r="FJ63" s="232"/>
      <c r="FK63" s="232"/>
      <c r="FL63" s="232"/>
      <c r="FM63" s="232"/>
      <c r="FN63" s="232"/>
      <c r="FO63" s="232"/>
      <c r="FP63" s="232"/>
      <c r="FQ63" s="232"/>
      <c r="FR63" s="232"/>
      <c r="FS63" s="232"/>
      <c r="FT63" s="232"/>
      <c r="FU63" s="232"/>
      <c r="FV63" s="232"/>
      <c r="FW63" s="232"/>
      <c r="FX63" s="232"/>
      <c r="FY63" s="232"/>
      <c r="FZ63" s="232"/>
      <c r="GA63" s="232"/>
      <c r="GB63" s="232"/>
      <c r="GC63" s="232"/>
      <c r="GD63" s="232"/>
      <c r="GE63" s="232"/>
      <c r="GF63" s="232"/>
      <c r="GG63" s="232"/>
      <c r="GH63" s="232"/>
      <c r="GI63" s="232"/>
      <c r="GJ63" s="232"/>
      <c r="GK63" s="232"/>
      <c r="GL63" s="232"/>
      <c r="GM63" s="232"/>
      <c r="GN63" s="232"/>
      <c r="GO63" s="232"/>
      <c r="GP63" s="232"/>
      <c r="GQ63" s="232"/>
      <c r="GR63" s="232"/>
      <c r="GS63" s="232"/>
      <c r="GT63" s="232"/>
      <c r="GU63" s="232"/>
      <c r="GV63" s="232"/>
      <c r="GW63" s="232"/>
      <c r="GX63" s="232"/>
      <c r="GY63" s="232"/>
      <c r="GZ63" s="232"/>
      <c r="HA63" s="232"/>
      <c r="HB63" s="232"/>
      <c r="HC63" s="232"/>
      <c r="HD63" s="232"/>
      <c r="HE63" s="232"/>
      <c r="HF63" s="232"/>
      <c r="HG63" s="232"/>
      <c r="HH63" s="232"/>
      <c r="HI63" s="232"/>
      <c r="HJ63" s="232"/>
    </row>
    <row r="64" spans="1:218" ht="17.100000000000001" customHeight="1">
      <c r="A64" s="1"/>
      <c r="B64" s="675" t="s">
        <v>106</v>
      </c>
      <c r="C64" s="26" t="s">
        <v>107</v>
      </c>
      <c r="D64" s="32">
        <v>1260</v>
      </c>
      <c r="E64" s="32">
        <v>1620</v>
      </c>
      <c r="F64" s="32">
        <v>-360</v>
      </c>
      <c r="G64" s="32">
        <v>1252</v>
      </c>
      <c r="H64" s="32">
        <v>1339</v>
      </c>
      <c r="I64" s="32">
        <v>-87</v>
      </c>
      <c r="J64" s="32">
        <v>1139</v>
      </c>
      <c r="K64" s="32">
        <v>1370</v>
      </c>
      <c r="L64" s="33">
        <v>-231</v>
      </c>
      <c r="M64" s="675" t="s">
        <v>106</v>
      </c>
      <c r="N64" s="26" t="s">
        <v>107</v>
      </c>
      <c r="O64" s="32">
        <v>1192</v>
      </c>
      <c r="P64" s="32">
        <v>1270</v>
      </c>
      <c r="Q64" s="32">
        <v>-78</v>
      </c>
      <c r="R64" s="32">
        <v>1290</v>
      </c>
      <c r="S64" s="32">
        <v>1319</v>
      </c>
      <c r="T64" s="32">
        <v>-29</v>
      </c>
      <c r="U64" s="32">
        <v>1313</v>
      </c>
      <c r="V64" s="32">
        <v>1514</v>
      </c>
      <c r="W64" s="33">
        <v>-201</v>
      </c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2"/>
      <c r="BQ64" s="232"/>
      <c r="BR64" s="232"/>
      <c r="BS64" s="232"/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  <c r="CV64" s="232"/>
      <c r="CW64" s="232"/>
      <c r="CX64" s="232"/>
      <c r="CY64" s="232"/>
      <c r="CZ64" s="232"/>
      <c r="DA64" s="232"/>
      <c r="DB64" s="232"/>
      <c r="DC64" s="232"/>
      <c r="DD64" s="232"/>
      <c r="DE64" s="232"/>
      <c r="DF64" s="232"/>
      <c r="DG64" s="232"/>
      <c r="DH64" s="232"/>
      <c r="DI64" s="232"/>
      <c r="DJ64" s="232"/>
      <c r="DK64" s="232"/>
      <c r="DL64" s="232"/>
      <c r="DM64" s="232"/>
      <c r="DN64" s="232"/>
      <c r="DO64" s="232"/>
      <c r="DP64" s="232"/>
      <c r="DQ64" s="232"/>
      <c r="DR64" s="232"/>
      <c r="DS64" s="232"/>
      <c r="DT64" s="232"/>
      <c r="DU64" s="232"/>
      <c r="DV64" s="232"/>
      <c r="DW64" s="232"/>
      <c r="DX64" s="232"/>
      <c r="DY64" s="232"/>
      <c r="DZ64" s="232"/>
      <c r="EA64" s="232"/>
      <c r="EB64" s="232"/>
      <c r="EC64" s="232"/>
      <c r="ED64" s="232"/>
      <c r="EE64" s="232"/>
      <c r="EF64" s="232"/>
      <c r="EG64" s="232"/>
      <c r="EH64" s="232"/>
      <c r="EI64" s="232"/>
      <c r="EJ64" s="232"/>
      <c r="EK64" s="232"/>
      <c r="EL64" s="232"/>
      <c r="EM64" s="232"/>
      <c r="EN64" s="232"/>
      <c r="EO64" s="232"/>
      <c r="EP64" s="232"/>
      <c r="EQ64" s="232"/>
      <c r="ER64" s="232"/>
      <c r="ES64" s="232"/>
      <c r="ET64" s="232"/>
      <c r="EU64" s="232"/>
      <c r="EV64" s="232"/>
      <c r="EW64" s="232"/>
      <c r="EX64" s="232"/>
      <c r="EY64" s="232"/>
      <c r="EZ64" s="232"/>
      <c r="FA64" s="232"/>
      <c r="FB64" s="232"/>
      <c r="FC64" s="232"/>
      <c r="FD64" s="232"/>
      <c r="FE64" s="232"/>
      <c r="FF64" s="232"/>
      <c r="FG64" s="232"/>
      <c r="FH64" s="232"/>
      <c r="FI64" s="232"/>
      <c r="FJ64" s="232"/>
      <c r="FK64" s="232"/>
      <c r="FL64" s="232"/>
      <c r="FM64" s="232"/>
      <c r="FN64" s="232"/>
      <c r="FO64" s="232"/>
      <c r="FP64" s="232"/>
      <c r="FQ64" s="232"/>
      <c r="FR64" s="232"/>
      <c r="FS64" s="232"/>
      <c r="FT64" s="232"/>
      <c r="FU64" s="232"/>
      <c r="FV64" s="232"/>
      <c r="FW64" s="232"/>
      <c r="FX64" s="232"/>
      <c r="FY64" s="232"/>
      <c r="FZ64" s="232"/>
      <c r="GA64" s="232"/>
      <c r="GB64" s="232"/>
      <c r="GC64" s="232"/>
      <c r="GD64" s="232"/>
      <c r="GE64" s="232"/>
      <c r="GF64" s="232"/>
      <c r="GG64" s="232"/>
      <c r="GH64" s="232"/>
      <c r="GI64" s="232"/>
      <c r="GJ64" s="232"/>
      <c r="GK64" s="232"/>
      <c r="GL64" s="232"/>
      <c r="GM64" s="232"/>
      <c r="GN64" s="232"/>
      <c r="GO64" s="232"/>
      <c r="GP64" s="232"/>
      <c r="GQ64" s="232"/>
      <c r="GR64" s="232"/>
      <c r="GS64" s="232"/>
      <c r="GT64" s="232"/>
      <c r="GU64" s="232"/>
      <c r="GV64" s="232"/>
      <c r="GW64" s="232"/>
      <c r="GX64" s="232"/>
      <c r="GY64" s="232"/>
      <c r="GZ64" s="232"/>
      <c r="HA64" s="232"/>
      <c r="HB64" s="232"/>
      <c r="HC64" s="232"/>
      <c r="HD64" s="232"/>
      <c r="HE64" s="232"/>
      <c r="HF64" s="232"/>
      <c r="HG64" s="232"/>
      <c r="HH64" s="232"/>
      <c r="HI64" s="232"/>
      <c r="HJ64" s="232"/>
    </row>
    <row r="65" spans="1:218" ht="17.100000000000001" customHeight="1">
      <c r="A65" s="1"/>
      <c r="B65" s="676"/>
      <c r="C65" s="26" t="s">
        <v>108</v>
      </c>
      <c r="D65" s="32">
        <v>348</v>
      </c>
      <c r="E65" s="32">
        <v>521</v>
      </c>
      <c r="F65" s="32">
        <v>-173</v>
      </c>
      <c r="G65" s="32">
        <v>298</v>
      </c>
      <c r="H65" s="32">
        <v>374</v>
      </c>
      <c r="I65" s="32">
        <v>-76</v>
      </c>
      <c r="J65" s="32">
        <v>445</v>
      </c>
      <c r="K65" s="32">
        <v>443</v>
      </c>
      <c r="L65" s="33">
        <v>2</v>
      </c>
      <c r="M65" s="676"/>
      <c r="N65" s="26" t="s">
        <v>108</v>
      </c>
      <c r="O65" s="32">
        <v>826</v>
      </c>
      <c r="P65" s="32">
        <v>891</v>
      </c>
      <c r="Q65" s="32">
        <v>-65</v>
      </c>
      <c r="R65" s="32">
        <v>1156</v>
      </c>
      <c r="S65" s="32">
        <v>1145</v>
      </c>
      <c r="T65" s="32">
        <v>11</v>
      </c>
      <c r="U65" s="32">
        <v>608</v>
      </c>
      <c r="V65" s="32">
        <v>626</v>
      </c>
      <c r="W65" s="33">
        <v>-18</v>
      </c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2"/>
      <c r="BN65" s="232"/>
      <c r="BO65" s="232"/>
      <c r="BP65" s="232"/>
      <c r="BQ65" s="232"/>
      <c r="BR65" s="232"/>
      <c r="BS65" s="232"/>
      <c r="BT65" s="232"/>
      <c r="BU65" s="232"/>
      <c r="BV65" s="232"/>
      <c r="BW65" s="232"/>
      <c r="BX65" s="232"/>
      <c r="BY65" s="232"/>
      <c r="BZ65" s="232"/>
      <c r="CA65" s="232"/>
      <c r="CB65" s="232"/>
      <c r="CC65" s="232"/>
      <c r="CD65" s="232"/>
      <c r="CE65" s="232"/>
      <c r="CF65" s="232"/>
      <c r="CG65" s="232"/>
      <c r="CH65" s="232"/>
      <c r="CI65" s="232"/>
      <c r="CJ65" s="232"/>
      <c r="CK65" s="232"/>
      <c r="CL65" s="232"/>
      <c r="CM65" s="232"/>
      <c r="CN65" s="232"/>
      <c r="CO65" s="232"/>
      <c r="CP65" s="232"/>
      <c r="CQ65" s="232"/>
      <c r="CR65" s="232"/>
      <c r="CS65" s="232"/>
      <c r="CT65" s="232"/>
      <c r="CU65" s="232"/>
      <c r="CV65" s="232"/>
      <c r="CW65" s="232"/>
      <c r="CX65" s="232"/>
      <c r="CY65" s="232"/>
      <c r="CZ65" s="232"/>
      <c r="DA65" s="232"/>
      <c r="DB65" s="232"/>
      <c r="DC65" s="232"/>
      <c r="DD65" s="232"/>
      <c r="DE65" s="232"/>
      <c r="DF65" s="232"/>
      <c r="DG65" s="232"/>
      <c r="DH65" s="232"/>
      <c r="DI65" s="232"/>
      <c r="DJ65" s="232"/>
      <c r="DK65" s="232"/>
      <c r="DL65" s="232"/>
      <c r="DM65" s="232"/>
      <c r="DN65" s="232"/>
      <c r="DO65" s="232"/>
      <c r="DP65" s="232"/>
      <c r="DQ65" s="232"/>
      <c r="DR65" s="232"/>
      <c r="DS65" s="232"/>
      <c r="DT65" s="232"/>
      <c r="DU65" s="232"/>
      <c r="DV65" s="232"/>
      <c r="DW65" s="232"/>
      <c r="DX65" s="232"/>
      <c r="DY65" s="232"/>
      <c r="DZ65" s="232"/>
      <c r="EA65" s="232"/>
      <c r="EB65" s="232"/>
      <c r="EC65" s="232"/>
      <c r="ED65" s="232"/>
      <c r="EE65" s="232"/>
      <c r="EF65" s="232"/>
      <c r="EG65" s="232"/>
      <c r="EH65" s="232"/>
      <c r="EI65" s="232"/>
      <c r="EJ65" s="232"/>
      <c r="EK65" s="232"/>
      <c r="EL65" s="232"/>
      <c r="EM65" s="232"/>
      <c r="EN65" s="232"/>
      <c r="EO65" s="232"/>
      <c r="EP65" s="232"/>
      <c r="EQ65" s="232"/>
      <c r="ER65" s="232"/>
      <c r="ES65" s="232"/>
      <c r="ET65" s="232"/>
      <c r="EU65" s="232"/>
      <c r="EV65" s="232"/>
      <c r="EW65" s="232"/>
      <c r="EX65" s="232"/>
      <c r="EY65" s="232"/>
      <c r="EZ65" s="232"/>
      <c r="FA65" s="232"/>
      <c r="FB65" s="232"/>
      <c r="FC65" s="232"/>
      <c r="FD65" s="232"/>
      <c r="FE65" s="232"/>
      <c r="FF65" s="232"/>
      <c r="FG65" s="232"/>
      <c r="FH65" s="232"/>
      <c r="FI65" s="232"/>
      <c r="FJ65" s="232"/>
      <c r="FK65" s="232"/>
      <c r="FL65" s="232"/>
      <c r="FM65" s="232"/>
      <c r="FN65" s="232"/>
      <c r="FO65" s="232"/>
      <c r="FP65" s="232"/>
      <c r="FQ65" s="232"/>
      <c r="FR65" s="232"/>
      <c r="FS65" s="232"/>
      <c r="FT65" s="232"/>
      <c r="FU65" s="232"/>
      <c r="FV65" s="232"/>
      <c r="FW65" s="232"/>
      <c r="FX65" s="232"/>
      <c r="FY65" s="232"/>
      <c r="FZ65" s="232"/>
      <c r="GA65" s="232"/>
      <c r="GB65" s="232"/>
      <c r="GC65" s="232"/>
      <c r="GD65" s="232"/>
      <c r="GE65" s="232"/>
      <c r="GF65" s="232"/>
      <c r="GG65" s="232"/>
      <c r="GH65" s="232"/>
      <c r="GI65" s="232"/>
      <c r="GJ65" s="232"/>
      <c r="GK65" s="232"/>
      <c r="GL65" s="232"/>
      <c r="GM65" s="232"/>
      <c r="GN65" s="232"/>
      <c r="GO65" s="232"/>
      <c r="GP65" s="232"/>
      <c r="GQ65" s="232"/>
      <c r="GR65" s="232"/>
      <c r="GS65" s="232"/>
      <c r="GT65" s="232"/>
      <c r="GU65" s="232"/>
      <c r="GV65" s="232"/>
      <c r="GW65" s="232"/>
      <c r="GX65" s="232"/>
      <c r="GY65" s="232"/>
      <c r="GZ65" s="232"/>
      <c r="HA65" s="232"/>
      <c r="HB65" s="232"/>
      <c r="HC65" s="232"/>
      <c r="HD65" s="232"/>
      <c r="HE65" s="232"/>
      <c r="HF65" s="232"/>
      <c r="HG65" s="232"/>
      <c r="HH65" s="232"/>
      <c r="HI65" s="232"/>
      <c r="HJ65" s="232"/>
    </row>
    <row r="66" spans="1:218" ht="17.100000000000001" customHeight="1">
      <c r="A66" s="1"/>
      <c r="B66" s="676"/>
      <c r="C66" s="26" t="s">
        <v>109</v>
      </c>
      <c r="D66" s="32">
        <v>577</v>
      </c>
      <c r="E66" s="32">
        <v>443</v>
      </c>
      <c r="F66" s="32">
        <v>134</v>
      </c>
      <c r="G66" s="32">
        <v>321</v>
      </c>
      <c r="H66" s="32">
        <v>424</v>
      </c>
      <c r="I66" s="32">
        <v>-103</v>
      </c>
      <c r="J66" s="32">
        <v>357</v>
      </c>
      <c r="K66" s="32">
        <v>389</v>
      </c>
      <c r="L66" s="33">
        <v>-32</v>
      </c>
      <c r="M66" s="676"/>
      <c r="N66" s="26" t="s">
        <v>109</v>
      </c>
      <c r="O66" s="32">
        <v>342</v>
      </c>
      <c r="P66" s="32">
        <v>387</v>
      </c>
      <c r="Q66" s="32">
        <v>-45</v>
      </c>
      <c r="R66" s="32">
        <v>400</v>
      </c>
      <c r="S66" s="32">
        <v>418</v>
      </c>
      <c r="T66" s="32">
        <v>-18</v>
      </c>
      <c r="U66" s="32">
        <v>479</v>
      </c>
      <c r="V66" s="32">
        <v>425</v>
      </c>
      <c r="W66" s="33">
        <v>54</v>
      </c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2"/>
      <c r="BD66" s="232"/>
      <c r="BE66" s="232"/>
      <c r="BF66" s="232"/>
      <c r="BG66" s="232"/>
      <c r="BH66" s="232"/>
      <c r="BI66" s="232"/>
      <c r="BJ66" s="232"/>
      <c r="BK66" s="232"/>
      <c r="BL66" s="232"/>
      <c r="BM66" s="232"/>
      <c r="BN66" s="232"/>
      <c r="BO66" s="232"/>
      <c r="BP66" s="232"/>
      <c r="BQ66" s="232"/>
      <c r="BR66" s="232"/>
      <c r="BS66" s="232"/>
      <c r="BT66" s="232"/>
      <c r="BU66" s="232"/>
      <c r="BV66" s="232"/>
      <c r="BW66" s="232"/>
      <c r="BX66" s="232"/>
      <c r="BY66" s="232"/>
      <c r="BZ66" s="232"/>
      <c r="CA66" s="232"/>
      <c r="CB66" s="232"/>
      <c r="CC66" s="232"/>
      <c r="CD66" s="232"/>
      <c r="CE66" s="232"/>
      <c r="CF66" s="232"/>
      <c r="CG66" s="232"/>
      <c r="CH66" s="232"/>
      <c r="CI66" s="232"/>
      <c r="CJ66" s="232"/>
      <c r="CK66" s="232"/>
      <c r="CL66" s="232"/>
      <c r="CM66" s="232"/>
      <c r="CN66" s="232"/>
      <c r="CO66" s="232"/>
      <c r="CP66" s="232"/>
      <c r="CQ66" s="232"/>
      <c r="CR66" s="232"/>
      <c r="CS66" s="232"/>
      <c r="CT66" s="232"/>
      <c r="CU66" s="232"/>
      <c r="CV66" s="232"/>
      <c r="CW66" s="232"/>
      <c r="CX66" s="232"/>
      <c r="CY66" s="232"/>
      <c r="CZ66" s="232"/>
      <c r="DA66" s="232"/>
      <c r="DB66" s="232"/>
      <c r="DC66" s="232"/>
      <c r="DD66" s="232"/>
      <c r="DE66" s="232"/>
      <c r="DF66" s="232"/>
      <c r="DG66" s="232"/>
      <c r="DH66" s="232"/>
      <c r="DI66" s="232"/>
      <c r="DJ66" s="232"/>
      <c r="DK66" s="232"/>
      <c r="DL66" s="232"/>
      <c r="DM66" s="232"/>
      <c r="DN66" s="232"/>
      <c r="DO66" s="232"/>
      <c r="DP66" s="232"/>
      <c r="DQ66" s="232"/>
      <c r="DR66" s="232"/>
      <c r="DS66" s="232"/>
      <c r="DT66" s="232"/>
      <c r="DU66" s="232"/>
      <c r="DV66" s="232"/>
      <c r="DW66" s="232"/>
      <c r="DX66" s="232"/>
      <c r="DY66" s="232"/>
      <c r="DZ66" s="232"/>
      <c r="EA66" s="232"/>
      <c r="EB66" s="232"/>
      <c r="EC66" s="232"/>
      <c r="ED66" s="232"/>
      <c r="EE66" s="232"/>
      <c r="EF66" s="232"/>
      <c r="EG66" s="232"/>
      <c r="EH66" s="232"/>
      <c r="EI66" s="232"/>
      <c r="EJ66" s="232"/>
      <c r="EK66" s="232"/>
      <c r="EL66" s="232"/>
      <c r="EM66" s="232"/>
      <c r="EN66" s="232"/>
      <c r="EO66" s="232"/>
      <c r="EP66" s="232"/>
      <c r="EQ66" s="232"/>
      <c r="ER66" s="232"/>
      <c r="ES66" s="232"/>
      <c r="ET66" s="232"/>
      <c r="EU66" s="232"/>
      <c r="EV66" s="232"/>
      <c r="EW66" s="232"/>
      <c r="EX66" s="232"/>
      <c r="EY66" s="232"/>
      <c r="EZ66" s="232"/>
      <c r="FA66" s="232"/>
      <c r="FB66" s="232"/>
      <c r="FC66" s="232"/>
      <c r="FD66" s="232"/>
      <c r="FE66" s="232"/>
      <c r="FF66" s="232"/>
      <c r="FG66" s="232"/>
      <c r="FH66" s="232"/>
      <c r="FI66" s="232"/>
      <c r="FJ66" s="232"/>
      <c r="FK66" s="232"/>
      <c r="FL66" s="232"/>
      <c r="FM66" s="232"/>
      <c r="FN66" s="232"/>
      <c r="FO66" s="232"/>
      <c r="FP66" s="232"/>
      <c r="FQ66" s="232"/>
      <c r="FR66" s="232"/>
      <c r="FS66" s="232"/>
      <c r="FT66" s="232"/>
      <c r="FU66" s="232"/>
      <c r="FV66" s="232"/>
      <c r="FW66" s="232"/>
      <c r="FX66" s="232"/>
      <c r="FY66" s="232"/>
      <c r="FZ66" s="232"/>
      <c r="GA66" s="232"/>
      <c r="GB66" s="232"/>
      <c r="GC66" s="232"/>
      <c r="GD66" s="232"/>
      <c r="GE66" s="232"/>
      <c r="GF66" s="232"/>
      <c r="GG66" s="232"/>
      <c r="GH66" s="232"/>
      <c r="GI66" s="232"/>
      <c r="GJ66" s="232"/>
      <c r="GK66" s="232"/>
      <c r="GL66" s="232"/>
      <c r="GM66" s="232"/>
      <c r="GN66" s="232"/>
      <c r="GO66" s="232"/>
      <c r="GP66" s="232"/>
      <c r="GQ66" s="232"/>
      <c r="GR66" s="232"/>
      <c r="GS66" s="232"/>
      <c r="GT66" s="232"/>
      <c r="GU66" s="232"/>
      <c r="GV66" s="232"/>
      <c r="GW66" s="232"/>
      <c r="GX66" s="232"/>
      <c r="GY66" s="232"/>
      <c r="GZ66" s="232"/>
      <c r="HA66" s="232"/>
      <c r="HB66" s="232"/>
      <c r="HC66" s="232"/>
      <c r="HD66" s="232"/>
      <c r="HE66" s="232"/>
      <c r="HF66" s="232"/>
      <c r="HG66" s="232"/>
      <c r="HH66" s="232"/>
      <c r="HI66" s="232"/>
      <c r="HJ66" s="232"/>
    </row>
    <row r="67" spans="1:218" ht="17.100000000000001" customHeight="1">
      <c r="A67" s="1"/>
      <c r="B67" s="677"/>
      <c r="C67" s="18" t="s">
        <v>42</v>
      </c>
      <c r="D67" s="21">
        <f t="shared" ref="D67:W67" si="35">SUM(D64:D66)</f>
        <v>2185</v>
      </c>
      <c r="E67" s="21">
        <f t="shared" si="35"/>
        <v>2584</v>
      </c>
      <c r="F67" s="21">
        <f t="shared" si="35"/>
        <v>-399</v>
      </c>
      <c r="G67" s="21">
        <f t="shared" si="35"/>
        <v>1871</v>
      </c>
      <c r="H67" s="21">
        <f t="shared" si="35"/>
        <v>2137</v>
      </c>
      <c r="I67" s="21">
        <f t="shared" si="35"/>
        <v>-266</v>
      </c>
      <c r="J67" s="21">
        <f t="shared" si="35"/>
        <v>1941</v>
      </c>
      <c r="K67" s="21">
        <f t="shared" si="35"/>
        <v>2202</v>
      </c>
      <c r="L67" s="22">
        <f t="shared" si="35"/>
        <v>-261</v>
      </c>
      <c r="M67" s="677"/>
      <c r="N67" s="18" t="s">
        <v>42</v>
      </c>
      <c r="O67" s="21">
        <f t="shared" si="35"/>
        <v>2360</v>
      </c>
      <c r="P67" s="21">
        <f t="shared" si="35"/>
        <v>2548</v>
      </c>
      <c r="Q67" s="21">
        <f t="shared" si="35"/>
        <v>-188</v>
      </c>
      <c r="R67" s="21">
        <f t="shared" si="35"/>
        <v>2846</v>
      </c>
      <c r="S67" s="21">
        <f t="shared" si="35"/>
        <v>2882</v>
      </c>
      <c r="T67" s="21">
        <f t="shared" si="35"/>
        <v>-36</v>
      </c>
      <c r="U67" s="21">
        <f t="shared" si="35"/>
        <v>2400</v>
      </c>
      <c r="V67" s="21">
        <f t="shared" si="35"/>
        <v>2565</v>
      </c>
      <c r="W67" s="22">
        <f t="shared" si="35"/>
        <v>-165</v>
      </c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  <c r="AV67" s="232"/>
      <c r="AW67" s="232"/>
      <c r="AX67" s="232"/>
      <c r="AY67" s="232"/>
      <c r="AZ67" s="232"/>
      <c r="BA67" s="232"/>
      <c r="BB67" s="232"/>
      <c r="BC67" s="232"/>
      <c r="BD67" s="232"/>
      <c r="BE67" s="232"/>
      <c r="BF67" s="232"/>
      <c r="BG67" s="232"/>
      <c r="BH67" s="232"/>
      <c r="BI67" s="232"/>
      <c r="BJ67" s="232"/>
      <c r="BK67" s="232"/>
      <c r="BL67" s="232"/>
      <c r="BM67" s="232"/>
      <c r="BN67" s="232"/>
      <c r="BO67" s="232"/>
      <c r="BP67" s="232"/>
      <c r="BQ67" s="232"/>
      <c r="BR67" s="232"/>
      <c r="BS67" s="232"/>
      <c r="BT67" s="232"/>
      <c r="BU67" s="232"/>
      <c r="BV67" s="232"/>
      <c r="BW67" s="232"/>
      <c r="BX67" s="232"/>
      <c r="BY67" s="232"/>
      <c r="BZ67" s="232"/>
      <c r="CA67" s="232"/>
      <c r="CB67" s="232"/>
      <c r="CC67" s="232"/>
      <c r="CD67" s="232"/>
      <c r="CE67" s="232"/>
      <c r="CF67" s="232"/>
      <c r="CG67" s="232"/>
      <c r="CH67" s="232"/>
      <c r="CI67" s="232"/>
      <c r="CJ67" s="232"/>
      <c r="CK67" s="232"/>
      <c r="CL67" s="232"/>
      <c r="CM67" s="232"/>
      <c r="CN67" s="232"/>
      <c r="CO67" s="232"/>
      <c r="CP67" s="232"/>
      <c r="CQ67" s="232"/>
      <c r="CR67" s="232"/>
      <c r="CS67" s="232"/>
      <c r="CT67" s="232"/>
      <c r="CU67" s="232"/>
      <c r="CV67" s="232"/>
      <c r="CW67" s="232"/>
      <c r="CX67" s="232"/>
      <c r="CY67" s="232"/>
      <c r="CZ67" s="232"/>
      <c r="DA67" s="232"/>
      <c r="DB67" s="232"/>
      <c r="DC67" s="232"/>
      <c r="DD67" s="232"/>
      <c r="DE67" s="232"/>
      <c r="DF67" s="232"/>
      <c r="DG67" s="232"/>
      <c r="DH67" s="232"/>
      <c r="DI67" s="232"/>
      <c r="DJ67" s="232"/>
      <c r="DK67" s="232"/>
      <c r="DL67" s="232"/>
      <c r="DM67" s="232"/>
      <c r="DN67" s="232"/>
      <c r="DO67" s="232"/>
      <c r="DP67" s="232"/>
      <c r="DQ67" s="232"/>
      <c r="DR67" s="232"/>
      <c r="DS67" s="232"/>
      <c r="DT67" s="232"/>
      <c r="DU67" s="232"/>
      <c r="DV67" s="232"/>
      <c r="DW67" s="232"/>
      <c r="DX67" s="232"/>
      <c r="DY67" s="232"/>
      <c r="DZ67" s="232"/>
      <c r="EA67" s="232"/>
      <c r="EB67" s="232"/>
      <c r="EC67" s="232"/>
      <c r="ED67" s="232"/>
      <c r="EE67" s="232"/>
      <c r="EF67" s="232"/>
      <c r="EG67" s="232"/>
      <c r="EH67" s="232"/>
      <c r="EI67" s="232"/>
      <c r="EJ67" s="232"/>
      <c r="EK67" s="232"/>
      <c r="EL67" s="232"/>
      <c r="EM67" s="232"/>
      <c r="EN67" s="232"/>
      <c r="EO67" s="232"/>
      <c r="EP67" s="232"/>
      <c r="EQ67" s="232"/>
      <c r="ER67" s="232"/>
      <c r="ES67" s="232"/>
      <c r="ET67" s="232"/>
      <c r="EU67" s="232"/>
      <c r="EV67" s="232"/>
      <c r="EW67" s="232"/>
      <c r="EX67" s="232"/>
      <c r="EY67" s="232"/>
      <c r="EZ67" s="232"/>
      <c r="FA67" s="232"/>
      <c r="FB67" s="232"/>
      <c r="FC67" s="232"/>
      <c r="FD67" s="232"/>
      <c r="FE67" s="232"/>
      <c r="FF67" s="232"/>
      <c r="FG67" s="232"/>
      <c r="FH67" s="232"/>
      <c r="FI67" s="232"/>
      <c r="FJ67" s="232"/>
      <c r="FK67" s="232"/>
      <c r="FL67" s="232"/>
      <c r="FM67" s="232"/>
      <c r="FN67" s="232"/>
      <c r="FO67" s="232"/>
      <c r="FP67" s="232"/>
      <c r="FQ67" s="232"/>
      <c r="FR67" s="232"/>
      <c r="FS67" s="232"/>
      <c r="FT67" s="232"/>
      <c r="FU67" s="232"/>
      <c r="FV67" s="232"/>
      <c r="FW67" s="232"/>
      <c r="FX67" s="232"/>
      <c r="FY67" s="232"/>
      <c r="FZ67" s="232"/>
      <c r="GA67" s="232"/>
      <c r="GB67" s="232"/>
      <c r="GC67" s="232"/>
      <c r="GD67" s="232"/>
      <c r="GE67" s="232"/>
      <c r="GF67" s="232"/>
      <c r="GG67" s="232"/>
      <c r="GH67" s="232"/>
      <c r="GI67" s="232"/>
      <c r="GJ67" s="232"/>
      <c r="GK67" s="232"/>
      <c r="GL67" s="232"/>
      <c r="GM67" s="232"/>
      <c r="GN67" s="232"/>
      <c r="GO67" s="232"/>
      <c r="GP67" s="232"/>
      <c r="GQ67" s="232"/>
      <c r="GR67" s="232"/>
      <c r="GS67" s="232"/>
      <c r="GT67" s="232"/>
      <c r="GU67" s="232"/>
      <c r="GV67" s="232"/>
      <c r="GW67" s="232"/>
      <c r="GX67" s="232"/>
      <c r="GY67" s="232"/>
      <c r="GZ67" s="232"/>
      <c r="HA67" s="232"/>
      <c r="HB67" s="232"/>
      <c r="HC67" s="232"/>
      <c r="HD67" s="232"/>
      <c r="HE67" s="232"/>
      <c r="HF67" s="232"/>
      <c r="HG67" s="232"/>
      <c r="HH67" s="232"/>
      <c r="HI67" s="232"/>
      <c r="HJ67" s="232"/>
    </row>
    <row r="68" spans="1:218" ht="17.100000000000001" customHeight="1">
      <c r="A68" s="1"/>
      <c r="B68" s="52" t="s">
        <v>110</v>
      </c>
      <c r="C68" s="39" t="s">
        <v>111</v>
      </c>
      <c r="D68" s="21">
        <v>407</v>
      </c>
      <c r="E68" s="21">
        <v>423</v>
      </c>
      <c r="F68" s="21">
        <v>-16</v>
      </c>
      <c r="G68" s="21">
        <v>329</v>
      </c>
      <c r="H68" s="21">
        <v>413</v>
      </c>
      <c r="I68" s="21">
        <v>-84</v>
      </c>
      <c r="J68" s="21">
        <v>349</v>
      </c>
      <c r="K68" s="21">
        <v>389</v>
      </c>
      <c r="L68" s="22">
        <v>-40</v>
      </c>
      <c r="M68" s="52" t="s">
        <v>110</v>
      </c>
      <c r="N68" s="39" t="s">
        <v>111</v>
      </c>
      <c r="O68" s="21">
        <v>259</v>
      </c>
      <c r="P68" s="21">
        <v>377</v>
      </c>
      <c r="Q68" s="21">
        <v>-118</v>
      </c>
      <c r="R68" s="21">
        <v>307</v>
      </c>
      <c r="S68" s="21">
        <v>327</v>
      </c>
      <c r="T68" s="21">
        <v>-20</v>
      </c>
      <c r="U68" s="21">
        <v>313</v>
      </c>
      <c r="V68" s="21">
        <v>344</v>
      </c>
      <c r="W68" s="22">
        <v>-31</v>
      </c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  <c r="AV68" s="232"/>
      <c r="AW68" s="232"/>
      <c r="AX68" s="232"/>
      <c r="AY68" s="232"/>
      <c r="AZ68" s="232"/>
      <c r="BA68" s="232"/>
      <c r="BB68" s="232"/>
      <c r="BC68" s="232"/>
      <c r="BD68" s="232"/>
      <c r="BE68" s="232"/>
      <c r="BF68" s="232"/>
      <c r="BG68" s="232"/>
      <c r="BH68" s="232"/>
      <c r="BI68" s="232"/>
      <c r="BJ68" s="232"/>
      <c r="BK68" s="232"/>
      <c r="BL68" s="232"/>
      <c r="BM68" s="232"/>
      <c r="BN68" s="232"/>
      <c r="BO68" s="232"/>
      <c r="BP68" s="232"/>
      <c r="BQ68" s="232"/>
      <c r="BR68" s="232"/>
      <c r="BS68" s="232"/>
      <c r="BT68" s="232"/>
      <c r="BU68" s="232"/>
      <c r="BV68" s="232"/>
      <c r="BW68" s="232"/>
      <c r="BX68" s="232"/>
      <c r="BY68" s="232"/>
      <c r="BZ68" s="232"/>
      <c r="CA68" s="232"/>
      <c r="CB68" s="232"/>
      <c r="CC68" s="232"/>
      <c r="CD68" s="232"/>
      <c r="CE68" s="232"/>
      <c r="CF68" s="232"/>
      <c r="CG68" s="232"/>
      <c r="CH68" s="232"/>
      <c r="CI68" s="232"/>
      <c r="CJ68" s="232"/>
      <c r="CK68" s="232"/>
      <c r="CL68" s="232"/>
      <c r="CM68" s="232"/>
      <c r="CN68" s="232"/>
      <c r="CO68" s="232"/>
      <c r="CP68" s="232"/>
      <c r="CQ68" s="232"/>
      <c r="CR68" s="232"/>
      <c r="CS68" s="232"/>
      <c r="CT68" s="232"/>
      <c r="CU68" s="232"/>
      <c r="CV68" s="232"/>
      <c r="CW68" s="232"/>
      <c r="CX68" s="232"/>
      <c r="CY68" s="232"/>
      <c r="CZ68" s="232"/>
      <c r="DA68" s="232"/>
      <c r="DB68" s="232"/>
      <c r="DC68" s="232"/>
      <c r="DD68" s="232"/>
      <c r="DE68" s="232"/>
      <c r="DF68" s="232"/>
      <c r="DG68" s="232"/>
      <c r="DH68" s="232"/>
      <c r="DI68" s="232"/>
      <c r="DJ68" s="232"/>
      <c r="DK68" s="232"/>
      <c r="DL68" s="232"/>
      <c r="DM68" s="232"/>
      <c r="DN68" s="232"/>
      <c r="DO68" s="232"/>
      <c r="DP68" s="232"/>
      <c r="DQ68" s="232"/>
      <c r="DR68" s="232"/>
      <c r="DS68" s="232"/>
      <c r="DT68" s="232"/>
      <c r="DU68" s="232"/>
      <c r="DV68" s="232"/>
      <c r="DW68" s="232"/>
      <c r="DX68" s="232"/>
      <c r="DY68" s="232"/>
      <c r="DZ68" s="232"/>
      <c r="EA68" s="232"/>
      <c r="EB68" s="232"/>
      <c r="EC68" s="232"/>
      <c r="ED68" s="232"/>
      <c r="EE68" s="232"/>
      <c r="EF68" s="232"/>
      <c r="EG68" s="232"/>
      <c r="EH68" s="232"/>
      <c r="EI68" s="232"/>
      <c r="EJ68" s="232"/>
      <c r="EK68" s="232"/>
      <c r="EL68" s="232"/>
      <c r="EM68" s="232"/>
      <c r="EN68" s="232"/>
      <c r="EO68" s="232"/>
      <c r="EP68" s="232"/>
      <c r="EQ68" s="232"/>
      <c r="ER68" s="232"/>
      <c r="ES68" s="232"/>
      <c r="ET68" s="232"/>
      <c r="EU68" s="232"/>
      <c r="EV68" s="232"/>
      <c r="EW68" s="232"/>
      <c r="EX68" s="232"/>
      <c r="EY68" s="232"/>
      <c r="EZ68" s="232"/>
      <c r="FA68" s="232"/>
      <c r="FB68" s="232"/>
      <c r="FC68" s="232"/>
      <c r="FD68" s="232"/>
      <c r="FE68" s="232"/>
      <c r="FF68" s="232"/>
      <c r="FG68" s="232"/>
      <c r="FH68" s="232"/>
      <c r="FI68" s="232"/>
      <c r="FJ68" s="232"/>
      <c r="FK68" s="232"/>
      <c r="FL68" s="232"/>
      <c r="FM68" s="232"/>
      <c r="FN68" s="232"/>
      <c r="FO68" s="232"/>
      <c r="FP68" s="232"/>
      <c r="FQ68" s="232"/>
      <c r="FR68" s="232"/>
      <c r="FS68" s="232"/>
      <c r="FT68" s="232"/>
      <c r="FU68" s="232"/>
      <c r="FV68" s="232"/>
      <c r="FW68" s="232"/>
      <c r="FX68" s="232"/>
      <c r="FY68" s="232"/>
      <c r="FZ68" s="232"/>
      <c r="GA68" s="232"/>
      <c r="GB68" s="232"/>
      <c r="GC68" s="232"/>
      <c r="GD68" s="232"/>
      <c r="GE68" s="232"/>
      <c r="GF68" s="232"/>
      <c r="GG68" s="232"/>
      <c r="GH68" s="232"/>
      <c r="GI68" s="232"/>
      <c r="GJ68" s="232"/>
      <c r="GK68" s="232"/>
      <c r="GL68" s="232"/>
      <c r="GM68" s="232"/>
      <c r="GN68" s="232"/>
      <c r="GO68" s="232"/>
      <c r="GP68" s="232"/>
      <c r="GQ68" s="232"/>
      <c r="GR68" s="232"/>
      <c r="GS68" s="232"/>
      <c r="GT68" s="232"/>
      <c r="GU68" s="232"/>
      <c r="GV68" s="232"/>
      <c r="GW68" s="232"/>
      <c r="GX68" s="232"/>
      <c r="GY68" s="232"/>
      <c r="GZ68" s="232"/>
      <c r="HA68" s="232"/>
      <c r="HB68" s="232"/>
      <c r="HC68" s="232"/>
      <c r="HD68" s="232"/>
      <c r="HE68" s="232"/>
      <c r="HF68" s="232"/>
      <c r="HG68" s="232"/>
      <c r="HH68" s="232"/>
      <c r="HI68" s="232"/>
      <c r="HJ68" s="232"/>
    </row>
    <row r="69" spans="1:218" ht="17.100000000000001" customHeight="1" thickBot="1">
      <c r="A69" s="1"/>
      <c r="B69" s="669" t="s">
        <v>113</v>
      </c>
      <c r="C69" s="670"/>
      <c r="D69" s="42">
        <f t="shared" ref="D69:W69" si="36">SUM(D33:D37,D42:D45,D48:D52,D55,D58,D62:D63,D67:D68)</f>
        <v>102384</v>
      </c>
      <c r="E69" s="42">
        <f t="shared" si="36"/>
        <v>97300</v>
      </c>
      <c r="F69" s="42">
        <f t="shared" si="36"/>
        <v>5084</v>
      </c>
      <c r="G69" s="42">
        <f t="shared" si="36"/>
        <v>93157</v>
      </c>
      <c r="H69" s="42">
        <f t="shared" si="36"/>
        <v>90100</v>
      </c>
      <c r="I69" s="42">
        <f t="shared" si="36"/>
        <v>3057</v>
      </c>
      <c r="J69" s="42">
        <f t="shared" si="36"/>
        <v>95572</v>
      </c>
      <c r="K69" s="42">
        <f t="shared" si="36"/>
        <v>91986</v>
      </c>
      <c r="L69" s="43">
        <f t="shared" si="36"/>
        <v>3586</v>
      </c>
      <c r="M69" s="669" t="s">
        <v>113</v>
      </c>
      <c r="N69" s="670"/>
      <c r="O69" s="42">
        <f t="shared" si="36"/>
        <v>97026</v>
      </c>
      <c r="P69" s="42">
        <f t="shared" si="36"/>
        <v>93475</v>
      </c>
      <c r="Q69" s="42">
        <f t="shared" si="36"/>
        <v>3551</v>
      </c>
      <c r="R69" s="42">
        <f t="shared" si="36"/>
        <v>98039</v>
      </c>
      <c r="S69" s="42">
        <f t="shared" si="36"/>
        <v>95043</v>
      </c>
      <c r="T69" s="42">
        <f t="shared" si="36"/>
        <v>2996</v>
      </c>
      <c r="U69" s="42">
        <f t="shared" si="36"/>
        <v>100193</v>
      </c>
      <c r="V69" s="42">
        <f t="shared" si="36"/>
        <v>95696</v>
      </c>
      <c r="W69" s="43">
        <f t="shared" si="36"/>
        <v>4497</v>
      </c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32"/>
      <c r="CE69" s="232"/>
      <c r="CF69" s="232"/>
      <c r="CG69" s="232"/>
      <c r="CH69" s="232"/>
      <c r="CI69" s="232"/>
      <c r="CJ69" s="232"/>
      <c r="CK69" s="232"/>
      <c r="CL69" s="232"/>
      <c r="CM69" s="232"/>
      <c r="CN69" s="232"/>
      <c r="CO69" s="232"/>
      <c r="CP69" s="232"/>
      <c r="CQ69" s="232"/>
      <c r="CR69" s="232"/>
      <c r="CS69" s="232"/>
      <c r="CT69" s="232"/>
      <c r="CU69" s="232"/>
      <c r="CV69" s="232"/>
      <c r="CW69" s="232"/>
      <c r="CX69" s="232"/>
      <c r="CY69" s="232"/>
      <c r="CZ69" s="232"/>
      <c r="DA69" s="232"/>
      <c r="DB69" s="232"/>
      <c r="DC69" s="232"/>
      <c r="DD69" s="232"/>
      <c r="DE69" s="232"/>
      <c r="DF69" s="232"/>
      <c r="DG69" s="232"/>
      <c r="DH69" s="232"/>
      <c r="DI69" s="232"/>
      <c r="DJ69" s="232"/>
      <c r="DK69" s="232"/>
      <c r="DL69" s="232"/>
      <c r="DM69" s="232"/>
      <c r="DN69" s="232"/>
      <c r="DO69" s="232"/>
      <c r="DP69" s="232"/>
      <c r="DQ69" s="232"/>
      <c r="DR69" s="232"/>
      <c r="DS69" s="232"/>
      <c r="DT69" s="232"/>
      <c r="DU69" s="232"/>
      <c r="DV69" s="232"/>
      <c r="DW69" s="232"/>
      <c r="DX69" s="232"/>
      <c r="DY69" s="232"/>
      <c r="DZ69" s="232"/>
      <c r="EA69" s="232"/>
      <c r="EB69" s="232"/>
      <c r="EC69" s="232"/>
      <c r="ED69" s="232"/>
      <c r="EE69" s="232"/>
      <c r="EF69" s="232"/>
      <c r="EG69" s="232"/>
      <c r="EH69" s="232"/>
      <c r="EI69" s="232"/>
      <c r="EJ69" s="232"/>
      <c r="EK69" s="232"/>
      <c r="EL69" s="232"/>
      <c r="EM69" s="232"/>
      <c r="EN69" s="232"/>
      <c r="EO69" s="232"/>
      <c r="EP69" s="232"/>
      <c r="EQ69" s="232"/>
      <c r="ER69" s="232"/>
      <c r="ES69" s="232"/>
      <c r="ET69" s="232"/>
      <c r="EU69" s="232"/>
      <c r="EV69" s="232"/>
      <c r="EW69" s="232"/>
      <c r="EX69" s="232"/>
      <c r="EY69" s="232"/>
      <c r="EZ69" s="232"/>
      <c r="FA69" s="232"/>
      <c r="FB69" s="232"/>
      <c r="FC69" s="232"/>
      <c r="FD69" s="232"/>
      <c r="FE69" s="232"/>
      <c r="FF69" s="232"/>
      <c r="FG69" s="232"/>
      <c r="FH69" s="232"/>
      <c r="FI69" s="232"/>
      <c r="FJ69" s="232"/>
      <c r="FK69" s="232"/>
      <c r="FL69" s="232"/>
      <c r="FM69" s="232"/>
      <c r="FN69" s="232"/>
      <c r="FO69" s="232"/>
      <c r="FP69" s="232"/>
      <c r="FQ69" s="232"/>
      <c r="FR69" s="232"/>
      <c r="FS69" s="232"/>
      <c r="FT69" s="232"/>
      <c r="FU69" s="232"/>
      <c r="FV69" s="232"/>
      <c r="FW69" s="232"/>
      <c r="FX69" s="232"/>
      <c r="FY69" s="232"/>
      <c r="FZ69" s="232"/>
      <c r="GA69" s="232"/>
      <c r="GB69" s="232"/>
      <c r="GC69" s="232"/>
      <c r="GD69" s="232"/>
      <c r="GE69" s="232"/>
      <c r="GF69" s="232"/>
      <c r="GG69" s="232"/>
      <c r="GH69" s="232"/>
      <c r="GI69" s="232"/>
      <c r="GJ69" s="232"/>
      <c r="GK69" s="232"/>
      <c r="GL69" s="232"/>
      <c r="GM69" s="232"/>
      <c r="GN69" s="232"/>
      <c r="GO69" s="232"/>
      <c r="GP69" s="232"/>
      <c r="GQ69" s="232"/>
      <c r="GR69" s="232"/>
      <c r="GS69" s="232"/>
      <c r="GT69" s="232"/>
      <c r="GU69" s="232"/>
      <c r="GV69" s="232"/>
      <c r="GW69" s="232"/>
      <c r="GX69" s="232"/>
      <c r="GY69" s="232"/>
      <c r="GZ69" s="232"/>
      <c r="HA69" s="232"/>
      <c r="HB69" s="232"/>
      <c r="HC69" s="232"/>
      <c r="HD69" s="232"/>
      <c r="HE69" s="232"/>
      <c r="HF69" s="232"/>
      <c r="HG69" s="232"/>
      <c r="HH69" s="232"/>
      <c r="HI69" s="232"/>
      <c r="HJ69" s="232"/>
    </row>
    <row r="70" spans="1:218" ht="17.100000000000001" customHeight="1">
      <c r="A70" s="461"/>
      <c r="B70" s="55" t="s">
        <v>114</v>
      </c>
      <c r="C70" s="56" t="s">
        <v>115</v>
      </c>
      <c r="D70" s="59">
        <v>8119</v>
      </c>
      <c r="E70" s="59">
        <v>8210</v>
      </c>
      <c r="F70" s="59">
        <v>-91</v>
      </c>
      <c r="G70" s="59">
        <v>7554</v>
      </c>
      <c r="H70" s="59">
        <v>7911</v>
      </c>
      <c r="I70" s="59">
        <v>-357</v>
      </c>
      <c r="J70" s="59">
        <v>7890</v>
      </c>
      <c r="K70" s="59">
        <v>7853</v>
      </c>
      <c r="L70" s="60">
        <v>37</v>
      </c>
      <c r="M70" s="55" t="s">
        <v>114</v>
      </c>
      <c r="N70" s="56" t="s">
        <v>115</v>
      </c>
      <c r="O70" s="59">
        <v>7749</v>
      </c>
      <c r="P70" s="59">
        <v>7897</v>
      </c>
      <c r="Q70" s="59">
        <v>-148</v>
      </c>
      <c r="R70" s="59">
        <v>8160</v>
      </c>
      <c r="S70" s="59">
        <v>8037</v>
      </c>
      <c r="T70" s="59">
        <v>123</v>
      </c>
      <c r="U70" s="59">
        <v>8463</v>
      </c>
      <c r="V70" s="59">
        <v>8116</v>
      </c>
      <c r="W70" s="60">
        <v>347</v>
      </c>
      <c r="X70" s="617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  <c r="AS70" s="232"/>
      <c r="AT70" s="232"/>
      <c r="AU70" s="232"/>
      <c r="AV70" s="232"/>
      <c r="AW70" s="232"/>
      <c r="AX70" s="232"/>
      <c r="AY70" s="232"/>
      <c r="AZ70" s="232"/>
      <c r="BA70" s="232"/>
      <c r="BB70" s="232"/>
      <c r="BC70" s="232"/>
      <c r="BD70" s="232"/>
      <c r="BE70" s="232"/>
      <c r="BF70" s="232"/>
      <c r="BG70" s="232"/>
      <c r="BH70" s="232"/>
      <c r="BI70" s="232"/>
      <c r="BJ70" s="232"/>
      <c r="BK70" s="232"/>
      <c r="BL70" s="232"/>
      <c r="BM70" s="232"/>
      <c r="BN70" s="232"/>
      <c r="BO70" s="232"/>
      <c r="BP70" s="232"/>
      <c r="BQ70" s="232"/>
      <c r="BR70" s="232"/>
      <c r="BS70" s="232"/>
      <c r="BT70" s="232"/>
      <c r="BU70" s="232"/>
      <c r="BV70" s="232"/>
      <c r="BW70" s="232"/>
      <c r="BX70" s="232"/>
      <c r="BY70" s="232"/>
      <c r="BZ70" s="232"/>
      <c r="CA70" s="232"/>
      <c r="CB70" s="232"/>
      <c r="CC70" s="232"/>
      <c r="CD70" s="232"/>
      <c r="CE70" s="232"/>
      <c r="CF70" s="232"/>
      <c r="CG70" s="232"/>
      <c r="CH70" s="232"/>
      <c r="CI70" s="232"/>
      <c r="CJ70" s="232"/>
      <c r="CK70" s="232"/>
      <c r="CL70" s="232"/>
      <c r="CM70" s="232"/>
      <c r="CN70" s="232"/>
      <c r="CO70" s="232"/>
      <c r="CP70" s="232"/>
      <c r="CQ70" s="232"/>
      <c r="CR70" s="232"/>
      <c r="CS70" s="232"/>
      <c r="CT70" s="232"/>
      <c r="CU70" s="232"/>
      <c r="CV70" s="232"/>
      <c r="CW70" s="232"/>
      <c r="CX70" s="232"/>
      <c r="CY70" s="232"/>
      <c r="CZ70" s="232"/>
      <c r="DA70" s="232"/>
      <c r="DB70" s="232"/>
      <c r="DC70" s="232"/>
      <c r="DD70" s="232"/>
      <c r="DE70" s="232"/>
      <c r="DF70" s="232"/>
      <c r="DG70" s="232"/>
      <c r="DH70" s="232"/>
      <c r="DI70" s="232"/>
      <c r="DJ70" s="232"/>
      <c r="DK70" s="232"/>
      <c r="DL70" s="232"/>
      <c r="DM70" s="232"/>
      <c r="DN70" s="232"/>
      <c r="DO70" s="232"/>
      <c r="DP70" s="232"/>
      <c r="DQ70" s="232"/>
      <c r="DR70" s="232"/>
      <c r="DS70" s="232"/>
      <c r="DT70" s="232"/>
      <c r="DU70" s="232"/>
      <c r="DV70" s="232"/>
      <c r="DW70" s="232"/>
      <c r="DX70" s="232"/>
      <c r="DY70" s="232"/>
      <c r="DZ70" s="232"/>
      <c r="EA70" s="232"/>
      <c r="EB70" s="232"/>
      <c r="EC70" s="232"/>
      <c r="ED70" s="232"/>
      <c r="EE70" s="232"/>
      <c r="EF70" s="232"/>
      <c r="EG70" s="232"/>
      <c r="EH70" s="232"/>
      <c r="EI70" s="232"/>
      <c r="EJ70" s="232"/>
      <c r="EK70" s="232"/>
      <c r="EL70" s="232"/>
      <c r="EM70" s="232"/>
      <c r="EN70" s="232"/>
      <c r="EO70" s="232"/>
      <c r="EP70" s="232"/>
      <c r="EQ70" s="232"/>
      <c r="ER70" s="232"/>
      <c r="ES70" s="232"/>
      <c r="ET70" s="232"/>
      <c r="EU70" s="232"/>
      <c r="EV70" s="232"/>
      <c r="EW70" s="232"/>
      <c r="EX70" s="232"/>
      <c r="EY70" s="232"/>
      <c r="EZ70" s="232"/>
      <c r="FA70" s="232"/>
      <c r="FB70" s="232"/>
      <c r="FC70" s="232"/>
      <c r="FD70" s="232"/>
      <c r="FE70" s="232"/>
      <c r="FF70" s="232"/>
      <c r="FG70" s="232"/>
      <c r="FH70" s="232"/>
      <c r="FI70" s="232"/>
      <c r="FJ70" s="232"/>
      <c r="FK70" s="232"/>
      <c r="FL70" s="232"/>
      <c r="FM70" s="232"/>
      <c r="FN70" s="232"/>
      <c r="FO70" s="232"/>
      <c r="FP70" s="232"/>
      <c r="FQ70" s="232"/>
      <c r="FR70" s="232"/>
      <c r="FS70" s="232"/>
      <c r="FT70" s="232"/>
      <c r="FU70" s="232"/>
      <c r="FV70" s="232"/>
      <c r="FW70" s="232"/>
      <c r="FX70" s="232"/>
      <c r="FY70" s="232"/>
      <c r="FZ70" s="232"/>
      <c r="GA70" s="232"/>
      <c r="GB70" s="232"/>
      <c r="GC70" s="232"/>
      <c r="GD70" s="232"/>
      <c r="GE70" s="232"/>
      <c r="GF70" s="232"/>
      <c r="GG70" s="232"/>
      <c r="GH70" s="232"/>
      <c r="GI70" s="232"/>
      <c r="GJ70" s="232"/>
      <c r="GK70" s="232"/>
      <c r="GL70" s="232"/>
      <c r="GM70" s="232"/>
      <c r="GN70" s="232"/>
      <c r="GO70" s="232"/>
      <c r="GP70" s="232"/>
      <c r="GQ70" s="232"/>
      <c r="GR70" s="232"/>
      <c r="GS70" s="232"/>
      <c r="GT70" s="232"/>
      <c r="GU70" s="232"/>
      <c r="GV70" s="232"/>
      <c r="GW70" s="232"/>
      <c r="GX70" s="232"/>
      <c r="GY70" s="232"/>
      <c r="GZ70" s="232"/>
      <c r="HA70" s="232"/>
      <c r="HB70" s="232"/>
      <c r="HC70" s="232"/>
      <c r="HD70" s="232"/>
      <c r="HE70" s="232"/>
      <c r="HF70" s="232"/>
      <c r="HG70" s="232"/>
      <c r="HH70" s="232"/>
      <c r="HI70" s="232"/>
      <c r="HJ70" s="232"/>
    </row>
    <row r="71" spans="1:218" ht="17.100000000000001" customHeight="1">
      <c r="A71" s="1"/>
      <c r="B71" s="17" t="s">
        <v>117</v>
      </c>
      <c r="C71" s="18" t="s">
        <v>439</v>
      </c>
      <c r="D71" s="21">
        <v>3023</v>
      </c>
      <c r="E71" s="21">
        <v>4530</v>
      </c>
      <c r="F71" s="21">
        <v>-1507</v>
      </c>
      <c r="G71" s="21">
        <v>3234</v>
      </c>
      <c r="H71" s="21">
        <v>2875</v>
      </c>
      <c r="I71" s="21">
        <v>359</v>
      </c>
      <c r="J71" s="21">
        <v>3265</v>
      </c>
      <c r="K71" s="21">
        <v>3130</v>
      </c>
      <c r="L71" s="22">
        <v>135</v>
      </c>
      <c r="M71" s="17" t="s">
        <v>117</v>
      </c>
      <c r="N71" s="18" t="s">
        <v>439</v>
      </c>
      <c r="O71" s="21">
        <v>3134</v>
      </c>
      <c r="P71" s="21">
        <v>3123</v>
      </c>
      <c r="Q71" s="21">
        <v>11</v>
      </c>
      <c r="R71" s="21">
        <v>3524</v>
      </c>
      <c r="S71" s="21">
        <v>3115</v>
      </c>
      <c r="T71" s="21">
        <v>409</v>
      </c>
      <c r="U71" s="21">
        <v>4921</v>
      </c>
      <c r="V71" s="21">
        <v>2980</v>
      </c>
      <c r="W71" s="22">
        <v>1941</v>
      </c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2"/>
      <c r="AP71" s="232"/>
      <c r="AQ71" s="232"/>
      <c r="AR71" s="232"/>
      <c r="AS71" s="232"/>
      <c r="AT71" s="232"/>
      <c r="AU71" s="232"/>
      <c r="AV71" s="232"/>
      <c r="AW71" s="232"/>
      <c r="AX71" s="232"/>
      <c r="AY71" s="232"/>
      <c r="AZ71" s="232"/>
      <c r="BA71" s="232"/>
      <c r="BB71" s="232"/>
      <c r="BC71" s="232"/>
      <c r="BD71" s="232"/>
      <c r="BE71" s="232"/>
      <c r="BF71" s="232"/>
      <c r="BG71" s="232"/>
      <c r="BH71" s="232"/>
      <c r="BI71" s="232"/>
      <c r="BJ71" s="232"/>
      <c r="BK71" s="232"/>
      <c r="BL71" s="232"/>
      <c r="BM71" s="232"/>
      <c r="BN71" s="232"/>
      <c r="BO71" s="232"/>
      <c r="BP71" s="232"/>
      <c r="BQ71" s="232"/>
      <c r="BR71" s="232"/>
      <c r="BS71" s="232"/>
      <c r="BT71" s="232"/>
      <c r="BU71" s="232"/>
      <c r="BV71" s="232"/>
      <c r="BW71" s="232"/>
      <c r="BX71" s="232"/>
      <c r="BY71" s="232"/>
      <c r="BZ71" s="232"/>
      <c r="CA71" s="232"/>
      <c r="CB71" s="232"/>
      <c r="CC71" s="232"/>
      <c r="CD71" s="232"/>
      <c r="CE71" s="232"/>
      <c r="CF71" s="232"/>
      <c r="CG71" s="232"/>
      <c r="CH71" s="232"/>
      <c r="CI71" s="232"/>
      <c r="CJ71" s="232"/>
      <c r="CK71" s="232"/>
      <c r="CL71" s="232"/>
      <c r="CM71" s="232"/>
      <c r="CN71" s="232"/>
      <c r="CO71" s="232"/>
      <c r="CP71" s="232"/>
      <c r="CQ71" s="232"/>
      <c r="CR71" s="232"/>
      <c r="CS71" s="232"/>
      <c r="CT71" s="232"/>
      <c r="CU71" s="232"/>
      <c r="CV71" s="232"/>
      <c r="CW71" s="232"/>
      <c r="CX71" s="232"/>
      <c r="CY71" s="232"/>
      <c r="CZ71" s="232"/>
      <c r="DA71" s="232"/>
      <c r="DB71" s="232"/>
      <c r="DC71" s="232"/>
      <c r="DD71" s="232"/>
      <c r="DE71" s="232"/>
      <c r="DF71" s="232"/>
      <c r="DG71" s="232"/>
      <c r="DH71" s="232"/>
      <c r="DI71" s="232"/>
      <c r="DJ71" s="232"/>
      <c r="DK71" s="232"/>
      <c r="DL71" s="232"/>
      <c r="DM71" s="232"/>
      <c r="DN71" s="232"/>
      <c r="DO71" s="232"/>
      <c r="DP71" s="232"/>
      <c r="DQ71" s="232"/>
      <c r="DR71" s="232"/>
      <c r="DS71" s="232"/>
      <c r="DT71" s="232"/>
      <c r="DU71" s="232"/>
      <c r="DV71" s="232"/>
      <c r="DW71" s="232"/>
      <c r="DX71" s="232"/>
      <c r="DY71" s="232"/>
      <c r="DZ71" s="232"/>
      <c r="EA71" s="232"/>
      <c r="EB71" s="232"/>
      <c r="EC71" s="232"/>
      <c r="ED71" s="232"/>
      <c r="EE71" s="232"/>
      <c r="EF71" s="232"/>
      <c r="EG71" s="232"/>
      <c r="EH71" s="232"/>
      <c r="EI71" s="232"/>
      <c r="EJ71" s="232"/>
      <c r="EK71" s="232"/>
      <c r="EL71" s="232"/>
      <c r="EM71" s="232"/>
      <c r="EN71" s="232"/>
      <c r="EO71" s="232"/>
      <c r="EP71" s="232"/>
      <c r="EQ71" s="232"/>
      <c r="ER71" s="232"/>
      <c r="ES71" s="232"/>
      <c r="ET71" s="232"/>
      <c r="EU71" s="232"/>
      <c r="EV71" s="232"/>
      <c r="EW71" s="232"/>
      <c r="EX71" s="232"/>
      <c r="EY71" s="232"/>
      <c r="EZ71" s="232"/>
      <c r="FA71" s="232"/>
      <c r="FB71" s="232"/>
      <c r="FC71" s="232"/>
      <c r="FD71" s="232"/>
      <c r="FE71" s="232"/>
      <c r="FF71" s="232"/>
      <c r="FG71" s="232"/>
      <c r="FH71" s="232"/>
      <c r="FI71" s="232"/>
      <c r="FJ71" s="232"/>
      <c r="FK71" s="232"/>
      <c r="FL71" s="232"/>
      <c r="FM71" s="232"/>
      <c r="FN71" s="232"/>
      <c r="FO71" s="232"/>
      <c r="FP71" s="232"/>
      <c r="FQ71" s="232"/>
      <c r="FR71" s="232"/>
      <c r="FS71" s="232"/>
      <c r="FT71" s="232"/>
      <c r="FU71" s="232"/>
      <c r="FV71" s="232"/>
      <c r="FW71" s="232"/>
      <c r="FX71" s="232"/>
      <c r="FY71" s="232"/>
      <c r="FZ71" s="232"/>
      <c r="GA71" s="232"/>
      <c r="GB71" s="232"/>
      <c r="GC71" s="232"/>
      <c r="GD71" s="232"/>
      <c r="GE71" s="232"/>
      <c r="GF71" s="232"/>
      <c r="GG71" s="232"/>
      <c r="GH71" s="232"/>
      <c r="GI71" s="232"/>
      <c r="GJ71" s="232"/>
      <c r="GK71" s="232"/>
      <c r="GL71" s="232"/>
      <c r="GM71" s="232"/>
      <c r="GN71" s="232"/>
      <c r="GO71" s="232"/>
      <c r="GP71" s="232"/>
      <c r="GQ71" s="232"/>
      <c r="GR71" s="232"/>
      <c r="GS71" s="232"/>
      <c r="GT71" s="232"/>
      <c r="GU71" s="232"/>
      <c r="GV71" s="232"/>
      <c r="GW71" s="232"/>
      <c r="GX71" s="232"/>
      <c r="GY71" s="232"/>
      <c r="GZ71" s="232"/>
      <c r="HA71" s="232"/>
      <c r="HB71" s="232"/>
      <c r="HC71" s="232"/>
      <c r="HD71" s="232"/>
      <c r="HE71" s="232"/>
      <c r="HF71" s="232"/>
      <c r="HG71" s="232"/>
      <c r="HH71" s="232"/>
      <c r="HI71" s="232"/>
      <c r="HJ71" s="232"/>
    </row>
    <row r="72" spans="1:218" ht="17.100000000000001" customHeight="1">
      <c r="A72" s="1"/>
      <c r="B72" s="17" t="s">
        <v>121</v>
      </c>
      <c r="C72" s="46" t="s">
        <v>440</v>
      </c>
      <c r="D72" s="21">
        <v>6324</v>
      </c>
      <c r="E72" s="21">
        <v>4689</v>
      </c>
      <c r="F72" s="21">
        <v>1635</v>
      </c>
      <c r="G72" s="21">
        <v>4513</v>
      </c>
      <c r="H72" s="21">
        <v>4436</v>
      </c>
      <c r="I72" s="21">
        <v>77</v>
      </c>
      <c r="J72" s="21">
        <v>4787</v>
      </c>
      <c r="K72" s="21">
        <v>4545</v>
      </c>
      <c r="L72" s="22">
        <v>242</v>
      </c>
      <c r="M72" s="17" t="s">
        <v>121</v>
      </c>
      <c r="N72" s="46" t="s">
        <v>440</v>
      </c>
      <c r="O72" s="21">
        <v>4532</v>
      </c>
      <c r="P72" s="21">
        <v>4652</v>
      </c>
      <c r="Q72" s="21">
        <v>-120</v>
      </c>
      <c r="R72" s="21">
        <v>4834</v>
      </c>
      <c r="S72" s="21">
        <v>4501</v>
      </c>
      <c r="T72" s="21">
        <v>333</v>
      </c>
      <c r="U72" s="21">
        <v>4818</v>
      </c>
      <c r="V72" s="21">
        <v>4837</v>
      </c>
      <c r="W72" s="22">
        <v>-19</v>
      </c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  <c r="AS72" s="232"/>
      <c r="AT72" s="232"/>
      <c r="AU72" s="232"/>
      <c r="AV72" s="232"/>
      <c r="AW72" s="232"/>
      <c r="AX72" s="232"/>
      <c r="AY72" s="232"/>
      <c r="AZ72" s="232"/>
      <c r="BA72" s="232"/>
      <c r="BB72" s="232"/>
      <c r="BC72" s="232"/>
      <c r="BD72" s="232"/>
      <c r="BE72" s="232"/>
      <c r="BF72" s="232"/>
      <c r="BG72" s="232"/>
      <c r="BH72" s="232"/>
      <c r="BI72" s="232"/>
      <c r="BJ72" s="232"/>
      <c r="BK72" s="232"/>
      <c r="BL72" s="232"/>
      <c r="BM72" s="232"/>
      <c r="BN72" s="232"/>
      <c r="BO72" s="232"/>
      <c r="BP72" s="232"/>
      <c r="BQ72" s="232"/>
      <c r="BR72" s="232"/>
      <c r="BS72" s="232"/>
      <c r="BT72" s="232"/>
      <c r="BU72" s="232"/>
      <c r="BV72" s="232"/>
      <c r="BW72" s="232"/>
      <c r="BX72" s="232"/>
      <c r="BY72" s="232"/>
      <c r="BZ72" s="232"/>
      <c r="CA72" s="232"/>
      <c r="CB72" s="232"/>
      <c r="CC72" s="232"/>
      <c r="CD72" s="232"/>
      <c r="CE72" s="232"/>
      <c r="CF72" s="232"/>
      <c r="CG72" s="232"/>
      <c r="CH72" s="232"/>
      <c r="CI72" s="232"/>
      <c r="CJ72" s="232"/>
      <c r="CK72" s="232"/>
      <c r="CL72" s="232"/>
      <c r="CM72" s="232"/>
      <c r="CN72" s="232"/>
      <c r="CO72" s="232"/>
      <c r="CP72" s="232"/>
      <c r="CQ72" s="232"/>
      <c r="CR72" s="232"/>
      <c r="CS72" s="232"/>
      <c r="CT72" s="232"/>
      <c r="CU72" s="232"/>
      <c r="CV72" s="232"/>
      <c r="CW72" s="232"/>
      <c r="CX72" s="232"/>
      <c r="CY72" s="232"/>
      <c r="CZ72" s="232"/>
      <c r="DA72" s="232"/>
      <c r="DB72" s="232"/>
      <c r="DC72" s="232"/>
      <c r="DD72" s="232"/>
      <c r="DE72" s="232"/>
      <c r="DF72" s="232"/>
      <c r="DG72" s="232"/>
      <c r="DH72" s="232"/>
      <c r="DI72" s="232"/>
      <c r="DJ72" s="232"/>
      <c r="DK72" s="232"/>
      <c r="DL72" s="232"/>
      <c r="DM72" s="232"/>
      <c r="DN72" s="232"/>
      <c r="DO72" s="232"/>
      <c r="DP72" s="232"/>
      <c r="DQ72" s="232"/>
      <c r="DR72" s="232"/>
      <c r="DS72" s="232"/>
      <c r="DT72" s="232"/>
      <c r="DU72" s="232"/>
      <c r="DV72" s="232"/>
      <c r="DW72" s="232"/>
      <c r="DX72" s="232"/>
      <c r="DY72" s="232"/>
      <c r="DZ72" s="232"/>
      <c r="EA72" s="232"/>
      <c r="EB72" s="232"/>
      <c r="EC72" s="232"/>
      <c r="ED72" s="232"/>
      <c r="EE72" s="232"/>
      <c r="EF72" s="232"/>
      <c r="EG72" s="232"/>
      <c r="EH72" s="232"/>
      <c r="EI72" s="232"/>
      <c r="EJ72" s="232"/>
      <c r="EK72" s="232"/>
      <c r="EL72" s="232"/>
      <c r="EM72" s="232"/>
      <c r="EN72" s="232"/>
      <c r="EO72" s="232"/>
      <c r="EP72" s="232"/>
      <c r="EQ72" s="232"/>
      <c r="ER72" s="232"/>
      <c r="ES72" s="232"/>
      <c r="ET72" s="232"/>
      <c r="EU72" s="232"/>
      <c r="EV72" s="232"/>
      <c r="EW72" s="232"/>
      <c r="EX72" s="232"/>
      <c r="EY72" s="232"/>
      <c r="EZ72" s="232"/>
      <c r="FA72" s="232"/>
      <c r="FB72" s="232"/>
      <c r="FC72" s="232"/>
      <c r="FD72" s="232"/>
      <c r="FE72" s="232"/>
      <c r="FF72" s="232"/>
      <c r="FG72" s="232"/>
      <c r="FH72" s="232"/>
      <c r="FI72" s="232"/>
      <c r="FJ72" s="232"/>
      <c r="FK72" s="232"/>
      <c r="FL72" s="232"/>
      <c r="FM72" s="232"/>
      <c r="FN72" s="232"/>
      <c r="FO72" s="232"/>
      <c r="FP72" s="232"/>
      <c r="FQ72" s="232"/>
      <c r="FR72" s="232"/>
      <c r="FS72" s="232"/>
      <c r="FT72" s="232"/>
      <c r="FU72" s="232"/>
      <c r="FV72" s="232"/>
      <c r="FW72" s="232"/>
      <c r="FX72" s="232"/>
      <c r="FY72" s="232"/>
      <c r="FZ72" s="232"/>
      <c r="GA72" s="232"/>
      <c r="GB72" s="232"/>
      <c r="GC72" s="232"/>
      <c r="GD72" s="232"/>
      <c r="GE72" s="232"/>
      <c r="GF72" s="232"/>
      <c r="GG72" s="232"/>
      <c r="GH72" s="232"/>
      <c r="GI72" s="232"/>
      <c r="GJ72" s="232"/>
      <c r="GK72" s="232"/>
      <c r="GL72" s="232"/>
      <c r="GM72" s="232"/>
      <c r="GN72" s="232"/>
      <c r="GO72" s="232"/>
      <c r="GP72" s="232"/>
      <c r="GQ72" s="232"/>
      <c r="GR72" s="232"/>
      <c r="GS72" s="232"/>
      <c r="GT72" s="232"/>
      <c r="GU72" s="232"/>
      <c r="GV72" s="232"/>
      <c r="GW72" s="232"/>
      <c r="GX72" s="232"/>
      <c r="GY72" s="232"/>
      <c r="GZ72" s="232"/>
      <c r="HA72" s="232"/>
      <c r="HB72" s="232"/>
      <c r="HC72" s="232"/>
      <c r="HD72" s="232"/>
      <c r="HE72" s="232"/>
      <c r="HF72" s="232"/>
      <c r="HG72" s="232"/>
      <c r="HH72" s="232"/>
      <c r="HI72" s="232"/>
      <c r="HJ72" s="232"/>
    </row>
    <row r="73" spans="1:218" ht="17.100000000000001" customHeight="1">
      <c r="A73" s="1"/>
      <c r="B73" s="666" t="s">
        <v>123</v>
      </c>
      <c r="C73" s="290" t="s">
        <v>608</v>
      </c>
      <c r="D73" s="634" t="s">
        <v>412</v>
      </c>
      <c r="E73" s="634" t="s">
        <v>412</v>
      </c>
      <c r="F73" s="634" t="s">
        <v>412</v>
      </c>
      <c r="G73" s="634" t="s">
        <v>412</v>
      </c>
      <c r="H73" s="634" t="s">
        <v>412</v>
      </c>
      <c r="I73" s="634" t="s">
        <v>412</v>
      </c>
      <c r="J73" s="634" t="s">
        <v>412</v>
      </c>
      <c r="K73" s="634" t="s">
        <v>412</v>
      </c>
      <c r="L73" s="635" t="s">
        <v>412</v>
      </c>
      <c r="M73" s="666" t="s">
        <v>123</v>
      </c>
      <c r="N73" s="290" t="s">
        <v>608</v>
      </c>
      <c r="O73" s="634" t="s">
        <v>412</v>
      </c>
      <c r="P73" s="634" t="s">
        <v>412</v>
      </c>
      <c r="Q73" s="634" t="s">
        <v>412</v>
      </c>
      <c r="R73" s="634" t="s">
        <v>412</v>
      </c>
      <c r="S73" s="634" t="s">
        <v>412</v>
      </c>
      <c r="T73" s="634" t="s">
        <v>412</v>
      </c>
      <c r="U73" s="634" t="s">
        <v>412</v>
      </c>
      <c r="V73" s="634" t="s">
        <v>412</v>
      </c>
      <c r="W73" s="635" t="s">
        <v>412</v>
      </c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  <c r="AS73" s="232"/>
      <c r="AT73" s="232"/>
      <c r="AU73" s="232"/>
      <c r="AV73" s="232"/>
      <c r="AW73" s="232"/>
      <c r="AX73" s="232"/>
      <c r="AY73" s="232"/>
      <c r="AZ73" s="232"/>
      <c r="BA73" s="232"/>
      <c r="BB73" s="232"/>
      <c r="BC73" s="232"/>
      <c r="BD73" s="232"/>
      <c r="BE73" s="232"/>
      <c r="BF73" s="232"/>
      <c r="BG73" s="232"/>
      <c r="BH73" s="232"/>
      <c r="BI73" s="232"/>
      <c r="BJ73" s="232"/>
      <c r="BK73" s="232"/>
      <c r="BL73" s="232"/>
      <c r="BM73" s="232"/>
      <c r="BN73" s="232"/>
      <c r="BO73" s="232"/>
      <c r="BP73" s="232"/>
      <c r="BQ73" s="232"/>
      <c r="BR73" s="232"/>
      <c r="BS73" s="232"/>
      <c r="BT73" s="232"/>
      <c r="BU73" s="232"/>
      <c r="BV73" s="232"/>
      <c r="BW73" s="232"/>
      <c r="BX73" s="232"/>
      <c r="BY73" s="232"/>
      <c r="BZ73" s="232"/>
      <c r="CA73" s="232"/>
      <c r="CB73" s="232"/>
      <c r="CC73" s="232"/>
      <c r="CD73" s="232"/>
      <c r="CE73" s="232"/>
      <c r="CF73" s="232"/>
      <c r="CG73" s="232"/>
      <c r="CH73" s="232"/>
      <c r="CI73" s="232"/>
      <c r="CJ73" s="232"/>
      <c r="CK73" s="232"/>
      <c r="CL73" s="232"/>
      <c r="CM73" s="232"/>
      <c r="CN73" s="232"/>
      <c r="CO73" s="232"/>
      <c r="CP73" s="232"/>
      <c r="CQ73" s="232"/>
      <c r="CR73" s="232"/>
      <c r="CS73" s="232"/>
      <c r="CT73" s="232"/>
      <c r="CU73" s="232"/>
      <c r="CV73" s="232"/>
      <c r="CW73" s="232"/>
      <c r="CX73" s="232"/>
      <c r="CY73" s="232"/>
      <c r="CZ73" s="232"/>
      <c r="DA73" s="232"/>
      <c r="DB73" s="232"/>
      <c r="DC73" s="232"/>
      <c r="DD73" s="232"/>
      <c r="DE73" s="232"/>
      <c r="DF73" s="232"/>
      <c r="DG73" s="232"/>
      <c r="DH73" s="232"/>
      <c r="DI73" s="232"/>
      <c r="DJ73" s="232"/>
      <c r="DK73" s="232"/>
      <c r="DL73" s="232"/>
      <c r="DM73" s="232"/>
      <c r="DN73" s="232"/>
      <c r="DO73" s="232"/>
      <c r="DP73" s="232"/>
      <c r="DQ73" s="232"/>
      <c r="DR73" s="232"/>
      <c r="DS73" s="232"/>
      <c r="DT73" s="232"/>
      <c r="DU73" s="232"/>
      <c r="DV73" s="232"/>
      <c r="DW73" s="232"/>
      <c r="DX73" s="232"/>
      <c r="DY73" s="232"/>
      <c r="DZ73" s="232"/>
      <c r="EA73" s="232"/>
      <c r="EB73" s="232"/>
      <c r="EC73" s="232"/>
      <c r="ED73" s="232"/>
      <c r="EE73" s="232"/>
      <c r="EF73" s="232"/>
      <c r="EG73" s="232"/>
      <c r="EH73" s="232"/>
      <c r="EI73" s="232"/>
      <c r="EJ73" s="232"/>
      <c r="EK73" s="232"/>
      <c r="EL73" s="232"/>
      <c r="EM73" s="232"/>
      <c r="EN73" s="232"/>
      <c r="EO73" s="232"/>
      <c r="EP73" s="232"/>
      <c r="EQ73" s="232"/>
      <c r="ER73" s="232"/>
      <c r="ES73" s="232"/>
      <c r="ET73" s="232"/>
      <c r="EU73" s="232"/>
      <c r="EV73" s="232"/>
      <c r="EW73" s="232"/>
      <c r="EX73" s="232"/>
      <c r="EY73" s="232"/>
      <c r="EZ73" s="232"/>
      <c r="FA73" s="232"/>
      <c r="FB73" s="232"/>
      <c r="FC73" s="232"/>
      <c r="FD73" s="232"/>
      <c r="FE73" s="232"/>
      <c r="FF73" s="232"/>
      <c r="FG73" s="232"/>
      <c r="FH73" s="232"/>
      <c r="FI73" s="232"/>
      <c r="FJ73" s="232"/>
      <c r="FK73" s="232"/>
      <c r="FL73" s="232"/>
      <c r="FM73" s="232"/>
      <c r="FN73" s="232"/>
      <c r="FO73" s="232"/>
      <c r="FP73" s="232"/>
      <c r="FQ73" s="232"/>
      <c r="FR73" s="232"/>
      <c r="FS73" s="232"/>
      <c r="FT73" s="232"/>
      <c r="FU73" s="232"/>
      <c r="FV73" s="232"/>
      <c r="FW73" s="232"/>
      <c r="FX73" s="232"/>
      <c r="FY73" s="232"/>
      <c r="FZ73" s="232"/>
      <c r="GA73" s="232"/>
      <c r="GB73" s="232"/>
      <c r="GC73" s="232"/>
      <c r="GD73" s="232"/>
      <c r="GE73" s="232"/>
      <c r="GF73" s="232"/>
      <c r="GG73" s="232"/>
      <c r="GH73" s="232"/>
      <c r="GI73" s="232"/>
      <c r="GJ73" s="232"/>
      <c r="GK73" s="232"/>
      <c r="GL73" s="232"/>
      <c r="GM73" s="232"/>
      <c r="GN73" s="232"/>
      <c r="GO73" s="232"/>
      <c r="GP73" s="232"/>
      <c r="GQ73" s="232"/>
      <c r="GR73" s="232"/>
      <c r="GS73" s="232"/>
      <c r="GT73" s="232"/>
      <c r="GU73" s="232"/>
      <c r="GV73" s="232"/>
      <c r="GW73" s="232"/>
      <c r="GX73" s="232"/>
      <c r="GY73" s="232"/>
      <c r="GZ73" s="232"/>
      <c r="HA73" s="232"/>
      <c r="HB73" s="232"/>
      <c r="HC73" s="232"/>
      <c r="HD73" s="232"/>
      <c r="HE73" s="232"/>
      <c r="HF73" s="232"/>
      <c r="HG73" s="232"/>
      <c r="HH73" s="232"/>
      <c r="HI73" s="232"/>
      <c r="HJ73" s="232"/>
    </row>
    <row r="74" spans="1:218" ht="17.100000000000001" customHeight="1">
      <c r="A74" s="1"/>
      <c r="B74" s="667"/>
      <c r="C74" s="77" t="s">
        <v>125</v>
      </c>
      <c r="D74" s="32">
        <v>341</v>
      </c>
      <c r="E74" s="32">
        <v>505</v>
      </c>
      <c r="F74" s="32">
        <v>-164</v>
      </c>
      <c r="G74" s="32">
        <v>304</v>
      </c>
      <c r="H74" s="32">
        <v>341</v>
      </c>
      <c r="I74" s="32">
        <v>-37</v>
      </c>
      <c r="J74" s="32">
        <v>370</v>
      </c>
      <c r="K74" s="32">
        <v>335</v>
      </c>
      <c r="L74" s="33">
        <v>35</v>
      </c>
      <c r="M74" s="667"/>
      <c r="N74" s="77" t="s">
        <v>125</v>
      </c>
      <c r="O74" s="32">
        <v>422</v>
      </c>
      <c r="P74" s="32">
        <v>364</v>
      </c>
      <c r="Q74" s="32">
        <v>58</v>
      </c>
      <c r="R74" s="32">
        <v>490</v>
      </c>
      <c r="S74" s="32">
        <v>353</v>
      </c>
      <c r="T74" s="32">
        <v>137</v>
      </c>
      <c r="U74" s="32">
        <v>612</v>
      </c>
      <c r="V74" s="32">
        <v>342</v>
      </c>
      <c r="W74" s="33">
        <v>270</v>
      </c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2"/>
      <c r="BD74" s="232"/>
      <c r="BE74" s="232"/>
      <c r="BF74" s="232"/>
      <c r="BG74" s="232"/>
      <c r="BH74" s="232"/>
      <c r="BI74" s="232"/>
      <c r="BJ74" s="232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2"/>
      <c r="CA74" s="232"/>
      <c r="CB74" s="232"/>
      <c r="CC74" s="232"/>
      <c r="CD74" s="232"/>
      <c r="CE74" s="232"/>
      <c r="CF74" s="232"/>
      <c r="CG74" s="232"/>
      <c r="CH74" s="232"/>
      <c r="CI74" s="232"/>
      <c r="CJ74" s="232"/>
      <c r="CK74" s="232"/>
      <c r="CL74" s="232"/>
      <c r="CM74" s="232"/>
      <c r="CN74" s="232"/>
      <c r="CO74" s="232"/>
      <c r="CP74" s="232"/>
      <c r="CQ74" s="232"/>
      <c r="CR74" s="232"/>
      <c r="CS74" s="232"/>
      <c r="CT74" s="232"/>
      <c r="CU74" s="232"/>
      <c r="CV74" s="232"/>
      <c r="CW74" s="232"/>
      <c r="CX74" s="232"/>
      <c r="CY74" s="232"/>
      <c r="CZ74" s="232"/>
      <c r="DA74" s="232"/>
      <c r="DB74" s="232"/>
      <c r="DC74" s="232"/>
      <c r="DD74" s="232"/>
      <c r="DE74" s="232"/>
      <c r="DF74" s="232"/>
      <c r="DG74" s="232"/>
      <c r="DH74" s="232"/>
      <c r="DI74" s="232"/>
      <c r="DJ74" s="232"/>
      <c r="DK74" s="232"/>
      <c r="DL74" s="232"/>
      <c r="DM74" s="232"/>
      <c r="DN74" s="232"/>
      <c r="DO74" s="232"/>
      <c r="DP74" s="232"/>
      <c r="DQ74" s="232"/>
      <c r="DR74" s="232"/>
      <c r="DS74" s="232"/>
      <c r="DT74" s="232"/>
      <c r="DU74" s="232"/>
      <c r="DV74" s="232"/>
      <c r="DW74" s="232"/>
      <c r="DX74" s="232"/>
      <c r="DY74" s="232"/>
      <c r="DZ74" s="232"/>
      <c r="EA74" s="232"/>
      <c r="EB74" s="232"/>
      <c r="EC74" s="232"/>
      <c r="ED74" s="232"/>
      <c r="EE74" s="232"/>
      <c r="EF74" s="232"/>
      <c r="EG74" s="232"/>
      <c r="EH74" s="232"/>
      <c r="EI74" s="232"/>
      <c r="EJ74" s="232"/>
      <c r="EK74" s="232"/>
      <c r="EL74" s="232"/>
      <c r="EM74" s="232"/>
      <c r="EN74" s="232"/>
      <c r="EO74" s="232"/>
      <c r="EP74" s="232"/>
      <c r="EQ74" s="232"/>
      <c r="ER74" s="232"/>
      <c r="ES74" s="232"/>
      <c r="ET74" s="232"/>
      <c r="EU74" s="232"/>
      <c r="EV74" s="232"/>
      <c r="EW74" s="232"/>
      <c r="EX74" s="232"/>
      <c r="EY74" s="232"/>
      <c r="EZ74" s="232"/>
      <c r="FA74" s="232"/>
      <c r="FB74" s="232"/>
      <c r="FC74" s="232"/>
      <c r="FD74" s="232"/>
      <c r="FE74" s="232"/>
      <c r="FF74" s="232"/>
      <c r="FG74" s="232"/>
      <c r="FH74" s="232"/>
      <c r="FI74" s="232"/>
      <c r="FJ74" s="232"/>
      <c r="FK74" s="232"/>
      <c r="FL74" s="232"/>
      <c r="FM74" s="232"/>
      <c r="FN74" s="232"/>
      <c r="FO74" s="232"/>
      <c r="FP74" s="232"/>
      <c r="FQ74" s="232"/>
      <c r="FR74" s="232"/>
      <c r="FS74" s="232"/>
      <c r="FT74" s="232"/>
      <c r="FU74" s="232"/>
      <c r="FV74" s="232"/>
      <c r="FW74" s="232"/>
      <c r="FX74" s="232"/>
      <c r="FY74" s="232"/>
      <c r="FZ74" s="232"/>
      <c r="GA74" s="232"/>
      <c r="GB74" s="232"/>
      <c r="GC74" s="232"/>
      <c r="GD74" s="232"/>
      <c r="GE74" s="232"/>
      <c r="GF74" s="232"/>
      <c r="GG74" s="232"/>
      <c r="GH74" s="232"/>
      <c r="GI74" s="232"/>
      <c r="GJ74" s="232"/>
      <c r="GK74" s="232"/>
      <c r="GL74" s="232"/>
      <c r="GM74" s="232"/>
      <c r="GN74" s="232"/>
      <c r="GO74" s="232"/>
      <c r="GP74" s="232"/>
      <c r="GQ74" s="232"/>
      <c r="GR74" s="232"/>
      <c r="GS74" s="232"/>
      <c r="GT74" s="232"/>
      <c r="GU74" s="232"/>
      <c r="GV74" s="232"/>
      <c r="GW74" s="232"/>
      <c r="GX74" s="232"/>
      <c r="GY74" s="232"/>
      <c r="GZ74" s="232"/>
      <c r="HA74" s="232"/>
      <c r="HB74" s="232"/>
      <c r="HC74" s="232"/>
      <c r="HD74" s="232"/>
      <c r="HE74" s="232"/>
      <c r="HF74" s="232"/>
      <c r="HG74" s="232"/>
      <c r="HH74" s="232"/>
      <c r="HI74" s="232"/>
      <c r="HJ74" s="232"/>
    </row>
    <row r="75" spans="1:218" ht="17.100000000000001" customHeight="1">
      <c r="A75" s="1"/>
      <c r="B75" s="667"/>
      <c r="C75" s="78" t="s">
        <v>126</v>
      </c>
      <c r="D75" s="32">
        <v>636</v>
      </c>
      <c r="E75" s="32">
        <v>716</v>
      </c>
      <c r="F75" s="32">
        <v>-80</v>
      </c>
      <c r="G75" s="32">
        <v>623</v>
      </c>
      <c r="H75" s="32">
        <v>595</v>
      </c>
      <c r="I75" s="32">
        <v>28</v>
      </c>
      <c r="J75" s="32">
        <v>572</v>
      </c>
      <c r="K75" s="32">
        <v>558</v>
      </c>
      <c r="L75" s="33">
        <v>14</v>
      </c>
      <c r="M75" s="667"/>
      <c r="N75" s="78" t="s">
        <v>126</v>
      </c>
      <c r="O75" s="32">
        <v>584</v>
      </c>
      <c r="P75" s="32">
        <v>560</v>
      </c>
      <c r="Q75" s="32">
        <v>24</v>
      </c>
      <c r="R75" s="32">
        <v>541</v>
      </c>
      <c r="S75" s="32">
        <v>565</v>
      </c>
      <c r="T75" s="32">
        <v>-24</v>
      </c>
      <c r="U75" s="32">
        <v>773</v>
      </c>
      <c r="V75" s="32">
        <v>513</v>
      </c>
      <c r="W75" s="33">
        <v>260</v>
      </c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  <c r="AS75" s="232"/>
      <c r="AT75" s="232"/>
      <c r="AU75" s="232"/>
      <c r="AV75" s="232"/>
      <c r="AW75" s="232"/>
      <c r="AX75" s="232"/>
      <c r="AY75" s="232"/>
      <c r="AZ75" s="232"/>
      <c r="BA75" s="232"/>
      <c r="BB75" s="232"/>
      <c r="BC75" s="232"/>
      <c r="BD75" s="232"/>
      <c r="BE75" s="232"/>
      <c r="BF75" s="232"/>
      <c r="BG75" s="232"/>
      <c r="BH75" s="232"/>
      <c r="BI75" s="232"/>
      <c r="BJ75" s="232"/>
      <c r="BK75" s="232"/>
      <c r="BL75" s="232"/>
      <c r="BM75" s="232"/>
      <c r="BN75" s="232"/>
      <c r="BO75" s="232"/>
      <c r="BP75" s="232"/>
      <c r="BQ75" s="232"/>
      <c r="BR75" s="232"/>
      <c r="BS75" s="232"/>
      <c r="BT75" s="232"/>
      <c r="BU75" s="232"/>
      <c r="BV75" s="232"/>
      <c r="BW75" s="232"/>
      <c r="BX75" s="232"/>
      <c r="BY75" s="232"/>
      <c r="BZ75" s="232"/>
      <c r="CA75" s="232"/>
      <c r="CB75" s="232"/>
      <c r="CC75" s="232"/>
      <c r="CD75" s="232"/>
      <c r="CE75" s="232"/>
      <c r="CF75" s="232"/>
      <c r="CG75" s="232"/>
      <c r="CH75" s="232"/>
      <c r="CI75" s="232"/>
      <c r="CJ75" s="232"/>
      <c r="CK75" s="232"/>
      <c r="CL75" s="232"/>
      <c r="CM75" s="232"/>
      <c r="CN75" s="232"/>
      <c r="CO75" s="232"/>
      <c r="CP75" s="232"/>
      <c r="CQ75" s="232"/>
      <c r="CR75" s="232"/>
      <c r="CS75" s="232"/>
      <c r="CT75" s="232"/>
      <c r="CU75" s="232"/>
      <c r="CV75" s="232"/>
      <c r="CW75" s="232"/>
      <c r="CX75" s="232"/>
      <c r="CY75" s="232"/>
      <c r="CZ75" s="232"/>
      <c r="DA75" s="232"/>
      <c r="DB75" s="232"/>
      <c r="DC75" s="232"/>
      <c r="DD75" s="232"/>
      <c r="DE75" s="232"/>
      <c r="DF75" s="232"/>
      <c r="DG75" s="232"/>
      <c r="DH75" s="232"/>
      <c r="DI75" s="232"/>
      <c r="DJ75" s="232"/>
      <c r="DK75" s="232"/>
      <c r="DL75" s="232"/>
      <c r="DM75" s="232"/>
      <c r="DN75" s="232"/>
      <c r="DO75" s="232"/>
      <c r="DP75" s="232"/>
      <c r="DQ75" s="232"/>
      <c r="DR75" s="232"/>
      <c r="DS75" s="232"/>
      <c r="DT75" s="232"/>
      <c r="DU75" s="232"/>
      <c r="DV75" s="232"/>
      <c r="DW75" s="232"/>
      <c r="DX75" s="232"/>
      <c r="DY75" s="232"/>
      <c r="DZ75" s="232"/>
      <c r="EA75" s="232"/>
      <c r="EB75" s="232"/>
      <c r="EC75" s="232"/>
      <c r="ED75" s="232"/>
      <c r="EE75" s="232"/>
      <c r="EF75" s="232"/>
      <c r="EG75" s="232"/>
      <c r="EH75" s="232"/>
      <c r="EI75" s="232"/>
      <c r="EJ75" s="232"/>
      <c r="EK75" s="232"/>
      <c r="EL75" s="232"/>
      <c r="EM75" s="232"/>
      <c r="EN75" s="232"/>
      <c r="EO75" s="232"/>
      <c r="EP75" s="232"/>
      <c r="EQ75" s="232"/>
      <c r="ER75" s="232"/>
      <c r="ES75" s="232"/>
      <c r="ET75" s="232"/>
      <c r="EU75" s="232"/>
      <c r="EV75" s="232"/>
      <c r="EW75" s="232"/>
      <c r="EX75" s="232"/>
      <c r="EY75" s="232"/>
      <c r="EZ75" s="232"/>
      <c r="FA75" s="232"/>
      <c r="FB75" s="232"/>
      <c r="FC75" s="232"/>
      <c r="FD75" s="232"/>
      <c r="FE75" s="232"/>
      <c r="FF75" s="232"/>
      <c r="FG75" s="232"/>
      <c r="FH75" s="232"/>
      <c r="FI75" s="232"/>
      <c r="FJ75" s="232"/>
      <c r="FK75" s="232"/>
      <c r="FL75" s="232"/>
      <c r="FM75" s="232"/>
      <c r="FN75" s="232"/>
      <c r="FO75" s="232"/>
      <c r="FP75" s="232"/>
      <c r="FQ75" s="232"/>
      <c r="FR75" s="232"/>
      <c r="FS75" s="232"/>
      <c r="FT75" s="232"/>
      <c r="FU75" s="232"/>
      <c r="FV75" s="232"/>
      <c r="FW75" s="232"/>
      <c r="FX75" s="232"/>
      <c r="FY75" s="232"/>
      <c r="FZ75" s="232"/>
      <c r="GA75" s="232"/>
      <c r="GB75" s="232"/>
      <c r="GC75" s="232"/>
      <c r="GD75" s="232"/>
      <c r="GE75" s="232"/>
      <c r="GF75" s="232"/>
      <c r="GG75" s="232"/>
      <c r="GH75" s="232"/>
      <c r="GI75" s="232"/>
      <c r="GJ75" s="232"/>
      <c r="GK75" s="232"/>
      <c r="GL75" s="232"/>
      <c r="GM75" s="232"/>
      <c r="GN75" s="232"/>
      <c r="GO75" s="232"/>
      <c r="GP75" s="232"/>
      <c r="GQ75" s="232"/>
      <c r="GR75" s="232"/>
      <c r="GS75" s="232"/>
      <c r="GT75" s="232"/>
      <c r="GU75" s="232"/>
      <c r="GV75" s="232"/>
      <c r="GW75" s="232"/>
      <c r="GX75" s="232"/>
      <c r="GY75" s="232"/>
      <c r="GZ75" s="232"/>
      <c r="HA75" s="232"/>
      <c r="HB75" s="232"/>
      <c r="HC75" s="232"/>
      <c r="HD75" s="232"/>
      <c r="HE75" s="232"/>
      <c r="HF75" s="232"/>
      <c r="HG75" s="232"/>
      <c r="HH75" s="232"/>
      <c r="HI75" s="232"/>
      <c r="HJ75" s="232"/>
    </row>
    <row r="76" spans="1:218" ht="17.100000000000001" customHeight="1">
      <c r="A76" s="1"/>
      <c r="B76" s="667"/>
      <c r="C76" s="77" t="s">
        <v>127</v>
      </c>
      <c r="D76" s="32">
        <v>1298</v>
      </c>
      <c r="E76" s="32">
        <v>1312</v>
      </c>
      <c r="F76" s="32">
        <v>-14</v>
      </c>
      <c r="G76" s="32">
        <v>1191</v>
      </c>
      <c r="H76" s="32">
        <v>1245</v>
      </c>
      <c r="I76" s="32">
        <v>-54</v>
      </c>
      <c r="J76" s="32">
        <v>1585</v>
      </c>
      <c r="K76" s="32">
        <v>1454</v>
      </c>
      <c r="L76" s="33">
        <v>131</v>
      </c>
      <c r="M76" s="667"/>
      <c r="N76" s="77" t="s">
        <v>127</v>
      </c>
      <c r="O76" s="32">
        <v>1564</v>
      </c>
      <c r="P76" s="32">
        <v>1491</v>
      </c>
      <c r="Q76" s="32">
        <v>73</v>
      </c>
      <c r="R76" s="32">
        <v>1475</v>
      </c>
      <c r="S76" s="32">
        <v>1447</v>
      </c>
      <c r="T76" s="32">
        <v>28</v>
      </c>
      <c r="U76" s="32">
        <v>1646</v>
      </c>
      <c r="V76" s="32">
        <v>1319</v>
      </c>
      <c r="W76" s="33">
        <v>327</v>
      </c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2"/>
      <c r="BD76" s="232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2"/>
      <c r="CA76" s="232"/>
      <c r="CB76" s="232"/>
      <c r="CC76" s="232"/>
      <c r="CD76" s="232"/>
      <c r="CE76" s="232"/>
      <c r="CF76" s="232"/>
      <c r="CG76" s="232"/>
      <c r="CH76" s="232"/>
      <c r="CI76" s="232"/>
      <c r="CJ76" s="232"/>
      <c r="CK76" s="232"/>
      <c r="CL76" s="232"/>
      <c r="CM76" s="232"/>
      <c r="CN76" s="232"/>
      <c r="CO76" s="232"/>
      <c r="CP76" s="232"/>
      <c r="CQ76" s="232"/>
      <c r="CR76" s="232"/>
      <c r="CS76" s="232"/>
      <c r="CT76" s="232"/>
      <c r="CU76" s="232"/>
      <c r="CV76" s="232"/>
      <c r="CW76" s="232"/>
      <c r="CX76" s="232"/>
      <c r="CY76" s="232"/>
      <c r="CZ76" s="232"/>
      <c r="DA76" s="232"/>
      <c r="DB76" s="232"/>
      <c r="DC76" s="232"/>
      <c r="DD76" s="232"/>
      <c r="DE76" s="232"/>
      <c r="DF76" s="232"/>
      <c r="DG76" s="232"/>
      <c r="DH76" s="232"/>
      <c r="DI76" s="232"/>
      <c r="DJ76" s="232"/>
      <c r="DK76" s="232"/>
      <c r="DL76" s="232"/>
      <c r="DM76" s="232"/>
      <c r="DN76" s="232"/>
      <c r="DO76" s="232"/>
      <c r="DP76" s="232"/>
      <c r="DQ76" s="232"/>
      <c r="DR76" s="232"/>
      <c r="DS76" s="232"/>
      <c r="DT76" s="232"/>
      <c r="DU76" s="232"/>
      <c r="DV76" s="232"/>
      <c r="DW76" s="232"/>
      <c r="DX76" s="232"/>
      <c r="DY76" s="232"/>
      <c r="DZ76" s="232"/>
      <c r="EA76" s="232"/>
      <c r="EB76" s="232"/>
      <c r="EC76" s="232"/>
      <c r="ED76" s="232"/>
      <c r="EE76" s="232"/>
      <c r="EF76" s="232"/>
      <c r="EG76" s="232"/>
      <c r="EH76" s="232"/>
      <c r="EI76" s="232"/>
      <c r="EJ76" s="232"/>
      <c r="EK76" s="232"/>
      <c r="EL76" s="232"/>
      <c r="EM76" s="232"/>
      <c r="EN76" s="232"/>
      <c r="EO76" s="232"/>
      <c r="EP76" s="232"/>
      <c r="EQ76" s="232"/>
      <c r="ER76" s="232"/>
      <c r="ES76" s="232"/>
      <c r="ET76" s="232"/>
      <c r="EU76" s="232"/>
      <c r="EV76" s="232"/>
      <c r="EW76" s="232"/>
      <c r="EX76" s="232"/>
      <c r="EY76" s="232"/>
      <c r="EZ76" s="232"/>
      <c r="FA76" s="232"/>
      <c r="FB76" s="232"/>
      <c r="FC76" s="232"/>
      <c r="FD76" s="232"/>
      <c r="FE76" s="232"/>
      <c r="FF76" s="232"/>
      <c r="FG76" s="232"/>
      <c r="FH76" s="232"/>
      <c r="FI76" s="232"/>
      <c r="FJ76" s="232"/>
      <c r="FK76" s="232"/>
      <c r="FL76" s="232"/>
      <c r="FM76" s="232"/>
      <c r="FN76" s="232"/>
      <c r="FO76" s="232"/>
      <c r="FP76" s="232"/>
      <c r="FQ76" s="232"/>
      <c r="FR76" s="232"/>
      <c r="FS76" s="232"/>
      <c r="FT76" s="232"/>
      <c r="FU76" s="232"/>
      <c r="FV76" s="232"/>
      <c r="FW76" s="232"/>
      <c r="FX76" s="232"/>
      <c r="FY76" s="232"/>
      <c r="FZ76" s="232"/>
      <c r="GA76" s="232"/>
      <c r="GB76" s="232"/>
      <c r="GC76" s="232"/>
      <c r="GD76" s="232"/>
      <c r="GE76" s="232"/>
      <c r="GF76" s="232"/>
      <c r="GG76" s="232"/>
      <c r="GH76" s="232"/>
      <c r="GI76" s="232"/>
      <c r="GJ76" s="232"/>
      <c r="GK76" s="232"/>
      <c r="GL76" s="232"/>
      <c r="GM76" s="232"/>
      <c r="GN76" s="232"/>
      <c r="GO76" s="232"/>
      <c r="GP76" s="232"/>
      <c r="GQ76" s="232"/>
      <c r="GR76" s="232"/>
      <c r="GS76" s="232"/>
      <c r="GT76" s="232"/>
      <c r="GU76" s="232"/>
      <c r="GV76" s="232"/>
      <c r="GW76" s="232"/>
      <c r="GX76" s="232"/>
      <c r="GY76" s="232"/>
      <c r="GZ76" s="232"/>
      <c r="HA76" s="232"/>
      <c r="HB76" s="232"/>
      <c r="HC76" s="232"/>
      <c r="HD76" s="232"/>
      <c r="HE76" s="232"/>
      <c r="HF76" s="232"/>
      <c r="HG76" s="232"/>
      <c r="HH76" s="232"/>
      <c r="HI76" s="232"/>
      <c r="HJ76" s="232"/>
    </row>
    <row r="77" spans="1:218" ht="17.100000000000001" customHeight="1">
      <c r="A77" s="1"/>
      <c r="B77" s="668"/>
      <c r="C77" s="18" t="s">
        <v>42</v>
      </c>
      <c r="D77" s="21">
        <f t="shared" ref="D77:W77" si="37">SUM(D73:D76)</f>
        <v>2275</v>
      </c>
      <c r="E77" s="21">
        <f t="shared" si="37"/>
        <v>2533</v>
      </c>
      <c r="F77" s="21">
        <f t="shared" si="37"/>
        <v>-258</v>
      </c>
      <c r="G77" s="21">
        <f t="shared" si="37"/>
        <v>2118</v>
      </c>
      <c r="H77" s="21">
        <f t="shared" si="37"/>
        <v>2181</v>
      </c>
      <c r="I77" s="21">
        <f t="shared" si="37"/>
        <v>-63</v>
      </c>
      <c r="J77" s="21">
        <f t="shared" si="37"/>
        <v>2527</v>
      </c>
      <c r="K77" s="21">
        <f t="shared" si="37"/>
        <v>2347</v>
      </c>
      <c r="L77" s="22">
        <f t="shared" si="37"/>
        <v>180</v>
      </c>
      <c r="M77" s="668"/>
      <c r="N77" s="18" t="s">
        <v>42</v>
      </c>
      <c r="O77" s="21">
        <f t="shared" si="37"/>
        <v>2570</v>
      </c>
      <c r="P77" s="21">
        <f t="shared" si="37"/>
        <v>2415</v>
      </c>
      <c r="Q77" s="21">
        <f t="shared" si="37"/>
        <v>155</v>
      </c>
      <c r="R77" s="21">
        <f t="shared" si="37"/>
        <v>2506</v>
      </c>
      <c r="S77" s="21">
        <f t="shared" si="37"/>
        <v>2365</v>
      </c>
      <c r="T77" s="21">
        <f t="shared" si="37"/>
        <v>141</v>
      </c>
      <c r="U77" s="21">
        <f t="shared" si="37"/>
        <v>3031</v>
      </c>
      <c r="V77" s="21">
        <f>SUM(V73:V76)</f>
        <v>2174</v>
      </c>
      <c r="W77" s="22">
        <f t="shared" si="37"/>
        <v>857</v>
      </c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2"/>
      <c r="BD77" s="232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2"/>
      <c r="CA77" s="232"/>
      <c r="CB77" s="232"/>
      <c r="CC77" s="232"/>
      <c r="CD77" s="232"/>
      <c r="CE77" s="232"/>
      <c r="CF77" s="232"/>
      <c r="CG77" s="232"/>
      <c r="CH77" s="232"/>
      <c r="CI77" s="232"/>
      <c r="CJ77" s="232"/>
      <c r="CK77" s="232"/>
      <c r="CL77" s="232"/>
      <c r="CM77" s="232"/>
      <c r="CN77" s="232"/>
      <c r="CO77" s="232"/>
      <c r="CP77" s="232"/>
      <c r="CQ77" s="232"/>
      <c r="CR77" s="232"/>
      <c r="CS77" s="232"/>
      <c r="CT77" s="232"/>
      <c r="CU77" s="232"/>
      <c r="CV77" s="232"/>
      <c r="CW77" s="232"/>
      <c r="CX77" s="232"/>
      <c r="CY77" s="232"/>
      <c r="CZ77" s="232"/>
      <c r="DA77" s="232"/>
      <c r="DB77" s="232"/>
      <c r="DC77" s="232"/>
      <c r="DD77" s="232"/>
      <c r="DE77" s="232"/>
      <c r="DF77" s="232"/>
      <c r="DG77" s="232"/>
      <c r="DH77" s="232"/>
      <c r="DI77" s="232"/>
      <c r="DJ77" s="232"/>
      <c r="DK77" s="232"/>
      <c r="DL77" s="232"/>
      <c r="DM77" s="232"/>
      <c r="DN77" s="232"/>
      <c r="DO77" s="232"/>
      <c r="DP77" s="232"/>
      <c r="DQ77" s="232"/>
      <c r="DR77" s="232"/>
      <c r="DS77" s="232"/>
      <c r="DT77" s="232"/>
      <c r="DU77" s="232"/>
      <c r="DV77" s="232"/>
      <c r="DW77" s="232"/>
      <c r="DX77" s="232"/>
      <c r="DY77" s="232"/>
      <c r="DZ77" s="232"/>
      <c r="EA77" s="232"/>
      <c r="EB77" s="232"/>
      <c r="EC77" s="232"/>
      <c r="ED77" s="232"/>
      <c r="EE77" s="232"/>
      <c r="EF77" s="232"/>
      <c r="EG77" s="232"/>
      <c r="EH77" s="232"/>
      <c r="EI77" s="232"/>
      <c r="EJ77" s="232"/>
      <c r="EK77" s="232"/>
      <c r="EL77" s="232"/>
      <c r="EM77" s="232"/>
      <c r="EN77" s="232"/>
      <c r="EO77" s="232"/>
      <c r="EP77" s="232"/>
      <c r="EQ77" s="232"/>
      <c r="ER77" s="232"/>
      <c r="ES77" s="232"/>
      <c r="ET77" s="232"/>
      <c r="EU77" s="232"/>
      <c r="EV77" s="232"/>
      <c r="EW77" s="232"/>
      <c r="EX77" s="232"/>
      <c r="EY77" s="232"/>
      <c r="EZ77" s="232"/>
      <c r="FA77" s="232"/>
      <c r="FB77" s="232"/>
      <c r="FC77" s="232"/>
      <c r="FD77" s="232"/>
      <c r="FE77" s="232"/>
      <c r="FF77" s="232"/>
      <c r="FG77" s="232"/>
      <c r="FH77" s="232"/>
      <c r="FI77" s="232"/>
      <c r="FJ77" s="232"/>
      <c r="FK77" s="232"/>
      <c r="FL77" s="232"/>
      <c r="FM77" s="232"/>
      <c r="FN77" s="232"/>
      <c r="FO77" s="232"/>
      <c r="FP77" s="232"/>
      <c r="FQ77" s="232"/>
      <c r="FR77" s="232"/>
      <c r="FS77" s="232"/>
      <c r="FT77" s="232"/>
      <c r="FU77" s="232"/>
      <c r="FV77" s="232"/>
      <c r="FW77" s="232"/>
      <c r="FX77" s="232"/>
      <c r="FY77" s="232"/>
      <c r="FZ77" s="232"/>
      <c r="GA77" s="232"/>
      <c r="GB77" s="232"/>
      <c r="GC77" s="232"/>
      <c r="GD77" s="232"/>
      <c r="GE77" s="232"/>
      <c r="GF77" s="232"/>
      <c r="GG77" s="232"/>
      <c r="GH77" s="232"/>
      <c r="GI77" s="232"/>
      <c r="GJ77" s="232"/>
      <c r="GK77" s="232"/>
      <c r="GL77" s="232"/>
      <c r="GM77" s="232"/>
      <c r="GN77" s="232"/>
      <c r="GO77" s="232"/>
      <c r="GP77" s="232"/>
      <c r="GQ77" s="232"/>
      <c r="GR77" s="232"/>
      <c r="GS77" s="232"/>
      <c r="GT77" s="232"/>
      <c r="GU77" s="232"/>
      <c r="GV77" s="232"/>
      <c r="GW77" s="232"/>
      <c r="GX77" s="232"/>
      <c r="GY77" s="232"/>
      <c r="GZ77" s="232"/>
      <c r="HA77" s="232"/>
      <c r="HB77" s="232"/>
      <c r="HC77" s="232"/>
      <c r="HD77" s="232"/>
      <c r="HE77" s="232"/>
      <c r="HF77" s="232"/>
      <c r="HG77" s="232"/>
      <c r="HH77" s="232"/>
      <c r="HI77" s="232"/>
      <c r="HJ77" s="232"/>
    </row>
    <row r="78" spans="1:218" ht="17.100000000000001" customHeight="1">
      <c r="A78" s="1"/>
      <c r="B78" s="666" t="s">
        <v>128</v>
      </c>
      <c r="C78" s="290" t="s">
        <v>129</v>
      </c>
      <c r="D78" s="634" t="s">
        <v>412</v>
      </c>
      <c r="E78" s="634" t="s">
        <v>412</v>
      </c>
      <c r="F78" s="634" t="s">
        <v>412</v>
      </c>
      <c r="G78" s="634" t="s">
        <v>412</v>
      </c>
      <c r="H78" s="634" t="s">
        <v>412</v>
      </c>
      <c r="I78" s="634" t="s">
        <v>412</v>
      </c>
      <c r="J78" s="634" t="s">
        <v>412</v>
      </c>
      <c r="K78" s="634" t="s">
        <v>412</v>
      </c>
      <c r="L78" s="635" t="s">
        <v>412</v>
      </c>
      <c r="M78" s="666" t="s">
        <v>128</v>
      </c>
      <c r="N78" s="290" t="s">
        <v>129</v>
      </c>
      <c r="O78" s="634" t="s">
        <v>412</v>
      </c>
      <c r="P78" s="634" t="s">
        <v>412</v>
      </c>
      <c r="Q78" s="634" t="s">
        <v>412</v>
      </c>
      <c r="R78" s="634" t="s">
        <v>412</v>
      </c>
      <c r="S78" s="634" t="s">
        <v>412</v>
      </c>
      <c r="T78" s="634" t="s">
        <v>412</v>
      </c>
      <c r="U78" s="634" t="s">
        <v>412</v>
      </c>
      <c r="V78" s="634" t="s">
        <v>412</v>
      </c>
      <c r="W78" s="635" t="s">
        <v>412</v>
      </c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2"/>
      <c r="BD78" s="232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2"/>
      <c r="CA78" s="232"/>
      <c r="CB78" s="232"/>
      <c r="CC78" s="232"/>
      <c r="CD78" s="232"/>
      <c r="CE78" s="232"/>
      <c r="CF78" s="232"/>
      <c r="CG78" s="232"/>
      <c r="CH78" s="232"/>
      <c r="CI78" s="232"/>
      <c r="CJ78" s="232"/>
      <c r="CK78" s="232"/>
      <c r="CL78" s="232"/>
      <c r="CM78" s="232"/>
      <c r="CN78" s="232"/>
      <c r="CO78" s="232"/>
      <c r="CP78" s="232"/>
      <c r="CQ78" s="232"/>
      <c r="CR78" s="232"/>
      <c r="CS78" s="232"/>
      <c r="CT78" s="232"/>
      <c r="CU78" s="232"/>
      <c r="CV78" s="232"/>
      <c r="CW78" s="232"/>
      <c r="CX78" s="232"/>
      <c r="CY78" s="232"/>
      <c r="CZ78" s="232"/>
      <c r="DA78" s="232"/>
      <c r="DB78" s="232"/>
      <c r="DC78" s="232"/>
      <c r="DD78" s="232"/>
      <c r="DE78" s="232"/>
      <c r="DF78" s="232"/>
      <c r="DG78" s="232"/>
      <c r="DH78" s="232"/>
      <c r="DI78" s="232"/>
      <c r="DJ78" s="232"/>
      <c r="DK78" s="232"/>
      <c r="DL78" s="232"/>
      <c r="DM78" s="232"/>
      <c r="DN78" s="232"/>
      <c r="DO78" s="232"/>
      <c r="DP78" s="232"/>
      <c r="DQ78" s="232"/>
      <c r="DR78" s="232"/>
      <c r="DS78" s="232"/>
      <c r="DT78" s="232"/>
      <c r="DU78" s="232"/>
      <c r="DV78" s="232"/>
      <c r="DW78" s="232"/>
      <c r="DX78" s="232"/>
      <c r="DY78" s="232"/>
      <c r="DZ78" s="232"/>
      <c r="EA78" s="232"/>
      <c r="EB78" s="232"/>
      <c r="EC78" s="232"/>
      <c r="ED78" s="232"/>
      <c r="EE78" s="232"/>
      <c r="EF78" s="232"/>
      <c r="EG78" s="232"/>
      <c r="EH78" s="232"/>
      <c r="EI78" s="232"/>
      <c r="EJ78" s="232"/>
      <c r="EK78" s="232"/>
      <c r="EL78" s="232"/>
      <c r="EM78" s="232"/>
      <c r="EN78" s="232"/>
      <c r="EO78" s="232"/>
      <c r="EP78" s="232"/>
      <c r="EQ78" s="232"/>
      <c r="ER78" s="232"/>
      <c r="ES78" s="232"/>
      <c r="ET78" s="232"/>
      <c r="EU78" s="232"/>
      <c r="EV78" s="232"/>
      <c r="EW78" s="232"/>
      <c r="EX78" s="232"/>
      <c r="EY78" s="232"/>
      <c r="EZ78" s="232"/>
      <c r="FA78" s="232"/>
      <c r="FB78" s="232"/>
      <c r="FC78" s="232"/>
      <c r="FD78" s="232"/>
      <c r="FE78" s="232"/>
      <c r="FF78" s="232"/>
      <c r="FG78" s="232"/>
      <c r="FH78" s="232"/>
      <c r="FI78" s="232"/>
      <c r="FJ78" s="232"/>
      <c r="FK78" s="232"/>
      <c r="FL78" s="232"/>
      <c r="FM78" s="232"/>
      <c r="FN78" s="232"/>
      <c r="FO78" s="232"/>
      <c r="FP78" s="232"/>
      <c r="FQ78" s="232"/>
      <c r="FR78" s="232"/>
      <c r="FS78" s="232"/>
      <c r="FT78" s="232"/>
      <c r="FU78" s="232"/>
      <c r="FV78" s="232"/>
      <c r="FW78" s="232"/>
      <c r="FX78" s="232"/>
      <c r="FY78" s="232"/>
      <c r="FZ78" s="232"/>
      <c r="GA78" s="232"/>
      <c r="GB78" s="232"/>
      <c r="GC78" s="232"/>
      <c r="GD78" s="232"/>
      <c r="GE78" s="232"/>
      <c r="GF78" s="232"/>
      <c r="GG78" s="232"/>
      <c r="GH78" s="232"/>
      <c r="GI78" s="232"/>
      <c r="GJ78" s="232"/>
      <c r="GK78" s="232"/>
      <c r="GL78" s="232"/>
      <c r="GM78" s="232"/>
      <c r="GN78" s="232"/>
      <c r="GO78" s="232"/>
      <c r="GP78" s="232"/>
      <c r="GQ78" s="232"/>
      <c r="GR78" s="232"/>
      <c r="GS78" s="232"/>
      <c r="GT78" s="232"/>
      <c r="GU78" s="232"/>
      <c r="GV78" s="232"/>
      <c r="GW78" s="232"/>
      <c r="GX78" s="232"/>
      <c r="GY78" s="232"/>
      <c r="GZ78" s="232"/>
      <c r="HA78" s="232"/>
      <c r="HB78" s="232"/>
      <c r="HC78" s="232"/>
      <c r="HD78" s="232"/>
      <c r="HE78" s="232"/>
      <c r="HF78" s="232"/>
      <c r="HG78" s="232"/>
      <c r="HH78" s="232"/>
      <c r="HI78" s="232"/>
      <c r="HJ78" s="232"/>
    </row>
    <row r="79" spans="1:218" ht="17.100000000000001" customHeight="1">
      <c r="A79" s="1"/>
      <c r="B79" s="667"/>
      <c r="C79" s="26" t="s">
        <v>130</v>
      </c>
      <c r="D79" s="32">
        <v>1290</v>
      </c>
      <c r="E79" s="32">
        <v>1261</v>
      </c>
      <c r="F79" s="32">
        <v>29</v>
      </c>
      <c r="G79" s="32">
        <v>1127</v>
      </c>
      <c r="H79" s="32">
        <v>1313</v>
      </c>
      <c r="I79" s="32">
        <v>-186</v>
      </c>
      <c r="J79" s="32">
        <v>1139</v>
      </c>
      <c r="K79" s="32">
        <v>1301</v>
      </c>
      <c r="L79" s="33">
        <v>-162</v>
      </c>
      <c r="M79" s="667"/>
      <c r="N79" s="26" t="s">
        <v>130</v>
      </c>
      <c r="O79" s="32">
        <v>1175</v>
      </c>
      <c r="P79" s="32">
        <v>1251</v>
      </c>
      <c r="Q79" s="32">
        <v>-76</v>
      </c>
      <c r="R79" s="32">
        <v>1212</v>
      </c>
      <c r="S79" s="32">
        <v>1278</v>
      </c>
      <c r="T79" s="32">
        <v>-66</v>
      </c>
      <c r="U79" s="32">
        <v>1238</v>
      </c>
      <c r="V79" s="32">
        <v>1320</v>
      </c>
      <c r="W79" s="33">
        <v>-82</v>
      </c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2"/>
      <c r="CA79" s="232"/>
      <c r="CB79" s="232"/>
      <c r="CC79" s="232"/>
      <c r="CD79" s="232"/>
      <c r="CE79" s="232"/>
      <c r="CF79" s="232"/>
      <c r="CG79" s="232"/>
      <c r="CH79" s="232"/>
      <c r="CI79" s="232"/>
      <c r="CJ79" s="232"/>
      <c r="CK79" s="232"/>
      <c r="CL79" s="232"/>
      <c r="CM79" s="232"/>
      <c r="CN79" s="232"/>
      <c r="CO79" s="232"/>
      <c r="CP79" s="232"/>
      <c r="CQ79" s="232"/>
      <c r="CR79" s="232"/>
      <c r="CS79" s="232"/>
      <c r="CT79" s="232"/>
      <c r="CU79" s="232"/>
      <c r="CV79" s="232"/>
      <c r="CW79" s="232"/>
      <c r="CX79" s="232"/>
      <c r="CY79" s="232"/>
      <c r="CZ79" s="232"/>
      <c r="DA79" s="232"/>
      <c r="DB79" s="232"/>
      <c r="DC79" s="232"/>
      <c r="DD79" s="232"/>
      <c r="DE79" s="232"/>
      <c r="DF79" s="232"/>
      <c r="DG79" s="232"/>
      <c r="DH79" s="232"/>
      <c r="DI79" s="232"/>
      <c r="DJ79" s="232"/>
      <c r="DK79" s="232"/>
      <c r="DL79" s="232"/>
      <c r="DM79" s="232"/>
      <c r="DN79" s="232"/>
      <c r="DO79" s="232"/>
      <c r="DP79" s="232"/>
      <c r="DQ79" s="232"/>
      <c r="DR79" s="232"/>
      <c r="DS79" s="232"/>
      <c r="DT79" s="232"/>
      <c r="DU79" s="232"/>
      <c r="DV79" s="232"/>
      <c r="DW79" s="232"/>
      <c r="DX79" s="232"/>
      <c r="DY79" s="232"/>
      <c r="DZ79" s="232"/>
      <c r="EA79" s="232"/>
      <c r="EB79" s="232"/>
      <c r="EC79" s="232"/>
      <c r="ED79" s="232"/>
      <c r="EE79" s="232"/>
      <c r="EF79" s="232"/>
      <c r="EG79" s="232"/>
      <c r="EH79" s="232"/>
      <c r="EI79" s="232"/>
      <c r="EJ79" s="232"/>
      <c r="EK79" s="232"/>
      <c r="EL79" s="232"/>
      <c r="EM79" s="232"/>
      <c r="EN79" s="232"/>
      <c r="EO79" s="232"/>
      <c r="EP79" s="232"/>
      <c r="EQ79" s="232"/>
      <c r="ER79" s="232"/>
      <c r="ES79" s="232"/>
      <c r="ET79" s="232"/>
      <c r="EU79" s="232"/>
      <c r="EV79" s="232"/>
      <c r="EW79" s="232"/>
      <c r="EX79" s="232"/>
      <c r="EY79" s="232"/>
      <c r="EZ79" s="232"/>
      <c r="FA79" s="232"/>
      <c r="FB79" s="232"/>
      <c r="FC79" s="232"/>
      <c r="FD79" s="232"/>
      <c r="FE79" s="232"/>
      <c r="FF79" s="232"/>
      <c r="FG79" s="232"/>
      <c r="FH79" s="232"/>
      <c r="FI79" s="232"/>
      <c r="FJ79" s="232"/>
      <c r="FK79" s="232"/>
      <c r="FL79" s="232"/>
      <c r="FM79" s="232"/>
      <c r="FN79" s="232"/>
      <c r="FO79" s="232"/>
      <c r="FP79" s="232"/>
      <c r="FQ79" s="232"/>
      <c r="FR79" s="232"/>
      <c r="FS79" s="232"/>
      <c r="FT79" s="232"/>
      <c r="FU79" s="232"/>
      <c r="FV79" s="232"/>
      <c r="FW79" s="232"/>
      <c r="FX79" s="232"/>
      <c r="FY79" s="232"/>
      <c r="FZ79" s="232"/>
      <c r="GA79" s="232"/>
      <c r="GB79" s="232"/>
      <c r="GC79" s="232"/>
      <c r="GD79" s="232"/>
      <c r="GE79" s="232"/>
      <c r="GF79" s="232"/>
      <c r="GG79" s="232"/>
      <c r="GH79" s="232"/>
      <c r="GI79" s="232"/>
      <c r="GJ79" s="232"/>
      <c r="GK79" s="232"/>
      <c r="GL79" s="232"/>
      <c r="GM79" s="232"/>
      <c r="GN79" s="232"/>
      <c r="GO79" s="232"/>
      <c r="GP79" s="232"/>
      <c r="GQ79" s="232"/>
      <c r="GR79" s="232"/>
      <c r="GS79" s="232"/>
      <c r="GT79" s="232"/>
      <c r="GU79" s="232"/>
      <c r="GV79" s="232"/>
      <c r="GW79" s="232"/>
      <c r="GX79" s="232"/>
      <c r="GY79" s="232"/>
      <c r="GZ79" s="232"/>
      <c r="HA79" s="232"/>
      <c r="HB79" s="232"/>
      <c r="HC79" s="232"/>
      <c r="HD79" s="232"/>
      <c r="HE79" s="232"/>
      <c r="HF79" s="232"/>
      <c r="HG79" s="232"/>
      <c r="HH79" s="232"/>
      <c r="HI79" s="232"/>
      <c r="HJ79" s="232"/>
    </row>
    <row r="80" spans="1:218" ht="17.100000000000001" customHeight="1">
      <c r="A80" s="1"/>
      <c r="B80" s="668"/>
      <c r="C80" s="39" t="s">
        <v>42</v>
      </c>
      <c r="D80" s="21">
        <f t="shared" ref="D80:W80" si="38">SUM(D78:D79)</f>
        <v>1290</v>
      </c>
      <c r="E80" s="21">
        <f t="shared" si="38"/>
        <v>1261</v>
      </c>
      <c r="F80" s="21">
        <f t="shared" si="38"/>
        <v>29</v>
      </c>
      <c r="G80" s="21">
        <f t="shared" si="38"/>
        <v>1127</v>
      </c>
      <c r="H80" s="21">
        <f t="shared" si="38"/>
        <v>1313</v>
      </c>
      <c r="I80" s="21">
        <f t="shared" si="38"/>
        <v>-186</v>
      </c>
      <c r="J80" s="21">
        <f t="shared" si="38"/>
        <v>1139</v>
      </c>
      <c r="K80" s="21">
        <f t="shared" si="38"/>
        <v>1301</v>
      </c>
      <c r="L80" s="22">
        <f t="shared" si="38"/>
        <v>-162</v>
      </c>
      <c r="M80" s="668"/>
      <c r="N80" s="39" t="s">
        <v>42</v>
      </c>
      <c r="O80" s="21">
        <f t="shared" si="38"/>
        <v>1175</v>
      </c>
      <c r="P80" s="21">
        <f t="shared" si="38"/>
        <v>1251</v>
      </c>
      <c r="Q80" s="21">
        <f t="shared" si="38"/>
        <v>-76</v>
      </c>
      <c r="R80" s="21">
        <f t="shared" si="38"/>
        <v>1212</v>
      </c>
      <c r="S80" s="21">
        <f t="shared" si="38"/>
        <v>1278</v>
      </c>
      <c r="T80" s="21">
        <f t="shared" si="38"/>
        <v>-66</v>
      </c>
      <c r="U80" s="21">
        <f t="shared" si="38"/>
        <v>1238</v>
      </c>
      <c r="V80" s="21">
        <f t="shared" si="38"/>
        <v>1320</v>
      </c>
      <c r="W80" s="22">
        <f t="shared" si="38"/>
        <v>-82</v>
      </c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2"/>
      <c r="BD80" s="232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2"/>
      <c r="CA80" s="232"/>
      <c r="CB80" s="232"/>
      <c r="CC80" s="232"/>
      <c r="CD80" s="232"/>
      <c r="CE80" s="232"/>
      <c r="CF80" s="232"/>
      <c r="CG80" s="232"/>
      <c r="CH80" s="232"/>
      <c r="CI80" s="232"/>
      <c r="CJ80" s="232"/>
      <c r="CK80" s="232"/>
      <c r="CL80" s="232"/>
      <c r="CM80" s="232"/>
      <c r="CN80" s="232"/>
      <c r="CO80" s="232"/>
      <c r="CP80" s="232"/>
      <c r="CQ80" s="232"/>
      <c r="CR80" s="232"/>
      <c r="CS80" s="232"/>
      <c r="CT80" s="232"/>
      <c r="CU80" s="232"/>
      <c r="CV80" s="232"/>
      <c r="CW80" s="232"/>
      <c r="CX80" s="232"/>
      <c r="CY80" s="232"/>
      <c r="CZ80" s="232"/>
      <c r="DA80" s="232"/>
      <c r="DB80" s="232"/>
      <c r="DC80" s="232"/>
      <c r="DD80" s="232"/>
      <c r="DE80" s="232"/>
      <c r="DF80" s="232"/>
      <c r="DG80" s="232"/>
      <c r="DH80" s="232"/>
      <c r="DI80" s="232"/>
      <c r="DJ80" s="232"/>
      <c r="DK80" s="232"/>
      <c r="DL80" s="232"/>
      <c r="DM80" s="232"/>
      <c r="DN80" s="232"/>
      <c r="DO80" s="232"/>
      <c r="DP80" s="232"/>
      <c r="DQ80" s="232"/>
      <c r="DR80" s="232"/>
      <c r="DS80" s="232"/>
      <c r="DT80" s="232"/>
      <c r="DU80" s="232"/>
      <c r="DV80" s="232"/>
      <c r="DW80" s="232"/>
      <c r="DX80" s="232"/>
      <c r="DY80" s="232"/>
      <c r="DZ80" s="232"/>
      <c r="EA80" s="232"/>
      <c r="EB80" s="232"/>
      <c r="EC80" s="232"/>
      <c r="ED80" s="232"/>
      <c r="EE80" s="232"/>
      <c r="EF80" s="232"/>
      <c r="EG80" s="232"/>
      <c r="EH80" s="232"/>
      <c r="EI80" s="232"/>
      <c r="EJ80" s="232"/>
      <c r="EK80" s="232"/>
      <c r="EL80" s="232"/>
      <c r="EM80" s="232"/>
      <c r="EN80" s="232"/>
      <c r="EO80" s="232"/>
      <c r="EP80" s="232"/>
      <c r="EQ80" s="232"/>
      <c r="ER80" s="232"/>
      <c r="ES80" s="232"/>
      <c r="ET80" s="232"/>
      <c r="EU80" s="232"/>
      <c r="EV80" s="232"/>
      <c r="EW80" s="232"/>
      <c r="EX80" s="232"/>
      <c r="EY80" s="232"/>
      <c r="EZ80" s="232"/>
      <c r="FA80" s="232"/>
      <c r="FB80" s="232"/>
      <c r="FC80" s="232"/>
      <c r="FD80" s="232"/>
      <c r="FE80" s="232"/>
      <c r="FF80" s="232"/>
      <c r="FG80" s="232"/>
      <c r="FH80" s="232"/>
      <c r="FI80" s="232"/>
      <c r="FJ80" s="232"/>
      <c r="FK80" s="232"/>
      <c r="FL80" s="232"/>
      <c r="FM80" s="232"/>
      <c r="FN80" s="232"/>
      <c r="FO80" s="232"/>
      <c r="FP80" s="232"/>
      <c r="FQ80" s="232"/>
      <c r="FR80" s="232"/>
      <c r="FS80" s="232"/>
      <c r="FT80" s="232"/>
      <c r="FU80" s="232"/>
      <c r="FV80" s="232"/>
      <c r="FW80" s="232"/>
      <c r="FX80" s="232"/>
      <c r="FY80" s="232"/>
      <c r="FZ80" s="232"/>
      <c r="GA80" s="232"/>
      <c r="GB80" s="232"/>
      <c r="GC80" s="232"/>
      <c r="GD80" s="232"/>
      <c r="GE80" s="232"/>
      <c r="GF80" s="232"/>
      <c r="GG80" s="232"/>
      <c r="GH80" s="232"/>
      <c r="GI80" s="232"/>
      <c r="GJ80" s="232"/>
      <c r="GK80" s="232"/>
      <c r="GL80" s="232"/>
      <c r="GM80" s="232"/>
      <c r="GN80" s="232"/>
      <c r="GO80" s="232"/>
      <c r="GP80" s="232"/>
      <c r="GQ80" s="232"/>
      <c r="GR80" s="232"/>
      <c r="GS80" s="232"/>
      <c r="GT80" s="232"/>
      <c r="GU80" s="232"/>
      <c r="GV80" s="232"/>
      <c r="GW80" s="232"/>
      <c r="GX80" s="232"/>
      <c r="GY80" s="232"/>
      <c r="GZ80" s="232"/>
      <c r="HA80" s="232"/>
      <c r="HB80" s="232"/>
      <c r="HC80" s="232"/>
      <c r="HD80" s="232"/>
      <c r="HE80" s="232"/>
      <c r="HF80" s="232"/>
      <c r="HG80" s="232"/>
      <c r="HH80" s="232"/>
      <c r="HI80" s="232"/>
      <c r="HJ80" s="232"/>
    </row>
    <row r="81" spans="1:220" ht="17.100000000000001" customHeight="1" thickBot="1">
      <c r="A81" s="1"/>
      <c r="B81" s="669" t="s">
        <v>131</v>
      </c>
      <c r="C81" s="670"/>
      <c r="D81" s="42">
        <f>SUM(D70:D72,D77,D80)</f>
        <v>21031</v>
      </c>
      <c r="E81" s="42">
        <f t="shared" ref="E81:W81" si="39">SUM(E70:E72,E77,E80)</f>
        <v>21223</v>
      </c>
      <c r="F81" s="42">
        <f t="shared" si="39"/>
        <v>-192</v>
      </c>
      <c r="G81" s="42">
        <f t="shared" si="39"/>
        <v>18546</v>
      </c>
      <c r="H81" s="42">
        <f t="shared" si="39"/>
        <v>18716</v>
      </c>
      <c r="I81" s="42">
        <f t="shared" si="39"/>
        <v>-170</v>
      </c>
      <c r="J81" s="42">
        <f t="shared" si="39"/>
        <v>19608</v>
      </c>
      <c r="K81" s="42">
        <f t="shared" si="39"/>
        <v>19176</v>
      </c>
      <c r="L81" s="43">
        <f t="shared" si="39"/>
        <v>432</v>
      </c>
      <c r="M81" s="669" t="s">
        <v>131</v>
      </c>
      <c r="N81" s="670"/>
      <c r="O81" s="42">
        <f t="shared" si="39"/>
        <v>19160</v>
      </c>
      <c r="P81" s="42">
        <f t="shared" si="39"/>
        <v>19338</v>
      </c>
      <c r="Q81" s="42">
        <f t="shared" si="39"/>
        <v>-178</v>
      </c>
      <c r="R81" s="42">
        <f t="shared" si="39"/>
        <v>20236</v>
      </c>
      <c r="S81" s="42">
        <f t="shared" si="39"/>
        <v>19296</v>
      </c>
      <c r="T81" s="42">
        <f t="shared" si="39"/>
        <v>940</v>
      </c>
      <c r="U81" s="42">
        <f t="shared" si="39"/>
        <v>22471</v>
      </c>
      <c r="V81" s="42">
        <f t="shared" si="39"/>
        <v>19427</v>
      </c>
      <c r="W81" s="43">
        <f t="shared" si="39"/>
        <v>3044</v>
      </c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32"/>
      <c r="DW81" s="232"/>
      <c r="DX81" s="232"/>
      <c r="DY81" s="232"/>
      <c r="DZ81" s="232"/>
      <c r="EA81" s="232"/>
      <c r="EB81" s="232"/>
      <c r="EC81" s="232"/>
      <c r="ED81" s="232"/>
      <c r="EE81" s="232"/>
      <c r="EF81" s="232"/>
      <c r="EG81" s="232"/>
      <c r="EH81" s="232"/>
      <c r="EI81" s="232"/>
      <c r="EJ81" s="232"/>
      <c r="EK81" s="232"/>
      <c r="EL81" s="232"/>
      <c r="EM81" s="232"/>
      <c r="EN81" s="232"/>
      <c r="EO81" s="232"/>
      <c r="EP81" s="232"/>
      <c r="EQ81" s="232"/>
      <c r="ER81" s="232"/>
      <c r="ES81" s="232"/>
      <c r="ET81" s="232"/>
      <c r="EU81" s="232"/>
      <c r="EV81" s="232"/>
      <c r="EW81" s="232"/>
      <c r="EX81" s="232"/>
      <c r="EY81" s="232"/>
      <c r="EZ81" s="232"/>
      <c r="FA81" s="232"/>
      <c r="FB81" s="232"/>
      <c r="FC81" s="232"/>
      <c r="FD81" s="232"/>
      <c r="FE81" s="232"/>
      <c r="FF81" s="232"/>
      <c r="FG81" s="232"/>
      <c r="FH81" s="232"/>
      <c r="FI81" s="232"/>
      <c r="FJ81" s="232"/>
      <c r="FK81" s="232"/>
      <c r="FL81" s="232"/>
      <c r="FM81" s="232"/>
      <c r="FN81" s="232"/>
      <c r="FO81" s="232"/>
      <c r="FP81" s="232"/>
      <c r="FQ81" s="232"/>
      <c r="FR81" s="232"/>
      <c r="FS81" s="232"/>
      <c r="FT81" s="232"/>
      <c r="FU81" s="232"/>
      <c r="FV81" s="232"/>
      <c r="FW81" s="232"/>
      <c r="FX81" s="232"/>
      <c r="FY81" s="232"/>
      <c r="FZ81" s="232"/>
      <c r="GA81" s="232"/>
      <c r="GB81" s="232"/>
      <c r="GC81" s="232"/>
      <c r="GD81" s="232"/>
      <c r="GE81" s="232"/>
      <c r="GF81" s="232"/>
      <c r="GG81" s="232"/>
      <c r="GH81" s="232"/>
      <c r="GI81" s="232"/>
      <c r="GJ81" s="232"/>
      <c r="GK81" s="232"/>
      <c r="GL81" s="232"/>
      <c r="GM81" s="232"/>
      <c r="GN81" s="232"/>
      <c r="GO81" s="232"/>
      <c r="GP81" s="232"/>
      <c r="GQ81" s="232"/>
      <c r="GR81" s="232"/>
      <c r="GS81" s="232"/>
      <c r="GT81" s="232"/>
      <c r="GU81" s="232"/>
      <c r="GV81" s="232"/>
      <c r="GW81" s="232"/>
      <c r="GX81" s="232"/>
      <c r="GY81" s="232"/>
      <c r="GZ81" s="232"/>
      <c r="HA81" s="232"/>
      <c r="HB81" s="232"/>
      <c r="HC81" s="232"/>
      <c r="HD81" s="232"/>
      <c r="HE81" s="232"/>
      <c r="HF81" s="232"/>
      <c r="HG81" s="232"/>
      <c r="HH81" s="232"/>
      <c r="HI81" s="232"/>
      <c r="HJ81" s="232"/>
    </row>
    <row r="82" spans="1:220" ht="17.100000000000001" customHeight="1">
      <c r="A82" s="1"/>
      <c r="B82" s="671" t="s">
        <v>132</v>
      </c>
      <c r="C82" s="26" t="s">
        <v>133</v>
      </c>
      <c r="D82" s="36">
        <v>1618</v>
      </c>
      <c r="E82" s="36">
        <v>1613</v>
      </c>
      <c r="F82" s="36">
        <v>5</v>
      </c>
      <c r="G82" s="36">
        <v>1234</v>
      </c>
      <c r="H82" s="36">
        <v>1594</v>
      </c>
      <c r="I82" s="36">
        <v>-360</v>
      </c>
      <c r="J82" s="36">
        <v>1228</v>
      </c>
      <c r="K82" s="36">
        <v>1524</v>
      </c>
      <c r="L82" s="37">
        <v>-296</v>
      </c>
      <c r="M82" s="671" t="s">
        <v>132</v>
      </c>
      <c r="N82" s="26" t="s">
        <v>133</v>
      </c>
      <c r="O82" s="36">
        <v>1268</v>
      </c>
      <c r="P82" s="36">
        <v>1549</v>
      </c>
      <c r="Q82" s="36">
        <v>-281</v>
      </c>
      <c r="R82" s="36">
        <v>1261</v>
      </c>
      <c r="S82" s="36">
        <v>1631</v>
      </c>
      <c r="T82" s="36">
        <v>-370</v>
      </c>
      <c r="U82" s="36">
        <v>1420</v>
      </c>
      <c r="V82" s="36">
        <v>1470</v>
      </c>
      <c r="W82" s="37">
        <v>-50</v>
      </c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2"/>
      <c r="BD82" s="232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2"/>
      <c r="CA82" s="232"/>
      <c r="CB82" s="232"/>
      <c r="CC82" s="232"/>
      <c r="CD82" s="232"/>
      <c r="CE82" s="232"/>
      <c r="CF82" s="232"/>
      <c r="CG82" s="232"/>
      <c r="CH82" s="232"/>
      <c r="CI82" s="232"/>
      <c r="CJ82" s="232"/>
      <c r="CK82" s="232"/>
      <c r="CL82" s="232"/>
      <c r="CM82" s="232"/>
      <c r="CN82" s="232"/>
      <c r="CO82" s="232"/>
      <c r="CP82" s="232"/>
      <c r="CQ82" s="232"/>
      <c r="CR82" s="232"/>
      <c r="CS82" s="232"/>
      <c r="CT82" s="232"/>
      <c r="CU82" s="232"/>
      <c r="CV82" s="232"/>
      <c r="CW82" s="232"/>
      <c r="CX82" s="232"/>
      <c r="CY82" s="232"/>
      <c r="CZ82" s="232"/>
      <c r="DA82" s="232"/>
      <c r="DB82" s="232"/>
      <c r="DC82" s="232"/>
      <c r="DD82" s="232"/>
      <c r="DE82" s="232"/>
      <c r="DF82" s="232"/>
      <c r="DG82" s="232"/>
      <c r="DH82" s="232"/>
      <c r="DI82" s="232"/>
      <c r="DJ82" s="232"/>
      <c r="DK82" s="232"/>
      <c r="DL82" s="232"/>
      <c r="DM82" s="232"/>
      <c r="DN82" s="232"/>
      <c r="DO82" s="232"/>
      <c r="DP82" s="232"/>
      <c r="DQ82" s="232"/>
      <c r="DR82" s="232"/>
      <c r="DS82" s="232"/>
      <c r="DT82" s="232"/>
      <c r="DU82" s="232"/>
      <c r="DV82" s="232"/>
      <c r="DW82" s="232"/>
      <c r="DX82" s="232"/>
      <c r="DY82" s="232"/>
      <c r="DZ82" s="232"/>
      <c r="EA82" s="232"/>
      <c r="EB82" s="232"/>
      <c r="EC82" s="232"/>
      <c r="ED82" s="232"/>
      <c r="EE82" s="232"/>
      <c r="EF82" s="232"/>
      <c r="EG82" s="232"/>
      <c r="EH82" s="232"/>
      <c r="EI82" s="232"/>
      <c r="EJ82" s="232"/>
      <c r="EK82" s="232"/>
      <c r="EL82" s="232"/>
      <c r="EM82" s="232"/>
      <c r="EN82" s="232"/>
      <c r="EO82" s="232"/>
      <c r="EP82" s="232"/>
      <c r="EQ82" s="232"/>
      <c r="ER82" s="232"/>
      <c r="ES82" s="232"/>
      <c r="ET82" s="232"/>
      <c r="EU82" s="232"/>
      <c r="EV82" s="232"/>
      <c r="EW82" s="232"/>
      <c r="EX82" s="232"/>
      <c r="EY82" s="232"/>
      <c r="EZ82" s="232"/>
      <c r="FA82" s="232"/>
      <c r="FB82" s="232"/>
      <c r="FC82" s="232"/>
      <c r="FD82" s="232"/>
      <c r="FE82" s="232"/>
      <c r="FF82" s="232"/>
      <c r="FG82" s="232"/>
      <c r="FH82" s="232"/>
      <c r="FI82" s="232"/>
      <c r="FJ82" s="232"/>
      <c r="FK82" s="232"/>
      <c r="FL82" s="232"/>
      <c r="FM82" s="232"/>
      <c r="FN82" s="232"/>
      <c r="FO82" s="232"/>
      <c r="FP82" s="232"/>
      <c r="FQ82" s="232"/>
      <c r="FR82" s="232"/>
      <c r="FS82" s="232"/>
      <c r="FT82" s="232"/>
      <c r="FU82" s="232"/>
      <c r="FV82" s="232"/>
      <c r="FW82" s="232"/>
      <c r="FX82" s="232"/>
      <c r="FY82" s="232"/>
      <c r="FZ82" s="232"/>
      <c r="GA82" s="232"/>
      <c r="GB82" s="232"/>
      <c r="GC82" s="232"/>
      <c r="GD82" s="232"/>
      <c r="GE82" s="232"/>
      <c r="GF82" s="232"/>
      <c r="GG82" s="232"/>
      <c r="GH82" s="232"/>
      <c r="GI82" s="232"/>
      <c r="GJ82" s="232"/>
      <c r="GK82" s="232"/>
      <c r="GL82" s="232"/>
      <c r="GM82" s="232"/>
      <c r="GN82" s="232"/>
      <c r="GO82" s="232"/>
      <c r="GP82" s="232"/>
      <c r="GQ82" s="232"/>
      <c r="GR82" s="232"/>
      <c r="GS82" s="232"/>
      <c r="GT82" s="232"/>
      <c r="GU82" s="232"/>
      <c r="GV82" s="232"/>
      <c r="GW82" s="232"/>
      <c r="GX82" s="232"/>
      <c r="GY82" s="232"/>
      <c r="GZ82" s="232"/>
      <c r="HA82" s="232"/>
      <c r="HB82" s="232"/>
      <c r="HC82" s="232"/>
      <c r="HD82" s="232"/>
      <c r="HE82" s="232"/>
      <c r="HF82" s="232"/>
      <c r="HG82" s="232"/>
      <c r="HH82" s="232"/>
      <c r="HI82" s="232"/>
      <c r="HJ82" s="232"/>
    </row>
    <row r="83" spans="1:220" ht="17.100000000000001" customHeight="1">
      <c r="A83" s="1"/>
      <c r="B83" s="667"/>
      <c r="C83" s="26" t="s">
        <v>134</v>
      </c>
      <c r="D83" s="32">
        <v>297</v>
      </c>
      <c r="E83" s="32">
        <v>293</v>
      </c>
      <c r="F83" s="32">
        <v>4</v>
      </c>
      <c r="G83" s="32">
        <v>234</v>
      </c>
      <c r="H83" s="32">
        <v>301</v>
      </c>
      <c r="I83" s="32">
        <v>-67</v>
      </c>
      <c r="J83" s="32">
        <v>246</v>
      </c>
      <c r="K83" s="32">
        <v>292</v>
      </c>
      <c r="L83" s="33">
        <v>-46</v>
      </c>
      <c r="M83" s="667"/>
      <c r="N83" s="26" t="s">
        <v>134</v>
      </c>
      <c r="O83" s="32">
        <v>273</v>
      </c>
      <c r="P83" s="32">
        <v>283</v>
      </c>
      <c r="Q83" s="32">
        <v>-10</v>
      </c>
      <c r="R83" s="32">
        <v>269</v>
      </c>
      <c r="S83" s="32">
        <v>307</v>
      </c>
      <c r="T83" s="32">
        <v>-38</v>
      </c>
      <c r="U83" s="32">
        <v>292</v>
      </c>
      <c r="V83" s="32">
        <v>252</v>
      </c>
      <c r="W83" s="33">
        <v>40</v>
      </c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2"/>
      <c r="BD83" s="232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2"/>
      <c r="CA83" s="232"/>
      <c r="CB83" s="232"/>
      <c r="CC83" s="232"/>
      <c r="CD83" s="232"/>
      <c r="CE83" s="232"/>
      <c r="CF83" s="232"/>
      <c r="CG83" s="232"/>
      <c r="CH83" s="232"/>
      <c r="CI83" s="232"/>
      <c r="CJ83" s="232"/>
      <c r="CK83" s="232"/>
      <c r="CL83" s="232"/>
      <c r="CM83" s="232"/>
      <c r="CN83" s="232"/>
      <c r="CO83" s="232"/>
      <c r="CP83" s="232"/>
      <c r="CQ83" s="232"/>
      <c r="CR83" s="232"/>
      <c r="CS83" s="232"/>
      <c r="CT83" s="232"/>
      <c r="CU83" s="232"/>
      <c r="CV83" s="232"/>
      <c r="CW83" s="232"/>
      <c r="CX83" s="232"/>
      <c r="CY83" s="232"/>
      <c r="CZ83" s="232"/>
      <c r="DA83" s="232"/>
      <c r="DB83" s="232"/>
      <c r="DC83" s="232"/>
      <c r="DD83" s="232"/>
      <c r="DE83" s="232"/>
      <c r="DF83" s="232"/>
      <c r="DG83" s="232"/>
      <c r="DH83" s="232"/>
      <c r="DI83" s="232"/>
      <c r="DJ83" s="232"/>
      <c r="DK83" s="232"/>
      <c r="DL83" s="232"/>
      <c r="DM83" s="232"/>
      <c r="DN83" s="232"/>
      <c r="DO83" s="232"/>
      <c r="DP83" s="232"/>
      <c r="DQ83" s="232"/>
      <c r="DR83" s="232"/>
      <c r="DS83" s="232"/>
      <c r="DT83" s="232"/>
      <c r="DU83" s="232"/>
      <c r="DV83" s="232"/>
      <c r="DW83" s="232"/>
      <c r="DX83" s="232"/>
      <c r="DY83" s="232"/>
      <c r="DZ83" s="232"/>
      <c r="EA83" s="232"/>
      <c r="EB83" s="232"/>
      <c r="EC83" s="232"/>
      <c r="ED83" s="232"/>
      <c r="EE83" s="232"/>
      <c r="EF83" s="232"/>
      <c r="EG83" s="232"/>
      <c r="EH83" s="232"/>
      <c r="EI83" s="232"/>
      <c r="EJ83" s="232"/>
      <c r="EK83" s="232"/>
      <c r="EL83" s="232"/>
      <c r="EM83" s="232"/>
      <c r="EN83" s="232"/>
      <c r="EO83" s="232"/>
      <c r="EP83" s="232"/>
      <c r="EQ83" s="232"/>
      <c r="ER83" s="232"/>
      <c r="ES83" s="232"/>
      <c r="ET83" s="232"/>
      <c r="EU83" s="232"/>
      <c r="EV83" s="232"/>
      <c r="EW83" s="232"/>
      <c r="EX83" s="232"/>
      <c r="EY83" s="232"/>
      <c r="EZ83" s="232"/>
      <c r="FA83" s="232"/>
      <c r="FB83" s="232"/>
      <c r="FC83" s="232"/>
      <c r="FD83" s="232"/>
      <c r="FE83" s="232"/>
      <c r="FF83" s="232"/>
      <c r="FG83" s="232"/>
      <c r="FH83" s="232"/>
      <c r="FI83" s="232"/>
      <c r="FJ83" s="232"/>
      <c r="FK83" s="232"/>
      <c r="FL83" s="232"/>
      <c r="FM83" s="232"/>
      <c r="FN83" s="232"/>
      <c r="FO83" s="232"/>
      <c r="FP83" s="232"/>
      <c r="FQ83" s="232"/>
      <c r="FR83" s="232"/>
      <c r="FS83" s="232"/>
      <c r="FT83" s="232"/>
      <c r="FU83" s="232"/>
      <c r="FV83" s="232"/>
      <c r="FW83" s="232"/>
      <c r="FX83" s="232"/>
      <c r="FY83" s="232"/>
      <c r="FZ83" s="232"/>
      <c r="GA83" s="232"/>
      <c r="GB83" s="232"/>
      <c r="GC83" s="232"/>
      <c r="GD83" s="232"/>
      <c r="GE83" s="232"/>
      <c r="GF83" s="232"/>
      <c r="GG83" s="232"/>
      <c r="GH83" s="232"/>
      <c r="GI83" s="232"/>
      <c r="GJ83" s="232"/>
      <c r="GK83" s="232"/>
      <c r="GL83" s="232"/>
      <c r="GM83" s="232"/>
      <c r="GN83" s="232"/>
      <c r="GO83" s="232"/>
      <c r="GP83" s="232"/>
      <c r="GQ83" s="232"/>
      <c r="GR83" s="232"/>
      <c r="GS83" s="232"/>
      <c r="GT83" s="232"/>
      <c r="GU83" s="232"/>
      <c r="GV83" s="232"/>
      <c r="GW83" s="232"/>
      <c r="GX83" s="232"/>
      <c r="GY83" s="232"/>
      <c r="GZ83" s="232"/>
      <c r="HA83" s="232"/>
      <c r="HB83" s="232"/>
      <c r="HC83" s="232"/>
      <c r="HD83" s="232"/>
      <c r="HE83" s="232"/>
      <c r="HF83" s="232"/>
      <c r="HG83" s="232"/>
      <c r="HH83" s="232"/>
      <c r="HI83" s="232"/>
      <c r="HJ83" s="232"/>
    </row>
    <row r="84" spans="1:220" ht="17.100000000000001" customHeight="1">
      <c r="A84" s="1"/>
      <c r="B84" s="667"/>
      <c r="C84" s="77" t="s">
        <v>135</v>
      </c>
      <c r="D84" s="32">
        <v>331</v>
      </c>
      <c r="E84" s="32">
        <v>301</v>
      </c>
      <c r="F84" s="32">
        <v>30</v>
      </c>
      <c r="G84" s="32">
        <v>227</v>
      </c>
      <c r="H84" s="32">
        <v>319</v>
      </c>
      <c r="I84" s="32">
        <v>-92</v>
      </c>
      <c r="J84" s="32">
        <v>238</v>
      </c>
      <c r="K84" s="32">
        <v>279</v>
      </c>
      <c r="L84" s="33">
        <v>-41</v>
      </c>
      <c r="M84" s="667"/>
      <c r="N84" s="77" t="s">
        <v>135</v>
      </c>
      <c r="O84" s="32">
        <v>220</v>
      </c>
      <c r="P84" s="32">
        <v>263</v>
      </c>
      <c r="Q84" s="32">
        <v>-43</v>
      </c>
      <c r="R84" s="32">
        <v>273</v>
      </c>
      <c r="S84" s="32">
        <v>277</v>
      </c>
      <c r="T84" s="32">
        <v>-4</v>
      </c>
      <c r="U84" s="32">
        <v>236</v>
      </c>
      <c r="V84" s="32">
        <v>352</v>
      </c>
      <c r="W84" s="33">
        <v>-116</v>
      </c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2"/>
      <c r="CA84" s="232"/>
      <c r="CB84" s="232"/>
      <c r="CC84" s="232"/>
      <c r="CD84" s="232"/>
      <c r="CE84" s="232"/>
      <c r="CF84" s="232"/>
      <c r="CG84" s="232"/>
      <c r="CH84" s="232"/>
      <c r="CI84" s="232"/>
      <c r="CJ84" s="232"/>
      <c r="CK84" s="232"/>
      <c r="CL84" s="232"/>
      <c r="CM84" s="232"/>
      <c r="CN84" s="232"/>
      <c r="CO84" s="232"/>
      <c r="CP84" s="232"/>
      <c r="CQ84" s="232"/>
      <c r="CR84" s="232"/>
      <c r="CS84" s="232"/>
      <c r="CT84" s="232"/>
      <c r="CU84" s="232"/>
      <c r="CV84" s="232"/>
      <c r="CW84" s="232"/>
      <c r="CX84" s="232"/>
      <c r="CY84" s="232"/>
      <c r="CZ84" s="232"/>
      <c r="DA84" s="232"/>
      <c r="DB84" s="232"/>
      <c r="DC84" s="232"/>
      <c r="DD84" s="232"/>
      <c r="DE84" s="232"/>
      <c r="DF84" s="232"/>
      <c r="DG84" s="232"/>
      <c r="DH84" s="232"/>
      <c r="DI84" s="232"/>
      <c r="DJ84" s="232"/>
      <c r="DK84" s="232"/>
      <c r="DL84" s="232"/>
      <c r="DM84" s="232"/>
      <c r="DN84" s="232"/>
      <c r="DO84" s="232"/>
      <c r="DP84" s="232"/>
      <c r="DQ84" s="232"/>
      <c r="DR84" s="232"/>
      <c r="DS84" s="232"/>
      <c r="DT84" s="232"/>
      <c r="DU84" s="232"/>
      <c r="DV84" s="232"/>
      <c r="DW84" s="232"/>
      <c r="DX84" s="232"/>
      <c r="DY84" s="232"/>
      <c r="DZ84" s="232"/>
      <c r="EA84" s="232"/>
      <c r="EB84" s="232"/>
      <c r="EC84" s="232"/>
      <c r="ED84" s="232"/>
      <c r="EE84" s="232"/>
      <c r="EF84" s="232"/>
      <c r="EG84" s="232"/>
      <c r="EH84" s="232"/>
      <c r="EI84" s="232"/>
      <c r="EJ84" s="232"/>
      <c r="EK84" s="232"/>
      <c r="EL84" s="232"/>
      <c r="EM84" s="232"/>
      <c r="EN84" s="232"/>
      <c r="EO84" s="232"/>
      <c r="EP84" s="232"/>
      <c r="EQ84" s="232"/>
      <c r="ER84" s="232"/>
      <c r="ES84" s="232"/>
      <c r="ET84" s="232"/>
      <c r="EU84" s="232"/>
      <c r="EV84" s="232"/>
      <c r="EW84" s="232"/>
      <c r="EX84" s="232"/>
      <c r="EY84" s="232"/>
      <c r="EZ84" s="232"/>
      <c r="FA84" s="232"/>
      <c r="FB84" s="232"/>
      <c r="FC84" s="232"/>
      <c r="FD84" s="232"/>
      <c r="FE84" s="232"/>
      <c r="FF84" s="232"/>
      <c r="FG84" s="232"/>
      <c r="FH84" s="232"/>
      <c r="FI84" s="232"/>
      <c r="FJ84" s="232"/>
      <c r="FK84" s="232"/>
      <c r="FL84" s="232"/>
      <c r="FM84" s="232"/>
      <c r="FN84" s="232"/>
      <c r="FO84" s="232"/>
      <c r="FP84" s="232"/>
      <c r="FQ84" s="232"/>
      <c r="FR84" s="232"/>
      <c r="FS84" s="232"/>
      <c r="FT84" s="232"/>
      <c r="FU84" s="232"/>
      <c r="FV84" s="232"/>
      <c r="FW84" s="232"/>
      <c r="FX84" s="232"/>
      <c r="FY84" s="232"/>
      <c r="FZ84" s="232"/>
      <c r="GA84" s="232"/>
      <c r="GB84" s="232"/>
      <c r="GC84" s="232"/>
      <c r="GD84" s="232"/>
      <c r="GE84" s="232"/>
      <c r="GF84" s="232"/>
      <c r="GG84" s="232"/>
      <c r="GH84" s="232"/>
      <c r="GI84" s="232"/>
      <c r="GJ84" s="232"/>
      <c r="GK84" s="232"/>
      <c r="GL84" s="232"/>
      <c r="GM84" s="232"/>
      <c r="GN84" s="232"/>
      <c r="GO84" s="232"/>
      <c r="GP84" s="232"/>
      <c r="GQ84" s="232"/>
      <c r="GR84" s="232"/>
      <c r="GS84" s="232"/>
      <c r="GT84" s="232"/>
      <c r="GU84" s="232"/>
      <c r="GV84" s="232"/>
      <c r="GW84" s="232"/>
      <c r="GX84" s="232"/>
      <c r="GY84" s="232"/>
      <c r="GZ84" s="232"/>
      <c r="HA84" s="232"/>
      <c r="HB84" s="232"/>
      <c r="HC84" s="232"/>
      <c r="HD84" s="232"/>
      <c r="HE84" s="232"/>
      <c r="HF84" s="232"/>
      <c r="HG84" s="232"/>
      <c r="HH84" s="232"/>
      <c r="HI84" s="232"/>
      <c r="HJ84" s="232"/>
    </row>
    <row r="85" spans="1:220" ht="17.100000000000001" customHeight="1">
      <c r="A85" s="1"/>
      <c r="B85" s="668"/>
      <c r="C85" s="18" t="s">
        <v>42</v>
      </c>
      <c r="D85" s="21">
        <f t="shared" ref="D85:F85" si="40">SUM(D82:D84)</f>
        <v>2246</v>
      </c>
      <c r="E85" s="21">
        <f t="shared" si="40"/>
        <v>2207</v>
      </c>
      <c r="F85" s="21">
        <f t="shared" si="40"/>
        <v>39</v>
      </c>
      <c r="G85" s="21">
        <f t="shared" ref="G85:W85" si="41">SUM(G82:G84)</f>
        <v>1695</v>
      </c>
      <c r="H85" s="21">
        <f t="shared" si="41"/>
        <v>2214</v>
      </c>
      <c r="I85" s="21">
        <f t="shared" si="41"/>
        <v>-519</v>
      </c>
      <c r="J85" s="21">
        <f t="shared" si="41"/>
        <v>1712</v>
      </c>
      <c r="K85" s="21">
        <f t="shared" si="41"/>
        <v>2095</v>
      </c>
      <c r="L85" s="22">
        <f t="shared" si="41"/>
        <v>-383</v>
      </c>
      <c r="M85" s="668"/>
      <c r="N85" s="18" t="s">
        <v>42</v>
      </c>
      <c r="O85" s="21">
        <f t="shared" si="41"/>
        <v>1761</v>
      </c>
      <c r="P85" s="21">
        <f t="shared" si="41"/>
        <v>2095</v>
      </c>
      <c r="Q85" s="21">
        <f t="shared" si="41"/>
        <v>-334</v>
      </c>
      <c r="R85" s="21">
        <f t="shared" si="41"/>
        <v>1803</v>
      </c>
      <c r="S85" s="21">
        <f t="shared" si="41"/>
        <v>2215</v>
      </c>
      <c r="T85" s="21">
        <f t="shared" si="41"/>
        <v>-412</v>
      </c>
      <c r="U85" s="21">
        <f t="shared" si="41"/>
        <v>1948</v>
      </c>
      <c r="V85" s="21">
        <f t="shared" si="41"/>
        <v>2074</v>
      </c>
      <c r="W85" s="22">
        <f t="shared" si="41"/>
        <v>-126</v>
      </c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P85" s="232"/>
      <c r="AQ85" s="232"/>
      <c r="AR85" s="232"/>
      <c r="AS85" s="232"/>
      <c r="AT85" s="232"/>
      <c r="AU85" s="232"/>
      <c r="AV85" s="232"/>
      <c r="AW85" s="232"/>
      <c r="AX85" s="232"/>
      <c r="AY85" s="232"/>
      <c r="AZ85" s="232"/>
      <c r="BA85" s="232"/>
      <c r="BB85" s="232"/>
      <c r="BC85" s="232"/>
      <c r="BD85" s="232"/>
      <c r="BE85" s="232"/>
      <c r="BF85" s="232"/>
      <c r="BG85" s="232"/>
      <c r="BH85" s="232"/>
      <c r="BI85" s="232"/>
      <c r="BJ85" s="232"/>
      <c r="BK85" s="232"/>
      <c r="BL85" s="232"/>
      <c r="BM85" s="232"/>
      <c r="BN85" s="232"/>
      <c r="BO85" s="232"/>
      <c r="BP85" s="232"/>
      <c r="BQ85" s="232"/>
      <c r="BR85" s="232"/>
      <c r="BS85" s="232"/>
      <c r="BT85" s="232"/>
      <c r="BU85" s="232"/>
      <c r="BV85" s="232"/>
      <c r="BW85" s="232"/>
      <c r="BX85" s="232"/>
      <c r="BY85" s="232"/>
      <c r="BZ85" s="232"/>
      <c r="CA85" s="232"/>
      <c r="CB85" s="232"/>
      <c r="CC85" s="232"/>
      <c r="CD85" s="232"/>
      <c r="CE85" s="232"/>
      <c r="CF85" s="232"/>
      <c r="CG85" s="232"/>
      <c r="CH85" s="232"/>
      <c r="CI85" s="232"/>
      <c r="CJ85" s="232"/>
      <c r="CK85" s="232"/>
      <c r="CL85" s="232"/>
      <c r="CM85" s="232"/>
      <c r="CN85" s="232"/>
      <c r="CO85" s="232"/>
      <c r="CP85" s="232"/>
      <c r="CQ85" s="232"/>
      <c r="CR85" s="232"/>
      <c r="CS85" s="232"/>
      <c r="CT85" s="232"/>
      <c r="CU85" s="232"/>
      <c r="CV85" s="232"/>
      <c r="CW85" s="232"/>
      <c r="CX85" s="232"/>
      <c r="CY85" s="232"/>
      <c r="CZ85" s="232"/>
      <c r="DA85" s="232"/>
      <c r="DB85" s="232"/>
      <c r="DC85" s="232"/>
      <c r="DD85" s="232"/>
      <c r="DE85" s="232"/>
      <c r="DF85" s="232"/>
      <c r="DG85" s="232"/>
      <c r="DH85" s="232"/>
      <c r="DI85" s="232"/>
      <c r="DJ85" s="232"/>
      <c r="DK85" s="232"/>
      <c r="DL85" s="232"/>
      <c r="DM85" s="232"/>
      <c r="DN85" s="232"/>
      <c r="DO85" s="232"/>
      <c r="DP85" s="232"/>
      <c r="DQ85" s="232"/>
      <c r="DR85" s="232"/>
      <c r="DS85" s="232"/>
      <c r="DT85" s="232"/>
      <c r="DU85" s="232"/>
      <c r="DV85" s="232"/>
      <c r="DW85" s="232"/>
      <c r="DX85" s="232"/>
      <c r="DY85" s="232"/>
      <c r="DZ85" s="232"/>
      <c r="EA85" s="232"/>
      <c r="EB85" s="232"/>
      <c r="EC85" s="232"/>
      <c r="ED85" s="232"/>
      <c r="EE85" s="232"/>
      <c r="EF85" s="232"/>
      <c r="EG85" s="232"/>
      <c r="EH85" s="232"/>
      <c r="EI85" s="232"/>
      <c r="EJ85" s="232"/>
      <c r="EK85" s="232"/>
      <c r="EL85" s="232"/>
      <c r="EM85" s="232"/>
      <c r="EN85" s="232"/>
      <c r="EO85" s="232"/>
      <c r="EP85" s="232"/>
      <c r="EQ85" s="232"/>
      <c r="ER85" s="232"/>
      <c r="ES85" s="232"/>
      <c r="ET85" s="232"/>
      <c r="EU85" s="232"/>
      <c r="EV85" s="232"/>
      <c r="EW85" s="232"/>
      <c r="EX85" s="232"/>
      <c r="EY85" s="232"/>
      <c r="EZ85" s="232"/>
      <c r="FA85" s="232"/>
      <c r="FB85" s="232"/>
      <c r="FC85" s="232"/>
      <c r="FD85" s="232"/>
      <c r="FE85" s="232"/>
      <c r="FF85" s="232"/>
      <c r="FG85" s="232"/>
      <c r="FH85" s="232"/>
      <c r="FI85" s="232"/>
      <c r="FJ85" s="232"/>
      <c r="FK85" s="232"/>
      <c r="FL85" s="232"/>
      <c r="FM85" s="232"/>
      <c r="FN85" s="232"/>
      <c r="FO85" s="232"/>
      <c r="FP85" s="232"/>
      <c r="FQ85" s="232"/>
      <c r="FR85" s="232"/>
      <c r="FS85" s="232"/>
      <c r="FT85" s="232"/>
      <c r="FU85" s="232"/>
      <c r="FV85" s="232"/>
      <c r="FW85" s="232"/>
      <c r="FX85" s="232"/>
      <c r="FY85" s="232"/>
      <c r="FZ85" s="232"/>
      <c r="GA85" s="232"/>
      <c r="GB85" s="232"/>
      <c r="GC85" s="232"/>
      <c r="GD85" s="232"/>
      <c r="GE85" s="232"/>
      <c r="GF85" s="232"/>
      <c r="GG85" s="232"/>
      <c r="GH85" s="232"/>
      <c r="GI85" s="232"/>
      <c r="GJ85" s="232"/>
      <c r="GK85" s="232"/>
      <c r="GL85" s="232"/>
      <c r="GM85" s="232"/>
      <c r="GN85" s="232"/>
      <c r="GO85" s="232"/>
      <c r="GP85" s="232"/>
      <c r="GQ85" s="232"/>
      <c r="GR85" s="232"/>
      <c r="GS85" s="232"/>
      <c r="GT85" s="232"/>
      <c r="GU85" s="232"/>
      <c r="GV85" s="232"/>
      <c r="GW85" s="232"/>
      <c r="GX85" s="232"/>
      <c r="GY85" s="232"/>
      <c r="GZ85" s="232"/>
      <c r="HA85" s="232"/>
      <c r="HB85" s="232"/>
      <c r="HC85" s="232"/>
      <c r="HD85" s="232"/>
      <c r="HE85" s="232"/>
      <c r="HF85" s="232"/>
      <c r="HG85" s="232"/>
      <c r="HH85" s="232"/>
      <c r="HI85" s="232"/>
      <c r="HJ85" s="232"/>
    </row>
    <row r="86" spans="1:220" ht="17.100000000000001" customHeight="1">
      <c r="A86" s="1"/>
      <c r="B86" s="84" t="s">
        <v>136</v>
      </c>
      <c r="C86" s="85" t="s">
        <v>137</v>
      </c>
      <c r="D86" s="21">
        <v>208</v>
      </c>
      <c r="E86" s="21">
        <v>374</v>
      </c>
      <c r="F86" s="21">
        <v>-166</v>
      </c>
      <c r="G86" s="21">
        <v>199</v>
      </c>
      <c r="H86" s="21">
        <v>287</v>
      </c>
      <c r="I86" s="21">
        <v>-88</v>
      </c>
      <c r="J86" s="21">
        <v>201</v>
      </c>
      <c r="K86" s="21">
        <v>298</v>
      </c>
      <c r="L86" s="22">
        <v>-97</v>
      </c>
      <c r="M86" s="84" t="s">
        <v>136</v>
      </c>
      <c r="N86" s="85" t="s">
        <v>137</v>
      </c>
      <c r="O86" s="21">
        <v>188</v>
      </c>
      <c r="P86" s="21">
        <v>311</v>
      </c>
      <c r="Q86" s="21">
        <v>-123</v>
      </c>
      <c r="R86" s="21">
        <v>196</v>
      </c>
      <c r="S86" s="21">
        <v>274</v>
      </c>
      <c r="T86" s="21">
        <v>-78</v>
      </c>
      <c r="U86" s="21">
        <v>270</v>
      </c>
      <c r="V86" s="21">
        <v>262</v>
      </c>
      <c r="W86" s="22">
        <v>8</v>
      </c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  <c r="AS86" s="232"/>
      <c r="AT86" s="232"/>
      <c r="AU86" s="232"/>
      <c r="AV86" s="232"/>
      <c r="AW86" s="232"/>
      <c r="AX86" s="232"/>
      <c r="AY86" s="232"/>
      <c r="AZ86" s="232"/>
      <c r="BA86" s="232"/>
      <c r="BB86" s="232"/>
      <c r="BC86" s="232"/>
      <c r="BD86" s="232"/>
      <c r="BE86" s="232"/>
      <c r="BF86" s="232"/>
      <c r="BG86" s="232"/>
      <c r="BH86" s="232"/>
      <c r="BI86" s="232"/>
      <c r="BJ86" s="232"/>
      <c r="BK86" s="232"/>
      <c r="BL86" s="232"/>
      <c r="BM86" s="232"/>
      <c r="BN86" s="232"/>
      <c r="BO86" s="232"/>
      <c r="BP86" s="232"/>
      <c r="BQ86" s="232"/>
      <c r="BR86" s="232"/>
      <c r="BS86" s="232"/>
      <c r="BT86" s="232"/>
      <c r="BU86" s="232"/>
      <c r="BV86" s="232"/>
      <c r="BW86" s="232"/>
      <c r="BX86" s="232"/>
      <c r="BY86" s="232"/>
      <c r="BZ86" s="232"/>
      <c r="CA86" s="232"/>
      <c r="CB86" s="232"/>
      <c r="CC86" s="232"/>
      <c r="CD86" s="232"/>
      <c r="CE86" s="232"/>
      <c r="CF86" s="232"/>
      <c r="CG86" s="232"/>
      <c r="CH86" s="232"/>
      <c r="CI86" s="232"/>
      <c r="CJ86" s="232"/>
      <c r="CK86" s="232"/>
      <c r="CL86" s="232"/>
      <c r="CM86" s="232"/>
      <c r="CN86" s="232"/>
      <c r="CO86" s="232"/>
      <c r="CP86" s="232"/>
      <c r="CQ86" s="232"/>
      <c r="CR86" s="232"/>
      <c r="CS86" s="232"/>
      <c r="CT86" s="232"/>
      <c r="CU86" s="232"/>
      <c r="CV86" s="232"/>
      <c r="CW86" s="232"/>
      <c r="CX86" s="232"/>
      <c r="CY86" s="232"/>
      <c r="CZ86" s="232"/>
      <c r="DA86" s="232"/>
      <c r="DB86" s="232"/>
      <c r="DC86" s="232"/>
      <c r="DD86" s="232"/>
      <c r="DE86" s="232"/>
      <c r="DF86" s="232"/>
      <c r="DG86" s="232"/>
      <c r="DH86" s="232"/>
      <c r="DI86" s="232"/>
      <c r="DJ86" s="232"/>
      <c r="DK86" s="232"/>
      <c r="DL86" s="232"/>
      <c r="DM86" s="232"/>
      <c r="DN86" s="232"/>
      <c r="DO86" s="232"/>
      <c r="DP86" s="232"/>
      <c r="DQ86" s="232"/>
      <c r="DR86" s="232"/>
      <c r="DS86" s="232"/>
      <c r="DT86" s="232"/>
      <c r="DU86" s="232"/>
      <c r="DV86" s="232"/>
      <c r="DW86" s="232"/>
      <c r="DX86" s="232"/>
      <c r="DY86" s="232"/>
      <c r="DZ86" s="232"/>
      <c r="EA86" s="232"/>
      <c r="EB86" s="232"/>
      <c r="EC86" s="232"/>
      <c r="ED86" s="232"/>
      <c r="EE86" s="232"/>
      <c r="EF86" s="232"/>
      <c r="EG86" s="232"/>
      <c r="EH86" s="232"/>
      <c r="EI86" s="232"/>
      <c r="EJ86" s="232"/>
      <c r="EK86" s="232"/>
      <c r="EL86" s="232"/>
      <c r="EM86" s="232"/>
      <c r="EN86" s="232"/>
      <c r="EO86" s="232"/>
      <c r="EP86" s="232"/>
      <c r="EQ86" s="232"/>
      <c r="ER86" s="232"/>
      <c r="ES86" s="232"/>
      <c r="ET86" s="232"/>
      <c r="EU86" s="232"/>
      <c r="EV86" s="232"/>
      <c r="EW86" s="232"/>
      <c r="EX86" s="232"/>
      <c r="EY86" s="232"/>
      <c r="EZ86" s="232"/>
      <c r="FA86" s="232"/>
      <c r="FB86" s="232"/>
      <c r="FC86" s="232"/>
      <c r="FD86" s="232"/>
      <c r="FE86" s="232"/>
      <c r="FF86" s="232"/>
      <c r="FG86" s="232"/>
      <c r="FH86" s="232"/>
      <c r="FI86" s="232"/>
      <c r="FJ86" s="232"/>
      <c r="FK86" s="232"/>
      <c r="FL86" s="232"/>
      <c r="FM86" s="232"/>
      <c r="FN86" s="232"/>
      <c r="FO86" s="232"/>
      <c r="FP86" s="232"/>
      <c r="FQ86" s="232"/>
      <c r="FR86" s="232"/>
      <c r="FS86" s="232"/>
      <c r="FT86" s="232"/>
      <c r="FU86" s="232"/>
      <c r="FV86" s="232"/>
      <c r="FW86" s="232"/>
      <c r="FX86" s="232"/>
      <c r="FY86" s="232"/>
      <c r="FZ86" s="232"/>
      <c r="GA86" s="232"/>
      <c r="GB86" s="232"/>
      <c r="GC86" s="232"/>
      <c r="GD86" s="232"/>
      <c r="GE86" s="232"/>
      <c r="GF86" s="232"/>
      <c r="GG86" s="232"/>
      <c r="GH86" s="232"/>
      <c r="GI86" s="232"/>
      <c r="GJ86" s="232"/>
      <c r="GK86" s="232"/>
      <c r="GL86" s="232"/>
      <c r="GM86" s="232"/>
      <c r="GN86" s="232"/>
      <c r="GO86" s="232"/>
      <c r="GP86" s="232"/>
      <c r="GQ86" s="232"/>
      <c r="GR86" s="232"/>
      <c r="GS86" s="232"/>
      <c r="GT86" s="232"/>
      <c r="GU86" s="232"/>
      <c r="GV86" s="232"/>
      <c r="GW86" s="232"/>
      <c r="GX86" s="232"/>
      <c r="GY86" s="232"/>
      <c r="GZ86" s="232"/>
      <c r="HA86" s="232"/>
      <c r="HB86" s="232"/>
      <c r="HC86" s="232"/>
      <c r="HD86" s="232"/>
      <c r="HE86" s="232"/>
      <c r="HF86" s="232"/>
      <c r="HG86" s="232"/>
      <c r="HH86" s="232"/>
      <c r="HI86" s="232"/>
      <c r="HJ86" s="232"/>
    </row>
    <row r="87" spans="1:220" ht="17.100000000000001" customHeight="1" thickBot="1">
      <c r="A87" s="1"/>
      <c r="B87" s="669" t="s">
        <v>138</v>
      </c>
      <c r="C87" s="670"/>
      <c r="D87" s="42">
        <f>SUM(D85:D86)</f>
        <v>2454</v>
      </c>
      <c r="E87" s="42">
        <f t="shared" ref="E87:W87" si="42">SUM(E85:E86)</f>
        <v>2581</v>
      </c>
      <c r="F87" s="42">
        <f t="shared" si="42"/>
        <v>-127</v>
      </c>
      <c r="G87" s="42">
        <f t="shared" si="42"/>
        <v>1894</v>
      </c>
      <c r="H87" s="42">
        <f t="shared" si="42"/>
        <v>2501</v>
      </c>
      <c r="I87" s="42">
        <f t="shared" si="42"/>
        <v>-607</v>
      </c>
      <c r="J87" s="42">
        <f t="shared" si="42"/>
        <v>1913</v>
      </c>
      <c r="K87" s="42">
        <f t="shared" si="42"/>
        <v>2393</v>
      </c>
      <c r="L87" s="43">
        <f t="shared" si="42"/>
        <v>-480</v>
      </c>
      <c r="M87" s="669" t="s">
        <v>138</v>
      </c>
      <c r="N87" s="670"/>
      <c r="O87" s="42">
        <f t="shared" si="42"/>
        <v>1949</v>
      </c>
      <c r="P87" s="42">
        <f t="shared" si="42"/>
        <v>2406</v>
      </c>
      <c r="Q87" s="42">
        <f t="shared" si="42"/>
        <v>-457</v>
      </c>
      <c r="R87" s="42">
        <f t="shared" si="42"/>
        <v>1999</v>
      </c>
      <c r="S87" s="42">
        <f t="shared" si="42"/>
        <v>2489</v>
      </c>
      <c r="T87" s="42">
        <f t="shared" si="42"/>
        <v>-490</v>
      </c>
      <c r="U87" s="42">
        <f t="shared" si="42"/>
        <v>2218</v>
      </c>
      <c r="V87" s="42">
        <f t="shared" si="42"/>
        <v>2336</v>
      </c>
      <c r="W87" s="43">
        <f t="shared" si="42"/>
        <v>-118</v>
      </c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  <c r="AS87" s="232"/>
      <c r="AT87" s="232"/>
      <c r="AU87" s="232"/>
      <c r="AV87" s="232"/>
      <c r="AW87" s="232"/>
      <c r="AX87" s="232"/>
      <c r="AY87" s="232"/>
      <c r="AZ87" s="232"/>
      <c r="BA87" s="232"/>
      <c r="BB87" s="232"/>
      <c r="BC87" s="232"/>
      <c r="BD87" s="232"/>
      <c r="BE87" s="232"/>
      <c r="BF87" s="232"/>
      <c r="BG87" s="232"/>
      <c r="BH87" s="232"/>
      <c r="BI87" s="232"/>
      <c r="BJ87" s="232"/>
      <c r="BK87" s="232"/>
      <c r="BL87" s="232"/>
      <c r="BM87" s="232"/>
      <c r="BN87" s="232"/>
      <c r="BO87" s="232"/>
      <c r="BP87" s="232"/>
      <c r="BQ87" s="232"/>
      <c r="BR87" s="232"/>
      <c r="BS87" s="232"/>
      <c r="BT87" s="232"/>
      <c r="BU87" s="232"/>
      <c r="BV87" s="232"/>
      <c r="BW87" s="232"/>
      <c r="BX87" s="232"/>
      <c r="BY87" s="232"/>
      <c r="BZ87" s="232"/>
      <c r="CA87" s="232"/>
      <c r="CB87" s="232"/>
      <c r="CC87" s="232"/>
      <c r="CD87" s="232"/>
      <c r="CE87" s="232"/>
      <c r="CF87" s="232"/>
      <c r="CG87" s="232"/>
      <c r="CH87" s="232"/>
      <c r="CI87" s="232"/>
      <c r="CJ87" s="232"/>
      <c r="CK87" s="232"/>
      <c r="CL87" s="232"/>
      <c r="CM87" s="232"/>
      <c r="CN87" s="232"/>
      <c r="CO87" s="232"/>
      <c r="CP87" s="232"/>
      <c r="CQ87" s="232"/>
      <c r="CR87" s="232"/>
      <c r="CS87" s="232"/>
      <c r="CT87" s="232"/>
      <c r="CU87" s="232"/>
      <c r="CV87" s="232"/>
      <c r="CW87" s="232"/>
      <c r="CX87" s="232"/>
      <c r="CY87" s="232"/>
      <c r="CZ87" s="232"/>
      <c r="DA87" s="232"/>
      <c r="DB87" s="232"/>
      <c r="DC87" s="232"/>
      <c r="DD87" s="232"/>
      <c r="DE87" s="232"/>
      <c r="DF87" s="232"/>
      <c r="DG87" s="232"/>
      <c r="DH87" s="232"/>
      <c r="DI87" s="232"/>
      <c r="DJ87" s="232"/>
      <c r="DK87" s="232"/>
      <c r="DL87" s="232"/>
      <c r="DM87" s="232"/>
      <c r="DN87" s="232"/>
      <c r="DO87" s="232"/>
      <c r="DP87" s="232"/>
      <c r="DQ87" s="232"/>
      <c r="DR87" s="232"/>
      <c r="DS87" s="232"/>
      <c r="DT87" s="232"/>
      <c r="DU87" s="232"/>
      <c r="DV87" s="232"/>
      <c r="DW87" s="232"/>
      <c r="DX87" s="232"/>
      <c r="DY87" s="232"/>
      <c r="DZ87" s="232"/>
      <c r="EA87" s="232"/>
      <c r="EB87" s="232"/>
      <c r="EC87" s="232"/>
      <c r="ED87" s="232"/>
      <c r="EE87" s="232"/>
      <c r="EF87" s="232"/>
      <c r="EG87" s="232"/>
      <c r="EH87" s="232"/>
      <c r="EI87" s="232"/>
      <c r="EJ87" s="232"/>
      <c r="EK87" s="232"/>
      <c r="EL87" s="232"/>
      <c r="EM87" s="232"/>
      <c r="EN87" s="232"/>
      <c r="EO87" s="232"/>
      <c r="EP87" s="232"/>
      <c r="EQ87" s="232"/>
      <c r="ER87" s="232"/>
      <c r="ES87" s="232"/>
      <c r="ET87" s="232"/>
      <c r="EU87" s="232"/>
      <c r="EV87" s="232"/>
      <c r="EW87" s="232"/>
      <c r="EX87" s="232"/>
      <c r="EY87" s="232"/>
      <c r="EZ87" s="232"/>
      <c r="FA87" s="232"/>
      <c r="FB87" s="232"/>
      <c r="FC87" s="232"/>
      <c r="FD87" s="232"/>
      <c r="FE87" s="232"/>
      <c r="FF87" s="232"/>
      <c r="FG87" s="232"/>
      <c r="FH87" s="232"/>
      <c r="FI87" s="232"/>
      <c r="FJ87" s="232"/>
      <c r="FK87" s="232"/>
      <c r="FL87" s="232"/>
      <c r="FM87" s="232"/>
      <c r="FN87" s="232"/>
      <c r="FO87" s="232"/>
      <c r="FP87" s="232"/>
      <c r="FQ87" s="232"/>
      <c r="FR87" s="232"/>
      <c r="FS87" s="232"/>
      <c r="FT87" s="232"/>
      <c r="FU87" s="232"/>
      <c r="FV87" s="232"/>
      <c r="FW87" s="232"/>
      <c r="FX87" s="232"/>
      <c r="FY87" s="232"/>
      <c r="FZ87" s="232"/>
      <c r="GA87" s="232"/>
      <c r="GB87" s="232"/>
      <c r="GC87" s="232"/>
      <c r="GD87" s="232"/>
      <c r="GE87" s="232"/>
      <c r="GF87" s="232"/>
      <c r="GG87" s="232"/>
      <c r="GH87" s="232"/>
      <c r="GI87" s="232"/>
      <c r="GJ87" s="232"/>
      <c r="GK87" s="232"/>
      <c r="GL87" s="232"/>
      <c r="GM87" s="232"/>
      <c r="GN87" s="232"/>
      <c r="GO87" s="232"/>
      <c r="GP87" s="232"/>
      <c r="GQ87" s="232"/>
      <c r="GR87" s="232"/>
      <c r="GS87" s="232"/>
      <c r="GT87" s="232"/>
      <c r="GU87" s="232"/>
      <c r="GV87" s="232"/>
      <c r="GW87" s="232"/>
      <c r="GX87" s="232"/>
      <c r="GY87" s="232"/>
      <c r="GZ87" s="232"/>
      <c r="HA87" s="232"/>
      <c r="HB87" s="232"/>
      <c r="HC87" s="232"/>
      <c r="HD87" s="232"/>
      <c r="HE87" s="232"/>
      <c r="HF87" s="232"/>
      <c r="HG87" s="232"/>
      <c r="HH87" s="232"/>
      <c r="HI87" s="232"/>
      <c r="HJ87" s="232"/>
    </row>
    <row r="88" spans="1:220" ht="17.100000000000001" customHeight="1">
      <c r="A88" s="1"/>
      <c r="B88" s="24"/>
      <c r="C88" s="26" t="s">
        <v>139</v>
      </c>
      <c r="D88" s="36">
        <v>327</v>
      </c>
      <c r="E88" s="36">
        <v>423</v>
      </c>
      <c r="F88" s="36">
        <v>-96</v>
      </c>
      <c r="G88" s="36">
        <v>312</v>
      </c>
      <c r="H88" s="36">
        <v>348</v>
      </c>
      <c r="I88" s="36">
        <v>-36</v>
      </c>
      <c r="J88" s="36">
        <v>322</v>
      </c>
      <c r="K88" s="36">
        <v>320</v>
      </c>
      <c r="L88" s="37">
        <v>2</v>
      </c>
      <c r="M88" s="24"/>
      <c r="N88" s="26" t="s">
        <v>139</v>
      </c>
      <c r="O88" s="36">
        <v>366</v>
      </c>
      <c r="P88" s="36">
        <v>399</v>
      </c>
      <c r="Q88" s="36">
        <v>-33</v>
      </c>
      <c r="R88" s="36">
        <v>349</v>
      </c>
      <c r="S88" s="36">
        <v>363</v>
      </c>
      <c r="T88" s="36">
        <v>-14</v>
      </c>
      <c r="U88" s="36">
        <v>325</v>
      </c>
      <c r="V88" s="36">
        <v>260</v>
      </c>
      <c r="W88" s="37">
        <v>65</v>
      </c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  <c r="AV88" s="232"/>
      <c r="AW88" s="232"/>
      <c r="AX88" s="232"/>
      <c r="AY88" s="232"/>
      <c r="AZ88" s="232"/>
      <c r="BA88" s="232"/>
      <c r="BB88" s="232"/>
      <c r="BC88" s="232"/>
      <c r="BD88" s="232"/>
      <c r="BE88" s="232"/>
      <c r="BF88" s="232"/>
      <c r="BG88" s="232"/>
      <c r="BH88" s="232"/>
      <c r="BI88" s="232"/>
      <c r="BJ88" s="232"/>
      <c r="BK88" s="232"/>
      <c r="BL88" s="232"/>
      <c r="BM88" s="232"/>
      <c r="BN88" s="232"/>
      <c r="BO88" s="232"/>
      <c r="BP88" s="232"/>
      <c r="BQ88" s="232"/>
      <c r="BR88" s="232"/>
      <c r="BS88" s="232"/>
      <c r="BT88" s="232"/>
      <c r="BU88" s="232"/>
      <c r="BV88" s="232"/>
      <c r="BW88" s="232"/>
      <c r="BX88" s="232"/>
      <c r="BY88" s="232"/>
      <c r="BZ88" s="232"/>
      <c r="CA88" s="232"/>
      <c r="CB88" s="232"/>
      <c r="CC88" s="232"/>
      <c r="CD88" s="232"/>
      <c r="CE88" s="232"/>
      <c r="CF88" s="232"/>
      <c r="CG88" s="232"/>
      <c r="CH88" s="232"/>
      <c r="CI88" s="232"/>
      <c r="CJ88" s="232"/>
      <c r="CK88" s="232"/>
      <c r="CL88" s="232"/>
      <c r="CM88" s="232"/>
      <c r="CN88" s="232"/>
      <c r="CO88" s="232"/>
      <c r="CP88" s="232"/>
      <c r="CQ88" s="232"/>
      <c r="CR88" s="232"/>
      <c r="CS88" s="232"/>
      <c r="CT88" s="232"/>
      <c r="CU88" s="232"/>
      <c r="CV88" s="232"/>
      <c r="CW88" s="232"/>
      <c r="CX88" s="232"/>
      <c r="CY88" s="232"/>
      <c r="CZ88" s="232"/>
      <c r="DA88" s="232"/>
      <c r="DB88" s="232"/>
      <c r="DC88" s="232"/>
      <c r="DD88" s="232"/>
      <c r="DE88" s="232"/>
      <c r="DF88" s="232"/>
      <c r="DG88" s="232"/>
      <c r="DH88" s="232"/>
      <c r="DI88" s="232"/>
      <c r="DJ88" s="232"/>
      <c r="DK88" s="232"/>
      <c r="DL88" s="232"/>
      <c r="DM88" s="232"/>
      <c r="DN88" s="232"/>
      <c r="DO88" s="232"/>
      <c r="DP88" s="232"/>
      <c r="DQ88" s="232"/>
      <c r="DR88" s="232"/>
      <c r="DS88" s="232"/>
      <c r="DT88" s="232"/>
      <c r="DU88" s="232"/>
      <c r="DV88" s="232"/>
      <c r="DW88" s="232"/>
      <c r="DX88" s="232"/>
      <c r="DY88" s="232"/>
      <c r="DZ88" s="232"/>
      <c r="EA88" s="232"/>
      <c r="EB88" s="232"/>
      <c r="EC88" s="232"/>
      <c r="ED88" s="232"/>
      <c r="EE88" s="232"/>
      <c r="EF88" s="232"/>
      <c r="EG88" s="232"/>
      <c r="EH88" s="232"/>
      <c r="EI88" s="232"/>
      <c r="EJ88" s="232"/>
      <c r="EK88" s="232"/>
      <c r="EL88" s="232"/>
      <c r="EM88" s="232"/>
      <c r="EN88" s="232"/>
      <c r="EO88" s="232"/>
      <c r="EP88" s="232"/>
      <c r="EQ88" s="232"/>
      <c r="ER88" s="232"/>
      <c r="ES88" s="232"/>
      <c r="ET88" s="232"/>
      <c r="EU88" s="232"/>
      <c r="EV88" s="232"/>
      <c r="EW88" s="232"/>
      <c r="EX88" s="232"/>
      <c r="EY88" s="232"/>
      <c r="EZ88" s="232"/>
      <c r="FA88" s="232"/>
      <c r="FB88" s="232"/>
      <c r="FC88" s="232"/>
      <c r="FD88" s="232"/>
      <c r="FE88" s="232"/>
      <c r="FF88" s="232"/>
      <c r="FG88" s="232"/>
      <c r="FH88" s="232"/>
      <c r="FI88" s="232"/>
      <c r="FJ88" s="232"/>
      <c r="FK88" s="232"/>
      <c r="FL88" s="232"/>
      <c r="FM88" s="232"/>
      <c r="FN88" s="232"/>
      <c r="FO88" s="232"/>
      <c r="FP88" s="232"/>
      <c r="FQ88" s="232"/>
      <c r="FR88" s="232"/>
      <c r="FS88" s="232"/>
      <c r="FT88" s="232"/>
      <c r="FU88" s="232"/>
      <c r="FV88" s="232"/>
      <c r="FW88" s="232"/>
      <c r="FX88" s="232"/>
      <c r="FY88" s="232"/>
      <c r="FZ88" s="232"/>
      <c r="GA88" s="232"/>
      <c r="GB88" s="232"/>
      <c r="GC88" s="232"/>
      <c r="GD88" s="232"/>
      <c r="GE88" s="232"/>
      <c r="GF88" s="232"/>
      <c r="GG88" s="232"/>
      <c r="GH88" s="232"/>
      <c r="GI88" s="232"/>
      <c r="GJ88" s="232"/>
      <c r="GK88" s="232"/>
      <c r="GL88" s="232"/>
      <c r="GM88" s="232"/>
      <c r="GN88" s="232"/>
      <c r="GO88" s="232"/>
      <c r="GP88" s="232"/>
      <c r="GQ88" s="232"/>
      <c r="GR88" s="232"/>
      <c r="GS88" s="232"/>
      <c r="GT88" s="232"/>
      <c r="GU88" s="232"/>
      <c r="GV88" s="232"/>
      <c r="GW88" s="232"/>
      <c r="GX88" s="232"/>
      <c r="GY88" s="232"/>
      <c r="GZ88" s="232"/>
      <c r="HA88" s="232"/>
      <c r="HB88" s="232"/>
      <c r="HC88" s="232"/>
      <c r="HD88" s="232"/>
      <c r="HE88" s="232"/>
      <c r="HF88" s="232"/>
      <c r="HG88" s="232"/>
      <c r="HH88" s="232"/>
      <c r="HI88" s="232"/>
      <c r="HJ88" s="232"/>
    </row>
    <row r="89" spans="1:220" ht="17.100000000000001" customHeight="1" thickBot="1">
      <c r="A89" s="1"/>
      <c r="B89" s="24"/>
      <c r="C89" s="26" t="s">
        <v>140</v>
      </c>
      <c r="D89" s="88">
        <v>66</v>
      </c>
      <c r="E89" s="88">
        <v>161</v>
      </c>
      <c r="F89" s="88">
        <v>-95</v>
      </c>
      <c r="G89" s="88">
        <v>54</v>
      </c>
      <c r="H89" s="88">
        <v>86</v>
      </c>
      <c r="I89" s="88">
        <v>-32</v>
      </c>
      <c r="J89" s="88">
        <v>44</v>
      </c>
      <c r="K89" s="88">
        <v>89</v>
      </c>
      <c r="L89" s="89">
        <v>-45</v>
      </c>
      <c r="M89" s="24"/>
      <c r="N89" s="26" t="s">
        <v>140</v>
      </c>
      <c r="O89" s="88">
        <v>28</v>
      </c>
      <c r="P89" s="88">
        <v>71</v>
      </c>
      <c r="Q89" s="88">
        <v>-43</v>
      </c>
      <c r="R89" s="88">
        <v>58</v>
      </c>
      <c r="S89" s="88">
        <v>82</v>
      </c>
      <c r="T89" s="88">
        <v>-24</v>
      </c>
      <c r="U89" s="88">
        <v>174</v>
      </c>
      <c r="V89" s="88">
        <v>49</v>
      </c>
      <c r="W89" s="89">
        <v>125</v>
      </c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F89" s="232"/>
      <c r="BG89" s="232"/>
      <c r="BH89" s="232"/>
      <c r="BI89" s="232"/>
      <c r="BJ89" s="232"/>
      <c r="BK89" s="232"/>
      <c r="BL89" s="232"/>
      <c r="BM89" s="232"/>
      <c r="BN89" s="232"/>
      <c r="BO89" s="232"/>
      <c r="BP89" s="232"/>
      <c r="BQ89" s="232"/>
      <c r="BR89" s="232"/>
      <c r="BS89" s="232"/>
      <c r="BT89" s="232"/>
      <c r="BU89" s="232"/>
      <c r="BV89" s="232"/>
      <c r="BW89" s="232"/>
      <c r="BX89" s="232"/>
      <c r="BY89" s="232"/>
      <c r="BZ89" s="232"/>
      <c r="CA89" s="232"/>
      <c r="CB89" s="232"/>
      <c r="CC89" s="232"/>
      <c r="CD89" s="232"/>
      <c r="CE89" s="232"/>
      <c r="CF89" s="232"/>
      <c r="CG89" s="232"/>
      <c r="CH89" s="232"/>
      <c r="CI89" s="232"/>
      <c r="CJ89" s="232"/>
      <c r="CK89" s="232"/>
      <c r="CL89" s="232"/>
      <c r="CM89" s="232"/>
      <c r="CN89" s="232"/>
      <c r="CO89" s="232"/>
      <c r="CP89" s="232"/>
      <c r="CQ89" s="232"/>
      <c r="CR89" s="232"/>
      <c r="CS89" s="232"/>
      <c r="CT89" s="232"/>
      <c r="CU89" s="232"/>
      <c r="CV89" s="232"/>
      <c r="CW89" s="232"/>
      <c r="CX89" s="232"/>
      <c r="CY89" s="232"/>
      <c r="CZ89" s="232"/>
      <c r="DA89" s="232"/>
      <c r="DB89" s="232"/>
      <c r="DC89" s="232"/>
      <c r="DD89" s="232"/>
      <c r="DE89" s="232"/>
      <c r="DF89" s="232"/>
      <c r="DG89" s="232"/>
      <c r="DH89" s="232"/>
      <c r="DI89" s="232"/>
      <c r="DJ89" s="232"/>
      <c r="DK89" s="232"/>
      <c r="DL89" s="232"/>
      <c r="DM89" s="232"/>
      <c r="DN89" s="232"/>
      <c r="DO89" s="232"/>
      <c r="DP89" s="232"/>
      <c r="DQ89" s="232"/>
      <c r="DR89" s="232"/>
      <c r="DS89" s="232"/>
      <c r="DT89" s="232"/>
      <c r="DU89" s="232"/>
      <c r="DV89" s="232"/>
      <c r="DW89" s="232"/>
      <c r="DX89" s="232"/>
      <c r="DY89" s="232"/>
      <c r="DZ89" s="232"/>
      <c r="EA89" s="232"/>
      <c r="EB89" s="232"/>
      <c r="EC89" s="232"/>
      <c r="ED89" s="232"/>
      <c r="EE89" s="232"/>
      <c r="EF89" s="232"/>
      <c r="EG89" s="232"/>
      <c r="EH89" s="232"/>
      <c r="EI89" s="232"/>
      <c r="EJ89" s="232"/>
      <c r="EK89" s="232"/>
      <c r="EL89" s="232"/>
      <c r="EM89" s="232"/>
      <c r="EN89" s="232"/>
      <c r="EO89" s="232"/>
      <c r="EP89" s="232"/>
      <c r="EQ89" s="232"/>
      <c r="ER89" s="232"/>
      <c r="ES89" s="232"/>
      <c r="ET89" s="232"/>
      <c r="EU89" s="232"/>
      <c r="EV89" s="232"/>
      <c r="EW89" s="232"/>
      <c r="EX89" s="232"/>
      <c r="EY89" s="232"/>
      <c r="EZ89" s="232"/>
      <c r="FA89" s="232"/>
      <c r="FB89" s="232"/>
      <c r="FC89" s="232"/>
      <c r="FD89" s="232"/>
      <c r="FE89" s="232"/>
      <c r="FF89" s="232"/>
      <c r="FG89" s="232"/>
      <c r="FH89" s="232"/>
      <c r="FI89" s="232"/>
      <c r="FJ89" s="232"/>
      <c r="FK89" s="232"/>
      <c r="FL89" s="232"/>
      <c r="FM89" s="232"/>
      <c r="FN89" s="232"/>
      <c r="FO89" s="232"/>
      <c r="FP89" s="232"/>
      <c r="FQ89" s="232"/>
      <c r="FR89" s="232"/>
      <c r="FS89" s="232"/>
      <c r="FT89" s="232"/>
      <c r="FU89" s="232"/>
      <c r="FV89" s="232"/>
      <c r="FW89" s="232"/>
      <c r="FX89" s="232"/>
      <c r="FY89" s="232"/>
      <c r="FZ89" s="232"/>
      <c r="GA89" s="232"/>
      <c r="GB89" s="232"/>
      <c r="GC89" s="232"/>
      <c r="GD89" s="232"/>
      <c r="GE89" s="232"/>
      <c r="GF89" s="232"/>
      <c r="GG89" s="232"/>
      <c r="GH89" s="232"/>
      <c r="GI89" s="232"/>
      <c r="GJ89" s="232"/>
      <c r="GK89" s="232"/>
      <c r="GL89" s="232"/>
      <c r="GM89" s="232"/>
      <c r="GN89" s="232"/>
      <c r="GO89" s="232"/>
      <c r="GP89" s="232"/>
      <c r="GQ89" s="232"/>
      <c r="GR89" s="232"/>
      <c r="GS89" s="232"/>
      <c r="GT89" s="232"/>
      <c r="GU89" s="232"/>
      <c r="GV89" s="232"/>
      <c r="GW89" s="232"/>
      <c r="GX89" s="232"/>
      <c r="GY89" s="232"/>
      <c r="GZ89" s="232"/>
      <c r="HA89" s="232"/>
      <c r="HB89" s="232"/>
      <c r="HC89" s="232"/>
      <c r="HD89" s="232"/>
      <c r="HE89" s="232"/>
      <c r="HF89" s="232"/>
      <c r="HG89" s="232"/>
      <c r="HH89" s="232"/>
      <c r="HI89" s="232"/>
      <c r="HJ89" s="232"/>
    </row>
    <row r="90" spans="1:220" ht="17.100000000000001" customHeight="1" thickTop="1" thickBot="1">
      <c r="A90" s="1"/>
      <c r="B90" s="684" t="s">
        <v>144</v>
      </c>
      <c r="C90" s="685"/>
      <c r="D90" s="90">
        <f t="shared" ref="D90:W90" si="43">SUM(D87:D89,D81,D69,D29)</f>
        <v>373398</v>
      </c>
      <c r="E90" s="90">
        <f t="shared" si="43"/>
        <v>337140</v>
      </c>
      <c r="F90" s="90">
        <f t="shared" si="43"/>
        <v>36258</v>
      </c>
      <c r="G90" s="90">
        <f t="shared" si="43"/>
        <v>334702</v>
      </c>
      <c r="H90" s="90">
        <f t="shared" si="43"/>
        <v>306495</v>
      </c>
      <c r="I90" s="90">
        <f t="shared" si="43"/>
        <v>28207</v>
      </c>
      <c r="J90" s="90">
        <f t="shared" si="43"/>
        <v>344510</v>
      </c>
      <c r="K90" s="90">
        <f t="shared" si="43"/>
        <v>313933</v>
      </c>
      <c r="L90" s="91">
        <f t="shared" si="43"/>
        <v>30577</v>
      </c>
      <c r="M90" s="684" t="s">
        <v>144</v>
      </c>
      <c r="N90" s="685"/>
      <c r="O90" s="92">
        <f t="shared" si="43"/>
        <v>349218</v>
      </c>
      <c r="P90" s="92">
        <f t="shared" si="43"/>
        <v>319431</v>
      </c>
      <c r="Q90" s="92">
        <f t="shared" si="43"/>
        <v>29787</v>
      </c>
      <c r="R90" s="92">
        <f t="shared" si="43"/>
        <v>355706</v>
      </c>
      <c r="S90" s="92">
        <f t="shared" si="43"/>
        <v>322885</v>
      </c>
      <c r="T90" s="92">
        <f t="shared" si="43"/>
        <v>32821</v>
      </c>
      <c r="U90" s="92">
        <f t="shared" si="43"/>
        <v>363567</v>
      </c>
      <c r="V90" s="92">
        <f t="shared" si="43"/>
        <v>336392</v>
      </c>
      <c r="W90" s="93">
        <f t="shared" si="43"/>
        <v>27175</v>
      </c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  <c r="AS90" s="232"/>
      <c r="AT90" s="232"/>
      <c r="AU90" s="232"/>
      <c r="AV90" s="232"/>
      <c r="AW90" s="232"/>
      <c r="AX90" s="232"/>
      <c r="AY90" s="232"/>
      <c r="AZ90" s="232"/>
      <c r="BA90" s="232"/>
      <c r="BB90" s="232"/>
      <c r="BC90" s="232"/>
      <c r="BD90" s="232"/>
      <c r="BE90" s="232"/>
      <c r="BF90" s="232"/>
      <c r="BG90" s="232"/>
      <c r="BH90" s="232"/>
      <c r="BI90" s="232"/>
      <c r="BJ90" s="232"/>
      <c r="BK90" s="232"/>
      <c r="BL90" s="232"/>
      <c r="BM90" s="232"/>
      <c r="BN90" s="232"/>
      <c r="BO90" s="232"/>
      <c r="BP90" s="232"/>
      <c r="BQ90" s="232"/>
      <c r="BR90" s="232"/>
      <c r="BS90" s="232"/>
      <c r="BT90" s="232"/>
      <c r="BU90" s="232"/>
      <c r="BV90" s="232"/>
      <c r="BW90" s="232"/>
      <c r="BX90" s="232"/>
      <c r="BY90" s="232"/>
      <c r="BZ90" s="232"/>
      <c r="CA90" s="232"/>
      <c r="CB90" s="232"/>
      <c r="CC90" s="232"/>
      <c r="CD90" s="232"/>
      <c r="CE90" s="232"/>
      <c r="CF90" s="232"/>
      <c r="CG90" s="232"/>
      <c r="CH90" s="232"/>
      <c r="CI90" s="232"/>
      <c r="CJ90" s="232"/>
      <c r="CK90" s="232"/>
      <c r="CL90" s="232"/>
      <c r="CM90" s="232"/>
      <c r="CN90" s="232"/>
      <c r="CO90" s="232"/>
      <c r="CP90" s="232"/>
      <c r="CQ90" s="232"/>
      <c r="CR90" s="232"/>
      <c r="CS90" s="232"/>
      <c r="CT90" s="232"/>
      <c r="CU90" s="232"/>
      <c r="CV90" s="232"/>
      <c r="CW90" s="232"/>
      <c r="CX90" s="232"/>
      <c r="CY90" s="232"/>
      <c r="CZ90" s="232"/>
      <c r="DA90" s="232"/>
      <c r="DB90" s="232"/>
      <c r="DC90" s="232"/>
      <c r="DD90" s="232"/>
      <c r="DE90" s="232"/>
      <c r="DF90" s="232"/>
      <c r="DG90" s="232"/>
      <c r="DH90" s="232"/>
      <c r="DI90" s="232"/>
      <c r="DJ90" s="232"/>
      <c r="DK90" s="232"/>
      <c r="DL90" s="232"/>
      <c r="DM90" s="232"/>
      <c r="DN90" s="232"/>
      <c r="DO90" s="232"/>
      <c r="DP90" s="232"/>
      <c r="DQ90" s="232"/>
      <c r="DR90" s="232"/>
      <c r="DS90" s="232"/>
      <c r="DT90" s="232"/>
      <c r="DU90" s="232"/>
      <c r="DV90" s="232"/>
      <c r="DW90" s="232"/>
      <c r="DX90" s="232"/>
      <c r="DY90" s="232"/>
      <c r="DZ90" s="232"/>
      <c r="EA90" s="232"/>
      <c r="EB90" s="232"/>
      <c r="EC90" s="232"/>
      <c r="ED90" s="232"/>
      <c r="EE90" s="232"/>
      <c r="EF90" s="232"/>
      <c r="EG90" s="232"/>
      <c r="EH90" s="232"/>
      <c r="EI90" s="232"/>
      <c r="EJ90" s="232"/>
      <c r="EK90" s="232"/>
      <c r="EL90" s="232"/>
      <c r="EM90" s="232"/>
      <c r="EN90" s="232"/>
      <c r="EO90" s="232"/>
      <c r="EP90" s="232"/>
      <c r="EQ90" s="232"/>
      <c r="ER90" s="232"/>
      <c r="ES90" s="232"/>
      <c r="ET90" s="232"/>
      <c r="EU90" s="232"/>
      <c r="EV90" s="232"/>
      <c r="EW90" s="232"/>
      <c r="EX90" s="232"/>
      <c r="EY90" s="232"/>
      <c r="EZ90" s="232"/>
      <c r="FA90" s="232"/>
      <c r="FB90" s="232"/>
      <c r="FC90" s="232"/>
      <c r="FD90" s="232"/>
      <c r="FE90" s="232"/>
      <c r="FF90" s="232"/>
      <c r="FG90" s="232"/>
      <c r="FH90" s="232"/>
      <c r="FI90" s="232"/>
      <c r="FJ90" s="232"/>
      <c r="FK90" s="232"/>
      <c r="FL90" s="232"/>
      <c r="FM90" s="232"/>
      <c r="FN90" s="232"/>
      <c r="FO90" s="232"/>
      <c r="FP90" s="232"/>
      <c r="FQ90" s="232"/>
      <c r="FR90" s="232"/>
      <c r="FS90" s="232"/>
      <c r="FT90" s="232"/>
      <c r="FU90" s="232"/>
      <c r="FV90" s="232"/>
      <c r="FW90" s="232"/>
      <c r="FX90" s="232"/>
      <c r="FY90" s="232"/>
      <c r="FZ90" s="232"/>
      <c r="GA90" s="232"/>
      <c r="GB90" s="232"/>
      <c r="GC90" s="232"/>
      <c r="GD90" s="232"/>
      <c r="GE90" s="232"/>
      <c r="GF90" s="232"/>
      <c r="GG90" s="232"/>
      <c r="GH90" s="232"/>
      <c r="GI90" s="232"/>
      <c r="GJ90" s="232"/>
      <c r="GK90" s="232"/>
      <c r="GL90" s="232"/>
      <c r="GM90" s="232"/>
      <c r="GN90" s="232"/>
      <c r="GO90" s="232"/>
      <c r="GP90" s="232"/>
      <c r="GQ90" s="232"/>
      <c r="GR90" s="232"/>
      <c r="GS90" s="232"/>
      <c r="GT90" s="232"/>
      <c r="GU90" s="232"/>
      <c r="GV90" s="232"/>
      <c r="GW90" s="232"/>
      <c r="GX90" s="232"/>
      <c r="GY90" s="232"/>
      <c r="GZ90" s="232"/>
      <c r="HA90" s="232"/>
      <c r="HB90" s="232"/>
      <c r="HC90" s="232"/>
      <c r="HD90" s="232"/>
      <c r="HE90" s="232"/>
      <c r="HF90" s="232"/>
      <c r="HG90" s="232"/>
      <c r="HH90" s="232"/>
      <c r="HI90" s="232"/>
      <c r="HJ90" s="232"/>
    </row>
    <row r="91" spans="1:220" ht="16.899999999999999" customHeight="1">
      <c r="B91" s="304" t="s">
        <v>145</v>
      </c>
      <c r="C91" s="1"/>
      <c r="D91" s="4"/>
      <c r="E91" s="4"/>
      <c r="F91" s="4"/>
      <c r="G91" s="4"/>
      <c r="H91" s="4"/>
      <c r="I91" s="4"/>
      <c r="J91" s="4"/>
      <c r="K91" s="4"/>
      <c r="L91" s="4"/>
      <c r="M91" s="304" t="s">
        <v>145</v>
      </c>
      <c r="N91" s="1"/>
      <c r="O91" s="4"/>
      <c r="P91" s="4"/>
      <c r="Q91" s="4"/>
      <c r="R91" s="4"/>
      <c r="S91" s="4"/>
      <c r="T91" s="4"/>
      <c r="U91" s="4"/>
      <c r="V91" s="4"/>
      <c r="W91" s="4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  <c r="AO91" s="232"/>
      <c r="AP91" s="232"/>
      <c r="AQ91" s="232"/>
      <c r="AR91" s="232"/>
      <c r="AS91" s="232"/>
      <c r="AT91" s="232"/>
      <c r="AU91" s="232"/>
      <c r="AV91" s="232"/>
      <c r="AW91" s="232"/>
      <c r="AX91" s="232"/>
      <c r="AY91" s="232"/>
      <c r="AZ91" s="232"/>
      <c r="BA91" s="232"/>
      <c r="BB91" s="232"/>
      <c r="BC91" s="232"/>
      <c r="BD91" s="232"/>
      <c r="BE91" s="232"/>
      <c r="BF91" s="232"/>
      <c r="BG91" s="232"/>
      <c r="BH91" s="232"/>
      <c r="BI91" s="232"/>
      <c r="BJ91" s="232"/>
      <c r="BK91" s="232"/>
      <c r="BL91" s="232"/>
      <c r="BM91" s="232"/>
      <c r="BN91" s="232"/>
      <c r="BO91" s="232"/>
      <c r="BP91" s="232"/>
      <c r="BQ91" s="232"/>
      <c r="BR91" s="232"/>
      <c r="BS91" s="232"/>
      <c r="BT91" s="232"/>
      <c r="BU91" s="232"/>
      <c r="BV91" s="232"/>
      <c r="BW91" s="232"/>
      <c r="BX91" s="232"/>
      <c r="BY91" s="232"/>
      <c r="BZ91" s="232"/>
      <c r="CA91" s="232"/>
      <c r="CB91" s="232"/>
      <c r="CC91" s="232"/>
      <c r="CD91" s="232"/>
      <c r="CE91" s="232"/>
      <c r="CF91" s="232"/>
      <c r="CG91" s="232"/>
      <c r="CH91" s="232"/>
      <c r="CI91" s="232"/>
      <c r="CJ91" s="232"/>
      <c r="CK91" s="232"/>
      <c r="CL91" s="232"/>
      <c r="CM91" s="232"/>
      <c r="CN91" s="232"/>
      <c r="CO91" s="232"/>
      <c r="CP91" s="232"/>
      <c r="CQ91" s="232"/>
      <c r="CR91" s="232"/>
      <c r="CS91" s="232"/>
      <c r="CT91" s="232"/>
      <c r="CU91" s="232"/>
      <c r="CV91" s="232"/>
      <c r="CW91" s="232"/>
      <c r="CX91" s="232"/>
      <c r="CY91" s="232"/>
      <c r="CZ91" s="232"/>
      <c r="DA91" s="232"/>
      <c r="DB91" s="232"/>
      <c r="DC91" s="232"/>
      <c r="DD91" s="232"/>
      <c r="DE91" s="232"/>
      <c r="DF91" s="232"/>
      <c r="DG91" s="232"/>
      <c r="DH91" s="232"/>
      <c r="DI91" s="232"/>
      <c r="DJ91" s="232"/>
      <c r="DK91" s="232"/>
      <c r="DL91" s="232"/>
      <c r="DM91" s="232"/>
      <c r="DN91" s="232"/>
      <c r="DO91" s="232"/>
      <c r="DP91" s="232"/>
      <c r="DQ91" s="232"/>
      <c r="DR91" s="232"/>
      <c r="DS91" s="232"/>
      <c r="DT91" s="232"/>
      <c r="DU91" s="232"/>
      <c r="DV91" s="232"/>
      <c r="DW91" s="232"/>
      <c r="DX91" s="232"/>
      <c r="EA91" s="232"/>
      <c r="EB91" s="232"/>
      <c r="EC91" s="232"/>
      <c r="ED91" s="232"/>
      <c r="EE91" s="232"/>
      <c r="EF91" s="232"/>
      <c r="EG91" s="232"/>
      <c r="EH91" s="232"/>
      <c r="EI91" s="232"/>
      <c r="EJ91" s="232"/>
      <c r="EK91" s="232"/>
      <c r="EL91" s="232"/>
      <c r="EM91" s="232"/>
      <c r="EN91" s="232"/>
      <c r="EO91" s="232"/>
      <c r="EP91" s="232"/>
      <c r="EQ91" s="232"/>
      <c r="ER91" s="232"/>
      <c r="ES91" s="232"/>
      <c r="ET91" s="232"/>
      <c r="EU91" s="232"/>
      <c r="EV91" s="232"/>
      <c r="EW91" s="232"/>
      <c r="EX91" s="232"/>
      <c r="EY91" s="232"/>
      <c r="EZ91" s="232"/>
      <c r="FA91" s="232"/>
      <c r="FB91" s="232"/>
      <c r="FC91" s="232"/>
      <c r="FD91" s="232"/>
      <c r="FE91" s="232"/>
      <c r="FF91" s="232"/>
      <c r="FG91" s="232"/>
      <c r="FH91" s="232"/>
      <c r="FI91" s="232"/>
      <c r="FJ91" s="232"/>
      <c r="FK91" s="232"/>
      <c r="FL91" s="232"/>
      <c r="FM91" s="232"/>
      <c r="FN91" s="232"/>
      <c r="FO91" s="232"/>
      <c r="FP91" s="232"/>
      <c r="FQ91" s="232"/>
      <c r="FR91" s="232"/>
      <c r="FS91" s="232"/>
      <c r="FT91" s="232"/>
      <c r="FU91" s="232"/>
      <c r="FV91" s="232"/>
      <c r="FW91" s="232"/>
      <c r="FX91" s="232"/>
      <c r="FY91" s="232"/>
      <c r="FZ91" s="232"/>
      <c r="GA91" s="232"/>
      <c r="GB91" s="232"/>
      <c r="GC91" s="232"/>
      <c r="GD91" s="232"/>
      <c r="GE91" s="232"/>
      <c r="GF91" s="232"/>
      <c r="GG91" s="232"/>
      <c r="GH91" s="232"/>
      <c r="GI91" s="232"/>
      <c r="GJ91" s="232"/>
      <c r="GK91" s="232"/>
      <c r="GL91" s="232"/>
      <c r="GM91" s="232"/>
      <c r="GN91" s="232"/>
      <c r="GO91" s="232"/>
      <c r="GP91" s="232"/>
      <c r="GQ91" s="232"/>
      <c r="GR91" s="232"/>
      <c r="GS91" s="232"/>
      <c r="GT91" s="232"/>
      <c r="GU91" s="232"/>
      <c r="GV91" s="232"/>
      <c r="GW91" s="232"/>
      <c r="GX91" s="232"/>
      <c r="GY91" s="232"/>
      <c r="GZ91" s="232"/>
      <c r="HA91" s="232"/>
      <c r="HB91" s="232"/>
      <c r="HC91" s="232"/>
      <c r="HD91" s="232"/>
      <c r="HE91" s="232"/>
      <c r="HF91" s="232"/>
      <c r="HG91" s="232"/>
      <c r="HH91" s="232"/>
      <c r="HI91" s="232"/>
      <c r="HJ91" s="232"/>
      <c r="HK91" s="232"/>
      <c r="HL91" s="232"/>
    </row>
    <row r="92" spans="1:220" ht="16.899999999999999" customHeight="1">
      <c r="B92" s="304" t="s">
        <v>146</v>
      </c>
      <c r="C92" s="1"/>
      <c r="D92" s="4"/>
      <c r="E92" s="4"/>
      <c r="F92" s="4"/>
      <c r="G92" s="4"/>
      <c r="H92" s="4"/>
      <c r="I92" s="4"/>
      <c r="J92" s="4"/>
      <c r="K92" s="4"/>
      <c r="L92" s="4"/>
      <c r="M92" s="304" t="s">
        <v>146</v>
      </c>
      <c r="N92" s="1"/>
      <c r="O92" s="4"/>
      <c r="P92" s="4"/>
      <c r="Q92" s="4"/>
      <c r="R92" s="4"/>
      <c r="S92" s="4"/>
      <c r="T92" s="4"/>
      <c r="U92" s="4"/>
      <c r="V92" s="4"/>
      <c r="W92" s="4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  <c r="AS92" s="232"/>
      <c r="AT92" s="232"/>
      <c r="AU92" s="232"/>
      <c r="AV92" s="232"/>
      <c r="AW92" s="232"/>
      <c r="AX92" s="232"/>
      <c r="AY92" s="232"/>
      <c r="AZ92" s="232"/>
      <c r="BA92" s="232"/>
      <c r="BB92" s="232"/>
      <c r="BC92" s="232"/>
      <c r="BD92" s="232"/>
      <c r="BE92" s="232"/>
      <c r="BF92" s="232"/>
      <c r="BG92" s="232"/>
      <c r="BH92" s="232"/>
      <c r="BI92" s="232"/>
      <c r="BJ92" s="232"/>
      <c r="BK92" s="232"/>
      <c r="BL92" s="232"/>
      <c r="BM92" s="232"/>
      <c r="BN92" s="232"/>
      <c r="BO92" s="232"/>
      <c r="BP92" s="232"/>
      <c r="BQ92" s="232"/>
      <c r="BR92" s="232"/>
      <c r="BS92" s="232"/>
      <c r="BT92" s="232"/>
      <c r="BU92" s="232"/>
      <c r="BV92" s="232"/>
      <c r="BW92" s="232"/>
      <c r="BX92" s="232"/>
      <c r="BY92" s="232"/>
      <c r="BZ92" s="232"/>
      <c r="CA92" s="232"/>
      <c r="CB92" s="232"/>
      <c r="CC92" s="232"/>
      <c r="CD92" s="232"/>
      <c r="CE92" s="232"/>
      <c r="CF92" s="232"/>
      <c r="CG92" s="232"/>
      <c r="CH92" s="232"/>
      <c r="CI92" s="232"/>
      <c r="CJ92" s="232"/>
      <c r="CK92" s="232"/>
      <c r="CL92" s="232"/>
      <c r="CM92" s="232"/>
      <c r="CN92" s="232"/>
      <c r="CO92" s="232"/>
      <c r="CP92" s="232"/>
      <c r="CQ92" s="232"/>
      <c r="CR92" s="232"/>
      <c r="CS92" s="232"/>
      <c r="CT92" s="232"/>
      <c r="CU92" s="232"/>
      <c r="CV92" s="232"/>
      <c r="CW92" s="232"/>
      <c r="CX92" s="232"/>
      <c r="CY92" s="232"/>
      <c r="CZ92" s="232"/>
      <c r="DA92" s="232"/>
      <c r="DB92" s="232"/>
      <c r="DC92" s="232"/>
      <c r="DD92" s="232"/>
      <c r="DE92" s="232"/>
      <c r="DF92" s="232"/>
      <c r="DG92" s="232"/>
      <c r="DH92" s="232"/>
      <c r="DI92" s="232"/>
      <c r="DJ92" s="232"/>
      <c r="DK92" s="232"/>
      <c r="DL92" s="232"/>
      <c r="DM92" s="232"/>
      <c r="DN92" s="232"/>
      <c r="DO92" s="232"/>
      <c r="DP92" s="232"/>
      <c r="DQ92" s="232"/>
      <c r="DR92" s="232"/>
      <c r="DS92" s="232"/>
      <c r="DT92" s="232"/>
      <c r="DU92" s="232"/>
      <c r="DV92" s="232"/>
      <c r="DW92" s="232"/>
      <c r="DX92" s="232"/>
      <c r="EA92" s="232"/>
      <c r="EB92" s="232"/>
      <c r="EC92" s="232"/>
      <c r="ED92" s="232"/>
      <c r="EE92" s="232"/>
      <c r="EF92" s="232"/>
      <c r="EG92" s="232"/>
      <c r="EH92" s="232"/>
      <c r="EI92" s="232"/>
      <c r="EJ92" s="232"/>
      <c r="EK92" s="232"/>
      <c r="EL92" s="232"/>
      <c r="EM92" s="232"/>
      <c r="EN92" s="232"/>
      <c r="EO92" s="232"/>
      <c r="EP92" s="232"/>
      <c r="EQ92" s="232"/>
      <c r="ER92" s="232"/>
      <c r="ES92" s="232"/>
      <c r="ET92" s="232"/>
      <c r="EU92" s="232"/>
      <c r="EV92" s="232"/>
      <c r="EW92" s="232"/>
      <c r="EX92" s="232"/>
      <c r="EY92" s="232"/>
      <c r="EZ92" s="232"/>
      <c r="FA92" s="232"/>
      <c r="FB92" s="232"/>
      <c r="FC92" s="232"/>
      <c r="FD92" s="232"/>
      <c r="FE92" s="232"/>
      <c r="FF92" s="232"/>
      <c r="FG92" s="232"/>
      <c r="FH92" s="232"/>
      <c r="FI92" s="232"/>
      <c r="FJ92" s="232"/>
      <c r="FK92" s="232"/>
      <c r="FL92" s="232"/>
      <c r="FM92" s="232"/>
      <c r="FN92" s="232"/>
      <c r="FO92" s="232"/>
      <c r="FP92" s="232"/>
      <c r="FQ92" s="232"/>
      <c r="FR92" s="232"/>
      <c r="FS92" s="232"/>
      <c r="FT92" s="232"/>
      <c r="FU92" s="232"/>
      <c r="FV92" s="232"/>
      <c r="FW92" s="232"/>
      <c r="FX92" s="232"/>
      <c r="FY92" s="232"/>
      <c r="FZ92" s="232"/>
      <c r="GA92" s="232"/>
      <c r="GB92" s="232"/>
      <c r="GC92" s="232"/>
      <c r="GD92" s="232"/>
      <c r="GE92" s="232"/>
      <c r="GF92" s="232"/>
      <c r="GG92" s="232"/>
      <c r="GH92" s="232"/>
      <c r="GI92" s="232"/>
      <c r="GJ92" s="232"/>
      <c r="GK92" s="232"/>
      <c r="GL92" s="232"/>
      <c r="GM92" s="232"/>
      <c r="GN92" s="232"/>
      <c r="GO92" s="232"/>
      <c r="GP92" s="232"/>
      <c r="GQ92" s="232"/>
      <c r="GR92" s="232"/>
      <c r="GS92" s="232"/>
      <c r="GT92" s="232"/>
      <c r="GU92" s="232"/>
      <c r="GV92" s="232"/>
      <c r="GW92" s="232"/>
      <c r="GX92" s="232"/>
      <c r="GY92" s="232"/>
      <c r="GZ92" s="232"/>
      <c r="HA92" s="232"/>
      <c r="HB92" s="232"/>
      <c r="HC92" s="232"/>
      <c r="HD92" s="232"/>
      <c r="HE92" s="232"/>
      <c r="HF92" s="232"/>
      <c r="HG92" s="232"/>
      <c r="HH92" s="232"/>
      <c r="HI92" s="232"/>
      <c r="HJ92" s="232"/>
      <c r="HK92" s="232"/>
      <c r="HL92" s="232"/>
    </row>
    <row r="93" spans="1:220" ht="16.899999999999999" customHeight="1">
      <c r="B93" s="2" t="s">
        <v>609</v>
      </c>
      <c r="C93" s="1"/>
      <c r="D93" s="4"/>
      <c r="E93" s="4"/>
      <c r="F93" s="4"/>
      <c r="G93" s="4"/>
      <c r="H93" s="4"/>
      <c r="I93" s="4"/>
      <c r="J93" s="4"/>
      <c r="K93" s="4"/>
      <c r="L93" s="4"/>
      <c r="M93" s="2" t="s">
        <v>609</v>
      </c>
      <c r="N93" s="1"/>
      <c r="O93" s="4"/>
      <c r="P93" s="4"/>
      <c r="Q93" s="4"/>
      <c r="R93" s="4"/>
      <c r="S93" s="4"/>
      <c r="T93" s="4"/>
      <c r="U93" s="4"/>
      <c r="V93" s="4"/>
      <c r="W93" s="4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  <c r="AQ93" s="232"/>
      <c r="AR93" s="232"/>
      <c r="AS93" s="232"/>
      <c r="AT93" s="232"/>
      <c r="AU93" s="232"/>
      <c r="AV93" s="232"/>
      <c r="AW93" s="232"/>
      <c r="AX93" s="232"/>
      <c r="AY93" s="232"/>
      <c r="AZ93" s="232"/>
      <c r="BA93" s="232"/>
      <c r="BB93" s="232"/>
      <c r="BC93" s="232"/>
      <c r="BD93" s="232"/>
      <c r="BE93" s="232"/>
      <c r="BF93" s="232"/>
      <c r="BG93" s="232"/>
      <c r="BH93" s="232"/>
      <c r="BI93" s="232"/>
      <c r="BJ93" s="232"/>
      <c r="BK93" s="232"/>
      <c r="BL93" s="232"/>
      <c r="BM93" s="232"/>
      <c r="BN93" s="232"/>
      <c r="BO93" s="232"/>
      <c r="BP93" s="232"/>
      <c r="BQ93" s="232"/>
      <c r="BR93" s="232"/>
      <c r="BS93" s="232"/>
      <c r="BT93" s="232"/>
      <c r="BU93" s="232"/>
      <c r="BV93" s="232"/>
      <c r="BW93" s="232"/>
      <c r="BX93" s="232"/>
      <c r="BY93" s="232"/>
      <c r="BZ93" s="232"/>
      <c r="CA93" s="232"/>
      <c r="CB93" s="232"/>
      <c r="CC93" s="232"/>
      <c r="CD93" s="232"/>
      <c r="CE93" s="232"/>
      <c r="CF93" s="232"/>
      <c r="CG93" s="232"/>
      <c r="CH93" s="232"/>
      <c r="CI93" s="232"/>
      <c r="CJ93" s="232"/>
      <c r="CK93" s="232"/>
      <c r="CL93" s="232"/>
      <c r="CM93" s="232"/>
      <c r="CN93" s="232"/>
      <c r="CO93" s="232"/>
      <c r="CP93" s="232"/>
      <c r="CQ93" s="232"/>
      <c r="CR93" s="232"/>
      <c r="CS93" s="232"/>
      <c r="CT93" s="232"/>
      <c r="CU93" s="232"/>
      <c r="CV93" s="232"/>
      <c r="CW93" s="232"/>
      <c r="CX93" s="232"/>
      <c r="CY93" s="232"/>
      <c r="CZ93" s="232"/>
      <c r="DA93" s="232"/>
      <c r="DB93" s="232"/>
      <c r="DC93" s="232"/>
      <c r="DD93" s="232"/>
      <c r="DE93" s="232"/>
      <c r="DF93" s="232"/>
      <c r="DG93" s="232"/>
      <c r="DH93" s="232"/>
      <c r="DI93" s="232"/>
      <c r="DJ93" s="232"/>
      <c r="DK93" s="232"/>
      <c r="DL93" s="232"/>
      <c r="DM93" s="232"/>
      <c r="DN93" s="232"/>
      <c r="DO93" s="232"/>
      <c r="DP93" s="232"/>
      <c r="DQ93" s="232"/>
      <c r="DR93" s="232"/>
      <c r="DS93" s="232"/>
      <c r="DT93" s="232"/>
      <c r="DU93" s="232"/>
      <c r="DV93" s="232"/>
      <c r="DW93" s="232"/>
      <c r="DX93" s="232"/>
      <c r="EA93" s="232"/>
      <c r="EB93" s="232"/>
      <c r="EC93" s="232"/>
      <c r="ED93" s="232"/>
      <c r="EE93" s="232"/>
      <c r="EF93" s="232"/>
      <c r="EG93" s="232"/>
      <c r="EH93" s="232"/>
      <c r="EI93" s="232"/>
      <c r="EJ93" s="232"/>
      <c r="EK93" s="232"/>
      <c r="EL93" s="232"/>
      <c r="EM93" s="232"/>
      <c r="EN93" s="232"/>
      <c r="EO93" s="232"/>
      <c r="EP93" s="232"/>
      <c r="EQ93" s="232"/>
      <c r="ER93" s="232"/>
      <c r="ES93" s="232"/>
      <c r="ET93" s="232"/>
      <c r="EU93" s="232"/>
      <c r="EV93" s="232"/>
      <c r="EW93" s="232"/>
      <c r="EX93" s="232"/>
      <c r="EY93" s="232"/>
      <c r="EZ93" s="232"/>
      <c r="FA93" s="232"/>
      <c r="FB93" s="232"/>
      <c r="FC93" s="232"/>
      <c r="FD93" s="232"/>
      <c r="FE93" s="232"/>
      <c r="FF93" s="232"/>
      <c r="FG93" s="232"/>
      <c r="FH93" s="232"/>
      <c r="FI93" s="232"/>
      <c r="FJ93" s="232"/>
      <c r="FK93" s="232"/>
      <c r="FL93" s="232"/>
      <c r="FM93" s="232"/>
      <c r="FN93" s="232"/>
      <c r="FO93" s="232"/>
      <c r="FP93" s="232"/>
      <c r="FQ93" s="232"/>
      <c r="FR93" s="232"/>
      <c r="FS93" s="232"/>
      <c r="FT93" s="232"/>
      <c r="FU93" s="232"/>
      <c r="FV93" s="232"/>
      <c r="FW93" s="232"/>
      <c r="FX93" s="232"/>
      <c r="FY93" s="232"/>
      <c r="FZ93" s="232"/>
      <c r="GA93" s="232"/>
      <c r="GB93" s="232"/>
      <c r="GC93" s="232"/>
      <c r="GD93" s="232"/>
      <c r="GE93" s="232"/>
      <c r="GF93" s="232"/>
      <c r="GG93" s="232"/>
      <c r="GH93" s="232"/>
      <c r="GI93" s="232"/>
      <c r="GJ93" s="232"/>
      <c r="GK93" s="232"/>
      <c r="GL93" s="232"/>
      <c r="GM93" s="232"/>
      <c r="GN93" s="232"/>
      <c r="GO93" s="232"/>
      <c r="GP93" s="232"/>
      <c r="GQ93" s="232"/>
      <c r="GR93" s="232"/>
      <c r="GS93" s="232"/>
      <c r="GT93" s="232"/>
      <c r="GU93" s="232"/>
      <c r="GV93" s="232"/>
      <c r="GW93" s="232"/>
      <c r="GX93" s="232"/>
      <c r="GY93" s="232"/>
      <c r="GZ93" s="232"/>
      <c r="HA93" s="232"/>
      <c r="HB93" s="232"/>
      <c r="HC93" s="232"/>
      <c r="HD93" s="232"/>
      <c r="HE93" s="232"/>
      <c r="HF93" s="232"/>
      <c r="HG93" s="232"/>
      <c r="HH93" s="232"/>
      <c r="HI93" s="232"/>
      <c r="HJ93" s="232"/>
      <c r="HK93" s="232"/>
      <c r="HL93" s="232"/>
    </row>
    <row r="94" spans="1:220" ht="16.899999999999999" customHeight="1">
      <c r="B94" s="2" t="s">
        <v>148</v>
      </c>
      <c r="C94" s="1"/>
      <c r="D94" s="4"/>
      <c r="E94" s="4"/>
      <c r="F94" s="4"/>
      <c r="G94" s="4"/>
      <c r="H94" s="4"/>
      <c r="I94" s="4"/>
      <c r="J94" s="4"/>
      <c r="K94" s="4"/>
      <c r="L94" s="4"/>
      <c r="M94" s="2" t="s">
        <v>148</v>
      </c>
      <c r="N94" s="1"/>
      <c r="O94" s="4"/>
      <c r="P94" s="4"/>
      <c r="Q94" s="4"/>
      <c r="R94" s="4"/>
      <c r="S94" s="4"/>
      <c r="T94" s="4"/>
      <c r="U94" s="4"/>
      <c r="V94" s="4"/>
      <c r="W94" s="4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2"/>
      <c r="BN94" s="232"/>
      <c r="BO94" s="232"/>
      <c r="BP94" s="232"/>
      <c r="BQ94" s="232"/>
      <c r="BR94" s="232"/>
      <c r="BS94" s="232"/>
      <c r="BT94" s="232"/>
      <c r="BU94" s="232"/>
      <c r="BV94" s="232"/>
      <c r="BW94" s="232"/>
      <c r="BX94" s="232"/>
      <c r="BY94" s="232"/>
      <c r="BZ94" s="232"/>
      <c r="CA94" s="232"/>
      <c r="CB94" s="232"/>
      <c r="CC94" s="232"/>
      <c r="CD94" s="232"/>
      <c r="CE94" s="232"/>
      <c r="CF94" s="232"/>
      <c r="CG94" s="232"/>
      <c r="CH94" s="232"/>
      <c r="CI94" s="232"/>
      <c r="CJ94" s="232"/>
      <c r="CK94" s="232"/>
      <c r="CL94" s="232"/>
      <c r="CM94" s="232"/>
      <c r="CN94" s="232"/>
      <c r="CO94" s="232"/>
      <c r="CP94" s="232"/>
      <c r="CQ94" s="232"/>
      <c r="CR94" s="232"/>
      <c r="CS94" s="232"/>
      <c r="CT94" s="232"/>
      <c r="CU94" s="232"/>
      <c r="CV94" s="232"/>
      <c r="CW94" s="232"/>
      <c r="CX94" s="232"/>
      <c r="CY94" s="232"/>
      <c r="CZ94" s="232"/>
      <c r="DA94" s="232"/>
      <c r="DB94" s="232"/>
      <c r="DC94" s="232"/>
      <c r="DD94" s="232"/>
      <c r="DE94" s="232"/>
      <c r="DF94" s="232"/>
      <c r="DG94" s="232"/>
      <c r="DH94" s="232"/>
      <c r="DI94" s="232"/>
      <c r="DJ94" s="232"/>
      <c r="DK94" s="232"/>
      <c r="DL94" s="232"/>
      <c r="DM94" s="232"/>
      <c r="DN94" s="232"/>
      <c r="DO94" s="232"/>
      <c r="DP94" s="232"/>
      <c r="DQ94" s="232"/>
      <c r="DR94" s="232"/>
      <c r="DS94" s="232"/>
      <c r="DT94" s="232"/>
      <c r="DU94" s="232"/>
      <c r="DV94" s="232"/>
      <c r="DW94" s="232"/>
      <c r="DX94" s="232"/>
      <c r="EA94" s="232"/>
      <c r="EB94" s="232"/>
      <c r="EC94" s="232"/>
      <c r="ED94" s="232"/>
      <c r="EE94" s="232"/>
      <c r="EF94" s="232"/>
      <c r="EG94" s="232"/>
      <c r="EH94" s="232"/>
      <c r="EI94" s="232"/>
      <c r="EJ94" s="232"/>
      <c r="EK94" s="232"/>
      <c r="EL94" s="232"/>
      <c r="EM94" s="232"/>
      <c r="EN94" s="232"/>
      <c r="EO94" s="232"/>
      <c r="EP94" s="232"/>
      <c r="EQ94" s="232"/>
      <c r="ER94" s="232"/>
      <c r="ES94" s="232"/>
      <c r="ET94" s="232"/>
      <c r="EU94" s="232"/>
      <c r="EV94" s="232"/>
      <c r="EW94" s="232"/>
      <c r="EX94" s="232"/>
      <c r="EY94" s="232"/>
      <c r="EZ94" s="232"/>
      <c r="FA94" s="232"/>
      <c r="FB94" s="232"/>
      <c r="FC94" s="232"/>
      <c r="FD94" s="232"/>
      <c r="FE94" s="232"/>
      <c r="FF94" s="232"/>
      <c r="FG94" s="232"/>
      <c r="FH94" s="232"/>
      <c r="FI94" s="232"/>
      <c r="FJ94" s="232"/>
      <c r="FK94" s="232"/>
      <c r="FL94" s="232"/>
      <c r="FM94" s="232"/>
      <c r="FN94" s="232"/>
      <c r="FO94" s="232"/>
      <c r="FP94" s="232"/>
      <c r="FQ94" s="232"/>
      <c r="FR94" s="232"/>
      <c r="FS94" s="232"/>
      <c r="FT94" s="232"/>
      <c r="FU94" s="232"/>
      <c r="FV94" s="232"/>
      <c r="FW94" s="232"/>
      <c r="FX94" s="232"/>
      <c r="FY94" s="232"/>
      <c r="FZ94" s="232"/>
      <c r="GA94" s="232"/>
      <c r="GB94" s="232"/>
      <c r="GC94" s="232"/>
      <c r="GD94" s="232"/>
      <c r="GE94" s="232"/>
      <c r="GF94" s="232"/>
      <c r="GG94" s="232"/>
      <c r="GH94" s="232"/>
      <c r="GI94" s="232"/>
      <c r="GJ94" s="232"/>
      <c r="GK94" s="232"/>
      <c r="GL94" s="232"/>
      <c r="GM94" s="232"/>
      <c r="GN94" s="232"/>
      <c r="GO94" s="232"/>
      <c r="GP94" s="232"/>
      <c r="GQ94" s="232"/>
      <c r="GR94" s="232"/>
      <c r="GS94" s="232"/>
      <c r="GT94" s="232"/>
      <c r="GU94" s="232"/>
      <c r="GV94" s="232"/>
      <c r="GW94" s="232"/>
      <c r="GX94" s="232"/>
      <c r="GY94" s="232"/>
      <c r="GZ94" s="232"/>
      <c r="HA94" s="232"/>
      <c r="HB94" s="232"/>
      <c r="HC94" s="232"/>
      <c r="HD94" s="232"/>
      <c r="HE94" s="232"/>
      <c r="HF94" s="232"/>
      <c r="HG94" s="232"/>
      <c r="HH94" s="232"/>
      <c r="HI94" s="232"/>
      <c r="HJ94" s="232"/>
      <c r="HK94" s="232"/>
      <c r="HL94" s="232"/>
    </row>
  </sheetData>
  <mergeCells count="64">
    <mergeCell ref="B90:C90"/>
    <mergeCell ref="M90:N90"/>
    <mergeCell ref="B81:C81"/>
    <mergeCell ref="M81:N81"/>
    <mergeCell ref="B82:B85"/>
    <mergeCell ref="M82:M85"/>
    <mergeCell ref="B87:C87"/>
    <mergeCell ref="M87:N87"/>
    <mergeCell ref="B69:C69"/>
    <mergeCell ref="M69:N69"/>
    <mergeCell ref="B73:B77"/>
    <mergeCell ref="M73:M77"/>
    <mergeCell ref="B78:B80"/>
    <mergeCell ref="M78:M80"/>
    <mergeCell ref="B56:B58"/>
    <mergeCell ref="M56:M58"/>
    <mergeCell ref="B59:B62"/>
    <mergeCell ref="M59:M62"/>
    <mergeCell ref="B64:B67"/>
    <mergeCell ref="M64:M67"/>
    <mergeCell ref="B38:B42"/>
    <mergeCell ref="M38:M42"/>
    <mergeCell ref="B46:B48"/>
    <mergeCell ref="M46:M48"/>
    <mergeCell ref="B53:B55"/>
    <mergeCell ref="M53:M55"/>
    <mergeCell ref="B25:B28"/>
    <mergeCell ref="M25:M28"/>
    <mergeCell ref="B29:C29"/>
    <mergeCell ref="M29:N29"/>
    <mergeCell ref="B30:B33"/>
    <mergeCell ref="M30:M33"/>
    <mergeCell ref="V4:V6"/>
    <mergeCell ref="W4:W6"/>
    <mergeCell ref="B11:B14"/>
    <mergeCell ref="M11:M14"/>
    <mergeCell ref="R4:R6"/>
    <mergeCell ref="S4:S6"/>
    <mergeCell ref="T4:T6"/>
    <mergeCell ref="B15:B18"/>
    <mergeCell ref="M15:M18"/>
    <mergeCell ref="O4:O6"/>
    <mergeCell ref="P4:P6"/>
    <mergeCell ref="Q4:Q6"/>
    <mergeCell ref="N3:N6"/>
    <mergeCell ref="O3:Q3"/>
    <mergeCell ref="B3:B6"/>
    <mergeCell ref="C3:C6"/>
    <mergeCell ref="R3:T3"/>
    <mergeCell ref="U3:W3"/>
    <mergeCell ref="D4:D6"/>
    <mergeCell ref="E4:E6"/>
    <mergeCell ref="F4:F6"/>
    <mergeCell ref="G4:G6"/>
    <mergeCell ref="H4:H6"/>
    <mergeCell ref="I4:I6"/>
    <mergeCell ref="D3:F3"/>
    <mergeCell ref="G3:I3"/>
    <mergeCell ref="J3:L3"/>
    <mergeCell ref="M3:M6"/>
    <mergeCell ref="J4:J6"/>
    <mergeCell ref="K4:K6"/>
    <mergeCell ref="L4:L6"/>
    <mergeCell ref="U4:U6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69" min="1" max="22" man="1"/>
  </rowBreaks>
  <colBreaks count="1" manualBreakCount="1">
    <brk id="12" max="9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F0"/>
  </sheetPr>
  <dimension ref="A1:BL145"/>
  <sheetViews>
    <sheetView view="pageBreakPreview" zoomScaleNormal="85" zoomScaleSheetLayoutView="100" workbookViewId="0">
      <pane ySplit="8" topLeftCell="A9" activePane="bottomLeft" state="frozen"/>
      <selection pane="bottomLeft"/>
    </sheetView>
  </sheetViews>
  <sheetFormatPr defaultRowHeight="12"/>
  <cols>
    <col min="1" max="1" width="2.5" style="96" customWidth="1"/>
    <col min="2" max="2" width="10.25" style="96" customWidth="1"/>
    <col min="3" max="3" width="16.625" style="96" customWidth="1"/>
    <col min="4" max="11" width="10.25" style="112" customWidth="1"/>
    <col min="12" max="13" width="10.25" style="113" customWidth="1"/>
    <col min="14" max="14" width="10.25" style="96" customWidth="1"/>
    <col min="15" max="15" width="16.625" style="96" customWidth="1"/>
    <col min="16" max="23" width="10.25" style="112" customWidth="1"/>
    <col min="24" max="25" width="10.25" style="113" customWidth="1"/>
    <col min="26" max="26" width="10.25" style="96" customWidth="1"/>
    <col min="27" max="27" width="16.625" style="96" customWidth="1"/>
    <col min="28" max="35" width="10.25" style="112" customWidth="1"/>
    <col min="36" max="37" width="10.25" style="113" customWidth="1"/>
    <col min="38" max="38" width="10.25" style="96" customWidth="1"/>
    <col min="39" max="39" width="16.625" style="96" customWidth="1"/>
    <col min="40" max="50" width="10.25" style="96" customWidth="1"/>
    <col min="51" max="51" width="16.625" style="96" customWidth="1"/>
    <col min="52" max="61" width="10.25" style="96" customWidth="1"/>
    <col min="62" max="16384" width="9" style="96"/>
  </cols>
  <sheetData>
    <row r="1" spans="1:64" ht="15" customHeight="1">
      <c r="B1" s="110"/>
      <c r="C1" s="110"/>
      <c r="D1" s="111"/>
      <c r="N1" s="110"/>
      <c r="O1" s="110"/>
      <c r="P1" s="111"/>
      <c r="Z1" s="110"/>
      <c r="AA1" s="110"/>
      <c r="AB1" s="111"/>
    </row>
    <row r="2" spans="1:64" ht="21.75" customHeight="1" thickBot="1">
      <c r="B2" s="114" t="s">
        <v>174</v>
      </c>
      <c r="C2" s="112"/>
      <c r="J2" s="113"/>
      <c r="K2" s="113"/>
      <c r="L2" s="115"/>
      <c r="M2" s="96"/>
      <c r="N2" s="114" t="s">
        <v>175</v>
      </c>
      <c r="O2" s="112"/>
      <c r="V2" s="113"/>
      <c r="W2" s="113"/>
      <c r="X2" s="115"/>
      <c r="Y2" s="96"/>
      <c r="Z2" s="114" t="s">
        <v>176</v>
      </c>
      <c r="AA2" s="112"/>
      <c r="AH2" s="113"/>
      <c r="AI2" s="113"/>
      <c r="AJ2" s="115"/>
      <c r="AK2" s="96"/>
      <c r="AL2" s="114" t="s">
        <v>177</v>
      </c>
      <c r="AM2" s="112"/>
      <c r="AN2" s="112"/>
      <c r="AO2" s="112"/>
      <c r="AP2" s="112"/>
      <c r="AQ2" s="112"/>
      <c r="AR2" s="112"/>
      <c r="AS2" s="112"/>
      <c r="AT2" s="113"/>
      <c r="AU2" s="113"/>
      <c r="AV2" s="115"/>
      <c r="AX2" s="114" t="s">
        <v>178</v>
      </c>
      <c r="AY2" s="112"/>
      <c r="AZ2" s="112"/>
      <c r="BA2" s="112"/>
      <c r="BB2" s="112"/>
      <c r="BD2" s="112"/>
      <c r="BE2" s="116"/>
      <c r="BF2" s="113"/>
      <c r="BG2" s="113"/>
      <c r="BH2" s="115"/>
    </row>
    <row r="3" spans="1:64" ht="16.899999999999999" customHeight="1">
      <c r="B3" s="640" t="s">
        <v>5</v>
      </c>
      <c r="C3" s="643" t="s">
        <v>6</v>
      </c>
      <c r="D3" s="646" t="s">
        <v>179</v>
      </c>
      <c r="E3" s="691"/>
      <c r="F3" s="691"/>
      <c r="G3" s="691"/>
      <c r="H3" s="691"/>
      <c r="I3" s="691"/>
      <c r="J3" s="691"/>
      <c r="K3" s="691"/>
      <c r="L3" s="691"/>
      <c r="M3" s="692"/>
      <c r="N3" s="640" t="s">
        <v>5</v>
      </c>
      <c r="O3" s="643" t="s">
        <v>6</v>
      </c>
      <c r="P3" s="646" t="s">
        <v>180</v>
      </c>
      <c r="Q3" s="691"/>
      <c r="R3" s="691"/>
      <c r="S3" s="691"/>
      <c r="T3" s="691"/>
      <c r="U3" s="691"/>
      <c r="V3" s="691"/>
      <c r="W3" s="691"/>
      <c r="X3" s="691"/>
      <c r="Y3" s="692"/>
      <c r="Z3" s="640" t="s">
        <v>5</v>
      </c>
      <c r="AA3" s="643" t="s">
        <v>6</v>
      </c>
      <c r="AB3" s="646" t="s">
        <v>181</v>
      </c>
      <c r="AC3" s="691"/>
      <c r="AD3" s="691"/>
      <c r="AE3" s="691"/>
      <c r="AF3" s="691"/>
      <c r="AG3" s="691"/>
      <c r="AH3" s="691"/>
      <c r="AI3" s="691"/>
      <c r="AJ3" s="691"/>
      <c r="AK3" s="692"/>
      <c r="AL3" s="640" t="s">
        <v>5</v>
      </c>
      <c r="AM3" s="643" t="s">
        <v>6</v>
      </c>
      <c r="AN3" s="646" t="s">
        <v>182</v>
      </c>
      <c r="AO3" s="691"/>
      <c r="AP3" s="691"/>
      <c r="AQ3" s="691"/>
      <c r="AR3" s="691"/>
      <c r="AS3" s="691"/>
      <c r="AT3" s="691"/>
      <c r="AU3" s="691"/>
      <c r="AV3" s="691"/>
      <c r="AW3" s="692"/>
      <c r="AX3" s="640" t="s">
        <v>5</v>
      </c>
      <c r="AY3" s="643" t="s">
        <v>6</v>
      </c>
      <c r="AZ3" s="646" t="s">
        <v>183</v>
      </c>
      <c r="BA3" s="691"/>
      <c r="BB3" s="691"/>
      <c r="BC3" s="691"/>
      <c r="BD3" s="691"/>
      <c r="BE3" s="691"/>
      <c r="BF3" s="691"/>
      <c r="BG3" s="691"/>
      <c r="BH3" s="691"/>
      <c r="BI3" s="692"/>
    </row>
    <row r="4" spans="1:64" ht="16.899999999999999" customHeight="1">
      <c r="B4" s="641"/>
      <c r="C4" s="644"/>
      <c r="D4" s="688" t="s">
        <v>12</v>
      </c>
      <c r="E4" s="688" t="s">
        <v>13</v>
      </c>
      <c r="F4" s="639" t="s">
        <v>14</v>
      </c>
      <c r="G4" s="639"/>
      <c r="H4" s="639"/>
      <c r="I4" s="639"/>
      <c r="J4" s="639"/>
      <c r="K4" s="639" t="s">
        <v>15</v>
      </c>
      <c r="L4" s="639"/>
      <c r="M4" s="693" t="s">
        <v>16</v>
      </c>
      <c r="N4" s="641"/>
      <c r="O4" s="644"/>
      <c r="P4" s="688" t="s">
        <v>12</v>
      </c>
      <c r="Q4" s="688" t="s">
        <v>13</v>
      </c>
      <c r="R4" s="639" t="s">
        <v>14</v>
      </c>
      <c r="S4" s="639"/>
      <c r="T4" s="639"/>
      <c r="U4" s="639"/>
      <c r="V4" s="639"/>
      <c r="W4" s="639" t="s">
        <v>15</v>
      </c>
      <c r="X4" s="639"/>
      <c r="Y4" s="693" t="s">
        <v>16</v>
      </c>
      <c r="Z4" s="641"/>
      <c r="AA4" s="644"/>
      <c r="AB4" s="688" t="s">
        <v>12</v>
      </c>
      <c r="AC4" s="688" t="s">
        <v>13</v>
      </c>
      <c r="AD4" s="639" t="s">
        <v>14</v>
      </c>
      <c r="AE4" s="639"/>
      <c r="AF4" s="639"/>
      <c r="AG4" s="639"/>
      <c r="AH4" s="639"/>
      <c r="AI4" s="639" t="s">
        <v>15</v>
      </c>
      <c r="AJ4" s="639"/>
      <c r="AK4" s="693" t="s">
        <v>16</v>
      </c>
      <c r="AL4" s="641"/>
      <c r="AM4" s="644"/>
      <c r="AN4" s="688" t="s">
        <v>12</v>
      </c>
      <c r="AO4" s="688" t="s">
        <v>13</v>
      </c>
      <c r="AP4" s="639" t="s">
        <v>14</v>
      </c>
      <c r="AQ4" s="639"/>
      <c r="AR4" s="639"/>
      <c r="AS4" s="639"/>
      <c r="AT4" s="639"/>
      <c r="AU4" s="639" t="s">
        <v>15</v>
      </c>
      <c r="AV4" s="639"/>
      <c r="AW4" s="693" t="s">
        <v>16</v>
      </c>
      <c r="AX4" s="641"/>
      <c r="AY4" s="644"/>
      <c r="AZ4" s="688" t="s">
        <v>12</v>
      </c>
      <c r="BA4" s="688" t="s">
        <v>13</v>
      </c>
      <c r="BB4" s="639" t="s">
        <v>14</v>
      </c>
      <c r="BC4" s="639"/>
      <c r="BD4" s="639"/>
      <c r="BE4" s="639"/>
      <c r="BF4" s="639"/>
      <c r="BG4" s="639" t="s">
        <v>15</v>
      </c>
      <c r="BH4" s="639"/>
      <c r="BI4" s="693" t="s">
        <v>16</v>
      </c>
    </row>
    <row r="5" spans="1:64" ht="16.899999999999999" customHeight="1">
      <c r="B5" s="641"/>
      <c r="C5" s="644"/>
      <c r="D5" s="689"/>
      <c r="E5" s="689"/>
      <c r="F5" s="639" t="s">
        <v>17</v>
      </c>
      <c r="G5" s="639"/>
      <c r="H5" s="639"/>
      <c r="I5" s="639"/>
      <c r="J5" s="696" t="s">
        <v>18</v>
      </c>
      <c r="K5" s="688" t="s">
        <v>19</v>
      </c>
      <c r="L5" s="688" t="s">
        <v>20</v>
      </c>
      <c r="M5" s="694"/>
      <c r="N5" s="641"/>
      <c r="O5" s="644"/>
      <c r="P5" s="689"/>
      <c r="Q5" s="689"/>
      <c r="R5" s="639" t="s">
        <v>17</v>
      </c>
      <c r="S5" s="639"/>
      <c r="T5" s="639"/>
      <c r="U5" s="639"/>
      <c r="V5" s="696" t="s">
        <v>18</v>
      </c>
      <c r="W5" s="688" t="s">
        <v>19</v>
      </c>
      <c r="X5" s="688" t="s">
        <v>20</v>
      </c>
      <c r="Y5" s="694"/>
      <c r="Z5" s="641"/>
      <c r="AA5" s="644"/>
      <c r="AB5" s="689"/>
      <c r="AC5" s="689"/>
      <c r="AD5" s="639" t="s">
        <v>17</v>
      </c>
      <c r="AE5" s="639"/>
      <c r="AF5" s="639"/>
      <c r="AG5" s="639"/>
      <c r="AH5" s="696" t="s">
        <v>18</v>
      </c>
      <c r="AI5" s="688" t="s">
        <v>19</v>
      </c>
      <c r="AJ5" s="688" t="s">
        <v>20</v>
      </c>
      <c r="AK5" s="694"/>
      <c r="AL5" s="641"/>
      <c r="AM5" s="644"/>
      <c r="AN5" s="689"/>
      <c r="AO5" s="689"/>
      <c r="AP5" s="639" t="s">
        <v>17</v>
      </c>
      <c r="AQ5" s="639"/>
      <c r="AR5" s="639"/>
      <c r="AS5" s="639"/>
      <c r="AT5" s="696" t="s">
        <v>18</v>
      </c>
      <c r="AU5" s="688" t="s">
        <v>19</v>
      </c>
      <c r="AV5" s="688" t="s">
        <v>20</v>
      </c>
      <c r="AW5" s="694"/>
      <c r="AX5" s="641"/>
      <c r="AY5" s="644"/>
      <c r="AZ5" s="689"/>
      <c r="BA5" s="689"/>
      <c r="BB5" s="639" t="s">
        <v>17</v>
      </c>
      <c r="BC5" s="639"/>
      <c r="BD5" s="639"/>
      <c r="BE5" s="639"/>
      <c r="BF5" s="696" t="s">
        <v>18</v>
      </c>
      <c r="BG5" s="688" t="s">
        <v>19</v>
      </c>
      <c r="BH5" s="688" t="s">
        <v>20</v>
      </c>
      <c r="BI5" s="694"/>
    </row>
    <row r="6" spans="1:64" ht="16.899999999999999" customHeight="1">
      <c r="A6" s="117"/>
      <c r="B6" s="641"/>
      <c r="C6" s="644"/>
      <c r="D6" s="689"/>
      <c r="E6" s="689"/>
      <c r="F6" s="698" t="s">
        <v>21</v>
      </c>
      <c r="G6" s="698" t="s">
        <v>22</v>
      </c>
      <c r="H6" s="698" t="s">
        <v>23</v>
      </c>
      <c r="I6" s="688" t="s">
        <v>24</v>
      </c>
      <c r="J6" s="696"/>
      <c r="K6" s="688"/>
      <c r="L6" s="688"/>
      <c r="M6" s="694"/>
      <c r="N6" s="641"/>
      <c r="O6" s="644"/>
      <c r="P6" s="689"/>
      <c r="Q6" s="689"/>
      <c r="R6" s="698" t="s">
        <v>21</v>
      </c>
      <c r="S6" s="698" t="s">
        <v>22</v>
      </c>
      <c r="T6" s="698" t="s">
        <v>23</v>
      </c>
      <c r="U6" s="688" t="s">
        <v>24</v>
      </c>
      <c r="V6" s="696"/>
      <c r="W6" s="688"/>
      <c r="X6" s="688"/>
      <c r="Y6" s="694"/>
      <c r="Z6" s="641"/>
      <c r="AA6" s="644"/>
      <c r="AB6" s="689"/>
      <c r="AC6" s="689"/>
      <c r="AD6" s="698" t="s">
        <v>21</v>
      </c>
      <c r="AE6" s="698" t="s">
        <v>22</v>
      </c>
      <c r="AF6" s="698" t="s">
        <v>23</v>
      </c>
      <c r="AG6" s="688" t="s">
        <v>24</v>
      </c>
      <c r="AH6" s="696"/>
      <c r="AI6" s="688"/>
      <c r="AJ6" s="688"/>
      <c r="AK6" s="694"/>
      <c r="AL6" s="641"/>
      <c r="AM6" s="644"/>
      <c r="AN6" s="689"/>
      <c r="AO6" s="689"/>
      <c r="AP6" s="698" t="s">
        <v>21</v>
      </c>
      <c r="AQ6" s="698" t="s">
        <v>22</v>
      </c>
      <c r="AR6" s="698" t="s">
        <v>23</v>
      </c>
      <c r="AS6" s="688" t="s">
        <v>24</v>
      </c>
      <c r="AT6" s="696"/>
      <c r="AU6" s="688"/>
      <c r="AV6" s="688"/>
      <c r="AW6" s="694"/>
      <c r="AX6" s="641"/>
      <c r="AY6" s="644"/>
      <c r="AZ6" s="689"/>
      <c r="BA6" s="689"/>
      <c r="BB6" s="698" t="s">
        <v>21</v>
      </c>
      <c r="BC6" s="698" t="s">
        <v>22</v>
      </c>
      <c r="BD6" s="698" t="s">
        <v>23</v>
      </c>
      <c r="BE6" s="688" t="s">
        <v>24</v>
      </c>
      <c r="BF6" s="696"/>
      <c r="BG6" s="688"/>
      <c r="BH6" s="688"/>
      <c r="BI6" s="694"/>
    </row>
    <row r="7" spans="1:64" ht="16.899999999999999" customHeight="1" thickBot="1">
      <c r="A7" s="117"/>
      <c r="B7" s="642"/>
      <c r="C7" s="645"/>
      <c r="D7" s="690"/>
      <c r="E7" s="690"/>
      <c r="F7" s="690"/>
      <c r="G7" s="690"/>
      <c r="H7" s="690"/>
      <c r="I7" s="699"/>
      <c r="J7" s="690"/>
      <c r="K7" s="690"/>
      <c r="L7" s="690"/>
      <c r="M7" s="695"/>
      <c r="N7" s="642"/>
      <c r="O7" s="645"/>
      <c r="P7" s="690"/>
      <c r="Q7" s="690"/>
      <c r="R7" s="690"/>
      <c r="S7" s="690"/>
      <c r="T7" s="690"/>
      <c r="U7" s="699"/>
      <c r="V7" s="690"/>
      <c r="W7" s="690"/>
      <c r="X7" s="690"/>
      <c r="Y7" s="695"/>
      <c r="Z7" s="642"/>
      <c r="AA7" s="645"/>
      <c r="AB7" s="690"/>
      <c r="AC7" s="690"/>
      <c r="AD7" s="690"/>
      <c r="AE7" s="690"/>
      <c r="AF7" s="690"/>
      <c r="AG7" s="699"/>
      <c r="AH7" s="690"/>
      <c r="AI7" s="690"/>
      <c r="AJ7" s="690"/>
      <c r="AK7" s="695"/>
      <c r="AL7" s="642"/>
      <c r="AM7" s="645"/>
      <c r="AN7" s="690"/>
      <c r="AO7" s="690"/>
      <c r="AP7" s="690"/>
      <c r="AQ7" s="690"/>
      <c r="AR7" s="690"/>
      <c r="AS7" s="699"/>
      <c r="AT7" s="690"/>
      <c r="AU7" s="690"/>
      <c r="AV7" s="690"/>
      <c r="AW7" s="695"/>
      <c r="AX7" s="642"/>
      <c r="AY7" s="645"/>
      <c r="AZ7" s="697"/>
      <c r="BA7" s="697"/>
      <c r="BB7" s="690"/>
      <c r="BC7" s="690"/>
      <c r="BD7" s="690"/>
      <c r="BE7" s="700"/>
      <c r="BF7" s="697"/>
      <c r="BG7" s="690"/>
      <c r="BH7" s="690"/>
      <c r="BI7" s="695"/>
    </row>
    <row r="8" spans="1:64" ht="17.100000000000001" customHeight="1">
      <c r="A8" s="1"/>
      <c r="B8" s="11" t="s">
        <v>25</v>
      </c>
      <c r="C8" s="12" t="s">
        <v>26</v>
      </c>
      <c r="D8" s="118">
        <v>52.10814290312198</v>
      </c>
      <c r="E8" s="118">
        <v>52.10814290312198</v>
      </c>
      <c r="F8" s="118">
        <v>107.9110677446334</v>
      </c>
      <c r="G8" s="118">
        <v>88.060864272671935</v>
      </c>
      <c r="H8" s="118">
        <v>32.530812324929975</v>
      </c>
      <c r="I8" s="118">
        <v>87.362302580478115</v>
      </c>
      <c r="J8" s="118">
        <v>11.910352292855737</v>
      </c>
      <c r="K8" s="118">
        <v>0</v>
      </c>
      <c r="L8" s="118">
        <v>0</v>
      </c>
      <c r="M8" s="119">
        <v>0</v>
      </c>
      <c r="N8" s="11" t="s">
        <v>25</v>
      </c>
      <c r="O8" s="12" t="s">
        <v>26</v>
      </c>
      <c r="P8" s="118">
        <v>54.085889006391099</v>
      </c>
      <c r="Q8" s="118">
        <v>54.085889006391099</v>
      </c>
      <c r="R8" s="118">
        <v>112.4250124288792</v>
      </c>
      <c r="S8" s="118">
        <v>90.322924059616753</v>
      </c>
      <c r="T8" s="118">
        <v>31.812811980033278</v>
      </c>
      <c r="U8" s="118">
        <v>91.159609176750863</v>
      </c>
      <c r="V8" s="118">
        <v>11.822752676322418</v>
      </c>
      <c r="W8" s="118">
        <v>0</v>
      </c>
      <c r="X8" s="118">
        <v>0</v>
      </c>
      <c r="Y8" s="119">
        <v>0</v>
      </c>
      <c r="Z8" s="11" t="s">
        <v>25</v>
      </c>
      <c r="AA8" s="12" t="s">
        <v>26</v>
      </c>
      <c r="AB8" s="118">
        <v>56.206446273391883</v>
      </c>
      <c r="AC8" s="118">
        <v>56.206446273391883</v>
      </c>
      <c r="AD8" s="118">
        <v>116.97713813722304</v>
      </c>
      <c r="AE8" s="118">
        <v>92.558623335842427</v>
      </c>
      <c r="AF8" s="118">
        <v>32.501850089251825</v>
      </c>
      <c r="AG8" s="118">
        <v>94.399384510172681</v>
      </c>
      <c r="AH8" s="118">
        <v>11.755049248830963</v>
      </c>
      <c r="AI8" s="118">
        <v>0</v>
      </c>
      <c r="AJ8" s="118">
        <v>0</v>
      </c>
      <c r="AK8" s="119">
        <v>0</v>
      </c>
      <c r="AL8" s="11" t="s">
        <v>25</v>
      </c>
      <c r="AM8" s="12" t="s">
        <v>26</v>
      </c>
      <c r="AN8" s="120">
        <v>58.132686381824016</v>
      </c>
      <c r="AO8" s="120">
        <v>58.132889227437524</v>
      </c>
      <c r="AP8" s="120">
        <v>123.40933364643251</v>
      </c>
      <c r="AQ8" s="120">
        <v>93.895210231599762</v>
      </c>
      <c r="AR8" s="120">
        <v>37.93957010636985</v>
      </c>
      <c r="AS8" s="120">
        <v>97.909015029323129</v>
      </c>
      <c r="AT8" s="120">
        <v>11.811448481831759</v>
      </c>
      <c r="AU8" s="120">
        <v>0</v>
      </c>
      <c r="AV8" s="120">
        <v>0</v>
      </c>
      <c r="AW8" s="121">
        <v>0</v>
      </c>
      <c r="AX8" s="11" t="s">
        <v>25</v>
      </c>
      <c r="AY8" s="122" t="s">
        <v>26</v>
      </c>
      <c r="AZ8" s="123">
        <v>60.9</v>
      </c>
      <c r="BA8" s="124">
        <v>60.9</v>
      </c>
      <c r="BB8" s="125">
        <v>128.69999999999999</v>
      </c>
      <c r="BC8" s="120">
        <v>98.3</v>
      </c>
      <c r="BD8" s="126">
        <v>43.6</v>
      </c>
      <c r="BE8" s="127">
        <v>103.3</v>
      </c>
      <c r="BF8" s="127">
        <v>11.5</v>
      </c>
      <c r="BG8" s="125">
        <v>0</v>
      </c>
      <c r="BH8" s="120">
        <v>0</v>
      </c>
      <c r="BI8" s="121">
        <v>0</v>
      </c>
    </row>
    <row r="9" spans="1:64" ht="17.100000000000001" customHeight="1">
      <c r="A9" s="1"/>
      <c r="B9" s="17" t="s">
        <v>27</v>
      </c>
      <c r="C9" s="18" t="s">
        <v>28</v>
      </c>
      <c r="D9" s="128">
        <v>83.031305470388901</v>
      </c>
      <c r="E9" s="128">
        <v>83.031305470388901</v>
      </c>
      <c r="F9" s="128">
        <v>132.08138351983723</v>
      </c>
      <c r="G9" s="128">
        <v>75.41771292840177</v>
      </c>
      <c r="H9" s="128">
        <v>43.162454873646212</v>
      </c>
      <c r="I9" s="128">
        <v>92.526065483811962</v>
      </c>
      <c r="J9" s="128">
        <v>11.924657534246576</v>
      </c>
      <c r="K9" s="128">
        <v>0</v>
      </c>
      <c r="L9" s="128">
        <v>0</v>
      </c>
      <c r="M9" s="129">
        <v>0</v>
      </c>
      <c r="N9" s="17" t="s">
        <v>27</v>
      </c>
      <c r="O9" s="18" t="s">
        <v>28</v>
      </c>
      <c r="P9" s="128">
        <v>86.886235275133131</v>
      </c>
      <c r="Q9" s="128">
        <v>86.886235275133131</v>
      </c>
      <c r="R9" s="128">
        <v>138.7886493083808</v>
      </c>
      <c r="S9" s="128">
        <v>74.17882536728635</v>
      </c>
      <c r="T9" s="128">
        <v>46.441201117925445</v>
      </c>
      <c r="U9" s="128">
        <v>94.775196634351559</v>
      </c>
      <c r="V9" s="128">
        <v>27.805479452054794</v>
      </c>
      <c r="W9" s="128">
        <v>0</v>
      </c>
      <c r="X9" s="128">
        <v>0</v>
      </c>
      <c r="Y9" s="129">
        <v>0</v>
      </c>
      <c r="Z9" s="17" t="s">
        <v>27</v>
      </c>
      <c r="AA9" s="18" t="s">
        <v>28</v>
      </c>
      <c r="AB9" s="128">
        <v>90.609327093755041</v>
      </c>
      <c r="AC9" s="128">
        <v>90.609327093755041</v>
      </c>
      <c r="AD9" s="128">
        <v>145.42872069708599</v>
      </c>
      <c r="AE9" s="128">
        <v>80.385609191048204</v>
      </c>
      <c r="AF9" s="128">
        <v>51.136846019049237</v>
      </c>
      <c r="AG9" s="128">
        <v>101.40552405341138</v>
      </c>
      <c r="AH9" s="128">
        <v>9.7561643835616429</v>
      </c>
      <c r="AI9" s="128">
        <v>0</v>
      </c>
      <c r="AJ9" s="128">
        <v>0</v>
      </c>
      <c r="AK9" s="129">
        <v>0</v>
      </c>
      <c r="AL9" s="17" t="s">
        <v>27</v>
      </c>
      <c r="AM9" s="18" t="s">
        <v>28</v>
      </c>
      <c r="AN9" s="130">
        <v>93.319128329297826</v>
      </c>
      <c r="AO9" s="130">
        <v>93.319128329297826</v>
      </c>
      <c r="AP9" s="130">
        <v>149.08664764459053</v>
      </c>
      <c r="AQ9" s="130">
        <v>81.127581755346654</v>
      </c>
      <c r="AR9" s="130">
        <v>62.842506789465816</v>
      </c>
      <c r="AS9" s="130">
        <v>104.33967441009695</v>
      </c>
      <c r="AT9" s="130">
        <v>10.559065934065934</v>
      </c>
      <c r="AU9" s="130">
        <v>0</v>
      </c>
      <c r="AV9" s="130">
        <v>0</v>
      </c>
      <c r="AW9" s="131">
        <v>0</v>
      </c>
      <c r="AX9" s="17" t="s">
        <v>27</v>
      </c>
      <c r="AY9" s="132" t="s">
        <v>28</v>
      </c>
      <c r="AZ9" s="133">
        <v>95.9</v>
      </c>
      <c r="BA9" s="134">
        <v>95.9</v>
      </c>
      <c r="BB9" s="135">
        <v>153.5</v>
      </c>
      <c r="BC9" s="130">
        <v>82.1</v>
      </c>
      <c r="BD9" s="136">
        <v>76</v>
      </c>
      <c r="BE9" s="130">
        <v>107.3</v>
      </c>
      <c r="BF9" s="130">
        <v>10.199999999999999</v>
      </c>
      <c r="BG9" s="135">
        <v>0</v>
      </c>
      <c r="BH9" s="130">
        <v>0</v>
      </c>
      <c r="BI9" s="131">
        <v>0</v>
      </c>
    </row>
    <row r="10" spans="1:64" ht="17.100000000000001" customHeight="1">
      <c r="A10" s="1"/>
      <c r="B10" s="24" t="s">
        <v>29</v>
      </c>
      <c r="C10" s="18" t="s">
        <v>30</v>
      </c>
      <c r="D10" s="128">
        <v>45.853590776496738</v>
      </c>
      <c r="E10" s="128">
        <v>45.853590776496738</v>
      </c>
      <c r="F10" s="128">
        <v>121.43888888888888</v>
      </c>
      <c r="G10" s="128">
        <v>102.64732343679712</v>
      </c>
      <c r="H10" s="128">
        <v>52.331325301204821</v>
      </c>
      <c r="I10" s="128">
        <v>102.06984357948345</v>
      </c>
      <c r="J10" s="128">
        <v>11.125842696629213</v>
      </c>
      <c r="K10" s="128">
        <v>0</v>
      </c>
      <c r="L10" s="128">
        <v>0</v>
      </c>
      <c r="M10" s="129">
        <v>0</v>
      </c>
      <c r="N10" s="24" t="s">
        <v>29</v>
      </c>
      <c r="O10" s="18" t="s">
        <v>30</v>
      </c>
      <c r="P10" s="128">
        <v>46.687039866648142</v>
      </c>
      <c r="Q10" s="128">
        <v>46.687039866648142</v>
      </c>
      <c r="R10" s="128">
        <v>133.35833333333332</v>
      </c>
      <c r="S10" s="128">
        <v>101.93359287600126</v>
      </c>
      <c r="T10" s="128">
        <v>65.443940375891117</v>
      </c>
      <c r="U10" s="128">
        <v>104.00072753728628</v>
      </c>
      <c r="V10" s="128">
        <v>11.281348314606742</v>
      </c>
      <c r="W10" s="128">
        <v>0</v>
      </c>
      <c r="X10" s="128">
        <v>0</v>
      </c>
      <c r="Y10" s="129">
        <v>0</v>
      </c>
      <c r="Z10" s="24" t="s">
        <v>29</v>
      </c>
      <c r="AA10" s="18" t="s">
        <v>30</v>
      </c>
      <c r="AB10" s="128">
        <v>47.496041116821779</v>
      </c>
      <c r="AC10" s="128">
        <v>47.496041116821779</v>
      </c>
      <c r="AD10" s="128">
        <v>141.2722583085891</v>
      </c>
      <c r="AE10" s="128">
        <v>102.02136152169794</v>
      </c>
      <c r="AF10" s="128">
        <v>66.81723871670259</v>
      </c>
      <c r="AG10" s="128">
        <v>105.65296471444161</v>
      </c>
      <c r="AH10" s="128">
        <v>11.569438202247191</v>
      </c>
      <c r="AI10" s="128">
        <v>0</v>
      </c>
      <c r="AJ10" s="128">
        <v>0</v>
      </c>
      <c r="AK10" s="129">
        <v>0</v>
      </c>
      <c r="AL10" s="24" t="s">
        <v>29</v>
      </c>
      <c r="AM10" s="18" t="s">
        <v>30</v>
      </c>
      <c r="AN10" s="130">
        <v>47.203716544168628</v>
      </c>
      <c r="AO10" s="130">
        <v>47.203716544168628</v>
      </c>
      <c r="AP10" s="130">
        <v>142.01741008649162</v>
      </c>
      <c r="AQ10" s="130">
        <v>101.85635233743244</v>
      </c>
      <c r="AR10" s="130">
        <v>68.060403241443069</v>
      </c>
      <c r="AS10" s="130">
        <v>105.87777373590397</v>
      </c>
      <c r="AT10" s="130">
        <v>11.055132227700582</v>
      </c>
      <c r="AU10" s="130">
        <v>0</v>
      </c>
      <c r="AV10" s="130">
        <v>0</v>
      </c>
      <c r="AW10" s="131">
        <v>0</v>
      </c>
      <c r="AX10" s="24" t="s">
        <v>29</v>
      </c>
      <c r="AY10" s="132" t="s">
        <v>30</v>
      </c>
      <c r="AZ10" s="133">
        <v>47.5</v>
      </c>
      <c r="BA10" s="134">
        <v>47.5</v>
      </c>
      <c r="BB10" s="135">
        <v>144.9</v>
      </c>
      <c r="BC10" s="130">
        <v>101.9</v>
      </c>
      <c r="BD10" s="136">
        <v>63.8</v>
      </c>
      <c r="BE10" s="130">
        <v>106</v>
      </c>
      <c r="BF10" s="130">
        <v>10.5</v>
      </c>
      <c r="BG10" s="135">
        <v>0</v>
      </c>
      <c r="BH10" s="130">
        <v>0</v>
      </c>
      <c r="BI10" s="131">
        <v>0</v>
      </c>
    </row>
    <row r="11" spans="1:64" ht="17.100000000000001" customHeight="1">
      <c r="A11" s="1"/>
      <c r="B11" s="24" t="s">
        <v>31</v>
      </c>
      <c r="C11" s="18" t="s">
        <v>32</v>
      </c>
      <c r="D11" s="128">
        <v>36.514701424674143</v>
      </c>
      <c r="E11" s="128">
        <v>36.514701424674143</v>
      </c>
      <c r="F11" s="128">
        <v>82.401515151515156</v>
      </c>
      <c r="G11" s="128">
        <v>97.271169354838705</v>
      </c>
      <c r="H11" s="128">
        <v>42.55238095238095</v>
      </c>
      <c r="I11" s="128">
        <v>93.800540297163437</v>
      </c>
      <c r="J11" s="128">
        <v>7.446424491660955</v>
      </c>
      <c r="K11" s="128">
        <v>0</v>
      </c>
      <c r="L11" s="128">
        <v>0</v>
      </c>
      <c r="M11" s="129">
        <v>0</v>
      </c>
      <c r="N11" s="24" t="s">
        <v>31</v>
      </c>
      <c r="O11" s="18" t="s">
        <v>32</v>
      </c>
      <c r="P11" s="128">
        <v>36.148774610103217</v>
      </c>
      <c r="Q11" s="128">
        <v>36.148774610103217</v>
      </c>
      <c r="R11" s="128">
        <v>89.182437547312645</v>
      </c>
      <c r="S11" s="128">
        <v>95.545449977388074</v>
      </c>
      <c r="T11" s="128">
        <v>43.839103869653769</v>
      </c>
      <c r="U11" s="128">
        <v>92.880111691587103</v>
      </c>
      <c r="V11" s="128">
        <v>7.3729297544260426</v>
      </c>
      <c r="W11" s="128">
        <v>0</v>
      </c>
      <c r="X11" s="128">
        <v>0</v>
      </c>
      <c r="Y11" s="129">
        <v>0</v>
      </c>
      <c r="Z11" s="24" t="s">
        <v>31</v>
      </c>
      <c r="AA11" s="18" t="s">
        <v>32</v>
      </c>
      <c r="AB11" s="128">
        <v>35.946437502841817</v>
      </c>
      <c r="AC11" s="128">
        <v>35.946437502841817</v>
      </c>
      <c r="AD11" s="128">
        <v>95.60734104108397</v>
      </c>
      <c r="AE11" s="128">
        <v>94.398352082959178</v>
      </c>
      <c r="AF11" s="128">
        <v>44.123111771143428</v>
      </c>
      <c r="AG11" s="128">
        <v>92.264907223923615</v>
      </c>
      <c r="AH11" s="128">
        <v>7.3800114220445456</v>
      </c>
      <c r="AI11" s="128">
        <v>0</v>
      </c>
      <c r="AJ11" s="128">
        <v>0</v>
      </c>
      <c r="AK11" s="129">
        <v>0</v>
      </c>
      <c r="AL11" s="24" t="s">
        <v>31</v>
      </c>
      <c r="AM11" s="18" t="s">
        <v>32</v>
      </c>
      <c r="AN11" s="130">
        <v>35.258939393939393</v>
      </c>
      <c r="AO11" s="130">
        <v>35.258939393939393</v>
      </c>
      <c r="AP11" s="130">
        <v>96.118631699189493</v>
      </c>
      <c r="AQ11" s="130">
        <v>92.561334764496266</v>
      </c>
      <c r="AR11" s="130">
        <v>37.173246282356558</v>
      </c>
      <c r="AS11" s="130">
        <v>90.902089713565118</v>
      </c>
      <c r="AT11" s="130">
        <v>7.0485889122294267</v>
      </c>
      <c r="AU11" s="130">
        <v>0</v>
      </c>
      <c r="AV11" s="130">
        <v>0</v>
      </c>
      <c r="AW11" s="131">
        <v>0</v>
      </c>
      <c r="AX11" s="24" t="s">
        <v>31</v>
      </c>
      <c r="AY11" s="132" t="s">
        <v>32</v>
      </c>
      <c r="AZ11" s="133">
        <v>34.799999999999997</v>
      </c>
      <c r="BA11" s="134">
        <v>34.799999999999997</v>
      </c>
      <c r="BB11" s="135">
        <v>94.4</v>
      </c>
      <c r="BC11" s="130">
        <v>90.9</v>
      </c>
      <c r="BD11" s="136">
        <v>34.299999999999997</v>
      </c>
      <c r="BE11" s="130">
        <v>89.2</v>
      </c>
      <c r="BF11" s="130">
        <v>7.3</v>
      </c>
      <c r="BG11" s="135">
        <v>0</v>
      </c>
      <c r="BH11" s="130">
        <v>0</v>
      </c>
      <c r="BI11" s="131">
        <v>0</v>
      </c>
    </row>
    <row r="12" spans="1:64" ht="17.100000000000001" customHeight="1">
      <c r="A12" s="1"/>
      <c r="B12" s="666" t="s">
        <v>33</v>
      </c>
      <c r="C12" s="26" t="s">
        <v>34</v>
      </c>
      <c r="D12" s="137">
        <v>82.063457330415758</v>
      </c>
      <c r="E12" s="137">
        <v>82.063457330415758</v>
      </c>
      <c r="F12" s="137">
        <v>125.43236714975845</v>
      </c>
      <c r="G12" s="137">
        <v>82.949927078269326</v>
      </c>
      <c r="H12" s="137">
        <v>77.666666666666671</v>
      </c>
      <c r="I12" s="137">
        <v>90.052546483427648</v>
      </c>
      <c r="J12" s="137">
        <v>8.3134328358208958</v>
      </c>
      <c r="K12" s="137">
        <v>0</v>
      </c>
      <c r="L12" s="137">
        <v>0</v>
      </c>
      <c r="M12" s="138">
        <v>0</v>
      </c>
      <c r="N12" s="666" t="s">
        <v>33</v>
      </c>
      <c r="O12" s="26" t="s">
        <v>34</v>
      </c>
      <c r="P12" s="137">
        <v>86.183807439824946</v>
      </c>
      <c r="Q12" s="137">
        <v>86.183807439824946</v>
      </c>
      <c r="R12" s="137">
        <v>128.01401304662963</v>
      </c>
      <c r="S12" s="137">
        <v>87.868183143773692</v>
      </c>
      <c r="T12" s="137">
        <v>93.333333333333329</v>
      </c>
      <c r="U12" s="137">
        <v>94.590541632983019</v>
      </c>
      <c r="V12" s="137">
        <v>8.5783582089552244</v>
      </c>
      <c r="W12" s="137">
        <v>0</v>
      </c>
      <c r="X12" s="137">
        <v>0</v>
      </c>
      <c r="Y12" s="138">
        <v>0</v>
      </c>
      <c r="Z12" s="666" t="s">
        <v>33</v>
      </c>
      <c r="AA12" s="26" t="s">
        <v>34</v>
      </c>
      <c r="AB12" s="137">
        <v>88.933260393873084</v>
      </c>
      <c r="AC12" s="137">
        <v>88.933260393873084</v>
      </c>
      <c r="AD12" s="137">
        <v>126.86057042379535</v>
      </c>
      <c r="AE12" s="137">
        <v>89.906010041210209</v>
      </c>
      <c r="AF12" s="137">
        <v>65.262855528497795</v>
      </c>
      <c r="AG12" s="137">
        <v>96.36854838709678</v>
      </c>
      <c r="AH12" s="137">
        <v>18.553435114503817</v>
      </c>
      <c r="AI12" s="137">
        <v>0</v>
      </c>
      <c r="AJ12" s="137">
        <v>0</v>
      </c>
      <c r="AK12" s="138">
        <v>0</v>
      </c>
      <c r="AL12" s="666" t="s">
        <v>33</v>
      </c>
      <c r="AM12" s="26" t="s">
        <v>34</v>
      </c>
      <c r="AN12" s="137">
        <v>89.961398397669342</v>
      </c>
      <c r="AO12" s="137">
        <v>89.961398397669342</v>
      </c>
      <c r="AP12" s="137">
        <v>126.62403776189772</v>
      </c>
      <c r="AQ12" s="137">
        <v>92.155338899139068</v>
      </c>
      <c r="AR12" s="137">
        <v>88.192771084337352</v>
      </c>
      <c r="AS12" s="137">
        <v>98.206451612903223</v>
      </c>
      <c r="AT12" s="137">
        <v>13.090225563909774</v>
      </c>
      <c r="AU12" s="137">
        <v>0</v>
      </c>
      <c r="AV12" s="137">
        <v>0</v>
      </c>
      <c r="AW12" s="138">
        <v>0</v>
      </c>
      <c r="AX12" s="666" t="s">
        <v>33</v>
      </c>
      <c r="AY12" s="139" t="s">
        <v>34</v>
      </c>
      <c r="AZ12" s="140">
        <v>90.4</v>
      </c>
      <c r="BA12" s="141">
        <v>90.4</v>
      </c>
      <c r="BB12" s="142">
        <v>128.19999999999999</v>
      </c>
      <c r="BC12" s="137">
        <v>93.2</v>
      </c>
      <c r="BD12" s="143">
        <v>9.1</v>
      </c>
      <c r="BE12" s="137">
        <v>98.4</v>
      </c>
      <c r="BF12" s="137">
        <v>8.1999999999999993</v>
      </c>
      <c r="BG12" s="142">
        <v>0</v>
      </c>
      <c r="BH12" s="137">
        <v>0</v>
      </c>
      <c r="BI12" s="138">
        <v>0</v>
      </c>
    </row>
    <row r="13" spans="1:64" ht="17.100000000000001" customHeight="1">
      <c r="A13" s="1"/>
      <c r="B13" s="667"/>
      <c r="C13" s="26" t="s">
        <v>35</v>
      </c>
      <c r="D13" s="137">
        <v>41.571824736550191</v>
      </c>
      <c r="E13" s="137">
        <v>41.571824736550191</v>
      </c>
      <c r="F13" s="137">
        <v>0</v>
      </c>
      <c r="G13" s="137">
        <v>59.648553900087641</v>
      </c>
      <c r="H13" s="137">
        <v>15.596273291925465</v>
      </c>
      <c r="I13" s="137">
        <v>54.20122887864823</v>
      </c>
      <c r="J13" s="137">
        <v>8.7504990019960083</v>
      </c>
      <c r="K13" s="137">
        <v>0</v>
      </c>
      <c r="L13" s="137">
        <v>0</v>
      </c>
      <c r="M13" s="138">
        <v>0</v>
      </c>
      <c r="N13" s="667"/>
      <c r="O13" s="26" t="s">
        <v>35</v>
      </c>
      <c r="P13" s="137">
        <v>41.878535773710482</v>
      </c>
      <c r="Q13" s="137">
        <v>41.878535773710482</v>
      </c>
      <c r="R13" s="137">
        <v>0</v>
      </c>
      <c r="S13" s="137">
        <v>60.243134511107222</v>
      </c>
      <c r="T13" s="137">
        <v>12.886923562855337</v>
      </c>
      <c r="U13" s="137">
        <v>54.484136129676578</v>
      </c>
      <c r="V13" s="137">
        <v>9.1462198284460392</v>
      </c>
      <c r="W13" s="137">
        <v>0</v>
      </c>
      <c r="X13" s="137">
        <v>0</v>
      </c>
      <c r="Y13" s="138">
        <v>0</v>
      </c>
      <c r="Z13" s="667"/>
      <c r="AA13" s="26" t="s">
        <v>35</v>
      </c>
      <c r="AB13" s="137">
        <v>46.021630615640596</v>
      </c>
      <c r="AC13" s="137">
        <v>46.021630615640596</v>
      </c>
      <c r="AD13" s="137">
        <v>0</v>
      </c>
      <c r="AE13" s="137">
        <v>64.533313641353374</v>
      </c>
      <c r="AF13" s="137">
        <v>30.564666236576713</v>
      </c>
      <c r="AG13" s="137">
        <v>60.281388591527758</v>
      </c>
      <c r="AH13" s="137">
        <v>8.3622778675282721</v>
      </c>
      <c r="AI13" s="137">
        <v>0</v>
      </c>
      <c r="AJ13" s="137">
        <v>0</v>
      </c>
      <c r="AK13" s="138">
        <v>0</v>
      </c>
      <c r="AL13" s="667"/>
      <c r="AM13" s="26" t="s">
        <v>35</v>
      </c>
      <c r="AN13" s="137">
        <v>48.122641509433961</v>
      </c>
      <c r="AO13" s="137">
        <v>48.122641509433961</v>
      </c>
      <c r="AP13" s="137">
        <v>0</v>
      </c>
      <c r="AQ13" s="137">
        <v>66.273957490597908</v>
      </c>
      <c r="AR13" s="137">
        <v>41.518752886992615</v>
      </c>
      <c r="AS13" s="137">
        <v>63.323394495412842</v>
      </c>
      <c r="AT13" s="137">
        <v>7.8744939271255063</v>
      </c>
      <c r="AU13" s="137">
        <v>0</v>
      </c>
      <c r="AV13" s="137">
        <v>0</v>
      </c>
      <c r="AW13" s="138">
        <v>0</v>
      </c>
      <c r="AX13" s="667"/>
      <c r="AY13" s="139" t="s">
        <v>35</v>
      </c>
      <c r="AZ13" s="140">
        <v>51.8</v>
      </c>
      <c r="BA13" s="141">
        <v>51.8</v>
      </c>
      <c r="BB13" s="142">
        <v>0</v>
      </c>
      <c r="BC13" s="137">
        <v>67.099999999999994</v>
      </c>
      <c r="BD13" s="143">
        <v>95.5</v>
      </c>
      <c r="BE13" s="137">
        <v>68.7</v>
      </c>
      <c r="BF13" s="137">
        <v>7</v>
      </c>
      <c r="BG13" s="142">
        <v>0</v>
      </c>
      <c r="BH13" s="137">
        <v>0</v>
      </c>
      <c r="BI13" s="138">
        <v>0</v>
      </c>
    </row>
    <row r="14" spans="1:64" ht="17.100000000000001" customHeight="1">
      <c r="A14" s="1"/>
      <c r="B14" s="667"/>
      <c r="C14" s="26" t="s">
        <v>36</v>
      </c>
      <c r="D14" s="137">
        <v>43.093390332127591</v>
      </c>
      <c r="E14" s="137">
        <v>43.093390332127591</v>
      </c>
      <c r="F14" s="137">
        <v>0</v>
      </c>
      <c r="G14" s="137">
        <v>99.075571177504401</v>
      </c>
      <c r="H14" s="137">
        <v>18.771784232365146</v>
      </c>
      <c r="I14" s="137">
        <v>85.041334300217542</v>
      </c>
      <c r="J14" s="137">
        <v>8.2882069795427196</v>
      </c>
      <c r="K14" s="137">
        <v>0</v>
      </c>
      <c r="L14" s="137">
        <v>0</v>
      </c>
      <c r="M14" s="138">
        <v>0</v>
      </c>
      <c r="N14" s="667"/>
      <c r="O14" s="26" t="s">
        <v>36</v>
      </c>
      <c r="P14" s="137">
        <v>42.182834593883591</v>
      </c>
      <c r="Q14" s="137">
        <v>42.182834593883591</v>
      </c>
      <c r="R14" s="137">
        <v>0</v>
      </c>
      <c r="S14" s="137">
        <v>97.071876933958109</v>
      </c>
      <c r="T14" s="137">
        <v>19.183508488278093</v>
      </c>
      <c r="U14" s="137">
        <v>83.093217265143267</v>
      </c>
      <c r="V14" s="137">
        <v>8.2610526315789468</v>
      </c>
      <c r="W14" s="137">
        <v>0</v>
      </c>
      <c r="X14" s="137">
        <v>0</v>
      </c>
      <c r="Y14" s="138">
        <v>0</v>
      </c>
      <c r="Z14" s="667"/>
      <c r="AA14" s="26" t="s">
        <v>36</v>
      </c>
      <c r="AB14" s="137">
        <v>43.214403156856299</v>
      </c>
      <c r="AC14" s="137">
        <v>43.214403156856299</v>
      </c>
      <c r="AD14" s="137">
        <v>0</v>
      </c>
      <c r="AE14" s="137">
        <v>85.301238307412135</v>
      </c>
      <c r="AF14" s="137">
        <v>21.931293604442459</v>
      </c>
      <c r="AG14" s="137">
        <v>70.438952162058513</v>
      </c>
      <c r="AH14" s="137">
        <v>17.459699186022007</v>
      </c>
      <c r="AI14" s="137">
        <v>0</v>
      </c>
      <c r="AJ14" s="137">
        <v>0</v>
      </c>
      <c r="AK14" s="138">
        <v>0</v>
      </c>
      <c r="AL14" s="667"/>
      <c r="AM14" s="26" t="s">
        <v>36</v>
      </c>
      <c r="AN14" s="137">
        <v>45.310653833388649</v>
      </c>
      <c r="AO14" s="137">
        <v>45.310653833388649</v>
      </c>
      <c r="AP14" s="137">
        <v>0</v>
      </c>
      <c r="AQ14" s="137">
        <v>92.869528752281468</v>
      </c>
      <c r="AR14" s="137">
        <v>33.489354344471032</v>
      </c>
      <c r="AS14" s="137">
        <v>79.850948509485093</v>
      </c>
      <c r="AT14" s="137">
        <v>12.141184124918674</v>
      </c>
      <c r="AU14" s="137">
        <v>0</v>
      </c>
      <c r="AV14" s="137">
        <v>0</v>
      </c>
      <c r="AW14" s="138">
        <v>0</v>
      </c>
      <c r="AX14" s="667"/>
      <c r="AY14" s="139" t="s">
        <v>36</v>
      </c>
      <c r="AZ14" s="140">
        <v>47.2</v>
      </c>
      <c r="BA14" s="141">
        <v>47.2</v>
      </c>
      <c r="BB14" s="142">
        <v>0</v>
      </c>
      <c r="BC14" s="137">
        <v>99.9</v>
      </c>
      <c r="BD14" s="143">
        <v>32.700000000000003</v>
      </c>
      <c r="BE14" s="137">
        <v>84.2</v>
      </c>
      <c r="BF14" s="137">
        <v>10.1</v>
      </c>
      <c r="BG14" s="142">
        <v>0</v>
      </c>
      <c r="BH14" s="137">
        <v>0</v>
      </c>
      <c r="BI14" s="138">
        <v>0</v>
      </c>
    </row>
    <row r="15" spans="1:64" ht="17.100000000000001" customHeight="1">
      <c r="A15" s="1"/>
      <c r="B15" s="668"/>
      <c r="C15" s="18" t="s">
        <v>37</v>
      </c>
      <c r="D15" s="128">
        <v>56.817690482467704</v>
      </c>
      <c r="E15" s="128">
        <v>56.817690482467704</v>
      </c>
      <c r="F15" s="128">
        <v>125.43236714975845</v>
      </c>
      <c r="G15" s="128">
        <v>81.050507380073796</v>
      </c>
      <c r="H15" s="128">
        <v>17.945679012345678</v>
      </c>
      <c r="I15" s="128">
        <v>79.657032007759454</v>
      </c>
      <c r="J15" s="128">
        <v>8.3862607980255035</v>
      </c>
      <c r="K15" s="128">
        <v>0</v>
      </c>
      <c r="L15" s="128">
        <v>0</v>
      </c>
      <c r="M15" s="129">
        <v>0</v>
      </c>
      <c r="N15" s="668"/>
      <c r="O15" s="18" t="s">
        <v>37</v>
      </c>
      <c r="P15" s="128">
        <v>58.014895860796202</v>
      </c>
      <c r="Q15" s="128">
        <v>58.014895860796202</v>
      </c>
      <c r="R15" s="128">
        <v>128.01401304662963</v>
      </c>
      <c r="S15" s="128">
        <v>82.979754841986207</v>
      </c>
      <c r="T15" s="128">
        <v>17.233104799216456</v>
      </c>
      <c r="U15" s="128">
        <v>81.386636141399251</v>
      </c>
      <c r="V15" s="128">
        <v>8.4784932971461462</v>
      </c>
      <c r="W15" s="128">
        <v>0</v>
      </c>
      <c r="X15" s="128">
        <v>0</v>
      </c>
      <c r="Y15" s="129">
        <v>0</v>
      </c>
      <c r="Z15" s="668"/>
      <c r="AA15" s="18" t="s">
        <v>37</v>
      </c>
      <c r="AB15" s="128">
        <v>60.406933825467966</v>
      </c>
      <c r="AC15" s="128">
        <v>60.406933825467966</v>
      </c>
      <c r="AD15" s="128">
        <v>126.86057042379535</v>
      </c>
      <c r="AE15" s="128">
        <v>81.975329364524441</v>
      </c>
      <c r="AF15" s="128">
        <v>24.920733069366236</v>
      </c>
      <c r="AG15" s="128">
        <v>80.127561590249314</v>
      </c>
      <c r="AH15" s="128">
        <v>15.641296434383088</v>
      </c>
      <c r="AI15" s="128">
        <v>0</v>
      </c>
      <c r="AJ15" s="128">
        <v>0</v>
      </c>
      <c r="AK15" s="129">
        <v>0</v>
      </c>
      <c r="AL15" s="668"/>
      <c r="AM15" s="18" t="s">
        <v>37</v>
      </c>
      <c r="AN15" s="130">
        <v>62.197063880439096</v>
      </c>
      <c r="AO15" s="130">
        <v>62.197063880439096</v>
      </c>
      <c r="AP15" s="130">
        <v>126.62403776189772</v>
      </c>
      <c r="AQ15" s="130">
        <v>85.486623626474341</v>
      </c>
      <c r="AR15" s="130">
        <v>36.219185786820113</v>
      </c>
      <c r="AS15" s="130">
        <v>84.391907294832833</v>
      </c>
      <c r="AT15" s="130">
        <v>11.333478450152374</v>
      </c>
      <c r="AU15" s="130">
        <v>0</v>
      </c>
      <c r="AV15" s="130">
        <v>0</v>
      </c>
      <c r="AW15" s="131">
        <v>0</v>
      </c>
      <c r="AX15" s="668"/>
      <c r="AY15" s="132" t="s">
        <v>37</v>
      </c>
      <c r="AZ15" s="133">
        <v>63.987832297315173</v>
      </c>
      <c r="BA15" s="134">
        <v>63.987832297315173</v>
      </c>
      <c r="BB15" s="135">
        <v>132.95752009184844</v>
      </c>
      <c r="BC15" s="130">
        <v>87.537027002618984</v>
      </c>
      <c r="BD15" s="136">
        <v>38.736795774647888</v>
      </c>
      <c r="BE15" s="130">
        <v>87.086913199601426</v>
      </c>
      <c r="BF15" s="130">
        <v>9.1832820375574293</v>
      </c>
      <c r="BG15" s="135">
        <v>0</v>
      </c>
      <c r="BH15" s="130">
        <v>0</v>
      </c>
      <c r="BI15" s="131">
        <v>0</v>
      </c>
      <c r="BK15" s="144"/>
      <c r="BL15" s="144"/>
    </row>
    <row r="16" spans="1:64" ht="17.100000000000001" customHeight="1">
      <c r="A16" s="1"/>
      <c r="B16" s="666" t="s">
        <v>38</v>
      </c>
      <c r="C16" s="26" t="s">
        <v>39</v>
      </c>
      <c r="D16" s="137">
        <v>51.120378046758418</v>
      </c>
      <c r="E16" s="137">
        <v>51.120378046758418</v>
      </c>
      <c r="F16" s="137">
        <v>111.627539503386</v>
      </c>
      <c r="G16" s="137">
        <v>94.853415559772301</v>
      </c>
      <c r="H16" s="137">
        <v>4.6230529595015577</v>
      </c>
      <c r="I16" s="137">
        <v>87.355849582172695</v>
      </c>
      <c r="J16" s="137">
        <v>18.176954732510289</v>
      </c>
      <c r="K16" s="137">
        <v>0</v>
      </c>
      <c r="L16" s="137">
        <v>0</v>
      </c>
      <c r="M16" s="138">
        <v>0</v>
      </c>
      <c r="N16" s="666" t="s">
        <v>38</v>
      </c>
      <c r="O16" s="26" t="s">
        <v>39</v>
      </c>
      <c r="P16" s="137">
        <v>52.36059756926597</v>
      </c>
      <c r="Q16" s="137">
        <v>52.36059756926597</v>
      </c>
      <c r="R16" s="137">
        <v>114.41063781834573</v>
      </c>
      <c r="S16" s="137">
        <v>97.309938743530083</v>
      </c>
      <c r="T16" s="137">
        <v>5.4956629491945472</v>
      </c>
      <c r="U16" s="137">
        <v>89.633407603397856</v>
      </c>
      <c r="V16" s="137">
        <v>18.466141134010829</v>
      </c>
      <c r="W16" s="137">
        <v>0</v>
      </c>
      <c r="X16" s="137">
        <v>0</v>
      </c>
      <c r="Y16" s="138">
        <v>0</v>
      </c>
      <c r="Z16" s="666" t="s">
        <v>38</v>
      </c>
      <c r="AA16" s="26" t="s">
        <v>39</v>
      </c>
      <c r="AB16" s="137">
        <v>54.105055462519275</v>
      </c>
      <c r="AC16" s="137">
        <v>54.105055462519275</v>
      </c>
      <c r="AD16" s="137">
        <v>118.75594724374082</v>
      </c>
      <c r="AE16" s="137">
        <v>100.11479552293781</v>
      </c>
      <c r="AF16" s="137">
        <v>15.154489799598689</v>
      </c>
      <c r="AG16" s="137">
        <v>93.544074641414838</v>
      </c>
      <c r="AH16" s="137">
        <v>18.240731946686928</v>
      </c>
      <c r="AI16" s="137">
        <v>0</v>
      </c>
      <c r="AJ16" s="137">
        <v>0</v>
      </c>
      <c r="AK16" s="138">
        <v>0</v>
      </c>
      <c r="AL16" s="666" t="s">
        <v>38</v>
      </c>
      <c r="AM16" s="26" t="s">
        <v>39</v>
      </c>
      <c r="AN16" s="137">
        <v>56.025564409030544</v>
      </c>
      <c r="AO16" s="137">
        <v>56.025564409030544</v>
      </c>
      <c r="AP16" s="137">
        <v>122.91694797070892</v>
      </c>
      <c r="AQ16" s="137">
        <v>98.585928023620824</v>
      </c>
      <c r="AR16" s="137">
        <v>44.279598769619696</v>
      </c>
      <c r="AS16" s="137">
        <v>96.808592118089393</v>
      </c>
      <c r="AT16" s="137">
        <v>18.855501967254728</v>
      </c>
      <c r="AU16" s="137">
        <v>0</v>
      </c>
      <c r="AV16" s="137">
        <v>0</v>
      </c>
      <c r="AW16" s="138">
        <v>0</v>
      </c>
      <c r="AX16" s="666" t="s">
        <v>38</v>
      </c>
      <c r="AY16" s="139" t="s">
        <v>39</v>
      </c>
      <c r="AZ16" s="145">
        <v>56.7</v>
      </c>
      <c r="BA16" s="146">
        <v>56.7</v>
      </c>
      <c r="BB16" s="147">
        <v>126</v>
      </c>
      <c r="BC16" s="148">
        <v>97.1</v>
      </c>
      <c r="BD16" s="149">
        <v>59.8</v>
      </c>
      <c r="BE16" s="148">
        <v>98.8</v>
      </c>
      <c r="BF16" s="148">
        <v>18.399999999999999</v>
      </c>
      <c r="BG16" s="142">
        <v>0</v>
      </c>
      <c r="BH16" s="137">
        <v>0</v>
      </c>
      <c r="BI16" s="138">
        <v>0</v>
      </c>
    </row>
    <row r="17" spans="1:61" ht="17.100000000000001" customHeight="1">
      <c r="A17" s="1"/>
      <c r="B17" s="667"/>
      <c r="C17" s="26" t="s">
        <v>40</v>
      </c>
      <c r="D17" s="150">
        <v>17.923149905123338</v>
      </c>
      <c r="E17" s="150">
        <v>17.923149905123338</v>
      </c>
      <c r="F17" s="150">
        <v>0</v>
      </c>
      <c r="G17" s="150">
        <v>101.96961325966851</v>
      </c>
      <c r="H17" s="150">
        <v>19.420338983050847</v>
      </c>
      <c r="I17" s="150">
        <v>64.904109589041099</v>
      </c>
      <c r="J17" s="150">
        <v>5.6011976047904195</v>
      </c>
      <c r="K17" s="150">
        <v>0</v>
      </c>
      <c r="L17" s="150">
        <v>0</v>
      </c>
      <c r="M17" s="151">
        <v>0</v>
      </c>
      <c r="N17" s="667"/>
      <c r="O17" s="26" t="s">
        <v>40</v>
      </c>
      <c r="P17" s="150">
        <v>19.065148640101203</v>
      </c>
      <c r="Q17" s="150">
        <v>19.065148640101203</v>
      </c>
      <c r="R17" s="150">
        <v>0</v>
      </c>
      <c r="S17" s="150">
        <v>99.026972523317369</v>
      </c>
      <c r="T17" s="150">
        <v>28.19161215852251</v>
      </c>
      <c r="U17" s="150">
        <v>70.9884252208346</v>
      </c>
      <c r="V17" s="150">
        <v>5.4574119901013809</v>
      </c>
      <c r="W17" s="150">
        <v>0</v>
      </c>
      <c r="X17" s="150">
        <v>0</v>
      </c>
      <c r="Y17" s="151">
        <v>0</v>
      </c>
      <c r="Z17" s="667"/>
      <c r="AA17" s="26" t="s">
        <v>40</v>
      </c>
      <c r="AB17" s="150">
        <v>20.650853889943075</v>
      </c>
      <c r="AC17" s="150">
        <v>20.650853889943075</v>
      </c>
      <c r="AD17" s="150">
        <v>0</v>
      </c>
      <c r="AE17" s="150">
        <v>94.643076351504874</v>
      </c>
      <c r="AF17" s="150">
        <v>25.233470131456659</v>
      </c>
      <c r="AG17" s="150">
        <v>75.677250218467805</v>
      </c>
      <c r="AH17" s="150">
        <v>5.3882200856427245</v>
      </c>
      <c r="AI17" s="150">
        <v>0</v>
      </c>
      <c r="AJ17" s="150">
        <v>0</v>
      </c>
      <c r="AK17" s="151">
        <v>0</v>
      </c>
      <c r="AL17" s="667"/>
      <c r="AM17" s="26" t="s">
        <v>40</v>
      </c>
      <c r="AN17" s="150">
        <v>22.027163613392293</v>
      </c>
      <c r="AO17" s="150">
        <v>22.027163613392293</v>
      </c>
      <c r="AP17" s="150">
        <v>0</v>
      </c>
      <c r="AQ17" s="150">
        <v>94.315927625060013</v>
      </c>
      <c r="AR17" s="150">
        <v>52.861532514764946</v>
      </c>
      <c r="AS17" s="150">
        <v>82.990096125837454</v>
      </c>
      <c r="AT17" s="150">
        <v>5.1451964184883439</v>
      </c>
      <c r="AU17" s="150">
        <v>0</v>
      </c>
      <c r="AV17" s="150">
        <v>0</v>
      </c>
      <c r="AW17" s="151">
        <v>0</v>
      </c>
      <c r="AX17" s="667"/>
      <c r="AY17" s="139" t="s">
        <v>40</v>
      </c>
      <c r="AZ17" s="152">
        <v>22.7</v>
      </c>
      <c r="BA17" s="153">
        <v>22.7</v>
      </c>
      <c r="BB17" s="154">
        <v>0</v>
      </c>
      <c r="BC17" s="150">
        <v>83.3</v>
      </c>
      <c r="BD17" s="155">
        <v>65.5</v>
      </c>
      <c r="BE17" s="150">
        <v>79.5</v>
      </c>
      <c r="BF17" s="150">
        <v>5.2</v>
      </c>
      <c r="BG17" s="154">
        <v>0</v>
      </c>
      <c r="BH17" s="150">
        <v>0</v>
      </c>
      <c r="BI17" s="151">
        <v>0</v>
      </c>
    </row>
    <row r="18" spans="1:61" ht="17.100000000000001" customHeight="1">
      <c r="A18" s="1"/>
      <c r="B18" s="667"/>
      <c r="C18" s="26" t="s">
        <v>41</v>
      </c>
      <c r="D18" s="137">
        <v>17.892108508014797</v>
      </c>
      <c r="E18" s="137">
        <v>17.892108508014797</v>
      </c>
      <c r="F18" s="137">
        <v>0</v>
      </c>
      <c r="G18" s="137">
        <v>83.671568627450981</v>
      </c>
      <c r="H18" s="137">
        <v>18.706896551724139</v>
      </c>
      <c r="I18" s="137">
        <v>69.290076335877856</v>
      </c>
      <c r="J18" s="137">
        <v>7.990441176470588</v>
      </c>
      <c r="K18" s="137">
        <v>0</v>
      </c>
      <c r="L18" s="137">
        <v>0</v>
      </c>
      <c r="M18" s="138">
        <v>0</v>
      </c>
      <c r="N18" s="667"/>
      <c r="O18" s="26" t="s">
        <v>41</v>
      </c>
      <c r="P18" s="137">
        <v>19.024044389642416</v>
      </c>
      <c r="Q18" s="137">
        <v>19.024044389642416</v>
      </c>
      <c r="R18" s="137">
        <v>0</v>
      </c>
      <c r="S18" s="137">
        <v>78.596635207221993</v>
      </c>
      <c r="T18" s="137">
        <v>52.944444444444443</v>
      </c>
      <c r="U18" s="137">
        <v>76.832250668704631</v>
      </c>
      <c r="V18" s="137">
        <v>7.9026685290009562</v>
      </c>
      <c r="W18" s="137">
        <v>0</v>
      </c>
      <c r="X18" s="137">
        <v>0</v>
      </c>
      <c r="Y18" s="138">
        <v>0</v>
      </c>
      <c r="Z18" s="667"/>
      <c r="AA18" s="26" t="s">
        <v>41</v>
      </c>
      <c r="AB18" s="137">
        <v>19.206535141800245</v>
      </c>
      <c r="AC18" s="137">
        <v>19.206535141800245</v>
      </c>
      <c r="AD18" s="137">
        <v>0</v>
      </c>
      <c r="AE18" s="137">
        <v>81.555479789369997</v>
      </c>
      <c r="AF18" s="137">
        <v>28.964162984781545</v>
      </c>
      <c r="AG18" s="137">
        <v>79.60168517809268</v>
      </c>
      <c r="AH18" s="137">
        <v>7.6192225732970824</v>
      </c>
      <c r="AI18" s="137">
        <v>0</v>
      </c>
      <c r="AJ18" s="137">
        <v>0</v>
      </c>
      <c r="AK18" s="138">
        <v>0</v>
      </c>
      <c r="AL18" s="667"/>
      <c r="AM18" s="26" t="s">
        <v>41</v>
      </c>
      <c r="AN18" s="137">
        <v>18.556172839506171</v>
      </c>
      <c r="AO18" s="137">
        <v>18.556172839506171</v>
      </c>
      <c r="AP18" s="137">
        <v>0</v>
      </c>
      <c r="AQ18" s="137">
        <v>79.627517037418016</v>
      </c>
      <c r="AR18" s="137">
        <v>7.5355233002291833</v>
      </c>
      <c r="AS18" s="137">
        <v>77.279693486590034</v>
      </c>
      <c r="AT18" s="137">
        <v>7.2781456953642385</v>
      </c>
      <c r="AU18" s="137">
        <v>0</v>
      </c>
      <c r="AV18" s="137">
        <v>0</v>
      </c>
      <c r="AW18" s="138">
        <v>0</v>
      </c>
      <c r="AX18" s="667"/>
      <c r="AY18" s="139" t="s">
        <v>41</v>
      </c>
      <c r="AZ18" s="140">
        <v>17.399999999999999</v>
      </c>
      <c r="BA18" s="141">
        <v>17.399999999999999</v>
      </c>
      <c r="BB18" s="142">
        <v>0</v>
      </c>
      <c r="BC18" s="137">
        <v>76.099999999999994</v>
      </c>
      <c r="BD18" s="143">
        <v>6.7</v>
      </c>
      <c r="BE18" s="137">
        <v>73.8</v>
      </c>
      <c r="BF18" s="137">
        <v>6.6</v>
      </c>
      <c r="BG18" s="142">
        <v>0</v>
      </c>
      <c r="BH18" s="137">
        <v>0</v>
      </c>
      <c r="BI18" s="138">
        <v>0</v>
      </c>
    </row>
    <row r="19" spans="1:61" ht="17.100000000000001" customHeight="1">
      <c r="A19" s="1"/>
      <c r="B19" s="668"/>
      <c r="C19" s="18" t="s">
        <v>42</v>
      </c>
      <c r="D19" s="128">
        <v>36.430975496994911</v>
      </c>
      <c r="E19" s="128">
        <v>36.430975496994911</v>
      </c>
      <c r="F19" s="128">
        <v>111.627539503386</v>
      </c>
      <c r="G19" s="128">
        <v>94.963724756918481</v>
      </c>
      <c r="H19" s="128">
        <v>12.311572700296736</v>
      </c>
      <c r="I19" s="128">
        <v>82.216301767343708</v>
      </c>
      <c r="J19" s="128">
        <v>11.719675398633257</v>
      </c>
      <c r="K19" s="128">
        <v>0</v>
      </c>
      <c r="L19" s="128">
        <v>0</v>
      </c>
      <c r="M19" s="129">
        <v>0</v>
      </c>
      <c r="N19" s="668"/>
      <c r="O19" s="18" t="s">
        <v>42</v>
      </c>
      <c r="P19" s="128">
        <v>37.62637423602186</v>
      </c>
      <c r="Q19" s="128">
        <v>37.62637423602186</v>
      </c>
      <c r="R19" s="128">
        <v>114.41063781834573</v>
      </c>
      <c r="S19" s="128">
        <v>95.897389214579633</v>
      </c>
      <c r="T19" s="128">
        <v>16.737140003329447</v>
      </c>
      <c r="U19" s="128">
        <v>85.52008863798244</v>
      </c>
      <c r="V19" s="128">
        <v>11.780650304652355</v>
      </c>
      <c r="W19" s="128">
        <v>0</v>
      </c>
      <c r="X19" s="128">
        <v>0</v>
      </c>
      <c r="Y19" s="129">
        <v>0</v>
      </c>
      <c r="Z19" s="668"/>
      <c r="AA19" s="18" t="s">
        <v>42</v>
      </c>
      <c r="AB19" s="128">
        <v>39.090160978631729</v>
      </c>
      <c r="AC19" s="128">
        <v>39.090160978631729</v>
      </c>
      <c r="AD19" s="128">
        <v>118.75594724374082</v>
      </c>
      <c r="AE19" s="128">
        <v>97.528360011283269</v>
      </c>
      <c r="AF19" s="128">
        <v>19.072508665247856</v>
      </c>
      <c r="AG19" s="128">
        <v>89.379859165990425</v>
      </c>
      <c r="AH19" s="128">
        <v>11.62601858470336</v>
      </c>
      <c r="AI19" s="128">
        <v>0</v>
      </c>
      <c r="AJ19" s="128">
        <v>0</v>
      </c>
      <c r="AK19" s="129">
        <v>0</v>
      </c>
      <c r="AL19" s="668"/>
      <c r="AM19" s="18" t="s">
        <v>42</v>
      </c>
      <c r="AN19" s="130">
        <v>40.453006475485658</v>
      </c>
      <c r="AO19" s="130">
        <v>40.453006475485658</v>
      </c>
      <c r="AP19" s="130">
        <v>122.91694797070892</v>
      </c>
      <c r="AQ19" s="130">
        <v>96.19009475739584</v>
      </c>
      <c r="AR19" s="130">
        <v>46.933935863229728</v>
      </c>
      <c r="AS19" s="130">
        <v>92.99057591623037</v>
      </c>
      <c r="AT19" s="130">
        <v>11.741487839771102</v>
      </c>
      <c r="AU19" s="130">
        <v>0</v>
      </c>
      <c r="AV19" s="130">
        <v>0</v>
      </c>
      <c r="AW19" s="131">
        <v>0</v>
      </c>
      <c r="AX19" s="668"/>
      <c r="AY19" s="132" t="s">
        <v>42</v>
      </c>
      <c r="AZ19" s="133">
        <v>40.9</v>
      </c>
      <c r="BA19" s="134">
        <v>40.9</v>
      </c>
      <c r="BB19" s="135">
        <v>126</v>
      </c>
      <c r="BC19" s="130">
        <v>92.7</v>
      </c>
      <c r="BD19" s="136">
        <v>61</v>
      </c>
      <c r="BE19" s="130">
        <v>93.4</v>
      </c>
      <c r="BF19" s="130">
        <v>11.5</v>
      </c>
      <c r="BG19" s="135">
        <v>0</v>
      </c>
      <c r="BH19" s="130">
        <v>0</v>
      </c>
      <c r="BI19" s="131">
        <v>0</v>
      </c>
    </row>
    <row r="20" spans="1:61" ht="17.100000000000001" customHeight="1">
      <c r="A20" s="1"/>
      <c r="B20" s="24" t="s">
        <v>43</v>
      </c>
      <c r="C20" s="18" t="s">
        <v>44</v>
      </c>
      <c r="D20" s="128">
        <v>139.33921568627451</v>
      </c>
      <c r="E20" s="128">
        <v>139.33921568627451</v>
      </c>
      <c r="F20" s="128">
        <v>147.30065359477123</v>
      </c>
      <c r="G20" s="128">
        <v>67.686274509803923</v>
      </c>
      <c r="H20" s="128">
        <v>0</v>
      </c>
      <c r="I20" s="128">
        <v>139.33921568627451</v>
      </c>
      <c r="J20" s="128">
        <v>0</v>
      </c>
      <c r="K20" s="128">
        <v>0</v>
      </c>
      <c r="L20" s="128">
        <v>0</v>
      </c>
      <c r="M20" s="129">
        <v>0</v>
      </c>
      <c r="N20" s="24" t="s">
        <v>43</v>
      </c>
      <c r="O20" s="18" t="s">
        <v>44</v>
      </c>
      <c r="P20" s="128">
        <v>137.27450980392157</v>
      </c>
      <c r="Q20" s="128">
        <v>137.27450980392157</v>
      </c>
      <c r="R20" s="128">
        <v>143.95384280426737</v>
      </c>
      <c r="S20" s="128">
        <v>76.765285996055226</v>
      </c>
      <c r="T20" s="128">
        <v>0</v>
      </c>
      <c r="U20" s="128">
        <v>137.27450980392157</v>
      </c>
      <c r="V20" s="128">
        <v>0</v>
      </c>
      <c r="W20" s="128">
        <v>0</v>
      </c>
      <c r="X20" s="128">
        <v>0</v>
      </c>
      <c r="Y20" s="129">
        <v>0</v>
      </c>
      <c r="Z20" s="24" t="s">
        <v>43</v>
      </c>
      <c r="AA20" s="18" t="s">
        <v>44</v>
      </c>
      <c r="AB20" s="128">
        <v>140.19999999999999</v>
      </c>
      <c r="AC20" s="128">
        <v>140.19999999999999</v>
      </c>
      <c r="AD20" s="128">
        <v>148.11638806892762</v>
      </c>
      <c r="AE20" s="128">
        <v>90.439846423883452</v>
      </c>
      <c r="AF20" s="128">
        <v>0</v>
      </c>
      <c r="AG20" s="128">
        <v>140.19999999999999</v>
      </c>
      <c r="AH20" s="128">
        <v>0</v>
      </c>
      <c r="AI20" s="128">
        <v>0</v>
      </c>
      <c r="AJ20" s="128">
        <v>0</v>
      </c>
      <c r="AK20" s="129">
        <v>0</v>
      </c>
      <c r="AL20" s="24" t="s">
        <v>43</v>
      </c>
      <c r="AM20" s="18" t="s">
        <v>44</v>
      </c>
      <c r="AN20" s="130">
        <v>141.40900195694715</v>
      </c>
      <c r="AO20" s="130">
        <v>141.40900195694715</v>
      </c>
      <c r="AP20" s="130">
        <v>149.04509805188056</v>
      </c>
      <c r="AQ20" s="130">
        <v>94.086716298204905</v>
      </c>
      <c r="AR20" s="130">
        <v>0</v>
      </c>
      <c r="AS20" s="130">
        <v>141.40900195694715</v>
      </c>
      <c r="AT20" s="130">
        <v>0</v>
      </c>
      <c r="AU20" s="130">
        <v>0</v>
      </c>
      <c r="AV20" s="130">
        <v>0</v>
      </c>
      <c r="AW20" s="131">
        <v>0</v>
      </c>
      <c r="AX20" s="24" t="s">
        <v>43</v>
      </c>
      <c r="AY20" s="132" t="s">
        <v>44</v>
      </c>
      <c r="AZ20" s="133">
        <v>145.4</v>
      </c>
      <c r="BA20" s="134">
        <v>145.4</v>
      </c>
      <c r="BB20" s="135">
        <v>153.1</v>
      </c>
      <c r="BC20" s="130">
        <v>97.3</v>
      </c>
      <c r="BD20" s="136">
        <v>0</v>
      </c>
      <c r="BE20" s="130">
        <v>145.4</v>
      </c>
      <c r="BF20" s="130">
        <v>0</v>
      </c>
      <c r="BG20" s="135">
        <v>0</v>
      </c>
      <c r="BH20" s="130">
        <v>0</v>
      </c>
      <c r="BI20" s="131">
        <v>0</v>
      </c>
    </row>
    <row r="21" spans="1:61" ht="17.100000000000001" customHeight="1">
      <c r="A21" s="1"/>
      <c r="B21" s="24" t="s">
        <v>45</v>
      </c>
      <c r="C21" s="18" t="s">
        <v>46</v>
      </c>
      <c r="D21" s="128">
        <v>59.460099064391855</v>
      </c>
      <c r="E21" s="128">
        <v>59.460099064391855</v>
      </c>
      <c r="F21" s="128">
        <v>136.6829268292683</v>
      </c>
      <c r="G21" s="128">
        <v>56.093851132686083</v>
      </c>
      <c r="H21" s="128">
        <v>0</v>
      </c>
      <c r="I21" s="128">
        <v>80.807030665669416</v>
      </c>
      <c r="J21" s="128">
        <v>0</v>
      </c>
      <c r="K21" s="128">
        <v>0</v>
      </c>
      <c r="L21" s="128">
        <v>0</v>
      </c>
      <c r="M21" s="129">
        <v>0</v>
      </c>
      <c r="N21" s="24" t="s">
        <v>45</v>
      </c>
      <c r="O21" s="18" t="s">
        <v>46</v>
      </c>
      <c r="P21" s="128">
        <v>64.224545954870663</v>
      </c>
      <c r="Q21" s="128">
        <v>64.224545954870663</v>
      </c>
      <c r="R21" s="128">
        <v>153.27670527670529</v>
      </c>
      <c r="S21" s="128">
        <v>60.147601476014763</v>
      </c>
      <c r="T21" s="128">
        <v>0</v>
      </c>
      <c r="U21" s="128">
        <v>87.208676140613306</v>
      </c>
      <c r="V21" s="128">
        <v>0.20416666666666666</v>
      </c>
      <c r="W21" s="128">
        <v>0</v>
      </c>
      <c r="X21" s="128">
        <v>0</v>
      </c>
      <c r="Y21" s="129">
        <v>0</v>
      </c>
      <c r="Z21" s="24" t="s">
        <v>45</v>
      </c>
      <c r="AA21" s="18" t="s">
        <v>46</v>
      </c>
      <c r="AB21" s="128">
        <v>67.737479361585031</v>
      </c>
      <c r="AC21" s="128">
        <v>67.737479361585031</v>
      </c>
      <c r="AD21" s="128">
        <v>156.06891832100334</v>
      </c>
      <c r="AE21" s="128">
        <v>65.836821541687087</v>
      </c>
      <c r="AF21" s="128">
        <v>0</v>
      </c>
      <c r="AG21" s="128">
        <v>92.056095736724004</v>
      </c>
      <c r="AH21" s="128">
        <v>0</v>
      </c>
      <c r="AI21" s="128">
        <v>0</v>
      </c>
      <c r="AJ21" s="128">
        <v>0</v>
      </c>
      <c r="AK21" s="129">
        <v>0</v>
      </c>
      <c r="AL21" s="24" t="s">
        <v>45</v>
      </c>
      <c r="AM21" s="18" t="s">
        <v>46</v>
      </c>
      <c r="AN21" s="130">
        <v>74.848818031885656</v>
      </c>
      <c r="AO21" s="130">
        <v>74.848818031885656</v>
      </c>
      <c r="AP21" s="130">
        <v>173.07779948036114</v>
      </c>
      <c r="AQ21" s="130">
        <v>72.607564472197879</v>
      </c>
      <c r="AR21" s="130">
        <v>0</v>
      </c>
      <c r="AS21" s="130">
        <v>101.80179506357517</v>
      </c>
      <c r="AT21" s="130">
        <v>8.5062240663900418E-2</v>
      </c>
      <c r="AU21" s="130">
        <v>0</v>
      </c>
      <c r="AV21" s="130">
        <v>0</v>
      </c>
      <c r="AW21" s="131">
        <v>0</v>
      </c>
      <c r="AX21" s="24" t="s">
        <v>45</v>
      </c>
      <c r="AY21" s="132" t="s">
        <v>46</v>
      </c>
      <c r="AZ21" s="133">
        <v>77.5</v>
      </c>
      <c r="BA21" s="134">
        <v>77.5</v>
      </c>
      <c r="BB21" s="135">
        <v>179.7</v>
      </c>
      <c r="BC21" s="130">
        <v>75</v>
      </c>
      <c r="BD21" s="136">
        <v>0</v>
      </c>
      <c r="BE21" s="130">
        <v>105.4</v>
      </c>
      <c r="BF21" s="130">
        <v>0</v>
      </c>
      <c r="BG21" s="135">
        <v>0</v>
      </c>
      <c r="BH21" s="130">
        <v>0</v>
      </c>
      <c r="BI21" s="131">
        <v>0</v>
      </c>
    </row>
    <row r="22" spans="1:61" ht="17.100000000000001" customHeight="1">
      <c r="A22" s="1"/>
      <c r="B22" s="24" t="s">
        <v>47</v>
      </c>
      <c r="C22" s="18" t="s">
        <v>48</v>
      </c>
      <c r="D22" s="128">
        <v>65.131664853101199</v>
      </c>
      <c r="E22" s="128">
        <v>65.131664853101199</v>
      </c>
      <c r="F22" s="128">
        <v>144.62187499999999</v>
      </c>
      <c r="G22" s="128">
        <v>99.25496183206107</v>
      </c>
      <c r="H22" s="128">
        <v>50.428571428571431</v>
      </c>
      <c r="I22" s="128">
        <v>111.93663366336634</v>
      </c>
      <c r="J22" s="128">
        <v>8.0386473429951693</v>
      </c>
      <c r="K22" s="128">
        <v>0</v>
      </c>
      <c r="L22" s="128">
        <v>0</v>
      </c>
      <c r="M22" s="129">
        <v>0</v>
      </c>
      <c r="N22" s="24" t="s">
        <v>47</v>
      </c>
      <c r="O22" s="18" t="s">
        <v>48</v>
      </c>
      <c r="P22" s="128">
        <v>67.678454842219807</v>
      </c>
      <c r="Q22" s="128">
        <v>67.678454842219807</v>
      </c>
      <c r="R22" s="128">
        <v>146.08695652173913</v>
      </c>
      <c r="S22" s="128">
        <v>106.26872516050136</v>
      </c>
      <c r="T22" s="128">
        <v>63.711911357340718</v>
      </c>
      <c r="U22" s="128">
        <v>117.35148514851485</v>
      </c>
      <c r="V22" s="128">
        <v>7.0869565217391308</v>
      </c>
      <c r="W22" s="128">
        <v>0</v>
      </c>
      <c r="X22" s="128">
        <v>0</v>
      </c>
      <c r="Y22" s="129">
        <v>0</v>
      </c>
      <c r="Z22" s="24" t="s">
        <v>47</v>
      </c>
      <c r="AA22" s="18" t="s">
        <v>48</v>
      </c>
      <c r="AB22" s="128">
        <v>70.560935799782371</v>
      </c>
      <c r="AC22" s="128">
        <v>70.560935799782371</v>
      </c>
      <c r="AD22" s="128">
        <v>151.51538244496771</v>
      </c>
      <c r="AE22" s="128">
        <v>105.97006064007607</v>
      </c>
      <c r="AF22" s="128">
        <v>71.761520277479335</v>
      </c>
      <c r="AG22" s="128">
        <v>118.97086466165413</v>
      </c>
      <c r="AH22" s="128">
        <v>4.0129198966408266</v>
      </c>
      <c r="AI22" s="128">
        <v>0</v>
      </c>
      <c r="AJ22" s="128">
        <v>0</v>
      </c>
      <c r="AK22" s="129">
        <v>0</v>
      </c>
      <c r="AL22" s="24" t="s">
        <v>47</v>
      </c>
      <c r="AM22" s="18" t="s">
        <v>48</v>
      </c>
      <c r="AN22" s="130">
        <v>74.317884405670668</v>
      </c>
      <c r="AO22" s="130">
        <v>74.317884405670668</v>
      </c>
      <c r="AP22" s="130">
        <v>157.22035688004451</v>
      </c>
      <c r="AQ22" s="130">
        <v>111.15015965414888</v>
      </c>
      <c r="AR22" s="130">
        <v>86.311041958673357</v>
      </c>
      <c r="AS22" s="130">
        <v>125.19650244452801</v>
      </c>
      <c r="AT22" s="130">
        <v>4.0758047767393562</v>
      </c>
      <c r="AU22" s="130">
        <v>0</v>
      </c>
      <c r="AV22" s="130">
        <v>0</v>
      </c>
      <c r="AW22" s="131">
        <v>0</v>
      </c>
      <c r="AX22" s="24" t="s">
        <v>47</v>
      </c>
      <c r="AY22" s="132" t="s">
        <v>48</v>
      </c>
      <c r="AZ22" s="133">
        <v>76.900000000000006</v>
      </c>
      <c r="BA22" s="134">
        <v>76.900000000000006</v>
      </c>
      <c r="BB22" s="135">
        <v>160.80000000000001</v>
      </c>
      <c r="BC22" s="130">
        <v>114.3</v>
      </c>
      <c r="BD22" s="136">
        <v>128.6</v>
      </c>
      <c r="BE22" s="130">
        <v>129.69999999999999</v>
      </c>
      <c r="BF22" s="130">
        <v>4.0999999999999996</v>
      </c>
      <c r="BG22" s="135">
        <v>0</v>
      </c>
      <c r="BH22" s="130">
        <v>0</v>
      </c>
      <c r="BI22" s="131">
        <v>0</v>
      </c>
    </row>
    <row r="23" spans="1:61" ht="17.100000000000001" customHeight="1">
      <c r="A23" s="1"/>
      <c r="B23" s="24" t="s">
        <v>49</v>
      </c>
      <c r="C23" s="18" t="s">
        <v>50</v>
      </c>
      <c r="D23" s="128">
        <v>71.827814569536429</v>
      </c>
      <c r="E23" s="128">
        <v>71.827814569536429</v>
      </c>
      <c r="F23" s="128">
        <v>124.44117647058823</v>
      </c>
      <c r="G23" s="128">
        <v>96.617370892018783</v>
      </c>
      <c r="H23" s="128">
        <v>46.822222222222223</v>
      </c>
      <c r="I23" s="128">
        <v>100.50078003120124</v>
      </c>
      <c r="J23" s="128">
        <v>2.4716981132075473</v>
      </c>
      <c r="K23" s="128">
        <v>0</v>
      </c>
      <c r="L23" s="128">
        <v>0</v>
      </c>
      <c r="M23" s="129">
        <v>0</v>
      </c>
      <c r="N23" s="24" t="s">
        <v>49</v>
      </c>
      <c r="O23" s="18" t="s">
        <v>50</v>
      </c>
      <c r="P23" s="128">
        <v>74.445916114790293</v>
      </c>
      <c r="Q23" s="128">
        <v>74.445916114790293</v>
      </c>
      <c r="R23" s="128">
        <v>133.09411764705882</v>
      </c>
      <c r="S23" s="128">
        <v>97.684282150147425</v>
      </c>
      <c r="T23" s="128">
        <v>44.418604651162788</v>
      </c>
      <c r="U23" s="128">
        <v>104.57410296411857</v>
      </c>
      <c r="V23" s="128">
        <v>1.5698113207547171</v>
      </c>
      <c r="W23" s="128">
        <v>0</v>
      </c>
      <c r="X23" s="128">
        <v>0</v>
      </c>
      <c r="Y23" s="129">
        <v>0</v>
      </c>
      <c r="Z23" s="24" t="s">
        <v>49</v>
      </c>
      <c r="AA23" s="18" t="s">
        <v>50</v>
      </c>
      <c r="AB23" s="128">
        <v>76.833333333333329</v>
      </c>
      <c r="AC23" s="128">
        <v>76.833333333333329</v>
      </c>
      <c r="AD23" s="128">
        <v>137.41802255813496</v>
      </c>
      <c r="AE23" s="128">
        <v>100.18443764564748</v>
      </c>
      <c r="AF23" s="128">
        <v>54.256930067300068</v>
      </c>
      <c r="AG23" s="128">
        <v>108.01716068642746</v>
      </c>
      <c r="AH23" s="128">
        <v>1.4037735849056603</v>
      </c>
      <c r="AI23" s="128">
        <v>0</v>
      </c>
      <c r="AJ23" s="128">
        <v>0</v>
      </c>
      <c r="AK23" s="129">
        <v>0</v>
      </c>
      <c r="AL23" s="24" t="s">
        <v>49</v>
      </c>
      <c r="AM23" s="18" t="s">
        <v>50</v>
      </c>
      <c r="AN23" s="130">
        <v>80.30497237569061</v>
      </c>
      <c r="AO23" s="130">
        <v>80.30497237569061</v>
      </c>
      <c r="AP23" s="130">
        <v>145.37526225327267</v>
      </c>
      <c r="AQ23" s="130">
        <v>102.7989152487138</v>
      </c>
      <c r="AR23" s="130">
        <v>64.823270663781784</v>
      </c>
      <c r="AS23" s="130">
        <v>112.83463338533541</v>
      </c>
      <c r="AT23" s="130">
        <v>1.321969696969697</v>
      </c>
      <c r="AU23" s="130">
        <v>0</v>
      </c>
      <c r="AV23" s="130">
        <v>0</v>
      </c>
      <c r="AW23" s="131">
        <v>0</v>
      </c>
      <c r="AX23" s="24" t="s">
        <v>49</v>
      </c>
      <c r="AY23" s="132" t="s">
        <v>50</v>
      </c>
      <c r="AZ23" s="133">
        <v>83.3</v>
      </c>
      <c r="BA23" s="134">
        <v>83.3</v>
      </c>
      <c r="BB23" s="135">
        <v>149.80000000000001</v>
      </c>
      <c r="BC23" s="130">
        <v>107.7</v>
      </c>
      <c r="BD23" s="136">
        <v>56.2</v>
      </c>
      <c r="BE23" s="130">
        <v>117</v>
      </c>
      <c r="BF23" s="130">
        <v>1.3</v>
      </c>
      <c r="BG23" s="135">
        <v>0</v>
      </c>
      <c r="BH23" s="130">
        <v>0</v>
      </c>
      <c r="BI23" s="131">
        <v>0</v>
      </c>
    </row>
    <row r="24" spans="1:61" ht="17.100000000000001" customHeight="1">
      <c r="A24" s="1"/>
      <c r="B24" s="24" t="s">
        <v>51</v>
      </c>
      <c r="C24" s="18" t="s">
        <v>52</v>
      </c>
      <c r="D24" s="128">
        <v>63.559782608695649</v>
      </c>
      <c r="E24" s="128">
        <v>63.559782608695649</v>
      </c>
      <c r="F24" s="128">
        <v>112.4314381270903</v>
      </c>
      <c r="G24" s="128">
        <v>93.71913580246914</v>
      </c>
      <c r="H24" s="128">
        <v>11.770491803278688</v>
      </c>
      <c r="I24" s="128">
        <v>94.590643274853804</v>
      </c>
      <c r="J24" s="128">
        <v>13.023809523809524</v>
      </c>
      <c r="K24" s="128">
        <v>0</v>
      </c>
      <c r="L24" s="128">
        <v>0</v>
      </c>
      <c r="M24" s="129">
        <v>0</v>
      </c>
      <c r="N24" s="24" t="s">
        <v>51</v>
      </c>
      <c r="O24" s="18" t="s">
        <v>52</v>
      </c>
      <c r="P24" s="128">
        <v>69.463768115942031</v>
      </c>
      <c r="Q24" s="128">
        <v>69.463768115942031</v>
      </c>
      <c r="R24" s="128">
        <v>125.90026773761713</v>
      </c>
      <c r="S24" s="128">
        <v>101.91728212703102</v>
      </c>
      <c r="T24" s="128">
        <v>8.7601957585644374</v>
      </c>
      <c r="U24" s="128">
        <v>104.00085886057829</v>
      </c>
      <c r="V24" s="128">
        <v>9.9481993093241243</v>
      </c>
      <c r="W24" s="128">
        <v>0</v>
      </c>
      <c r="X24" s="128">
        <v>0</v>
      </c>
      <c r="Y24" s="129">
        <v>0</v>
      </c>
      <c r="Z24" s="24" t="s">
        <v>51</v>
      </c>
      <c r="AA24" s="18" t="s">
        <v>52</v>
      </c>
      <c r="AB24" s="128">
        <v>73.138586956521735</v>
      </c>
      <c r="AC24" s="128">
        <v>73.138586956521735</v>
      </c>
      <c r="AD24" s="128">
        <v>116.18085439209641</v>
      </c>
      <c r="AE24" s="128">
        <v>110.86451344986786</v>
      </c>
      <c r="AF24" s="128">
        <v>5.0008587931296535</v>
      </c>
      <c r="AG24" s="128">
        <v>100.61255115961801</v>
      </c>
      <c r="AH24" s="128">
        <v>18.857142857142858</v>
      </c>
      <c r="AI24" s="128">
        <v>0</v>
      </c>
      <c r="AJ24" s="128">
        <v>0</v>
      </c>
      <c r="AK24" s="129">
        <v>0</v>
      </c>
      <c r="AL24" s="24" t="s">
        <v>51</v>
      </c>
      <c r="AM24" s="18" t="s">
        <v>52</v>
      </c>
      <c r="AN24" s="130">
        <v>73.211956521739125</v>
      </c>
      <c r="AO24" s="130">
        <v>73.211956521739125</v>
      </c>
      <c r="AP24" s="130">
        <v>119.47690689153598</v>
      </c>
      <c r="AQ24" s="130">
        <v>116.17264355661126</v>
      </c>
      <c r="AR24" s="130">
        <v>5.9584095362168936</v>
      </c>
      <c r="AS24" s="130">
        <v>104.35049544803401</v>
      </c>
      <c r="AT24" s="130">
        <v>11.684636118598382</v>
      </c>
      <c r="AU24" s="130">
        <v>0</v>
      </c>
      <c r="AV24" s="130">
        <v>0</v>
      </c>
      <c r="AW24" s="131">
        <v>0</v>
      </c>
      <c r="AX24" s="24" t="s">
        <v>51</v>
      </c>
      <c r="AY24" s="132" t="s">
        <v>52</v>
      </c>
      <c r="AZ24" s="133">
        <v>76.099999999999994</v>
      </c>
      <c r="BA24" s="134">
        <v>76.099999999999994</v>
      </c>
      <c r="BB24" s="135">
        <v>125.3</v>
      </c>
      <c r="BC24" s="130">
        <v>122</v>
      </c>
      <c r="BD24" s="136">
        <v>5</v>
      </c>
      <c r="BE24" s="130">
        <v>108.2</v>
      </c>
      <c r="BF24" s="130">
        <v>10.4</v>
      </c>
      <c r="BG24" s="135">
        <v>0</v>
      </c>
      <c r="BH24" s="130">
        <v>0</v>
      </c>
      <c r="BI24" s="131">
        <v>0</v>
      </c>
    </row>
    <row r="25" spans="1:61" ht="17.100000000000001" customHeight="1">
      <c r="A25" s="1"/>
      <c r="B25" s="24" t="s">
        <v>53</v>
      </c>
      <c r="C25" s="18" t="s">
        <v>54</v>
      </c>
      <c r="D25" s="128">
        <v>65.575000000000003</v>
      </c>
      <c r="E25" s="128">
        <v>65.575000000000003</v>
      </c>
      <c r="F25" s="128">
        <v>0</v>
      </c>
      <c r="G25" s="128">
        <v>104.85748407643312</v>
      </c>
      <c r="H25" s="128">
        <v>69.255813953488371</v>
      </c>
      <c r="I25" s="128">
        <v>103.67898383371825</v>
      </c>
      <c r="J25" s="128">
        <v>15.119266055045872</v>
      </c>
      <c r="K25" s="128">
        <v>0</v>
      </c>
      <c r="L25" s="128">
        <v>0</v>
      </c>
      <c r="M25" s="129">
        <v>0</v>
      </c>
      <c r="N25" s="24" t="s">
        <v>53</v>
      </c>
      <c r="O25" s="18" t="s">
        <v>54</v>
      </c>
      <c r="P25" s="128">
        <v>67.239035087719301</v>
      </c>
      <c r="Q25" s="128">
        <v>67.239035087719301</v>
      </c>
      <c r="R25" s="128">
        <v>0</v>
      </c>
      <c r="S25" s="128">
        <v>108.28365462497976</v>
      </c>
      <c r="T25" s="128">
        <v>75.170807453416145</v>
      </c>
      <c r="U25" s="128">
        <v>106.64203233256352</v>
      </c>
      <c r="V25" s="128">
        <v>15.063200815494394</v>
      </c>
      <c r="W25" s="128">
        <v>0</v>
      </c>
      <c r="X25" s="128">
        <v>0</v>
      </c>
      <c r="Y25" s="129">
        <v>0</v>
      </c>
      <c r="Z25" s="24" t="s">
        <v>53</v>
      </c>
      <c r="AA25" s="18" t="s">
        <v>54</v>
      </c>
      <c r="AB25" s="128">
        <v>69.626819856165582</v>
      </c>
      <c r="AC25" s="128">
        <v>69.626819856165582</v>
      </c>
      <c r="AD25" s="128">
        <v>0</v>
      </c>
      <c r="AE25" s="128">
        <v>111.01748838348024</v>
      </c>
      <c r="AF25" s="128">
        <v>82.520336220139654</v>
      </c>
      <c r="AG25" s="128">
        <v>109.69563253012048</v>
      </c>
      <c r="AH25" s="128">
        <v>13.755984880302394</v>
      </c>
      <c r="AI25" s="128">
        <v>0</v>
      </c>
      <c r="AJ25" s="128">
        <v>0</v>
      </c>
      <c r="AK25" s="129">
        <v>0</v>
      </c>
      <c r="AL25" s="24" t="s">
        <v>53</v>
      </c>
      <c r="AM25" s="18" t="s">
        <v>54</v>
      </c>
      <c r="AN25" s="130">
        <v>71.168568920105358</v>
      </c>
      <c r="AO25" s="130">
        <v>71.168568920105358</v>
      </c>
      <c r="AP25" s="130">
        <v>0</v>
      </c>
      <c r="AQ25" s="130">
        <v>113.12830797052885</v>
      </c>
      <c r="AR25" s="130">
        <v>79.086594236323108</v>
      </c>
      <c r="AS25" s="130">
        <v>111.54770848985726</v>
      </c>
      <c r="AT25" s="130">
        <v>14.416050686378036</v>
      </c>
      <c r="AU25" s="130">
        <v>0</v>
      </c>
      <c r="AV25" s="130">
        <v>0</v>
      </c>
      <c r="AW25" s="131">
        <v>0</v>
      </c>
      <c r="AX25" s="24" t="s">
        <v>53</v>
      </c>
      <c r="AY25" s="132" t="s">
        <v>54</v>
      </c>
      <c r="AZ25" s="133">
        <v>72.900000000000006</v>
      </c>
      <c r="BA25" s="134">
        <v>72.900000000000006</v>
      </c>
      <c r="BB25" s="135">
        <v>0</v>
      </c>
      <c r="BC25" s="130">
        <v>116.8</v>
      </c>
      <c r="BD25" s="136">
        <v>44.5</v>
      </c>
      <c r="BE25" s="130">
        <v>111</v>
      </c>
      <c r="BF25" s="130">
        <v>14.1</v>
      </c>
      <c r="BG25" s="135">
        <v>0</v>
      </c>
      <c r="BH25" s="130">
        <v>0</v>
      </c>
      <c r="BI25" s="131">
        <v>0</v>
      </c>
    </row>
    <row r="26" spans="1:61" ht="17.100000000000001" customHeight="1">
      <c r="A26" s="1"/>
      <c r="B26" s="666" t="s">
        <v>55</v>
      </c>
      <c r="C26" s="26" t="s">
        <v>56</v>
      </c>
      <c r="D26" s="137">
        <v>52.40964467005076</v>
      </c>
      <c r="E26" s="137">
        <v>52.40964467005076</v>
      </c>
      <c r="F26" s="137">
        <v>136.74074074074073</v>
      </c>
      <c r="G26" s="137">
        <v>133.86046511627907</v>
      </c>
      <c r="H26" s="137">
        <v>51.96</v>
      </c>
      <c r="I26" s="137">
        <v>120.60747663551402</v>
      </c>
      <c r="J26" s="137">
        <v>10.574938574938574</v>
      </c>
      <c r="K26" s="137">
        <v>0</v>
      </c>
      <c r="L26" s="137">
        <v>0</v>
      </c>
      <c r="M26" s="138">
        <v>0</v>
      </c>
      <c r="N26" s="666" t="s">
        <v>55</v>
      </c>
      <c r="O26" s="26" t="s">
        <v>56</v>
      </c>
      <c r="P26" s="137">
        <v>53.17157360406091</v>
      </c>
      <c r="Q26" s="137">
        <v>53.17157360406091</v>
      </c>
      <c r="R26" s="137">
        <v>125.12014787430684</v>
      </c>
      <c r="S26" s="137">
        <v>125.50097087378641</v>
      </c>
      <c r="T26" s="137">
        <v>112.70055599682287</v>
      </c>
      <c r="U26" s="137">
        <v>123.29462021091976</v>
      </c>
      <c r="V26" s="137">
        <v>10.146613154230485</v>
      </c>
      <c r="W26" s="137">
        <v>0</v>
      </c>
      <c r="X26" s="137">
        <v>0</v>
      </c>
      <c r="Y26" s="138">
        <v>0</v>
      </c>
      <c r="Z26" s="666" t="s">
        <v>55</v>
      </c>
      <c r="AA26" s="26" t="s">
        <v>56</v>
      </c>
      <c r="AB26" s="137">
        <v>54.197217426627397</v>
      </c>
      <c r="AC26" s="137">
        <v>54.197217426627397</v>
      </c>
      <c r="AD26" s="137">
        <v>130.6008701115866</v>
      </c>
      <c r="AE26" s="137">
        <v>116.92881294615508</v>
      </c>
      <c r="AF26" s="137">
        <v>92.987646174134113</v>
      </c>
      <c r="AG26" s="137">
        <v>115.81556942645153</v>
      </c>
      <c r="AH26" s="137">
        <v>7.4953137552441316</v>
      </c>
      <c r="AI26" s="137">
        <v>0</v>
      </c>
      <c r="AJ26" s="137">
        <v>0</v>
      </c>
      <c r="AK26" s="138">
        <v>0</v>
      </c>
      <c r="AL26" s="666" t="s">
        <v>55</v>
      </c>
      <c r="AM26" s="26" t="s">
        <v>56</v>
      </c>
      <c r="AN26" s="137">
        <v>54.679817905918057</v>
      </c>
      <c r="AO26" s="137">
        <v>54.679817905918057</v>
      </c>
      <c r="AP26" s="137">
        <v>141.53715203732708</v>
      </c>
      <c r="AQ26" s="137">
        <v>120.38634932963421</v>
      </c>
      <c r="AR26" s="137">
        <v>59.393635422398233</v>
      </c>
      <c r="AS26" s="137">
        <v>117.58096808385349</v>
      </c>
      <c r="AT26" s="137">
        <v>7.326890681798031</v>
      </c>
      <c r="AU26" s="137">
        <v>0</v>
      </c>
      <c r="AV26" s="137">
        <v>0</v>
      </c>
      <c r="AW26" s="138">
        <v>0</v>
      </c>
      <c r="AX26" s="666" t="s">
        <v>55</v>
      </c>
      <c r="AY26" s="139" t="s">
        <v>56</v>
      </c>
      <c r="AZ26" s="140">
        <v>56.6</v>
      </c>
      <c r="BA26" s="141">
        <v>56.6</v>
      </c>
      <c r="BB26" s="142">
        <v>146.6</v>
      </c>
      <c r="BC26" s="137">
        <v>121.5</v>
      </c>
      <c r="BD26" s="143">
        <v>78.400000000000006</v>
      </c>
      <c r="BE26" s="137">
        <v>121.7</v>
      </c>
      <c r="BF26" s="137">
        <v>7.5</v>
      </c>
      <c r="BG26" s="142">
        <v>0</v>
      </c>
      <c r="BH26" s="137">
        <v>0</v>
      </c>
      <c r="BI26" s="138">
        <v>0</v>
      </c>
    </row>
    <row r="27" spans="1:61" ht="17.100000000000001" customHeight="1">
      <c r="A27" s="1"/>
      <c r="B27" s="667"/>
      <c r="C27" s="26" t="s">
        <v>57</v>
      </c>
      <c r="D27" s="137">
        <v>68.24676209952284</v>
      </c>
      <c r="E27" s="137">
        <v>68.24676209952284</v>
      </c>
      <c r="F27" s="137">
        <v>124.97818181818182</v>
      </c>
      <c r="G27" s="137">
        <v>104.06619385342789</v>
      </c>
      <c r="H27" s="137">
        <v>67.389534883720927</v>
      </c>
      <c r="I27" s="137">
        <v>103.42528735632185</v>
      </c>
      <c r="J27" s="137">
        <v>16.981574539363486</v>
      </c>
      <c r="K27" s="137">
        <v>0</v>
      </c>
      <c r="L27" s="137">
        <v>0</v>
      </c>
      <c r="M27" s="138">
        <v>0</v>
      </c>
      <c r="N27" s="667"/>
      <c r="O27" s="26" t="s">
        <v>57</v>
      </c>
      <c r="P27" s="137">
        <v>69.478705281090285</v>
      </c>
      <c r="Q27" s="137">
        <v>69.478705281090285</v>
      </c>
      <c r="R27" s="137">
        <v>122.9963768115942</v>
      </c>
      <c r="S27" s="137">
        <v>106.0792864222002</v>
      </c>
      <c r="T27" s="137">
        <v>52.277227722772274</v>
      </c>
      <c r="U27" s="137">
        <v>105.82510901996787</v>
      </c>
      <c r="V27" s="137">
        <v>16.346250629089077</v>
      </c>
      <c r="W27" s="137">
        <v>0</v>
      </c>
      <c r="X27" s="137">
        <v>0</v>
      </c>
      <c r="Y27" s="138">
        <v>0</v>
      </c>
      <c r="Z27" s="667"/>
      <c r="AA27" s="26" t="s">
        <v>57</v>
      </c>
      <c r="AB27" s="137">
        <v>72.048398091342875</v>
      </c>
      <c r="AC27" s="137">
        <v>72.048398091342875</v>
      </c>
      <c r="AD27" s="137">
        <v>127.56657394700822</v>
      </c>
      <c r="AE27" s="137">
        <v>106.55315941622455</v>
      </c>
      <c r="AF27" s="137">
        <v>64.795060059552668</v>
      </c>
      <c r="AG27" s="137">
        <v>109.40946691176471</v>
      </c>
      <c r="AH27" s="137">
        <v>17.541066040898425</v>
      </c>
      <c r="AI27" s="137">
        <v>0</v>
      </c>
      <c r="AJ27" s="137">
        <v>0</v>
      </c>
      <c r="AK27" s="138">
        <v>0</v>
      </c>
      <c r="AL27" s="667"/>
      <c r="AM27" s="26" t="s">
        <v>57</v>
      </c>
      <c r="AN27" s="137">
        <v>75.799180327868854</v>
      </c>
      <c r="AO27" s="137">
        <v>75.799180327868854</v>
      </c>
      <c r="AP27" s="137">
        <v>134.29007729648811</v>
      </c>
      <c r="AQ27" s="137">
        <v>107.56923945174177</v>
      </c>
      <c r="AR27" s="137">
        <v>63.053951057476539</v>
      </c>
      <c r="AS27" s="137">
        <v>115.16773897058823</v>
      </c>
      <c r="AT27" s="137">
        <v>18.072776280323449</v>
      </c>
      <c r="AU27" s="137">
        <v>0</v>
      </c>
      <c r="AV27" s="137">
        <v>0</v>
      </c>
      <c r="AW27" s="138">
        <v>0</v>
      </c>
      <c r="AX27" s="667"/>
      <c r="AY27" s="139" t="s">
        <v>57</v>
      </c>
      <c r="AZ27" s="140">
        <v>77.599999999999994</v>
      </c>
      <c r="BA27" s="141">
        <v>77.599999999999994</v>
      </c>
      <c r="BB27" s="142">
        <v>138.5</v>
      </c>
      <c r="BC27" s="137">
        <v>109.3</v>
      </c>
      <c r="BD27" s="143">
        <v>101.9</v>
      </c>
      <c r="BE27" s="137">
        <v>118.5</v>
      </c>
      <c r="BF27" s="137">
        <v>17.600000000000001</v>
      </c>
      <c r="BG27" s="142">
        <v>0</v>
      </c>
      <c r="BH27" s="137">
        <v>0</v>
      </c>
      <c r="BI27" s="138">
        <v>0</v>
      </c>
    </row>
    <row r="28" spans="1:61" ht="17.100000000000001" customHeight="1">
      <c r="A28" s="1"/>
      <c r="B28" s="667"/>
      <c r="C28" s="26" t="s">
        <v>58</v>
      </c>
      <c r="D28" s="137">
        <v>23.367320261437907</v>
      </c>
      <c r="E28" s="137">
        <v>23.367320261437907</v>
      </c>
      <c r="F28" s="137">
        <v>0</v>
      </c>
      <c r="G28" s="137">
        <v>113.97222222222223</v>
      </c>
      <c r="H28" s="137">
        <v>36.647058823529413</v>
      </c>
      <c r="I28" s="137">
        <v>95.457746478873233</v>
      </c>
      <c r="J28" s="137">
        <v>6.9357945425361152</v>
      </c>
      <c r="K28" s="137">
        <v>0</v>
      </c>
      <c r="L28" s="137">
        <v>0</v>
      </c>
      <c r="M28" s="138">
        <v>0</v>
      </c>
      <c r="N28" s="667"/>
      <c r="O28" s="26" t="s">
        <v>58</v>
      </c>
      <c r="P28" s="137">
        <v>24.215686274509803</v>
      </c>
      <c r="Q28" s="137">
        <v>24.215686274509803</v>
      </c>
      <c r="R28" s="137">
        <v>0</v>
      </c>
      <c r="S28" s="137">
        <v>119.17914051183004</v>
      </c>
      <c r="T28" s="137">
        <v>37.490247074122237</v>
      </c>
      <c r="U28" s="137">
        <v>97.059859154929583</v>
      </c>
      <c r="V28" s="137">
        <v>7.6123595505617976</v>
      </c>
      <c r="W28" s="137">
        <v>0</v>
      </c>
      <c r="X28" s="137">
        <v>0</v>
      </c>
      <c r="Y28" s="138">
        <v>0</v>
      </c>
      <c r="Z28" s="667"/>
      <c r="AA28" s="26" t="s">
        <v>58</v>
      </c>
      <c r="AB28" s="137">
        <v>25.298039215686273</v>
      </c>
      <c r="AC28" s="137">
        <v>25.298039215686273</v>
      </c>
      <c r="AD28" s="137">
        <v>0</v>
      </c>
      <c r="AE28" s="137">
        <v>127.20109071610621</v>
      </c>
      <c r="AF28" s="137">
        <v>48.639444964741756</v>
      </c>
      <c r="AG28" s="137">
        <v>102.02816901408451</v>
      </c>
      <c r="AH28" s="137">
        <v>7.808988764044944</v>
      </c>
      <c r="AI28" s="137">
        <v>0</v>
      </c>
      <c r="AJ28" s="137">
        <v>0</v>
      </c>
      <c r="AK28" s="138">
        <v>0</v>
      </c>
      <c r="AL28" s="667"/>
      <c r="AM28" s="26" t="s">
        <v>58</v>
      </c>
      <c r="AN28" s="137">
        <v>25.085453359425962</v>
      </c>
      <c r="AO28" s="137">
        <v>25.085453359425962</v>
      </c>
      <c r="AP28" s="137">
        <v>0</v>
      </c>
      <c r="AQ28" s="137">
        <v>120.49388221033014</v>
      </c>
      <c r="AR28" s="137">
        <v>47.956578905757048</v>
      </c>
      <c r="AS28" s="137">
        <v>99.872909698996651</v>
      </c>
      <c r="AT28" s="137">
        <v>6.9643435980551054</v>
      </c>
      <c r="AU28" s="137">
        <v>0</v>
      </c>
      <c r="AV28" s="137">
        <v>0</v>
      </c>
      <c r="AW28" s="138">
        <v>0</v>
      </c>
      <c r="AX28" s="667"/>
      <c r="AY28" s="139" t="s">
        <v>58</v>
      </c>
      <c r="AZ28" s="140">
        <v>25.1</v>
      </c>
      <c r="BA28" s="141">
        <v>25.1</v>
      </c>
      <c r="BB28" s="142">
        <v>0</v>
      </c>
      <c r="BC28" s="137">
        <v>121.6</v>
      </c>
      <c r="BD28" s="143">
        <v>48.3</v>
      </c>
      <c r="BE28" s="137">
        <v>100.8</v>
      </c>
      <c r="BF28" s="137">
        <v>6.7</v>
      </c>
      <c r="BG28" s="142">
        <v>0</v>
      </c>
      <c r="BH28" s="137">
        <v>0</v>
      </c>
      <c r="BI28" s="138">
        <v>0</v>
      </c>
    </row>
    <row r="29" spans="1:61" ht="17.100000000000001" customHeight="1">
      <c r="A29" s="10"/>
      <c r="B29" s="668"/>
      <c r="C29" s="39" t="s">
        <v>42</v>
      </c>
      <c r="D29" s="128">
        <v>48.141131467686733</v>
      </c>
      <c r="E29" s="128">
        <v>48.141131467686733</v>
      </c>
      <c r="F29" s="128">
        <v>128.29503916449087</v>
      </c>
      <c r="G29" s="128">
        <v>119.22943722943722</v>
      </c>
      <c r="H29" s="128">
        <v>56.37808219178082</v>
      </c>
      <c r="I29" s="128">
        <v>108.99894902785076</v>
      </c>
      <c r="J29" s="128">
        <v>10.343342036553524</v>
      </c>
      <c r="K29" s="128">
        <v>0</v>
      </c>
      <c r="L29" s="128">
        <v>0</v>
      </c>
      <c r="M29" s="129">
        <v>0</v>
      </c>
      <c r="N29" s="668"/>
      <c r="O29" s="39" t="s">
        <v>42</v>
      </c>
      <c r="P29" s="128">
        <v>49.070558631102166</v>
      </c>
      <c r="Q29" s="128">
        <v>49.070558631102166</v>
      </c>
      <c r="R29" s="128">
        <v>123.59448204060385</v>
      </c>
      <c r="S29" s="128">
        <v>116.44545899233655</v>
      </c>
      <c r="T29" s="128">
        <v>74.307116104868896</v>
      </c>
      <c r="U29" s="128">
        <v>111.38934103439223</v>
      </c>
      <c r="V29" s="128">
        <v>10.322233104799217</v>
      </c>
      <c r="W29" s="128">
        <v>0</v>
      </c>
      <c r="X29" s="128">
        <v>0</v>
      </c>
      <c r="Y29" s="129">
        <v>0</v>
      </c>
      <c r="Z29" s="668"/>
      <c r="AA29" s="39" t="s">
        <v>42</v>
      </c>
      <c r="AB29" s="128">
        <v>50.567211662371136</v>
      </c>
      <c r="AC29" s="128">
        <v>50.567211662371136</v>
      </c>
      <c r="AD29" s="128">
        <v>128.43239127023421</v>
      </c>
      <c r="AE29" s="128">
        <v>114.42493922354984</v>
      </c>
      <c r="AF29" s="128">
        <v>69.985737687650641</v>
      </c>
      <c r="AG29" s="128">
        <v>111.07811330172198</v>
      </c>
      <c r="AH29" s="128">
        <v>9.6500050626075797</v>
      </c>
      <c r="AI29" s="128">
        <v>0</v>
      </c>
      <c r="AJ29" s="128">
        <v>0</v>
      </c>
      <c r="AK29" s="129">
        <v>0</v>
      </c>
      <c r="AL29" s="668"/>
      <c r="AM29" s="39" t="s">
        <v>42</v>
      </c>
      <c r="AN29" s="130">
        <v>51.774829111379169</v>
      </c>
      <c r="AO29" s="130">
        <v>51.774829111379169</v>
      </c>
      <c r="AP29" s="130">
        <v>136.35798448583256</v>
      </c>
      <c r="AQ29" s="130">
        <v>115.30618482898724</v>
      </c>
      <c r="AR29" s="130">
        <v>54.306168934994965</v>
      </c>
      <c r="AS29" s="130">
        <v>113.91726529601189</v>
      </c>
      <c r="AT29" s="130">
        <v>9.3337844696328887</v>
      </c>
      <c r="AU29" s="130">
        <v>0</v>
      </c>
      <c r="AV29" s="130">
        <v>0</v>
      </c>
      <c r="AW29" s="131">
        <v>0</v>
      </c>
      <c r="AX29" s="668"/>
      <c r="AY29" s="156" t="s">
        <v>42</v>
      </c>
      <c r="AZ29" s="133">
        <v>53.1</v>
      </c>
      <c r="BA29" s="134">
        <v>53.1</v>
      </c>
      <c r="BB29" s="135">
        <v>140.80000000000001</v>
      </c>
      <c r="BC29" s="130">
        <v>116.7</v>
      </c>
      <c r="BD29" s="136">
        <v>63.2</v>
      </c>
      <c r="BE29" s="130">
        <v>117.2</v>
      </c>
      <c r="BF29" s="130">
        <v>9.1999999999999993</v>
      </c>
      <c r="BG29" s="135">
        <v>0</v>
      </c>
      <c r="BH29" s="130">
        <v>0</v>
      </c>
      <c r="BI29" s="131">
        <v>0</v>
      </c>
    </row>
    <row r="30" spans="1:61" ht="17.100000000000001" customHeight="1" thickBot="1">
      <c r="A30" s="1"/>
      <c r="B30" s="669" t="s">
        <v>59</v>
      </c>
      <c r="C30" s="670"/>
      <c r="D30" s="157">
        <v>52.559293695457143</v>
      </c>
      <c r="E30" s="157">
        <v>52.559293695457143</v>
      </c>
      <c r="F30" s="157">
        <v>120.38052107793806</v>
      </c>
      <c r="G30" s="157">
        <v>89.656443399921656</v>
      </c>
      <c r="H30" s="157">
        <v>32.7835609379026</v>
      </c>
      <c r="I30" s="157">
        <v>91.0654690514679</v>
      </c>
      <c r="J30" s="157">
        <v>10.617175962739974</v>
      </c>
      <c r="K30" s="157">
        <v>0</v>
      </c>
      <c r="L30" s="157">
        <v>0</v>
      </c>
      <c r="M30" s="158">
        <v>0</v>
      </c>
      <c r="N30" s="669" t="s">
        <v>59</v>
      </c>
      <c r="O30" s="670"/>
      <c r="P30" s="157">
        <v>54.218781646537487</v>
      </c>
      <c r="Q30" s="157">
        <v>54.218781646537487</v>
      </c>
      <c r="R30" s="157">
        <v>125.44087438038672</v>
      </c>
      <c r="S30" s="157">
        <v>90.872037527929947</v>
      </c>
      <c r="T30" s="157">
        <v>35.954056542327535</v>
      </c>
      <c r="U30" s="157">
        <v>93.975452991096546</v>
      </c>
      <c r="V30" s="157">
        <v>10.884051671482103</v>
      </c>
      <c r="W30" s="157">
        <v>0</v>
      </c>
      <c r="X30" s="157">
        <v>0</v>
      </c>
      <c r="Y30" s="158">
        <v>0</v>
      </c>
      <c r="Z30" s="669" t="s">
        <v>59</v>
      </c>
      <c r="AA30" s="670"/>
      <c r="AB30" s="157">
        <v>56.121023627827071</v>
      </c>
      <c r="AC30" s="157">
        <v>56.121023627827071</v>
      </c>
      <c r="AD30" s="157">
        <v>129.76548349049571</v>
      </c>
      <c r="AE30" s="157">
        <v>92.657912605554301</v>
      </c>
      <c r="AF30" s="157">
        <v>37.10616981588695</v>
      </c>
      <c r="AG30" s="157">
        <v>96.550651215374231</v>
      </c>
      <c r="AH30" s="157">
        <v>10.90853875584123</v>
      </c>
      <c r="AI30" s="157">
        <v>0</v>
      </c>
      <c r="AJ30" s="157">
        <v>0</v>
      </c>
      <c r="AK30" s="158">
        <v>0</v>
      </c>
      <c r="AL30" s="669" t="s">
        <v>59</v>
      </c>
      <c r="AM30" s="670"/>
      <c r="AN30" s="157">
        <v>57.660153647426746</v>
      </c>
      <c r="AO30" s="157">
        <v>57.660213129523541</v>
      </c>
      <c r="AP30" s="157">
        <v>135.01642064094193</v>
      </c>
      <c r="AQ30" s="157">
        <v>94.046348189894871</v>
      </c>
      <c r="AR30" s="157">
        <v>44.621642188798816</v>
      </c>
      <c r="AS30" s="157">
        <v>99.782021946614421</v>
      </c>
      <c r="AT30" s="157">
        <v>10.484989118371935</v>
      </c>
      <c r="AU30" s="157">
        <v>0</v>
      </c>
      <c r="AV30" s="157">
        <v>0</v>
      </c>
      <c r="AW30" s="158">
        <v>0</v>
      </c>
      <c r="AX30" s="669" t="s">
        <v>59</v>
      </c>
      <c r="AY30" s="701"/>
      <c r="AZ30" s="159">
        <v>59.307090896729896</v>
      </c>
      <c r="BA30" s="160">
        <v>59.307090896729896</v>
      </c>
      <c r="BB30" s="161">
        <v>139.70908647612293</v>
      </c>
      <c r="BC30" s="157">
        <v>95.691147153111984</v>
      </c>
      <c r="BD30" s="162">
        <v>49.712956361862581</v>
      </c>
      <c r="BE30" s="157">
        <v>102.71973733372232</v>
      </c>
      <c r="BF30" s="157">
        <v>10.091532052174719</v>
      </c>
      <c r="BG30" s="161">
        <v>0</v>
      </c>
      <c r="BH30" s="157">
        <v>0</v>
      </c>
      <c r="BI30" s="158">
        <v>0</v>
      </c>
    </row>
    <row r="31" spans="1:61" ht="17.100000000000001" customHeight="1">
      <c r="A31" s="1"/>
      <c r="B31" s="671" t="s">
        <v>60</v>
      </c>
      <c r="C31" s="26" t="s">
        <v>61</v>
      </c>
      <c r="D31" s="150">
        <v>30.301026016855992</v>
      </c>
      <c r="E31" s="150">
        <v>30.301026016855992</v>
      </c>
      <c r="F31" s="150">
        <v>91.148214285714289</v>
      </c>
      <c r="G31" s="150">
        <v>86.076036866359445</v>
      </c>
      <c r="H31" s="150">
        <v>43.284253578732105</v>
      </c>
      <c r="I31" s="150">
        <v>80.457906182044113</v>
      </c>
      <c r="J31" s="150">
        <v>9.3246719501104334</v>
      </c>
      <c r="K31" s="150">
        <v>0</v>
      </c>
      <c r="L31" s="150">
        <v>0</v>
      </c>
      <c r="M31" s="151">
        <v>0</v>
      </c>
      <c r="N31" s="671" t="s">
        <v>60</v>
      </c>
      <c r="O31" s="26" t="s">
        <v>61</v>
      </c>
      <c r="P31" s="150">
        <v>30.5785086112129</v>
      </c>
      <c r="Q31" s="150">
        <v>30.5785086112129</v>
      </c>
      <c r="R31" s="150">
        <v>94.010714285714286</v>
      </c>
      <c r="S31" s="150">
        <v>88.292793404901033</v>
      </c>
      <c r="T31" s="150">
        <v>40.626110124333927</v>
      </c>
      <c r="U31" s="150">
        <v>82.61645070072403</v>
      </c>
      <c r="V31" s="150">
        <v>8.8240948830200452</v>
      </c>
      <c r="W31" s="150">
        <v>0</v>
      </c>
      <c r="X31" s="150">
        <v>0</v>
      </c>
      <c r="Y31" s="151">
        <v>0</v>
      </c>
      <c r="Z31" s="671" t="s">
        <v>60</v>
      </c>
      <c r="AA31" s="26" t="s">
        <v>61</v>
      </c>
      <c r="AB31" s="150">
        <v>31.391535360938072</v>
      </c>
      <c r="AC31" s="150">
        <v>31.391535360938072</v>
      </c>
      <c r="AD31" s="150">
        <v>96.712907245190124</v>
      </c>
      <c r="AE31" s="150">
        <v>85.323260868351255</v>
      </c>
      <c r="AF31" s="150">
        <v>43.833579457053439</v>
      </c>
      <c r="AG31" s="150">
        <v>81.792361952705008</v>
      </c>
      <c r="AH31" s="150">
        <v>10.321516257680667</v>
      </c>
      <c r="AI31" s="150">
        <v>0</v>
      </c>
      <c r="AJ31" s="150">
        <v>0</v>
      </c>
      <c r="AK31" s="151">
        <v>0</v>
      </c>
      <c r="AL31" s="671" t="s">
        <v>60</v>
      </c>
      <c r="AM31" s="26" t="s">
        <v>61</v>
      </c>
      <c r="AN31" s="150">
        <v>32.140108127920826</v>
      </c>
      <c r="AO31" s="150">
        <v>32.140108127920826</v>
      </c>
      <c r="AP31" s="150">
        <v>98.248960807095656</v>
      </c>
      <c r="AQ31" s="150">
        <v>85.315798015431142</v>
      </c>
      <c r="AR31" s="150">
        <v>39.213985308916747</v>
      </c>
      <c r="AS31" s="150">
        <v>82.294857853037129</v>
      </c>
      <c r="AT31" s="150">
        <v>11.161089089609462</v>
      </c>
      <c r="AU31" s="150">
        <v>0</v>
      </c>
      <c r="AV31" s="150">
        <v>0</v>
      </c>
      <c r="AW31" s="151">
        <v>0</v>
      </c>
      <c r="AX31" s="671" t="s">
        <v>60</v>
      </c>
      <c r="AY31" s="139" t="s">
        <v>61</v>
      </c>
      <c r="AZ31" s="152">
        <v>32.5</v>
      </c>
      <c r="BA31" s="153">
        <v>32.5</v>
      </c>
      <c r="BB31" s="154">
        <v>100.2</v>
      </c>
      <c r="BC31" s="150">
        <v>86.3</v>
      </c>
      <c r="BD31" s="155">
        <v>41.4</v>
      </c>
      <c r="BE31" s="150">
        <v>83.8</v>
      </c>
      <c r="BF31" s="150">
        <v>11</v>
      </c>
      <c r="BG31" s="154">
        <v>0</v>
      </c>
      <c r="BH31" s="150">
        <v>0</v>
      </c>
      <c r="BI31" s="151">
        <v>0</v>
      </c>
    </row>
    <row r="32" spans="1:61" ht="17.100000000000001" customHeight="1">
      <c r="A32" s="1"/>
      <c r="B32" s="667"/>
      <c r="C32" s="26" t="s">
        <v>62</v>
      </c>
      <c r="D32" s="137">
        <v>11.317473684210526</v>
      </c>
      <c r="E32" s="137">
        <v>11.317473684210526</v>
      </c>
      <c r="F32" s="137">
        <v>0</v>
      </c>
      <c r="G32" s="137">
        <v>67.756345177664969</v>
      </c>
      <c r="H32" s="137">
        <v>33.707762557077622</v>
      </c>
      <c r="I32" s="137">
        <v>55.592169657422509</v>
      </c>
      <c r="J32" s="137">
        <v>4.7570703408266857</v>
      </c>
      <c r="K32" s="137">
        <v>0</v>
      </c>
      <c r="L32" s="137">
        <v>0</v>
      </c>
      <c r="M32" s="138">
        <v>0</v>
      </c>
      <c r="N32" s="667"/>
      <c r="O32" s="26" t="s">
        <v>62</v>
      </c>
      <c r="P32" s="137">
        <v>11.28821052631579</v>
      </c>
      <c r="Q32" s="137">
        <v>11.28821052631579</v>
      </c>
      <c r="R32" s="137">
        <v>0</v>
      </c>
      <c r="S32" s="137">
        <v>66.388324873096451</v>
      </c>
      <c r="T32" s="137">
        <v>31.368635437881874</v>
      </c>
      <c r="U32" s="137">
        <v>52.944487881157151</v>
      </c>
      <c r="V32" s="137">
        <v>4.8074443498357864</v>
      </c>
      <c r="W32" s="137">
        <v>0</v>
      </c>
      <c r="X32" s="137">
        <v>0</v>
      </c>
      <c r="Y32" s="138">
        <v>0</v>
      </c>
      <c r="Z32" s="667"/>
      <c r="AA32" s="26" t="s">
        <v>62</v>
      </c>
      <c r="AB32" s="137">
        <v>12.099578947368421</v>
      </c>
      <c r="AC32" s="137">
        <v>12.099578947368421</v>
      </c>
      <c r="AD32" s="137">
        <v>0</v>
      </c>
      <c r="AE32" s="137">
        <v>64.250870512606127</v>
      </c>
      <c r="AF32" s="137">
        <v>32.269707542310229</v>
      </c>
      <c r="AG32" s="137">
        <v>52.653635652853794</v>
      </c>
      <c r="AH32" s="137">
        <v>5.7902931516847103</v>
      </c>
      <c r="AI32" s="137">
        <v>0</v>
      </c>
      <c r="AJ32" s="137">
        <v>0</v>
      </c>
      <c r="AK32" s="138">
        <v>0</v>
      </c>
      <c r="AL32" s="667"/>
      <c r="AM32" s="26" t="s">
        <v>62</v>
      </c>
      <c r="AN32" s="137">
        <v>11.903959561920809</v>
      </c>
      <c r="AO32" s="137">
        <v>11.903959561920809</v>
      </c>
      <c r="AP32" s="137">
        <v>0</v>
      </c>
      <c r="AQ32" s="137">
        <v>61.52749271853245</v>
      </c>
      <c r="AR32" s="137">
        <v>32.951037139640739</v>
      </c>
      <c r="AS32" s="137">
        <v>51.1640625</v>
      </c>
      <c r="AT32" s="137">
        <v>5.7874878286270688</v>
      </c>
      <c r="AU32" s="137">
        <v>0</v>
      </c>
      <c r="AV32" s="137">
        <v>0</v>
      </c>
      <c r="AW32" s="138">
        <v>0</v>
      </c>
      <c r="AX32" s="667"/>
      <c r="AY32" s="139" t="s">
        <v>62</v>
      </c>
      <c r="AZ32" s="140">
        <v>11.5</v>
      </c>
      <c r="BA32" s="141">
        <v>11.5</v>
      </c>
      <c r="BB32" s="142">
        <v>0</v>
      </c>
      <c r="BC32" s="137">
        <v>57.7</v>
      </c>
      <c r="BD32" s="143">
        <v>33</v>
      </c>
      <c r="BE32" s="137">
        <v>49.1</v>
      </c>
      <c r="BF32" s="137">
        <v>5.6</v>
      </c>
      <c r="BG32" s="142">
        <v>0</v>
      </c>
      <c r="BH32" s="137">
        <v>0</v>
      </c>
      <c r="BI32" s="138">
        <v>0</v>
      </c>
    </row>
    <row r="33" spans="1:61" ht="17.100000000000001" customHeight="1">
      <c r="A33" s="1"/>
      <c r="B33" s="667"/>
      <c r="C33" s="26" t="s">
        <v>63</v>
      </c>
      <c r="D33" s="137">
        <v>5.5901246404602105</v>
      </c>
      <c r="E33" s="137">
        <v>5.5901246404602105</v>
      </c>
      <c r="F33" s="137">
        <v>0</v>
      </c>
      <c r="G33" s="137">
        <v>0</v>
      </c>
      <c r="H33" s="137">
        <v>44.064</v>
      </c>
      <c r="I33" s="137">
        <v>44.064</v>
      </c>
      <c r="J33" s="137">
        <v>3.1376848546659866</v>
      </c>
      <c r="K33" s="137">
        <v>0</v>
      </c>
      <c r="L33" s="137">
        <v>0</v>
      </c>
      <c r="M33" s="138">
        <v>0</v>
      </c>
      <c r="N33" s="667"/>
      <c r="O33" s="26" t="s">
        <v>63</v>
      </c>
      <c r="P33" s="137">
        <v>5.4904122722914668</v>
      </c>
      <c r="Q33" s="137">
        <v>5.4904122722914668</v>
      </c>
      <c r="R33" s="137">
        <v>0</v>
      </c>
      <c r="S33" s="137">
        <v>0</v>
      </c>
      <c r="T33" s="137">
        <v>43.704000000000001</v>
      </c>
      <c r="U33" s="137">
        <v>43.704000000000001</v>
      </c>
      <c r="V33" s="137">
        <v>3.0545639979602246</v>
      </c>
      <c r="W33" s="137">
        <v>0</v>
      </c>
      <c r="X33" s="137">
        <v>0</v>
      </c>
      <c r="Y33" s="138">
        <v>0</v>
      </c>
      <c r="Z33" s="667"/>
      <c r="AA33" s="26" t="s">
        <v>63</v>
      </c>
      <c r="AB33" s="137">
        <v>5.3084851390220518</v>
      </c>
      <c r="AC33" s="137">
        <v>5.3084851390220518</v>
      </c>
      <c r="AD33" s="137">
        <v>0</v>
      </c>
      <c r="AE33" s="137">
        <v>0</v>
      </c>
      <c r="AF33" s="137">
        <v>33.739495798319332</v>
      </c>
      <c r="AG33" s="137">
        <v>33.739495798319332</v>
      </c>
      <c r="AH33" s="137">
        <v>3.0311189354320924</v>
      </c>
      <c r="AI33" s="137">
        <v>0</v>
      </c>
      <c r="AJ33" s="137">
        <v>0</v>
      </c>
      <c r="AK33" s="138">
        <v>0</v>
      </c>
      <c r="AL33" s="667"/>
      <c r="AM33" s="26" t="s">
        <v>63</v>
      </c>
      <c r="AN33" s="137">
        <v>4.9935142925774683</v>
      </c>
      <c r="AO33" s="137">
        <v>4.9935142925774683</v>
      </c>
      <c r="AP33" s="137">
        <v>0</v>
      </c>
      <c r="AQ33" s="137">
        <v>0</v>
      </c>
      <c r="AR33" s="137">
        <v>31.606973058637085</v>
      </c>
      <c r="AS33" s="137">
        <v>31.606973058637085</v>
      </c>
      <c r="AT33" s="137">
        <v>2.8111760883690708</v>
      </c>
      <c r="AU33" s="137">
        <v>0</v>
      </c>
      <c r="AV33" s="137">
        <v>0</v>
      </c>
      <c r="AW33" s="138">
        <v>0</v>
      </c>
      <c r="AX33" s="667"/>
      <c r="AY33" s="139" t="s">
        <v>63</v>
      </c>
      <c r="AZ33" s="140">
        <v>4.7</v>
      </c>
      <c r="BA33" s="141">
        <v>4.7</v>
      </c>
      <c r="BB33" s="142">
        <v>0</v>
      </c>
      <c r="BC33" s="137">
        <v>0</v>
      </c>
      <c r="BD33" s="143">
        <v>30.9</v>
      </c>
      <c r="BE33" s="137">
        <v>30.9</v>
      </c>
      <c r="BF33" s="137">
        <v>2.5</v>
      </c>
      <c r="BG33" s="142">
        <v>0</v>
      </c>
      <c r="BH33" s="137">
        <v>0</v>
      </c>
      <c r="BI33" s="138">
        <v>0</v>
      </c>
    </row>
    <row r="34" spans="1:61" ht="17.100000000000001" customHeight="1">
      <c r="A34" s="1"/>
      <c r="B34" s="668"/>
      <c r="C34" s="18" t="s">
        <v>42</v>
      </c>
      <c r="D34" s="128">
        <v>20.558826494606311</v>
      </c>
      <c r="E34" s="128">
        <v>20.558826494606311</v>
      </c>
      <c r="F34" s="128">
        <v>91.148214285714289</v>
      </c>
      <c r="G34" s="128">
        <v>83.260920436817472</v>
      </c>
      <c r="H34" s="128">
        <v>41.298538622129435</v>
      </c>
      <c r="I34" s="128">
        <v>74.494855463008335</v>
      </c>
      <c r="J34" s="128">
        <v>6.5853008377760851</v>
      </c>
      <c r="K34" s="128">
        <v>0</v>
      </c>
      <c r="L34" s="128">
        <v>0</v>
      </c>
      <c r="M34" s="129">
        <v>0</v>
      </c>
      <c r="N34" s="668"/>
      <c r="O34" s="18" t="s">
        <v>42</v>
      </c>
      <c r="P34" s="128">
        <v>20.6835366468394</v>
      </c>
      <c r="Q34" s="128">
        <v>20.6835366468394</v>
      </c>
      <c r="R34" s="128">
        <v>94.010714285714286</v>
      </c>
      <c r="S34" s="128">
        <v>84.975592881577441</v>
      </c>
      <c r="T34" s="128">
        <v>39.036896077809494</v>
      </c>
      <c r="U34" s="128">
        <v>75.62859090466452</v>
      </c>
      <c r="V34" s="128">
        <v>6.336011798809948</v>
      </c>
      <c r="W34" s="128">
        <v>0</v>
      </c>
      <c r="X34" s="128">
        <v>0</v>
      </c>
      <c r="Y34" s="129">
        <v>0</v>
      </c>
      <c r="Z34" s="668"/>
      <c r="AA34" s="18" t="s">
        <v>42</v>
      </c>
      <c r="AB34" s="128">
        <v>21.286924085089222</v>
      </c>
      <c r="AC34" s="128">
        <v>21.286924085089222</v>
      </c>
      <c r="AD34" s="128">
        <v>96.712907245190124</v>
      </c>
      <c r="AE34" s="128">
        <v>82.067468324853394</v>
      </c>
      <c r="AF34" s="128">
        <v>37.842485039630297</v>
      </c>
      <c r="AG34" s="128">
        <v>73.752579793616505</v>
      </c>
      <c r="AH34" s="128">
        <v>7.3360347138025652</v>
      </c>
      <c r="AI34" s="128">
        <v>0</v>
      </c>
      <c r="AJ34" s="128">
        <v>0</v>
      </c>
      <c r="AK34" s="129">
        <v>0</v>
      </c>
      <c r="AL34" s="668"/>
      <c r="AM34" s="18" t="s">
        <v>42</v>
      </c>
      <c r="AN34" s="130">
        <v>21.592665456012913</v>
      </c>
      <c r="AO34" s="130">
        <v>21.592665456012913</v>
      </c>
      <c r="AP34" s="130">
        <v>98.248960807095656</v>
      </c>
      <c r="AQ34" s="130">
        <v>81.719870899138172</v>
      </c>
      <c r="AR34" s="130">
        <v>35.005113929436412</v>
      </c>
      <c r="AS34" s="130">
        <v>73.690225203641589</v>
      </c>
      <c r="AT34" s="130">
        <v>7.6977635782747607</v>
      </c>
      <c r="AU34" s="130">
        <v>0</v>
      </c>
      <c r="AV34" s="130">
        <v>0</v>
      </c>
      <c r="AW34" s="131">
        <v>0</v>
      </c>
      <c r="AX34" s="668"/>
      <c r="AY34" s="132" t="s">
        <v>42</v>
      </c>
      <c r="AZ34" s="133">
        <v>21.6</v>
      </c>
      <c r="BA34" s="134">
        <v>21.6</v>
      </c>
      <c r="BB34" s="135">
        <v>100.2</v>
      </c>
      <c r="BC34" s="130">
        <v>82</v>
      </c>
      <c r="BD34" s="136">
        <v>35.6</v>
      </c>
      <c r="BE34" s="130">
        <v>74.5</v>
      </c>
      <c r="BF34" s="130">
        <v>7.5</v>
      </c>
      <c r="BG34" s="135">
        <v>0</v>
      </c>
      <c r="BH34" s="130">
        <v>0</v>
      </c>
      <c r="BI34" s="131">
        <v>0</v>
      </c>
    </row>
    <row r="35" spans="1:61" ht="17.100000000000001" customHeight="1">
      <c r="A35" s="1"/>
      <c r="B35" s="45" t="s">
        <v>64</v>
      </c>
      <c r="C35" s="12" t="s">
        <v>65</v>
      </c>
      <c r="D35" s="128">
        <v>13.437731928157934</v>
      </c>
      <c r="E35" s="128">
        <v>13.437731928157934</v>
      </c>
      <c r="F35" s="128">
        <v>54.178082191780824</v>
      </c>
      <c r="G35" s="128">
        <v>53.015027322404372</v>
      </c>
      <c r="H35" s="128">
        <v>39.876543209876544</v>
      </c>
      <c r="I35" s="128">
        <v>51.331536388140165</v>
      </c>
      <c r="J35" s="128">
        <v>5.9384779516358464</v>
      </c>
      <c r="K35" s="128">
        <v>0</v>
      </c>
      <c r="L35" s="128">
        <v>0</v>
      </c>
      <c r="M35" s="129">
        <v>0</v>
      </c>
      <c r="N35" s="45" t="s">
        <v>64</v>
      </c>
      <c r="O35" s="12" t="s">
        <v>65</v>
      </c>
      <c r="P35" s="128">
        <v>13.183167582009796</v>
      </c>
      <c r="Q35" s="128">
        <v>13.183167582009796</v>
      </c>
      <c r="R35" s="128">
        <v>51.287671232876711</v>
      </c>
      <c r="S35" s="128">
        <v>53.423942153186935</v>
      </c>
      <c r="T35" s="128">
        <v>28.306659783169852</v>
      </c>
      <c r="U35" s="128">
        <v>48.824493316084521</v>
      </c>
      <c r="V35" s="128">
        <v>5.7737337516808607</v>
      </c>
      <c r="W35" s="128">
        <v>0</v>
      </c>
      <c r="X35" s="128">
        <v>0</v>
      </c>
      <c r="Y35" s="129">
        <v>0</v>
      </c>
      <c r="Z35" s="45" t="s">
        <v>64</v>
      </c>
      <c r="AA35" s="12" t="s">
        <v>65</v>
      </c>
      <c r="AB35" s="128">
        <v>12.733560932165652</v>
      </c>
      <c r="AC35" s="128">
        <v>12.733560932165652</v>
      </c>
      <c r="AD35" s="128">
        <v>50.665066723973815</v>
      </c>
      <c r="AE35" s="128">
        <v>50.315915830087555</v>
      </c>
      <c r="AF35" s="128">
        <v>24.999610926836574</v>
      </c>
      <c r="AG35" s="128">
        <v>45.985344827586204</v>
      </c>
      <c r="AH35" s="128">
        <v>5.8172852788237401</v>
      </c>
      <c r="AI35" s="128">
        <v>0</v>
      </c>
      <c r="AJ35" s="128">
        <v>0</v>
      </c>
      <c r="AK35" s="129">
        <v>0</v>
      </c>
      <c r="AL35" s="45" t="s">
        <v>64</v>
      </c>
      <c r="AM35" s="12" t="s">
        <v>65</v>
      </c>
      <c r="AN35" s="130">
        <v>12.166691361683212</v>
      </c>
      <c r="AO35" s="130">
        <v>12.166691361683212</v>
      </c>
      <c r="AP35" s="130">
        <v>46.683041612874931</v>
      </c>
      <c r="AQ35" s="130">
        <v>47.560850020059938</v>
      </c>
      <c r="AR35" s="130">
        <v>25.903062349482774</v>
      </c>
      <c r="AS35" s="130">
        <v>44.281896551724138</v>
      </c>
      <c r="AT35" s="130">
        <v>5.5011629987475397</v>
      </c>
      <c r="AU35" s="130">
        <v>0</v>
      </c>
      <c r="AV35" s="130">
        <v>0</v>
      </c>
      <c r="AW35" s="131">
        <v>0</v>
      </c>
      <c r="AX35" s="45" t="s">
        <v>64</v>
      </c>
      <c r="AY35" s="122" t="s">
        <v>65</v>
      </c>
      <c r="AZ35" s="133">
        <v>11.6</v>
      </c>
      <c r="BA35" s="134">
        <v>11.6</v>
      </c>
      <c r="BB35" s="135">
        <v>45.7</v>
      </c>
      <c r="BC35" s="130">
        <v>46.3</v>
      </c>
      <c r="BD35" s="136">
        <v>23.9</v>
      </c>
      <c r="BE35" s="130">
        <v>42.9</v>
      </c>
      <c r="BF35" s="130">
        <v>5.0999999999999996</v>
      </c>
      <c r="BG35" s="135">
        <v>0</v>
      </c>
      <c r="BH35" s="130">
        <v>0</v>
      </c>
      <c r="BI35" s="131">
        <v>0</v>
      </c>
    </row>
    <row r="36" spans="1:61" ht="17.100000000000001" customHeight="1">
      <c r="A36" s="1"/>
      <c r="B36" s="24" t="s">
        <v>66</v>
      </c>
      <c r="C36" s="18" t="s">
        <v>67</v>
      </c>
      <c r="D36" s="128">
        <v>4.4463657071857527</v>
      </c>
      <c r="E36" s="128">
        <v>13.407621707901038</v>
      </c>
      <c r="F36" s="128">
        <v>70.586419753086417</v>
      </c>
      <c r="G36" s="128">
        <v>56.732240437158467</v>
      </c>
      <c r="H36" s="128">
        <v>17.247464503042597</v>
      </c>
      <c r="I36" s="128">
        <v>42.428571428571431</v>
      </c>
      <c r="J36" s="128">
        <v>4.2318802521008401</v>
      </c>
      <c r="K36" s="128">
        <v>0</v>
      </c>
      <c r="L36" s="128">
        <v>0</v>
      </c>
      <c r="M36" s="129">
        <v>1.3064177852348993</v>
      </c>
      <c r="N36" s="24" t="s">
        <v>66</v>
      </c>
      <c r="O36" s="18" t="s">
        <v>67</v>
      </c>
      <c r="P36" s="128">
        <v>4.3932491199006005</v>
      </c>
      <c r="Q36" s="128">
        <v>13.576416600159616</v>
      </c>
      <c r="R36" s="128">
        <v>70.852378011117978</v>
      </c>
      <c r="S36" s="128">
        <v>55.611083621969328</v>
      </c>
      <c r="T36" s="128">
        <v>15.648679678530424</v>
      </c>
      <c r="U36" s="128">
        <v>43.202625238846885</v>
      </c>
      <c r="V36" s="128">
        <v>4.2123782265052645</v>
      </c>
      <c r="W36" s="128">
        <v>0</v>
      </c>
      <c r="X36" s="128">
        <v>0</v>
      </c>
      <c r="Y36" s="129">
        <v>1.1755453020134228</v>
      </c>
      <c r="Z36" s="24" t="s">
        <v>66</v>
      </c>
      <c r="AA36" s="18" t="s">
        <v>67</v>
      </c>
      <c r="AB36" s="128">
        <v>4.3253779250362392</v>
      </c>
      <c r="AC36" s="128">
        <v>13.670790103750997</v>
      </c>
      <c r="AD36" s="128">
        <v>72.098416106130969</v>
      </c>
      <c r="AE36" s="128">
        <v>55.22229014817988</v>
      </c>
      <c r="AF36" s="128">
        <v>19.606143433423259</v>
      </c>
      <c r="AG36" s="128">
        <v>46.286713286713287</v>
      </c>
      <c r="AH36" s="128">
        <v>4.0243019648397107</v>
      </c>
      <c r="AI36" s="128">
        <v>0</v>
      </c>
      <c r="AJ36" s="128">
        <v>0</v>
      </c>
      <c r="AK36" s="129">
        <v>1.0508249440715884</v>
      </c>
      <c r="AL36" s="24" t="s">
        <v>66</v>
      </c>
      <c r="AM36" s="18" t="s">
        <v>67</v>
      </c>
      <c r="AN36" s="130">
        <v>4.1810411810411807</v>
      </c>
      <c r="AO36" s="130">
        <v>13.50119712689545</v>
      </c>
      <c r="AP36" s="130">
        <v>70.193129191216528</v>
      </c>
      <c r="AQ36" s="130">
        <v>55.555908018311868</v>
      </c>
      <c r="AR36" s="130">
        <v>20.203728902838236</v>
      </c>
      <c r="AS36" s="130">
        <v>47.025349650349654</v>
      </c>
      <c r="AT36" s="130">
        <v>3.5860910031023785</v>
      </c>
      <c r="AU36" s="130">
        <v>0</v>
      </c>
      <c r="AV36" s="130">
        <v>0</v>
      </c>
      <c r="AW36" s="131">
        <v>0.91282445952564195</v>
      </c>
      <c r="AX36" s="24" t="s">
        <v>66</v>
      </c>
      <c r="AY36" s="132" t="s">
        <v>67</v>
      </c>
      <c r="AZ36" s="133">
        <v>4.2</v>
      </c>
      <c r="BA36" s="134">
        <v>13.7</v>
      </c>
      <c r="BB36" s="135">
        <v>68.400000000000006</v>
      </c>
      <c r="BC36" s="130">
        <v>56.2</v>
      </c>
      <c r="BD36" s="136">
        <v>21.7</v>
      </c>
      <c r="BE36" s="130">
        <v>48.2</v>
      </c>
      <c r="BF36" s="130">
        <v>3.5</v>
      </c>
      <c r="BG36" s="135">
        <v>0</v>
      </c>
      <c r="BH36" s="130">
        <v>0</v>
      </c>
      <c r="BI36" s="163">
        <v>0.8</v>
      </c>
    </row>
    <row r="37" spans="1:61" ht="17.100000000000001" customHeight="1">
      <c r="A37" s="1"/>
      <c r="B37" s="24" t="s">
        <v>68</v>
      </c>
      <c r="C37" s="46" t="s">
        <v>69</v>
      </c>
      <c r="D37" s="128">
        <v>9.2463768115942031</v>
      </c>
      <c r="E37" s="128">
        <v>9.2463768115942031</v>
      </c>
      <c r="F37" s="128">
        <v>54.578571428571429</v>
      </c>
      <c r="G37" s="128">
        <v>56.725080385852088</v>
      </c>
      <c r="H37" s="128">
        <v>27.71853146853147</v>
      </c>
      <c r="I37" s="128">
        <v>44.062218890554725</v>
      </c>
      <c r="J37" s="128">
        <v>4.5611822858872184</v>
      </c>
      <c r="K37" s="128">
        <v>0</v>
      </c>
      <c r="L37" s="128">
        <v>0</v>
      </c>
      <c r="M37" s="129">
        <v>0</v>
      </c>
      <c r="N37" s="24" t="s">
        <v>68</v>
      </c>
      <c r="O37" s="46" t="s">
        <v>69</v>
      </c>
      <c r="P37" s="128">
        <v>9.085978483151063</v>
      </c>
      <c r="Q37" s="128">
        <v>9.085978483151063</v>
      </c>
      <c r="R37" s="128">
        <v>50.942857142857143</v>
      </c>
      <c r="S37" s="128">
        <v>56.574378226184891</v>
      </c>
      <c r="T37" s="128">
        <v>24.341147938561036</v>
      </c>
      <c r="U37" s="128">
        <v>41.747746458720847</v>
      </c>
      <c r="V37" s="128">
        <v>4.4506152783982449</v>
      </c>
      <c r="W37" s="128">
        <v>0</v>
      </c>
      <c r="X37" s="128">
        <v>0</v>
      </c>
      <c r="Y37" s="129">
        <v>0</v>
      </c>
      <c r="Z37" s="24" t="s">
        <v>68</v>
      </c>
      <c r="AA37" s="46" t="s">
        <v>69</v>
      </c>
      <c r="AB37" s="128">
        <v>9.119676358139948</v>
      </c>
      <c r="AC37" s="128">
        <v>9.119676358139948</v>
      </c>
      <c r="AD37" s="128">
        <v>45.633261824235319</v>
      </c>
      <c r="AE37" s="128">
        <v>54.93513664694246</v>
      </c>
      <c r="AF37" s="128">
        <v>22.929184915209664</v>
      </c>
      <c r="AG37" s="128">
        <v>39.839032765774789</v>
      </c>
      <c r="AH37" s="128">
        <v>4.7599805060309466</v>
      </c>
      <c r="AI37" s="128">
        <v>0</v>
      </c>
      <c r="AJ37" s="128">
        <v>0</v>
      </c>
      <c r="AK37" s="129">
        <v>0</v>
      </c>
      <c r="AL37" s="24" t="s">
        <v>68</v>
      </c>
      <c r="AM37" s="46" t="s">
        <v>69</v>
      </c>
      <c r="AN37" s="130">
        <v>8.9522148773565604</v>
      </c>
      <c r="AO37" s="130">
        <v>8.9522148773565604</v>
      </c>
      <c r="AP37" s="130">
        <v>41.624735323553516</v>
      </c>
      <c r="AQ37" s="130">
        <v>53.184488922155957</v>
      </c>
      <c r="AR37" s="130">
        <v>20.089141196850278</v>
      </c>
      <c r="AS37" s="130">
        <v>38.069108599227356</v>
      </c>
      <c r="AT37" s="130">
        <v>4.8169597951656655</v>
      </c>
      <c r="AU37" s="130">
        <v>0</v>
      </c>
      <c r="AV37" s="130">
        <v>0</v>
      </c>
      <c r="AW37" s="131">
        <v>0</v>
      </c>
      <c r="AX37" s="24" t="s">
        <v>68</v>
      </c>
      <c r="AY37" s="164" t="s">
        <v>69</v>
      </c>
      <c r="AZ37" s="133">
        <v>9</v>
      </c>
      <c r="BA37" s="134">
        <v>9</v>
      </c>
      <c r="BB37" s="135">
        <v>39.1</v>
      </c>
      <c r="BC37" s="130">
        <v>49.8</v>
      </c>
      <c r="BD37" s="136">
        <v>18.399999999999999</v>
      </c>
      <c r="BE37" s="130">
        <v>35.4</v>
      </c>
      <c r="BF37" s="130">
        <v>5.2</v>
      </c>
      <c r="BG37" s="135">
        <v>0</v>
      </c>
      <c r="BH37" s="130">
        <v>0</v>
      </c>
      <c r="BI37" s="131">
        <v>0</v>
      </c>
    </row>
    <row r="38" spans="1:61" s="173" customFormat="1" ht="17.100000000000001" customHeight="1">
      <c r="A38" s="70"/>
      <c r="B38" s="102" t="s">
        <v>70</v>
      </c>
      <c r="C38" s="46" t="s">
        <v>71</v>
      </c>
      <c r="D38" s="165">
        <v>6.5633333333333335</v>
      </c>
      <c r="E38" s="165">
        <v>6.5633333333333335</v>
      </c>
      <c r="F38" s="165">
        <v>0</v>
      </c>
      <c r="G38" s="165">
        <v>0</v>
      </c>
      <c r="H38" s="165">
        <v>0</v>
      </c>
      <c r="I38" s="165">
        <v>0</v>
      </c>
      <c r="J38" s="165">
        <v>0</v>
      </c>
      <c r="K38" s="165">
        <v>0</v>
      </c>
      <c r="L38" s="165">
        <v>6.5633333333333335</v>
      </c>
      <c r="M38" s="166">
        <v>0</v>
      </c>
      <c r="N38" s="102" t="s">
        <v>70</v>
      </c>
      <c r="O38" s="46" t="s">
        <v>71</v>
      </c>
      <c r="P38" s="165">
        <v>6.3366666666666669</v>
      </c>
      <c r="Q38" s="165">
        <v>6.3366666666666669</v>
      </c>
      <c r="R38" s="165">
        <v>0</v>
      </c>
      <c r="S38" s="165">
        <v>0</v>
      </c>
      <c r="T38" s="165">
        <v>0</v>
      </c>
      <c r="U38" s="165">
        <v>0</v>
      </c>
      <c r="V38" s="165">
        <v>0</v>
      </c>
      <c r="W38" s="165">
        <v>0</v>
      </c>
      <c r="X38" s="165">
        <v>6.3366666666666669</v>
      </c>
      <c r="Y38" s="166">
        <v>0</v>
      </c>
      <c r="Z38" s="102" t="s">
        <v>70</v>
      </c>
      <c r="AA38" s="46" t="s">
        <v>71</v>
      </c>
      <c r="AB38" s="165">
        <v>5.9204761904761902</v>
      </c>
      <c r="AC38" s="165">
        <v>5.9204761904761902</v>
      </c>
      <c r="AD38" s="165">
        <v>0</v>
      </c>
      <c r="AE38" s="165">
        <v>0</v>
      </c>
      <c r="AF38" s="165">
        <v>0</v>
      </c>
      <c r="AG38" s="165">
        <v>0</v>
      </c>
      <c r="AH38" s="165">
        <v>0</v>
      </c>
      <c r="AI38" s="165">
        <v>0</v>
      </c>
      <c r="AJ38" s="165">
        <v>5.9204761904761902</v>
      </c>
      <c r="AK38" s="166">
        <v>0</v>
      </c>
      <c r="AL38" s="102" t="s">
        <v>70</v>
      </c>
      <c r="AM38" s="46" t="s">
        <v>71</v>
      </c>
      <c r="AN38" s="167">
        <v>5.5533228075211714</v>
      </c>
      <c r="AO38" s="167">
        <v>5.5533228075211714</v>
      </c>
      <c r="AP38" s="167">
        <v>0</v>
      </c>
      <c r="AQ38" s="167">
        <v>0</v>
      </c>
      <c r="AR38" s="167">
        <v>0</v>
      </c>
      <c r="AS38" s="167">
        <v>0</v>
      </c>
      <c r="AT38" s="167">
        <v>0</v>
      </c>
      <c r="AU38" s="167">
        <v>0</v>
      </c>
      <c r="AV38" s="167">
        <v>5.5533228075211714</v>
      </c>
      <c r="AW38" s="168">
        <v>0</v>
      </c>
      <c r="AX38" s="102" t="s">
        <v>70</v>
      </c>
      <c r="AY38" s="164" t="s">
        <v>71</v>
      </c>
      <c r="AZ38" s="169">
        <v>5.3</v>
      </c>
      <c r="BA38" s="170">
        <v>5.3</v>
      </c>
      <c r="BB38" s="171">
        <v>0</v>
      </c>
      <c r="BC38" s="167">
        <v>0</v>
      </c>
      <c r="BD38" s="172">
        <v>0</v>
      </c>
      <c r="BE38" s="167">
        <v>0</v>
      </c>
      <c r="BF38" s="167">
        <v>0</v>
      </c>
      <c r="BG38" s="171">
        <v>0</v>
      </c>
      <c r="BH38" s="167">
        <v>5.3</v>
      </c>
      <c r="BI38" s="168">
        <v>0</v>
      </c>
    </row>
    <row r="39" spans="1:61" ht="17.100000000000001" customHeight="1">
      <c r="A39" s="1"/>
      <c r="B39" s="672" t="s">
        <v>72</v>
      </c>
      <c r="C39" s="26" t="s">
        <v>73</v>
      </c>
      <c r="D39" s="137">
        <v>14.224552273075156</v>
      </c>
      <c r="E39" s="137">
        <v>14.224552273075156</v>
      </c>
      <c r="F39" s="137">
        <v>59.2964824120603</v>
      </c>
      <c r="G39" s="137">
        <v>66.967365967365964</v>
      </c>
      <c r="H39" s="137">
        <v>29.416481069042316</v>
      </c>
      <c r="I39" s="137">
        <v>49.895078922934076</v>
      </c>
      <c r="J39" s="137">
        <v>7.1832844574780061</v>
      </c>
      <c r="K39" s="137">
        <v>0</v>
      </c>
      <c r="L39" s="137">
        <v>0</v>
      </c>
      <c r="M39" s="138">
        <v>0</v>
      </c>
      <c r="N39" s="672" t="s">
        <v>72</v>
      </c>
      <c r="O39" s="26" t="s">
        <v>73</v>
      </c>
      <c r="P39" s="137">
        <v>13.975508954538498</v>
      </c>
      <c r="Q39" s="137">
        <v>13.975508954538498</v>
      </c>
      <c r="R39" s="137">
        <v>59.336349924585214</v>
      </c>
      <c r="S39" s="137">
        <v>62.410078861319491</v>
      </c>
      <c r="T39" s="137">
        <v>23.45799609265978</v>
      </c>
      <c r="U39" s="137">
        <v>48.884968897966765</v>
      </c>
      <c r="V39" s="137">
        <v>7.0837075459594203</v>
      </c>
      <c r="W39" s="137">
        <v>0</v>
      </c>
      <c r="X39" s="137">
        <v>0</v>
      </c>
      <c r="Y39" s="138">
        <v>0</v>
      </c>
      <c r="Z39" s="672" t="s">
        <v>72</v>
      </c>
      <c r="AA39" s="26" t="s">
        <v>73</v>
      </c>
      <c r="AB39" s="137">
        <v>13.791366906474821</v>
      </c>
      <c r="AC39" s="137">
        <v>13.791366906474821</v>
      </c>
      <c r="AD39" s="137">
        <v>58.552307215445616</v>
      </c>
      <c r="AE39" s="137">
        <v>61.809516475845101</v>
      </c>
      <c r="AF39" s="137">
        <v>23.601828766728591</v>
      </c>
      <c r="AG39" s="137">
        <v>48.430972054591038</v>
      </c>
      <c r="AH39" s="137">
        <v>6.9528400447222278</v>
      </c>
      <c r="AI39" s="137">
        <v>0</v>
      </c>
      <c r="AJ39" s="137">
        <v>0</v>
      </c>
      <c r="AK39" s="138">
        <v>0</v>
      </c>
      <c r="AL39" s="672" t="s">
        <v>72</v>
      </c>
      <c r="AM39" s="26" t="s">
        <v>73</v>
      </c>
      <c r="AN39" s="137">
        <v>13.991889824024483</v>
      </c>
      <c r="AO39" s="137">
        <v>13.991889824024483</v>
      </c>
      <c r="AP39" s="137">
        <v>57.068888844494367</v>
      </c>
      <c r="AQ39" s="137">
        <v>60.250020920102813</v>
      </c>
      <c r="AR39" s="137">
        <v>26.986045012575815</v>
      </c>
      <c r="AS39" s="137">
        <v>48.351302785265048</v>
      </c>
      <c r="AT39" s="137">
        <v>6.9387679822943564</v>
      </c>
      <c r="AU39" s="137">
        <v>0</v>
      </c>
      <c r="AV39" s="137">
        <v>0</v>
      </c>
      <c r="AW39" s="138">
        <v>0</v>
      </c>
      <c r="AX39" s="672" t="s">
        <v>72</v>
      </c>
      <c r="AY39" s="139" t="s">
        <v>73</v>
      </c>
      <c r="AZ39" s="140">
        <v>14</v>
      </c>
      <c r="BA39" s="141">
        <v>14</v>
      </c>
      <c r="BB39" s="142">
        <v>58.4</v>
      </c>
      <c r="BC39" s="137">
        <v>71.900000000000006</v>
      </c>
      <c r="BD39" s="143">
        <v>22.7</v>
      </c>
      <c r="BE39" s="137">
        <v>49.3</v>
      </c>
      <c r="BF39" s="137">
        <v>6.8</v>
      </c>
      <c r="BG39" s="142">
        <v>0</v>
      </c>
      <c r="BH39" s="137">
        <v>0</v>
      </c>
      <c r="BI39" s="138">
        <v>0</v>
      </c>
    </row>
    <row r="40" spans="1:61" ht="17.100000000000001" customHeight="1">
      <c r="A40" s="1"/>
      <c r="B40" s="673"/>
      <c r="C40" s="26" t="s">
        <v>74</v>
      </c>
      <c r="D40" s="137">
        <v>4.3204308313699089</v>
      </c>
      <c r="E40" s="137">
        <v>4.3204308313699089</v>
      </c>
      <c r="F40" s="137">
        <v>0</v>
      </c>
      <c r="G40" s="137">
        <v>0</v>
      </c>
      <c r="H40" s="137">
        <v>18.94650205761317</v>
      </c>
      <c r="I40" s="137">
        <v>18.94650205761317</v>
      </c>
      <c r="J40" s="137">
        <v>3.0175953079178885</v>
      </c>
      <c r="K40" s="137">
        <v>0</v>
      </c>
      <c r="L40" s="137">
        <v>0</v>
      </c>
      <c r="M40" s="138">
        <v>0</v>
      </c>
      <c r="N40" s="673"/>
      <c r="O40" s="26" t="s">
        <v>74</v>
      </c>
      <c r="P40" s="137">
        <v>5.1948838774823294</v>
      </c>
      <c r="Q40" s="137">
        <v>5.1948838774823294</v>
      </c>
      <c r="R40" s="137">
        <v>0</v>
      </c>
      <c r="S40" s="137">
        <v>0</v>
      </c>
      <c r="T40" s="137">
        <v>30.771134020618558</v>
      </c>
      <c r="U40" s="137">
        <v>30.771134020618558</v>
      </c>
      <c r="V40" s="137">
        <v>2.9217518783214222</v>
      </c>
      <c r="W40" s="137">
        <v>0</v>
      </c>
      <c r="X40" s="137">
        <v>0</v>
      </c>
      <c r="Y40" s="138">
        <v>0</v>
      </c>
      <c r="Z40" s="673"/>
      <c r="AA40" s="26" t="s">
        <v>74</v>
      </c>
      <c r="AB40" s="137">
        <v>5.8306967351060246</v>
      </c>
      <c r="AC40" s="137">
        <v>5.8306967351060246</v>
      </c>
      <c r="AD40" s="137">
        <v>0</v>
      </c>
      <c r="AE40" s="137">
        <v>0</v>
      </c>
      <c r="AF40" s="137">
        <v>36.057731958762886</v>
      </c>
      <c r="AG40" s="137">
        <v>36.057731958762886</v>
      </c>
      <c r="AH40" s="137">
        <v>3.1442184350375664</v>
      </c>
      <c r="AI40" s="137">
        <v>0</v>
      </c>
      <c r="AJ40" s="137">
        <v>0</v>
      </c>
      <c r="AK40" s="138">
        <v>0</v>
      </c>
      <c r="AL40" s="673"/>
      <c r="AM40" s="26" t="s">
        <v>74</v>
      </c>
      <c r="AN40" s="137">
        <v>6.1361185983827493</v>
      </c>
      <c r="AO40" s="137">
        <v>6.1361185983827493</v>
      </c>
      <c r="AP40" s="137">
        <v>0</v>
      </c>
      <c r="AQ40" s="137">
        <v>0</v>
      </c>
      <c r="AR40" s="137">
        <v>39.249484536082477</v>
      </c>
      <c r="AS40" s="137">
        <v>39.249484536082477</v>
      </c>
      <c r="AT40" s="137">
        <v>3.1898734177215191</v>
      </c>
      <c r="AU40" s="137">
        <v>0</v>
      </c>
      <c r="AV40" s="137">
        <v>0</v>
      </c>
      <c r="AW40" s="138">
        <v>0</v>
      </c>
      <c r="AX40" s="673"/>
      <c r="AY40" s="139" t="s">
        <v>74</v>
      </c>
      <c r="AZ40" s="140">
        <v>6.6</v>
      </c>
      <c r="BA40" s="141">
        <v>6.6</v>
      </c>
      <c r="BB40" s="142">
        <v>0</v>
      </c>
      <c r="BC40" s="137">
        <v>0</v>
      </c>
      <c r="BD40" s="143">
        <v>44.2</v>
      </c>
      <c r="BE40" s="137">
        <v>44.2</v>
      </c>
      <c r="BF40" s="137">
        <v>3.3</v>
      </c>
      <c r="BG40" s="142">
        <v>0</v>
      </c>
      <c r="BH40" s="137">
        <v>0</v>
      </c>
      <c r="BI40" s="138">
        <v>0</v>
      </c>
    </row>
    <row r="41" spans="1:61" ht="17.100000000000001" customHeight="1">
      <c r="A41" s="1"/>
      <c r="B41" s="673"/>
      <c r="C41" s="26" t="s">
        <v>75</v>
      </c>
      <c r="D41" s="137">
        <v>6.6385259631490792</v>
      </c>
      <c r="E41" s="137">
        <v>6.6385259631490792</v>
      </c>
      <c r="F41" s="137">
        <v>0</v>
      </c>
      <c r="G41" s="137">
        <v>55.185185185185183</v>
      </c>
      <c r="H41" s="137">
        <v>11.551020408163266</v>
      </c>
      <c r="I41" s="137">
        <v>36.095238095238095</v>
      </c>
      <c r="J41" s="137">
        <v>2.902227255568139</v>
      </c>
      <c r="K41" s="137">
        <v>0</v>
      </c>
      <c r="L41" s="137">
        <v>0</v>
      </c>
      <c r="M41" s="138">
        <v>0</v>
      </c>
      <c r="N41" s="673"/>
      <c r="O41" s="26" t="s">
        <v>75</v>
      </c>
      <c r="P41" s="137">
        <v>6.5256281407035175</v>
      </c>
      <c r="Q41" s="137">
        <v>6.5256281407035175</v>
      </c>
      <c r="R41" s="137">
        <v>0</v>
      </c>
      <c r="S41" s="137">
        <v>55.153970826580228</v>
      </c>
      <c r="T41" s="137">
        <v>12.691029900332225</v>
      </c>
      <c r="U41" s="137">
        <v>36.111442193087008</v>
      </c>
      <c r="V41" s="137">
        <v>2.7779874688608741</v>
      </c>
      <c r="W41" s="137">
        <v>0</v>
      </c>
      <c r="X41" s="137">
        <v>0</v>
      </c>
      <c r="Y41" s="138">
        <v>0</v>
      </c>
      <c r="Z41" s="673"/>
      <c r="AA41" s="26" t="s">
        <v>75</v>
      </c>
      <c r="AB41" s="137">
        <v>6.3273031825795645</v>
      </c>
      <c r="AC41" s="137">
        <v>6.3273031825795645</v>
      </c>
      <c r="AD41" s="137">
        <v>0</v>
      </c>
      <c r="AE41" s="137">
        <v>54.24790777388219</v>
      </c>
      <c r="AF41" s="137">
        <v>12.848586518633928</v>
      </c>
      <c r="AG41" s="137">
        <v>35.682359952324191</v>
      </c>
      <c r="AH41" s="137">
        <v>2.6088925794519513</v>
      </c>
      <c r="AI41" s="137">
        <v>0</v>
      </c>
      <c r="AJ41" s="137">
        <v>0</v>
      </c>
      <c r="AK41" s="138">
        <v>0</v>
      </c>
      <c r="AL41" s="673"/>
      <c r="AM41" s="26" t="s">
        <v>75</v>
      </c>
      <c r="AN41" s="137">
        <v>6.1300133689839571</v>
      </c>
      <c r="AO41" s="137">
        <v>6.1300133689839571</v>
      </c>
      <c r="AP41" s="137">
        <v>0</v>
      </c>
      <c r="AQ41" s="137">
        <v>52.748863205412917</v>
      </c>
      <c r="AR41" s="137">
        <v>14.187278542711422</v>
      </c>
      <c r="AS41" s="137">
        <v>35.455899880810485</v>
      </c>
      <c r="AT41" s="137">
        <v>2.4250865833458817</v>
      </c>
      <c r="AU41" s="137">
        <v>0</v>
      </c>
      <c r="AV41" s="137">
        <v>0</v>
      </c>
      <c r="AW41" s="138">
        <v>0</v>
      </c>
      <c r="AX41" s="673"/>
      <c r="AY41" s="139" t="s">
        <v>75</v>
      </c>
      <c r="AZ41" s="140">
        <v>6</v>
      </c>
      <c r="BA41" s="141">
        <v>6</v>
      </c>
      <c r="BB41" s="142">
        <v>0</v>
      </c>
      <c r="BC41" s="137">
        <v>51.3</v>
      </c>
      <c r="BD41" s="143">
        <v>14.3</v>
      </c>
      <c r="BE41" s="137">
        <v>35.1</v>
      </c>
      <c r="BF41" s="137">
        <v>2.2000000000000002</v>
      </c>
      <c r="BG41" s="142">
        <v>0</v>
      </c>
      <c r="BH41" s="137">
        <v>0</v>
      </c>
      <c r="BI41" s="138">
        <v>0</v>
      </c>
    </row>
    <row r="42" spans="1:61" ht="17.100000000000001" customHeight="1">
      <c r="A42" s="1"/>
      <c r="B42" s="673"/>
      <c r="C42" s="26" t="s">
        <v>76</v>
      </c>
      <c r="D42" s="137">
        <v>5.7587367331089823</v>
      </c>
      <c r="E42" s="174">
        <v>5.7587367331089823</v>
      </c>
      <c r="F42" s="174">
        <v>0</v>
      </c>
      <c r="G42" s="174">
        <v>0</v>
      </c>
      <c r="H42" s="174">
        <v>20.080246913580247</v>
      </c>
      <c r="I42" s="174">
        <v>20.080246913580247</v>
      </c>
      <c r="J42" s="174">
        <v>5.1318562550661984</v>
      </c>
      <c r="K42" s="174">
        <v>0</v>
      </c>
      <c r="L42" s="174">
        <v>0</v>
      </c>
      <c r="M42" s="175">
        <v>0</v>
      </c>
      <c r="N42" s="673"/>
      <c r="O42" s="26" t="s">
        <v>76</v>
      </c>
      <c r="P42" s="137">
        <v>5.7512296142894126</v>
      </c>
      <c r="Q42" s="174">
        <v>5.7512296142894126</v>
      </c>
      <c r="R42" s="174">
        <v>0</v>
      </c>
      <c r="S42" s="174">
        <v>0</v>
      </c>
      <c r="T42" s="174">
        <v>23.059332509270703</v>
      </c>
      <c r="U42" s="174">
        <v>23.059332509270703</v>
      </c>
      <c r="V42" s="174">
        <v>4.9945963471306607</v>
      </c>
      <c r="W42" s="174">
        <v>0</v>
      </c>
      <c r="X42" s="174">
        <v>0</v>
      </c>
      <c r="Y42" s="175">
        <v>0</v>
      </c>
      <c r="Z42" s="673"/>
      <c r="AA42" s="26" t="s">
        <v>76</v>
      </c>
      <c r="AB42" s="137">
        <v>5.4566399171628266</v>
      </c>
      <c r="AC42" s="174">
        <v>5.4566399171628266</v>
      </c>
      <c r="AD42" s="174">
        <v>0</v>
      </c>
      <c r="AE42" s="174">
        <v>0</v>
      </c>
      <c r="AF42" s="174">
        <v>23.498145859085287</v>
      </c>
      <c r="AG42" s="174">
        <v>23.498145859085287</v>
      </c>
      <c r="AH42" s="174">
        <v>4.6679455311790772</v>
      </c>
      <c r="AI42" s="174">
        <v>0</v>
      </c>
      <c r="AJ42" s="174">
        <v>0</v>
      </c>
      <c r="AK42" s="175">
        <v>0</v>
      </c>
      <c r="AL42" s="673"/>
      <c r="AM42" s="26" t="s">
        <v>76</v>
      </c>
      <c r="AN42" s="137">
        <v>5.0804865424430643</v>
      </c>
      <c r="AO42" s="174">
        <v>5.0804865424430643</v>
      </c>
      <c r="AP42" s="174">
        <v>0</v>
      </c>
      <c r="AQ42" s="174">
        <v>0</v>
      </c>
      <c r="AR42" s="174">
        <v>20.06427423674344</v>
      </c>
      <c r="AS42" s="174">
        <v>20.06427423674344</v>
      </c>
      <c r="AT42" s="174">
        <v>4.3197454654230008</v>
      </c>
      <c r="AU42" s="174">
        <v>0</v>
      </c>
      <c r="AV42" s="174">
        <v>0</v>
      </c>
      <c r="AW42" s="138">
        <v>0</v>
      </c>
      <c r="AX42" s="673"/>
      <c r="AY42" s="139" t="s">
        <v>76</v>
      </c>
      <c r="AZ42" s="140">
        <v>4.7</v>
      </c>
      <c r="BA42" s="176">
        <v>4.7</v>
      </c>
      <c r="BB42" s="142">
        <v>0</v>
      </c>
      <c r="BC42" s="174">
        <v>0</v>
      </c>
      <c r="BD42" s="177">
        <v>18.100000000000001</v>
      </c>
      <c r="BE42" s="137">
        <v>18.100000000000001</v>
      </c>
      <c r="BF42" s="174">
        <v>4</v>
      </c>
      <c r="BG42" s="142">
        <v>0</v>
      </c>
      <c r="BH42" s="174">
        <v>0</v>
      </c>
      <c r="BI42" s="138">
        <v>0</v>
      </c>
    </row>
    <row r="43" spans="1:61" ht="17.100000000000001" customHeight="1">
      <c r="A43" s="1"/>
      <c r="B43" s="674"/>
      <c r="C43" s="18" t="s">
        <v>42</v>
      </c>
      <c r="D43" s="128">
        <v>9.0403008806262228</v>
      </c>
      <c r="E43" s="128">
        <v>9.0403008806262228</v>
      </c>
      <c r="F43" s="128">
        <v>59.2964824120603</v>
      </c>
      <c r="G43" s="128">
        <v>63.364077669902912</v>
      </c>
      <c r="H43" s="128">
        <v>22.740259740259742</v>
      </c>
      <c r="I43" s="128">
        <v>40.551155115511548</v>
      </c>
      <c r="J43" s="128">
        <v>5.098734003027384</v>
      </c>
      <c r="K43" s="128">
        <v>0</v>
      </c>
      <c r="L43" s="128">
        <v>0</v>
      </c>
      <c r="M43" s="129">
        <v>0</v>
      </c>
      <c r="N43" s="674"/>
      <c r="O43" s="18" t="s">
        <v>42</v>
      </c>
      <c r="P43" s="128">
        <v>9.0772994129158509</v>
      </c>
      <c r="Q43" s="128">
        <v>9.0772994129158509</v>
      </c>
      <c r="R43" s="128">
        <v>59.336349924585214</v>
      </c>
      <c r="S43" s="128">
        <v>60.504964539007091</v>
      </c>
      <c r="T43" s="128">
        <v>23.554922790493926</v>
      </c>
      <c r="U43" s="128">
        <v>41.808475509080907</v>
      </c>
      <c r="V43" s="128">
        <v>4.9856209150326798</v>
      </c>
      <c r="W43" s="128">
        <v>0</v>
      </c>
      <c r="X43" s="128">
        <v>0</v>
      </c>
      <c r="Y43" s="129">
        <v>0</v>
      </c>
      <c r="Z43" s="674"/>
      <c r="AA43" s="18" t="s">
        <v>42</v>
      </c>
      <c r="AB43" s="128">
        <v>9.0134540117416826</v>
      </c>
      <c r="AC43" s="128">
        <v>9.0134540117416826</v>
      </c>
      <c r="AD43" s="128">
        <v>58.552307215445616</v>
      </c>
      <c r="AE43" s="128">
        <v>59.815991663520165</v>
      </c>
      <c r="AF43" s="128">
        <v>25.116111935679715</v>
      </c>
      <c r="AG43" s="128">
        <v>42.204733076499728</v>
      </c>
      <c r="AH43" s="128">
        <v>4.8642586859305128</v>
      </c>
      <c r="AI43" s="128">
        <v>0</v>
      </c>
      <c r="AJ43" s="128">
        <v>0</v>
      </c>
      <c r="AK43" s="129">
        <v>0</v>
      </c>
      <c r="AL43" s="674"/>
      <c r="AM43" s="18" t="s">
        <v>42</v>
      </c>
      <c r="AN43" s="130">
        <v>9.0238400880249401</v>
      </c>
      <c r="AO43" s="130">
        <v>9.0238400880249401</v>
      </c>
      <c r="AP43" s="130">
        <v>57.068888844494367</v>
      </c>
      <c r="AQ43" s="130">
        <v>58.319184745733324</v>
      </c>
      <c r="AR43" s="130">
        <v>26.730881903039847</v>
      </c>
      <c r="AS43" s="130">
        <v>42.058792203642561</v>
      </c>
      <c r="AT43" s="130">
        <v>4.7401458442670492</v>
      </c>
      <c r="AU43" s="130">
        <v>0</v>
      </c>
      <c r="AV43" s="130">
        <v>0</v>
      </c>
      <c r="AW43" s="131">
        <v>0</v>
      </c>
      <c r="AX43" s="674"/>
      <c r="AY43" s="132" t="s">
        <v>42</v>
      </c>
      <c r="AZ43" s="133">
        <v>9</v>
      </c>
      <c r="BA43" s="134">
        <v>9</v>
      </c>
      <c r="BB43" s="135">
        <v>58.4</v>
      </c>
      <c r="BC43" s="130">
        <v>65.8</v>
      </c>
      <c r="BD43" s="136">
        <v>25.7</v>
      </c>
      <c r="BE43" s="130">
        <v>43</v>
      </c>
      <c r="BF43" s="130">
        <v>4.5999999999999996</v>
      </c>
      <c r="BG43" s="135">
        <v>0</v>
      </c>
      <c r="BH43" s="130">
        <v>0</v>
      </c>
      <c r="BI43" s="131">
        <v>0</v>
      </c>
    </row>
    <row r="44" spans="1:61" ht="17.100000000000001" customHeight="1">
      <c r="A44" s="1"/>
      <c r="B44" s="24" t="s">
        <v>77</v>
      </c>
      <c r="C44" s="18" t="s">
        <v>78</v>
      </c>
      <c r="D44" s="118">
        <v>32.92414355628059</v>
      </c>
      <c r="E44" s="118">
        <v>32.92414355628059</v>
      </c>
      <c r="F44" s="118">
        <v>85.142857142857139</v>
      </c>
      <c r="G44" s="118">
        <v>84.639370078740157</v>
      </c>
      <c r="H44" s="118">
        <v>48.769230769230766</v>
      </c>
      <c r="I44" s="118">
        <v>82.39638386648123</v>
      </c>
      <c r="J44" s="118">
        <v>12.398730525100982</v>
      </c>
      <c r="K44" s="118">
        <v>0</v>
      </c>
      <c r="L44" s="118">
        <v>0</v>
      </c>
      <c r="M44" s="119">
        <v>0</v>
      </c>
      <c r="N44" s="24" t="s">
        <v>77</v>
      </c>
      <c r="O44" s="18" t="s">
        <v>78</v>
      </c>
      <c r="P44" s="118">
        <v>32.2336867862969</v>
      </c>
      <c r="Q44" s="118">
        <v>32.2336867862969</v>
      </c>
      <c r="R44" s="118">
        <v>82.519480519480524</v>
      </c>
      <c r="S44" s="118">
        <v>82.824139556812824</v>
      </c>
      <c r="T44" s="118">
        <v>54.121779859484775</v>
      </c>
      <c r="U44" s="118">
        <v>81.09965156794425</v>
      </c>
      <c r="V44" s="118">
        <v>12.019602190833092</v>
      </c>
      <c r="W44" s="118">
        <v>0</v>
      </c>
      <c r="X44" s="118">
        <v>0</v>
      </c>
      <c r="Y44" s="119">
        <v>0</v>
      </c>
      <c r="Z44" s="24" t="s">
        <v>77</v>
      </c>
      <c r="AA44" s="18" t="s">
        <v>78</v>
      </c>
      <c r="AB44" s="118">
        <v>31.755097879282218</v>
      </c>
      <c r="AC44" s="118">
        <v>31.755097879282218</v>
      </c>
      <c r="AD44" s="118">
        <v>85.652513133710016</v>
      </c>
      <c r="AE44" s="118">
        <v>81.431599513879718</v>
      </c>
      <c r="AF44" s="118">
        <v>46.338559363377449</v>
      </c>
      <c r="AG44" s="118">
        <v>80.605574912891981</v>
      </c>
      <c r="AH44" s="118">
        <v>11.54742000576535</v>
      </c>
      <c r="AI44" s="118">
        <v>0</v>
      </c>
      <c r="AJ44" s="118">
        <v>0</v>
      </c>
      <c r="AK44" s="119">
        <v>0</v>
      </c>
      <c r="AL44" s="24" t="s">
        <v>77</v>
      </c>
      <c r="AM44" s="18" t="s">
        <v>78</v>
      </c>
      <c r="AN44" s="120">
        <v>31.109410083690548</v>
      </c>
      <c r="AO44" s="120">
        <v>31.109410083690548</v>
      </c>
      <c r="AP44" s="120">
        <v>85.997101244203478</v>
      </c>
      <c r="AQ44" s="120">
        <v>79.785488517658948</v>
      </c>
      <c r="AR44" s="120">
        <v>38.984544121387536</v>
      </c>
      <c r="AS44" s="120">
        <v>78.567267683772542</v>
      </c>
      <c r="AT44" s="120">
        <v>11.313566676308938</v>
      </c>
      <c r="AU44" s="120">
        <v>0</v>
      </c>
      <c r="AV44" s="120">
        <v>0</v>
      </c>
      <c r="AW44" s="121">
        <v>0</v>
      </c>
      <c r="AX44" s="24" t="s">
        <v>77</v>
      </c>
      <c r="AY44" s="132" t="s">
        <v>78</v>
      </c>
      <c r="AZ44" s="178">
        <v>30.4</v>
      </c>
      <c r="BA44" s="179">
        <v>30.4</v>
      </c>
      <c r="BB44" s="125">
        <v>74.7</v>
      </c>
      <c r="BC44" s="120">
        <v>81.400000000000006</v>
      </c>
      <c r="BD44" s="126">
        <v>21.2</v>
      </c>
      <c r="BE44" s="120">
        <v>75.900000000000006</v>
      </c>
      <c r="BF44" s="120">
        <v>11</v>
      </c>
      <c r="BG44" s="125">
        <v>0</v>
      </c>
      <c r="BH44" s="120">
        <v>0</v>
      </c>
      <c r="BI44" s="121">
        <v>0</v>
      </c>
    </row>
    <row r="45" spans="1:61" ht="17.100000000000001" customHeight="1">
      <c r="A45" s="1"/>
      <c r="B45" s="24" t="s">
        <v>79</v>
      </c>
      <c r="C45" s="18" t="s">
        <v>80</v>
      </c>
      <c r="D45" s="128">
        <v>9.8204953031596922</v>
      </c>
      <c r="E45" s="128">
        <v>9.8204953031596922</v>
      </c>
      <c r="F45" s="128">
        <v>59.893617021276597</v>
      </c>
      <c r="G45" s="128">
        <v>53.819727891156461</v>
      </c>
      <c r="H45" s="128">
        <v>20.705035971223023</v>
      </c>
      <c r="I45" s="128">
        <v>37.375155279503105</v>
      </c>
      <c r="J45" s="128">
        <v>5.4281188118811885</v>
      </c>
      <c r="K45" s="128">
        <v>0</v>
      </c>
      <c r="L45" s="128">
        <v>0</v>
      </c>
      <c r="M45" s="129">
        <v>0</v>
      </c>
      <c r="N45" s="24" t="s">
        <v>79</v>
      </c>
      <c r="O45" s="18" t="s">
        <v>80</v>
      </c>
      <c r="P45" s="128">
        <v>9.6828351836037569</v>
      </c>
      <c r="Q45" s="128">
        <v>9.6828351836037569</v>
      </c>
      <c r="R45" s="128">
        <v>55.456475583864119</v>
      </c>
      <c r="S45" s="128">
        <v>52.490335051546396</v>
      </c>
      <c r="T45" s="128">
        <v>20.95880149812734</v>
      </c>
      <c r="U45" s="128">
        <v>37.15190659545398</v>
      </c>
      <c r="V45" s="128">
        <v>5.3034713558684334</v>
      </c>
      <c r="W45" s="128">
        <v>0</v>
      </c>
      <c r="X45" s="128">
        <v>0</v>
      </c>
      <c r="Y45" s="129">
        <v>0</v>
      </c>
      <c r="Z45" s="24" t="s">
        <v>79</v>
      </c>
      <c r="AA45" s="18" t="s">
        <v>80</v>
      </c>
      <c r="AB45" s="128">
        <v>9.5993168232280102</v>
      </c>
      <c r="AC45" s="128">
        <v>9.5993168232280102</v>
      </c>
      <c r="AD45" s="128">
        <v>51.118892490507385</v>
      </c>
      <c r="AE45" s="128">
        <v>50.278619498733306</v>
      </c>
      <c r="AF45" s="128">
        <v>22.675953809429938</v>
      </c>
      <c r="AG45" s="128">
        <v>36.611601043348649</v>
      </c>
      <c r="AH45" s="128">
        <v>5.2927780748133628</v>
      </c>
      <c r="AI45" s="128">
        <v>0</v>
      </c>
      <c r="AJ45" s="128">
        <v>0</v>
      </c>
      <c r="AK45" s="129">
        <v>0</v>
      </c>
      <c r="AL45" s="24" t="s">
        <v>79</v>
      </c>
      <c r="AM45" s="18" t="s">
        <v>80</v>
      </c>
      <c r="AN45" s="130">
        <v>9.3577762619372447</v>
      </c>
      <c r="AO45" s="130">
        <v>9.3577762619372447</v>
      </c>
      <c r="AP45" s="130">
        <v>46.512018902041888</v>
      </c>
      <c r="AQ45" s="130">
        <v>48.865865447661214</v>
      </c>
      <c r="AR45" s="130">
        <v>22.07800147957391</v>
      </c>
      <c r="AS45" s="130">
        <v>35.364550987454976</v>
      </c>
      <c r="AT45" s="130">
        <v>5.2189211093320687</v>
      </c>
      <c r="AU45" s="130">
        <v>0</v>
      </c>
      <c r="AV45" s="130">
        <v>0</v>
      </c>
      <c r="AW45" s="131">
        <v>0</v>
      </c>
      <c r="AX45" s="24" t="s">
        <v>79</v>
      </c>
      <c r="AY45" s="132" t="s">
        <v>80</v>
      </c>
      <c r="AZ45" s="133">
        <v>9</v>
      </c>
      <c r="BA45" s="134">
        <v>9</v>
      </c>
      <c r="BB45" s="135">
        <v>42.5</v>
      </c>
      <c r="BC45" s="130">
        <v>44.5</v>
      </c>
      <c r="BD45" s="136">
        <v>19.8</v>
      </c>
      <c r="BE45" s="130">
        <v>32</v>
      </c>
      <c r="BF45" s="130">
        <v>5.3</v>
      </c>
      <c r="BG45" s="135">
        <v>0</v>
      </c>
      <c r="BH45" s="130">
        <v>0</v>
      </c>
      <c r="BI45" s="131">
        <v>0</v>
      </c>
    </row>
    <row r="46" spans="1:61" ht="17.100000000000001" customHeight="1">
      <c r="A46" s="1"/>
      <c r="B46" s="17" t="s">
        <v>81</v>
      </c>
      <c r="C46" s="18" t="s">
        <v>82</v>
      </c>
      <c r="D46" s="128">
        <v>17.820566009779228</v>
      </c>
      <c r="E46" s="128">
        <v>17.820566009779228</v>
      </c>
      <c r="F46" s="128">
        <v>68.619230769230768</v>
      </c>
      <c r="G46" s="128">
        <v>71.509289617486345</v>
      </c>
      <c r="H46" s="128">
        <v>25.278846153846153</v>
      </c>
      <c r="I46" s="128">
        <v>61.303967720242099</v>
      </c>
      <c r="J46" s="128">
        <v>5.5324971493728619</v>
      </c>
      <c r="K46" s="128">
        <v>0</v>
      </c>
      <c r="L46" s="128">
        <v>0</v>
      </c>
      <c r="M46" s="129">
        <v>0</v>
      </c>
      <c r="N46" s="17" t="s">
        <v>81</v>
      </c>
      <c r="O46" s="18" t="s">
        <v>82</v>
      </c>
      <c r="P46" s="128">
        <v>17.720254852570751</v>
      </c>
      <c r="Q46" s="128">
        <v>17.720254852570751</v>
      </c>
      <c r="R46" s="128">
        <v>67.45</v>
      </c>
      <c r="S46" s="128">
        <v>69.388614121856264</v>
      </c>
      <c r="T46" s="128">
        <v>22.425009035056018</v>
      </c>
      <c r="U46" s="128">
        <v>60.310692669804979</v>
      </c>
      <c r="V46" s="128">
        <v>5.6845305967312809</v>
      </c>
      <c r="W46" s="128">
        <v>0</v>
      </c>
      <c r="X46" s="128">
        <v>0</v>
      </c>
      <c r="Y46" s="129">
        <v>0</v>
      </c>
      <c r="Z46" s="17" t="s">
        <v>81</v>
      </c>
      <c r="AA46" s="18" t="s">
        <v>82</v>
      </c>
      <c r="AB46" s="128">
        <v>17.726922507038079</v>
      </c>
      <c r="AC46" s="128">
        <v>17.726922507038079</v>
      </c>
      <c r="AD46" s="128">
        <v>69.236178677455229</v>
      </c>
      <c r="AE46" s="128">
        <v>66.896636123456545</v>
      </c>
      <c r="AF46" s="128">
        <v>28.323991517191303</v>
      </c>
      <c r="AG46" s="128">
        <v>59.919060052219322</v>
      </c>
      <c r="AH46" s="128">
        <v>5.3369752731454856</v>
      </c>
      <c r="AI46" s="128">
        <v>0</v>
      </c>
      <c r="AJ46" s="128">
        <v>0</v>
      </c>
      <c r="AK46" s="129">
        <v>0</v>
      </c>
      <c r="AL46" s="17" t="s">
        <v>81</v>
      </c>
      <c r="AM46" s="18" t="s">
        <v>82</v>
      </c>
      <c r="AN46" s="130">
        <v>17.507710557532622</v>
      </c>
      <c r="AO46" s="130">
        <v>17.507710557532622</v>
      </c>
      <c r="AP46" s="130">
        <v>65.489262001100414</v>
      </c>
      <c r="AQ46" s="130">
        <v>66.300329679429197</v>
      </c>
      <c r="AR46" s="130">
        <v>30.107167460909182</v>
      </c>
      <c r="AS46" s="130">
        <v>59.554830287206265</v>
      </c>
      <c r="AT46" s="130">
        <v>5.1485034535686873</v>
      </c>
      <c r="AU46" s="130">
        <v>0</v>
      </c>
      <c r="AV46" s="130">
        <v>0</v>
      </c>
      <c r="AW46" s="131">
        <v>0</v>
      </c>
      <c r="AX46" s="17" t="s">
        <v>81</v>
      </c>
      <c r="AY46" s="132" t="s">
        <v>82</v>
      </c>
      <c r="AZ46" s="133">
        <v>17.3</v>
      </c>
      <c r="BA46" s="134">
        <v>17.3</v>
      </c>
      <c r="BB46" s="135">
        <v>65.7</v>
      </c>
      <c r="BC46" s="130">
        <v>67.3</v>
      </c>
      <c r="BD46" s="136">
        <v>28.3</v>
      </c>
      <c r="BE46" s="130">
        <v>59.6</v>
      </c>
      <c r="BF46" s="130">
        <v>4.9000000000000004</v>
      </c>
      <c r="BG46" s="135">
        <v>0</v>
      </c>
      <c r="BH46" s="130">
        <v>0</v>
      </c>
      <c r="BI46" s="131">
        <v>0</v>
      </c>
    </row>
    <row r="47" spans="1:61" ht="17.100000000000001" customHeight="1">
      <c r="A47" s="1"/>
      <c r="B47" s="666" t="s">
        <v>83</v>
      </c>
      <c r="C47" s="26" t="s">
        <v>84</v>
      </c>
      <c r="D47" s="137">
        <v>46.750164654226126</v>
      </c>
      <c r="E47" s="137">
        <v>46.750164654226126</v>
      </c>
      <c r="F47" s="137">
        <v>96.481060606060609</v>
      </c>
      <c r="G47" s="137">
        <v>76.067456230690013</v>
      </c>
      <c r="H47" s="137">
        <v>40.679365079365077</v>
      </c>
      <c r="I47" s="137">
        <v>73.783419278064258</v>
      </c>
      <c r="J47" s="137">
        <v>13.244346116027533</v>
      </c>
      <c r="K47" s="137">
        <v>0</v>
      </c>
      <c r="L47" s="137">
        <v>0</v>
      </c>
      <c r="M47" s="138">
        <v>0</v>
      </c>
      <c r="N47" s="666" t="s">
        <v>83</v>
      </c>
      <c r="O47" s="26" t="s">
        <v>84</v>
      </c>
      <c r="P47" s="137">
        <v>48.349506037321625</v>
      </c>
      <c r="Q47" s="137">
        <v>48.349506037321625</v>
      </c>
      <c r="R47" s="137">
        <v>101.46802875520241</v>
      </c>
      <c r="S47" s="137">
        <v>78.496487592864</v>
      </c>
      <c r="T47" s="137">
        <v>42.978417266187051</v>
      </c>
      <c r="U47" s="137">
        <v>76.988099960333201</v>
      </c>
      <c r="V47" s="137">
        <v>12.853982300884956</v>
      </c>
      <c r="W47" s="137">
        <v>0</v>
      </c>
      <c r="X47" s="137">
        <v>0</v>
      </c>
      <c r="Y47" s="138">
        <v>0</v>
      </c>
      <c r="Z47" s="666" t="s">
        <v>83</v>
      </c>
      <c r="AA47" s="26" t="s">
        <v>84</v>
      </c>
      <c r="AB47" s="137">
        <v>49.160482985729971</v>
      </c>
      <c r="AC47" s="137">
        <v>49.160482985729971</v>
      </c>
      <c r="AD47" s="137">
        <v>102.75071048203567</v>
      </c>
      <c r="AE47" s="137">
        <v>79.597332299878317</v>
      </c>
      <c r="AF47" s="137">
        <v>45.422490518120739</v>
      </c>
      <c r="AG47" s="137">
        <v>78.604522015073385</v>
      </c>
      <c r="AH47" s="137">
        <v>12.666666666666666</v>
      </c>
      <c r="AI47" s="137">
        <v>0</v>
      </c>
      <c r="AJ47" s="137">
        <v>0</v>
      </c>
      <c r="AK47" s="138">
        <v>0</v>
      </c>
      <c r="AL47" s="666" t="s">
        <v>83</v>
      </c>
      <c r="AM47" s="26" t="s">
        <v>84</v>
      </c>
      <c r="AN47" s="137">
        <v>49.482751043726651</v>
      </c>
      <c r="AO47" s="137">
        <v>49.482751043726651</v>
      </c>
      <c r="AP47" s="137">
        <v>97.846138761087644</v>
      </c>
      <c r="AQ47" s="137">
        <v>81.179657688204031</v>
      </c>
      <c r="AR47" s="137">
        <v>48.718465184072656</v>
      </c>
      <c r="AS47" s="137">
        <v>79.731059103530342</v>
      </c>
      <c r="AT47" s="137">
        <v>11.918226600985221</v>
      </c>
      <c r="AU47" s="137">
        <v>0</v>
      </c>
      <c r="AV47" s="137">
        <v>0</v>
      </c>
      <c r="AW47" s="138">
        <v>0</v>
      </c>
      <c r="AX47" s="666" t="s">
        <v>83</v>
      </c>
      <c r="AY47" s="139" t="s">
        <v>84</v>
      </c>
      <c r="AZ47" s="140">
        <v>49.9</v>
      </c>
      <c r="BA47" s="141">
        <v>49.9</v>
      </c>
      <c r="BB47" s="142">
        <v>106.2</v>
      </c>
      <c r="BC47" s="137">
        <v>77.8</v>
      </c>
      <c r="BD47" s="143">
        <v>55.8</v>
      </c>
      <c r="BE47" s="137">
        <v>78.7</v>
      </c>
      <c r="BF47" s="137">
        <v>13.9</v>
      </c>
      <c r="BG47" s="142">
        <v>0</v>
      </c>
      <c r="BH47" s="137">
        <v>0</v>
      </c>
      <c r="BI47" s="138">
        <v>0</v>
      </c>
    </row>
    <row r="48" spans="1:61" ht="17.100000000000001" customHeight="1">
      <c r="A48" s="1"/>
      <c r="B48" s="667"/>
      <c r="C48" s="26" t="s">
        <v>85</v>
      </c>
      <c r="D48" s="137">
        <v>21.767567567567568</v>
      </c>
      <c r="E48" s="137">
        <v>21.767567567567568</v>
      </c>
      <c r="F48" s="137">
        <v>0</v>
      </c>
      <c r="G48" s="137">
        <v>66.228260869565219</v>
      </c>
      <c r="H48" s="137">
        <v>24.992207792207793</v>
      </c>
      <c r="I48" s="137">
        <v>38.326889279437609</v>
      </c>
      <c r="J48" s="137">
        <v>11.424807903402854</v>
      </c>
      <c r="K48" s="137">
        <v>0</v>
      </c>
      <c r="L48" s="137">
        <v>0</v>
      </c>
      <c r="M48" s="138">
        <v>0</v>
      </c>
      <c r="N48" s="667"/>
      <c r="O48" s="26" t="s">
        <v>85</v>
      </c>
      <c r="P48" s="137">
        <v>24.685810810810811</v>
      </c>
      <c r="Q48" s="137">
        <v>24.685810810810811</v>
      </c>
      <c r="R48" s="137">
        <v>0</v>
      </c>
      <c r="S48" s="137">
        <v>66.294466403162048</v>
      </c>
      <c r="T48" s="137">
        <v>34.51621695284819</v>
      </c>
      <c r="U48" s="137">
        <v>45.814157737572458</v>
      </c>
      <c r="V48" s="137">
        <v>11.477983968375973</v>
      </c>
      <c r="W48" s="137">
        <v>0</v>
      </c>
      <c r="X48" s="137">
        <v>0</v>
      </c>
      <c r="Y48" s="138">
        <v>0</v>
      </c>
      <c r="Z48" s="667"/>
      <c r="AA48" s="26" t="s">
        <v>85</v>
      </c>
      <c r="AB48" s="137">
        <v>28.712162162162162</v>
      </c>
      <c r="AC48" s="137">
        <v>28.712162162162162</v>
      </c>
      <c r="AD48" s="137">
        <v>0</v>
      </c>
      <c r="AE48" s="137">
        <v>66.563393941449306</v>
      </c>
      <c r="AF48" s="137">
        <v>50.69710771327761</v>
      </c>
      <c r="AG48" s="137">
        <v>57.296680133497283</v>
      </c>
      <c r="AH48" s="137">
        <v>10.843307345997584</v>
      </c>
      <c r="AI48" s="137">
        <v>0</v>
      </c>
      <c r="AJ48" s="137">
        <v>0</v>
      </c>
      <c r="AK48" s="138">
        <v>0</v>
      </c>
      <c r="AL48" s="667"/>
      <c r="AM48" s="26" t="s">
        <v>85</v>
      </c>
      <c r="AN48" s="137">
        <v>30.048681541582152</v>
      </c>
      <c r="AO48" s="137">
        <v>30.048681541582152</v>
      </c>
      <c r="AP48" s="137">
        <v>0</v>
      </c>
      <c r="AQ48" s="137">
        <v>62.663775906836051</v>
      </c>
      <c r="AR48" s="137">
        <v>46.96550405616027</v>
      </c>
      <c r="AS48" s="137">
        <v>60.551554540663979</v>
      </c>
      <c r="AT48" s="137">
        <v>10.959657029790041</v>
      </c>
      <c r="AU48" s="137">
        <v>0</v>
      </c>
      <c r="AV48" s="137">
        <v>0</v>
      </c>
      <c r="AW48" s="138">
        <v>0</v>
      </c>
      <c r="AX48" s="667"/>
      <c r="AY48" s="139" t="s">
        <v>85</v>
      </c>
      <c r="AZ48" s="140">
        <v>30.3</v>
      </c>
      <c r="BA48" s="141">
        <v>30.3</v>
      </c>
      <c r="BB48" s="142">
        <v>0</v>
      </c>
      <c r="BC48" s="137">
        <v>59.2</v>
      </c>
      <c r="BD48" s="143">
        <v>54.4</v>
      </c>
      <c r="BE48" s="137">
        <v>58.7</v>
      </c>
      <c r="BF48" s="137">
        <v>12.6</v>
      </c>
      <c r="BG48" s="142">
        <v>0</v>
      </c>
      <c r="BH48" s="137">
        <v>0</v>
      </c>
      <c r="BI48" s="138">
        <v>0</v>
      </c>
    </row>
    <row r="49" spans="1:61" ht="17.100000000000001" customHeight="1">
      <c r="A49" s="1"/>
      <c r="B49" s="668"/>
      <c r="C49" s="18" t="s">
        <v>42</v>
      </c>
      <c r="D49" s="128">
        <v>40.623529411764707</v>
      </c>
      <c r="E49" s="128">
        <v>40.623529411764707</v>
      </c>
      <c r="F49" s="128">
        <v>96.481060606060609</v>
      </c>
      <c r="G49" s="128">
        <v>75.215898400752593</v>
      </c>
      <c r="H49" s="128">
        <v>32.051428571428573</v>
      </c>
      <c r="I49" s="128">
        <v>67.25436893203883</v>
      </c>
      <c r="J49" s="128">
        <v>12.681494057724958</v>
      </c>
      <c r="K49" s="128">
        <v>0</v>
      </c>
      <c r="L49" s="128">
        <v>0</v>
      </c>
      <c r="M49" s="129">
        <v>0</v>
      </c>
      <c r="N49" s="668"/>
      <c r="O49" s="18" t="s">
        <v>42</v>
      </c>
      <c r="P49" s="128">
        <v>42.546313173156584</v>
      </c>
      <c r="Q49" s="128">
        <v>42.546313173156584</v>
      </c>
      <c r="R49" s="128">
        <v>101.46802875520241</v>
      </c>
      <c r="S49" s="128">
        <v>77.364174040621705</v>
      </c>
      <c r="T49" s="128">
        <v>38.164056442859362</v>
      </c>
      <c r="U49" s="128">
        <v>71.245186551467498</v>
      </c>
      <c r="V49" s="128">
        <v>12.428430739973512</v>
      </c>
      <c r="W49" s="128">
        <v>0</v>
      </c>
      <c r="X49" s="128">
        <v>0</v>
      </c>
      <c r="Y49" s="129">
        <v>0</v>
      </c>
      <c r="Z49" s="668"/>
      <c r="AA49" s="18" t="s">
        <v>42</v>
      </c>
      <c r="AB49" s="128">
        <v>44.145816072908033</v>
      </c>
      <c r="AC49" s="128">
        <v>44.145816072908033</v>
      </c>
      <c r="AD49" s="128">
        <v>102.75071048203567</v>
      </c>
      <c r="AE49" s="128">
        <v>78.220196567558133</v>
      </c>
      <c r="AF49" s="128">
        <v>48.42148199792522</v>
      </c>
      <c r="AG49" s="128">
        <v>74.679157363362776</v>
      </c>
      <c r="AH49" s="128">
        <v>12.102760892450844</v>
      </c>
      <c r="AI49" s="128">
        <v>0</v>
      </c>
      <c r="AJ49" s="128">
        <v>0</v>
      </c>
      <c r="AK49" s="129">
        <v>0</v>
      </c>
      <c r="AL49" s="668"/>
      <c r="AM49" s="18" t="s">
        <v>42</v>
      </c>
      <c r="AN49" s="130">
        <v>44.716086235489222</v>
      </c>
      <c r="AO49" s="130">
        <v>44.716086235489222</v>
      </c>
      <c r="AP49" s="130">
        <v>97.846138761087644</v>
      </c>
      <c r="AQ49" s="130">
        <v>77.532298439171569</v>
      </c>
      <c r="AR49" s="130">
        <v>48.305051322009582</v>
      </c>
      <c r="AS49" s="130">
        <v>76.197780150794415</v>
      </c>
      <c r="AT49" s="130">
        <v>11.621594040208185</v>
      </c>
      <c r="AU49" s="130">
        <v>0</v>
      </c>
      <c r="AV49" s="130">
        <v>0</v>
      </c>
      <c r="AW49" s="131">
        <v>0</v>
      </c>
      <c r="AX49" s="668"/>
      <c r="AY49" s="132" t="s">
        <v>42</v>
      </c>
      <c r="AZ49" s="133">
        <v>45.1</v>
      </c>
      <c r="BA49" s="134">
        <v>45.1</v>
      </c>
      <c r="BB49" s="135">
        <v>106.2</v>
      </c>
      <c r="BC49" s="130">
        <v>74.132439553626796</v>
      </c>
      <c r="BD49" s="136">
        <v>55.5</v>
      </c>
      <c r="BE49" s="130">
        <v>75</v>
      </c>
      <c r="BF49" s="130">
        <v>13.5</v>
      </c>
      <c r="BG49" s="135">
        <v>0</v>
      </c>
      <c r="BH49" s="130">
        <v>0</v>
      </c>
      <c r="BI49" s="131">
        <v>0</v>
      </c>
    </row>
    <row r="50" spans="1:61" ht="17.100000000000001" customHeight="1">
      <c r="A50" s="1"/>
      <c r="B50" s="24" t="s">
        <v>86</v>
      </c>
      <c r="C50" s="18" t="s">
        <v>87</v>
      </c>
      <c r="D50" s="128">
        <v>33.059678140366564</v>
      </c>
      <c r="E50" s="128">
        <v>33.059678140366564</v>
      </c>
      <c r="F50" s="128">
        <v>108.74162679425838</v>
      </c>
      <c r="G50" s="128">
        <v>87.224903474903471</v>
      </c>
      <c r="H50" s="128">
        <v>46.151702786377712</v>
      </c>
      <c r="I50" s="128">
        <v>81.632015306122454</v>
      </c>
      <c r="J50" s="128">
        <v>6.8513420509291123</v>
      </c>
      <c r="K50" s="128">
        <v>0</v>
      </c>
      <c r="L50" s="128">
        <v>0</v>
      </c>
      <c r="M50" s="129">
        <v>0</v>
      </c>
      <c r="N50" s="24" t="s">
        <v>86</v>
      </c>
      <c r="O50" s="18" t="s">
        <v>87</v>
      </c>
      <c r="P50" s="128">
        <v>33.208761734465803</v>
      </c>
      <c r="Q50" s="128">
        <v>33.208761734465803</v>
      </c>
      <c r="R50" s="128">
        <v>108.91543239369325</v>
      </c>
      <c r="S50" s="128">
        <v>86.320237346039747</v>
      </c>
      <c r="T50" s="128">
        <v>38.277957860615885</v>
      </c>
      <c r="U50" s="128">
        <v>81.775694975771486</v>
      </c>
      <c r="V50" s="128">
        <v>6.9930479074889869</v>
      </c>
      <c r="W50" s="128">
        <v>0</v>
      </c>
      <c r="X50" s="128">
        <v>0</v>
      </c>
      <c r="Y50" s="129">
        <v>0</v>
      </c>
      <c r="Z50" s="24" t="s">
        <v>86</v>
      </c>
      <c r="AA50" s="18" t="s">
        <v>87</v>
      </c>
      <c r="AB50" s="128">
        <v>33.498435404559679</v>
      </c>
      <c r="AC50" s="128">
        <v>33.498435404559679</v>
      </c>
      <c r="AD50" s="128">
        <v>110.91000852017173</v>
      </c>
      <c r="AE50" s="128">
        <v>83.766633250334365</v>
      </c>
      <c r="AF50" s="128">
        <v>34.034696781162395</v>
      </c>
      <c r="AG50" s="128">
        <v>81.959183673469383</v>
      </c>
      <c r="AH50" s="128">
        <v>7.3503097040605647</v>
      </c>
      <c r="AI50" s="128">
        <v>0</v>
      </c>
      <c r="AJ50" s="128">
        <v>0</v>
      </c>
      <c r="AK50" s="129">
        <v>0</v>
      </c>
      <c r="AL50" s="24" t="s">
        <v>86</v>
      </c>
      <c r="AM50" s="18" t="s">
        <v>87</v>
      </c>
      <c r="AN50" s="130">
        <v>33.204296263146119</v>
      </c>
      <c r="AO50" s="130">
        <v>33.204296263146119</v>
      </c>
      <c r="AP50" s="130">
        <v>107.44522319379156</v>
      </c>
      <c r="AQ50" s="130">
        <v>83.593681335923804</v>
      </c>
      <c r="AR50" s="130">
        <v>43.606840148626034</v>
      </c>
      <c r="AS50" s="130">
        <v>81.235331632653057</v>
      </c>
      <c r="AT50" s="130">
        <v>7.2433643571182351</v>
      </c>
      <c r="AU50" s="130">
        <v>0</v>
      </c>
      <c r="AV50" s="130">
        <v>0</v>
      </c>
      <c r="AW50" s="131">
        <v>0</v>
      </c>
      <c r="AX50" s="24" t="s">
        <v>86</v>
      </c>
      <c r="AY50" s="132" t="s">
        <v>87</v>
      </c>
      <c r="AZ50" s="133">
        <v>32.6</v>
      </c>
      <c r="BA50" s="134">
        <v>32.6</v>
      </c>
      <c r="BB50" s="135">
        <v>106.3</v>
      </c>
      <c r="BC50" s="130">
        <v>81.8</v>
      </c>
      <c r="BD50" s="136">
        <v>43.7</v>
      </c>
      <c r="BE50" s="130">
        <v>80.099999999999994</v>
      </c>
      <c r="BF50" s="130">
        <v>6.9</v>
      </c>
      <c r="BG50" s="135">
        <v>0</v>
      </c>
      <c r="BH50" s="130">
        <v>0</v>
      </c>
      <c r="BI50" s="131">
        <v>0</v>
      </c>
    </row>
    <row r="51" spans="1:61" ht="17.100000000000001" customHeight="1">
      <c r="A51" s="1"/>
      <c r="B51" s="24" t="s">
        <v>88</v>
      </c>
      <c r="C51" s="18" t="s">
        <v>89</v>
      </c>
      <c r="D51" s="128">
        <v>29.282264449722881</v>
      </c>
      <c r="E51" s="128">
        <v>29.282264449722881</v>
      </c>
      <c r="F51" s="128">
        <v>97.070707070707073</v>
      </c>
      <c r="G51" s="128">
        <v>71</v>
      </c>
      <c r="H51" s="128">
        <v>34.137681159420289</v>
      </c>
      <c r="I51" s="128">
        <v>71.091575091575095</v>
      </c>
      <c r="J51" s="128">
        <v>9.2226127709431758</v>
      </c>
      <c r="K51" s="128">
        <v>0</v>
      </c>
      <c r="L51" s="128">
        <v>0</v>
      </c>
      <c r="M51" s="129">
        <v>0</v>
      </c>
      <c r="N51" s="24" t="s">
        <v>88</v>
      </c>
      <c r="O51" s="18" t="s">
        <v>89</v>
      </c>
      <c r="P51" s="128">
        <v>29.167458432304038</v>
      </c>
      <c r="Q51" s="128">
        <v>29.167458432304038</v>
      </c>
      <c r="R51" s="128">
        <v>93.703329969727548</v>
      </c>
      <c r="S51" s="128">
        <v>70.998512458162892</v>
      </c>
      <c r="T51" s="128">
        <v>19.843373493975903</v>
      </c>
      <c r="U51" s="128">
        <v>71.308913308913304</v>
      </c>
      <c r="V51" s="128">
        <v>8.9484475688342116</v>
      </c>
      <c r="W51" s="128">
        <v>0</v>
      </c>
      <c r="X51" s="128">
        <v>0</v>
      </c>
      <c r="Y51" s="129">
        <v>0</v>
      </c>
      <c r="Z51" s="24" t="s">
        <v>88</v>
      </c>
      <c r="AA51" s="18" t="s">
        <v>89</v>
      </c>
      <c r="AB51" s="128">
        <v>29.576801266825019</v>
      </c>
      <c r="AC51" s="128">
        <v>29.576801266825019</v>
      </c>
      <c r="AD51" s="128">
        <v>93.497792779333693</v>
      </c>
      <c r="AE51" s="128">
        <v>73.351222157801274</v>
      </c>
      <c r="AF51" s="128">
        <v>16.763968488198774</v>
      </c>
      <c r="AG51" s="128">
        <v>72.796092796092793</v>
      </c>
      <c r="AH51" s="128">
        <v>8.8406561218512003</v>
      </c>
      <c r="AI51" s="128">
        <v>0</v>
      </c>
      <c r="AJ51" s="128">
        <v>0</v>
      </c>
      <c r="AK51" s="129">
        <v>0</v>
      </c>
      <c r="AL51" s="24" t="s">
        <v>88</v>
      </c>
      <c r="AM51" s="18" t="s">
        <v>89</v>
      </c>
      <c r="AN51" s="130">
        <v>29.166074950690334</v>
      </c>
      <c r="AO51" s="130">
        <v>29.166074950690334</v>
      </c>
      <c r="AP51" s="130">
        <v>89.126875031853203</v>
      </c>
      <c r="AQ51" s="130">
        <v>75.750844190622047</v>
      </c>
      <c r="AR51" s="130">
        <v>18.652272051112483</v>
      </c>
      <c r="AS51" s="130">
        <v>72.830280830280827</v>
      </c>
      <c r="AT51" s="130">
        <v>8.3263403263403255</v>
      </c>
      <c r="AU51" s="130">
        <v>0</v>
      </c>
      <c r="AV51" s="130">
        <v>0</v>
      </c>
      <c r="AW51" s="131">
        <v>0</v>
      </c>
      <c r="AX51" s="24" t="s">
        <v>88</v>
      </c>
      <c r="AY51" s="132" t="s">
        <v>89</v>
      </c>
      <c r="AZ51" s="133">
        <v>29.5</v>
      </c>
      <c r="BA51" s="134">
        <v>29.5</v>
      </c>
      <c r="BB51" s="135">
        <v>91.1</v>
      </c>
      <c r="BC51" s="130">
        <v>77.599999999999994</v>
      </c>
      <c r="BD51" s="136">
        <v>16.5</v>
      </c>
      <c r="BE51" s="130">
        <v>73.7</v>
      </c>
      <c r="BF51" s="130">
        <v>8.1</v>
      </c>
      <c r="BG51" s="135">
        <v>0</v>
      </c>
      <c r="BH51" s="130">
        <v>0</v>
      </c>
      <c r="BI51" s="131">
        <v>0</v>
      </c>
    </row>
    <row r="52" spans="1:61" ht="17.100000000000001" customHeight="1">
      <c r="A52" s="1"/>
      <c r="B52" s="17" t="s">
        <v>90</v>
      </c>
      <c r="C52" s="18" t="s">
        <v>91</v>
      </c>
      <c r="D52" s="128">
        <v>18.724757281553398</v>
      </c>
      <c r="E52" s="128">
        <v>18.724757281553398</v>
      </c>
      <c r="F52" s="128">
        <v>75.458333333333329</v>
      </c>
      <c r="G52" s="128">
        <v>76.67130434782608</v>
      </c>
      <c r="H52" s="128">
        <v>20.676783004552352</v>
      </c>
      <c r="I52" s="128">
        <v>57.466562986003112</v>
      </c>
      <c r="J52" s="128">
        <v>6.8830613215021392</v>
      </c>
      <c r="K52" s="128">
        <v>0</v>
      </c>
      <c r="L52" s="128">
        <v>0</v>
      </c>
      <c r="M52" s="129">
        <v>0</v>
      </c>
      <c r="N52" s="17" t="s">
        <v>90</v>
      </c>
      <c r="O52" s="18" t="s">
        <v>91</v>
      </c>
      <c r="P52" s="128">
        <v>18.77233009708738</v>
      </c>
      <c r="Q52" s="128">
        <v>18.77233009708738</v>
      </c>
      <c r="R52" s="128">
        <v>74.525000000000006</v>
      </c>
      <c r="S52" s="128">
        <v>76.704851167230743</v>
      </c>
      <c r="T52" s="128">
        <v>23.885844748858446</v>
      </c>
      <c r="U52" s="128">
        <v>58.582387394391752</v>
      </c>
      <c r="V52" s="128">
        <v>6.6016448254551792</v>
      </c>
      <c r="W52" s="128">
        <v>0</v>
      </c>
      <c r="X52" s="128">
        <v>0</v>
      </c>
      <c r="Y52" s="129">
        <v>0</v>
      </c>
      <c r="Z52" s="17" t="s">
        <v>90</v>
      </c>
      <c r="AA52" s="18" t="s">
        <v>91</v>
      </c>
      <c r="AB52" s="128">
        <v>18.726941747572816</v>
      </c>
      <c r="AC52" s="128">
        <v>18.726941747572816</v>
      </c>
      <c r="AD52" s="128">
        <v>71.20204516241354</v>
      </c>
      <c r="AE52" s="128">
        <v>75.881791792921987</v>
      </c>
      <c r="AF52" s="128">
        <v>24.205287301316396</v>
      </c>
      <c r="AG52" s="128">
        <v>57.154260728086236</v>
      </c>
      <c r="AH52" s="128">
        <v>6.6790473761397697</v>
      </c>
      <c r="AI52" s="128">
        <v>0</v>
      </c>
      <c r="AJ52" s="128">
        <v>0</v>
      </c>
      <c r="AK52" s="129">
        <v>0</v>
      </c>
      <c r="AL52" s="17" t="s">
        <v>90</v>
      </c>
      <c r="AM52" s="18" t="s">
        <v>91</v>
      </c>
      <c r="AN52" s="130">
        <v>18.482101686688509</v>
      </c>
      <c r="AO52" s="130">
        <v>18.482101686688509</v>
      </c>
      <c r="AP52" s="130">
        <v>69.043171355851726</v>
      </c>
      <c r="AQ52" s="130">
        <v>73.017497339485999</v>
      </c>
      <c r="AR52" s="130">
        <v>23.874372486933776</v>
      </c>
      <c r="AS52" s="130">
        <v>55.616166751398069</v>
      </c>
      <c r="AT52" s="130">
        <v>6.8399744979279564</v>
      </c>
      <c r="AU52" s="130">
        <v>0</v>
      </c>
      <c r="AV52" s="130">
        <v>0</v>
      </c>
      <c r="AW52" s="131">
        <v>0</v>
      </c>
      <c r="AX52" s="17" t="s">
        <v>90</v>
      </c>
      <c r="AY52" s="132" t="s">
        <v>91</v>
      </c>
      <c r="AZ52" s="133">
        <v>18.3</v>
      </c>
      <c r="BA52" s="134">
        <v>18.3</v>
      </c>
      <c r="BB52" s="135">
        <v>64.5</v>
      </c>
      <c r="BC52" s="130">
        <v>68.3</v>
      </c>
      <c r="BD52" s="136">
        <v>21.9</v>
      </c>
      <c r="BE52" s="130">
        <v>51.7</v>
      </c>
      <c r="BF52" s="130">
        <v>7.8</v>
      </c>
      <c r="BG52" s="135">
        <v>0</v>
      </c>
      <c r="BH52" s="130">
        <v>0</v>
      </c>
      <c r="BI52" s="131">
        <v>0</v>
      </c>
    </row>
    <row r="53" spans="1:61" ht="17.100000000000001" customHeight="1">
      <c r="A53" s="1"/>
      <c r="B53" s="24" t="s">
        <v>92</v>
      </c>
      <c r="C53" s="18" t="s">
        <v>93</v>
      </c>
      <c r="D53" s="128">
        <v>35.042338709677416</v>
      </c>
      <c r="E53" s="128">
        <v>35.042338709677416</v>
      </c>
      <c r="F53" s="128">
        <v>0</v>
      </c>
      <c r="G53" s="128">
        <v>78.735249621785172</v>
      </c>
      <c r="H53" s="128">
        <v>32.636363636363633</v>
      </c>
      <c r="I53" s="128">
        <v>77.250366032210835</v>
      </c>
      <c r="J53" s="128">
        <v>12.883935434281321</v>
      </c>
      <c r="K53" s="128">
        <v>0</v>
      </c>
      <c r="L53" s="128">
        <v>0</v>
      </c>
      <c r="M53" s="129">
        <v>0</v>
      </c>
      <c r="N53" s="24" t="s">
        <v>92</v>
      </c>
      <c r="O53" s="18" t="s">
        <v>93</v>
      </c>
      <c r="P53" s="128">
        <v>35.345766129032256</v>
      </c>
      <c r="Q53" s="128">
        <v>35.345766129032256</v>
      </c>
      <c r="R53" s="128">
        <v>0</v>
      </c>
      <c r="S53" s="128">
        <v>78.507869249394673</v>
      </c>
      <c r="T53" s="128">
        <v>43.828828828828833</v>
      </c>
      <c r="U53" s="128">
        <v>77.380673499267942</v>
      </c>
      <c r="V53" s="128">
        <v>13.278247501921598</v>
      </c>
      <c r="W53" s="128">
        <v>0</v>
      </c>
      <c r="X53" s="128">
        <v>0</v>
      </c>
      <c r="Y53" s="129">
        <v>0</v>
      </c>
      <c r="Z53" s="24" t="s">
        <v>92</v>
      </c>
      <c r="AA53" s="18" t="s">
        <v>93</v>
      </c>
      <c r="AB53" s="128">
        <v>34.721774193548384</v>
      </c>
      <c r="AC53" s="128">
        <v>34.721774193548384</v>
      </c>
      <c r="AD53" s="128">
        <v>0</v>
      </c>
      <c r="AE53" s="128">
        <v>73.943904119923758</v>
      </c>
      <c r="AF53" s="128">
        <v>39.167665637343283</v>
      </c>
      <c r="AG53" s="128">
        <v>72.877947295423027</v>
      </c>
      <c r="AH53" s="128">
        <v>12.939825811559778</v>
      </c>
      <c r="AI53" s="128">
        <v>0</v>
      </c>
      <c r="AJ53" s="128">
        <v>0</v>
      </c>
      <c r="AK53" s="129">
        <v>0</v>
      </c>
      <c r="AL53" s="24" t="s">
        <v>92</v>
      </c>
      <c r="AM53" s="18" t="s">
        <v>93</v>
      </c>
      <c r="AN53" s="130">
        <v>34.010595358224016</v>
      </c>
      <c r="AO53" s="130">
        <v>34.010595358224016</v>
      </c>
      <c r="AP53" s="130">
        <v>0</v>
      </c>
      <c r="AQ53" s="130">
        <v>72.839888114654272</v>
      </c>
      <c r="AR53" s="130">
        <v>42.950325641092348</v>
      </c>
      <c r="AS53" s="130">
        <v>71.923717059639387</v>
      </c>
      <c r="AT53" s="130">
        <v>12.333068992862808</v>
      </c>
      <c r="AU53" s="130">
        <v>0</v>
      </c>
      <c r="AV53" s="130">
        <v>0</v>
      </c>
      <c r="AW53" s="131">
        <v>0</v>
      </c>
      <c r="AX53" s="24" t="s">
        <v>92</v>
      </c>
      <c r="AY53" s="132" t="s">
        <v>93</v>
      </c>
      <c r="AZ53" s="133">
        <v>32.9</v>
      </c>
      <c r="BA53" s="134">
        <v>32.9</v>
      </c>
      <c r="BB53" s="135">
        <v>0</v>
      </c>
      <c r="BC53" s="130">
        <v>69.8</v>
      </c>
      <c r="BD53" s="136">
        <v>82.7</v>
      </c>
      <c r="BE53" s="130">
        <v>70</v>
      </c>
      <c r="BF53" s="130">
        <v>11.7</v>
      </c>
      <c r="BG53" s="135">
        <v>0</v>
      </c>
      <c r="BH53" s="130">
        <v>0</v>
      </c>
      <c r="BI53" s="131">
        <v>0</v>
      </c>
    </row>
    <row r="54" spans="1:61" ht="17.100000000000001" customHeight="1">
      <c r="A54" s="1"/>
      <c r="B54" s="666" t="s">
        <v>94</v>
      </c>
      <c r="C54" s="26" t="s">
        <v>95</v>
      </c>
      <c r="D54" s="137">
        <v>23.61056105610561</v>
      </c>
      <c r="E54" s="137">
        <v>23.61056105610561</v>
      </c>
      <c r="F54" s="137">
        <v>81.477477477477478</v>
      </c>
      <c r="G54" s="137">
        <v>72.061757719714961</v>
      </c>
      <c r="H54" s="137">
        <v>34.343137254901961</v>
      </c>
      <c r="I54" s="137">
        <v>67.64195583596215</v>
      </c>
      <c r="J54" s="137">
        <v>10.27281414237936</v>
      </c>
      <c r="K54" s="137">
        <v>0</v>
      </c>
      <c r="L54" s="137">
        <v>0</v>
      </c>
      <c r="M54" s="138">
        <v>0</v>
      </c>
      <c r="N54" s="666" t="s">
        <v>94</v>
      </c>
      <c r="O54" s="26" t="s">
        <v>95</v>
      </c>
      <c r="P54" s="137">
        <v>23.276127612761275</v>
      </c>
      <c r="Q54" s="137">
        <v>23.276127612761275</v>
      </c>
      <c r="R54" s="137">
        <v>78.056057866184446</v>
      </c>
      <c r="S54" s="137">
        <v>70.135011441647592</v>
      </c>
      <c r="T54" s="137">
        <v>34.895833333333329</v>
      </c>
      <c r="U54" s="137">
        <v>66.714511041009459</v>
      </c>
      <c r="V54" s="137">
        <v>10.118012422360248</v>
      </c>
      <c r="W54" s="137">
        <v>0</v>
      </c>
      <c r="X54" s="137">
        <v>0</v>
      </c>
      <c r="Y54" s="138">
        <v>0</v>
      </c>
      <c r="Z54" s="666" t="s">
        <v>94</v>
      </c>
      <c r="AA54" s="26" t="s">
        <v>95</v>
      </c>
      <c r="AB54" s="137">
        <v>23.215621562156215</v>
      </c>
      <c r="AC54" s="137">
        <v>23.215621562156215</v>
      </c>
      <c r="AD54" s="137">
        <v>76.976909064172887</v>
      </c>
      <c r="AE54" s="137">
        <v>69.090967308604007</v>
      </c>
      <c r="AF54" s="137">
        <v>41.901790456012591</v>
      </c>
      <c r="AG54" s="137">
        <v>66.894321766561518</v>
      </c>
      <c r="AH54" s="137">
        <v>9.9847109412326809</v>
      </c>
      <c r="AI54" s="137">
        <v>0</v>
      </c>
      <c r="AJ54" s="137">
        <v>0</v>
      </c>
      <c r="AK54" s="138">
        <v>0</v>
      </c>
      <c r="AL54" s="666" t="s">
        <v>94</v>
      </c>
      <c r="AM54" s="26" t="s">
        <v>95</v>
      </c>
      <c r="AN54" s="137">
        <v>22.866568914956012</v>
      </c>
      <c r="AO54" s="137">
        <v>22.866568914956012</v>
      </c>
      <c r="AP54" s="137">
        <v>80.204924978297214</v>
      </c>
      <c r="AQ54" s="137">
        <v>68.442670421237594</v>
      </c>
      <c r="AR54" s="137">
        <v>38.151166664227368</v>
      </c>
      <c r="AS54" s="137">
        <v>66.839116719242895</v>
      </c>
      <c r="AT54" s="137">
        <v>9.5530085959885387</v>
      </c>
      <c r="AU54" s="137">
        <v>0</v>
      </c>
      <c r="AV54" s="137">
        <v>0</v>
      </c>
      <c r="AW54" s="138">
        <v>0</v>
      </c>
      <c r="AX54" s="666" t="s">
        <v>94</v>
      </c>
      <c r="AY54" s="139" t="s">
        <v>95</v>
      </c>
      <c r="AZ54" s="140">
        <v>22.5</v>
      </c>
      <c r="BA54" s="141">
        <v>22.5</v>
      </c>
      <c r="BB54" s="142">
        <v>81.599999999999994</v>
      </c>
      <c r="BC54" s="137">
        <v>67.8</v>
      </c>
      <c r="BD54" s="143">
        <v>43.8</v>
      </c>
      <c r="BE54" s="137">
        <v>67.7</v>
      </c>
      <c r="BF54" s="137">
        <v>8.9</v>
      </c>
      <c r="BG54" s="142">
        <v>0</v>
      </c>
      <c r="BH54" s="137">
        <v>0</v>
      </c>
      <c r="BI54" s="138">
        <v>0</v>
      </c>
    </row>
    <row r="55" spans="1:61" ht="17.100000000000001" customHeight="1">
      <c r="A55" s="1"/>
      <c r="B55" s="667"/>
      <c r="C55" s="26" t="s">
        <v>96</v>
      </c>
      <c r="D55" s="137">
        <v>18.890273311897108</v>
      </c>
      <c r="E55" s="137">
        <v>18.890273311897108</v>
      </c>
      <c r="F55" s="137">
        <v>0</v>
      </c>
      <c r="G55" s="137">
        <v>59.486075949367091</v>
      </c>
      <c r="H55" s="137">
        <v>45.695035460992905</v>
      </c>
      <c r="I55" s="137">
        <v>55.85820895522388</v>
      </c>
      <c r="J55" s="137">
        <v>8.7392418032786878</v>
      </c>
      <c r="K55" s="137">
        <v>0</v>
      </c>
      <c r="L55" s="137">
        <v>0</v>
      </c>
      <c r="M55" s="138">
        <v>0</v>
      </c>
      <c r="N55" s="667"/>
      <c r="O55" s="26" t="s">
        <v>96</v>
      </c>
      <c r="P55" s="137">
        <v>19.448954983922828</v>
      </c>
      <c r="Q55" s="137">
        <v>19.448954983922828</v>
      </c>
      <c r="R55" s="137">
        <v>0</v>
      </c>
      <c r="S55" s="137">
        <v>60.837338730078422</v>
      </c>
      <c r="T55" s="137">
        <v>51.807228915662648</v>
      </c>
      <c r="U55" s="137">
        <v>58.360565448870936</v>
      </c>
      <c r="V55" s="137">
        <v>8.5421705346575418</v>
      </c>
      <c r="W55" s="137">
        <v>0</v>
      </c>
      <c r="X55" s="137">
        <v>0</v>
      </c>
      <c r="Y55" s="138">
        <v>0</v>
      </c>
      <c r="Z55" s="667"/>
      <c r="AA55" s="26" t="s">
        <v>96</v>
      </c>
      <c r="AB55" s="137">
        <v>20.205787781350484</v>
      </c>
      <c r="AC55" s="137">
        <v>20.205787781350484</v>
      </c>
      <c r="AD55" s="137">
        <v>0</v>
      </c>
      <c r="AE55" s="137">
        <v>62.111721685603229</v>
      </c>
      <c r="AF55" s="137">
        <v>59.873782732275806</v>
      </c>
      <c r="AG55" s="137">
        <v>61.495834709530619</v>
      </c>
      <c r="AH55" s="137">
        <v>8.6247182221490259</v>
      </c>
      <c r="AI55" s="137">
        <v>0</v>
      </c>
      <c r="AJ55" s="137">
        <v>0</v>
      </c>
      <c r="AK55" s="138">
        <v>0</v>
      </c>
      <c r="AL55" s="667"/>
      <c r="AM55" s="26" t="s">
        <v>96</v>
      </c>
      <c r="AN55" s="137">
        <v>20.680176565008026</v>
      </c>
      <c r="AO55" s="137">
        <v>20.680176565008026</v>
      </c>
      <c r="AP55" s="137">
        <v>0</v>
      </c>
      <c r="AQ55" s="137">
        <v>66.800676854592993</v>
      </c>
      <c r="AR55" s="137">
        <v>52.194077827482538</v>
      </c>
      <c r="AS55" s="137">
        <v>65.221222691389755</v>
      </c>
      <c r="AT55" s="137">
        <v>8.2211266882349925</v>
      </c>
      <c r="AU55" s="137">
        <v>0</v>
      </c>
      <c r="AV55" s="137">
        <v>0</v>
      </c>
      <c r="AW55" s="138">
        <v>0</v>
      </c>
      <c r="AX55" s="667"/>
      <c r="AY55" s="139" t="s">
        <v>96</v>
      </c>
      <c r="AZ55" s="140">
        <v>21</v>
      </c>
      <c r="BA55" s="141">
        <v>21</v>
      </c>
      <c r="BB55" s="142">
        <v>0</v>
      </c>
      <c r="BC55" s="137">
        <v>69.2</v>
      </c>
      <c r="BD55" s="143">
        <v>57.9</v>
      </c>
      <c r="BE55" s="137">
        <v>68</v>
      </c>
      <c r="BF55" s="137">
        <v>7.8</v>
      </c>
      <c r="BG55" s="142">
        <v>0</v>
      </c>
      <c r="BH55" s="137">
        <v>0</v>
      </c>
      <c r="BI55" s="138">
        <v>0</v>
      </c>
    </row>
    <row r="56" spans="1:61" ht="17.100000000000001" customHeight="1">
      <c r="A56" s="1"/>
      <c r="B56" s="668"/>
      <c r="C56" s="18" t="s">
        <v>42</v>
      </c>
      <c r="D56" s="128">
        <v>21.358581016299137</v>
      </c>
      <c r="E56" s="128">
        <v>21.358581016299137</v>
      </c>
      <c r="F56" s="128">
        <v>81.477477477477478</v>
      </c>
      <c r="G56" s="128">
        <v>65.974264705882348</v>
      </c>
      <c r="H56" s="128">
        <v>40.930041152263378</v>
      </c>
      <c r="I56" s="128">
        <v>62.243589743589745</v>
      </c>
      <c r="J56" s="128">
        <v>9.5327564894932006</v>
      </c>
      <c r="K56" s="128">
        <v>0</v>
      </c>
      <c r="L56" s="128">
        <v>0</v>
      </c>
      <c r="M56" s="129">
        <v>0</v>
      </c>
      <c r="N56" s="668"/>
      <c r="O56" s="18" t="s">
        <v>42</v>
      </c>
      <c r="P56" s="128">
        <v>21.450239693192714</v>
      </c>
      <c r="Q56" s="128">
        <v>21.450239693192714</v>
      </c>
      <c r="R56" s="128">
        <v>78.056057866184446</v>
      </c>
      <c r="S56" s="128">
        <v>65.719091673675365</v>
      </c>
      <c r="T56" s="128">
        <v>45.610687022900763</v>
      </c>
      <c r="U56" s="128">
        <v>62.853991685755489</v>
      </c>
      <c r="V56" s="128">
        <v>9.3593142234224409</v>
      </c>
      <c r="W56" s="128">
        <v>0</v>
      </c>
      <c r="X56" s="128">
        <v>0</v>
      </c>
      <c r="Y56" s="129">
        <v>0</v>
      </c>
      <c r="Z56" s="668"/>
      <c r="AA56" s="18" t="s">
        <v>42</v>
      </c>
      <c r="AB56" s="128">
        <v>21.779674017257911</v>
      </c>
      <c r="AC56" s="128">
        <v>21.779674017257911</v>
      </c>
      <c r="AD56" s="128">
        <v>76.976909064172887</v>
      </c>
      <c r="AE56" s="128">
        <v>65.789803350892001</v>
      </c>
      <c r="AF56" s="128">
        <v>53.456314639800134</v>
      </c>
      <c r="AG56" s="128">
        <v>64.398887173658579</v>
      </c>
      <c r="AH56" s="128">
        <v>9.3299834985951513</v>
      </c>
      <c r="AI56" s="128">
        <v>0</v>
      </c>
      <c r="AJ56" s="128">
        <v>0</v>
      </c>
      <c r="AK56" s="129">
        <v>0</v>
      </c>
      <c r="AL56" s="668"/>
      <c r="AM56" s="18" t="s">
        <v>42</v>
      </c>
      <c r="AN56" s="130">
        <v>21.822796934865899</v>
      </c>
      <c r="AO56" s="130">
        <v>21.822796934865899</v>
      </c>
      <c r="AP56" s="130">
        <v>80.204924978297214</v>
      </c>
      <c r="AQ56" s="130">
        <v>67.592989472498843</v>
      </c>
      <c r="AR56" s="130">
        <v>44.337609951555194</v>
      </c>
      <c r="AS56" s="130">
        <v>66.091456689573249</v>
      </c>
      <c r="AT56" s="130">
        <v>8.9112414322124067</v>
      </c>
      <c r="AU56" s="130">
        <v>0</v>
      </c>
      <c r="AV56" s="130">
        <v>0</v>
      </c>
      <c r="AW56" s="131">
        <v>0</v>
      </c>
      <c r="AX56" s="668"/>
      <c r="AY56" s="132" t="s">
        <v>42</v>
      </c>
      <c r="AZ56" s="133">
        <v>21.8</v>
      </c>
      <c r="BA56" s="134">
        <v>21.8</v>
      </c>
      <c r="BB56" s="135">
        <v>81.599999999999994</v>
      </c>
      <c r="BC56" s="130">
        <v>68.5</v>
      </c>
      <c r="BD56" s="136">
        <v>50.2</v>
      </c>
      <c r="BE56" s="130">
        <v>67.8</v>
      </c>
      <c r="BF56" s="130">
        <v>8.3000000000000007</v>
      </c>
      <c r="BG56" s="135">
        <v>0</v>
      </c>
      <c r="BH56" s="130">
        <v>0</v>
      </c>
      <c r="BI56" s="131">
        <v>0</v>
      </c>
    </row>
    <row r="57" spans="1:61" ht="17.100000000000001" customHeight="1">
      <c r="A57" s="1"/>
      <c r="B57" s="666" t="s">
        <v>97</v>
      </c>
      <c r="C57" s="26" t="s">
        <v>98</v>
      </c>
      <c r="D57" s="150">
        <v>23.768855259946303</v>
      </c>
      <c r="E57" s="150">
        <v>23.768855259946303</v>
      </c>
      <c r="F57" s="150">
        <v>0</v>
      </c>
      <c r="G57" s="150">
        <v>78.977380952380955</v>
      </c>
      <c r="H57" s="150">
        <v>33.97948717948718</v>
      </c>
      <c r="I57" s="150">
        <v>70.499516908212556</v>
      </c>
      <c r="J57" s="150">
        <v>7.9732201175702153</v>
      </c>
      <c r="K57" s="150">
        <v>0</v>
      </c>
      <c r="L57" s="150">
        <v>0</v>
      </c>
      <c r="M57" s="151">
        <v>0</v>
      </c>
      <c r="N57" s="666" t="s">
        <v>97</v>
      </c>
      <c r="O57" s="26" t="s">
        <v>98</v>
      </c>
      <c r="P57" s="150">
        <v>24.155235538198681</v>
      </c>
      <c r="Q57" s="150">
        <v>24.155235538198681</v>
      </c>
      <c r="R57" s="150">
        <v>0</v>
      </c>
      <c r="S57" s="150">
        <v>79.023925723128201</v>
      </c>
      <c r="T57" s="150">
        <v>45.153846153846153</v>
      </c>
      <c r="U57" s="150">
        <v>72.643222877016726</v>
      </c>
      <c r="V57" s="150">
        <v>7.7634801920376235</v>
      </c>
      <c r="W57" s="150">
        <v>0</v>
      </c>
      <c r="X57" s="150">
        <v>0</v>
      </c>
      <c r="Y57" s="151">
        <v>0</v>
      </c>
      <c r="Z57" s="666" t="s">
        <v>97</v>
      </c>
      <c r="AA57" s="26" t="s">
        <v>98</v>
      </c>
      <c r="AB57" s="150">
        <v>24.823041249694899</v>
      </c>
      <c r="AC57" s="150">
        <v>24.823041249694899</v>
      </c>
      <c r="AD57" s="150">
        <v>0</v>
      </c>
      <c r="AE57" s="150">
        <v>79.596238269961546</v>
      </c>
      <c r="AF57" s="150">
        <v>50.291992028602749</v>
      </c>
      <c r="AG57" s="150">
        <v>73.820886870833746</v>
      </c>
      <c r="AH57" s="150">
        <v>8.2589241973937746</v>
      </c>
      <c r="AI57" s="150">
        <v>0</v>
      </c>
      <c r="AJ57" s="150">
        <v>0</v>
      </c>
      <c r="AK57" s="151">
        <v>0</v>
      </c>
      <c r="AL57" s="666" t="s">
        <v>97</v>
      </c>
      <c r="AM57" s="26" t="s">
        <v>98</v>
      </c>
      <c r="AN57" s="150">
        <v>24.787664553876159</v>
      </c>
      <c r="AO57" s="150">
        <v>24.787664553876159</v>
      </c>
      <c r="AP57" s="150">
        <v>0</v>
      </c>
      <c r="AQ57" s="150">
        <v>80.383184195987525</v>
      </c>
      <c r="AR57" s="150">
        <v>47.584743332894874</v>
      </c>
      <c r="AS57" s="150">
        <v>70.942883895131089</v>
      </c>
      <c r="AT57" s="150">
        <v>8.5405405405405403</v>
      </c>
      <c r="AU57" s="150">
        <v>0</v>
      </c>
      <c r="AV57" s="150">
        <v>0</v>
      </c>
      <c r="AW57" s="151">
        <v>0</v>
      </c>
      <c r="AX57" s="666" t="s">
        <v>97</v>
      </c>
      <c r="AY57" s="139" t="s">
        <v>98</v>
      </c>
      <c r="AZ57" s="152">
        <v>24.4</v>
      </c>
      <c r="BA57" s="153">
        <v>24.4</v>
      </c>
      <c r="BB57" s="154">
        <v>0</v>
      </c>
      <c r="BC57" s="150">
        <v>71.400000000000006</v>
      </c>
      <c r="BD57" s="155">
        <v>60.3</v>
      </c>
      <c r="BE57" s="150">
        <v>68.900000000000006</v>
      </c>
      <c r="BF57" s="150">
        <v>8.8000000000000007</v>
      </c>
      <c r="BG57" s="154">
        <v>0</v>
      </c>
      <c r="BH57" s="150">
        <v>0</v>
      </c>
      <c r="BI57" s="151">
        <v>0</v>
      </c>
    </row>
    <row r="58" spans="1:61" ht="17.100000000000001" customHeight="1">
      <c r="A58" s="1"/>
      <c r="B58" s="667"/>
      <c r="C58" s="26" t="s">
        <v>99</v>
      </c>
      <c r="D58" s="150">
        <v>38.148900169204737</v>
      </c>
      <c r="E58" s="150">
        <v>38.148900169204737</v>
      </c>
      <c r="F58" s="150">
        <v>0</v>
      </c>
      <c r="G58" s="150">
        <v>90.906488549618317</v>
      </c>
      <c r="H58" s="150">
        <v>28.690355329949238</v>
      </c>
      <c r="I58" s="150">
        <v>73.907073509015262</v>
      </c>
      <c r="J58" s="150">
        <v>13.641634980988593</v>
      </c>
      <c r="K58" s="150">
        <v>0</v>
      </c>
      <c r="L58" s="150">
        <v>0</v>
      </c>
      <c r="M58" s="151">
        <v>0</v>
      </c>
      <c r="N58" s="667"/>
      <c r="O58" s="26" t="s">
        <v>99</v>
      </c>
      <c r="P58" s="150">
        <v>39.358714043993231</v>
      </c>
      <c r="Q58" s="150">
        <v>39.358714043993231</v>
      </c>
      <c r="R58" s="150">
        <v>0</v>
      </c>
      <c r="S58" s="150">
        <v>90.074299866641269</v>
      </c>
      <c r="T58" s="150">
        <v>38.435270132517843</v>
      </c>
      <c r="U58" s="150">
        <v>76.024129801691856</v>
      </c>
      <c r="V58" s="150">
        <v>14.223785530944005</v>
      </c>
      <c r="W58" s="150">
        <v>0</v>
      </c>
      <c r="X58" s="150">
        <v>0</v>
      </c>
      <c r="Y58" s="151">
        <v>0</v>
      </c>
      <c r="Z58" s="667"/>
      <c r="AA58" s="26" t="s">
        <v>99</v>
      </c>
      <c r="AB58" s="150">
        <v>39.475465313028764</v>
      </c>
      <c r="AC58" s="150">
        <v>39.475465313028764</v>
      </c>
      <c r="AD58" s="150">
        <v>0</v>
      </c>
      <c r="AE58" s="150">
        <v>88.235957562160763</v>
      </c>
      <c r="AF58" s="150">
        <v>43.597838921416873</v>
      </c>
      <c r="AG58" s="150">
        <v>76.046338743650097</v>
      </c>
      <c r="AH58" s="150">
        <v>8.9170721606791599</v>
      </c>
      <c r="AI58" s="150">
        <v>0</v>
      </c>
      <c r="AJ58" s="150">
        <v>0</v>
      </c>
      <c r="AK58" s="151">
        <v>0</v>
      </c>
      <c r="AL58" s="667"/>
      <c r="AM58" s="26" t="s">
        <v>99</v>
      </c>
      <c r="AN58" s="150">
        <v>39.804532577903686</v>
      </c>
      <c r="AO58" s="150">
        <v>39.804532577903686</v>
      </c>
      <c r="AP58" s="150">
        <v>0</v>
      </c>
      <c r="AQ58" s="150">
        <v>85.942274910821439</v>
      </c>
      <c r="AR58" s="150">
        <v>30.768512305322659</v>
      </c>
      <c r="AS58" s="150">
        <v>76.693098748606133</v>
      </c>
      <c r="AT58" s="150">
        <v>8.7232487733583888</v>
      </c>
      <c r="AU58" s="150">
        <v>0</v>
      </c>
      <c r="AV58" s="150">
        <v>0</v>
      </c>
      <c r="AW58" s="151">
        <v>0</v>
      </c>
      <c r="AX58" s="667"/>
      <c r="AY58" s="139" t="s">
        <v>99</v>
      </c>
      <c r="AZ58" s="152">
        <v>39.700000000000003</v>
      </c>
      <c r="BA58" s="153">
        <v>39.700000000000003</v>
      </c>
      <c r="BB58" s="154">
        <v>0</v>
      </c>
      <c r="BC58" s="150">
        <v>85.5</v>
      </c>
      <c r="BD58" s="155">
        <v>23.9</v>
      </c>
      <c r="BE58" s="150">
        <v>73</v>
      </c>
      <c r="BF58" s="150">
        <v>9.1</v>
      </c>
      <c r="BG58" s="154">
        <v>0</v>
      </c>
      <c r="BH58" s="150">
        <v>0</v>
      </c>
      <c r="BI58" s="151">
        <v>0</v>
      </c>
    </row>
    <row r="59" spans="1:61" ht="17.100000000000001" customHeight="1">
      <c r="A59" s="1"/>
      <c r="B59" s="668"/>
      <c r="C59" s="18" t="s">
        <v>42</v>
      </c>
      <c r="D59" s="128">
        <v>28.112265758091993</v>
      </c>
      <c r="E59" s="128">
        <v>28.112265758091993</v>
      </c>
      <c r="F59" s="128">
        <v>0</v>
      </c>
      <c r="G59" s="128">
        <v>83.560117302052788</v>
      </c>
      <c r="H59" s="128">
        <v>31.321428571428573</v>
      </c>
      <c r="I59" s="128">
        <v>71.898633257403191</v>
      </c>
      <c r="J59" s="128">
        <v>9.4227029654837136</v>
      </c>
      <c r="K59" s="128">
        <v>0</v>
      </c>
      <c r="L59" s="128">
        <v>0</v>
      </c>
      <c r="M59" s="129">
        <v>0</v>
      </c>
      <c r="N59" s="668"/>
      <c r="O59" s="18" t="s">
        <v>42</v>
      </c>
      <c r="P59" s="128">
        <v>28.747359454855197</v>
      </c>
      <c r="Q59" s="128">
        <v>28.747359454855197</v>
      </c>
      <c r="R59" s="128">
        <v>0</v>
      </c>
      <c r="S59" s="128">
        <v>83.273260073260076</v>
      </c>
      <c r="T59" s="128">
        <v>41.784253578732105</v>
      </c>
      <c r="U59" s="128">
        <v>74.031431499829182</v>
      </c>
      <c r="V59" s="128">
        <v>9.4153823715299723</v>
      </c>
      <c r="W59" s="128">
        <v>0</v>
      </c>
      <c r="X59" s="128">
        <v>0</v>
      </c>
      <c r="Y59" s="129">
        <v>0</v>
      </c>
      <c r="Z59" s="668"/>
      <c r="AA59" s="18" t="s">
        <v>42</v>
      </c>
      <c r="AB59" s="128">
        <v>29.248722316865418</v>
      </c>
      <c r="AC59" s="128">
        <v>29.248722316865418</v>
      </c>
      <c r="AD59" s="128">
        <v>0</v>
      </c>
      <c r="AE59" s="128">
        <v>83.171441619329073</v>
      </c>
      <c r="AF59" s="128">
        <v>46.815575099234778</v>
      </c>
      <c r="AG59" s="128">
        <v>74.79589621105201</v>
      </c>
      <c r="AH59" s="128">
        <v>8.4167535627389647</v>
      </c>
      <c r="AI59" s="128">
        <v>0</v>
      </c>
      <c r="AJ59" s="128">
        <v>0</v>
      </c>
      <c r="AK59" s="129">
        <v>0</v>
      </c>
      <c r="AL59" s="668"/>
      <c r="AM59" s="18" t="s">
        <v>42</v>
      </c>
      <c r="AN59" s="130">
        <v>29.3052667462076</v>
      </c>
      <c r="AO59" s="130">
        <v>29.3052667462076</v>
      </c>
      <c r="AP59" s="130">
        <v>0</v>
      </c>
      <c r="AQ59" s="130">
        <v>82.990414817479717</v>
      </c>
      <c r="AR59" s="130">
        <v>42.445289847395614</v>
      </c>
      <c r="AS59" s="130">
        <v>73.417951042611065</v>
      </c>
      <c r="AT59" s="130">
        <v>8.5843833763370831</v>
      </c>
      <c r="AU59" s="130">
        <v>0</v>
      </c>
      <c r="AV59" s="130">
        <v>0</v>
      </c>
      <c r="AW59" s="131">
        <v>0</v>
      </c>
      <c r="AX59" s="668"/>
      <c r="AY59" s="132" t="s">
        <v>42</v>
      </c>
      <c r="AZ59" s="133">
        <v>29</v>
      </c>
      <c r="BA59" s="134">
        <v>29</v>
      </c>
      <c r="BB59" s="135">
        <v>0</v>
      </c>
      <c r="BC59" s="130">
        <v>77.7</v>
      </c>
      <c r="BD59" s="136">
        <v>44.9</v>
      </c>
      <c r="BE59" s="130">
        <v>70.7</v>
      </c>
      <c r="BF59" s="130">
        <v>8.9</v>
      </c>
      <c r="BG59" s="135">
        <v>0</v>
      </c>
      <c r="BH59" s="130">
        <v>0</v>
      </c>
      <c r="BI59" s="131">
        <v>0</v>
      </c>
    </row>
    <row r="60" spans="1:61" ht="17.100000000000001" customHeight="1">
      <c r="A60" s="1"/>
      <c r="B60" s="666" t="s">
        <v>100</v>
      </c>
      <c r="C60" s="26" t="s">
        <v>101</v>
      </c>
      <c r="D60" s="137">
        <v>16.616494845360826</v>
      </c>
      <c r="E60" s="137">
        <v>16.616494845360826</v>
      </c>
      <c r="F60" s="137">
        <v>78.037499999999994</v>
      </c>
      <c r="G60" s="137">
        <v>86.929936305732483</v>
      </c>
      <c r="H60" s="137">
        <v>53.03846153846154</v>
      </c>
      <c r="I60" s="137">
        <v>77.164122137404576</v>
      </c>
      <c r="J60" s="137">
        <v>5.5656565656565657</v>
      </c>
      <c r="K60" s="137">
        <v>0</v>
      </c>
      <c r="L60" s="137">
        <v>0</v>
      </c>
      <c r="M60" s="138">
        <v>0</v>
      </c>
      <c r="N60" s="666" t="s">
        <v>100</v>
      </c>
      <c r="O60" s="26" t="s">
        <v>101</v>
      </c>
      <c r="P60" s="137">
        <v>15.907511045655376</v>
      </c>
      <c r="Q60" s="137">
        <v>15.907511045655376</v>
      </c>
      <c r="R60" s="137">
        <v>66.368843069874004</v>
      </c>
      <c r="S60" s="137">
        <v>84.22475570032573</v>
      </c>
      <c r="T60" s="137">
        <v>52.914417887432542</v>
      </c>
      <c r="U60" s="137">
        <v>73.5</v>
      </c>
      <c r="V60" s="137">
        <v>5.3960292580982232</v>
      </c>
      <c r="W60" s="137">
        <v>0</v>
      </c>
      <c r="X60" s="137">
        <v>0</v>
      </c>
      <c r="Y60" s="138">
        <v>0</v>
      </c>
      <c r="Z60" s="666" t="s">
        <v>100</v>
      </c>
      <c r="AA60" s="26" t="s">
        <v>101</v>
      </c>
      <c r="AB60" s="137">
        <v>15.90939617083947</v>
      </c>
      <c r="AC60" s="137">
        <v>15.90939617083947</v>
      </c>
      <c r="AD60" s="137">
        <v>62.468125982875193</v>
      </c>
      <c r="AE60" s="137">
        <v>80.73444162632309</v>
      </c>
      <c r="AF60" s="137">
        <v>46.589646320447876</v>
      </c>
      <c r="AG60" s="137">
        <v>69.591603053435108</v>
      </c>
      <c r="AH60" s="137">
        <v>6.1115987460815049</v>
      </c>
      <c r="AI60" s="137">
        <v>0</v>
      </c>
      <c r="AJ60" s="137">
        <v>0</v>
      </c>
      <c r="AK60" s="138">
        <v>0</v>
      </c>
      <c r="AL60" s="666" t="s">
        <v>100</v>
      </c>
      <c r="AM60" s="26" t="s">
        <v>101</v>
      </c>
      <c r="AN60" s="137">
        <v>15.480106100795757</v>
      </c>
      <c r="AO60" s="137">
        <v>15.480106100795757</v>
      </c>
      <c r="AP60" s="137">
        <v>58.361886889548337</v>
      </c>
      <c r="AQ60" s="137">
        <v>76.225954093241981</v>
      </c>
      <c r="AR60" s="137">
        <v>28.977017502718372</v>
      </c>
      <c r="AS60" s="137">
        <v>59.339606203171286</v>
      </c>
      <c r="AT60" s="137">
        <v>6.5513816466248098</v>
      </c>
      <c r="AU60" s="137">
        <v>0</v>
      </c>
      <c r="AV60" s="137">
        <v>0</v>
      </c>
      <c r="AW60" s="138">
        <v>0</v>
      </c>
      <c r="AX60" s="666" t="s">
        <v>100</v>
      </c>
      <c r="AY60" s="139" t="s">
        <v>101</v>
      </c>
      <c r="AZ60" s="140">
        <v>14.8</v>
      </c>
      <c r="BA60" s="141">
        <v>14.8</v>
      </c>
      <c r="BB60" s="142">
        <v>55</v>
      </c>
      <c r="BC60" s="137">
        <v>80.8</v>
      </c>
      <c r="BD60" s="143">
        <v>22.5</v>
      </c>
      <c r="BE60" s="137">
        <v>55.8</v>
      </c>
      <c r="BF60" s="137">
        <v>6.4</v>
      </c>
      <c r="BG60" s="142">
        <v>0</v>
      </c>
      <c r="BH60" s="137">
        <v>0</v>
      </c>
      <c r="BI60" s="138">
        <v>0</v>
      </c>
    </row>
    <row r="61" spans="1:61" ht="17.100000000000001" customHeight="1">
      <c r="A61" s="1"/>
      <c r="B61" s="667"/>
      <c r="C61" s="26" t="s">
        <v>102</v>
      </c>
      <c r="D61" s="137">
        <v>22.064576802507837</v>
      </c>
      <c r="E61" s="137">
        <v>22.064576802507837</v>
      </c>
      <c r="F61" s="137">
        <v>0</v>
      </c>
      <c r="G61" s="137">
        <v>75.714285714285708</v>
      </c>
      <c r="H61" s="137">
        <v>24.636363636363637</v>
      </c>
      <c r="I61" s="137">
        <v>69.2</v>
      </c>
      <c r="J61" s="137">
        <v>9.0551999999999992</v>
      </c>
      <c r="K61" s="137">
        <v>0</v>
      </c>
      <c r="L61" s="137">
        <v>0</v>
      </c>
      <c r="M61" s="138">
        <v>0</v>
      </c>
      <c r="N61" s="667"/>
      <c r="O61" s="26" t="s">
        <v>102</v>
      </c>
      <c r="P61" s="137">
        <v>21.705329153605014</v>
      </c>
      <c r="Q61" s="137">
        <v>21.705329153605014</v>
      </c>
      <c r="R61" s="137">
        <v>0</v>
      </c>
      <c r="S61" s="137">
        <v>75.263157894736835</v>
      </c>
      <c r="T61" s="137">
        <v>26.845493562231759</v>
      </c>
      <c r="U61" s="137">
        <v>68.721368512612358</v>
      </c>
      <c r="V61" s="137">
        <v>8.733701303895689</v>
      </c>
      <c r="W61" s="137">
        <v>0</v>
      </c>
      <c r="X61" s="137">
        <v>0</v>
      </c>
      <c r="Y61" s="138">
        <v>0</v>
      </c>
      <c r="Z61" s="667"/>
      <c r="AA61" s="26" t="s">
        <v>102</v>
      </c>
      <c r="AB61" s="137">
        <v>21.091932763625646</v>
      </c>
      <c r="AC61" s="137">
        <v>21.091932763625646</v>
      </c>
      <c r="AD61" s="137">
        <v>0</v>
      </c>
      <c r="AE61" s="137">
        <v>73.499690712212882</v>
      </c>
      <c r="AF61" s="137">
        <v>27.466516818839629</v>
      </c>
      <c r="AG61" s="137">
        <v>66.806820158905055</v>
      </c>
      <c r="AH61" s="137">
        <v>8.480853684875731</v>
      </c>
      <c r="AI61" s="137">
        <v>0</v>
      </c>
      <c r="AJ61" s="137">
        <v>0</v>
      </c>
      <c r="AK61" s="138">
        <v>0</v>
      </c>
      <c r="AL61" s="667"/>
      <c r="AM61" s="26" t="s">
        <v>102</v>
      </c>
      <c r="AN61" s="137">
        <v>21.131661442006269</v>
      </c>
      <c r="AO61" s="137">
        <v>21.131661442006269</v>
      </c>
      <c r="AP61" s="137">
        <v>0</v>
      </c>
      <c r="AQ61" s="137">
        <v>72.301461650364985</v>
      </c>
      <c r="AR61" s="137">
        <v>44.448740189819354</v>
      </c>
      <c r="AS61" s="137">
        <v>68.466666666666669</v>
      </c>
      <c r="AT61" s="137">
        <v>8.0671999999999997</v>
      </c>
      <c r="AU61" s="137">
        <v>0</v>
      </c>
      <c r="AV61" s="137">
        <v>0</v>
      </c>
      <c r="AW61" s="138">
        <v>0</v>
      </c>
      <c r="AX61" s="667"/>
      <c r="AY61" s="139" t="s">
        <v>102</v>
      </c>
      <c r="AZ61" s="140">
        <v>21.4</v>
      </c>
      <c r="BA61" s="141">
        <v>21.4</v>
      </c>
      <c r="BB61" s="142">
        <v>0</v>
      </c>
      <c r="BC61" s="137">
        <v>88.6</v>
      </c>
      <c r="BD61" s="143">
        <v>16.899999999999999</v>
      </c>
      <c r="BE61" s="137">
        <v>64.3</v>
      </c>
      <c r="BF61" s="137">
        <v>8.6</v>
      </c>
      <c r="BG61" s="142">
        <v>0</v>
      </c>
      <c r="BH61" s="137">
        <v>0</v>
      </c>
      <c r="BI61" s="138">
        <v>0</v>
      </c>
    </row>
    <row r="62" spans="1:61" ht="17.100000000000001" customHeight="1">
      <c r="A62" s="1"/>
      <c r="B62" s="667"/>
      <c r="C62" s="26" t="s">
        <v>103</v>
      </c>
      <c r="D62" s="137">
        <v>15.778666666666666</v>
      </c>
      <c r="E62" s="137">
        <v>15.778666666666666</v>
      </c>
      <c r="F62" s="137">
        <v>0</v>
      </c>
      <c r="G62" s="137">
        <v>78.483443708609272</v>
      </c>
      <c r="H62" s="137">
        <v>33.979591836734691</v>
      </c>
      <c r="I62" s="137">
        <v>67.58</v>
      </c>
      <c r="J62" s="137">
        <v>7.8092307692307692</v>
      </c>
      <c r="K62" s="137">
        <v>0</v>
      </c>
      <c r="L62" s="137">
        <v>0</v>
      </c>
      <c r="M62" s="138">
        <v>0</v>
      </c>
      <c r="N62" s="667"/>
      <c r="O62" s="26" t="s">
        <v>103</v>
      </c>
      <c r="P62" s="137">
        <v>15.548666666666668</v>
      </c>
      <c r="Q62" s="137">
        <v>15.548666666666668</v>
      </c>
      <c r="R62" s="137">
        <v>0</v>
      </c>
      <c r="S62" s="137">
        <v>77.063595068137573</v>
      </c>
      <c r="T62" s="137">
        <v>23.911465892597967</v>
      </c>
      <c r="U62" s="137">
        <v>60.641255605381168</v>
      </c>
      <c r="V62" s="137">
        <v>7.674236491777604</v>
      </c>
      <c r="W62" s="137">
        <v>0</v>
      </c>
      <c r="X62" s="137">
        <v>0</v>
      </c>
      <c r="Y62" s="138">
        <v>0</v>
      </c>
      <c r="Z62" s="667"/>
      <c r="AA62" s="26" t="s">
        <v>103</v>
      </c>
      <c r="AB62" s="137">
        <v>15.641</v>
      </c>
      <c r="AC62" s="137">
        <v>15.641</v>
      </c>
      <c r="AD62" s="137">
        <v>0</v>
      </c>
      <c r="AE62" s="137">
        <v>75.990881394260228</v>
      </c>
      <c r="AF62" s="137">
        <v>27.294095988838087</v>
      </c>
      <c r="AG62" s="137">
        <v>61.49103139013453</v>
      </c>
      <c r="AH62" s="137">
        <v>7.6342991386061083</v>
      </c>
      <c r="AI62" s="137">
        <v>0</v>
      </c>
      <c r="AJ62" s="137">
        <v>0</v>
      </c>
      <c r="AK62" s="138">
        <v>0</v>
      </c>
      <c r="AL62" s="667"/>
      <c r="AM62" s="26" t="s">
        <v>103</v>
      </c>
      <c r="AN62" s="137">
        <v>15.149850149850149</v>
      </c>
      <c r="AO62" s="137">
        <v>15.149850149850149</v>
      </c>
      <c r="AP62" s="137">
        <v>0</v>
      </c>
      <c r="AQ62" s="137">
        <v>73.693712400114038</v>
      </c>
      <c r="AR62" s="137">
        <v>30.442411812306307</v>
      </c>
      <c r="AS62" s="137">
        <v>59.908510638297869</v>
      </c>
      <c r="AT62" s="137">
        <v>6.8448480063166208</v>
      </c>
      <c r="AU62" s="137">
        <v>0</v>
      </c>
      <c r="AV62" s="137">
        <v>0</v>
      </c>
      <c r="AW62" s="138">
        <v>0</v>
      </c>
      <c r="AX62" s="667"/>
      <c r="AY62" s="139" t="s">
        <v>103</v>
      </c>
      <c r="AZ62" s="140">
        <v>14.6</v>
      </c>
      <c r="BA62" s="141">
        <v>14.6</v>
      </c>
      <c r="BB62" s="142">
        <v>0</v>
      </c>
      <c r="BC62" s="137">
        <v>65.8</v>
      </c>
      <c r="BD62" s="143">
        <v>26.9</v>
      </c>
      <c r="BE62" s="137">
        <v>53.4</v>
      </c>
      <c r="BF62" s="137">
        <v>7.4</v>
      </c>
      <c r="BG62" s="142">
        <v>0</v>
      </c>
      <c r="BH62" s="137">
        <v>0</v>
      </c>
      <c r="BI62" s="138">
        <v>0</v>
      </c>
    </row>
    <row r="63" spans="1:61" ht="17.100000000000001" customHeight="1">
      <c r="A63" s="1"/>
      <c r="B63" s="668"/>
      <c r="C63" s="18" t="s">
        <v>42</v>
      </c>
      <c r="D63" s="128">
        <v>17.389486858573218</v>
      </c>
      <c r="E63" s="128">
        <v>17.389486858573218</v>
      </c>
      <c r="F63" s="128">
        <v>78.037499999999994</v>
      </c>
      <c r="G63" s="128">
        <v>80.466739367502726</v>
      </c>
      <c r="H63" s="128">
        <v>41.577205882352942</v>
      </c>
      <c r="I63" s="128">
        <v>71.977935382190708</v>
      </c>
      <c r="J63" s="128">
        <v>7.0825769974706141</v>
      </c>
      <c r="K63" s="128">
        <v>0</v>
      </c>
      <c r="L63" s="128">
        <v>0</v>
      </c>
      <c r="M63" s="129">
        <v>0</v>
      </c>
      <c r="N63" s="668"/>
      <c r="O63" s="18" t="s">
        <v>42</v>
      </c>
      <c r="P63" s="128">
        <v>16.930162703379224</v>
      </c>
      <c r="Q63" s="128">
        <v>16.930162703379224</v>
      </c>
      <c r="R63" s="128">
        <v>66.368843069874004</v>
      </c>
      <c r="S63" s="128">
        <v>78.882320744389716</v>
      </c>
      <c r="T63" s="128">
        <v>36.322827125119389</v>
      </c>
      <c r="U63" s="128">
        <v>67.885010266940441</v>
      </c>
      <c r="V63" s="128">
        <v>6.8927806324998873</v>
      </c>
      <c r="W63" s="128">
        <v>0</v>
      </c>
      <c r="X63" s="128">
        <v>0</v>
      </c>
      <c r="Y63" s="129">
        <v>0</v>
      </c>
      <c r="Z63" s="668"/>
      <c r="AA63" s="18" t="s">
        <v>42</v>
      </c>
      <c r="AB63" s="128">
        <v>16.843167120777675</v>
      </c>
      <c r="AC63" s="128">
        <v>16.843167120777675</v>
      </c>
      <c r="AD63" s="128">
        <v>62.468125982875193</v>
      </c>
      <c r="AE63" s="128">
        <v>76.803299356146795</v>
      </c>
      <c r="AF63" s="128">
        <v>35.128629534715493</v>
      </c>
      <c r="AG63" s="128">
        <v>66.113502578221244</v>
      </c>
      <c r="AH63" s="128">
        <v>7.1379198245422177</v>
      </c>
      <c r="AI63" s="128">
        <v>0</v>
      </c>
      <c r="AJ63" s="128">
        <v>0</v>
      </c>
      <c r="AK63" s="129">
        <v>0</v>
      </c>
      <c r="AL63" s="668"/>
      <c r="AM63" s="18" t="s">
        <v>42</v>
      </c>
      <c r="AN63" s="130">
        <v>16.484044550118885</v>
      </c>
      <c r="AO63" s="130">
        <v>16.484044550118885</v>
      </c>
      <c r="AP63" s="130">
        <v>58.361886889548337</v>
      </c>
      <c r="AQ63" s="130">
        <v>74.103705335576791</v>
      </c>
      <c r="AR63" s="130">
        <v>31.560728642982504</v>
      </c>
      <c r="AS63" s="130">
        <v>61.799265605875149</v>
      </c>
      <c r="AT63" s="130">
        <v>6.95097014586268</v>
      </c>
      <c r="AU63" s="130">
        <v>0</v>
      </c>
      <c r="AV63" s="130">
        <v>0</v>
      </c>
      <c r="AW63" s="131">
        <v>0</v>
      </c>
      <c r="AX63" s="668"/>
      <c r="AY63" s="132" t="s">
        <v>42</v>
      </c>
      <c r="AZ63" s="133">
        <v>16</v>
      </c>
      <c r="BA63" s="134">
        <v>16</v>
      </c>
      <c r="BB63" s="135">
        <v>55</v>
      </c>
      <c r="BC63" s="130">
        <v>77.3</v>
      </c>
      <c r="BD63" s="136">
        <v>22.4</v>
      </c>
      <c r="BE63" s="130">
        <v>57.2</v>
      </c>
      <c r="BF63" s="130">
        <v>7.2</v>
      </c>
      <c r="BG63" s="135">
        <v>0</v>
      </c>
      <c r="BH63" s="130">
        <v>0</v>
      </c>
      <c r="BI63" s="131">
        <v>0</v>
      </c>
    </row>
    <row r="64" spans="1:61" ht="17.100000000000001" customHeight="1">
      <c r="A64" s="1"/>
      <c r="B64" s="24" t="s">
        <v>104</v>
      </c>
      <c r="C64" s="51" t="s">
        <v>105</v>
      </c>
      <c r="D64" s="128">
        <v>6.1705541770057897</v>
      </c>
      <c r="E64" s="128">
        <v>6.1705541770057897</v>
      </c>
      <c r="F64" s="128">
        <v>52.424999999999997</v>
      </c>
      <c r="G64" s="128">
        <v>39.865771812080538</v>
      </c>
      <c r="H64" s="128">
        <v>37.719780219780219</v>
      </c>
      <c r="I64" s="128">
        <v>39.361663652802896</v>
      </c>
      <c r="J64" s="128">
        <v>2.8284777858703567</v>
      </c>
      <c r="K64" s="128">
        <v>0</v>
      </c>
      <c r="L64" s="128">
        <v>0</v>
      </c>
      <c r="M64" s="129">
        <v>0</v>
      </c>
      <c r="N64" s="24" t="s">
        <v>104</v>
      </c>
      <c r="O64" s="51" t="s">
        <v>105</v>
      </c>
      <c r="P64" s="128">
        <v>5.8562448304383787</v>
      </c>
      <c r="Q64" s="128">
        <v>5.8562448304383787</v>
      </c>
      <c r="R64" s="128">
        <v>0</v>
      </c>
      <c r="S64" s="128">
        <v>40.46751968503937</v>
      </c>
      <c r="T64" s="128">
        <v>37.047401484865794</v>
      </c>
      <c r="U64" s="128">
        <v>38.303216479942179</v>
      </c>
      <c r="V64" s="128">
        <v>2.5864957389467547</v>
      </c>
      <c r="W64" s="128">
        <v>0</v>
      </c>
      <c r="X64" s="128">
        <v>0</v>
      </c>
      <c r="Y64" s="129">
        <v>0</v>
      </c>
      <c r="Z64" s="24" t="s">
        <v>104</v>
      </c>
      <c r="AA64" s="51" t="s">
        <v>105</v>
      </c>
      <c r="AB64" s="128">
        <v>5.444665012406948</v>
      </c>
      <c r="AC64" s="128">
        <v>5.444665012406948</v>
      </c>
      <c r="AD64" s="128">
        <v>41.081115318410937</v>
      </c>
      <c r="AE64" s="128">
        <v>35.999868918614652</v>
      </c>
      <c r="AF64" s="128">
        <v>34.964935560793762</v>
      </c>
      <c r="AG64" s="128">
        <v>35.688471268521866</v>
      </c>
      <c r="AH64" s="128">
        <v>2.3969334984339716</v>
      </c>
      <c r="AI64" s="128">
        <v>0</v>
      </c>
      <c r="AJ64" s="128">
        <v>0</v>
      </c>
      <c r="AK64" s="129">
        <v>0</v>
      </c>
      <c r="AL64" s="24" t="s">
        <v>104</v>
      </c>
      <c r="AM64" s="51" t="s">
        <v>105</v>
      </c>
      <c r="AN64" s="130">
        <v>5.1653412856196157</v>
      </c>
      <c r="AO64" s="130">
        <v>5.1653412856196157</v>
      </c>
      <c r="AP64" s="130">
        <v>41.768692349279121</v>
      </c>
      <c r="AQ64" s="130">
        <v>33.213406207991532</v>
      </c>
      <c r="AR64" s="130">
        <v>34.361076527214415</v>
      </c>
      <c r="AS64" s="130">
        <v>34.584387423202024</v>
      </c>
      <c r="AT64" s="130">
        <v>2.1958559807390654</v>
      </c>
      <c r="AU64" s="130">
        <v>0</v>
      </c>
      <c r="AV64" s="130">
        <v>0</v>
      </c>
      <c r="AW64" s="131">
        <v>0</v>
      </c>
      <c r="AX64" s="24" t="s">
        <v>104</v>
      </c>
      <c r="AY64" s="180" t="s">
        <v>105</v>
      </c>
      <c r="AZ64" s="133">
        <v>4.7</v>
      </c>
      <c r="BA64" s="134">
        <v>4.7</v>
      </c>
      <c r="BB64" s="135">
        <v>38.1</v>
      </c>
      <c r="BC64" s="130">
        <v>44.8</v>
      </c>
      <c r="BD64" s="136">
        <v>27.9</v>
      </c>
      <c r="BE64" s="130">
        <v>31.8</v>
      </c>
      <c r="BF64" s="130">
        <v>2</v>
      </c>
      <c r="BG64" s="135">
        <v>0</v>
      </c>
      <c r="BH64" s="130">
        <v>0</v>
      </c>
      <c r="BI64" s="131">
        <v>0</v>
      </c>
    </row>
    <row r="65" spans="1:61" ht="17.100000000000001" customHeight="1">
      <c r="A65" s="1"/>
      <c r="B65" s="675" t="s">
        <v>106</v>
      </c>
      <c r="C65" s="26" t="s">
        <v>107</v>
      </c>
      <c r="D65" s="137">
        <v>11.669409344695856</v>
      </c>
      <c r="E65" s="137">
        <v>11.669409344695856</v>
      </c>
      <c r="F65" s="137">
        <v>0</v>
      </c>
      <c r="G65" s="137">
        <v>80.631768953068587</v>
      </c>
      <c r="H65" s="137">
        <v>48.128205128205131</v>
      </c>
      <c r="I65" s="137">
        <v>76.620253164556956</v>
      </c>
      <c r="J65" s="137">
        <v>5.0207321023647555</v>
      </c>
      <c r="K65" s="137">
        <v>0</v>
      </c>
      <c r="L65" s="137">
        <v>0</v>
      </c>
      <c r="M65" s="138">
        <v>0</v>
      </c>
      <c r="N65" s="675" t="s">
        <v>106</v>
      </c>
      <c r="O65" s="26" t="s">
        <v>107</v>
      </c>
      <c r="P65" s="137">
        <v>11.496326770496621</v>
      </c>
      <c r="Q65" s="137">
        <v>11.496326770496621</v>
      </c>
      <c r="R65" s="137">
        <v>0</v>
      </c>
      <c r="S65" s="137">
        <v>76.844765342960287</v>
      </c>
      <c r="T65" s="137">
        <v>33.819444444444443</v>
      </c>
      <c r="U65" s="137">
        <v>66.615299944964235</v>
      </c>
      <c r="V65" s="137">
        <v>4.9065666535070402</v>
      </c>
      <c r="W65" s="137">
        <v>0</v>
      </c>
      <c r="X65" s="137">
        <v>0</v>
      </c>
      <c r="Y65" s="138">
        <v>0</v>
      </c>
      <c r="Z65" s="675" t="s">
        <v>106</v>
      </c>
      <c r="AA65" s="26" t="s">
        <v>107</v>
      </c>
      <c r="AB65" s="137">
        <v>11.476344401998237</v>
      </c>
      <c r="AC65" s="137">
        <v>11.476344401998237</v>
      </c>
      <c r="AD65" s="137">
        <v>0</v>
      </c>
      <c r="AE65" s="137">
        <v>72.641710206092256</v>
      </c>
      <c r="AF65" s="137">
        <v>48.573251454120722</v>
      </c>
      <c r="AG65" s="137">
        <v>67.806824435883328</v>
      </c>
      <c r="AH65" s="137">
        <v>4.7417423345177001</v>
      </c>
      <c r="AI65" s="137">
        <v>0</v>
      </c>
      <c r="AJ65" s="137">
        <v>0</v>
      </c>
      <c r="AK65" s="138">
        <v>0</v>
      </c>
      <c r="AL65" s="675" t="s">
        <v>106</v>
      </c>
      <c r="AM65" s="26" t="s">
        <v>107</v>
      </c>
      <c r="AN65" s="137">
        <v>10.940710302318756</v>
      </c>
      <c r="AO65" s="137">
        <v>10.940710302318756</v>
      </c>
      <c r="AP65" s="137">
        <v>0</v>
      </c>
      <c r="AQ65" s="137">
        <v>65.384242974172366</v>
      </c>
      <c r="AR65" s="137">
        <v>63.242592871856651</v>
      </c>
      <c r="AS65" s="137">
        <v>64.991744634012136</v>
      </c>
      <c r="AT65" s="137">
        <v>4.4871205151793934</v>
      </c>
      <c r="AU65" s="137">
        <v>0</v>
      </c>
      <c r="AV65" s="137">
        <v>0</v>
      </c>
      <c r="AW65" s="138">
        <v>0</v>
      </c>
      <c r="AX65" s="675" t="s">
        <v>106</v>
      </c>
      <c r="AY65" s="139" t="s">
        <v>107</v>
      </c>
      <c r="AZ65" s="140">
        <v>10.4</v>
      </c>
      <c r="BA65" s="141">
        <v>10.4</v>
      </c>
      <c r="BB65" s="142">
        <v>0</v>
      </c>
      <c r="BC65" s="137">
        <v>62.2</v>
      </c>
      <c r="BD65" s="143">
        <v>60</v>
      </c>
      <c r="BE65" s="137">
        <v>61.8</v>
      </c>
      <c r="BF65" s="137">
        <v>4.2</v>
      </c>
      <c r="BG65" s="142">
        <v>0</v>
      </c>
      <c r="BH65" s="137">
        <v>0</v>
      </c>
      <c r="BI65" s="138">
        <v>0</v>
      </c>
    </row>
    <row r="66" spans="1:61" ht="17.100000000000001" customHeight="1">
      <c r="A66" s="1"/>
      <c r="B66" s="676"/>
      <c r="C66" s="26" t="s">
        <v>108</v>
      </c>
      <c r="D66" s="137">
        <v>3.3921859545004946</v>
      </c>
      <c r="E66" s="137">
        <v>7.1164736164736162</v>
      </c>
      <c r="F66" s="137">
        <v>0</v>
      </c>
      <c r="G66" s="137">
        <v>0</v>
      </c>
      <c r="H66" s="137">
        <v>38.205882352941174</v>
      </c>
      <c r="I66" s="137">
        <v>38.205882352941174</v>
      </c>
      <c r="J66" s="137">
        <v>3.2976878612716765</v>
      </c>
      <c r="K66" s="137">
        <v>0</v>
      </c>
      <c r="L66" s="137">
        <v>0</v>
      </c>
      <c r="M66" s="138">
        <v>1.067871485943775</v>
      </c>
      <c r="N66" s="676"/>
      <c r="O66" s="26" t="s">
        <v>108</v>
      </c>
      <c r="P66" s="137">
        <v>3.3026706231454006</v>
      </c>
      <c r="Q66" s="137">
        <v>6.9826254826254823</v>
      </c>
      <c r="R66" s="137">
        <v>0</v>
      </c>
      <c r="S66" s="137">
        <v>0</v>
      </c>
      <c r="T66" s="137">
        <v>38.760282021151589</v>
      </c>
      <c r="U66" s="137">
        <v>38.760282021151589</v>
      </c>
      <c r="V66" s="137">
        <v>3.0741436623789564</v>
      </c>
      <c r="W66" s="137">
        <v>0</v>
      </c>
      <c r="X66" s="137">
        <v>0</v>
      </c>
      <c r="Y66" s="138">
        <v>1.0060240963855422</v>
      </c>
      <c r="Z66" s="676"/>
      <c r="AA66" s="26" t="s">
        <v>108</v>
      </c>
      <c r="AB66" s="137">
        <v>3.1001483679525221</v>
      </c>
      <c r="AC66" s="137">
        <v>6.6248391248391245</v>
      </c>
      <c r="AD66" s="137">
        <v>0</v>
      </c>
      <c r="AE66" s="137">
        <v>0</v>
      </c>
      <c r="AF66" s="137">
        <v>37.643948296122211</v>
      </c>
      <c r="AG66" s="137">
        <v>37.643948296122211</v>
      </c>
      <c r="AH66" s="137">
        <v>2.8096545743604566</v>
      </c>
      <c r="AI66" s="137">
        <v>0</v>
      </c>
      <c r="AJ66" s="137">
        <v>0</v>
      </c>
      <c r="AK66" s="138">
        <v>0.90040160642570277</v>
      </c>
      <c r="AL66" s="676"/>
      <c r="AM66" s="26" t="s">
        <v>108</v>
      </c>
      <c r="AN66" s="137">
        <v>2.900717999504828</v>
      </c>
      <c r="AO66" s="137">
        <v>6.2503217503217501</v>
      </c>
      <c r="AP66" s="137">
        <v>0</v>
      </c>
      <c r="AQ66" s="137">
        <v>0</v>
      </c>
      <c r="AR66" s="137">
        <v>36.157461809635727</v>
      </c>
      <c r="AS66" s="137">
        <v>36.157461809635727</v>
      </c>
      <c r="AT66" s="137">
        <v>2.5719034542563954</v>
      </c>
      <c r="AU66" s="137">
        <v>0</v>
      </c>
      <c r="AV66" s="137">
        <v>0</v>
      </c>
      <c r="AW66" s="138">
        <v>0.80603621730382291</v>
      </c>
      <c r="AX66" s="676"/>
      <c r="AY66" s="139" t="s">
        <v>108</v>
      </c>
      <c r="AZ66" s="140">
        <v>2.7</v>
      </c>
      <c r="BA66" s="141">
        <v>5.9</v>
      </c>
      <c r="BB66" s="142">
        <v>0</v>
      </c>
      <c r="BC66" s="137">
        <v>0</v>
      </c>
      <c r="BD66" s="143">
        <v>35.1</v>
      </c>
      <c r="BE66" s="137">
        <v>35.1</v>
      </c>
      <c r="BF66" s="137">
        <v>2.2999999999999998</v>
      </c>
      <c r="BG66" s="142">
        <v>0</v>
      </c>
      <c r="BH66" s="137">
        <v>0</v>
      </c>
      <c r="BI66" s="138">
        <v>0.7</v>
      </c>
    </row>
    <row r="67" spans="1:61" ht="17.100000000000001" customHeight="1">
      <c r="A67" s="1"/>
      <c r="B67" s="676"/>
      <c r="C67" s="26" t="s">
        <v>109</v>
      </c>
      <c r="D67" s="137">
        <v>6.6153247763516143</v>
      </c>
      <c r="E67" s="137">
        <v>6.6153247763516143</v>
      </c>
      <c r="F67" s="137">
        <v>0</v>
      </c>
      <c r="G67" s="137">
        <v>69.100840336134453</v>
      </c>
      <c r="H67" s="137">
        <v>42.373333333333335</v>
      </c>
      <c r="I67" s="137">
        <v>58.768041237113401</v>
      </c>
      <c r="J67" s="137">
        <v>2.3588557004627684</v>
      </c>
      <c r="K67" s="137">
        <v>0</v>
      </c>
      <c r="L67" s="137">
        <v>0</v>
      </c>
      <c r="M67" s="138">
        <v>0</v>
      </c>
      <c r="N67" s="676"/>
      <c r="O67" s="26" t="s">
        <v>109</v>
      </c>
      <c r="P67" s="137">
        <v>6.2174251264099576</v>
      </c>
      <c r="Q67" s="137">
        <v>6.2174251264099576</v>
      </c>
      <c r="R67" s="137">
        <v>0</v>
      </c>
      <c r="S67" s="137">
        <v>63.144049346879541</v>
      </c>
      <c r="T67" s="137">
        <v>43.760459000717191</v>
      </c>
      <c r="U67" s="137">
        <v>54.78081485301702</v>
      </c>
      <c r="V67" s="137">
        <v>2.2561103866055277</v>
      </c>
      <c r="W67" s="137">
        <v>0</v>
      </c>
      <c r="X67" s="137">
        <v>0</v>
      </c>
      <c r="Y67" s="138">
        <v>0</v>
      </c>
      <c r="Z67" s="676"/>
      <c r="AA67" s="26" t="s">
        <v>109</v>
      </c>
      <c r="AB67" s="137">
        <v>5.9529366005445352</v>
      </c>
      <c r="AC67" s="137">
        <v>5.9529366005445352</v>
      </c>
      <c r="AD67" s="137">
        <v>0</v>
      </c>
      <c r="AE67" s="137">
        <v>57.846715328467155</v>
      </c>
      <c r="AF67" s="137">
        <v>41.771708133846111</v>
      </c>
      <c r="AG67" s="137">
        <v>50.907684373388342</v>
      </c>
      <c r="AH67" s="137">
        <v>2.2859787135585377</v>
      </c>
      <c r="AI67" s="137">
        <v>0</v>
      </c>
      <c r="AJ67" s="137">
        <v>0</v>
      </c>
      <c r="AK67" s="138">
        <v>0</v>
      </c>
      <c r="AL67" s="676"/>
      <c r="AM67" s="26" t="s">
        <v>109</v>
      </c>
      <c r="AN67" s="137">
        <v>5.572483482316362</v>
      </c>
      <c r="AO67" s="137">
        <v>5.572483482316362</v>
      </c>
      <c r="AP67" s="137">
        <v>0</v>
      </c>
      <c r="AQ67" s="137">
        <v>52.554744525547441</v>
      </c>
      <c r="AR67" s="137">
        <v>41.551593948809646</v>
      </c>
      <c r="AS67" s="137">
        <v>47.782362042289847</v>
      </c>
      <c r="AT67" s="137">
        <v>2.13231894413854</v>
      </c>
      <c r="AU67" s="137">
        <v>0</v>
      </c>
      <c r="AV67" s="137">
        <v>0</v>
      </c>
      <c r="AW67" s="138">
        <v>0</v>
      </c>
      <c r="AX67" s="676"/>
      <c r="AY67" s="139" t="s">
        <v>109</v>
      </c>
      <c r="AZ67" s="140">
        <v>5.3</v>
      </c>
      <c r="BA67" s="141">
        <v>5.3</v>
      </c>
      <c r="BB67" s="142">
        <v>0</v>
      </c>
      <c r="BC67" s="137">
        <v>50.2</v>
      </c>
      <c r="BD67" s="143">
        <v>38.4</v>
      </c>
      <c r="BE67" s="137">
        <v>45</v>
      </c>
      <c r="BF67" s="137">
        <v>2</v>
      </c>
      <c r="BG67" s="142">
        <v>0</v>
      </c>
      <c r="BH67" s="137">
        <v>0</v>
      </c>
      <c r="BI67" s="138">
        <v>0</v>
      </c>
    </row>
    <row r="68" spans="1:61" ht="17.100000000000001" customHeight="1">
      <c r="A68" s="1"/>
      <c r="B68" s="677"/>
      <c r="C68" s="18" t="s">
        <v>42</v>
      </c>
      <c r="D68" s="128">
        <v>7.0310441205829504</v>
      </c>
      <c r="E68" s="128">
        <v>9.0034537725823593</v>
      </c>
      <c r="F68" s="128">
        <v>0</v>
      </c>
      <c r="G68" s="128">
        <v>77.166666666666671</v>
      </c>
      <c r="H68" s="128">
        <v>40.66901408450704</v>
      </c>
      <c r="I68" s="128">
        <v>61.923529411764704</v>
      </c>
      <c r="J68" s="128">
        <v>3.7485397196261681</v>
      </c>
      <c r="K68" s="128">
        <v>0</v>
      </c>
      <c r="L68" s="128">
        <v>0</v>
      </c>
      <c r="M68" s="129">
        <v>1.067871485943775</v>
      </c>
      <c r="N68" s="677"/>
      <c r="O68" s="18" t="s">
        <v>42</v>
      </c>
      <c r="P68" s="128">
        <v>6.8339988021561187</v>
      </c>
      <c r="Q68" s="128">
        <v>8.7616896918172156</v>
      </c>
      <c r="R68" s="128">
        <v>0</v>
      </c>
      <c r="S68" s="128">
        <v>72.94442722859209</v>
      </c>
      <c r="T68" s="128">
        <v>38.73508493504967</v>
      </c>
      <c r="U68" s="128">
        <v>56.944329896907227</v>
      </c>
      <c r="V68" s="128">
        <v>3.607234762149842</v>
      </c>
      <c r="W68" s="128">
        <v>0</v>
      </c>
      <c r="X68" s="128">
        <v>0</v>
      </c>
      <c r="Y68" s="129">
        <v>1.0060240963855422</v>
      </c>
      <c r="Z68" s="677"/>
      <c r="AA68" s="18" t="s">
        <v>42</v>
      </c>
      <c r="AB68" s="128">
        <v>6.6775803553603517</v>
      </c>
      <c r="AC68" s="128">
        <v>8.5884697130712002</v>
      </c>
      <c r="AD68" s="128">
        <v>0</v>
      </c>
      <c r="AE68" s="128">
        <v>68.57179399162824</v>
      </c>
      <c r="AF68" s="128">
        <v>41.141447925829716</v>
      </c>
      <c r="AG68" s="128">
        <v>56.246048109965642</v>
      </c>
      <c r="AH68" s="128">
        <v>3.4901845452540257</v>
      </c>
      <c r="AI68" s="128">
        <v>0</v>
      </c>
      <c r="AJ68" s="128">
        <v>0</v>
      </c>
      <c r="AK68" s="129">
        <v>0.90040160642570277</v>
      </c>
      <c r="AL68" s="677"/>
      <c r="AM68" s="18" t="s">
        <v>42</v>
      </c>
      <c r="AN68" s="130">
        <v>6.3208903084140138</v>
      </c>
      <c r="AO68" s="130">
        <v>8.1398991239713308</v>
      </c>
      <c r="AP68" s="130">
        <v>0</v>
      </c>
      <c r="AQ68" s="130">
        <v>61.919710436889979</v>
      </c>
      <c r="AR68" s="130">
        <v>43.192414261017589</v>
      </c>
      <c r="AS68" s="130">
        <v>53.65910652920963</v>
      </c>
      <c r="AT68" s="130">
        <v>3.2746639241901123</v>
      </c>
      <c r="AU68" s="130">
        <v>0</v>
      </c>
      <c r="AV68" s="130">
        <v>0</v>
      </c>
      <c r="AW68" s="131">
        <v>0.80603621730382291</v>
      </c>
      <c r="AX68" s="677"/>
      <c r="AY68" s="132" t="s">
        <v>42</v>
      </c>
      <c r="AZ68" s="133">
        <v>6</v>
      </c>
      <c r="BA68" s="134">
        <v>7.7</v>
      </c>
      <c r="BB68" s="135">
        <v>0</v>
      </c>
      <c r="BC68" s="130">
        <v>59</v>
      </c>
      <c r="BD68" s="136">
        <v>41.1</v>
      </c>
      <c r="BE68" s="130">
        <v>51.1</v>
      </c>
      <c r="BF68" s="130">
        <v>3.1</v>
      </c>
      <c r="BG68" s="135">
        <v>0</v>
      </c>
      <c r="BH68" s="130">
        <v>0</v>
      </c>
      <c r="BI68" s="131">
        <v>0.7</v>
      </c>
    </row>
    <row r="69" spans="1:61" ht="17.100000000000001" customHeight="1">
      <c r="A69" s="1"/>
      <c r="B69" s="52" t="s">
        <v>110</v>
      </c>
      <c r="C69" s="39" t="s">
        <v>111</v>
      </c>
      <c r="D69" s="128">
        <v>2.5042137349829656</v>
      </c>
      <c r="E69" s="128">
        <v>2.5042137349829656</v>
      </c>
      <c r="F69" s="128">
        <v>0</v>
      </c>
      <c r="G69" s="128">
        <v>0</v>
      </c>
      <c r="H69" s="128">
        <v>0</v>
      </c>
      <c r="I69" s="128">
        <v>0</v>
      </c>
      <c r="J69" s="128">
        <v>0</v>
      </c>
      <c r="K69" s="128">
        <v>0</v>
      </c>
      <c r="L69" s="128">
        <v>2.5042137349829656</v>
      </c>
      <c r="M69" s="129">
        <v>0</v>
      </c>
      <c r="N69" s="52" t="s">
        <v>110</v>
      </c>
      <c r="O69" s="39" t="s">
        <v>111</v>
      </c>
      <c r="P69" s="128">
        <v>2.3795947642101489</v>
      </c>
      <c r="Q69" s="128">
        <v>2.3795947642101489</v>
      </c>
      <c r="R69" s="128">
        <v>0</v>
      </c>
      <c r="S69" s="128">
        <v>0</v>
      </c>
      <c r="T69" s="128">
        <v>0</v>
      </c>
      <c r="U69" s="128">
        <v>0</v>
      </c>
      <c r="V69" s="128">
        <v>0</v>
      </c>
      <c r="W69" s="128">
        <v>0</v>
      </c>
      <c r="X69" s="128">
        <v>2.3795947642101489</v>
      </c>
      <c r="Y69" s="129">
        <v>0</v>
      </c>
      <c r="Z69" s="52" t="s">
        <v>110</v>
      </c>
      <c r="AA69" s="39" t="s">
        <v>111</v>
      </c>
      <c r="AB69" s="128">
        <v>2.2265680765684484</v>
      </c>
      <c r="AC69" s="128">
        <v>2.2265680765684484</v>
      </c>
      <c r="AD69" s="128">
        <v>0</v>
      </c>
      <c r="AE69" s="128">
        <v>0</v>
      </c>
      <c r="AF69" s="128">
        <v>0</v>
      </c>
      <c r="AG69" s="128">
        <v>0</v>
      </c>
      <c r="AH69" s="128">
        <v>0</v>
      </c>
      <c r="AI69" s="128">
        <v>0</v>
      </c>
      <c r="AJ69" s="128">
        <v>2.2265680765684484</v>
      </c>
      <c r="AK69" s="129">
        <v>0</v>
      </c>
      <c r="AL69" s="52" t="s">
        <v>110</v>
      </c>
      <c r="AM69" s="39" t="s">
        <v>111</v>
      </c>
      <c r="AN69" s="130">
        <v>2.0558139534883719</v>
      </c>
      <c r="AO69" s="130">
        <v>2.0558139534883719</v>
      </c>
      <c r="AP69" s="130">
        <v>0</v>
      </c>
      <c r="AQ69" s="130">
        <v>0</v>
      </c>
      <c r="AR69" s="130">
        <v>0</v>
      </c>
      <c r="AS69" s="130">
        <v>0</v>
      </c>
      <c r="AT69" s="130">
        <v>0</v>
      </c>
      <c r="AU69" s="130">
        <v>0</v>
      </c>
      <c r="AV69" s="130">
        <v>2.0558139534883719</v>
      </c>
      <c r="AW69" s="131">
        <v>0</v>
      </c>
      <c r="AX69" s="52" t="s">
        <v>110</v>
      </c>
      <c r="AY69" s="156" t="s">
        <v>111</v>
      </c>
      <c r="AZ69" s="133">
        <v>1.9</v>
      </c>
      <c r="BA69" s="134">
        <v>1.9</v>
      </c>
      <c r="BB69" s="135">
        <v>0</v>
      </c>
      <c r="BC69" s="130">
        <v>0</v>
      </c>
      <c r="BD69" s="136">
        <v>0</v>
      </c>
      <c r="BE69" s="130">
        <v>0</v>
      </c>
      <c r="BF69" s="130">
        <v>0</v>
      </c>
      <c r="BG69" s="135">
        <v>0</v>
      </c>
      <c r="BH69" s="130">
        <v>1.9</v>
      </c>
      <c r="BI69" s="131">
        <v>0</v>
      </c>
    </row>
    <row r="70" spans="1:61" ht="17.100000000000001" customHeight="1" thickBot="1">
      <c r="A70" s="1"/>
      <c r="B70" s="669" t="s">
        <v>112</v>
      </c>
      <c r="C70" s="670"/>
      <c r="D70" s="181">
        <v>15.387853977793624</v>
      </c>
      <c r="E70" s="181">
        <v>17.077909579549182</v>
      </c>
      <c r="F70" s="181">
        <v>79.644346871569709</v>
      </c>
      <c r="G70" s="181">
        <v>74.991117512903614</v>
      </c>
      <c r="H70" s="181">
        <v>30.975955693637715</v>
      </c>
      <c r="I70" s="181">
        <v>63.306403462944999</v>
      </c>
      <c r="J70" s="181">
        <v>6.3459542735083128</v>
      </c>
      <c r="K70" s="181">
        <v>0</v>
      </c>
      <c r="L70" s="181">
        <v>3.6145629803308585</v>
      </c>
      <c r="M70" s="182">
        <v>1.271049184232464</v>
      </c>
      <c r="N70" s="669" t="s">
        <v>112</v>
      </c>
      <c r="O70" s="670"/>
      <c r="P70" s="181">
        <v>15.401421004380158</v>
      </c>
      <c r="Q70" s="181">
        <v>17.107543592010153</v>
      </c>
      <c r="R70" s="181">
        <v>79.591957640611682</v>
      </c>
      <c r="S70" s="181">
        <v>74.586941158252969</v>
      </c>
      <c r="T70" s="181">
        <v>31.034304435089368</v>
      </c>
      <c r="U70" s="181">
        <v>63.560151516272448</v>
      </c>
      <c r="V70" s="181">
        <v>6.2044320416491407</v>
      </c>
      <c r="W70" s="181">
        <v>0</v>
      </c>
      <c r="X70" s="181">
        <v>3.4620294385827797</v>
      </c>
      <c r="Y70" s="182">
        <v>1.1504108610217936</v>
      </c>
      <c r="Z70" s="669" t="s">
        <v>112</v>
      </c>
      <c r="AA70" s="670"/>
      <c r="AB70" s="181">
        <v>15.482456300755048</v>
      </c>
      <c r="AC70" s="181">
        <v>17.212873154305885</v>
      </c>
      <c r="AD70" s="181">
        <v>80.423609192438391</v>
      </c>
      <c r="AE70" s="181">
        <v>73.257762557188514</v>
      </c>
      <c r="AF70" s="181">
        <v>32.520096701611031</v>
      </c>
      <c r="AG70" s="181">
        <v>63.44059494991545</v>
      </c>
      <c r="AH70" s="181">
        <v>6.2795361814515287</v>
      </c>
      <c r="AI70" s="181">
        <v>0</v>
      </c>
      <c r="AJ70" s="181">
        <v>3.2370152011028841</v>
      </c>
      <c r="AK70" s="182">
        <v>1.0285220912230559</v>
      </c>
      <c r="AL70" s="669" t="s">
        <v>112</v>
      </c>
      <c r="AM70" s="670"/>
      <c r="AN70" s="157">
        <v>15.353559922065022</v>
      </c>
      <c r="AO70" s="157">
        <v>17.082665602098718</v>
      </c>
      <c r="AP70" s="157">
        <v>78.188711452464176</v>
      </c>
      <c r="AQ70" s="157">
        <v>72.232360840414827</v>
      </c>
      <c r="AR70" s="157">
        <v>31.152803786490541</v>
      </c>
      <c r="AS70" s="157">
        <v>62.77066254339644</v>
      </c>
      <c r="AT70" s="157">
        <v>6.1984439164320548</v>
      </c>
      <c r="AU70" s="157">
        <v>0</v>
      </c>
      <c r="AV70" s="157">
        <v>3.0076431296467492</v>
      </c>
      <c r="AW70" s="158">
        <v>0.89700798664918346</v>
      </c>
      <c r="AX70" s="669" t="s">
        <v>113</v>
      </c>
      <c r="AY70" s="701"/>
      <c r="AZ70" s="159">
        <v>15.2</v>
      </c>
      <c r="BA70" s="160">
        <v>16.899999999999999</v>
      </c>
      <c r="BB70" s="161">
        <v>77.8</v>
      </c>
      <c r="BC70" s="157">
        <v>71.5</v>
      </c>
      <c r="BD70" s="162">
        <v>29.5</v>
      </c>
      <c r="BE70" s="157">
        <v>61.6</v>
      </c>
      <c r="BF70" s="157">
        <v>6.2</v>
      </c>
      <c r="BG70" s="161">
        <v>0</v>
      </c>
      <c r="BH70" s="157">
        <v>2.8</v>
      </c>
      <c r="BI70" s="158">
        <v>0.8</v>
      </c>
    </row>
    <row r="71" spans="1:61" s="191" customFormat="1" ht="17.100000000000001" customHeight="1">
      <c r="A71" s="54"/>
      <c r="B71" s="55" t="s">
        <v>114</v>
      </c>
      <c r="C71" s="56" t="s">
        <v>115</v>
      </c>
      <c r="D71" s="183">
        <v>12.912559419564673</v>
      </c>
      <c r="E71" s="183">
        <v>12.912559419564673</v>
      </c>
      <c r="F71" s="183">
        <v>68.629870129870127</v>
      </c>
      <c r="G71" s="183">
        <v>49.05425219941349</v>
      </c>
      <c r="H71" s="183">
        <v>35.026027397260272</v>
      </c>
      <c r="I71" s="183">
        <v>48.586071987480437</v>
      </c>
      <c r="J71" s="183">
        <v>6.1241810601548536</v>
      </c>
      <c r="K71" s="183">
        <v>0</v>
      </c>
      <c r="L71" s="183">
        <v>0</v>
      </c>
      <c r="M71" s="184">
        <v>0</v>
      </c>
      <c r="N71" s="55" t="s">
        <v>114</v>
      </c>
      <c r="O71" s="56" t="s">
        <v>115</v>
      </c>
      <c r="P71" s="183">
        <v>12.801788841631224</v>
      </c>
      <c r="Q71" s="183">
        <v>12.801788841631224</v>
      </c>
      <c r="R71" s="183">
        <v>66.805104910231449</v>
      </c>
      <c r="S71" s="183">
        <v>49.251094995332807</v>
      </c>
      <c r="T71" s="183">
        <v>36.280661722760982</v>
      </c>
      <c r="U71" s="183">
        <v>48.867850715906428</v>
      </c>
      <c r="V71" s="183">
        <v>5.9380723358001166</v>
      </c>
      <c r="W71" s="183">
        <v>0</v>
      </c>
      <c r="X71" s="183">
        <v>0</v>
      </c>
      <c r="Y71" s="184">
        <v>0</v>
      </c>
      <c r="Z71" s="55" t="s">
        <v>114</v>
      </c>
      <c r="AA71" s="56" t="s">
        <v>115</v>
      </c>
      <c r="AB71" s="183">
        <v>12.708281210908181</v>
      </c>
      <c r="AC71" s="183">
        <v>12.708281210908181</v>
      </c>
      <c r="AD71" s="183">
        <v>66.159385574272477</v>
      </c>
      <c r="AE71" s="183">
        <v>48.93256552099394</v>
      </c>
      <c r="AF71" s="183">
        <v>33.169247343177325</v>
      </c>
      <c r="AG71" s="183">
        <v>48.217711610774309</v>
      </c>
      <c r="AH71" s="183">
        <v>5.7925690116426791</v>
      </c>
      <c r="AI71" s="183">
        <v>0</v>
      </c>
      <c r="AJ71" s="183">
        <v>0</v>
      </c>
      <c r="AK71" s="184">
        <v>0</v>
      </c>
      <c r="AL71" s="55" t="s">
        <v>114</v>
      </c>
      <c r="AM71" s="56" t="s">
        <v>115</v>
      </c>
      <c r="AN71" s="127">
        <v>12.435364785383557</v>
      </c>
      <c r="AO71" s="127">
        <v>12.435364785383557</v>
      </c>
      <c r="AP71" s="127">
        <v>64.002719967808048</v>
      </c>
      <c r="AQ71" s="127">
        <v>48.030002413798755</v>
      </c>
      <c r="AR71" s="127">
        <v>33.438616553033725</v>
      </c>
      <c r="AS71" s="127">
        <v>47.44205679201842</v>
      </c>
      <c r="AT71" s="127">
        <v>5.6151315789473681</v>
      </c>
      <c r="AU71" s="127">
        <v>0</v>
      </c>
      <c r="AV71" s="127">
        <v>0</v>
      </c>
      <c r="AW71" s="185">
        <v>0</v>
      </c>
      <c r="AX71" s="55" t="s">
        <v>114</v>
      </c>
      <c r="AY71" s="186" t="s">
        <v>115</v>
      </c>
      <c r="AZ71" s="187">
        <v>12.2</v>
      </c>
      <c r="BA71" s="188">
        <v>12.2</v>
      </c>
      <c r="BB71" s="189">
        <v>62</v>
      </c>
      <c r="BC71" s="127">
        <v>45.7</v>
      </c>
      <c r="BD71" s="190">
        <v>32.6</v>
      </c>
      <c r="BE71" s="127">
        <v>45.6</v>
      </c>
      <c r="BF71" s="127">
        <v>5.6</v>
      </c>
      <c r="BG71" s="189">
        <v>0</v>
      </c>
      <c r="BH71" s="127">
        <v>0</v>
      </c>
      <c r="BI71" s="185">
        <v>0</v>
      </c>
    </row>
    <row r="72" spans="1:61" ht="17.100000000000001" customHeight="1">
      <c r="A72" s="1"/>
      <c r="B72" s="63"/>
      <c r="C72" s="64" t="s">
        <v>116</v>
      </c>
      <c r="D72" s="150">
        <v>9.2152491361052284</v>
      </c>
      <c r="E72" s="150">
        <v>11.052046625101653</v>
      </c>
      <c r="F72" s="150">
        <v>59.714285714285715</v>
      </c>
      <c r="G72" s="150">
        <v>52.153439153439152</v>
      </c>
      <c r="H72" s="150">
        <v>36.238341968911918</v>
      </c>
      <c r="I72" s="150">
        <v>50.49058577405858</v>
      </c>
      <c r="J72" s="150">
        <v>4.8571428571428568</v>
      </c>
      <c r="K72" s="150">
        <v>23.880222841225628</v>
      </c>
      <c r="L72" s="150">
        <v>3.4383029578727218</v>
      </c>
      <c r="M72" s="151">
        <v>0.70809792843691144</v>
      </c>
      <c r="N72" s="63"/>
      <c r="O72" s="64" t="s">
        <v>116</v>
      </c>
      <c r="P72" s="150">
        <v>9.1359744950283144</v>
      </c>
      <c r="Q72" s="150">
        <v>10.977120550841715</v>
      </c>
      <c r="R72" s="150">
        <v>56.511983681795002</v>
      </c>
      <c r="S72" s="150">
        <v>52.15461090161125</v>
      </c>
      <c r="T72" s="150">
        <v>21.399308326682629</v>
      </c>
      <c r="U72" s="150">
        <v>42.888177254630428</v>
      </c>
      <c r="V72" s="150">
        <v>4.4722619615323476</v>
      </c>
      <c r="W72" s="150">
        <v>23.575013943112101</v>
      </c>
      <c r="X72" s="150">
        <v>3.5030172671326998</v>
      </c>
      <c r="Y72" s="151">
        <v>0.60891399874450725</v>
      </c>
      <c r="Z72" s="63"/>
      <c r="AA72" s="64" t="s">
        <v>116</v>
      </c>
      <c r="AB72" s="150">
        <v>9.1281908371419025</v>
      </c>
      <c r="AC72" s="150">
        <v>10.982380048793711</v>
      </c>
      <c r="AD72" s="150">
        <v>56.064864046105249</v>
      </c>
      <c r="AE72" s="150">
        <v>52.438453592518798</v>
      </c>
      <c r="AF72" s="150">
        <v>20.458280913898843</v>
      </c>
      <c r="AG72" s="150">
        <v>42.9595015576324</v>
      </c>
      <c r="AH72" s="150">
        <v>4.5155778095692254</v>
      </c>
      <c r="AI72" s="150">
        <v>23.814835471277188</v>
      </c>
      <c r="AJ72" s="150">
        <v>3.4298261337157196</v>
      </c>
      <c r="AK72" s="151">
        <v>0.54048964218455742</v>
      </c>
      <c r="AL72" s="63"/>
      <c r="AM72" s="64" t="s">
        <v>116</v>
      </c>
      <c r="AN72" s="150">
        <v>8.6833537741108255</v>
      </c>
      <c r="AO72" s="150">
        <v>10.457441040932501</v>
      </c>
      <c r="AP72" s="150">
        <v>50.394537352785598</v>
      </c>
      <c r="AQ72" s="150">
        <v>49.66990610737453</v>
      </c>
      <c r="AR72" s="150">
        <v>20.300328000475755</v>
      </c>
      <c r="AS72" s="150">
        <v>40.864485981308412</v>
      </c>
      <c r="AT72" s="150">
        <v>4.2799237005245585</v>
      </c>
      <c r="AU72" s="150">
        <v>22.651979921918571</v>
      </c>
      <c r="AV72" s="150">
        <v>3.2977833542450856</v>
      </c>
      <c r="AW72" s="151">
        <v>0.45631678189817726</v>
      </c>
      <c r="AX72" s="63"/>
      <c r="AY72" s="192" t="s">
        <v>116</v>
      </c>
      <c r="AZ72" s="152">
        <v>8.8000000000000007</v>
      </c>
      <c r="BA72" s="153">
        <v>10.6</v>
      </c>
      <c r="BB72" s="154">
        <v>51.2</v>
      </c>
      <c r="BC72" s="150">
        <v>49</v>
      </c>
      <c r="BD72" s="155">
        <v>21.3</v>
      </c>
      <c r="BE72" s="150">
        <v>41.3</v>
      </c>
      <c r="BF72" s="150">
        <v>4.5</v>
      </c>
      <c r="BG72" s="154">
        <v>22.7</v>
      </c>
      <c r="BH72" s="150">
        <v>3.2</v>
      </c>
      <c r="BI72" s="151">
        <v>0.4</v>
      </c>
    </row>
    <row r="73" spans="1:61" s="173" customFormat="1" ht="17.100000000000001" customHeight="1">
      <c r="A73" s="70"/>
      <c r="B73" s="105" t="s">
        <v>117</v>
      </c>
      <c r="C73" s="46" t="s">
        <v>118</v>
      </c>
      <c r="D73" s="165">
        <v>16.737745098039216</v>
      </c>
      <c r="E73" s="165">
        <v>16.737745098039216</v>
      </c>
      <c r="F73" s="165">
        <v>59.714285714285715</v>
      </c>
      <c r="G73" s="165">
        <v>52.153439153439152</v>
      </c>
      <c r="H73" s="165">
        <v>36.238341968911918</v>
      </c>
      <c r="I73" s="165">
        <v>50.49058577405858</v>
      </c>
      <c r="J73" s="165">
        <v>4.8571428571428568</v>
      </c>
      <c r="K73" s="165">
        <v>0</v>
      </c>
      <c r="L73" s="165">
        <v>0</v>
      </c>
      <c r="M73" s="166">
        <v>0</v>
      </c>
      <c r="N73" s="105" t="s">
        <v>117</v>
      </c>
      <c r="O73" s="46" t="s">
        <v>118</v>
      </c>
      <c r="P73" s="165">
        <v>16.56054251320878</v>
      </c>
      <c r="Q73" s="165">
        <v>16.56054251320878</v>
      </c>
      <c r="R73" s="165">
        <v>56.511983681795002</v>
      </c>
      <c r="S73" s="165">
        <v>52.15461090161125</v>
      </c>
      <c r="T73" s="165">
        <v>21.399308326682629</v>
      </c>
      <c r="U73" s="165">
        <v>42.888177254630428</v>
      </c>
      <c r="V73" s="165">
        <v>4.4722619615323476</v>
      </c>
      <c r="W73" s="165">
        <v>0</v>
      </c>
      <c r="X73" s="165">
        <v>0</v>
      </c>
      <c r="Y73" s="166">
        <v>0</v>
      </c>
      <c r="Z73" s="105" t="s">
        <v>117</v>
      </c>
      <c r="AA73" s="46" t="s">
        <v>118</v>
      </c>
      <c r="AB73" s="165">
        <v>16.614106753812635</v>
      </c>
      <c r="AC73" s="165">
        <v>16.614106753812635</v>
      </c>
      <c r="AD73" s="165">
        <v>56.064864046105249</v>
      </c>
      <c r="AE73" s="165">
        <v>52.43845359251879</v>
      </c>
      <c r="AF73" s="165">
        <v>20.458280913898843</v>
      </c>
      <c r="AG73" s="165">
        <v>42.9595015576324</v>
      </c>
      <c r="AH73" s="165">
        <v>4.5155778095692254</v>
      </c>
      <c r="AI73" s="165">
        <v>0</v>
      </c>
      <c r="AJ73" s="165">
        <v>0</v>
      </c>
      <c r="AK73" s="166">
        <v>0</v>
      </c>
      <c r="AL73" s="105" t="s">
        <v>117</v>
      </c>
      <c r="AM73" s="46" t="s">
        <v>118</v>
      </c>
      <c r="AN73" s="167">
        <v>15.793300653594772</v>
      </c>
      <c r="AO73" s="167">
        <v>15.793300653594772</v>
      </c>
      <c r="AP73" s="167">
        <v>50.394537352785598</v>
      </c>
      <c r="AQ73" s="167">
        <v>49.66990610737453</v>
      </c>
      <c r="AR73" s="167">
        <v>20.300328000475755</v>
      </c>
      <c r="AS73" s="167">
        <v>40.864485981308412</v>
      </c>
      <c r="AT73" s="167">
        <v>4.2799237005245585</v>
      </c>
      <c r="AU73" s="167">
        <v>0</v>
      </c>
      <c r="AV73" s="167">
        <v>0</v>
      </c>
      <c r="AW73" s="168">
        <v>0</v>
      </c>
      <c r="AX73" s="105" t="s">
        <v>117</v>
      </c>
      <c r="AY73" s="164" t="s">
        <v>118</v>
      </c>
      <c r="AZ73" s="169">
        <v>16.100000000000001</v>
      </c>
      <c r="BA73" s="170">
        <v>16.100000000000001</v>
      </c>
      <c r="BB73" s="171">
        <v>51.2</v>
      </c>
      <c r="BC73" s="167">
        <v>49</v>
      </c>
      <c r="BD73" s="172">
        <v>21.3</v>
      </c>
      <c r="BE73" s="167">
        <v>41.3</v>
      </c>
      <c r="BF73" s="167">
        <v>4.5</v>
      </c>
      <c r="BG73" s="171">
        <v>0</v>
      </c>
      <c r="BH73" s="167">
        <v>0</v>
      </c>
      <c r="BI73" s="168">
        <v>0</v>
      </c>
    </row>
    <row r="74" spans="1:61" ht="17.100000000000001" customHeight="1">
      <c r="A74" s="1"/>
      <c r="B74" s="63"/>
      <c r="C74" s="64" t="s">
        <v>119</v>
      </c>
      <c r="D74" s="150">
        <v>10.654405350392556</v>
      </c>
      <c r="E74" s="150">
        <v>11.096427416747494</v>
      </c>
      <c r="F74" s="150">
        <v>57.685000000000002</v>
      </c>
      <c r="G74" s="150">
        <v>49.039447731755423</v>
      </c>
      <c r="H74" s="150">
        <v>25.606237816764132</v>
      </c>
      <c r="I74" s="150">
        <v>43.079907353792706</v>
      </c>
      <c r="J74" s="150">
        <v>5.5431976166832175</v>
      </c>
      <c r="K74" s="150">
        <v>22.922077922077921</v>
      </c>
      <c r="L74" s="150">
        <v>6.3851540616246503</v>
      </c>
      <c r="M74" s="151">
        <v>6.7030346820809248</v>
      </c>
      <c r="N74" s="63"/>
      <c r="O74" s="64" t="s">
        <v>119</v>
      </c>
      <c r="P74" s="150">
        <v>10.645515336531473</v>
      </c>
      <c r="Q74" s="150">
        <v>11.114433489574916</v>
      </c>
      <c r="R74" s="150">
        <v>56.195</v>
      </c>
      <c r="S74" s="150">
        <v>50.243367054781451</v>
      </c>
      <c r="T74" s="150">
        <v>25.572087175188599</v>
      </c>
      <c r="U74" s="150">
        <v>44.108405797101447</v>
      </c>
      <c r="V74" s="150">
        <v>5.383037388331311</v>
      </c>
      <c r="W74" s="150">
        <v>24.113060428849902</v>
      </c>
      <c r="X74" s="150">
        <v>6.2488621245010858</v>
      </c>
      <c r="Y74" s="151">
        <v>6.4530346820809248</v>
      </c>
      <c r="Z74" s="63"/>
      <c r="AA74" s="64" t="s">
        <v>119</v>
      </c>
      <c r="AB74" s="150">
        <v>10.448220555724133</v>
      </c>
      <c r="AC74" s="150">
        <v>10.907686643616341</v>
      </c>
      <c r="AD74" s="150">
        <v>54.19308623474744</v>
      </c>
      <c r="AE74" s="150">
        <v>49.217186045304409</v>
      </c>
      <c r="AF74" s="150">
        <v>24.271915974944701</v>
      </c>
      <c r="AG74" s="150">
        <v>43.203360370799537</v>
      </c>
      <c r="AH74" s="150">
        <v>5.3257272252220869</v>
      </c>
      <c r="AI74" s="150">
        <v>26.640675763482779</v>
      </c>
      <c r="AJ74" s="150">
        <v>6.0892094391149083</v>
      </c>
      <c r="AK74" s="151">
        <v>6.1863400148478096</v>
      </c>
      <c r="AL74" s="63"/>
      <c r="AM74" s="64" t="s">
        <v>119</v>
      </c>
      <c r="AN74" s="150">
        <v>10.39322107393221</v>
      </c>
      <c r="AO74" s="150">
        <v>10.869565217391305</v>
      </c>
      <c r="AP74" s="150">
        <v>49.262430561438229</v>
      </c>
      <c r="AQ74" s="150">
        <v>49.21100339940655</v>
      </c>
      <c r="AR74" s="150">
        <v>22.258961089619124</v>
      </c>
      <c r="AS74" s="150">
        <v>42.241599073001161</v>
      </c>
      <c r="AT74" s="150">
        <v>5.4337223480229921</v>
      </c>
      <c r="AU74" s="150">
        <v>23.521767381416502</v>
      </c>
      <c r="AV74" s="150">
        <v>6.5534626426720823</v>
      </c>
      <c r="AW74" s="151">
        <v>5.9632276313830577</v>
      </c>
      <c r="AX74" s="63"/>
      <c r="AY74" s="192" t="s">
        <v>119</v>
      </c>
      <c r="AZ74" s="152">
        <v>10.199999999999999</v>
      </c>
      <c r="BA74" s="153">
        <v>10.7</v>
      </c>
      <c r="BB74" s="154">
        <v>48.1</v>
      </c>
      <c r="BC74" s="150">
        <v>47.4</v>
      </c>
      <c r="BD74" s="155">
        <v>20.7</v>
      </c>
      <c r="BE74" s="150">
        <v>40.4</v>
      </c>
      <c r="BF74" s="150">
        <v>5.5</v>
      </c>
      <c r="BG74" s="154">
        <v>19.399999999999999</v>
      </c>
      <c r="BH74" s="150">
        <v>6.8</v>
      </c>
      <c r="BI74" s="151">
        <v>5.5</v>
      </c>
    </row>
    <row r="75" spans="1:61" s="173" customFormat="1" ht="17.100000000000001" customHeight="1">
      <c r="A75" s="70"/>
      <c r="B75" s="105" t="s">
        <v>121</v>
      </c>
      <c r="C75" s="46" t="s">
        <v>122</v>
      </c>
      <c r="D75" s="165">
        <v>11</v>
      </c>
      <c r="E75" s="165">
        <v>11.551158480074143</v>
      </c>
      <c r="F75" s="165">
        <v>57.685000000000002</v>
      </c>
      <c r="G75" s="165">
        <v>49.039447731755423</v>
      </c>
      <c r="H75" s="165">
        <v>25.606237816764132</v>
      </c>
      <c r="I75" s="165">
        <v>43.079907353792706</v>
      </c>
      <c r="J75" s="165">
        <v>5.5431976166832175</v>
      </c>
      <c r="K75" s="165">
        <v>0</v>
      </c>
      <c r="L75" s="165">
        <v>0</v>
      </c>
      <c r="M75" s="166">
        <v>6.7030346820809248</v>
      </c>
      <c r="N75" s="105" t="s">
        <v>121</v>
      </c>
      <c r="O75" s="46" t="s">
        <v>122</v>
      </c>
      <c r="P75" s="165">
        <v>10.990965834428383</v>
      </c>
      <c r="Q75" s="165">
        <v>11.572924388435878</v>
      </c>
      <c r="R75" s="165">
        <v>56.195</v>
      </c>
      <c r="S75" s="165">
        <v>50.243367054781451</v>
      </c>
      <c r="T75" s="165">
        <v>25.572087175188599</v>
      </c>
      <c r="U75" s="165">
        <v>44.108405797101447</v>
      </c>
      <c r="V75" s="165">
        <v>5.383037388331311</v>
      </c>
      <c r="W75" s="165">
        <v>0</v>
      </c>
      <c r="X75" s="165">
        <v>0</v>
      </c>
      <c r="Y75" s="166">
        <v>6.4530346820809248</v>
      </c>
      <c r="Z75" s="105" t="s">
        <v>121</v>
      </c>
      <c r="AA75" s="46" t="s">
        <v>122</v>
      </c>
      <c r="AB75" s="165">
        <v>10.752728518524561</v>
      </c>
      <c r="AC75" s="165">
        <v>11.317222038931046</v>
      </c>
      <c r="AD75" s="165">
        <v>54.19308623474744</v>
      </c>
      <c r="AE75" s="165">
        <v>49.217186045304423</v>
      </c>
      <c r="AF75" s="165">
        <v>24.271915974944701</v>
      </c>
      <c r="AG75" s="165">
        <v>43.203360370799537</v>
      </c>
      <c r="AH75" s="165">
        <v>5.3257272252220869</v>
      </c>
      <c r="AI75" s="165">
        <v>0</v>
      </c>
      <c r="AJ75" s="165">
        <v>0</v>
      </c>
      <c r="AK75" s="166">
        <v>6.182668051639709</v>
      </c>
      <c r="AL75" s="105" t="s">
        <v>121</v>
      </c>
      <c r="AM75" s="46" t="s">
        <v>122</v>
      </c>
      <c r="AN75" s="167">
        <v>11.25600278602588</v>
      </c>
      <c r="AO75" s="167">
        <v>11.25600278602588</v>
      </c>
      <c r="AP75" s="167">
        <v>49.262430561438229</v>
      </c>
      <c r="AQ75" s="167">
        <v>49.21100339940655</v>
      </c>
      <c r="AR75" s="167">
        <v>22.258961089619124</v>
      </c>
      <c r="AS75" s="167">
        <v>42.241599073001161</v>
      </c>
      <c r="AT75" s="167">
        <v>5.4337223480229921</v>
      </c>
      <c r="AU75" s="167">
        <v>0</v>
      </c>
      <c r="AV75" s="167">
        <v>0</v>
      </c>
      <c r="AW75" s="168">
        <v>0</v>
      </c>
      <c r="AX75" s="105" t="s">
        <v>121</v>
      </c>
      <c r="AY75" s="164" t="s">
        <v>122</v>
      </c>
      <c r="AZ75" s="169">
        <v>10.5</v>
      </c>
      <c r="BA75" s="170">
        <v>11.1</v>
      </c>
      <c r="BB75" s="171">
        <v>48.1</v>
      </c>
      <c r="BC75" s="167">
        <v>47.4</v>
      </c>
      <c r="BD75" s="172">
        <v>20.7</v>
      </c>
      <c r="BE75" s="167">
        <v>40.4</v>
      </c>
      <c r="BF75" s="167">
        <v>5.5</v>
      </c>
      <c r="BG75" s="171">
        <v>0</v>
      </c>
      <c r="BH75" s="167">
        <v>0</v>
      </c>
      <c r="BI75" s="168">
        <v>5.5</v>
      </c>
    </row>
    <row r="76" spans="1:61" s="173" customFormat="1" ht="17.100000000000001" customHeight="1">
      <c r="A76" s="70"/>
      <c r="B76" s="666" t="s">
        <v>123</v>
      </c>
      <c r="C76" s="71" t="s">
        <v>124</v>
      </c>
      <c r="D76" s="193">
        <v>4.002453293074165</v>
      </c>
      <c r="E76" s="193">
        <v>5.4185105234754456</v>
      </c>
      <c r="F76" s="193">
        <v>0</v>
      </c>
      <c r="G76" s="193">
        <v>0</v>
      </c>
      <c r="H76" s="193">
        <v>0</v>
      </c>
      <c r="I76" s="193">
        <v>0</v>
      </c>
      <c r="J76" s="193">
        <v>0</v>
      </c>
      <c r="K76" s="193">
        <v>23.880222841225628</v>
      </c>
      <c r="L76" s="193">
        <v>3.4383029578727218</v>
      </c>
      <c r="M76" s="194">
        <v>0.70809792843691144</v>
      </c>
      <c r="N76" s="666" t="s">
        <v>123</v>
      </c>
      <c r="O76" s="71" t="s">
        <v>124</v>
      </c>
      <c r="P76" s="193">
        <v>3.9913191168144935</v>
      </c>
      <c r="Q76" s="193">
        <v>5.4452239611440909</v>
      </c>
      <c r="R76" s="193">
        <v>0</v>
      </c>
      <c r="S76" s="193">
        <v>0</v>
      </c>
      <c r="T76" s="193">
        <v>0</v>
      </c>
      <c r="U76" s="193">
        <v>0</v>
      </c>
      <c r="V76" s="193">
        <v>0</v>
      </c>
      <c r="W76" s="193">
        <v>23.575013943112101</v>
      </c>
      <c r="X76" s="193">
        <v>3.5030172671326998</v>
      </c>
      <c r="Y76" s="194">
        <v>0.60891399874450725</v>
      </c>
      <c r="Z76" s="666" t="s">
        <v>123</v>
      </c>
      <c r="AA76" s="71" t="s">
        <v>124</v>
      </c>
      <c r="AB76" s="193">
        <v>3.9407435365163237</v>
      </c>
      <c r="AC76" s="193">
        <v>5.402320561252024</v>
      </c>
      <c r="AD76" s="193">
        <v>0</v>
      </c>
      <c r="AE76" s="193">
        <v>0</v>
      </c>
      <c r="AF76" s="193">
        <v>0</v>
      </c>
      <c r="AG76" s="193">
        <v>0</v>
      </c>
      <c r="AH76" s="193">
        <v>0</v>
      </c>
      <c r="AI76" s="193">
        <v>23.814835471277188</v>
      </c>
      <c r="AJ76" s="193">
        <v>3.4298261337157196</v>
      </c>
      <c r="AK76" s="194">
        <v>0.54048964218455742</v>
      </c>
      <c r="AL76" s="666" t="s">
        <v>123</v>
      </c>
      <c r="AM76" s="71" t="s">
        <v>124</v>
      </c>
      <c r="AN76" s="193">
        <v>3.7545780630545593</v>
      </c>
      <c r="AO76" s="193">
        <v>5.1705342687533733</v>
      </c>
      <c r="AP76" s="193">
        <v>0</v>
      </c>
      <c r="AQ76" s="193">
        <v>0</v>
      </c>
      <c r="AR76" s="193">
        <v>0</v>
      </c>
      <c r="AS76" s="193">
        <v>0</v>
      </c>
      <c r="AT76" s="193">
        <v>0</v>
      </c>
      <c r="AU76" s="193">
        <v>22.651979921918571</v>
      </c>
      <c r="AV76" s="193">
        <v>3.2977833542450856</v>
      </c>
      <c r="AW76" s="194">
        <v>0.45631678189817726</v>
      </c>
      <c r="AX76" s="666" t="s">
        <v>123</v>
      </c>
      <c r="AY76" s="195" t="s">
        <v>124</v>
      </c>
      <c r="AZ76" s="196">
        <v>3.7</v>
      </c>
      <c r="BA76" s="197">
        <v>5.0999999999999996</v>
      </c>
      <c r="BB76" s="198">
        <v>0</v>
      </c>
      <c r="BC76" s="193">
        <v>0</v>
      </c>
      <c r="BD76" s="199">
        <v>0</v>
      </c>
      <c r="BE76" s="193">
        <v>0</v>
      </c>
      <c r="BF76" s="193">
        <v>0</v>
      </c>
      <c r="BG76" s="198">
        <v>22.7</v>
      </c>
      <c r="BH76" s="193">
        <v>3.2</v>
      </c>
      <c r="BI76" s="194">
        <v>0.4</v>
      </c>
    </row>
    <row r="77" spans="1:61" ht="17.100000000000001" customHeight="1">
      <c r="A77" s="1"/>
      <c r="B77" s="667"/>
      <c r="C77" s="77" t="s">
        <v>125</v>
      </c>
      <c r="D77" s="137">
        <v>3.6161887694145758</v>
      </c>
      <c r="E77" s="137">
        <v>3.6161887694145758</v>
      </c>
      <c r="F77" s="137">
        <v>0</v>
      </c>
      <c r="G77" s="137">
        <v>0</v>
      </c>
      <c r="H77" s="137">
        <v>0</v>
      </c>
      <c r="I77" s="137">
        <v>0</v>
      </c>
      <c r="J77" s="137">
        <v>0</v>
      </c>
      <c r="K77" s="137">
        <v>0</v>
      </c>
      <c r="L77" s="137">
        <v>3.6161887694145758</v>
      </c>
      <c r="M77" s="138">
        <v>0</v>
      </c>
      <c r="N77" s="667"/>
      <c r="O77" s="77" t="s">
        <v>125</v>
      </c>
      <c r="P77" s="137">
        <v>3.5731780167264038</v>
      </c>
      <c r="Q77" s="137">
        <v>3.5731780167264038</v>
      </c>
      <c r="R77" s="137">
        <v>0</v>
      </c>
      <c r="S77" s="137">
        <v>0</v>
      </c>
      <c r="T77" s="137">
        <v>0</v>
      </c>
      <c r="U77" s="137">
        <v>0</v>
      </c>
      <c r="V77" s="137">
        <v>0</v>
      </c>
      <c r="W77" s="137">
        <v>0</v>
      </c>
      <c r="X77" s="137">
        <v>3.5731780167264038</v>
      </c>
      <c r="Y77" s="138">
        <v>0</v>
      </c>
      <c r="Z77" s="667"/>
      <c r="AA77" s="77" t="s">
        <v>125</v>
      </c>
      <c r="AB77" s="137">
        <v>3.4662485065710871</v>
      </c>
      <c r="AC77" s="137">
        <v>3.4662485065710871</v>
      </c>
      <c r="AD77" s="137">
        <v>0</v>
      </c>
      <c r="AE77" s="137">
        <v>0</v>
      </c>
      <c r="AF77" s="137">
        <v>0</v>
      </c>
      <c r="AG77" s="137">
        <v>0</v>
      </c>
      <c r="AH77" s="137">
        <v>0</v>
      </c>
      <c r="AI77" s="137">
        <v>0</v>
      </c>
      <c r="AJ77" s="137">
        <v>3.4662485065710871</v>
      </c>
      <c r="AK77" s="138">
        <v>0</v>
      </c>
      <c r="AL77" s="667"/>
      <c r="AM77" s="77" t="s">
        <v>125</v>
      </c>
      <c r="AN77" s="137">
        <v>3.3543849146961988</v>
      </c>
      <c r="AO77" s="137">
        <v>3.3543849146961988</v>
      </c>
      <c r="AP77" s="137">
        <v>0</v>
      </c>
      <c r="AQ77" s="137">
        <v>0</v>
      </c>
      <c r="AR77" s="137">
        <v>0</v>
      </c>
      <c r="AS77" s="137">
        <v>0</v>
      </c>
      <c r="AT77" s="137">
        <v>0</v>
      </c>
      <c r="AU77" s="137">
        <v>0</v>
      </c>
      <c r="AV77" s="137">
        <v>3.3543849146961988</v>
      </c>
      <c r="AW77" s="138">
        <v>0</v>
      </c>
      <c r="AX77" s="667"/>
      <c r="AY77" s="200" t="s">
        <v>125</v>
      </c>
      <c r="AZ77" s="140">
        <v>3.3</v>
      </c>
      <c r="BA77" s="141">
        <v>3.3</v>
      </c>
      <c r="BB77" s="142">
        <v>0</v>
      </c>
      <c r="BC77" s="137">
        <v>0</v>
      </c>
      <c r="BD77" s="143">
        <v>0</v>
      </c>
      <c r="BE77" s="137">
        <v>0</v>
      </c>
      <c r="BF77" s="137">
        <v>0</v>
      </c>
      <c r="BG77" s="142">
        <v>0</v>
      </c>
      <c r="BH77" s="137">
        <v>3.3</v>
      </c>
      <c r="BI77" s="138">
        <v>0</v>
      </c>
    </row>
    <row r="78" spans="1:61" ht="17.100000000000001" customHeight="1">
      <c r="A78" s="1"/>
      <c r="B78" s="667"/>
      <c r="C78" s="78" t="s">
        <v>126</v>
      </c>
      <c r="D78" s="137">
        <v>3.2047659215520876</v>
      </c>
      <c r="E78" s="137">
        <v>5.9659041864479931</v>
      </c>
      <c r="F78" s="137">
        <v>0</v>
      </c>
      <c r="G78" s="137">
        <v>0</v>
      </c>
      <c r="H78" s="137">
        <v>0</v>
      </c>
      <c r="I78" s="137">
        <v>0</v>
      </c>
      <c r="J78" s="137">
        <v>0</v>
      </c>
      <c r="K78" s="137">
        <v>0</v>
      </c>
      <c r="L78" s="137">
        <v>6.0521015761821362</v>
      </c>
      <c r="M78" s="138">
        <v>0.5665979381443299</v>
      </c>
      <c r="N78" s="667"/>
      <c r="O78" s="78" t="s">
        <v>126</v>
      </c>
      <c r="P78" s="137">
        <v>3.1762969211303247</v>
      </c>
      <c r="Q78" s="137">
        <v>5.9641778161415626</v>
      </c>
      <c r="R78" s="137">
        <v>0</v>
      </c>
      <c r="S78" s="137">
        <v>0</v>
      </c>
      <c r="T78" s="137">
        <v>0</v>
      </c>
      <c r="U78" s="137">
        <v>0</v>
      </c>
      <c r="V78" s="137">
        <v>0</v>
      </c>
      <c r="W78" s="137">
        <v>0</v>
      </c>
      <c r="X78" s="137">
        <v>6.0498205060852817</v>
      </c>
      <c r="Y78" s="138">
        <v>0.51257731958762887</v>
      </c>
      <c r="Z78" s="667"/>
      <c r="AA78" s="78" t="s">
        <v>126</v>
      </c>
      <c r="AB78" s="137">
        <v>3.0514550822437791</v>
      </c>
      <c r="AC78" s="137">
        <v>5.7470867501078979</v>
      </c>
      <c r="AD78" s="137">
        <v>0</v>
      </c>
      <c r="AE78" s="137">
        <v>0</v>
      </c>
      <c r="AF78" s="137">
        <v>0</v>
      </c>
      <c r="AG78" s="137">
        <v>0</v>
      </c>
      <c r="AH78" s="137">
        <v>0</v>
      </c>
      <c r="AI78" s="137">
        <v>0</v>
      </c>
      <c r="AJ78" s="137">
        <v>5.8296121180281943</v>
      </c>
      <c r="AK78" s="138">
        <v>0.47587628865979381</v>
      </c>
      <c r="AL78" s="667"/>
      <c r="AM78" s="78" t="s">
        <v>126</v>
      </c>
      <c r="AN78" s="137">
        <v>2.8966244725738397</v>
      </c>
      <c r="AO78" s="137">
        <v>5.4984894259818731</v>
      </c>
      <c r="AP78" s="137">
        <v>0</v>
      </c>
      <c r="AQ78" s="137">
        <v>0</v>
      </c>
      <c r="AR78" s="137">
        <v>0</v>
      </c>
      <c r="AS78" s="137">
        <v>0</v>
      </c>
      <c r="AT78" s="137">
        <v>0</v>
      </c>
      <c r="AU78" s="137">
        <v>0</v>
      </c>
      <c r="AV78" s="137">
        <v>5.577445057350495</v>
      </c>
      <c r="AW78" s="138">
        <v>0.40858439950474618</v>
      </c>
      <c r="AX78" s="667"/>
      <c r="AY78" s="201" t="s">
        <v>126</v>
      </c>
      <c r="AZ78" s="140">
        <v>2.8</v>
      </c>
      <c r="BA78" s="141">
        <v>5.4</v>
      </c>
      <c r="BB78" s="142">
        <v>0</v>
      </c>
      <c r="BC78" s="137">
        <v>0</v>
      </c>
      <c r="BD78" s="143">
        <v>0</v>
      </c>
      <c r="BE78" s="137">
        <v>0</v>
      </c>
      <c r="BF78" s="137">
        <v>0</v>
      </c>
      <c r="BG78" s="142">
        <v>0</v>
      </c>
      <c r="BH78" s="137">
        <v>5.5</v>
      </c>
      <c r="BI78" s="138">
        <v>0.4</v>
      </c>
    </row>
    <row r="79" spans="1:61" ht="17.100000000000001" customHeight="1">
      <c r="A79" s="1"/>
      <c r="B79" s="667"/>
      <c r="C79" s="77" t="s">
        <v>127</v>
      </c>
      <c r="D79" s="137">
        <v>10.313591235878125</v>
      </c>
      <c r="E79" s="137">
        <v>10.313591235878125</v>
      </c>
      <c r="F79" s="137">
        <v>0</v>
      </c>
      <c r="G79" s="137">
        <v>0</v>
      </c>
      <c r="H79" s="137">
        <v>0</v>
      </c>
      <c r="I79" s="137">
        <v>0</v>
      </c>
      <c r="J79" s="137">
        <v>0</v>
      </c>
      <c r="K79" s="137">
        <v>32.589812332439678</v>
      </c>
      <c r="L79" s="137">
        <v>7.0525902668759812</v>
      </c>
      <c r="M79" s="138">
        <v>0</v>
      </c>
      <c r="N79" s="667"/>
      <c r="O79" s="77" t="s">
        <v>127</v>
      </c>
      <c r="P79" s="137">
        <v>10.562078526683326</v>
      </c>
      <c r="Q79" s="137">
        <v>10.562078526683326</v>
      </c>
      <c r="R79" s="137">
        <v>0</v>
      </c>
      <c r="S79" s="137">
        <v>0</v>
      </c>
      <c r="T79" s="137">
        <v>0</v>
      </c>
      <c r="U79" s="137">
        <v>0</v>
      </c>
      <c r="V79" s="137">
        <v>0</v>
      </c>
      <c r="W79" s="137">
        <v>32.87168497187249</v>
      </c>
      <c r="X79" s="137">
        <v>7.2935635792778646</v>
      </c>
      <c r="Y79" s="138">
        <v>0</v>
      </c>
      <c r="Z79" s="667"/>
      <c r="AA79" s="77" t="s">
        <v>127</v>
      </c>
      <c r="AB79" s="137">
        <v>10.612119137281752</v>
      </c>
      <c r="AC79" s="137">
        <v>10.612119137281752</v>
      </c>
      <c r="AD79" s="137">
        <v>0</v>
      </c>
      <c r="AE79" s="137">
        <v>0</v>
      </c>
      <c r="AF79" s="137">
        <v>0</v>
      </c>
      <c r="AG79" s="137">
        <v>0</v>
      </c>
      <c r="AH79" s="137">
        <v>0</v>
      </c>
      <c r="AI79" s="137">
        <v>32.394101876675606</v>
      </c>
      <c r="AJ79" s="137">
        <v>7.4234693877551017</v>
      </c>
      <c r="AK79" s="138">
        <v>0</v>
      </c>
      <c r="AL79" s="667"/>
      <c r="AM79" s="77" t="s">
        <v>127</v>
      </c>
      <c r="AN79" s="137">
        <v>10.474640164496231</v>
      </c>
      <c r="AO79" s="137">
        <v>10.474640164496231</v>
      </c>
      <c r="AP79" s="137">
        <v>0</v>
      </c>
      <c r="AQ79" s="137">
        <v>0</v>
      </c>
      <c r="AR79" s="137">
        <v>0</v>
      </c>
      <c r="AS79" s="137">
        <v>0</v>
      </c>
      <c r="AT79" s="137">
        <v>0</v>
      </c>
      <c r="AU79" s="137">
        <v>32.579088471849865</v>
      </c>
      <c r="AV79" s="137">
        <v>7.2349705304518661</v>
      </c>
      <c r="AW79" s="138">
        <v>0</v>
      </c>
      <c r="AX79" s="667"/>
      <c r="AY79" s="200" t="s">
        <v>127</v>
      </c>
      <c r="AZ79" s="140">
        <v>10.4</v>
      </c>
      <c r="BA79" s="141">
        <v>10.4</v>
      </c>
      <c r="BB79" s="142">
        <v>0</v>
      </c>
      <c r="BC79" s="137">
        <v>0</v>
      </c>
      <c r="BD79" s="143">
        <v>0</v>
      </c>
      <c r="BE79" s="137">
        <v>0</v>
      </c>
      <c r="BF79" s="137">
        <v>0</v>
      </c>
      <c r="BG79" s="142">
        <v>32.299999999999997</v>
      </c>
      <c r="BH79" s="137">
        <v>7.2</v>
      </c>
      <c r="BI79" s="138">
        <v>0</v>
      </c>
    </row>
    <row r="80" spans="1:61" ht="17.100000000000001" customHeight="1">
      <c r="A80" s="1"/>
      <c r="B80" s="668"/>
      <c r="C80" s="18" t="s">
        <v>42</v>
      </c>
      <c r="D80" s="128">
        <v>4.8215205395462908</v>
      </c>
      <c r="E80" s="128">
        <v>6.1940286365115522</v>
      </c>
      <c r="F80" s="128">
        <v>0</v>
      </c>
      <c r="G80" s="128">
        <v>0</v>
      </c>
      <c r="H80" s="128">
        <v>0</v>
      </c>
      <c r="I80" s="128">
        <v>0</v>
      </c>
      <c r="J80" s="128">
        <v>0</v>
      </c>
      <c r="K80" s="128">
        <v>27.096732026143791</v>
      </c>
      <c r="L80" s="128">
        <v>4.8068014227465952</v>
      </c>
      <c r="M80" s="129">
        <v>0.62269785963165758</v>
      </c>
      <c r="N80" s="668"/>
      <c r="O80" s="18" t="s">
        <v>42</v>
      </c>
      <c r="P80" s="128">
        <v>4.8454044376866152</v>
      </c>
      <c r="Q80" s="128">
        <v>6.2491966515623609</v>
      </c>
      <c r="R80" s="128">
        <v>0</v>
      </c>
      <c r="S80" s="128">
        <v>0</v>
      </c>
      <c r="T80" s="128">
        <v>0</v>
      </c>
      <c r="U80" s="128">
        <v>0</v>
      </c>
      <c r="V80" s="128">
        <v>0</v>
      </c>
      <c r="W80" s="128">
        <v>27.102131554858111</v>
      </c>
      <c r="X80" s="128">
        <v>4.8658870883791945</v>
      </c>
      <c r="Y80" s="129">
        <v>0.55077152812344454</v>
      </c>
      <c r="Z80" s="668"/>
      <c r="AA80" s="18" t="s">
        <v>42</v>
      </c>
      <c r="AB80" s="128">
        <v>4.7795830778663397</v>
      </c>
      <c r="AC80" s="128">
        <v>6.1780019524894243</v>
      </c>
      <c r="AD80" s="128">
        <v>0</v>
      </c>
      <c r="AE80" s="128">
        <v>0</v>
      </c>
      <c r="AF80" s="128">
        <v>0</v>
      </c>
      <c r="AG80" s="128">
        <v>0</v>
      </c>
      <c r="AH80" s="128">
        <v>0</v>
      </c>
      <c r="AI80" s="128">
        <v>26.979330193615905</v>
      </c>
      <c r="AJ80" s="128">
        <v>4.7986571359172778</v>
      </c>
      <c r="AK80" s="129">
        <v>0.50149328023892481</v>
      </c>
      <c r="AL80" s="668"/>
      <c r="AM80" s="18" t="s">
        <v>42</v>
      </c>
      <c r="AN80" s="130">
        <v>4.6262886597938149</v>
      </c>
      <c r="AO80" s="130">
        <v>5.9985344406448462</v>
      </c>
      <c r="AP80" s="130">
        <v>0</v>
      </c>
      <c r="AQ80" s="130">
        <v>0</v>
      </c>
      <c r="AR80" s="130">
        <v>0</v>
      </c>
      <c r="AS80" s="130">
        <v>0</v>
      </c>
      <c r="AT80" s="130">
        <v>0</v>
      </c>
      <c r="AU80" s="130">
        <v>26.524071166928305</v>
      </c>
      <c r="AV80" s="130">
        <v>4.6362957560602913</v>
      </c>
      <c r="AW80" s="131">
        <v>0.42750373692077726</v>
      </c>
      <c r="AX80" s="668"/>
      <c r="AY80" s="132" t="s">
        <v>42</v>
      </c>
      <c r="AZ80" s="133">
        <v>4.5999999999999996</v>
      </c>
      <c r="BA80" s="134">
        <v>5.9</v>
      </c>
      <c r="BB80" s="135">
        <v>0</v>
      </c>
      <c r="BC80" s="130">
        <v>0</v>
      </c>
      <c r="BD80" s="136">
        <v>0</v>
      </c>
      <c r="BE80" s="130">
        <v>0</v>
      </c>
      <c r="BF80" s="130">
        <v>0</v>
      </c>
      <c r="BG80" s="135">
        <v>26.4</v>
      </c>
      <c r="BH80" s="130">
        <v>4.5999999999999996</v>
      </c>
      <c r="BI80" s="131">
        <v>0.4</v>
      </c>
    </row>
    <row r="81" spans="1:61" s="173" customFormat="1" ht="17.100000000000001" customHeight="1">
      <c r="A81" s="70"/>
      <c r="B81" s="666" t="s">
        <v>128</v>
      </c>
      <c r="C81" s="71" t="s">
        <v>129</v>
      </c>
      <c r="D81" s="193">
        <v>7.994943109987358</v>
      </c>
      <c r="E81" s="193">
        <v>7.994943109987358</v>
      </c>
      <c r="F81" s="193">
        <v>0</v>
      </c>
      <c r="G81" s="193">
        <v>0</v>
      </c>
      <c r="H81" s="193">
        <v>0</v>
      </c>
      <c r="I81" s="193">
        <v>0</v>
      </c>
      <c r="J81" s="193">
        <v>0</v>
      </c>
      <c r="K81" s="193">
        <v>22.922077922077921</v>
      </c>
      <c r="L81" s="193">
        <v>6.3851540616246503</v>
      </c>
      <c r="M81" s="194">
        <v>0</v>
      </c>
      <c r="N81" s="666" t="s">
        <v>128</v>
      </c>
      <c r="O81" s="71" t="s">
        <v>129</v>
      </c>
      <c r="P81" s="193">
        <v>7.9867256637168138</v>
      </c>
      <c r="Q81" s="193">
        <v>7.9867256637168138</v>
      </c>
      <c r="R81" s="193">
        <v>0</v>
      </c>
      <c r="S81" s="193">
        <v>0</v>
      </c>
      <c r="T81" s="193">
        <v>0</v>
      </c>
      <c r="U81" s="193">
        <v>0</v>
      </c>
      <c r="V81" s="193">
        <v>0</v>
      </c>
      <c r="W81" s="193">
        <v>24.113060428849902</v>
      </c>
      <c r="X81" s="193">
        <v>6.2488621245010858</v>
      </c>
      <c r="Y81" s="194">
        <v>0</v>
      </c>
      <c r="Z81" s="666" t="s">
        <v>128</v>
      </c>
      <c r="AA81" s="71" t="s">
        <v>129</v>
      </c>
      <c r="AB81" s="193">
        <v>8.0884955752212395</v>
      </c>
      <c r="AC81" s="193">
        <v>8.0884955752212395</v>
      </c>
      <c r="AD81" s="193">
        <v>0</v>
      </c>
      <c r="AE81" s="193">
        <v>0</v>
      </c>
      <c r="AF81" s="193">
        <v>0</v>
      </c>
      <c r="AG81" s="193">
        <v>0</v>
      </c>
      <c r="AH81" s="193">
        <v>0</v>
      </c>
      <c r="AI81" s="193">
        <v>26.640675763482779</v>
      </c>
      <c r="AJ81" s="193">
        <v>6.0892094391149083</v>
      </c>
      <c r="AK81" s="194">
        <v>0</v>
      </c>
      <c r="AL81" s="666" t="s">
        <v>128</v>
      </c>
      <c r="AM81" s="71" t="s">
        <v>129</v>
      </c>
      <c r="AN81" s="193">
        <v>7.1750871675668284</v>
      </c>
      <c r="AO81" s="193">
        <v>8.2041719342604296</v>
      </c>
      <c r="AP81" s="193">
        <v>0</v>
      </c>
      <c r="AQ81" s="193">
        <v>0</v>
      </c>
      <c r="AR81" s="193">
        <v>0</v>
      </c>
      <c r="AS81" s="193">
        <v>0</v>
      </c>
      <c r="AT81" s="193">
        <v>0</v>
      </c>
      <c r="AU81" s="193">
        <v>23.521767381416502</v>
      </c>
      <c r="AV81" s="193">
        <v>6.5534626426720823</v>
      </c>
      <c r="AW81" s="194">
        <v>5.9632276313830577</v>
      </c>
      <c r="AX81" s="666" t="s">
        <v>128</v>
      </c>
      <c r="AY81" s="195" t="s">
        <v>129</v>
      </c>
      <c r="AZ81" s="196">
        <v>8.1999999999999993</v>
      </c>
      <c r="BA81" s="197">
        <v>8.1999999999999993</v>
      </c>
      <c r="BB81" s="198">
        <v>0</v>
      </c>
      <c r="BC81" s="193">
        <v>0</v>
      </c>
      <c r="BD81" s="199">
        <v>0</v>
      </c>
      <c r="BE81" s="193">
        <v>0</v>
      </c>
      <c r="BF81" s="193">
        <v>0</v>
      </c>
      <c r="BG81" s="198">
        <v>19.399999999999999</v>
      </c>
      <c r="BH81" s="193">
        <v>6.8</v>
      </c>
      <c r="BI81" s="194">
        <v>0</v>
      </c>
    </row>
    <row r="82" spans="1:61" ht="17.100000000000001" customHeight="1">
      <c r="A82" s="1"/>
      <c r="B82" s="667"/>
      <c r="C82" s="26" t="s">
        <v>130</v>
      </c>
      <c r="D82" s="137">
        <v>5.8787595449587036</v>
      </c>
      <c r="E82" s="137">
        <v>5.8787595449587036</v>
      </c>
      <c r="F82" s="137">
        <v>0</v>
      </c>
      <c r="G82" s="137">
        <v>0</v>
      </c>
      <c r="H82" s="137">
        <v>0</v>
      </c>
      <c r="I82" s="137">
        <v>0</v>
      </c>
      <c r="J82" s="137">
        <v>0</v>
      </c>
      <c r="K82" s="137">
        <v>24.673076923076923</v>
      </c>
      <c r="L82" s="137">
        <v>4.9182637182637183</v>
      </c>
      <c r="M82" s="138">
        <v>0</v>
      </c>
      <c r="N82" s="667"/>
      <c r="O82" s="26" t="s">
        <v>130</v>
      </c>
      <c r="P82" s="137">
        <v>5.7754402368708115</v>
      </c>
      <c r="Q82" s="137">
        <v>5.7754402368708115</v>
      </c>
      <c r="R82" s="137">
        <v>0</v>
      </c>
      <c r="S82" s="137">
        <v>0</v>
      </c>
      <c r="T82" s="137">
        <v>0</v>
      </c>
      <c r="U82" s="137">
        <v>0</v>
      </c>
      <c r="V82" s="137">
        <v>0</v>
      </c>
      <c r="W82" s="137">
        <v>17.896944278010785</v>
      </c>
      <c r="X82" s="137">
        <v>4.7495901154437741</v>
      </c>
      <c r="Y82" s="138">
        <v>0</v>
      </c>
      <c r="Z82" s="667"/>
      <c r="AA82" s="26" t="s">
        <v>130</v>
      </c>
      <c r="AB82" s="137">
        <v>5.57487922705314</v>
      </c>
      <c r="AC82" s="137">
        <v>5.57487922705314</v>
      </c>
      <c r="AD82" s="137">
        <v>0</v>
      </c>
      <c r="AE82" s="137">
        <v>0</v>
      </c>
      <c r="AF82" s="137">
        <v>0</v>
      </c>
      <c r="AG82" s="137">
        <v>0</v>
      </c>
      <c r="AH82" s="137">
        <v>0</v>
      </c>
      <c r="AI82" s="137">
        <v>15.753145817912658</v>
      </c>
      <c r="AJ82" s="137">
        <v>4.6389068509001801</v>
      </c>
      <c r="AK82" s="138">
        <v>0</v>
      </c>
      <c r="AL82" s="667"/>
      <c r="AM82" s="26" t="s">
        <v>130</v>
      </c>
      <c r="AN82" s="137">
        <v>5.30443579766537</v>
      </c>
      <c r="AO82" s="137">
        <v>5.30443579766537</v>
      </c>
      <c r="AP82" s="137">
        <v>0</v>
      </c>
      <c r="AQ82" s="137">
        <v>0</v>
      </c>
      <c r="AR82" s="137">
        <v>0</v>
      </c>
      <c r="AS82" s="137">
        <v>0</v>
      </c>
      <c r="AT82" s="137">
        <v>0</v>
      </c>
      <c r="AU82" s="137">
        <v>15</v>
      </c>
      <c r="AV82" s="137">
        <v>4.4140638276178494</v>
      </c>
      <c r="AW82" s="138">
        <v>0</v>
      </c>
      <c r="AX82" s="667"/>
      <c r="AY82" s="139" t="s">
        <v>130</v>
      </c>
      <c r="AZ82" s="140">
        <v>5</v>
      </c>
      <c r="BA82" s="141">
        <v>5</v>
      </c>
      <c r="BB82" s="142">
        <v>0</v>
      </c>
      <c r="BC82" s="137">
        <v>0</v>
      </c>
      <c r="BD82" s="143">
        <v>0</v>
      </c>
      <c r="BE82" s="137">
        <v>0</v>
      </c>
      <c r="BF82" s="137">
        <v>0</v>
      </c>
      <c r="BG82" s="142">
        <v>14.4</v>
      </c>
      <c r="BH82" s="137">
        <v>4.2</v>
      </c>
      <c r="BI82" s="138">
        <v>0</v>
      </c>
    </row>
    <row r="83" spans="1:61" ht="17.100000000000001" customHeight="1">
      <c r="A83" s="1"/>
      <c r="B83" s="668"/>
      <c r="C83" s="39" t="s">
        <v>42</v>
      </c>
      <c r="D83" s="128">
        <v>6.2972871608951122</v>
      </c>
      <c r="E83" s="128">
        <v>6.2972871608951122</v>
      </c>
      <c r="F83" s="128">
        <v>0</v>
      </c>
      <c r="G83" s="128">
        <v>0</v>
      </c>
      <c r="H83" s="128">
        <v>0</v>
      </c>
      <c r="I83" s="128">
        <v>0</v>
      </c>
      <c r="J83" s="128">
        <v>0</v>
      </c>
      <c r="K83" s="128">
        <v>24.094420600858371</v>
      </c>
      <c r="L83" s="128">
        <v>5.1963361210673042</v>
      </c>
      <c r="M83" s="129">
        <v>0</v>
      </c>
      <c r="N83" s="668"/>
      <c r="O83" s="39" t="s">
        <v>42</v>
      </c>
      <c r="P83" s="128">
        <v>6.212776597074634</v>
      </c>
      <c r="Q83" s="128">
        <v>6.212776597074634</v>
      </c>
      <c r="R83" s="128">
        <v>0</v>
      </c>
      <c r="S83" s="128">
        <v>0</v>
      </c>
      <c r="T83" s="128">
        <v>0</v>
      </c>
      <c r="U83" s="128">
        <v>0</v>
      </c>
      <c r="V83" s="128">
        <v>0</v>
      </c>
      <c r="W83" s="128">
        <v>19.358386801099908</v>
      </c>
      <c r="X83" s="128">
        <v>5.0411197647186974</v>
      </c>
      <c r="Y83" s="129">
        <v>0</v>
      </c>
      <c r="Z83" s="668"/>
      <c r="AA83" s="39" t="s">
        <v>42</v>
      </c>
      <c r="AB83" s="128">
        <v>6.0720090011251404</v>
      </c>
      <c r="AC83" s="128">
        <v>6.0720090011251404</v>
      </c>
      <c r="AD83" s="128">
        <v>0</v>
      </c>
      <c r="AE83" s="128">
        <v>0</v>
      </c>
      <c r="AF83" s="128">
        <v>0</v>
      </c>
      <c r="AG83" s="128">
        <v>0</v>
      </c>
      <c r="AH83" s="128">
        <v>0</v>
      </c>
      <c r="AI83" s="128">
        <v>18.166498631715399</v>
      </c>
      <c r="AJ83" s="128">
        <v>4.9224471915342169</v>
      </c>
      <c r="AK83" s="129">
        <v>0</v>
      </c>
      <c r="AL83" s="668"/>
      <c r="AM83" s="39" t="s">
        <v>42</v>
      </c>
      <c r="AN83" s="130">
        <v>5.889694558521561</v>
      </c>
      <c r="AO83" s="130">
        <v>5.877357312351692</v>
      </c>
      <c r="AP83" s="130">
        <v>0</v>
      </c>
      <c r="AQ83" s="130">
        <v>0</v>
      </c>
      <c r="AR83" s="130">
        <v>0</v>
      </c>
      <c r="AS83" s="130">
        <v>0</v>
      </c>
      <c r="AT83" s="130">
        <v>0</v>
      </c>
      <c r="AU83" s="130">
        <v>16.888952902203659</v>
      </c>
      <c r="AV83" s="130">
        <v>4.8318678463495015</v>
      </c>
      <c r="AW83" s="131">
        <v>5.9632276313830577</v>
      </c>
      <c r="AX83" s="668"/>
      <c r="AY83" s="156" t="s">
        <v>42</v>
      </c>
      <c r="AZ83" s="133">
        <v>5.7</v>
      </c>
      <c r="BA83" s="134">
        <v>5.7</v>
      </c>
      <c r="BB83" s="135">
        <v>0</v>
      </c>
      <c r="BC83" s="130">
        <v>0</v>
      </c>
      <c r="BD83" s="136">
        <v>0</v>
      </c>
      <c r="BE83" s="130">
        <v>0</v>
      </c>
      <c r="BF83" s="130">
        <v>0</v>
      </c>
      <c r="BG83" s="135">
        <v>15.7</v>
      </c>
      <c r="BH83" s="130">
        <v>4.7</v>
      </c>
      <c r="BI83" s="131">
        <v>0</v>
      </c>
    </row>
    <row r="84" spans="1:61" ht="17.100000000000001" customHeight="1" thickBot="1">
      <c r="A84" s="1"/>
      <c r="B84" s="669" t="s">
        <v>131</v>
      </c>
      <c r="C84" s="670"/>
      <c r="D84" s="181">
        <v>9.4549988422421318</v>
      </c>
      <c r="E84" s="181">
        <v>10.229459411521255</v>
      </c>
      <c r="F84" s="181">
        <v>64.04195804195804</v>
      </c>
      <c r="G84" s="181">
        <v>49.645840407470288</v>
      </c>
      <c r="H84" s="181">
        <v>31.823816155988858</v>
      </c>
      <c r="I84" s="181">
        <v>47.118534071387671</v>
      </c>
      <c r="J84" s="181">
        <v>5.7788267026298046</v>
      </c>
      <c r="K84" s="181">
        <v>25.960194963444355</v>
      </c>
      <c r="L84" s="181">
        <v>4.9607555089192026</v>
      </c>
      <c r="M84" s="182">
        <v>2.180488707885968</v>
      </c>
      <c r="N84" s="669" t="s">
        <v>131</v>
      </c>
      <c r="O84" s="670"/>
      <c r="P84" s="181">
        <v>9.4048100368509449</v>
      </c>
      <c r="Q84" s="181">
        <v>10.186409580810002</v>
      </c>
      <c r="R84" s="181">
        <v>61.98159366262815</v>
      </c>
      <c r="S84" s="181">
        <v>50.155097721485504</v>
      </c>
      <c r="T84" s="181">
        <v>29.393939393939394</v>
      </c>
      <c r="U84" s="181">
        <v>46.086892543133573</v>
      </c>
      <c r="V84" s="181">
        <v>5.5894416194953473</v>
      </c>
      <c r="W84" s="181">
        <v>23.530613682801377</v>
      </c>
      <c r="X84" s="181">
        <v>4.9340822382365408</v>
      </c>
      <c r="Y84" s="182">
        <v>2.0629396519807477</v>
      </c>
      <c r="Z84" s="669" t="s">
        <v>131</v>
      </c>
      <c r="AA84" s="670"/>
      <c r="AB84" s="181">
        <v>9.2930618690910638</v>
      </c>
      <c r="AC84" s="181">
        <v>10.069992489569939</v>
      </c>
      <c r="AD84" s="181">
        <v>61.06744769367414</v>
      </c>
      <c r="AE84" s="181">
        <v>49.681098126662263</v>
      </c>
      <c r="AF84" s="181">
        <v>27.166467848361851</v>
      </c>
      <c r="AG84" s="181">
        <v>45.533364918546603</v>
      </c>
      <c r="AH84" s="181">
        <v>5.4935057686634403</v>
      </c>
      <c r="AI84" s="181">
        <v>22.784671282648933</v>
      </c>
      <c r="AJ84" s="181">
        <v>4.8466730032975258</v>
      </c>
      <c r="AK84" s="182">
        <v>1.9285101941928509</v>
      </c>
      <c r="AL84" s="669" t="s">
        <v>131</v>
      </c>
      <c r="AM84" s="670"/>
      <c r="AN84" s="157">
        <v>9.0730982708318511</v>
      </c>
      <c r="AO84" s="157">
        <v>9.837654804088519</v>
      </c>
      <c r="AP84" s="157">
        <v>57.485829847947763</v>
      </c>
      <c r="AQ84" s="157">
        <v>48.737966218619057</v>
      </c>
      <c r="AR84" s="157">
        <v>26.659026617314083</v>
      </c>
      <c r="AS84" s="157">
        <v>44.421240615205186</v>
      </c>
      <c r="AT84" s="157">
        <v>5.4147061169152249</v>
      </c>
      <c r="AU84" s="157">
        <v>21.938027010351682</v>
      </c>
      <c r="AV84" s="157">
        <v>4.7122456891286921</v>
      </c>
      <c r="AW84" s="158">
        <v>1.8156195169298541</v>
      </c>
      <c r="AX84" s="669" t="s">
        <v>131</v>
      </c>
      <c r="AY84" s="701"/>
      <c r="AZ84" s="159">
        <v>8.9</v>
      </c>
      <c r="BA84" s="160">
        <v>9.6999999999999993</v>
      </c>
      <c r="BB84" s="161">
        <v>56.3</v>
      </c>
      <c r="BC84" s="157">
        <v>46.9</v>
      </c>
      <c r="BD84" s="162">
        <v>26.1</v>
      </c>
      <c r="BE84" s="157">
        <v>43.1</v>
      </c>
      <c r="BF84" s="157">
        <v>5.4</v>
      </c>
      <c r="BG84" s="161">
        <v>21.2</v>
      </c>
      <c r="BH84" s="157">
        <v>4.5999999999999996</v>
      </c>
      <c r="BI84" s="158">
        <v>1.7</v>
      </c>
    </row>
    <row r="85" spans="1:61" ht="17.100000000000001" customHeight="1">
      <c r="A85" s="1"/>
      <c r="B85" s="671" t="s">
        <v>132</v>
      </c>
      <c r="C85" s="26" t="s">
        <v>133</v>
      </c>
      <c r="D85" s="150">
        <v>1.2779373097149183</v>
      </c>
      <c r="E85" s="150">
        <v>8.552373775433308</v>
      </c>
      <c r="F85" s="150">
        <v>0</v>
      </c>
      <c r="G85" s="150">
        <v>0</v>
      </c>
      <c r="H85" s="150">
        <v>0</v>
      </c>
      <c r="I85" s="150">
        <v>0</v>
      </c>
      <c r="J85" s="150">
        <v>0</v>
      </c>
      <c r="K85" s="150">
        <v>42.073849878934624</v>
      </c>
      <c r="L85" s="150">
        <v>3.7858495438113273</v>
      </c>
      <c r="M85" s="151">
        <v>0.33474683915345982</v>
      </c>
      <c r="N85" s="671" t="s">
        <v>132</v>
      </c>
      <c r="O85" s="26" t="s">
        <v>133</v>
      </c>
      <c r="P85" s="150">
        <v>1.2206442014946028</v>
      </c>
      <c r="Q85" s="150">
        <v>8.2468726450640535</v>
      </c>
      <c r="R85" s="150">
        <v>0</v>
      </c>
      <c r="S85" s="150">
        <v>0</v>
      </c>
      <c r="T85" s="150">
        <v>0</v>
      </c>
      <c r="U85" s="150">
        <v>0</v>
      </c>
      <c r="V85" s="150">
        <v>0</v>
      </c>
      <c r="W85" s="150">
        <v>35.653753026634384</v>
      </c>
      <c r="X85" s="150">
        <v>4.349802031330694</v>
      </c>
      <c r="Y85" s="151">
        <v>0.30963594082817109</v>
      </c>
      <c r="Z85" s="671" t="s">
        <v>132</v>
      </c>
      <c r="AA85" s="26" t="s">
        <v>133</v>
      </c>
      <c r="AB85" s="150">
        <v>1.1590126192248438</v>
      </c>
      <c r="AC85" s="150">
        <v>7.9110776186887719</v>
      </c>
      <c r="AD85" s="150">
        <v>0</v>
      </c>
      <c r="AE85" s="150">
        <v>0</v>
      </c>
      <c r="AF85" s="150">
        <v>0</v>
      </c>
      <c r="AG85" s="150">
        <v>0</v>
      </c>
      <c r="AH85" s="150">
        <v>0</v>
      </c>
      <c r="AI85" s="150">
        <v>33.737288135593218</v>
      </c>
      <c r="AJ85" s="150">
        <v>4.238767429850232</v>
      </c>
      <c r="AK85" s="151">
        <v>0.28288418664684944</v>
      </c>
      <c r="AL85" s="671" t="s">
        <v>132</v>
      </c>
      <c r="AM85" s="26" t="s">
        <v>133</v>
      </c>
      <c r="AN85" s="150">
        <v>1.0998909713929703</v>
      </c>
      <c r="AO85" s="150">
        <v>7.5871891484551623</v>
      </c>
      <c r="AP85" s="150">
        <v>0</v>
      </c>
      <c r="AQ85" s="150">
        <v>0</v>
      </c>
      <c r="AR85" s="150">
        <v>0</v>
      </c>
      <c r="AS85" s="150">
        <v>0</v>
      </c>
      <c r="AT85" s="150">
        <v>0</v>
      </c>
      <c r="AU85" s="150">
        <v>31.957627118644069</v>
      </c>
      <c r="AV85" s="150">
        <v>4.1218798416250646</v>
      </c>
      <c r="AW85" s="151">
        <v>0.25834832251505435</v>
      </c>
      <c r="AX85" s="671" t="s">
        <v>132</v>
      </c>
      <c r="AY85" s="139" t="s">
        <v>133</v>
      </c>
      <c r="AZ85" s="152">
        <v>1</v>
      </c>
      <c r="BA85" s="153">
        <v>7.2</v>
      </c>
      <c r="BB85" s="154">
        <v>0</v>
      </c>
      <c r="BC85" s="150">
        <v>0</v>
      </c>
      <c r="BD85" s="155">
        <v>0</v>
      </c>
      <c r="BE85" s="150">
        <v>0</v>
      </c>
      <c r="BF85" s="150">
        <v>0</v>
      </c>
      <c r="BG85" s="154">
        <v>30.5</v>
      </c>
      <c r="BH85" s="150">
        <v>3.9</v>
      </c>
      <c r="BI85" s="151">
        <v>0.2</v>
      </c>
    </row>
    <row r="86" spans="1:61" ht="17.100000000000001" customHeight="1">
      <c r="A86" s="1"/>
      <c r="B86" s="667"/>
      <c r="C86" s="26" t="s">
        <v>134</v>
      </c>
      <c r="D86" s="137">
        <v>1.9821681864235057</v>
      </c>
      <c r="E86" s="137">
        <v>11.365019011406844</v>
      </c>
      <c r="F86" s="137">
        <v>0</v>
      </c>
      <c r="G86" s="137">
        <v>0</v>
      </c>
      <c r="H86" s="137">
        <v>0</v>
      </c>
      <c r="I86" s="137">
        <v>0</v>
      </c>
      <c r="J86" s="137">
        <v>0</v>
      </c>
      <c r="K86" s="137">
        <v>17.174603174603174</v>
      </c>
      <c r="L86" s="137">
        <v>10.860881542699724</v>
      </c>
      <c r="M86" s="138">
        <v>0.1965750120598167</v>
      </c>
      <c r="N86" s="667"/>
      <c r="O86" s="26" t="s">
        <v>134</v>
      </c>
      <c r="P86" s="137">
        <v>1.9623100303951369</v>
      </c>
      <c r="Q86" s="137">
        <v>11.243346007604563</v>
      </c>
      <c r="R86" s="137">
        <v>0</v>
      </c>
      <c r="S86" s="137">
        <v>0</v>
      </c>
      <c r="T86" s="137">
        <v>0</v>
      </c>
      <c r="U86" s="137">
        <v>0</v>
      </c>
      <c r="V86" s="137">
        <v>0</v>
      </c>
      <c r="W86" s="137">
        <v>16.206349206349206</v>
      </c>
      <c r="X86" s="137">
        <v>10.81267217630854</v>
      </c>
      <c r="Y86" s="138">
        <v>0.19609261939218525</v>
      </c>
      <c r="Z86" s="667"/>
      <c r="AA86" s="26" t="s">
        <v>134</v>
      </c>
      <c r="AB86" s="137">
        <v>1.8316109422492401</v>
      </c>
      <c r="AC86" s="137">
        <v>10.404309252217997</v>
      </c>
      <c r="AD86" s="137">
        <v>0</v>
      </c>
      <c r="AE86" s="137">
        <v>0</v>
      </c>
      <c r="AF86" s="137">
        <v>0</v>
      </c>
      <c r="AG86" s="137">
        <v>0</v>
      </c>
      <c r="AH86" s="137">
        <v>0</v>
      </c>
      <c r="AI86" s="137">
        <v>17.063492063492063</v>
      </c>
      <c r="AJ86" s="137">
        <v>9.8264462809917354</v>
      </c>
      <c r="AK86" s="138">
        <v>0.20019295706705259</v>
      </c>
      <c r="AL86" s="667"/>
      <c r="AM86" s="26" t="s">
        <v>134</v>
      </c>
      <c r="AN86" s="137">
        <v>1.7258914100486225</v>
      </c>
      <c r="AO86" s="137">
        <v>9.8504435994930297</v>
      </c>
      <c r="AP86" s="137">
        <v>0</v>
      </c>
      <c r="AQ86" s="137">
        <v>0</v>
      </c>
      <c r="AR86" s="137">
        <v>0</v>
      </c>
      <c r="AS86" s="137">
        <v>0</v>
      </c>
      <c r="AT86" s="137">
        <v>0</v>
      </c>
      <c r="AU86" s="137">
        <v>16.793650793650794</v>
      </c>
      <c r="AV86" s="137">
        <v>9.2479338842975203</v>
      </c>
      <c r="AW86" s="138">
        <v>0.18013021461297324</v>
      </c>
      <c r="AX86" s="667"/>
      <c r="AY86" s="139" t="s">
        <v>134</v>
      </c>
      <c r="AZ86" s="140">
        <v>1.6</v>
      </c>
      <c r="BA86" s="141">
        <v>9.3000000000000007</v>
      </c>
      <c r="BB86" s="142">
        <v>0</v>
      </c>
      <c r="BC86" s="137">
        <v>0</v>
      </c>
      <c r="BD86" s="143">
        <v>0</v>
      </c>
      <c r="BE86" s="137">
        <v>0</v>
      </c>
      <c r="BF86" s="137">
        <v>0</v>
      </c>
      <c r="BG86" s="142">
        <v>16.100000000000001</v>
      </c>
      <c r="BH86" s="137">
        <v>8.6999999999999993</v>
      </c>
      <c r="BI86" s="138">
        <v>0.2</v>
      </c>
    </row>
    <row r="87" spans="1:61" ht="17.100000000000001" customHeight="1">
      <c r="A87" s="1"/>
      <c r="B87" s="667"/>
      <c r="C87" s="77" t="s">
        <v>135</v>
      </c>
      <c r="D87" s="137">
        <v>1.9177802232353403</v>
      </c>
      <c r="E87" s="137">
        <v>20.089385474860336</v>
      </c>
      <c r="F87" s="137">
        <v>0</v>
      </c>
      <c r="G87" s="137">
        <v>0</v>
      </c>
      <c r="H87" s="137">
        <v>0</v>
      </c>
      <c r="I87" s="137">
        <v>0</v>
      </c>
      <c r="J87" s="137">
        <v>0</v>
      </c>
      <c r="K87" s="137">
        <v>27.390862944162436</v>
      </c>
      <c r="L87" s="137">
        <v>11.155279503105589</v>
      </c>
      <c r="M87" s="138">
        <v>0.83408295852073966</v>
      </c>
      <c r="N87" s="667"/>
      <c r="O87" s="77" t="s">
        <v>135</v>
      </c>
      <c r="P87" s="137">
        <v>1.8107215846565006</v>
      </c>
      <c r="Q87" s="137">
        <v>19.050279329608937</v>
      </c>
      <c r="R87" s="137">
        <v>0</v>
      </c>
      <c r="S87" s="137">
        <v>0</v>
      </c>
      <c r="T87" s="137">
        <v>0</v>
      </c>
      <c r="U87" s="137">
        <v>0</v>
      </c>
      <c r="V87" s="137">
        <v>0</v>
      </c>
      <c r="W87" s="137">
        <v>26.171399594320487</v>
      </c>
      <c r="X87" s="137">
        <v>10.317164179104477</v>
      </c>
      <c r="Y87" s="138">
        <v>0.78260869565217395</v>
      </c>
      <c r="Z87" s="667"/>
      <c r="AA87" s="77" t="s">
        <v>135</v>
      </c>
      <c r="AB87" s="137">
        <v>1.7116805533721113</v>
      </c>
      <c r="AC87" s="137">
        <v>18.41899441340782</v>
      </c>
      <c r="AD87" s="137">
        <v>0</v>
      </c>
      <c r="AE87" s="137">
        <v>0</v>
      </c>
      <c r="AF87" s="137">
        <v>0</v>
      </c>
      <c r="AG87" s="137">
        <v>0</v>
      </c>
      <c r="AH87" s="137">
        <v>0</v>
      </c>
      <c r="AI87" s="137">
        <v>25.268762677484787</v>
      </c>
      <c r="AJ87" s="137">
        <v>10.01865671641791</v>
      </c>
      <c r="AK87" s="138">
        <v>0.7153090121605864</v>
      </c>
      <c r="AL87" s="667"/>
      <c r="AM87" s="77" t="s">
        <v>135</v>
      </c>
      <c r="AN87" s="137">
        <v>1.5897395669909005</v>
      </c>
      <c r="AO87" s="137">
        <v>17.53072625698324</v>
      </c>
      <c r="AP87" s="137">
        <v>0</v>
      </c>
      <c r="AQ87" s="137">
        <v>0</v>
      </c>
      <c r="AR87" s="137">
        <v>0</v>
      </c>
      <c r="AS87" s="137">
        <v>0</v>
      </c>
      <c r="AT87" s="137">
        <v>0</v>
      </c>
      <c r="AU87" s="137">
        <v>24.026369168357</v>
      </c>
      <c r="AV87" s="137">
        <v>9.5646766169154223</v>
      </c>
      <c r="AW87" s="138">
        <v>0.64112367021276595</v>
      </c>
      <c r="AX87" s="667"/>
      <c r="AY87" s="200" t="s">
        <v>135</v>
      </c>
      <c r="AZ87" s="140">
        <v>1.5</v>
      </c>
      <c r="BA87" s="141">
        <v>16.5</v>
      </c>
      <c r="BB87" s="142">
        <v>0</v>
      </c>
      <c r="BC87" s="137">
        <v>0</v>
      </c>
      <c r="BD87" s="143">
        <v>0</v>
      </c>
      <c r="BE87" s="137">
        <v>0</v>
      </c>
      <c r="BF87" s="137">
        <v>0</v>
      </c>
      <c r="BG87" s="142">
        <v>22.7</v>
      </c>
      <c r="BH87" s="137">
        <v>8.9</v>
      </c>
      <c r="BI87" s="138">
        <v>0.6</v>
      </c>
    </row>
    <row r="88" spans="1:61" ht="17.100000000000001" customHeight="1">
      <c r="A88" s="1"/>
      <c r="B88" s="668"/>
      <c r="C88" s="18" t="s">
        <v>42</v>
      </c>
      <c r="D88" s="128">
        <v>1.3871266496874277</v>
      </c>
      <c r="E88" s="128">
        <v>9.3682857877152408</v>
      </c>
      <c r="F88" s="128">
        <v>0</v>
      </c>
      <c r="G88" s="128">
        <v>0</v>
      </c>
      <c r="H88" s="128">
        <v>0</v>
      </c>
      <c r="I88" s="128">
        <v>0</v>
      </c>
      <c r="J88" s="128">
        <v>0</v>
      </c>
      <c r="K88" s="128">
        <v>37.965930018416209</v>
      </c>
      <c r="L88" s="128">
        <v>4.7301373954599759</v>
      </c>
      <c r="M88" s="129">
        <v>0.37428655295000163</v>
      </c>
      <c r="N88" s="668"/>
      <c r="O88" s="18" t="s">
        <v>42</v>
      </c>
      <c r="P88" s="128">
        <v>1.3279260245427182</v>
      </c>
      <c r="Q88" s="128">
        <v>9.0476741197635562</v>
      </c>
      <c r="R88" s="128">
        <v>0</v>
      </c>
      <c r="S88" s="128">
        <v>0</v>
      </c>
      <c r="T88" s="128">
        <v>0</v>
      </c>
      <c r="U88" s="128">
        <v>0</v>
      </c>
      <c r="V88" s="128">
        <v>0</v>
      </c>
      <c r="W88" s="128">
        <v>32.804271773154113</v>
      </c>
      <c r="X88" s="128">
        <v>5.1938528629887388</v>
      </c>
      <c r="Y88" s="129">
        <v>0.3482600045660611</v>
      </c>
      <c r="Z88" s="668"/>
      <c r="AA88" s="18" t="s">
        <v>42</v>
      </c>
      <c r="AB88" s="128">
        <v>1.2579743719684355</v>
      </c>
      <c r="AC88" s="128">
        <v>8.6472629144178867</v>
      </c>
      <c r="AD88" s="128">
        <v>0</v>
      </c>
      <c r="AE88" s="128">
        <v>0</v>
      </c>
      <c r="AF88" s="128">
        <v>0</v>
      </c>
      <c r="AG88" s="128">
        <v>0</v>
      </c>
      <c r="AH88" s="128">
        <v>0</v>
      </c>
      <c r="AI88" s="128">
        <v>31.232737985638003</v>
      </c>
      <c r="AJ88" s="128">
        <v>4.9834224439200687</v>
      </c>
      <c r="AK88" s="129">
        <v>0.31964818954685636</v>
      </c>
      <c r="AL88" s="668"/>
      <c r="AM88" s="18" t="s">
        <v>42</v>
      </c>
      <c r="AN88" s="130">
        <v>1.1898021507243859</v>
      </c>
      <c r="AO88" s="130">
        <v>8.2740940632228224</v>
      </c>
      <c r="AP88" s="130">
        <v>0</v>
      </c>
      <c r="AQ88" s="130">
        <v>0</v>
      </c>
      <c r="AR88" s="130">
        <v>0</v>
      </c>
      <c r="AS88" s="130">
        <v>0</v>
      </c>
      <c r="AT88" s="130">
        <v>0</v>
      </c>
      <c r="AU88" s="130">
        <v>29.638188178972563</v>
      </c>
      <c r="AV88" s="130">
        <v>4.8083873472923324</v>
      </c>
      <c r="AW88" s="131">
        <v>0.29061669194761136</v>
      </c>
      <c r="AX88" s="668"/>
      <c r="AY88" s="132" t="s">
        <v>42</v>
      </c>
      <c r="AZ88" s="133">
        <v>1.1000000000000001</v>
      </c>
      <c r="BA88" s="134">
        <v>7.8</v>
      </c>
      <c r="BB88" s="135">
        <v>0</v>
      </c>
      <c r="BC88" s="130">
        <v>0</v>
      </c>
      <c r="BD88" s="136">
        <v>0</v>
      </c>
      <c r="BE88" s="130">
        <v>0</v>
      </c>
      <c r="BF88" s="130">
        <v>0</v>
      </c>
      <c r="BG88" s="135">
        <v>28.3</v>
      </c>
      <c r="BH88" s="130">
        <v>4.5</v>
      </c>
      <c r="BI88" s="131">
        <v>0.3</v>
      </c>
    </row>
    <row r="89" spans="1:61" ht="17.100000000000001" customHeight="1">
      <c r="A89" s="1"/>
      <c r="B89" s="84" t="s">
        <v>136</v>
      </c>
      <c r="C89" s="85" t="s">
        <v>137</v>
      </c>
      <c r="D89" s="128">
        <v>0.87844852726742495</v>
      </c>
      <c r="E89" s="128">
        <v>2.5400688298918386</v>
      </c>
      <c r="F89" s="128">
        <v>0</v>
      </c>
      <c r="G89" s="128">
        <v>0</v>
      </c>
      <c r="H89" s="128">
        <v>0</v>
      </c>
      <c r="I89" s="128">
        <v>0</v>
      </c>
      <c r="J89" s="128">
        <v>0</v>
      </c>
      <c r="K89" s="128">
        <v>0</v>
      </c>
      <c r="L89" s="128">
        <v>2.5400688298918386</v>
      </c>
      <c r="M89" s="129">
        <v>0.36155081440697406</v>
      </c>
      <c r="N89" s="84" t="s">
        <v>136</v>
      </c>
      <c r="O89" s="85" t="s">
        <v>137</v>
      </c>
      <c r="P89" s="128">
        <v>0.84450277048702249</v>
      </c>
      <c r="Q89" s="128">
        <v>2.488692232055064</v>
      </c>
      <c r="R89" s="128">
        <v>0</v>
      </c>
      <c r="S89" s="128">
        <v>0</v>
      </c>
      <c r="T89" s="128">
        <v>0</v>
      </c>
      <c r="U89" s="128">
        <v>0</v>
      </c>
      <c r="V89" s="128">
        <v>0</v>
      </c>
      <c r="W89" s="128">
        <v>0</v>
      </c>
      <c r="X89" s="128">
        <v>2.488692232055064</v>
      </c>
      <c r="Y89" s="129">
        <v>0.33302745277968954</v>
      </c>
      <c r="Z89" s="84" t="s">
        <v>136</v>
      </c>
      <c r="AA89" s="85" t="s">
        <v>137</v>
      </c>
      <c r="AB89" s="128">
        <v>0.78366870807815692</v>
      </c>
      <c r="AC89" s="128">
        <v>2.3269419862340217</v>
      </c>
      <c r="AD89" s="128">
        <v>0</v>
      </c>
      <c r="AE89" s="128">
        <v>0</v>
      </c>
      <c r="AF89" s="128">
        <v>0</v>
      </c>
      <c r="AG89" s="128">
        <v>0</v>
      </c>
      <c r="AH89" s="128">
        <v>0</v>
      </c>
      <c r="AI89" s="128">
        <v>0</v>
      </c>
      <c r="AJ89" s="128">
        <v>2.3269419862340217</v>
      </c>
      <c r="AK89" s="129">
        <v>0.30358644949147356</v>
      </c>
      <c r="AL89" s="84" t="s">
        <v>136</v>
      </c>
      <c r="AM89" s="85" t="s">
        <v>137</v>
      </c>
      <c r="AN89" s="130">
        <v>0.70752072871657135</v>
      </c>
      <c r="AO89" s="130">
        <v>2.1285644051130777</v>
      </c>
      <c r="AP89" s="130">
        <v>0</v>
      </c>
      <c r="AQ89" s="130">
        <v>0</v>
      </c>
      <c r="AR89" s="130">
        <v>0</v>
      </c>
      <c r="AS89" s="130">
        <v>0</v>
      </c>
      <c r="AT89" s="130">
        <v>0</v>
      </c>
      <c r="AU89" s="130">
        <v>0</v>
      </c>
      <c r="AV89" s="130">
        <v>2.1285644051130777</v>
      </c>
      <c r="AW89" s="131">
        <v>0.26481850206769797</v>
      </c>
      <c r="AX89" s="84" t="s">
        <v>136</v>
      </c>
      <c r="AY89" s="202" t="s">
        <v>137</v>
      </c>
      <c r="AZ89" s="133">
        <v>0.6</v>
      </c>
      <c r="BA89" s="134">
        <v>2</v>
      </c>
      <c r="BB89" s="135">
        <v>0</v>
      </c>
      <c r="BC89" s="130">
        <v>0</v>
      </c>
      <c r="BD89" s="136">
        <v>0</v>
      </c>
      <c r="BE89" s="130">
        <v>0</v>
      </c>
      <c r="BF89" s="130">
        <v>0</v>
      </c>
      <c r="BG89" s="135">
        <v>0</v>
      </c>
      <c r="BH89" s="130">
        <v>2</v>
      </c>
      <c r="BI89" s="131">
        <v>0.2</v>
      </c>
    </row>
    <row r="90" spans="1:61" ht="17.100000000000001" customHeight="1" thickBot="1">
      <c r="A90" s="1"/>
      <c r="B90" s="669" t="s">
        <v>138</v>
      </c>
      <c r="C90" s="670"/>
      <c r="D90" s="181">
        <v>1.286009113149138</v>
      </c>
      <c r="E90" s="181">
        <v>7.0242194092827006</v>
      </c>
      <c r="F90" s="181">
        <v>0</v>
      </c>
      <c r="G90" s="181">
        <v>0</v>
      </c>
      <c r="H90" s="181">
        <v>0</v>
      </c>
      <c r="I90" s="181">
        <v>0</v>
      </c>
      <c r="J90" s="181">
        <v>0</v>
      </c>
      <c r="K90" s="181">
        <v>37.965930018416209</v>
      </c>
      <c r="L90" s="181">
        <v>3.902452619843924</v>
      </c>
      <c r="M90" s="182">
        <v>0.37204801139800264</v>
      </c>
      <c r="N90" s="669" t="s">
        <v>138</v>
      </c>
      <c r="O90" s="670"/>
      <c r="P90" s="181">
        <v>1.2318287748263748</v>
      </c>
      <c r="Q90" s="181">
        <v>6.7960337552742613</v>
      </c>
      <c r="R90" s="181">
        <v>0</v>
      </c>
      <c r="S90" s="181">
        <v>0</v>
      </c>
      <c r="T90" s="181">
        <v>0</v>
      </c>
      <c r="U90" s="181">
        <v>0</v>
      </c>
      <c r="V90" s="181">
        <v>0</v>
      </c>
      <c r="W90" s="181">
        <v>32.804271773154113</v>
      </c>
      <c r="X90" s="181">
        <v>4.1714821903045394</v>
      </c>
      <c r="Y90" s="182">
        <v>0.34558260191669243</v>
      </c>
      <c r="Z90" s="669" t="s">
        <v>138</v>
      </c>
      <c r="AA90" s="670"/>
      <c r="AB90" s="181">
        <v>1.1636469087112864</v>
      </c>
      <c r="AC90" s="181">
        <v>6.4775527426160338</v>
      </c>
      <c r="AD90" s="181">
        <v>0</v>
      </c>
      <c r="AE90" s="181">
        <v>0</v>
      </c>
      <c r="AF90" s="181">
        <v>0</v>
      </c>
      <c r="AG90" s="181">
        <v>0</v>
      </c>
      <c r="AH90" s="181">
        <v>0</v>
      </c>
      <c r="AI90" s="181">
        <v>31.232737985638003</v>
      </c>
      <c r="AJ90" s="181">
        <v>3.9794496367453878</v>
      </c>
      <c r="AK90" s="182">
        <v>0.31682356105433029</v>
      </c>
      <c r="AL90" s="669" t="s">
        <v>138</v>
      </c>
      <c r="AM90" s="670"/>
      <c r="AN90" s="157">
        <v>1.0940048017258377</v>
      </c>
      <c r="AO90" s="157">
        <v>6.1643881856540084</v>
      </c>
      <c r="AP90" s="157">
        <v>0</v>
      </c>
      <c r="AQ90" s="157">
        <v>0</v>
      </c>
      <c r="AR90" s="157">
        <v>0</v>
      </c>
      <c r="AS90" s="157">
        <v>0</v>
      </c>
      <c r="AT90" s="157">
        <v>0</v>
      </c>
      <c r="AU90" s="157">
        <v>29.638188178972563</v>
      </c>
      <c r="AV90" s="157">
        <v>3.7955926345714341</v>
      </c>
      <c r="AW90" s="158">
        <v>0.28608694482916269</v>
      </c>
      <c r="AX90" s="669" t="s">
        <v>138</v>
      </c>
      <c r="AY90" s="701"/>
      <c r="AZ90" s="159">
        <v>1</v>
      </c>
      <c r="BA90" s="160">
        <v>5.8</v>
      </c>
      <c r="BB90" s="161">
        <v>0</v>
      </c>
      <c r="BC90" s="157">
        <v>0</v>
      </c>
      <c r="BD90" s="162">
        <v>0</v>
      </c>
      <c r="BE90" s="157">
        <v>0</v>
      </c>
      <c r="BF90" s="157">
        <v>0</v>
      </c>
      <c r="BG90" s="161">
        <v>28.3</v>
      </c>
      <c r="BH90" s="157">
        <v>3.6</v>
      </c>
      <c r="BI90" s="158">
        <v>0.3</v>
      </c>
    </row>
    <row r="91" spans="1:61" ht="17.100000000000001" customHeight="1">
      <c r="A91" s="1"/>
      <c r="B91" s="24"/>
      <c r="C91" s="26" t="s">
        <v>139</v>
      </c>
      <c r="D91" s="150">
        <v>2.8157894736842106</v>
      </c>
      <c r="E91" s="150">
        <v>0</v>
      </c>
      <c r="F91" s="150">
        <v>0</v>
      </c>
      <c r="G91" s="150">
        <v>0</v>
      </c>
      <c r="H91" s="150">
        <v>0</v>
      </c>
      <c r="I91" s="150">
        <v>0</v>
      </c>
      <c r="J91" s="150">
        <v>0</v>
      </c>
      <c r="K91" s="150">
        <v>0</v>
      </c>
      <c r="L91" s="150">
        <v>0</v>
      </c>
      <c r="M91" s="151">
        <v>2.8157894736842106</v>
      </c>
      <c r="N91" s="24"/>
      <c r="O91" s="26" t="s">
        <v>139</v>
      </c>
      <c r="P91" s="150">
        <v>2.7473684210526317</v>
      </c>
      <c r="Q91" s="150">
        <v>0</v>
      </c>
      <c r="R91" s="150">
        <v>0</v>
      </c>
      <c r="S91" s="150">
        <v>0</v>
      </c>
      <c r="T91" s="150">
        <v>0</v>
      </c>
      <c r="U91" s="150">
        <v>0</v>
      </c>
      <c r="V91" s="150">
        <v>0</v>
      </c>
      <c r="W91" s="150">
        <v>0</v>
      </c>
      <c r="X91" s="150">
        <v>0</v>
      </c>
      <c r="Y91" s="151">
        <v>2.7473684210526317</v>
      </c>
      <c r="Z91" s="24"/>
      <c r="AA91" s="26" t="s">
        <v>139</v>
      </c>
      <c r="AB91" s="150">
        <v>2.6013157894736842</v>
      </c>
      <c r="AC91" s="150">
        <v>0</v>
      </c>
      <c r="AD91" s="150">
        <v>0</v>
      </c>
      <c r="AE91" s="150">
        <v>0</v>
      </c>
      <c r="AF91" s="150">
        <v>0</v>
      </c>
      <c r="AG91" s="150">
        <v>0</v>
      </c>
      <c r="AH91" s="150">
        <v>0</v>
      </c>
      <c r="AI91" s="150">
        <v>0</v>
      </c>
      <c r="AJ91" s="150">
        <v>0</v>
      </c>
      <c r="AK91" s="151">
        <v>2.6013157894736842</v>
      </c>
      <c r="AL91" s="24"/>
      <c r="AM91" s="26" t="s">
        <v>139</v>
      </c>
      <c r="AN91" s="150">
        <v>2.4068353598422609</v>
      </c>
      <c r="AO91" s="150">
        <v>0</v>
      </c>
      <c r="AP91" s="150">
        <v>0</v>
      </c>
      <c r="AQ91" s="150">
        <v>0</v>
      </c>
      <c r="AR91" s="150">
        <v>0</v>
      </c>
      <c r="AS91" s="150">
        <v>0</v>
      </c>
      <c r="AT91" s="150">
        <v>0</v>
      </c>
      <c r="AU91" s="150">
        <v>0</v>
      </c>
      <c r="AV91" s="150">
        <v>0</v>
      </c>
      <c r="AW91" s="151">
        <v>2.4068353598422609</v>
      </c>
      <c r="AX91" s="24"/>
      <c r="AY91" s="139" t="s">
        <v>139</v>
      </c>
      <c r="AZ91" s="152">
        <v>2.2000000000000002</v>
      </c>
      <c r="BA91" s="153">
        <v>0</v>
      </c>
      <c r="BB91" s="154">
        <v>0</v>
      </c>
      <c r="BC91" s="150">
        <v>0</v>
      </c>
      <c r="BD91" s="155">
        <v>0</v>
      </c>
      <c r="BE91" s="150">
        <v>0</v>
      </c>
      <c r="BF91" s="150">
        <v>0</v>
      </c>
      <c r="BG91" s="154">
        <v>0</v>
      </c>
      <c r="BH91" s="150">
        <v>0</v>
      </c>
      <c r="BI91" s="151">
        <v>2.2000000000000002</v>
      </c>
    </row>
    <row r="92" spans="1:61" ht="17.100000000000001" customHeight="1" thickBot="1">
      <c r="A92" s="1"/>
      <c r="B92" s="24"/>
      <c r="C92" s="26" t="s">
        <v>140</v>
      </c>
      <c r="D92" s="203">
        <v>1.1081517352703794</v>
      </c>
      <c r="E92" s="203">
        <v>0</v>
      </c>
      <c r="F92" s="203">
        <v>0</v>
      </c>
      <c r="G92" s="203">
        <v>0</v>
      </c>
      <c r="H92" s="203">
        <v>0</v>
      </c>
      <c r="I92" s="203">
        <v>0</v>
      </c>
      <c r="J92" s="203">
        <v>0</v>
      </c>
      <c r="K92" s="203">
        <v>0</v>
      </c>
      <c r="L92" s="203">
        <v>0</v>
      </c>
      <c r="M92" s="204">
        <v>1.1081517352703794</v>
      </c>
      <c r="N92" s="24"/>
      <c r="O92" s="26" t="s">
        <v>140</v>
      </c>
      <c r="P92" s="203">
        <v>1.0209846650524617</v>
      </c>
      <c r="Q92" s="203">
        <v>0</v>
      </c>
      <c r="R92" s="203">
        <v>0</v>
      </c>
      <c r="S92" s="203">
        <v>0</v>
      </c>
      <c r="T92" s="203">
        <v>0</v>
      </c>
      <c r="U92" s="203">
        <v>0</v>
      </c>
      <c r="V92" s="203">
        <v>0</v>
      </c>
      <c r="W92" s="203">
        <v>0</v>
      </c>
      <c r="X92" s="203">
        <v>0</v>
      </c>
      <c r="Y92" s="204">
        <v>1.0209846650524617</v>
      </c>
      <c r="Z92" s="24"/>
      <c r="AA92" s="26" t="s">
        <v>140</v>
      </c>
      <c r="AB92" s="203">
        <v>0.90072639225181594</v>
      </c>
      <c r="AC92" s="203">
        <v>0</v>
      </c>
      <c r="AD92" s="203">
        <v>0</v>
      </c>
      <c r="AE92" s="203">
        <v>0</v>
      </c>
      <c r="AF92" s="203">
        <v>0</v>
      </c>
      <c r="AG92" s="203">
        <v>0</v>
      </c>
      <c r="AH92" s="203">
        <v>0</v>
      </c>
      <c r="AI92" s="203">
        <v>0</v>
      </c>
      <c r="AJ92" s="203">
        <v>0</v>
      </c>
      <c r="AK92" s="204">
        <v>0.90072639225181594</v>
      </c>
      <c r="AL92" s="24"/>
      <c r="AM92" s="26" t="s">
        <v>140</v>
      </c>
      <c r="AN92" s="203">
        <v>0.78656233135456022</v>
      </c>
      <c r="AO92" s="203">
        <v>0</v>
      </c>
      <c r="AP92" s="203">
        <v>0</v>
      </c>
      <c r="AQ92" s="203">
        <v>0</v>
      </c>
      <c r="AR92" s="203">
        <v>0</v>
      </c>
      <c r="AS92" s="203">
        <v>0</v>
      </c>
      <c r="AT92" s="203">
        <v>0</v>
      </c>
      <c r="AU92" s="203">
        <v>0</v>
      </c>
      <c r="AV92" s="203">
        <v>0</v>
      </c>
      <c r="AW92" s="204">
        <v>0.78656233135456022</v>
      </c>
      <c r="AX92" s="24"/>
      <c r="AY92" s="139" t="s">
        <v>140</v>
      </c>
      <c r="AZ92" s="205">
        <v>0.7</v>
      </c>
      <c r="BA92" s="206">
        <v>0</v>
      </c>
      <c r="BB92" s="207">
        <v>0</v>
      </c>
      <c r="BC92" s="203">
        <v>0</v>
      </c>
      <c r="BD92" s="208">
        <v>0</v>
      </c>
      <c r="BE92" s="203">
        <v>0</v>
      </c>
      <c r="BF92" s="203">
        <v>0</v>
      </c>
      <c r="BG92" s="207">
        <v>0</v>
      </c>
      <c r="BH92" s="203">
        <v>0</v>
      </c>
      <c r="BI92" s="204">
        <v>0.7</v>
      </c>
    </row>
    <row r="93" spans="1:61" ht="17.100000000000001" customHeight="1" thickTop="1">
      <c r="A93" s="1"/>
      <c r="B93" s="678" t="s">
        <v>141</v>
      </c>
      <c r="C93" s="679"/>
      <c r="D93" s="150">
        <v>0</v>
      </c>
      <c r="E93" s="150">
        <v>28.007400144537375</v>
      </c>
      <c r="F93" s="150">
        <v>107.64153502473273</v>
      </c>
      <c r="G93" s="150">
        <v>81.632319383211112</v>
      </c>
      <c r="H93" s="150">
        <v>31.623191823899372</v>
      </c>
      <c r="I93" s="150">
        <v>77.226690912190477</v>
      </c>
      <c r="J93" s="150">
        <v>7.1647215237086854</v>
      </c>
      <c r="K93" s="150">
        <v>0</v>
      </c>
      <c r="L93" s="150">
        <v>0</v>
      </c>
      <c r="M93" s="151">
        <v>0</v>
      </c>
      <c r="N93" s="678" t="s">
        <v>141</v>
      </c>
      <c r="O93" s="679"/>
      <c r="P93" s="150">
        <v>0</v>
      </c>
      <c r="Q93" s="150">
        <v>28.536543722342177</v>
      </c>
      <c r="R93" s="150">
        <v>111.1956408842869</v>
      </c>
      <c r="S93" s="150">
        <v>82.140933739040193</v>
      </c>
      <c r="T93" s="150">
        <v>32.226701498049742</v>
      </c>
      <c r="U93" s="150">
        <v>78.692805475089358</v>
      </c>
      <c r="V93" s="150">
        <v>7.1052242672761414</v>
      </c>
      <c r="W93" s="150">
        <v>0</v>
      </c>
      <c r="X93" s="150">
        <v>0</v>
      </c>
      <c r="Y93" s="151">
        <v>0</v>
      </c>
      <c r="Z93" s="678" t="s">
        <v>141</v>
      </c>
      <c r="AA93" s="679"/>
      <c r="AB93" s="150">
        <v>0</v>
      </c>
      <c r="AC93" s="150">
        <v>29.171445254100551</v>
      </c>
      <c r="AD93" s="150">
        <v>113.80287785857453</v>
      </c>
      <c r="AE93" s="150">
        <v>82.645899328669501</v>
      </c>
      <c r="AF93" s="150">
        <v>33.130984598387833</v>
      </c>
      <c r="AG93" s="150">
        <v>80.035720802572087</v>
      </c>
      <c r="AH93" s="150">
        <v>7.1334414848219323</v>
      </c>
      <c r="AI93" s="150">
        <v>0</v>
      </c>
      <c r="AJ93" s="150">
        <v>0</v>
      </c>
      <c r="AK93" s="151">
        <v>0</v>
      </c>
      <c r="AL93" s="678" t="s">
        <v>141</v>
      </c>
      <c r="AM93" s="679"/>
      <c r="AN93" s="150">
        <v>0</v>
      </c>
      <c r="AO93" s="150">
        <v>29.544449525052094</v>
      </c>
      <c r="AP93" s="150">
        <v>116.89021487715212</v>
      </c>
      <c r="AQ93" s="150">
        <v>82.919813428097711</v>
      </c>
      <c r="AR93" s="150">
        <v>34.13959440582925</v>
      </c>
      <c r="AS93" s="150">
        <v>81.406049488461051</v>
      </c>
      <c r="AT93" s="150">
        <v>6.9808443845722001</v>
      </c>
      <c r="AU93" s="150">
        <v>0</v>
      </c>
      <c r="AV93" s="150">
        <v>0</v>
      </c>
      <c r="AW93" s="151">
        <v>0</v>
      </c>
      <c r="AX93" s="678" t="s">
        <v>141</v>
      </c>
      <c r="AY93" s="702"/>
      <c r="AZ93" s="152">
        <v>0</v>
      </c>
      <c r="BA93" s="153">
        <v>29.9</v>
      </c>
      <c r="BB93" s="154">
        <v>120.1</v>
      </c>
      <c r="BC93" s="150">
        <v>83.5</v>
      </c>
      <c r="BD93" s="155">
        <v>33.9</v>
      </c>
      <c r="BE93" s="150">
        <v>82.4</v>
      </c>
      <c r="BF93" s="150">
        <v>6.9</v>
      </c>
      <c r="BG93" s="154">
        <v>0</v>
      </c>
      <c r="BH93" s="150">
        <v>0</v>
      </c>
      <c r="BI93" s="151">
        <v>0</v>
      </c>
    </row>
    <row r="94" spans="1:61" ht="17.100000000000001" customHeight="1">
      <c r="A94" s="1"/>
      <c r="B94" s="680" t="s">
        <v>142</v>
      </c>
      <c r="C94" s="681"/>
      <c r="D94" s="137">
        <v>0</v>
      </c>
      <c r="E94" s="137">
        <v>5.9645135365914914</v>
      </c>
      <c r="F94" s="137">
        <v>0</v>
      </c>
      <c r="G94" s="137">
        <v>0</v>
      </c>
      <c r="H94" s="137">
        <v>0</v>
      </c>
      <c r="I94" s="137">
        <v>0</v>
      </c>
      <c r="J94" s="137">
        <v>0</v>
      </c>
      <c r="K94" s="137">
        <v>31.587397496763057</v>
      </c>
      <c r="L94" s="137">
        <v>4.3814031625823313</v>
      </c>
      <c r="M94" s="138">
        <v>0</v>
      </c>
      <c r="N94" s="680" t="s">
        <v>142</v>
      </c>
      <c r="O94" s="681"/>
      <c r="P94" s="137">
        <v>0</v>
      </c>
      <c r="Q94" s="137">
        <v>5.8672519921744524</v>
      </c>
      <c r="R94" s="137">
        <v>0</v>
      </c>
      <c r="S94" s="137">
        <v>0</v>
      </c>
      <c r="T94" s="137">
        <v>0</v>
      </c>
      <c r="U94" s="137">
        <v>0</v>
      </c>
      <c r="V94" s="137">
        <v>0</v>
      </c>
      <c r="W94" s="137">
        <v>27.550987826781082</v>
      </c>
      <c r="X94" s="137">
        <v>4.4112208143050102</v>
      </c>
      <c r="Y94" s="138">
        <v>0</v>
      </c>
      <c r="Z94" s="680" t="s">
        <v>142</v>
      </c>
      <c r="AA94" s="681"/>
      <c r="AB94" s="137">
        <v>0</v>
      </c>
      <c r="AC94" s="137">
        <v>5.6788275380717259</v>
      </c>
      <c r="AD94" s="137">
        <v>0</v>
      </c>
      <c r="AE94" s="137">
        <v>0</v>
      </c>
      <c r="AF94" s="137">
        <v>0</v>
      </c>
      <c r="AG94" s="137">
        <v>0</v>
      </c>
      <c r="AH94" s="137">
        <v>0</v>
      </c>
      <c r="AI94" s="137">
        <v>26.390427914652832</v>
      </c>
      <c r="AJ94" s="137">
        <v>4.2646992377494435</v>
      </c>
      <c r="AK94" s="138">
        <v>0</v>
      </c>
      <c r="AL94" s="680" t="s">
        <v>142</v>
      </c>
      <c r="AM94" s="681"/>
      <c r="AN94" s="137">
        <v>0</v>
      </c>
      <c r="AO94" s="137">
        <v>5.4466575085825646</v>
      </c>
      <c r="AP94" s="137">
        <v>0</v>
      </c>
      <c r="AQ94" s="137">
        <v>0</v>
      </c>
      <c r="AR94" s="137">
        <v>0</v>
      </c>
      <c r="AS94" s="137">
        <v>0</v>
      </c>
      <c r="AT94" s="137">
        <v>0</v>
      </c>
      <c r="AU94" s="137">
        <v>25.224566780620062</v>
      </c>
      <c r="AV94" s="137">
        <v>4.0963186332637589</v>
      </c>
      <c r="AW94" s="138">
        <v>0</v>
      </c>
      <c r="AX94" s="680" t="s">
        <v>142</v>
      </c>
      <c r="AY94" s="703"/>
      <c r="AZ94" s="140">
        <v>0</v>
      </c>
      <c r="BA94" s="141">
        <v>5.2</v>
      </c>
      <c r="BB94" s="142">
        <v>0</v>
      </c>
      <c r="BC94" s="137">
        <v>0</v>
      </c>
      <c r="BD94" s="143">
        <v>0</v>
      </c>
      <c r="BE94" s="137">
        <v>0</v>
      </c>
      <c r="BF94" s="137">
        <v>0</v>
      </c>
      <c r="BG94" s="142">
        <v>24.2</v>
      </c>
      <c r="BH94" s="137">
        <v>3.9</v>
      </c>
      <c r="BI94" s="138">
        <v>0</v>
      </c>
    </row>
    <row r="95" spans="1:61" ht="17.100000000000001" customHeight="1">
      <c r="A95" s="1"/>
      <c r="B95" s="682" t="s">
        <v>143</v>
      </c>
      <c r="C95" s="683"/>
      <c r="D95" s="137">
        <v>0</v>
      </c>
      <c r="E95" s="137">
        <v>0</v>
      </c>
      <c r="F95" s="137">
        <v>0</v>
      </c>
      <c r="G95" s="137">
        <v>0</v>
      </c>
      <c r="H95" s="137">
        <v>0</v>
      </c>
      <c r="I95" s="137">
        <v>0</v>
      </c>
      <c r="J95" s="137">
        <v>0</v>
      </c>
      <c r="K95" s="137">
        <v>0</v>
      </c>
      <c r="L95" s="137">
        <v>0</v>
      </c>
      <c r="M95" s="138">
        <v>0.71100704388884584</v>
      </c>
      <c r="N95" s="682" t="s">
        <v>143</v>
      </c>
      <c r="O95" s="683"/>
      <c r="P95" s="137">
        <v>0</v>
      </c>
      <c r="Q95" s="137">
        <v>0</v>
      </c>
      <c r="R95" s="137">
        <v>0</v>
      </c>
      <c r="S95" s="137">
        <v>0</v>
      </c>
      <c r="T95" s="137">
        <v>0</v>
      </c>
      <c r="U95" s="137">
        <v>0</v>
      </c>
      <c r="V95" s="137">
        <v>0</v>
      </c>
      <c r="W95" s="137">
        <v>0</v>
      </c>
      <c r="X95" s="137">
        <v>0</v>
      </c>
      <c r="Y95" s="138">
        <v>0.66106122764919883</v>
      </c>
      <c r="Z95" s="682" t="s">
        <v>143</v>
      </c>
      <c r="AA95" s="683"/>
      <c r="AB95" s="137">
        <v>0</v>
      </c>
      <c r="AC95" s="137">
        <v>0</v>
      </c>
      <c r="AD95" s="137">
        <v>0</v>
      </c>
      <c r="AE95" s="137">
        <v>0</v>
      </c>
      <c r="AF95" s="137">
        <v>0</v>
      </c>
      <c r="AG95" s="137">
        <v>0</v>
      </c>
      <c r="AH95" s="137">
        <v>0</v>
      </c>
      <c r="AI95" s="137">
        <v>0</v>
      </c>
      <c r="AJ95" s="137">
        <v>0</v>
      </c>
      <c r="AK95" s="138">
        <v>0.60455010224948869</v>
      </c>
      <c r="AL95" s="682" t="s">
        <v>143</v>
      </c>
      <c r="AM95" s="683"/>
      <c r="AN95" s="137">
        <v>0</v>
      </c>
      <c r="AO95" s="137">
        <v>0</v>
      </c>
      <c r="AP95" s="137">
        <v>0</v>
      </c>
      <c r="AQ95" s="137">
        <v>0</v>
      </c>
      <c r="AR95" s="137">
        <v>0</v>
      </c>
      <c r="AS95" s="137">
        <v>0</v>
      </c>
      <c r="AT95" s="137">
        <v>0</v>
      </c>
      <c r="AU95" s="137">
        <v>0</v>
      </c>
      <c r="AV95" s="137">
        <v>0</v>
      </c>
      <c r="AW95" s="138">
        <v>0.54518301576509831</v>
      </c>
      <c r="AX95" s="682" t="s">
        <v>143</v>
      </c>
      <c r="AY95" s="704"/>
      <c r="AZ95" s="140">
        <v>0</v>
      </c>
      <c r="BA95" s="141">
        <v>0</v>
      </c>
      <c r="BB95" s="142">
        <v>0</v>
      </c>
      <c r="BC95" s="137">
        <v>0</v>
      </c>
      <c r="BD95" s="143">
        <v>0</v>
      </c>
      <c r="BE95" s="137">
        <v>0</v>
      </c>
      <c r="BF95" s="137">
        <v>0</v>
      </c>
      <c r="BG95" s="142">
        <v>0</v>
      </c>
      <c r="BH95" s="137">
        <v>0</v>
      </c>
      <c r="BI95" s="138">
        <v>0.5</v>
      </c>
    </row>
    <row r="96" spans="1:61" ht="17.100000000000001" customHeight="1" thickBot="1">
      <c r="A96" s="1"/>
      <c r="B96" s="684" t="s">
        <v>144</v>
      </c>
      <c r="C96" s="685"/>
      <c r="D96" s="209">
        <v>18.268150305302708</v>
      </c>
      <c r="E96" s="209">
        <v>24.832318628248956</v>
      </c>
      <c r="F96" s="209">
        <v>107.64153502473273</v>
      </c>
      <c r="G96" s="209">
        <v>81.632319383211112</v>
      </c>
      <c r="H96" s="209">
        <v>31.623191823899372</v>
      </c>
      <c r="I96" s="209">
        <v>77.226690912190477</v>
      </c>
      <c r="J96" s="209">
        <v>7.1647215237086854</v>
      </c>
      <c r="K96" s="209">
        <v>31.587397496763057</v>
      </c>
      <c r="L96" s="209">
        <v>4.3814031625823313</v>
      </c>
      <c r="M96" s="210">
        <v>0.71100704388884584</v>
      </c>
      <c r="N96" s="684" t="s">
        <v>144</v>
      </c>
      <c r="O96" s="685"/>
      <c r="P96" s="209">
        <v>18.574081544097048</v>
      </c>
      <c r="Q96" s="209">
        <v>25.271240236494602</v>
      </c>
      <c r="R96" s="209">
        <v>111.1956408842869</v>
      </c>
      <c r="S96" s="209">
        <v>82.140933739040193</v>
      </c>
      <c r="T96" s="209">
        <v>32.226701498049742</v>
      </c>
      <c r="U96" s="209">
        <v>78.692805475089358</v>
      </c>
      <c r="V96" s="209">
        <v>7.1052242672761414</v>
      </c>
      <c r="W96" s="209">
        <v>27.550987826781082</v>
      </c>
      <c r="X96" s="209">
        <v>4.4112208143050102</v>
      </c>
      <c r="Y96" s="210">
        <v>0.66106122764919883</v>
      </c>
      <c r="Z96" s="684" t="s">
        <v>144</v>
      </c>
      <c r="AA96" s="685"/>
      <c r="AB96" s="209">
        <v>18.941357586850781</v>
      </c>
      <c r="AC96" s="209">
        <v>25.789027625955882</v>
      </c>
      <c r="AD96" s="209">
        <v>113.80287785857453</v>
      </c>
      <c r="AE96" s="209">
        <v>82.645899328669501</v>
      </c>
      <c r="AF96" s="209">
        <v>33.130984598387833</v>
      </c>
      <c r="AG96" s="209">
        <v>80.035720802572087</v>
      </c>
      <c r="AH96" s="209">
        <v>7.1334414848219323</v>
      </c>
      <c r="AI96" s="209">
        <v>26.390427914652832</v>
      </c>
      <c r="AJ96" s="209">
        <v>4.2646992377494435</v>
      </c>
      <c r="AK96" s="210">
        <v>0.60455010224948869</v>
      </c>
      <c r="AL96" s="684" t="s">
        <v>144</v>
      </c>
      <c r="AM96" s="685"/>
      <c r="AN96" s="211">
        <v>19.133585585300924</v>
      </c>
      <c r="AO96" s="211">
        <v>26.074417624388516</v>
      </c>
      <c r="AP96" s="211">
        <v>116.89021487715212</v>
      </c>
      <c r="AQ96" s="211">
        <v>82.919813428097711</v>
      </c>
      <c r="AR96" s="211">
        <v>34.13959440582925</v>
      </c>
      <c r="AS96" s="211">
        <v>81.406049488461051</v>
      </c>
      <c r="AT96" s="211">
        <v>6.9808443845722001</v>
      </c>
      <c r="AU96" s="211">
        <v>25.224566780620062</v>
      </c>
      <c r="AV96" s="211">
        <v>4.0963186332637589</v>
      </c>
      <c r="AW96" s="212">
        <v>0.54518301576509831</v>
      </c>
      <c r="AX96" s="684" t="s">
        <v>144</v>
      </c>
      <c r="AY96" s="705"/>
      <c r="AZ96" s="213">
        <v>19.3</v>
      </c>
      <c r="BA96" s="214">
        <v>26.4</v>
      </c>
      <c r="BB96" s="215">
        <v>120.1</v>
      </c>
      <c r="BC96" s="211">
        <v>83.5</v>
      </c>
      <c r="BD96" s="216">
        <v>33.9</v>
      </c>
      <c r="BE96" s="211">
        <v>82.4</v>
      </c>
      <c r="BF96" s="211">
        <v>6.9</v>
      </c>
      <c r="BG96" s="215">
        <v>24.2</v>
      </c>
      <c r="BH96" s="211">
        <v>3.9</v>
      </c>
      <c r="BI96" s="212">
        <v>0.5</v>
      </c>
    </row>
    <row r="97" spans="1:61" ht="16.899999999999999" customHeight="1">
      <c r="A97" s="1"/>
      <c r="B97" s="94" t="s">
        <v>145</v>
      </c>
      <c r="C97" s="1"/>
      <c r="D97" s="4"/>
      <c r="E97" s="4"/>
      <c r="F97" s="4"/>
      <c r="G97" s="4"/>
      <c r="H97" s="4"/>
      <c r="I97" s="4"/>
      <c r="J97" s="5"/>
      <c r="K97" s="5"/>
      <c r="L97" s="94"/>
      <c r="M97" s="95"/>
      <c r="N97" s="94" t="s">
        <v>145</v>
      </c>
      <c r="O97" s="1"/>
      <c r="P97" s="4"/>
      <c r="Q97" s="4"/>
      <c r="R97" s="4"/>
      <c r="S97" s="4"/>
      <c r="T97" s="4"/>
      <c r="U97" s="4"/>
      <c r="V97" s="5"/>
      <c r="W97" s="5"/>
      <c r="X97" s="94"/>
      <c r="Y97" s="95"/>
      <c r="Z97" s="94" t="s">
        <v>145</v>
      </c>
      <c r="AA97" s="1"/>
      <c r="AB97" s="4"/>
      <c r="AC97" s="4"/>
      <c r="AD97" s="4"/>
      <c r="AE97" s="4"/>
      <c r="AF97" s="4"/>
      <c r="AG97" s="4"/>
      <c r="AH97" s="5"/>
      <c r="AI97" s="5"/>
      <c r="AJ97" s="94"/>
      <c r="AK97" s="95"/>
      <c r="AL97" s="94" t="s">
        <v>145</v>
      </c>
      <c r="AM97" s="1"/>
      <c r="AN97" s="4"/>
      <c r="AO97" s="4"/>
      <c r="AP97" s="4"/>
      <c r="AQ97" s="4"/>
      <c r="AR97" s="4"/>
      <c r="AS97" s="4"/>
      <c r="AT97" s="5"/>
      <c r="AU97" s="5"/>
      <c r="AV97" s="94"/>
      <c r="AW97" s="95"/>
      <c r="AX97" s="94" t="s">
        <v>145</v>
      </c>
      <c r="AY97" s="1"/>
      <c r="AZ97" s="4"/>
      <c r="BA97" s="4"/>
      <c r="BB97" s="4"/>
      <c r="BC97" s="4"/>
      <c r="BD97" s="4"/>
      <c r="BE97" s="4"/>
      <c r="BF97" s="5"/>
      <c r="BG97" s="5"/>
      <c r="BH97" s="94"/>
      <c r="BI97" s="95"/>
    </row>
    <row r="98" spans="1:61" ht="16.899999999999999" customHeight="1">
      <c r="A98" s="1"/>
      <c r="B98" s="94" t="s">
        <v>146</v>
      </c>
      <c r="C98" s="1"/>
      <c r="D98" s="4"/>
      <c r="E98" s="4"/>
      <c r="F98" s="4"/>
      <c r="G98" s="4"/>
      <c r="H98" s="4"/>
      <c r="I98" s="4"/>
      <c r="J98" s="5"/>
      <c r="K98" s="5"/>
      <c r="L98" s="94"/>
      <c r="M98" s="95"/>
      <c r="N98" s="94" t="s">
        <v>146</v>
      </c>
      <c r="O98" s="1"/>
      <c r="P98" s="4"/>
      <c r="Q98" s="4"/>
      <c r="R98" s="4"/>
      <c r="S98" s="4"/>
      <c r="T98" s="4"/>
      <c r="U98" s="4"/>
      <c r="V98" s="5"/>
      <c r="W98" s="5"/>
      <c r="X98" s="94"/>
      <c r="Y98" s="95"/>
      <c r="Z98" s="94" t="s">
        <v>146</v>
      </c>
      <c r="AA98" s="1"/>
      <c r="AB98" s="4"/>
      <c r="AC98" s="4"/>
      <c r="AD98" s="4"/>
      <c r="AE98" s="4"/>
      <c r="AF98" s="4"/>
      <c r="AG98" s="4"/>
      <c r="AH98" s="5"/>
      <c r="AI98" s="5"/>
      <c r="AJ98" s="94"/>
      <c r="AK98" s="95"/>
      <c r="AL98" s="94" t="s">
        <v>146</v>
      </c>
      <c r="AM98" s="1"/>
      <c r="AN98" s="4"/>
      <c r="AO98" s="4"/>
      <c r="AP98" s="4"/>
      <c r="AQ98" s="4"/>
      <c r="AR98" s="4"/>
      <c r="AS98" s="4"/>
      <c r="AT98" s="5"/>
      <c r="AU98" s="5"/>
      <c r="AV98" s="94"/>
      <c r="AW98" s="95"/>
      <c r="AX98" s="94" t="s">
        <v>146</v>
      </c>
      <c r="AY98" s="1"/>
      <c r="AZ98" s="4"/>
      <c r="BA98" s="4"/>
      <c r="BB98" s="4"/>
      <c r="BC98" s="4"/>
      <c r="BD98" s="4"/>
      <c r="BE98" s="4"/>
      <c r="BF98" s="5"/>
      <c r="BG98" s="5"/>
      <c r="BH98" s="94"/>
      <c r="BI98" s="95"/>
    </row>
    <row r="99" spans="1:61" ht="16.899999999999999" customHeight="1">
      <c r="A99" s="1"/>
      <c r="B99" s="2" t="s">
        <v>147</v>
      </c>
      <c r="C99" s="1"/>
      <c r="D99" s="4"/>
      <c r="E99" s="4"/>
      <c r="F99" s="4"/>
      <c r="G99" s="4"/>
      <c r="H99" s="4"/>
      <c r="I99" s="4"/>
      <c r="J99" s="5"/>
      <c r="K99" s="5"/>
      <c r="L99" s="94"/>
      <c r="M99" s="95"/>
      <c r="N99" s="2" t="s">
        <v>147</v>
      </c>
      <c r="O99" s="1"/>
      <c r="P99" s="4"/>
      <c r="Q99" s="4"/>
      <c r="R99" s="4"/>
      <c r="S99" s="4"/>
      <c r="T99" s="4"/>
      <c r="U99" s="4"/>
      <c r="V99" s="5"/>
      <c r="W99" s="5"/>
      <c r="X99" s="94"/>
      <c r="Y99" s="95"/>
      <c r="Z99" s="2" t="s">
        <v>147</v>
      </c>
      <c r="AA99" s="1"/>
      <c r="AB99" s="4"/>
      <c r="AC99" s="4"/>
      <c r="AD99" s="4"/>
      <c r="AE99" s="4"/>
      <c r="AF99" s="4"/>
      <c r="AG99" s="4"/>
      <c r="AH99" s="5"/>
      <c r="AI99" s="5"/>
      <c r="AJ99" s="94"/>
      <c r="AK99" s="95"/>
      <c r="AL99" s="2" t="s">
        <v>147</v>
      </c>
      <c r="AM99" s="1"/>
      <c r="AN99" s="4"/>
      <c r="AO99" s="4"/>
      <c r="AP99" s="4"/>
      <c r="AQ99" s="4"/>
      <c r="AR99" s="4"/>
      <c r="AS99" s="4"/>
      <c r="AT99" s="5"/>
      <c r="AU99" s="5"/>
      <c r="AV99" s="94"/>
      <c r="AW99" s="95"/>
      <c r="AX99" s="2" t="s">
        <v>147</v>
      </c>
      <c r="AY99" s="1"/>
      <c r="AZ99" s="4"/>
      <c r="BA99" s="4"/>
      <c r="BB99" s="4"/>
      <c r="BC99" s="4"/>
      <c r="BD99" s="4"/>
      <c r="BE99" s="4"/>
      <c r="BF99" s="5"/>
      <c r="BG99" s="5"/>
      <c r="BH99" s="94"/>
      <c r="BI99" s="95"/>
    </row>
    <row r="100" spans="1:61" ht="16.899999999999999" customHeight="1">
      <c r="A100" s="1"/>
      <c r="B100" s="2" t="s">
        <v>148</v>
      </c>
      <c r="C100" s="1"/>
      <c r="D100" s="4"/>
      <c r="E100" s="4"/>
      <c r="F100" s="4"/>
      <c r="G100" s="4"/>
      <c r="H100" s="4"/>
      <c r="I100" s="4"/>
      <c r="J100" s="5"/>
      <c r="K100" s="5"/>
      <c r="L100" s="94"/>
      <c r="M100" s="95"/>
      <c r="N100" s="2" t="s">
        <v>148</v>
      </c>
      <c r="O100" s="1"/>
      <c r="P100" s="4"/>
      <c r="Q100" s="4"/>
      <c r="R100" s="4"/>
      <c r="S100" s="4"/>
      <c r="T100" s="4"/>
      <c r="U100" s="4"/>
      <c r="V100" s="5"/>
      <c r="W100" s="5"/>
      <c r="X100" s="94"/>
      <c r="Y100" s="95"/>
      <c r="Z100" s="2" t="s">
        <v>148</v>
      </c>
      <c r="AA100" s="1"/>
      <c r="AB100" s="4"/>
      <c r="AC100" s="4"/>
      <c r="AD100" s="4"/>
      <c r="AE100" s="4"/>
      <c r="AF100" s="4"/>
      <c r="AG100" s="4"/>
      <c r="AH100" s="5"/>
      <c r="AI100" s="5"/>
      <c r="AJ100" s="94"/>
      <c r="AK100" s="95"/>
      <c r="AL100" s="2" t="s">
        <v>148</v>
      </c>
      <c r="AM100" s="1"/>
      <c r="AN100" s="4"/>
      <c r="AO100" s="4"/>
      <c r="AP100" s="4"/>
      <c r="AQ100" s="4"/>
      <c r="AR100" s="4"/>
      <c r="AS100" s="4"/>
      <c r="AT100" s="5"/>
      <c r="AU100" s="5"/>
      <c r="AV100" s="94"/>
      <c r="AW100" s="95"/>
      <c r="AX100" s="2" t="s">
        <v>148</v>
      </c>
      <c r="AY100" s="1"/>
      <c r="AZ100" s="4"/>
      <c r="BA100" s="4"/>
      <c r="BB100" s="4"/>
      <c r="BC100" s="4"/>
      <c r="BD100" s="4"/>
      <c r="BE100" s="4"/>
      <c r="BF100" s="5"/>
      <c r="BG100" s="5"/>
      <c r="BH100" s="94"/>
      <c r="BI100" s="95"/>
    </row>
    <row r="101" spans="1:61" ht="16.899999999999999" customHeight="1">
      <c r="A101" s="1"/>
      <c r="B101" s="2" t="s">
        <v>149</v>
      </c>
      <c r="C101" s="1"/>
      <c r="D101" s="4"/>
      <c r="E101" s="4"/>
      <c r="F101" s="4"/>
      <c r="G101" s="4"/>
      <c r="H101" s="4"/>
      <c r="I101" s="4"/>
      <c r="J101" s="5"/>
      <c r="K101" s="5"/>
      <c r="L101" s="94"/>
      <c r="M101" s="95"/>
      <c r="N101" s="2" t="s">
        <v>149</v>
      </c>
      <c r="O101" s="1"/>
      <c r="P101" s="4"/>
      <c r="Q101" s="4"/>
      <c r="R101" s="4"/>
      <c r="S101" s="4"/>
      <c r="T101" s="4"/>
      <c r="U101" s="4"/>
      <c r="V101" s="5"/>
      <c r="W101" s="5"/>
      <c r="X101" s="94"/>
      <c r="Y101" s="95"/>
      <c r="Z101" s="2" t="s">
        <v>149</v>
      </c>
      <c r="AA101" s="1"/>
      <c r="AB101" s="4"/>
      <c r="AC101" s="4"/>
      <c r="AD101" s="4"/>
      <c r="AE101" s="4"/>
      <c r="AF101" s="4"/>
      <c r="AG101" s="4"/>
      <c r="AH101" s="5"/>
      <c r="AI101" s="5"/>
      <c r="AJ101" s="94"/>
      <c r="AK101" s="95"/>
      <c r="AL101" s="2" t="s">
        <v>149</v>
      </c>
      <c r="AM101" s="1"/>
      <c r="AN101" s="4"/>
      <c r="AO101" s="4"/>
      <c r="AP101" s="4"/>
      <c r="AQ101" s="4"/>
      <c r="AR101" s="4"/>
      <c r="AS101" s="4"/>
      <c r="AT101" s="5"/>
      <c r="AU101" s="5"/>
      <c r="AV101" s="94"/>
      <c r="AW101" s="95"/>
      <c r="AX101" s="2" t="s">
        <v>149</v>
      </c>
      <c r="AY101" s="1"/>
      <c r="AZ101" s="4"/>
      <c r="BA101" s="4"/>
      <c r="BB101" s="4"/>
      <c r="BC101" s="4"/>
      <c r="BD101" s="4"/>
      <c r="BE101" s="4"/>
      <c r="BF101" s="5"/>
      <c r="BG101" s="5"/>
      <c r="BH101" s="94"/>
      <c r="BI101" s="95"/>
    </row>
    <row r="102" spans="1:61" ht="16.899999999999999" customHeight="1">
      <c r="A102" s="1"/>
      <c r="B102" s="2" t="s">
        <v>150</v>
      </c>
      <c r="C102" s="1"/>
      <c r="D102" s="4"/>
      <c r="E102" s="4"/>
      <c r="F102" s="4"/>
      <c r="G102" s="4"/>
      <c r="H102" s="4"/>
      <c r="I102" s="4"/>
      <c r="J102" s="5"/>
      <c r="K102" s="5"/>
      <c r="L102" s="94"/>
      <c r="M102" s="95"/>
      <c r="N102" s="2" t="s">
        <v>150</v>
      </c>
      <c r="O102" s="1"/>
      <c r="P102" s="4"/>
      <c r="Q102" s="4"/>
      <c r="R102" s="4"/>
      <c r="S102" s="4"/>
      <c r="T102" s="4"/>
      <c r="U102" s="4"/>
      <c r="V102" s="5"/>
      <c r="W102" s="5"/>
      <c r="X102" s="94"/>
      <c r="Y102" s="95"/>
      <c r="Z102" s="2" t="s">
        <v>150</v>
      </c>
      <c r="AA102" s="1"/>
      <c r="AB102" s="4"/>
      <c r="AC102" s="4"/>
      <c r="AD102" s="4"/>
      <c r="AE102" s="4"/>
      <c r="AF102" s="4"/>
      <c r="AG102" s="4"/>
      <c r="AH102" s="5"/>
      <c r="AI102" s="5"/>
      <c r="AJ102" s="94"/>
      <c r="AK102" s="95"/>
      <c r="AL102" s="2" t="s">
        <v>150</v>
      </c>
      <c r="AM102" s="1"/>
      <c r="AN102" s="4"/>
      <c r="AO102" s="4"/>
      <c r="AP102" s="4"/>
      <c r="AQ102" s="4"/>
      <c r="AR102" s="4"/>
      <c r="AS102" s="4"/>
      <c r="AT102" s="5"/>
      <c r="AU102" s="5"/>
      <c r="AV102" s="94"/>
      <c r="AW102" s="95"/>
      <c r="AX102" s="2" t="s">
        <v>150</v>
      </c>
      <c r="AY102" s="1"/>
      <c r="AZ102" s="4"/>
      <c r="BA102" s="4"/>
      <c r="BB102" s="4"/>
      <c r="BC102" s="4"/>
      <c r="BD102" s="4"/>
      <c r="BE102" s="4"/>
      <c r="BF102" s="5"/>
      <c r="BG102" s="5"/>
      <c r="BH102" s="94"/>
      <c r="BI102" s="95"/>
    </row>
    <row r="103" spans="1:61" s="217" customFormat="1" ht="16.899999999999999" customHeight="1">
      <c r="A103" s="108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</row>
    <row r="104" spans="1:61" s="217" customFormat="1" ht="16.899999999999999" customHeight="1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</row>
    <row r="105" spans="1:61" s="217" customFormat="1" ht="16.899999999999999" customHeight="1">
      <c r="A105" s="108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</row>
    <row r="106" spans="1:61" ht="16.899999999999999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</row>
    <row r="107" spans="1:61" ht="16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61" ht="16.5" customHeight="1">
      <c r="A108" s="1"/>
      <c r="B108" s="94"/>
      <c r="C108" s="1"/>
      <c r="N108" s="94"/>
      <c r="O108" s="1"/>
      <c r="Z108" s="94"/>
      <c r="AA108" s="1"/>
    </row>
    <row r="109" spans="1:61" ht="16.5" customHeight="1">
      <c r="A109" s="1"/>
      <c r="B109" s="2"/>
      <c r="C109" s="1"/>
      <c r="N109" s="2"/>
      <c r="O109" s="1"/>
      <c r="Z109" s="2"/>
      <c r="AA109" s="1"/>
    </row>
    <row r="110" spans="1:61" ht="16.5" customHeight="1">
      <c r="A110" s="1"/>
      <c r="B110" s="2"/>
      <c r="C110" s="1"/>
      <c r="N110" s="2"/>
      <c r="O110" s="1"/>
      <c r="Z110" s="2"/>
      <c r="AA110" s="1"/>
    </row>
    <row r="111" spans="1:61" ht="16.5" customHeight="1"/>
    <row r="112" spans="1:61" ht="16.5" customHeight="1"/>
    <row r="113" spans="4:37" ht="16.5" customHeight="1"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</row>
    <row r="114" spans="4:37" ht="16.5" customHeight="1"/>
    <row r="115" spans="4:37" ht="16.5" customHeight="1"/>
    <row r="116" spans="4:37" ht="16.5" customHeight="1"/>
    <row r="117" spans="4:37" ht="16.5" customHeight="1"/>
    <row r="118" spans="4:37" ht="16.5" customHeight="1"/>
    <row r="119" spans="4:37" ht="16.5" customHeight="1"/>
    <row r="120" spans="4:37" ht="16.5" customHeight="1"/>
    <row r="121" spans="4:37" ht="16.5" customHeight="1"/>
    <row r="122" spans="4:37" ht="16.5" customHeight="1"/>
    <row r="123" spans="4:37" ht="16.5" customHeight="1"/>
    <row r="124" spans="4:37" ht="16.5" customHeight="1"/>
    <row r="125" spans="4:37" ht="16.5" customHeight="1"/>
    <row r="126" spans="4:37" ht="16.5" customHeight="1"/>
    <row r="127" spans="4:37" ht="16.5" customHeight="1"/>
    <row r="128" spans="4:37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</sheetData>
  <mergeCells count="185">
    <mergeCell ref="B95:C95"/>
    <mergeCell ref="N95:O95"/>
    <mergeCell ref="Z95:AA95"/>
    <mergeCell ref="AL95:AM95"/>
    <mergeCell ref="AX95:AY95"/>
    <mergeCell ref="B96:C96"/>
    <mergeCell ref="N96:O96"/>
    <mergeCell ref="Z96:AA96"/>
    <mergeCell ref="AL96:AM96"/>
    <mergeCell ref="AX96:AY96"/>
    <mergeCell ref="B93:C93"/>
    <mergeCell ref="N93:O93"/>
    <mergeCell ref="Z93:AA93"/>
    <mergeCell ref="AL93:AM93"/>
    <mergeCell ref="AX93:AY93"/>
    <mergeCell ref="B94:C94"/>
    <mergeCell ref="N94:O94"/>
    <mergeCell ref="Z94:AA94"/>
    <mergeCell ref="AL94:AM94"/>
    <mergeCell ref="AX94:AY94"/>
    <mergeCell ref="B85:B88"/>
    <mergeCell ref="N85:N88"/>
    <mergeCell ref="Z85:Z88"/>
    <mergeCell ref="AL85:AL88"/>
    <mergeCell ref="AX85:AX88"/>
    <mergeCell ref="B90:C90"/>
    <mergeCell ref="N90:O90"/>
    <mergeCell ref="Z90:AA90"/>
    <mergeCell ref="AL90:AM90"/>
    <mergeCell ref="AX90:AY90"/>
    <mergeCell ref="B81:B83"/>
    <mergeCell ref="N81:N83"/>
    <mergeCell ref="Z81:Z83"/>
    <mergeCell ref="AL81:AL83"/>
    <mergeCell ref="AX81:AX83"/>
    <mergeCell ref="B84:C84"/>
    <mergeCell ref="N84:O84"/>
    <mergeCell ref="Z84:AA84"/>
    <mergeCell ref="AL84:AM84"/>
    <mergeCell ref="AX84:AY84"/>
    <mergeCell ref="B70:C70"/>
    <mergeCell ref="N70:O70"/>
    <mergeCell ref="Z70:AA70"/>
    <mergeCell ref="AL70:AM70"/>
    <mergeCell ref="AX70:AY70"/>
    <mergeCell ref="B76:B80"/>
    <mergeCell ref="N76:N80"/>
    <mergeCell ref="Z76:Z80"/>
    <mergeCell ref="AL76:AL80"/>
    <mergeCell ref="AX76:AX80"/>
    <mergeCell ref="B60:B63"/>
    <mergeCell ref="N60:N63"/>
    <mergeCell ref="Z60:Z63"/>
    <mergeCell ref="AL60:AL63"/>
    <mergeCell ref="AX60:AX63"/>
    <mergeCell ref="B65:B68"/>
    <mergeCell ref="N65:N68"/>
    <mergeCell ref="Z65:Z68"/>
    <mergeCell ref="AL65:AL68"/>
    <mergeCell ref="AX65:AX68"/>
    <mergeCell ref="B54:B56"/>
    <mergeCell ref="N54:N56"/>
    <mergeCell ref="Z54:Z56"/>
    <mergeCell ref="AL54:AL56"/>
    <mergeCell ref="AX54:AX56"/>
    <mergeCell ref="B57:B59"/>
    <mergeCell ref="N57:N59"/>
    <mergeCell ref="Z57:Z59"/>
    <mergeCell ref="AL57:AL59"/>
    <mergeCell ref="AX57:AX59"/>
    <mergeCell ref="B39:B43"/>
    <mergeCell ref="N39:N43"/>
    <mergeCell ref="Z39:Z43"/>
    <mergeCell ref="AL39:AL43"/>
    <mergeCell ref="AX39:AX43"/>
    <mergeCell ref="B47:B49"/>
    <mergeCell ref="N47:N49"/>
    <mergeCell ref="Z47:Z49"/>
    <mergeCell ref="AL47:AL49"/>
    <mergeCell ref="AX47:AX49"/>
    <mergeCell ref="B30:C30"/>
    <mergeCell ref="N30:O30"/>
    <mergeCell ref="Z30:AA30"/>
    <mergeCell ref="AL30:AM30"/>
    <mergeCell ref="AX30:AY30"/>
    <mergeCell ref="B31:B34"/>
    <mergeCell ref="N31:N34"/>
    <mergeCell ref="Z31:Z34"/>
    <mergeCell ref="AL31:AL34"/>
    <mergeCell ref="AX31:AX34"/>
    <mergeCell ref="B16:B19"/>
    <mergeCell ref="N16:N19"/>
    <mergeCell ref="Z16:Z19"/>
    <mergeCell ref="AL16:AL19"/>
    <mergeCell ref="AX16:AX19"/>
    <mergeCell ref="B26:B29"/>
    <mergeCell ref="N26:N29"/>
    <mergeCell ref="Z26:Z29"/>
    <mergeCell ref="AL26:AL29"/>
    <mergeCell ref="AX26:AX29"/>
    <mergeCell ref="BD6:BD7"/>
    <mergeCell ref="BE6:BE7"/>
    <mergeCell ref="B12:B15"/>
    <mergeCell ref="N12:N15"/>
    <mergeCell ref="Z12:Z15"/>
    <mergeCell ref="AL12:AL15"/>
    <mergeCell ref="AX12:AX15"/>
    <mergeCell ref="AP6:AP7"/>
    <mergeCell ref="AQ6:AQ7"/>
    <mergeCell ref="AR6:AR7"/>
    <mergeCell ref="AS6:AS7"/>
    <mergeCell ref="BB6:BB7"/>
    <mergeCell ref="BC6:BC7"/>
    <mergeCell ref="T6:T7"/>
    <mergeCell ref="U6:U7"/>
    <mergeCell ref="AD6:AD7"/>
    <mergeCell ref="AE6:AE7"/>
    <mergeCell ref="AF6:AF7"/>
    <mergeCell ref="AG6:AG7"/>
    <mergeCell ref="D4:D7"/>
    <mergeCell ref="E4:E7"/>
    <mergeCell ref="AM3:AM7"/>
    <mergeCell ref="AN3:AW3"/>
    <mergeCell ref="AB4:AB7"/>
    <mergeCell ref="BB5:BE5"/>
    <mergeCell ref="BF5:BF7"/>
    <mergeCell ref="BG5:BG7"/>
    <mergeCell ref="BH5:BH7"/>
    <mergeCell ref="F6:F7"/>
    <mergeCell ref="G6:G7"/>
    <mergeCell ref="H6:H7"/>
    <mergeCell ref="I6:I7"/>
    <mergeCell ref="R6:R7"/>
    <mergeCell ref="S6:S7"/>
    <mergeCell ref="W5:W7"/>
    <mergeCell ref="X5:X7"/>
    <mergeCell ref="AD5:AG5"/>
    <mergeCell ref="AH5:AH7"/>
    <mergeCell ref="AI5:AI7"/>
    <mergeCell ref="AJ5:AJ7"/>
    <mergeCell ref="AZ4:AZ7"/>
    <mergeCell ref="BA4:BA7"/>
    <mergeCell ref="BB4:BF4"/>
    <mergeCell ref="BG4:BH4"/>
    <mergeCell ref="Z3:Z7"/>
    <mergeCell ref="AA3:AA7"/>
    <mergeCell ref="AB3:AK3"/>
    <mergeCell ref="AL3:AL7"/>
    <mergeCell ref="BI4:BI7"/>
    <mergeCell ref="F5:I5"/>
    <mergeCell ref="J5:J7"/>
    <mergeCell ref="K5:K7"/>
    <mergeCell ref="L5:L7"/>
    <mergeCell ref="R5:U5"/>
    <mergeCell ref="AK4:AK7"/>
    <mergeCell ref="AN4:AN7"/>
    <mergeCell ref="AO4:AO7"/>
    <mergeCell ref="AP4:AT4"/>
    <mergeCell ref="AU4:AV4"/>
    <mergeCell ref="AW4:AW7"/>
    <mergeCell ref="AP5:AS5"/>
    <mergeCell ref="AT5:AT7"/>
    <mergeCell ref="AU5:AU7"/>
    <mergeCell ref="AV5:AV7"/>
    <mergeCell ref="AX3:AX7"/>
    <mergeCell ref="AY3:AY7"/>
    <mergeCell ref="AZ3:BI3"/>
    <mergeCell ref="F4:J4"/>
    <mergeCell ref="K4:L4"/>
    <mergeCell ref="M4:M7"/>
    <mergeCell ref="P4:P7"/>
    <mergeCell ref="Q4:Q7"/>
    <mergeCell ref="AC4:AC7"/>
    <mergeCell ref="AD4:AH4"/>
    <mergeCell ref="AI4:AJ4"/>
    <mergeCell ref="B3:B7"/>
    <mergeCell ref="C3:C7"/>
    <mergeCell ref="D3:M3"/>
    <mergeCell ref="N3:N7"/>
    <mergeCell ref="O3:O7"/>
    <mergeCell ref="P3:Y3"/>
    <mergeCell ref="R4:V4"/>
    <mergeCell ref="W4:X4"/>
    <mergeCell ref="Y4:Y7"/>
    <mergeCell ref="V5:V7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70" min="1" max="60" man="1"/>
  </rowBreaks>
  <colBreaks count="6" manualBreakCount="6">
    <brk id="1" min="1" max="101" man="1"/>
    <brk id="13" max="101" man="1"/>
    <brk id="25" max="101" man="1"/>
    <brk id="37" max="1048575" man="1"/>
    <brk id="49" max="101" man="1"/>
    <brk id="61" max="10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</sheetPr>
  <dimension ref="A1:BI144"/>
  <sheetViews>
    <sheetView view="pageBreakPreview" zoomScaleNormal="75" zoomScaleSheetLayoutView="100" workbookViewId="0">
      <pane ySplit="7" topLeftCell="A8" activePane="bottomLeft" state="frozen"/>
      <selection pane="bottomLeft"/>
    </sheetView>
  </sheetViews>
  <sheetFormatPr defaultRowHeight="12"/>
  <cols>
    <col min="1" max="1" width="2.5" style="96" customWidth="1"/>
    <col min="2" max="2" width="10.25" style="96" customWidth="1"/>
    <col min="3" max="3" width="16.625" style="96" customWidth="1"/>
    <col min="4" max="11" width="10.25" style="4" customWidth="1"/>
    <col min="12" max="13" width="10.25" style="5" customWidth="1"/>
    <col min="14" max="14" width="10.25" style="96" customWidth="1"/>
    <col min="15" max="15" width="16.625" style="96" customWidth="1"/>
    <col min="16" max="23" width="10.25" style="4" customWidth="1"/>
    <col min="24" max="25" width="10.25" style="5" customWidth="1"/>
    <col min="26" max="26" width="10.25" style="96" customWidth="1"/>
    <col min="27" max="27" width="16.625" style="96" customWidth="1"/>
    <col min="28" max="35" width="10.25" style="4" customWidth="1"/>
    <col min="36" max="37" width="10.25" style="5" customWidth="1"/>
    <col min="38" max="38" width="10.25" style="96" customWidth="1"/>
    <col min="39" max="39" width="16.625" style="96" customWidth="1"/>
    <col min="40" max="50" width="10.25" style="96" customWidth="1"/>
    <col min="51" max="51" width="16.625" style="96" customWidth="1"/>
    <col min="52" max="61" width="10.25" style="96" customWidth="1"/>
    <col min="62" max="16384" width="9" style="96"/>
  </cols>
  <sheetData>
    <row r="1" spans="1:61" ht="15" customHeight="1">
      <c r="B1" s="110"/>
      <c r="C1" s="110"/>
      <c r="D1" s="3"/>
      <c r="N1" s="110"/>
      <c r="O1" s="110"/>
      <c r="P1" s="3"/>
      <c r="Z1" s="110"/>
      <c r="AA1" s="110"/>
      <c r="AB1" s="3"/>
    </row>
    <row r="2" spans="1:61" ht="21.75" thickBot="1">
      <c r="B2" s="7" t="s">
        <v>184</v>
      </c>
      <c r="C2" s="4"/>
      <c r="J2" s="5"/>
      <c r="K2" s="5"/>
      <c r="L2" s="115"/>
      <c r="M2" s="96"/>
      <c r="N2" s="7" t="s">
        <v>185</v>
      </c>
      <c r="O2" s="4"/>
      <c r="V2" s="5"/>
      <c r="W2" s="5"/>
      <c r="X2" s="115"/>
      <c r="Y2" s="96"/>
      <c r="Z2" s="7" t="s">
        <v>186</v>
      </c>
      <c r="AA2" s="4"/>
      <c r="AH2" s="5"/>
      <c r="AI2" s="5"/>
      <c r="AJ2" s="115"/>
      <c r="AK2" s="96"/>
      <c r="AL2" s="7" t="s">
        <v>187</v>
      </c>
      <c r="AM2" s="4"/>
      <c r="AN2" s="4"/>
      <c r="AO2" s="4"/>
      <c r="AP2" s="4"/>
      <c r="AQ2" s="4"/>
      <c r="AR2" s="4"/>
      <c r="AS2" s="4"/>
      <c r="AT2" s="5"/>
      <c r="AU2" s="5"/>
      <c r="AV2" s="115"/>
      <c r="AX2" s="7" t="s">
        <v>188</v>
      </c>
      <c r="AY2" s="4"/>
      <c r="AZ2" s="4"/>
      <c r="BA2" s="4"/>
      <c r="BB2" s="4"/>
      <c r="BC2" s="4"/>
      <c r="BD2" s="4"/>
      <c r="BE2" s="4"/>
      <c r="BF2" s="5"/>
      <c r="BG2" s="5"/>
      <c r="BH2" s="115"/>
    </row>
    <row r="3" spans="1:61" ht="16.899999999999999" customHeight="1">
      <c r="B3" s="640" t="s">
        <v>5</v>
      </c>
      <c r="C3" s="643" t="s">
        <v>6</v>
      </c>
      <c r="D3" s="646" t="s">
        <v>189</v>
      </c>
      <c r="E3" s="691"/>
      <c r="F3" s="691"/>
      <c r="G3" s="691"/>
      <c r="H3" s="691"/>
      <c r="I3" s="691"/>
      <c r="J3" s="691"/>
      <c r="K3" s="691"/>
      <c r="L3" s="691"/>
      <c r="M3" s="692"/>
      <c r="N3" s="640" t="s">
        <v>5</v>
      </c>
      <c r="O3" s="643" t="s">
        <v>6</v>
      </c>
      <c r="P3" s="646" t="s">
        <v>190</v>
      </c>
      <c r="Q3" s="691"/>
      <c r="R3" s="691"/>
      <c r="S3" s="691"/>
      <c r="T3" s="691"/>
      <c r="U3" s="691"/>
      <c r="V3" s="691"/>
      <c r="W3" s="691"/>
      <c r="X3" s="691"/>
      <c r="Y3" s="692"/>
      <c r="Z3" s="640" t="s">
        <v>5</v>
      </c>
      <c r="AA3" s="643" t="s">
        <v>6</v>
      </c>
      <c r="AB3" s="646" t="s">
        <v>191</v>
      </c>
      <c r="AC3" s="691"/>
      <c r="AD3" s="691"/>
      <c r="AE3" s="691"/>
      <c r="AF3" s="691"/>
      <c r="AG3" s="691"/>
      <c r="AH3" s="691"/>
      <c r="AI3" s="691"/>
      <c r="AJ3" s="691"/>
      <c r="AK3" s="692"/>
      <c r="AL3" s="640" t="s">
        <v>5</v>
      </c>
      <c r="AM3" s="643" t="s">
        <v>6</v>
      </c>
      <c r="AN3" s="646" t="s">
        <v>192</v>
      </c>
      <c r="AO3" s="691"/>
      <c r="AP3" s="691"/>
      <c r="AQ3" s="691"/>
      <c r="AR3" s="691"/>
      <c r="AS3" s="691"/>
      <c r="AT3" s="691"/>
      <c r="AU3" s="691"/>
      <c r="AV3" s="691"/>
      <c r="AW3" s="692"/>
      <c r="AX3" s="640" t="s">
        <v>5</v>
      </c>
      <c r="AY3" s="643" t="s">
        <v>6</v>
      </c>
      <c r="AZ3" s="646" t="s">
        <v>193</v>
      </c>
      <c r="BA3" s="691"/>
      <c r="BB3" s="691"/>
      <c r="BC3" s="691"/>
      <c r="BD3" s="691"/>
      <c r="BE3" s="691"/>
      <c r="BF3" s="691"/>
      <c r="BG3" s="691"/>
      <c r="BH3" s="691"/>
      <c r="BI3" s="692"/>
    </row>
    <row r="4" spans="1:61" ht="16.899999999999999" customHeight="1">
      <c r="B4" s="641"/>
      <c r="C4" s="644"/>
      <c r="D4" s="636" t="s">
        <v>12</v>
      </c>
      <c r="E4" s="636" t="s">
        <v>13</v>
      </c>
      <c r="F4" s="639" t="s">
        <v>14</v>
      </c>
      <c r="G4" s="639"/>
      <c r="H4" s="639"/>
      <c r="I4" s="639"/>
      <c r="J4" s="639"/>
      <c r="K4" s="639" t="s">
        <v>15</v>
      </c>
      <c r="L4" s="639"/>
      <c r="M4" s="648" t="s">
        <v>16</v>
      </c>
      <c r="N4" s="641"/>
      <c r="O4" s="644"/>
      <c r="P4" s="636" t="s">
        <v>12</v>
      </c>
      <c r="Q4" s="636" t="s">
        <v>13</v>
      </c>
      <c r="R4" s="639" t="s">
        <v>14</v>
      </c>
      <c r="S4" s="639"/>
      <c r="T4" s="639"/>
      <c r="U4" s="639"/>
      <c r="V4" s="639"/>
      <c r="W4" s="639" t="s">
        <v>15</v>
      </c>
      <c r="X4" s="639"/>
      <c r="Y4" s="648" t="s">
        <v>16</v>
      </c>
      <c r="Z4" s="641"/>
      <c r="AA4" s="644"/>
      <c r="AB4" s="636" t="s">
        <v>12</v>
      </c>
      <c r="AC4" s="636" t="s">
        <v>13</v>
      </c>
      <c r="AD4" s="639" t="s">
        <v>14</v>
      </c>
      <c r="AE4" s="639"/>
      <c r="AF4" s="639"/>
      <c r="AG4" s="639"/>
      <c r="AH4" s="639"/>
      <c r="AI4" s="639" t="s">
        <v>15</v>
      </c>
      <c r="AJ4" s="639"/>
      <c r="AK4" s="648" t="s">
        <v>16</v>
      </c>
      <c r="AL4" s="641"/>
      <c r="AM4" s="644"/>
      <c r="AN4" s="636" t="s">
        <v>12</v>
      </c>
      <c r="AO4" s="636" t="s">
        <v>13</v>
      </c>
      <c r="AP4" s="639" t="s">
        <v>14</v>
      </c>
      <c r="AQ4" s="639"/>
      <c r="AR4" s="639"/>
      <c r="AS4" s="639"/>
      <c r="AT4" s="639"/>
      <c r="AU4" s="639" t="s">
        <v>15</v>
      </c>
      <c r="AV4" s="639"/>
      <c r="AW4" s="648" t="s">
        <v>16</v>
      </c>
      <c r="AX4" s="641"/>
      <c r="AY4" s="644"/>
      <c r="AZ4" s="636" t="s">
        <v>12</v>
      </c>
      <c r="BA4" s="636" t="s">
        <v>13</v>
      </c>
      <c r="BB4" s="639" t="s">
        <v>14</v>
      </c>
      <c r="BC4" s="639"/>
      <c r="BD4" s="639"/>
      <c r="BE4" s="639"/>
      <c r="BF4" s="639"/>
      <c r="BG4" s="639" t="s">
        <v>15</v>
      </c>
      <c r="BH4" s="639"/>
      <c r="BI4" s="648" t="s">
        <v>16</v>
      </c>
    </row>
    <row r="5" spans="1:61" ht="16.899999999999999" customHeight="1">
      <c r="B5" s="641"/>
      <c r="C5" s="644"/>
      <c r="D5" s="706"/>
      <c r="E5" s="706"/>
      <c r="F5" s="639" t="s">
        <v>17</v>
      </c>
      <c r="G5" s="639"/>
      <c r="H5" s="639"/>
      <c r="I5" s="639"/>
      <c r="J5" s="651" t="s">
        <v>18</v>
      </c>
      <c r="K5" s="636" t="s">
        <v>19</v>
      </c>
      <c r="L5" s="636" t="s">
        <v>20</v>
      </c>
      <c r="M5" s="708"/>
      <c r="N5" s="641"/>
      <c r="O5" s="644"/>
      <c r="P5" s="706"/>
      <c r="Q5" s="706"/>
      <c r="R5" s="639" t="s">
        <v>17</v>
      </c>
      <c r="S5" s="639"/>
      <c r="T5" s="639"/>
      <c r="U5" s="639"/>
      <c r="V5" s="651" t="s">
        <v>18</v>
      </c>
      <c r="W5" s="636" t="s">
        <v>19</v>
      </c>
      <c r="X5" s="636" t="s">
        <v>20</v>
      </c>
      <c r="Y5" s="708"/>
      <c r="Z5" s="641"/>
      <c r="AA5" s="644"/>
      <c r="AB5" s="706"/>
      <c r="AC5" s="706"/>
      <c r="AD5" s="639" t="s">
        <v>17</v>
      </c>
      <c r="AE5" s="639"/>
      <c r="AF5" s="639"/>
      <c r="AG5" s="639"/>
      <c r="AH5" s="651" t="s">
        <v>18</v>
      </c>
      <c r="AI5" s="636" t="s">
        <v>19</v>
      </c>
      <c r="AJ5" s="636" t="s">
        <v>20</v>
      </c>
      <c r="AK5" s="708"/>
      <c r="AL5" s="641"/>
      <c r="AM5" s="644"/>
      <c r="AN5" s="706"/>
      <c r="AO5" s="706"/>
      <c r="AP5" s="639" t="s">
        <v>17</v>
      </c>
      <c r="AQ5" s="639"/>
      <c r="AR5" s="639"/>
      <c r="AS5" s="639"/>
      <c r="AT5" s="651" t="s">
        <v>18</v>
      </c>
      <c r="AU5" s="636" t="s">
        <v>19</v>
      </c>
      <c r="AV5" s="636" t="s">
        <v>20</v>
      </c>
      <c r="AW5" s="708"/>
      <c r="AX5" s="641"/>
      <c r="AY5" s="644"/>
      <c r="AZ5" s="706"/>
      <c r="BA5" s="706"/>
      <c r="BB5" s="639" t="s">
        <v>17</v>
      </c>
      <c r="BC5" s="639"/>
      <c r="BD5" s="639"/>
      <c r="BE5" s="639"/>
      <c r="BF5" s="651" t="s">
        <v>18</v>
      </c>
      <c r="BG5" s="636" t="s">
        <v>19</v>
      </c>
      <c r="BH5" s="636" t="s">
        <v>20</v>
      </c>
      <c r="BI5" s="708"/>
    </row>
    <row r="6" spans="1:61" ht="16.899999999999999" customHeight="1">
      <c r="A6" s="117"/>
      <c r="B6" s="641"/>
      <c r="C6" s="644"/>
      <c r="D6" s="706"/>
      <c r="E6" s="706"/>
      <c r="F6" s="661" t="s">
        <v>21</v>
      </c>
      <c r="G6" s="661" t="s">
        <v>22</v>
      </c>
      <c r="H6" s="661" t="s">
        <v>23</v>
      </c>
      <c r="I6" s="636" t="s">
        <v>24</v>
      </c>
      <c r="J6" s="651"/>
      <c r="K6" s="636"/>
      <c r="L6" s="636"/>
      <c r="M6" s="708"/>
      <c r="N6" s="641"/>
      <c r="O6" s="644"/>
      <c r="P6" s="706"/>
      <c r="Q6" s="706"/>
      <c r="R6" s="661" t="s">
        <v>21</v>
      </c>
      <c r="S6" s="661" t="s">
        <v>22</v>
      </c>
      <c r="T6" s="661" t="s">
        <v>23</v>
      </c>
      <c r="U6" s="636" t="s">
        <v>24</v>
      </c>
      <c r="V6" s="651"/>
      <c r="W6" s="636"/>
      <c r="X6" s="636"/>
      <c r="Y6" s="708"/>
      <c r="Z6" s="641"/>
      <c r="AA6" s="644"/>
      <c r="AB6" s="706"/>
      <c r="AC6" s="706"/>
      <c r="AD6" s="661" t="s">
        <v>21</v>
      </c>
      <c r="AE6" s="661" t="s">
        <v>22</v>
      </c>
      <c r="AF6" s="661" t="s">
        <v>23</v>
      </c>
      <c r="AG6" s="636" t="s">
        <v>24</v>
      </c>
      <c r="AH6" s="651"/>
      <c r="AI6" s="636"/>
      <c r="AJ6" s="636"/>
      <c r="AK6" s="708"/>
      <c r="AL6" s="641"/>
      <c r="AM6" s="644"/>
      <c r="AN6" s="706"/>
      <c r="AO6" s="706"/>
      <c r="AP6" s="661" t="s">
        <v>21</v>
      </c>
      <c r="AQ6" s="661" t="s">
        <v>22</v>
      </c>
      <c r="AR6" s="661" t="s">
        <v>23</v>
      </c>
      <c r="AS6" s="636" t="s">
        <v>24</v>
      </c>
      <c r="AT6" s="651"/>
      <c r="AU6" s="636"/>
      <c r="AV6" s="636"/>
      <c r="AW6" s="708"/>
      <c r="AX6" s="641"/>
      <c r="AY6" s="644"/>
      <c r="AZ6" s="706"/>
      <c r="BA6" s="706"/>
      <c r="BB6" s="661" t="s">
        <v>21</v>
      </c>
      <c r="BC6" s="661" t="s">
        <v>22</v>
      </c>
      <c r="BD6" s="661" t="s">
        <v>23</v>
      </c>
      <c r="BE6" s="636" t="s">
        <v>24</v>
      </c>
      <c r="BF6" s="651"/>
      <c r="BG6" s="636"/>
      <c r="BH6" s="636"/>
      <c r="BI6" s="708"/>
    </row>
    <row r="7" spans="1:61" ht="16.899999999999999" customHeight="1" thickBot="1">
      <c r="A7" s="117"/>
      <c r="B7" s="642"/>
      <c r="C7" s="645"/>
      <c r="D7" s="707"/>
      <c r="E7" s="707"/>
      <c r="F7" s="707"/>
      <c r="G7" s="707"/>
      <c r="H7" s="707"/>
      <c r="I7" s="662"/>
      <c r="J7" s="707"/>
      <c r="K7" s="707"/>
      <c r="L7" s="707"/>
      <c r="M7" s="709"/>
      <c r="N7" s="642"/>
      <c r="O7" s="645"/>
      <c r="P7" s="707"/>
      <c r="Q7" s="707"/>
      <c r="R7" s="707"/>
      <c r="S7" s="707"/>
      <c r="T7" s="707"/>
      <c r="U7" s="662"/>
      <c r="V7" s="707"/>
      <c r="W7" s="707"/>
      <c r="X7" s="707"/>
      <c r="Y7" s="709"/>
      <c r="Z7" s="642"/>
      <c r="AA7" s="645"/>
      <c r="AB7" s="707"/>
      <c r="AC7" s="707"/>
      <c r="AD7" s="707"/>
      <c r="AE7" s="707"/>
      <c r="AF7" s="707"/>
      <c r="AG7" s="662"/>
      <c r="AH7" s="707"/>
      <c r="AI7" s="707"/>
      <c r="AJ7" s="707"/>
      <c r="AK7" s="709"/>
      <c r="AL7" s="642"/>
      <c r="AM7" s="645"/>
      <c r="AN7" s="707"/>
      <c r="AO7" s="707"/>
      <c r="AP7" s="707"/>
      <c r="AQ7" s="707"/>
      <c r="AR7" s="707"/>
      <c r="AS7" s="662"/>
      <c r="AT7" s="707"/>
      <c r="AU7" s="707"/>
      <c r="AV7" s="707"/>
      <c r="AW7" s="709"/>
      <c r="AX7" s="642"/>
      <c r="AY7" s="645"/>
      <c r="AZ7" s="707"/>
      <c r="BA7" s="707"/>
      <c r="BB7" s="707"/>
      <c r="BC7" s="707"/>
      <c r="BD7" s="707"/>
      <c r="BE7" s="662"/>
      <c r="BF7" s="707"/>
      <c r="BG7" s="707"/>
      <c r="BH7" s="707"/>
      <c r="BI7" s="709"/>
    </row>
    <row r="8" spans="1:61" ht="17.100000000000001" customHeight="1">
      <c r="A8" s="1"/>
      <c r="B8" s="11" t="s">
        <v>25</v>
      </c>
      <c r="C8" s="12" t="s">
        <v>26</v>
      </c>
      <c r="D8" s="13">
        <v>425037</v>
      </c>
      <c r="E8" s="13">
        <v>425037</v>
      </c>
      <c r="F8" s="13">
        <v>154618</v>
      </c>
      <c r="G8" s="13">
        <v>214744</v>
      </c>
      <c r="H8" s="13">
        <v>15452</v>
      </c>
      <c r="I8" s="13">
        <v>384814</v>
      </c>
      <c r="J8" s="13">
        <v>40223</v>
      </c>
      <c r="K8" s="13">
        <v>0</v>
      </c>
      <c r="L8" s="13">
        <v>0</v>
      </c>
      <c r="M8" s="14">
        <v>0</v>
      </c>
      <c r="N8" s="11" t="s">
        <v>25</v>
      </c>
      <c r="O8" s="12" t="s">
        <v>26</v>
      </c>
      <c r="P8" s="13">
        <v>460457</v>
      </c>
      <c r="Q8" s="13">
        <v>460457</v>
      </c>
      <c r="R8" s="13">
        <v>169491</v>
      </c>
      <c r="S8" s="13">
        <v>235411</v>
      </c>
      <c r="T8" s="13">
        <v>13102</v>
      </c>
      <c r="U8" s="13">
        <v>418004</v>
      </c>
      <c r="V8" s="13">
        <v>42453</v>
      </c>
      <c r="W8" s="13">
        <v>0</v>
      </c>
      <c r="X8" s="13">
        <v>0</v>
      </c>
      <c r="Y8" s="14">
        <v>0</v>
      </c>
      <c r="Z8" s="11" t="s">
        <v>25</v>
      </c>
      <c r="AA8" s="12" t="s">
        <v>26</v>
      </c>
      <c r="AB8" s="13">
        <v>503126</v>
      </c>
      <c r="AC8" s="13">
        <v>503126</v>
      </c>
      <c r="AD8" s="13">
        <v>186120</v>
      </c>
      <c r="AE8" s="13">
        <v>262273</v>
      </c>
      <c r="AF8" s="13">
        <v>13149</v>
      </c>
      <c r="AG8" s="13">
        <v>461542</v>
      </c>
      <c r="AH8" s="13">
        <v>41584</v>
      </c>
      <c r="AI8" s="13">
        <v>0</v>
      </c>
      <c r="AJ8" s="13">
        <v>0</v>
      </c>
      <c r="AK8" s="14">
        <v>0</v>
      </c>
      <c r="AL8" s="11" t="s">
        <v>25</v>
      </c>
      <c r="AM8" s="12" t="s">
        <v>26</v>
      </c>
      <c r="AN8" s="13">
        <v>533209</v>
      </c>
      <c r="AO8" s="13">
        <v>533209</v>
      </c>
      <c r="AP8" s="13">
        <v>200014.60260371392</v>
      </c>
      <c r="AQ8" s="13">
        <v>273021.90817432146</v>
      </c>
      <c r="AR8" s="13">
        <v>15820.489221964699</v>
      </c>
      <c r="AS8" s="13">
        <v>488857</v>
      </c>
      <c r="AT8" s="13">
        <v>44352</v>
      </c>
      <c r="AU8" s="13">
        <v>0</v>
      </c>
      <c r="AV8" s="13">
        <v>0</v>
      </c>
      <c r="AW8" s="14">
        <v>0</v>
      </c>
      <c r="AX8" s="11" t="s">
        <v>25</v>
      </c>
      <c r="AY8" s="122" t="s">
        <v>26</v>
      </c>
      <c r="AZ8" s="13">
        <v>582475</v>
      </c>
      <c r="BA8" s="13">
        <v>582475</v>
      </c>
      <c r="BB8" s="13">
        <v>219578</v>
      </c>
      <c r="BC8" s="13">
        <v>299727</v>
      </c>
      <c r="BD8" s="13">
        <v>17367</v>
      </c>
      <c r="BE8" s="13">
        <v>536672</v>
      </c>
      <c r="BF8" s="13">
        <v>45803</v>
      </c>
      <c r="BG8" s="13">
        <v>0</v>
      </c>
      <c r="BH8" s="13">
        <v>0</v>
      </c>
      <c r="BI8" s="14">
        <v>0</v>
      </c>
    </row>
    <row r="9" spans="1:61" ht="17.100000000000001" customHeight="1">
      <c r="A9" s="1"/>
      <c r="B9" s="17" t="s">
        <v>27</v>
      </c>
      <c r="C9" s="18" t="s">
        <v>28</v>
      </c>
      <c r="D9" s="19">
        <v>198951</v>
      </c>
      <c r="E9" s="19">
        <v>198951</v>
      </c>
      <c r="F9" s="19">
        <v>109070</v>
      </c>
      <c r="G9" s="19">
        <v>79245</v>
      </c>
      <c r="H9" s="19">
        <v>7785</v>
      </c>
      <c r="I9" s="19">
        <v>196100</v>
      </c>
      <c r="J9" s="19">
        <v>2851</v>
      </c>
      <c r="K9" s="19">
        <v>0</v>
      </c>
      <c r="L9" s="19">
        <v>0</v>
      </c>
      <c r="M9" s="20">
        <v>0</v>
      </c>
      <c r="N9" s="17" t="s">
        <v>27</v>
      </c>
      <c r="O9" s="18" t="s">
        <v>28</v>
      </c>
      <c r="P9" s="19">
        <v>216279</v>
      </c>
      <c r="Q9" s="19">
        <v>216279</v>
      </c>
      <c r="R9" s="19">
        <v>118733</v>
      </c>
      <c r="S9" s="19">
        <v>82369</v>
      </c>
      <c r="T9" s="19">
        <v>8195</v>
      </c>
      <c r="U9" s="19">
        <v>209297</v>
      </c>
      <c r="V9" s="19">
        <v>6982</v>
      </c>
      <c r="W9" s="19">
        <v>0</v>
      </c>
      <c r="X9" s="19">
        <v>0</v>
      </c>
      <c r="Y9" s="20">
        <v>0</v>
      </c>
      <c r="Z9" s="17" t="s">
        <v>27</v>
      </c>
      <c r="AA9" s="18" t="s">
        <v>28</v>
      </c>
      <c r="AB9" s="19">
        <v>234124</v>
      </c>
      <c r="AC9" s="19">
        <v>234124</v>
      </c>
      <c r="AD9" s="19">
        <v>128179</v>
      </c>
      <c r="AE9" s="19">
        <v>95944</v>
      </c>
      <c r="AF9" s="19">
        <v>8029</v>
      </c>
      <c r="AG9" s="19">
        <v>232152</v>
      </c>
      <c r="AH9" s="19">
        <v>1972</v>
      </c>
      <c r="AI9" s="19">
        <v>0</v>
      </c>
      <c r="AJ9" s="19">
        <v>0</v>
      </c>
      <c r="AK9" s="20">
        <v>0</v>
      </c>
      <c r="AL9" s="17" t="s">
        <v>27</v>
      </c>
      <c r="AM9" s="18" t="s">
        <v>28</v>
      </c>
      <c r="AN9" s="19">
        <v>245830</v>
      </c>
      <c r="AO9" s="19">
        <v>245830</v>
      </c>
      <c r="AP9" s="19">
        <v>134487.64408599856</v>
      </c>
      <c r="AQ9" s="19">
        <v>101481.92805661137</v>
      </c>
      <c r="AR9" s="19">
        <v>7816.4278573900556</v>
      </c>
      <c r="AS9" s="19">
        <v>243786</v>
      </c>
      <c r="AT9" s="19">
        <v>2047</v>
      </c>
      <c r="AU9" s="19">
        <v>0</v>
      </c>
      <c r="AV9" s="19">
        <v>0</v>
      </c>
      <c r="AW9" s="20">
        <v>0</v>
      </c>
      <c r="AX9" s="17" t="s">
        <v>27</v>
      </c>
      <c r="AY9" s="132" t="s">
        <v>28</v>
      </c>
      <c r="AZ9" s="19">
        <v>267141</v>
      </c>
      <c r="BA9" s="19">
        <v>267141</v>
      </c>
      <c r="BB9" s="19">
        <v>146297</v>
      </c>
      <c r="BC9" s="19">
        <v>110393</v>
      </c>
      <c r="BD9" s="19">
        <v>8502</v>
      </c>
      <c r="BE9" s="19">
        <v>265192</v>
      </c>
      <c r="BF9" s="19">
        <v>1949</v>
      </c>
      <c r="BG9" s="19">
        <v>0</v>
      </c>
      <c r="BH9" s="19">
        <v>0</v>
      </c>
      <c r="BI9" s="20">
        <v>0</v>
      </c>
    </row>
    <row r="10" spans="1:61" ht="17.100000000000001" customHeight="1">
      <c r="A10" s="1"/>
      <c r="B10" s="24" t="s">
        <v>29</v>
      </c>
      <c r="C10" s="18" t="s">
        <v>30</v>
      </c>
      <c r="D10" s="19">
        <v>124571</v>
      </c>
      <c r="E10" s="19">
        <v>124571</v>
      </c>
      <c r="F10" s="19">
        <v>19174</v>
      </c>
      <c r="G10" s="19">
        <v>86654</v>
      </c>
      <c r="H10" s="19">
        <v>2924</v>
      </c>
      <c r="I10" s="19">
        <v>108752</v>
      </c>
      <c r="J10" s="19">
        <v>15819</v>
      </c>
      <c r="K10" s="19">
        <v>0</v>
      </c>
      <c r="L10" s="19">
        <v>0</v>
      </c>
      <c r="M10" s="20">
        <v>0</v>
      </c>
      <c r="N10" s="24" t="s">
        <v>29</v>
      </c>
      <c r="O10" s="18" t="s">
        <v>30</v>
      </c>
      <c r="P10" s="19">
        <v>133250</v>
      </c>
      <c r="Q10" s="19">
        <v>133250</v>
      </c>
      <c r="R10" s="19">
        <v>22048</v>
      </c>
      <c r="S10" s="19">
        <v>91284</v>
      </c>
      <c r="T10" s="19">
        <v>3547</v>
      </c>
      <c r="U10" s="19">
        <v>116879</v>
      </c>
      <c r="V10" s="19">
        <v>16371</v>
      </c>
      <c r="W10" s="19">
        <v>0</v>
      </c>
      <c r="X10" s="19">
        <v>0</v>
      </c>
      <c r="Y10" s="20">
        <v>0</v>
      </c>
      <c r="Z10" s="24" t="s">
        <v>29</v>
      </c>
      <c r="AA10" s="18" t="s">
        <v>30</v>
      </c>
      <c r="AB10" s="19">
        <v>141225</v>
      </c>
      <c r="AC10" s="19">
        <v>141225</v>
      </c>
      <c r="AD10" s="19">
        <v>24066</v>
      </c>
      <c r="AE10" s="19">
        <v>96373</v>
      </c>
      <c r="AF10" s="19">
        <v>2924</v>
      </c>
      <c r="AG10" s="19">
        <v>123363</v>
      </c>
      <c r="AH10" s="19">
        <v>17862</v>
      </c>
      <c r="AI10" s="19">
        <v>0</v>
      </c>
      <c r="AJ10" s="19">
        <v>0</v>
      </c>
      <c r="AK10" s="20">
        <v>0</v>
      </c>
      <c r="AL10" s="24" t="s">
        <v>29</v>
      </c>
      <c r="AM10" s="18" t="s">
        <v>30</v>
      </c>
      <c r="AN10" s="19">
        <v>145834</v>
      </c>
      <c r="AO10" s="19">
        <v>145834</v>
      </c>
      <c r="AP10" s="19">
        <v>24958.590706385774</v>
      </c>
      <c r="AQ10" s="19">
        <v>100506.93455106211</v>
      </c>
      <c r="AR10" s="19">
        <v>2716.8079933023</v>
      </c>
      <c r="AS10" s="19">
        <v>128182</v>
      </c>
      <c r="AT10" s="19">
        <v>17652</v>
      </c>
      <c r="AU10" s="19">
        <v>0</v>
      </c>
      <c r="AV10" s="19">
        <v>0</v>
      </c>
      <c r="AW10" s="20">
        <v>0</v>
      </c>
      <c r="AX10" s="24" t="s">
        <v>29</v>
      </c>
      <c r="AY10" s="132" t="s">
        <v>30</v>
      </c>
      <c r="AZ10" s="19">
        <v>152652</v>
      </c>
      <c r="BA10" s="19">
        <v>152652</v>
      </c>
      <c r="BB10" s="19">
        <v>26423</v>
      </c>
      <c r="BC10" s="19">
        <v>106403</v>
      </c>
      <c r="BD10" s="19">
        <v>2875</v>
      </c>
      <c r="BE10" s="19">
        <v>135701</v>
      </c>
      <c r="BF10" s="19">
        <v>16951</v>
      </c>
      <c r="BG10" s="19">
        <v>0</v>
      </c>
      <c r="BH10" s="19">
        <v>0</v>
      </c>
      <c r="BI10" s="20">
        <v>0</v>
      </c>
    </row>
    <row r="11" spans="1:61" ht="17.100000000000001" customHeight="1">
      <c r="A11" s="1"/>
      <c r="B11" s="24" t="s">
        <v>31</v>
      </c>
      <c r="C11" s="18" t="s">
        <v>32</v>
      </c>
      <c r="D11" s="19">
        <v>83198</v>
      </c>
      <c r="E11" s="19">
        <v>83198</v>
      </c>
      <c r="F11" s="19">
        <v>4080</v>
      </c>
      <c r="G11" s="19">
        <v>68229</v>
      </c>
      <c r="H11" s="19">
        <v>1526</v>
      </c>
      <c r="I11" s="19">
        <v>73835</v>
      </c>
      <c r="J11" s="19">
        <v>9363</v>
      </c>
      <c r="K11" s="19">
        <v>0</v>
      </c>
      <c r="L11" s="19">
        <v>0</v>
      </c>
      <c r="M11" s="20">
        <v>0</v>
      </c>
      <c r="N11" s="24" t="s">
        <v>31</v>
      </c>
      <c r="O11" s="18" t="s">
        <v>32</v>
      </c>
      <c r="P11" s="19">
        <v>87589</v>
      </c>
      <c r="Q11" s="19">
        <v>87589</v>
      </c>
      <c r="R11" s="19">
        <v>4859</v>
      </c>
      <c r="S11" s="19">
        <v>71280</v>
      </c>
      <c r="T11" s="19">
        <v>1555</v>
      </c>
      <c r="U11" s="19">
        <v>77694</v>
      </c>
      <c r="V11" s="19">
        <v>9895</v>
      </c>
      <c r="W11" s="19">
        <v>0</v>
      </c>
      <c r="X11" s="19">
        <v>0</v>
      </c>
      <c r="Y11" s="20">
        <v>0</v>
      </c>
      <c r="Z11" s="24" t="s">
        <v>31</v>
      </c>
      <c r="AA11" s="18" t="s">
        <v>32</v>
      </c>
      <c r="AB11" s="19">
        <v>91531</v>
      </c>
      <c r="AC11" s="19">
        <v>91531</v>
      </c>
      <c r="AD11" s="19">
        <v>5335</v>
      </c>
      <c r="AE11" s="19">
        <v>74583</v>
      </c>
      <c r="AF11" s="19">
        <v>1574</v>
      </c>
      <c r="AG11" s="19">
        <v>81492</v>
      </c>
      <c r="AH11" s="19">
        <v>10039</v>
      </c>
      <c r="AI11" s="19">
        <v>0</v>
      </c>
      <c r="AJ11" s="19">
        <v>0</v>
      </c>
      <c r="AK11" s="20">
        <v>0</v>
      </c>
      <c r="AL11" s="24" t="s">
        <v>31</v>
      </c>
      <c r="AM11" s="18" t="s">
        <v>32</v>
      </c>
      <c r="AN11" s="19">
        <v>94463</v>
      </c>
      <c r="AO11" s="19">
        <v>94463</v>
      </c>
      <c r="AP11" s="19">
        <v>5667.9228094183163</v>
      </c>
      <c r="AQ11" s="19">
        <v>77328.121313269614</v>
      </c>
      <c r="AR11" s="19">
        <v>1074.9558773120534</v>
      </c>
      <c r="AS11" s="19">
        <v>84071</v>
      </c>
      <c r="AT11" s="19">
        <v>10392</v>
      </c>
      <c r="AU11" s="19">
        <v>0</v>
      </c>
      <c r="AV11" s="19">
        <v>0</v>
      </c>
      <c r="AW11" s="20">
        <v>0</v>
      </c>
      <c r="AX11" s="24" t="s">
        <v>31</v>
      </c>
      <c r="AY11" s="132" t="s">
        <v>32</v>
      </c>
      <c r="AZ11" s="19">
        <v>97638</v>
      </c>
      <c r="BA11" s="19">
        <v>97638</v>
      </c>
      <c r="BB11" s="19">
        <v>5828</v>
      </c>
      <c r="BC11" s="19">
        <v>79502</v>
      </c>
      <c r="BD11" s="19">
        <v>1104</v>
      </c>
      <c r="BE11" s="19">
        <v>86434</v>
      </c>
      <c r="BF11" s="19">
        <v>11204</v>
      </c>
      <c r="BG11" s="19">
        <v>0</v>
      </c>
      <c r="BH11" s="19">
        <v>0</v>
      </c>
      <c r="BI11" s="20">
        <v>0</v>
      </c>
    </row>
    <row r="12" spans="1:61" ht="17.100000000000001" customHeight="1">
      <c r="A12" s="1"/>
      <c r="B12" s="666" t="s">
        <v>33</v>
      </c>
      <c r="C12" s="26" t="s">
        <v>34</v>
      </c>
      <c r="D12" s="27">
        <v>86967</v>
      </c>
      <c r="E12" s="27">
        <v>86967</v>
      </c>
      <c r="F12" s="27">
        <v>22021</v>
      </c>
      <c r="G12" s="27">
        <v>64033</v>
      </c>
      <c r="H12" s="27">
        <v>80</v>
      </c>
      <c r="I12" s="27">
        <v>86134</v>
      </c>
      <c r="J12" s="27">
        <v>833</v>
      </c>
      <c r="K12" s="27">
        <v>0</v>
      </c>
      <c r="L12" s="27">
        <v>0</v>
      </c>
      <c r="M12" s="28">
        <v>0</v>
      </c>
      <c r="N12" s="666" t="s">
        <v>33</v>
      </c>
      <c r="O12" s="26" t="s">
        <v>34</v>
      </c>
      <c r="P12" s="27">
        <v>94894</v>
      </c>
      <c r="Q12" s="27">
        <v>94894</v>
      </c>
      <c r="R12" s="27">
        <v>23414</v>
      </c>
      <c r="S12" s="27">
        <v>70652</v>
      </c>
      <c r="T12" s="27">
        <v>87</v>
      </c>
      <c r="U12" s="27">
        <v>94153</v>
      </c>
      <c r="V12" s="27">
        <v>741</v>
      </c>
      <c r="W12" s="27">
        <v>0</v>
      </c>
      <c r="X12" s="27">
        <v>0</v>
      </c>
      <c r="Y12" s="28">
        <v>0</v>
      </c>
      <c r="Z12" s="666" t="s">
        <v>33</v>
      </c>
      <c r="AA12" s="26" t="s">
        <v>34</v>
      </c>
      <c r="AB12" s="27">
        <v>102479</v>
      </c>
      <c r="AC12" s="27">
        <v>102479</v>
      </c>
      <c r="AD12" s="27">
        <v>25783</v>
      </c>
      <c r="AE12" s="27">
        <v>74953</v>
      </c>
      <c r="AF12" s="27">
        <v>65</v>
      </c>
      <c r="AG12" s="27">
        <v>100801</v>
      </c>
      <c r="AH12" s="27">
        <v>1678</v>
      </c>
      <c r="AI12" s="27">
        <v>0</v>
      </c>
      <c r="AJ12" s="27">
        <v>0</v>
      </c>
      <c r="AK12" s="28">
        <v>0</v>
      </c>
      <c r="AL12" s="666" t="s">
        <v>33</v>
      </c>
      <c r="AM12" s="26" t="s">
        <v>34</v>
      </c>
      <c r="AN12" s="27">
        <v>105827</v>
      </c>
      <c r="AO12" s="27">
        <v>105827</v>
      </c>
      <c r="AP12" s="27">
        <v>25654.681557389787</v>
      </c>
      <c r="AQ12" s="27">
        <v>78652.050972730693</v>
      </c>
      <c r="AR12" s="27">
        <v>37.267469879518075</v>
      </c>
      <c r="AS12" s="27">
        <v>104344</v>
      </c>
      <c r="AT12" s="27">
        <v>1483</v>
      </c>
      <c r="AU12" s="27">
        <v>0</v>
      </c>
      <c r="AV12" s="27">
        <v>0</v>
      </c>
      <c r="AW12" s="28">
        <v>0</v>
      </c>
      <c r="AX12" s="666" t="s">
        <v>33</v>
      </c>
      <c r="AY12" s="139" t="s">
        <v>34</v>
      </c>
      <c r="AZ12" s="27">
        <v>111923</v>
      </c>
      <c r="BA12" s="27">
        <v>111923</v>
      </c>
      <c r="BB12" s="27">
        <v>27362</v>
      </c>
      <c r="BC12" s="27">
        <v>83887</v>
      </c>
      <c r="BD12" s="27">
        <v>39</v>
      </c>
      <c r="BE12" s="27">
        <v>111288</v>
      </c>
      <c r="BF12" s="27">
        <v>635</v>
      </c>
      <c r="BG12" s="27">
        <v>0</v>
      </c>
      <c r="BH12" s="27">
        <v>0</v>
      </c>
      <c r="BI12" s="28">
        <v>0</v>
      </c>
    </row>
    <row r="13" spans="1:61" ht="17.100000000000001" customHeight="1">
      <c r="A13" s="1"/>
      <c r="B13" s="667"/>
      <c r="C13" s="26" t="s">
        <v>35</v>
      </c>
      <c r="D13" s="27">
        <v>25919</v>
      </c>
      <c r="E13" s="27">
        <v>25919</v>
      </c>
      <c r="F13" s="27">
        <v>0</v>
      </c>
      <c r="G13" s="27">
        <v>23638</v>
      </c>
      <c r="H13" s="27">
        <v>907</v>
      </c>
      <c r="I13" s="27">
        <v>24545</v>
      </c>
      <c r="J13" s="27">
        <v>1374</v>
      </c>
      <c r="K13" s="27">
        <v>0</v>
      </c>
      <c r="L13" s="27">
        <v>0</v>
      </c>
      <c r="M13" s="28">
        <v>0</v>
      </c>
      <c r="N13" s="667"/>
      <c r="O13" s="26" t="s">
        <v>35</v>
      </c>
      <c r="P13" s="27">
        <v>27495</v>
      </c>
      <c r="Q13" s="27">
        <v>27495</v>
      </c>
      <c r="R13" s="27">
        <v>0</v>
      </c>
      <c r="S13" s="27">
        <v>25152</v>
      </c>
      <c r="T13" s="27">
        <v>772</v>
      </c>
      <c r="U13" s="27">
        <v>25924</v>
      </c>
      <c r="V13" s="27">
        <v>1571</v>
      </c>
      <c r="W13" s="27">
        <v>0</v>
      </c>
      <c r="X13" s="27">
        <v>0</v>
      </c>
      <c r="Y13" s="28">
        <v>0</v>
      </c>
      <c r="Z13" s="667"/>
      <c r="AA13" s="26" t="s">
        <v>35</v>
      </c>
      <c r="AB13" s="27">
        <v>32467</v>
      </c>
      <c r="AC13" s="27">
        <v>32467</v>
      </c>
      <c r="AD13" s="27">
        <v>0</v>
      </c>
      <c r="AE13" s="27">
        <v>28677</v>
      </c>
      <c r="AF13" s="27">
        <v>2218</v>
      </c>
      <c r="AG13" s="27">
        <v>30895</v>
      </c>
      <c r="AH13" s="27">
        <v>1572</v>
      </c>
      <c r="AI13" s="27">
        <v>0</v>
      </c>
      <c r="AJ13" s="27">
        <v>0</v>
      </c>
      <c r="AK13" s="28">
        <v>0</v>
      </c>
      <c r="AL13" s="667"/>
      <c r="AM13" s="26" t="s">
        <v>35</v>
      </c>
      <c r="AN13" s="27">
        <v>35763</v>
      </c>
      <c r="AO13" s="27">
        <v>35763</v>
      </c>
      <c r="AP13" s="27">
        <v>0</v>
      </c>
      <c r="AQ13" s="27">
        <v>31038.299212343249</v>
      </c>
      <c r="AR13" s="27">
        <v>3142.7007876567523</v>
      </c>
      <c r="AS13" s="27">
        <v>34181</v>
      </c>
      <c r="AT13" s="27">
        <v>1582</v>
      </c>
      <c r="AU13" s="27">
        <v>0</v>
      </c>
      <c r="AV13" s="27">
        <v>0</v>
      </c>
      <c r="AW13" s="28">
        <v>0</v>
      </c>
      <c r="AX13" s="667"/>
      <c r="AY13" s="139" t="s">
        <v>35</v>
      </c>
      <c r="AZ13" s="27">
        <v>42183</v>
      </c>
      <c r="BA13" s="27">
        <v>42183</v>
      </c>
      <c r="BB13" s="27">
        <v>0</v>
      </c>
      <c r="BC13" s="27">
        <v>36911</v>
      </c>
      <c r="BD13" s="27">
        <v>3737</v>
      </c>
      <c r="BE13" s="27">
        <v>40648</v>
      </c>
      <c r="BF13" s="27">
        <v>1535</v>
      </c>
      <c r="BG13" s="27">
        <v>0</v>
      </c>
      <c r="BH13" s="27">
        <v>0</v>
      </c>
      <c r="BI13" s="28">
        <v>0</v>
      </c>
    </row>
    <row r="14" spans="1:61" ht="17.100000000000001" customHeight="1">
      <c r="A14" s="1"/>
      <c r="B14" s="667"/>
      <c r="C14" s="26" t="s">
        <v>36</v>
      </c>
      <c r="D14" s="27">
        <v>45626</v>
      </c>
      <c r="E14" s="27">
        <v>45626</v>
      </c>
      <c r="F14" s="27">
        <v>0</v>
      </c>
      <c r="G14" s="27">
        <v>39906</v>
      </c>
      <c r="H14" s="27">
        <v>1460</v>
      </c>
      <c r="I14" s="27">
        <v>41366</v>
      </c>
      <c r="J14" s="27">
        <v>4260</v>
      </c>
      <c r="K14" s="27">
        <v>0</v>
      </c>
      <c r="L14" s="27">
        <v>0</v>
      </c>
      <c r="M14" s="28">
        <v>0</v>
      </c>
      <c r="N14" s="667"/>
      <c r="O14" s="26" t="s">
        <v>36</v>
      </c>
      <c r="P14" s="27">
        <v>47195</v>
      </c>
      <c r="Q14" s="27">
        <v>47195</v>
      </c>
      <c r="R14" s="27">
        <v>0</v>
      </c>
      <c r="S14" s="27">
        <v>40676</v>
      </c>
      <c r="T14" s="27">
        <v>1682</v>
      </c>
      <c r="U14" s="27">
        <v>42358</v>
      </c>
      <c r="V14" s="27">
        <v>4837</v>
      </c>
      <c r="W14" s="27">
        <v>0</v>
      </c>
      <c r="X14" s="27">
        <v>0</v>
      </c>
      <c r="Y14" s="28">
        <v>0</v>
      </c>
      <c r="Z14" s="667"/>
      <c r="AA14" s="26" t="s">
        <v>36</v>
      </c>
      <c r="AB14" s="27">
        <v>51132</v>
      </c>
      <c r="AC14" s="27">
        <v>51132</v>
      </c>
      <c r="AD14" s="27">
        <v>0</v>
      </c>
      <c r="AE14" s="27">
        <v>37987</v>
      </c>
      <c r="AF14" s="27">
        <v>2925</v>
      </c>
      <c r="AG14" s="27">
        <v>40912</v>
      </c>
      <c r="AH14" s="27">
        <v>10220</v>
      </c>
      <c r="AI14" s="27">
        <v>0</v>
      </c>
      <c r="AJ14" s="27">
        <v>0</v>
      </c>
      <c r="AK14" s="28">
        <v>0</v>
      </c>
      <c r="AL14" s="667"/>
      <c r="AM14" s="26" t="s">
        <v>36</v>
      </c>
      <c r="AN14" s="27">
        <v>55288</v>
      </c>
      <c r="AO14" s="27">
        <v>55288</v>
      </c>
      <c r="AP14" s="27">
        <v>0</v>
      </c>
      <c r="AQ14" s="27">
        <v>43925.784225675692</v>
      </c>
      <c r="AR14" s="27">
        <v>4299.215774324316</v>
      </c>
      <c r="AS14" s="27">
        <v>48225</v>
      </c>
      <c r="AT14" s="27">
        <v>7063</v>
      </c>
      <c r="AU14" s="27">
        <v>0</v>
      </c>
      <c r="AV14" s="27">
        <v>0</v>
      </c>
      <c r="AW14" s="28">
        <v>0</v>
      </c>
      <c r="AX14" s="667"/>
      <c r="AY14" s="139" t="s">
        <v>36</v>
      </c>
      <c r="AZ14" s="27">
        <v>60829</v>
      </c>
      <c r="BA14" s="27">
        <v>60829</v>
      </c>
      <c r="BB14" s="27">
        <v>0</v>
      </c>
      <c r="BC14" s="27">
        <v>50072</v>
      </c>
      <c r="BD14" s="27">
        <v>4900</v>
      </c>
      <c r="BE14" s="27">
        <v>54972</v>
      </c>
      <c r="BF14" s="27">
        <v>5857</v>
      </c>
      <c r="BG14" s="27">
        <v>0</v>
      </c>
      <c r="BH14" s="27">
        <v>0</v>
      </c>
      <c r="BI14" s="28">
        <v>0</v>
      </c>
    </row>
    <row r="15" spans="1:61" ht="17.100000000000001" customHeight="1">
      <c r="A15" s="1"/>
      <c r="B15" s="668"/>
      <c r="C15" s="18" t="s">
        <v>37</v>
      </c>
      <c r="D15" s="19">
        <f t="shared" ref="D15:M15" si="0">SUM(D12:D14)</f>
        <v>158512</v>
      </c>
      <c r="E15" s="19">
        <f t="shared" si="0"/>
        <v>158512</v>
      </c>
      <c r="F15" s="19">
        <f t="shared" si="0"/>
        <v>22021</v>
      </c>
      <c r="G15" s="19">
        <f t="shared" si="0"/>
        <v>127577</v>
      </c>
      <c r="H15" s="19">
        <f t="shared" si="0"/>
        <v>2447</v>
      </c>
      <c r="I15" s="19">
        <f t="shared" si="0"/>
        <v>152045</v>
      </c>
      <c r="J15" s="19">
        <f t="shared" si="0"/>
        <v>6467</v>
      </c>
      <c r="K15" s="19">
        <f t="shared" si="0"/>
        <v>0</v>
      </c>
      <c r="L15" s="19">
        <f t="shared" si="0"/>
        <v>0</v>
      </c>
      <c r="M15" s="20">
        <f t="shared" si="0"/>
        <v>0</v>
      </c>
      <c r="N15" s="668"/>
      <c r="O15" s="18" t="s">
        <v>37</v>
      </c>
      <c r="P15" s="19">
        <f t="shared" ref="P15:Y15" si="1">SUM(P12:P14)</f>
        <v>169584</v>
      </c>
      <c r="Q15" s="19">
        <f t="shared" si="1"/>
        <v>169584</v>
      </c>
      <c r="R15" s="19">
        <f t="shared" si="1"/>
        <v>23414</v>
      </c>
      <c r="S15" s="19">
        <f t="shared" si="1"/>
        <v>136480</v>
      </c>
      <c r="T15" s="19">
        <f t="shared" si="1"/>
        <v>2541</v>
      </c>
      <c r="U15" s="19">
        <f t="shared" si="1"/>
        <v>162435</v>
      </c>
      <c r="V15" s="19">
        <f t="shared" si="1"/>
        <v>7149</v>
      </c>
      <c r="W15" s="19">
        <f t="shared" si="1"/>
        <v>0</v>
      </c>
      <c r="X15" s="19">
        <f t="shared" si="1"/>
        <v>0</v>
      </c>
      <c r="Y15" s="20">
        <f t="shared" si="1"/>
        <v>0</v>
      </c>
      <c r="Z15" s="668"/>
      <c r="AA15" s="18" t="s">
        <v>37</v>
      </c>
      <c r="AB15" s="19">
        <f t="shared" ref="AB15:AK15" si="2">SUM(AB12:AB14)</f>
        <v>186078</v>
      </c>
      <c r="AC15" s="19">
        <f t="shared" si="2"/>
        <v>186078</v>
      </c>
      <c r="AD15" s="19">
        <f t="shared" si="2"/>
        <v>25783</v>
      </c>
      <c r="AE15" s="19">
        <f t="shared" si="2"/>
        <v>141617</v>
      </c>
      <c r="AF15" s="19">
        <f t="shared" si="2"/>
        <v>5208</v>
      </c>
      <c r="AG15" s="19">
        <f t="shared" si="2"/>
        <v>172608</v>
      </c>
      <c r="AH15" s="19">
        <f t="shared" si="2"/>
        <v>13470</v>
      </c>
      <c r="AI15" s="19">
        <f t="shared" si="2"/>
        <v>0</v>
      </c>
      <c r="AJ15" s="19">
        <f t="shared" si="2"/>
        <v>0</v>
      </c>
      <c r="AK15" s="20">
        <f t="shared" si="2"/>
        <v>0</v>
      </c>
      <c r="AL15" s="668"/>
      <c r="AM15" s="18" t="s">
        <v>37</v>
      </c>
      <c r="AN15" s="19">
        <f t="shared" ref="AN15:AW15" si="3">SUM(AN12:AN14)</f>
        <v>196878</v>
      </c>
      <c r="AO15" s="19">
        <f t="shared" si="3"/>
        <v>196878</v>
      </c>
      <c r="AP15" s="19">
        <f t="shared" si="3"/>
        <v>25654.681557389787</v>
      </c>
      <c r="AQ15" s="19">
        <f t="shared" si="3"/>
        <v>153616.13441074963</v>
      </c>
      <c r="AR15" s="19">
        <f t="shared" si="3"/>
        <v>7479.1840318605864</v>
      </c>
      <c r="AS15" s="19">
        <f t="shared" si="3"/>
        <v>186750</v>
      </c>
      <c r="AT15" s="19">
        <f t="shared" si="3"/>
        <v>10128</v>
      </c>
      <c r="AU15" s="19">
        <f t="shared" si="3"/>
        <v>0</v>
      </c>
      <c r="AV15" s="19">
        <f t="shared" si="3"/>
        <v>0</v>
      </c>
      <c r="AW15" s="20">
        <f t="shared" si="3"/>
        <v>0</v>
      </c>
      <c r="AX15" s="668"/>
      <c r="AY15" s="132" t="s">
        <v>37</v>
      </c>
      <c r="AZ15" s="19">
        <f t="shared" ref="AZ15:BI15" si="4">SUM(AZ12:AZ14)</f>
        <v>214935</v>
      </c>
      <c r="BA15" s="19">
        <f t="shared" si="4"/>
        <v>214935</v>
      </c>
      <c r="BB15" s="19">
        <f t="shared" si="4"/>
        <v>27362</v>
      </c>
      <c r="BC15" s="19">
        <f t="shared" si="4"/>
        <v>170870</v>
      </c>
      <c r="BD15" s="19">
        <f t="shared" si="4"/>
        <v>8676</v>
      </c>
      <c r="BE15" s="19">
        <f t="shared" si="4"/>
        <v>206908</v>
      </c>
      <c r="BF15" s="19">
        <f t="shared" si="4"/>
        <v>8027</v>
      </c>
      <c r="BG15" s="19">
        <f t="shared" si="4"/>
        <v>0</v>
      </c>
      <c r="BH15" s="19">
        <f t="shared" si="4"/>
        <v>0</v>
      </c>
      <c r="BI15" s="20">
        <f t="shared" si="4"/>
        <v>0</v>
      </c>
    </row>
    <row r="16" spans="1:61" ht="17.100000000000001" customHeight="1">
      <c r="A16" s="1"/>
      <c r="B16" s="666" t="s">
        <v>38</v>
      </c>
      <c r="C16" s="26" t="s">
        <v>39</v>
      </c>
      <c r="D16" s="27">
        <v>110472</v>
      </c>
      <c r="E16" s="27">
        <v>110472</v>
      </c>
      <c r="F16" s="27">
        <v>19940</v>
      </c>
      <c r="G16" s="27">
        <v>72346</v>
      </c>
      <c r="H16" s="27">
        <v>477</v>
      </c>
      <c r="I16" s="27">
        <v>92763</v>
      </c>
      <c r="J16" s="27">
        <v>17709</v>
      </c>
      <c r="K16" s="27">
        <v>0</v>
      </c>
      <c r="L16" s="27">
        <v>0</v>
      </c>
      <c r="M16" s="28">
        <v>0</v>
      </c>
      <c r="N16" s="666" t="s">
        <v>38</v>
      </c>
      <c r="O16" s="26" t="s">
        <v>39</v>
      </c>
      <c r="P16" s="27">
        <v>118555</v>
      </c>
      <c r="Q16" s="27">
        <v>118555</v>
      </c>
      <c r="R16" s="27">
        <v>20908</v>
      </c>
      <c r="S16" s="27">
        <v>76971</v>
      </c>
      <c r="T16" s="27">
        <v>652</v>
      </c>
      <c r="U16" s="27">
        <v>98531</v>
      </c>
      <c r="V16" s="27">
        <v>20024</v>
      </c>
      <c r="W16" s="27">
        <v>0</v>
      </c>
      <c r="X16" s="27">
        <v>0</v>
      </c>
      <c r="Y16" s="28">
        <v>0</v>
      </c>
      <c r="Z16" s="666" t="s">
        <v>38</v>
      </c>
      <c r="AA16" s="26" t="s">
        <v>39</v>
      </c>
      <c r="AB16" s="27">
        <v>128342</v>
      </c>
      <c r="AC16" s="27">
        <v>128342</v>
      </c>
      <c r="AD16" s="27">
        <v>22625</v>
      </c>
      <c r="AE16" s="27">
        <v>82843</v>
      </c>
      <c r="AF16" s="27">
        <v>1831</v>
      </c>
      <c r="AG16" s="27">
        <v>107299</v>
      </c>
      <c r="AH16" s="27">
        <v>21043</v>
      </c>
      <c r="AI16" s="27">
        <v>0</v>
      </c>
      <c r="AJ16" s="27">
        <v>0</v>
      </c>
      <c r="AK16" s="28">
        <v>0</v>
      </c>
      <c r="AL16" s="666" t="s">
        <v>38</v>
      </c>
      <c r="AM16" s="26" t="s">
        <v>39</v>
      </c>
      <c r="AN16" s="27">
        <v>136460</v>
      </c>
      <c r="AO16" s="27">
        <v>136460</v>
      </c>
      <c r="AP16" s="27">
        <v>24593.670012004299</v>
      </c>
      <c r="AQ16" s="27">
        <v>85658.869077491152</v>
      </c>
      <c r="AR16" s="27">
        <v>5255.4609105045402</v>
      </c>
      <c r="AS16" s="27">
        <v>115508</v>
      </c>
      <c r="AT16" s="27">
        <v>20952</v>
      </c>
      <c r="AU16" s="27">
        <v>0</v>
      </c>
      <c r="AV16" s="27">
        <v>0</v>
      </c>
      <c r="AW16" s="28">
        <v>0</v>
      </c>
      <c r="AX16" s="666" t="s">
        <v>38</v>
      </c>
      <c r="AY16" s="139" t="s">
        <v>39</v>
      </c>
      <c r="AZ16" s="101">
        <v>142774</v>
      </c>
      <c r="BA16" s="101">
        <v>142774</v>
      </c>
      <c r="BB16" s="27">
        <v>25853</v>
      </c>
      <c r="BC16" s="27">
        <v>90042</v>
      </c>
      <c r="BD16" s="27">
        <v>5523</v>
      </c>
      <c r="BE16" s="27">
        <v>121418</v>
      </c>
      <c r="BF16" s="27">
        <v>21356</v>
      </c>
      <c r="BG16" s="27">
        <v>0</v>
      </c>
      <c r="BH16" s="27">
        <v>0</v>
      </c>
      <c r="BI16" s="28">
        <v>0</v>
      </c>
    </row>
    <row r="17" spans="1:61" ht="17.100000000000001" customHeight="1">
      <c r="A17" s="1"/>
      <c r="B17" s="667"/>
      <c r="C17" s="26" t="s">
        <v>40</v>
      </c>
      <c r="D17" s="34">
        <v>18335</v>
      </c>
      <c r="E17" s="34">
        <v>18335</v>
      </c>
      <c r="F17" s="34">
        <v>0</v>
      </c>
      <c r="G17" s="34">
        <v>12595</v>
      </c>
      <c r="H17" s="34">
        <v>1785</v>
      </c>
      <c r="I17" s="34">
        <v>14380</v>
      </c>
      <c r="J17" s="34">
        <v>3955</v>
      </c>
      <c r="K17" s="34">
        <v>0</v>
      </c>
      <c r="L17" s="34">
        <v>0</v>
      </c>
      <c r="M17" s="35">
        <v>0</v>
      </c>
      <c r="N17" s="667"/>
      <c r="O17" s="26" t="s">
        <v>40</v>
      </c>
      <c r="P17" s="34">
        <v>20428</v>
      </c>
      <c r="Q17" s="34">
        <v>20428</v>
      </c>
      <c r="R17" s="34">
        <v>0</v>
      </c>
      <c r="S17" s="34">
        <v>14026</v>
      </c>
      <c r="T17" s="34">
        <v>2277</v>
      </c>
      <c r="U17" s="34">
        <v>16303</v>
      </c>
      <c r="V17" s="34">
        <v>4125</v>
      </c>
      <c r="W17" s="34">
        <v>0</v>
      </c>
      <c r="X17" s="34">
        <v>0</v>
      </c>
      <c r="Y17" s="35">
        <v>0</v>
      </c>
      <c r="Z17" s="667"/>
      <c r="AA17" s="26" t="s">
        <v>40</v>
      </c>
      <c r="AB17" s="34">
        <v>23248</v>
      </c>
      <c r="AC17" s="34">
        <v>23248</v>
      </c>
      <c r="AD17" s="34">
        <v>0</v>
      </c>
      <c r="AE17" s="34">
        <v>17569</v>
      </c>
      <c r="AF17" s="34">
        <v>1616</v>
      </c>
      <c r="AG17" s="34">
        <v>19185</v>
      </c>
      <c r="AH17" s="34">
        <v>4063</v>
      </c>
      <c r="AI17" s="34">
        <v>0</v>
      </c>
      <c r="AJ17" s="34">
        <v>0</v>
      </c>
      <c r="AK17" s="35">
        <v>0</v>
      </c>
      <c r="AL17" s="667"/>
      <c r="AM17" s="26" t="s">
        <v>40</v>
      </c>
      <c r="AN17" s="34">
        <v>25716</v>
      </c>
      <c r="AO17" s="34">
        <v>25716</v>
      </c>
      <c r="AP17" s="34">
        <v>0</v>
      </c>
      <c r="AQ17" s="34">
        <v>18127.616018146389</v>
      </c>
      <c r="AR17" s="34">
        <v>3478.3839818536107</v>
      </c>
      <c r="AS17" s="34">
        <v>21606</v>
      </c>
      <c r="AT17" s="34">
        <v>4110</v>
      </c>
      <c r="AU17" s="34">
        <v>0</v>
      </c>
      <c r="AV17" s="34">
        <v>0</v>
      </c>
      <c r="AW17" s="35">
        <v>0</v>
      </c>
      <c r="AX17" s="667"/>
      <c r="AY17" s="139" t="s">
        <v>40</v>
      </c>
      <c r="AZ17" s="34">
        <v>27901</v>
      </c>
      <c r="BA17" s="34">
        <v>27901</v>
      </c>
      <c r="BB17" s="34">
        <v>0</v>
      </c>
      <c r="BC17" s="34">
        <v>19797</v>
      </c>
      <c r="BD17" s="34">
        <v>3799</v>
      </c>
      <c r="BE17" s="99">
        <v>23596</v>
      </c>
      <c r="BF17" s="99">
        <v>4305</v>
      </c>
      <c r="BG17" s="34">
        <v>0</v>
      </c>
      <c r="BH17" s="34">
        <v>0</v>
      </c>
      <c r="BI17" s="35">
        <v>0</v>
      </c>
    </row>
    <row r="18" spans="1:61" ht="17.100000000000001" customHeight="1">
      <c r="A18" s="1"/>
      <c r="B18" s="667"/>
      <c r="C18" s="26" t="s">
        <v>41</v>
      </c>
      <c r="D18" s="27">
        <v>8693</v>
      </c>
      <c r="E18" s="27">
        <v>8693</v>
      </c>
      <c r="F18" s="27">
        <v>0</v>
      </c>
      <c r="G18" s="27">
        <v>5371</v>
      </c>
      <c r="H18" s="27">
        <v>337</v>
      </c>
      <c r="I18" s="27">
        <v>5708</v>
      </c>
      <c r="J18" s="27">
        <v>2985</v>
      </c>
      <c r="K18" s="27">
        <v>0</v>
      </c>
      <c r="L18" s="27">
        <v>0</v>
      </c>
      <c r="M18" s="28">
        <v>0</v>
      </c>
      <c r="N18" s="667"/>
      <c r="O18" s="26" t="s">
        <v>41</v>
      </c>
      <c r="P18" s="27">
        <v>9761</v>
      </c>
      <c r="Q18" s="27">
        <v>9761</v>
      </c>
      <c r="R18" s="27">
        <v>0</v>
      </c>
      <c r="S18" s="27">
        <v>6312</v>
      </c>
      <c r="T18" s="27">
        <v>305</v>
      </c>
      <c r="U18" s="27">
        <v>6617</v>
      </c>
      <c r="V18" s="27">
        <v>3144</v>
      </c>
      <c r="W18" s="27">
        <v>0</v>
      </c>
      <c r="X18" s="27">
        <v>0</v>
      </c>
      <c r="Y18" s="28">
        <v>0</v>
      </c>
      <c r="Z18" s="667"/>
      <c r="AA18" s="26" t="s">
        <v>41</v>
      </c>
      <c r="AB18" s="27">
        <v>10427</v>
      </c>
      <c r="AC18" s="27">
        <v>10427</v>
      </c>
      <c r="AD18" s="27">
        <v>0</v>
      </c>
      <c r="AE18" s="27">
        <v>7131</v>
      </c>
      <c r="AF18" s="27">
        <v>92</v>
      </c>
      <c r="AG18" s="27">
        <v>7223</v>
      </c>
      <c r="AH18" s="27">
        <v>3204</v>
      </c>
      <c r="AI18" s="27">
        <v>0</v>
      </c>
      <c r="AJ18" s="27">
        <v>0</v>
      </c>
      <c r="AK18" s="28">
        <v>0</v>
      </c>
      <c r="AL18" s="667"/>
      <c r="AM18" s="26" t="s">
        <v>41</v>
      </c>
      <c r="AN18" s="27">
        <v>10702</v>
      </c>
      <c r="AO18" s="27">
        <v>10702</v>
      </c>
      <c r="AP18" s="27">
        <v>0</v>
      </c>
      <c r="AQ18" s="27">
        <v>7380.2467532467535</v>
      </c>
      <c r="AR18" s="27">
        <v>22.753246753246756</v>
      </c>
      <c r="AS18" s="27">
        <v>7403</v>
      </c>
      <c r="AT18" s="27">
        <v>3299</v>
      </c>
      <c r="AU18" s="27">
        <v>0</v>
      </c>
      <c r="AV18" s="27">
        <v>0</v>
      </c>
      <c r="AW18" s="28">
        <v>0</v>
      </c>
      <c r="AX18" s="667"/>
      <c r="AY18" s="139" t="s">
        <v>41</v>
      </c>
      <c r="AZ18" s="27">
        <v>10740</v>
      </c>
      <c r="BA18" s="27">
        <v>10740</v>
      </c>
      <c r="BB18" s="27">
        <v>0</v>
      </c>
      <c r="BC18" s="27">
        <v>7550</v>
      </c>
      <c r="BD18" s="27">
        <v>23</v>
      </c>
      <c r="BE18" s="27">
        <v>7573</v>
      </c>
      <c r="BF18" s="27">
        <v>3167</v>
      </c>
      <c r="BG18" s="27">
        <v>0</v>
      </c>
      <c r="BH18" s="27">
        <v>0</v>
      </c>
      <c r="BI18" s="28">
        <v>0</v>
      </c>
    </row>
    <row r="19" spans="1:61" ht="17.100000000000001" customHeight="1">
      <c r="A19" s="1"/>
      <c r="B19" s="668"/>
      <c r="C19" s="18" t="s">
        <v>42</v>
      </c>
      <c r="D19" s="19">
        <f t="shared" ref="D19:M19" si="5">SUM(D16:D18)</f>
        <v>137500</v>
      </c>
      <c r="E19" s="19">
        <f t="shared" si="5"/>
        <v>137500</v>
      </c>
      <c r="F19" s="19">
        <f t="shared" si="5"/>
        <v>19940</v>
      </c>
      <c r="G19" s="19">
        <f t="shared" si="5"/>
        <v>90312</v>
      </c>
      <c r="H19" s="19">
        <f t="shared" si="5"/>
        <v>2599</v>
      </c>
      <c r="I19" s="19">
        <f t="shared" si="5"/>
        <v>112851</v>
      </c>
      <c r="J19" s="19">
        <f t="shared" si="5"/>
        <v>24649</v>
      </c>
      <c r="K19" s="19">
        <f t="shared" si="5"/>
        <v>0</v>
      </c>
      <c r="L19" s="19">
        <f t="shared" si="5"/>
        <v>0</v>
      </c>
      <c r="M19" s="20">
        <f t="shared" si="5"/>
        <v>0</v>
      </c>
      <c r="N19" s="668"/>
      <c r="O19" s="18" t="s">
        <v>42</v>
      </c>
      <c r="P19" s="19">
        <f t="shared" ref="P19:Y19" si="6">SUM(P16:P18)</f>
        <v>148744</v>
      </c>
      <c r="Q19" s="19">
        <f t="shared" si="6"/>
        <v>148744</v>
      </c>
      <c r="R19" s="19">
        <f t="shared" si="6"/>
        <v>20908</v>
      </c>
      <c r="S19" s="19">
        <f t="shared" si="6"/>
        <v>97309</v>
      </c>
      <c r="T19" s="19">
        <f t="shared" si="6"/>
        <v>3234</v>
      </c>
      <c r="U19" s="19">
        <f t="shared" si="6"/>
        <v>121451</v>
      </c>
      <c r="V19" s="19">
        <f t="shared" si="6"/>
        <v>27293</v>
      </c>
      <c r="W19" s="19">
        <f t="shared" si="6"/>
        <v>0</v>
      </c>
      <c r="X19" s="19">
        <f t="shared" si="6"/>
        <v>0</v>
      </c>
      <c r="Y19" s="20">
        <f t="shared" si="6"/>
        <v>0</v>
      </c>
      <c r="Z19" s="668"/>
      <c r="AA19" s="18" t="s">
        <v>42</v>
      </c>
      <c r="AB19" s="19">
        <f t="shared" ref="AB19:AK19" si="7">SUM(AB16:AB18)</f>
        <v>162017</v>
      </c>
      <c r="AC19" s="19">
        <f t="shared" si="7"/>
        <v>162017</v>
      </c>
      <c r="AD19" s="19">
        <f t="shared" si="7"/>
        <v>22625</v>
      </c>
      <c r="AE19" s="19">
        <f t="shared" si="7"/>
        <v>107543</v>
      </c>
      <c r="AF19" s="19">
        <f t="shared" si="7"/>
        <v>3539</v>
      </c>
      <c r="AG19" s="19">
        <f t="shared" si="7"/>
        <v>133707</v>
      </c>
      <c r="AH19" s="19">
        <f t="shared" si="7"/>
        <v>28310</v>
      </c>
      <c r="AI19" s="19">
        <f t="shared" si="7"/>
        <v>0</v>
      </c>
      <c r="AJ19" s="19">
        <f t="shared" si="7"/>
        <v>0</v>
      </c>
      <c r="AK19" s="20">
        <f t="shared" si="7"/>
        <v>0</v>
      </c>
      <c r="AL19" s="668"/>
      <c r="AM19" s="18" t="s">
        <v>42</v>
      </c>
      <c r="AN19" s="19">
        <f t="shared" ref="AN19:AW19" si="8">SUM(AN16:AN18)</f>
        <v>172878</v>
      </c>
      <c r="AO19" s="19">
        <f t="shared" si="8"/>
        <v>172878</v>
      </c>
      <c r="AP19" s="19">
        <f t="shared" si="8"/>
        <v>24593.670012004299</v>
      </c>
      <c r="AQ19" s="19">
        <f t="shared" si="8"/>
        <v>111166.7318488843</v>
      </c>
      <c r="AR19" s="19">
        <f t="shared" si="8"/>
        <v>8756.5981391113983</v>
      </c>
      <c r="AS19" s="19">
        <f t="shared" si="8"/>
        <v>144517</v>
      </c>
      <c r="AT19" s="19">
        <f t="shared" si="8"/>
        <v>28361</v>
      </c>
      <c r="AU19" s="19">
        <f t="shared" si="8"/>
        <v>0</v>
      </c>
      <c r="AV19" s="19">
        <f t="shared" si="8"/>
        <v>0</v>
      </c>
      <c r="AW19" s="20">
        <f t="shared" si="8"/>
        <v>0</v>
      </c>
      <c r="AX19" s="668"/>
      <c r="AY19" s="132" t="s">
        <v>42</v>
      </c>
      <c r="AZ19" s="19">
        <f t="shared" ref="AZ19:BI19" si="9">SUM(AZ16:AZ18)</f>
        <v>181415</v>
      </c>
      <c r="BA19" s="19">
        <f t="shared" si="9"/>
        <v>181415</v>
      </c>
      <c r="BB19" s="19">
        <f t="shared" si="9"/>
        <v>25853</v>
      </c>
      <c r="BC19" s="19">
        <f t="shared" si="9"/>
        <v>117389</v>
      </c>
      <c r="BD19" s="19">
        <f t="shared" si="9"/>
        <v>9345</v>
      </c>
      <c r="BE19" s="19">
        <f t="shared" si="9"/>
        <v>152587</v>
      </c>
      <c r="BF19" s="19">
        <f t="shared" si="9"/>
        <v>28828</v>
      </c>
      <c r="BG19" s="19">
        <f t="shared" si="9"/>
        <v>0</v>
      </c>
      <c r="BH19" s="19">
        <f t="shared" si="9"/>
        <v>0</v>
      </c>
      <c r="BI19" s="20">
        <f t="shared" si="9"/>
        <v>0</v>
      </c>
    </row>
    <row r="20" spans="1:61" ht="17.100000000000001" customHeight="1">
      <c r="A20" s="1"/>
      <c r="B20" s="24" t="s">
        <v>43</v>
      </c>
      <c r="C20" s="18" t="s">
        <v>44</v>
      </c>
      <c r="D20" s="19">
        <v>30848</v>
      </c>
      <c r="E20" s="19">
        <v>30848</v>
      </c>
      <c r="F20" s="19">
        <v>29433</v>
      </c>
      <c r="G20" s="19">
        <v>1415</v>
      </c>
      <c r="H20" s="19">
        <v>0</v>
      </c>
      <c r="I20" s="19">
        <v>30848</v>
      </c>
      <c r="J20" s="19">
        <v>0</v>
      </c>
      <c r="K20" s="19">
        <v>0</v>
      </c>
      <c r="L20" s="19">
        <v>0</v>
      </c>
      <c r="M20" s="20">
        <v>0</v>
      </c>
      <c r="N20" s="24" t="s">
        <v>43</v>
      </c>
      <c r="O20" s="18" t="s">
        <v>44</v>
      </c>
      <c r="P20" s="19">
        <v>31123</v>
      </c>
      <c r="Q20" s="19">
        <v>31123</v>
      </c>
      <c r="R20" s="19">
        <v>29453</v>
      </c>
      <c r="S20" s="19">
        <v>1670</v>
      </c>
      <c r="T20" s="19">
        <v>0</v>
      </c>
      <c r="U20" s="19">
        <v>31123</v>
      </c>
      <c r="V20" s="19">
        <v>0</v>
      </c>
      <c r="W20" s="19">
        <v>0</v>
      </c>
      <c r="X20" s="19">
        <v>0</v>
      </c>
      <c r="Y20" s="20">
        <v>0</v>
      </c>
      <c r="Z20" s="24" t="s">
        <v>43</v>
      </c>
      <c r="AA20" s="18" t="s">
        <v>44</v>
      </c>
      <c r="AB20" s="19">
        <v>33112</v>
      </c>
      <c r="AC20" s="19">
        <v>33112</v>
      </c>
      <c r="AD20" s="19">
        <v>30296</v>
      </c>
      <c r="AE20" s="19">
        <v>2816</v>
      </c>
      <c r="AF20" s="19">
        <v>0</v>
      </c>
      <c r="AG20" s="19">
        <v>33112</v>
      </c>
      <c r="AH20" s="19">
        <v>0</v>
      </c>
      <c r="AI20" s="19">
        <v>0</v>
      </c>
      <c r="AJ20" s="19">
        <v>0</v>
      </c>
      <c r="AK20" s="20">
        <v>0</v>
      </c>
      <c r="AL20" s="24" t="s">
        <v>43</v>
      </c>
      <c r="AM20" s="18" t="s">
        <v>44</v>
      </c>
      <c r="AN20" s="19">
        <v>34174</v>
      </c>
      <c r="AO20" s="19">
        <v>34174</v>
      </c>
      <c r="AP20" s="19">
        <v>31097.660115252835</v>
      </c>
      <c r="AQ20" s="19">
        <v>3076.3398847471663</v>
      </c>
      <c r="AR20" s="19">
        <v>0</v>
      </c>
      <c r="AS20" s="19">
        <v>34174</v>
      </c>
      <c r="AT20" s="19">
        <v>0</v>
      </c>
      <c r="AU20" s="19">
        <v>0</v>
      </c>
      <c r="AV20" s="19">
        <v>0</v>
      </c>
      <c r="AW20" s="20">
        <v>0</v>
      </c>
      <c r="AX20" s="24" t="s">
        <v>43</v>
      </c>
      <c r="AY20" s="132" t="s">
        <v>44</v>
      </c>
      <c r="AZ20" s="19">
        <v>36827</v>
      </c>
      <c r="BA20" s="19">
        <v>36827</v>
      </c>
      <c r="BB20" s="19">
        <v>33511</v>
      </c>
      <c r="BC20" s="19">
        <v>3316</v>
      </c>
      <c r="BD20" s="19">
        <v>0</v>
      </c>
      <c r="BE20" s="19">
        <v>36827</v>
      </c>
      <c r="BF20" s="19">
        <v>0</v>
      </c>
      <c r="BG20" s="19">
        <v>0</v>
      </c>
      <c r="BH20" s="19">
        <v>0</v>
      </c>
      <c r="BI20" s="20">
        <v>0</v>
      </c>
    </row>
    <row r="21" spans="1:61" ht="17.100000000000001" customHeight="1">
      <c r="A21" s="1"/>
      <c r="B21" s="24" t="s">
        <v>45</v>
      </c>
      <c r="C21" s="18" t="s">
        <v>46</v>
      </c>
      <c r="D21" s="19">
        <v>44445</v>
      </c>
      <c r="E21" s="19">
        <v>44445</v>
      </c>
      <c r="F21" s="19">
        <v>23604</v>
      </c>
      <c r="G21" s="19">
        <v>20841</v>
      </c>
      <c r="H21" s="19">
        <v>0</v>
      </c>
      <c r="I21" s="19">
        <v>44445</v>
      </c>
      <c r="J21" s="19">
        <v>0</v>
      </c>
      <c r="K21" s="19">
        <v>0</v>
      </c>
      <c r="L21" s="19">
        <v>0</v>
      </c>
      <c r="M21" s="20">
        <v>0</v>
      </c>
      <c r="N21" s="24" t="s">
        <v>45</v>
      </c>
      <c r="O21" s="18" t="s">
        <v>46</v>
      </c>
      <c r="P21" s="19">
        <v>49332</v>
      </c>
      <c r="Q21" s="19">
        <v>49332</v>
      </c>
      <c r="R21" s="19">
        <v>25549</v>
      </c>
      <c r="S21" s="19">
        <v>23685</v>
      </c>
      <c r="T21" s="19">
        <v>0</v>
      </c>
      <c r="U21" s="19">
        <v>49234</v>
      </c>
      <c r="V21" s="19">
        <v>98</v>
      </c>
      <c r="W21" s="19">
        <v>0</v>
      </c>
      <c r="X21" s="19">
        <v>0</v>
      </c>
      <c r="Y21" s="20">
        <v>0</v>
      </c>
      <c r="Z21" s="24" t="s">
        <v>45</v>
      </c>
      <c r="AA21" s="18" t="s">
        <v>46</v>
      </c>
      <c r="AB21" s="19">
        <v>54495</v>
      </c>
      <c r="AC21" s="19">
        <v>54495</v>
      </c>
      <c r="AD21" s="19">
        <v>26970</v>
      </c>
      <c r="AE21" s="19">
        <v>27525</v>
      </c>
      <c r="AF21" s="19">
        <v>0</v>
      </c>
      <c r="AG21" s="19">
        <v>54495</v>
      </c>
      <c r="AH21" s="19">
        <v>0</v>
      </c>
      <c r="AI21" s="19">
        <v>0</v>
      </c>
      <c r="AJ21" s="19">
        <v>0</v>
      </c>
      <c r="AK21" s="20">
        <v>0</v>
      </c>
      <c r="AL21" s="24" t="s">
        <v>45</v>
      </c>
      <c r="AM21" s="18" t="s">
        <v>46</v>
      </c>
      <c r="AN21" s="19">
        <v>59432</v>
      </c>
      <c r="AO21" s="19">
        <v>59432</v>
      </c>
      <c r="AP21" s="19">
        <v>29613.130247904897</v>
      </c>
      <c r="AQ21" s="19">
        <v>29777.869752095103</v>
      </c>
      <c r="AR21" s="19">
        <v>0</v>
      </c>
      <c r="AS21" s="19">
        <v>59391</v>
      </c>
      <c r="AT21" s="19">
        <v>41</v>
      </c>
      <c r="AU21" s="19">
        <v>0</v>
      </c>
      <c r="AV21" s="19">
        <v>0</v>
      </c>
      <c r="AW21" s="20">
        <v>0</v>
      </c>
      <c r="AX21" s="24" t="s">
        <v>45</v>
      </c>
      <c r="AY21" s="132" t="s">
        <v>46</v>
      </c>
      <c r="AZ21" s="19">
        <v>64319</v>
      </c>
      <c r="BA21" s="19">
        <v>64319</v>
      </c>
      <c r="BB21" s="19">
        <v>32060</v>
      </c>
      <c r="BC21" s="19">
        <v>32238</v>
      </c>
      <c r="BD21" s="19">
        <v>0</v>
      </c>
      <c r="BE21" s="19">
        <v>64298</v>
      </c>
      <c r="BF21" s="19">
        <v>21</v>
      </c>
      <c r="BG21" s="19">
        <v>0</v>
      </c>
      <c r="BH21" s="19">
        <v>0</v>
      </c>
      <c r="BI21" s="20">
        <v>0</v>
      </c>
    </row>
    <row r="22" spans="1:61" ht="17.100000000000001" customHeight="1">
      <c r="A22" s="1"/>
      <c r="B22" s="24" t="s">
        <v>47</v>
      </c>
      <c r="C22" s="18" t="s">
        <v>48</v>
      </c>
      <c r="D22" s="19">
        <v>50220</v>
      </c>
      <c r="E22" s="19">
        <v>50220</v>
      </c>
      <c r="F22" s="19">
        <v>19802</v>
      </c>
      <c r="G22" s="19">
        <v>26648</v>
      </c>
      <c r="H22" s="19">
        <v>685</v>
      </c>
      <c r="I22" s="19">
        <v>47135</v>
      </c>
      <c r="J22" s="19">
        <v>3085</v>
      </c>
      <c r="K22" s="19">
        <v>0</v>
      </c>
      <c r="L22" s="19">
        <v>0</v>
      </c>
      <c r="M22" s="20">
        <v>0</v>
      </c>
      <c r="N22" s="24" t="s">
        <v>47</v>
      </c>
      <c r="O22" s="18" t="s">
        <v>48</v>
      </c>
      <c r="P22" s="19">
        <v>53365</v>
      </c>
      <c r="Q22" s="19">
        <v>53365</v>
      </c>
      <c r="R22" s="19">
        <v>20821</v>
      </c>
      <c r="S22" s="19">
        <v>29522</v>
      </c>
      <c r="T22" s="19">
        <v>924</v>
      </c>
      <c r="U22" s="19">
        <v>51267</v>
      </c>
      <c r="V22" s="19">
        <v>2098</v>
      </c>
      <c r="W22" s="19">
        <v>0</v>
      </c>
      <c r="X22" s="19">
        <v>0</v>
      </c>
      <c r="Y22" s="20">
        <v>0</v>
      </c>
      <c r="Z22" s="24" t="s">
        <v>47</v>
      </c>
      <c r="AA22" s="18" t="s">
        <v>48</v>
      </c>
      <c r="AB22" s="19">
        <v>56790</v>
      </c>
      <c r="AC22" s="19">
        <v>56790</v>
      </c>
      <c r="AD22" s="19">
        <v>22611</v>
      </c>
      <c r="AE22" s="19">
        <v>32311</v>
      </c>
      <c r="AF22" s="19">
        <v>914</v>
      </c>
      <c r="AG22" s="19">
        <v>55836</v>
      </c>
      <c r="AH22" s="19">
        <v>954</v>
      </c>
      <c r="AI22" s="19">
        <v>0</v>
      </c>
      <c r="AJ22" s="19">
        <v>0</v>
      </c>
      <c r="AK22" s="20">
        <v>0</v>
      </c>
      <c r="AL22" s="24" t="s">
        <v>47</v>
      </c>
      <c r="AM22" s="18" t="s">
        <v>48</v>
      </c>
      <c r="AN22" s="19">
        <v>59515</v>
      </c>
      <c r="AO22" s="19">
        <v>59515</v>
      </c>
      <c r="AP22" s="19">
        <v>24388.160553359012</v>
      </c>
      <c r="AQ22" s="19">
        <v>33114.12387159514</v>
      </c>
      <c r="AR22" s="19">
        <v>1085.7155750458501</v>
      </c>
      <c r="AS22" s="19">
        <v>58588</v>
      </c>
      <c r="AT22" s="19">
        <v>927</v>
      </c>
      <c r="AU22" s="19">
        <v>0</v>
      </c>
      <c r="AV22" s="19">
        <v>0</v>
      </c>
      <c r="AW22" s="20">
        <v>0</v>
      </c>
      <c r="AX22" s="24" t="s">
        <v>47</v>
      </c>
      <c r="AY22" s="132" t="s">
        <v>48</v>
      </c>
      <c r="AZ22" s="19">
        <v>62663</v>
      </c>
      <c r="BA22" s="19">
        <v>62663</v>
      </c>
      <c r="BB22" s="19">
        <v>25716</v>
      </c>
      <c r="BC22" s="19">
        <v>34917</v>
      </c>
      <c r="BD22" s="19">
        <v>1144</v>
      </c>
      <c r="BE22" s="19">
        <v>61777</v>
      </c>
      <c r="BF22" s="19">
        <v>886</v>
      </c>
      <c r="BG22" s="19">
        <v>0</v>
      </c>
      <c r="BH22" s="19">
        <v>0</v>
      </c>
      <c r="BI22" s="20">
        <v>0</v>
      </c>
    </row>
    <row r="23" spans="1:61" ht="17.100000000000001" customHeight="1">
      <c r="A23" s="1"/>
      <c r="B23" s="24" t="s">
        <v>49</v>
      </c>
      <c r="C23" s="18" t="s">
        <v>50</v>
      </c>
      <c r="D23" s="19">
        <v>25040</v>
      </c>
      <c r="E23" s="19">
        <v>25040</v>
      </c>
      <c r="F23" s="19">
        <v>9062</v>
      </c>
      <c r="G23" s="19">
        <v>14994</v>
      </c>
      <c r="H23" s="19">
        <v>745</v>
      </c>
      <c r="I23" s="19">
        <v>24801</v>
      </c>
      <c r="J23" s="19">
        <v>239</v>
      </c>
      <c r="K23" s="19">
        <v>0</v>
      </c>
      <c r="L23" s="19">
        <v>0</v>
      </c>
      <c r="M23" s="20">
        <v>0</v>
      </c>
      <c r="N23" s="24" t="s">
        <v>49</v>
      </c>
      <c r="O23" s="18" t="s">
        <v>50</v>
      </c>
      <c r="P23" s="19">
        <v>26993</v>
      </c>
      <c r="Q23" s="19">
        <v>26993</v>
      </c>
      <c r="R23" s="19">
        <v>10052</v>
      </c>
      <c r="S23" s="19">
        <v>16287</v>
      </c>
      <c r="T23" s="19">
        <v>491</v>
      </c>
      <c r="U23" s="19">
        <v>26830</v>
      </c>
      <c r="V23" s="19">
        <v>163</v>
      </c>
      <c r="W23" s="19">
        <v>0</v>
      </c>
      <c r="X23" s="19">
        <v>0</v>
      </c>
      <c r="Y23" s="20">
        <v>0</v>
      </c>
      <c r="Z23" s="24" t="s">
        <v>49</v>
      </c>
      <c r="AA23" s="18" t="s">
        <v>50</v>
      </c>
      <c r="AB23" s="19">
        <v>28433</v>
      </c>
      <c r="AC23" s="19">
        <v>28433</v>
      </c>
      <c r="AD23" s="19">
        <v>10391</v>
      </c>
      <c r="AE23" s="19">
        <v>17313</v>
      </c>
      <c r="AF23" s="19">
        <v>583</v>
      </c>
      <c r="AG23" s="19">
        <v>28287</v>
      </c>
      <c r="AH23" s="19">
        <v>146</v>
      </c>
      <c r="AI23" s="19">
        <v>0</v>
      </c>
      <c r="AJ23" s="19">
        <v>0</v>
      </c>
      <c r="AK23" s="20">
        <v>0</v>
      </c>
      <c r="AL23" s="24" t="s">
        <v>49</v>
      </c>
      <c r="AM23" s="18" t="s">
        <v>50</v>
      </c>
      <c r="AN23" s="19">
        <v>30607</v>
      </c>
      <c r="AO23" s="19">
        <v>30607</v>
      </c>
      <c r="AP23" s="19">
        <v>11353.350452508683</v>
      </c>
      <c r="AQ23" s="19">
        <v>18592.352715612302</v>
      </c>
      <c r="AR23" s="19">
        <v>519.29683187900991</v>
      </c>
      <c r="AS23" s="19">
        <v>30465</v>
      </c>
      <c r="AT23" s="19">
        <v>142</v>
      </c>
      <c r="AU23" s="19">
        <v>0</v>
      </c>
      <c r="AV23" s="19">
        <v>0</v>
      </c>
      <c r="AW23" s="20">
        <v>0</v>
      </c>
      <c r="AX23" s="24" t="s">
        <v>49</v>
      </c>
      <c r="AY23" s="132" t="s">
        <v>50</v>
      </c>
      <c r="AZ23" s="19">
        <v>32730</v>
      </c>
      <c r="BA23" s="19">
        <v>32730</v>
      </c>
      <c r="BB23" s="19">
        <v>12144</v>
      </c>
      <c r="BC23" s="19">
        <v>19887</v>
      </c>
      <c r="BD23" s="19">
        <v>554</v>
      </c>
      <c r="BE23" s="19">
        <v>32585</v>
      </c>
      <c r="BF23" s="19">
        <v>145</v>
      </c>
      <c r="BG23" s="19">
        <v>0</v>
      </c>
      <c r="BH23" s="19">
        <v>0</v>
      </c>
      <c r="BI23" s="20">
        <v>0</v>
      </c>
    </row>
    <row r="24" spans="1:61" ht="17.100000000000001" customHeight="1">
      <c r="A24" s="1"/>
      <c r="B24" s="24" t="s">
        <v>51</v>
      </c>
      <c r="C24" s="18" t="s">
        <v>52</v>
      </c>
      <c r="D24" s="19">
        <v>29974</v>
      </c>
      <c r="E24" s="19">
        <v>29974</v>
      </c>
      <c r="F24" s="19">
        <v>14608</v>
      </c>
      <c r="G24" s="19">
        <v>13898</v>
      </c>
      <c r="H24" s="19">
        <v>330</v>
      </c>
      <c r="I24" s="19">
        <v>28836</v>
      </c>
      <c r="J24" s="19">
        <v>1138</v>
      </c>
      <c r="K24" s="19">
        <v>0</v>
      </c>
      <c r="L24" s="19">
        <v>0</v>
      </c>
      <c r="M24" s="20">
        <v>0</v>
      </c>
      <c r="N24" s="24" t="s">
        <v>51</v>
      </c>
      <c r="O24" s="18" t="s">
        <v>52</v>
      </c>
      <c r="P24" s="19">
        <v>34160</v>
      </c>
      <c r="Q24" s="19">
        <v>34160</v>
      </c>
      <c r="R24" s="19">
        <v>17314</v>
      </c>
      <c r="S24" s="19">
        <v>15092</v>
      </c>
      <c r="T24" s="19">
        <v>219</v>
      </c>
      <c r="U24" s="19">
        <v>32625</v>
      </c>
      <c r="V24" s="19">
        <v>1535</v>
      </c>
      <c r="W24" s="19">
        <v>0</v>
      </c>
      <c r="X24" s="19">
        <v>0</v>
      </c>
      <c r="Y24" s="20">
        <v>0</v>
      </c>
      <c r="Z24" s="24" t="s">
        <v>51</v>
      </c>
      <c r="AA24" s="18" t="s">
        <v>52</v>
      </c>
      <c r="AB24" s="19">
        <v>37385</v>
      </c>
      <c r="AC24" s="19">
        <v>37385</v>
      </c>
      <c r="AD24" s="19">
        <v>16416</v>
      </c>
      <c r="AE24" s="19">
        <v>17496</v>
      </c>
      <c r="AF24" s="19">
        <v>182</v>
      </c>
      <c r="AG24" s="19">
        <v>34094</v>
      </c>
      <c r="AH24" s="19">
        <v>3291</v>
      </c>
      <c r="AI24" s="19">
        <v>0</v>
      </c>
      <c r="AJ24" s="19">
        <v>0</v>
      </c>
      <c r="AK24" s="20">
        <v>0</v>
      </c>
      <c r="AL24" s="24" t="s">
        <v>51</v>
      </c>
      <c r="AM24" s="18" t="s">
        <v>52</v>
      </c>
      <c r="AN24" s="19">
        <v>36898</v>
      </c>
      <c r="AO24" s="19">
        <v>36898</v>
      </c>
      <c r="AP24" s="19">
        <v>17047.761731902578</v>
      </c>
      <c r="AQ24" s="19">
        <v>17687.890154654593</v>
      </c>
      <c r="AR24" s="19">
        <v>232.34811344283295</v>
      </c>
      <c r="AS24" s="19">
        <v>34968</v>
      </c>
      <c r="AT24" s="19">
        <v>1930</v>
      </c>
      <c r="AU24" s="19">
        <v>0</v>
      </c>
      <c r="AV24" s="19">
        <v>0</v>
      </c>
      <c r="AW24" s="20">
        <v>0</v>
      </c>
      <c r="AX24" s="24" t="s">
        <v>51</v>
      </c>
      <c r="AY24" s="132" t="s">
        <v>52</v>
      </c>
      <c r="AZ24" s="19">
        <v>39889</v>
      </c>
      <c r="BA24" s="19">
        <v>39889</v>
      </c>
      <c r="BB24" s="19">
        <v>18783</v>
      </c>
      <c r="BC24" s="19">
        <v>19489</v>
      </c>
      <c r="BD24" s="19">
        <v>255</v>
      </c>
      <c r="BE24" s="19">
        <v>38527</v>
      </c>
      <c r="BF24" s="19">
        <v>1362</v>
      </c>
      <c r="BG24" s="19">
        <v>0</v>
      </c>
      <c r="BH24" s="19">
        <v>0</v>
      </c>
      <c r="BI24" s="20">
        <v>0</v>
      </c>
    </row>
    <row r="25" spans="1:61" ht="17.100000000000001" customHeight="1">
      <c r="A25" s="1"/>
      <c r="B25" s="24" t="s">
        <v>53</v>
      </c>
      <c r="C25" s="18" t="s">
        <v>54</v>
      </c>
      <c r="D25" s="19">
        <v>56406</v>
      </c>
      <c r="E25" s="19">
        <v>56406</v>
      </c>
      <c r="F25" s="19">
        <v>0</v>
      </c>
      <c r="G25" s="19">
        <v>50098</v>
      </c>
      <c r="H25" s="19">
        <v>1073</v>
      </c>
      <c r="I25" s="19">
        <v>51171</v>
      </c>
      <c r="J25" s="19">
        <v>5235</v>
      </c>
      <c r="K25" s="19">
        <v>0</v>
      </c>
      <c r="L25" s="19">
        <v>0</v>
      </c>
      <c r="M25" s="20">
        <v>0</v>
      </c>
      <c r="N25" s="24" t="s">
        <v>53</v>
      </c>
      <c r="O25" s="18" t="s">
        <v>54</v>
      </c>
      <c r="P25" s="19">
        <v>60048</v>
      </c>
      <c r="Q25" s="19">
        <v>60048</v>
      </c>
      <c r="R25" s="19">
        <v>0</v>
      </c>
      <c r="S25" s="19">
        <v>52989</v>
      </c>
      <c r="T25" s="19">
        <v>1808</v>
      </c>
      <c r="U25" s="19">
        <v>54797</v>
      </c>
      <c r="V25" s="19">
        <v>5251</v>
      </c>
      <c r="W25" s="19">
        <v>0</v>
      </c>
      <c r="X25" s="19">
        <v>0</v>
      </c>
      <c r="Y25" s="20">
        <v>0</v>
      </c>
      <c r="Z25" s="24" t="s">
        <v>53</v>
      </c>
      <c r="AA25" s="18" t="s">
        <v>54</v>
      </c>
      <c r="AB25" s="19">
        <v>64436.03</v>
      </c>
      <c r="AC25" s="19">
        <v>64436.03</v>
      </c>
      <c r="AD25" s="19">
        <v>0</v>
      </c>
      <c r="AE25" s="19">
        <v>57731</v>
      </c>
      <c r="AF25" s="19">
        <v>2009</v>
      </c>
      <c r="AG25" s="19">
        <v>59740.2</v>
      </c>
      <c r="AH25" s="19">
        <v>4695.83</v>
      </c>
      <c r="AI25" s="19">
        <v>0</v>
      </c>
      <c r="AJ25" s="19">
        <v>0</v>
      </c>
      <c r="AK25" s="20">
        <v>0</v>
      </c>
      <c r="AL25" s="24" t="s">
        <v>53</v>
      </c>
      <c r="AM25" s="18" t="s">
        <v>54</v>
      </c>
      <c r="AN25" s="19">
        <v>67250</v>
      </c>
      <c r="AO25" s="19">
        <v>67250</v>
      </c>
      <c r="AP25" s="19">
        <v>0</v>
      </c>
      <c r="AQ25" s="19">
        <v>60228.434038098232</v>
      </c>
      <c r="AR25" s="19">
        <v>1956.5659619017642</v>
      </c>
      <c r="AS25" s="19">
        <v>62185</v>
      </c>
      <c r="AT25" s="19">
        <v>5065</v>
      </c>
      <c r="AU25" s="19">
        <v>0</v>
      </c>
      <c r="AV25" s="19">
        <v>0</v>
      </c>
      <c r="AW25" s="20">
        <v>0</v>
      </c>
      <c r="AX25" s="24" t="s">
        <v>53</v>
      </c>
      <c r="AY25" s="132" t="s">
        <v>54</v>
      </c>
      <c r="AZ25" s="19">
        <v>73686</v>
      </c>
      <c r="BA25" s="19">
        <v>73686</v>
      </c>
      <c r="BB25" s="19">
        <v>0</v>
      </c>
      <c r="BC25" s="19">
        <v>66467</v>
      </c>
      <c r="BD25" s="19">
        <v>2159</v>
      </c>
      <c r="BE25" s="19">
        <v>68626</v>
      </c>
      <c r="BF25" s="19">
        <v>5060</v>
      </c>
      <c r="BG25" s="19">
        <v>0</v>
      </c>
      <c r="BH25" s="19">
        <v>0</v>
      </c>
      <c r="BI25" s="20">
        <v>0</v>
      </c>
    </row>
    <row r="26" spans="1:61" ht="17.100000000000001" customHeight="1">
      <c r="A26" s="1"/>
      <c r="B26" s="666" t="s">
        <v>55</v>
      </c>
      <c r="C26" s="26" t="s">
        <v>56</v>
      </c>
      <c r="D26" s="27">
        <v>39450</v>
      </c>
      <c r="E26" s="27">
        <v>39450</v>
      </c>
      <c r="F26" s="27">
        <v>6437</v>
      </c>
      <c r="G26" s="27">
        <v>26452</v>
      </c>
      <c r="H26" s="27">
        <v>2430</v>
      </c>
      <c r="I26" s="27">
        <v>35319</v>
      </c>
      <c r="J26" s="27">
        <v>4131</v>
      </c>
      <c r="K26" s="27">
        <v>0</v>
      </c>
      <c r="L26" s="27">
        <v>0</v>
      </c>
      <c r="M26" s="28">
        <v>0</v>
      </c>
      <c r="N26" s="666" t="s">
        <v>55</v>
      </c>
      <c r="O26" s="26" t="s">
        <v>56</v>
      </c>
      <c r="P26" s="27">
        <v>42010</v>
      </c>
      <c r="Q26" s="27">
        <v>42010</v>
      </c>
      <c r="R26" s="27">
        <v>6026</v>
      </c>
      <c r="S26" s="27">
        <v>26018</v>
      </c>
      <c r="T26" s="27">
        <v>5726</v>
      </c>
      <c r="U26" s="27">
        <v>37770</v>
      </c>
      <c r="V26" s="27">
        <v>4240</v>
      </c>
      <c r="W26" s="27">
        <v>0</v>
      </c>
      <c r="X26" s="27">
        <v>0</v>
      </c>
      <c r="Y26" s="28">
        <v>0</v>
      </c>
      <c r="Z26" s="666" t="s">
        <v>55</v>
      </c>
      <c r="AA26" s="26" t="s">
        <v>56</v>
      </c>
      <c r="AB26" s="27">
        <v>44642</v>
      </c>
      <c r="AC26" s="27">
        <v>44642</v>
      </c>
      <c r="AD26" s="27">
        <v>6681</v>
      </c>
      <c r="AE26" s="27">
        <v>31506</v>
      </c>
      <c r="AF26" s="27">
        <v>3815</v>
      </c>
      <c r="AG26" s="27">
        <v>42002</v>
      </c>
      <c r="AH26" s="27">
        <v>2640</v>
      </c>
      <c r="AI26" s="27">
        <v>0</v>
      </c>
      <c r="AJ26" s="27">
        <v>0</v>
      </c>
      <c r="AK26" s="28">
        <v>0</v>
      </c>
      <c r="AL26" s="666" t="s">
        <v>55</v>
      </c>
      <c r="AM26" s="26" t="s">
        <v>56</v>
      </c>
      <c r="AN26" s="27">
        <v>47169</v>
      </c>
      <c r="AO26" s="27">
        <v>47169</v>
      </c>
      <c r="AP26" s="27">
        <v>7367.838978509104</v>
      </c>
      <c r="AQ26" s="27">
        <v>35231.049377804055</v>
      </c>
      <c r="AR26" s="27">
        <v>1791.1116436868399</v>
      </c>
      <c r="AS26" s="27">
        <v>44390</v>
      </c>
      <c r="AT26" s="27">
        <v>2779</v>
      </c>
      <c r="AU26" s="27">
        <v>0</v>
      </c>
      <c r="AV26" s="27">
        <v>0</v>
      </c>
      <c r="AW26" s="28">
        <v>0</v>
      </c>
      <c r="AX26" s="666" t="s">
        <v>55</v>
      </c>
      <c r="AY26" s="139" t="s">
        <v>56</v>
      </c>
      <c r="AZ26" s="27">
        <v>50979</v>
      </c>
      <c r="BA26" s="27">
        <v>50979</v>
      </c>
      <c r="BB26" s="27">
        <v>7968</v>
      </c>
      <c r="BC26" s="27">
        <v>38101</v>
      </c>
      <c r="BD26" s="27">
        <v>1936</v>
      </c>
      <c r="BE26" s="27">
        <v>48005</v>
      </c>
      <c r="BF26" s="27">
        <v>2974</v>
      </c>
      <c r="BG26" s="27">
        <v>0</v>
      </c>
      <c r="BH26" s="27">
        <v>0</v>
      </c>
      <c r="BI26" s="28">
        <v>0</v>
      </c>
    </row>
    <row r="27" spans="1:61" ht="17.100000000000001" customHeight="1">
      <c r="A27" s="1"/>
      <c r="B27" s="667"/>
      <c r="C27" s="26" t="s">
        <v>57</v>
      </c>
      <c r="D27" s="27">
        <v>38318</v>
      </c>
      <c r="E27" s="27">
        <v>38318</v>
      </c>
      <c r="F27" s="27">
        <v>15162</v>
      </c>
      <c r="G27" s="27">
        <v>16066</v>
      </c>
      <c r="H27" s="27">
        <v>3915</v>
      </c>
      <c r="I27" s="27">
        <v>35143</v>
      </c>
      <c r="J27" s="27">
        <v>3175</v>
      </c>
      <c r="K27" s="27">
        <v>0</v>
      </c>
      <c r="L27" s="27">
        <v>0</v>
      </c>
      <c r="M27" s="28">
        <v>0</v>
      </c>
      <c r="N27" s="667"/>
      <c r="O27" s="26" t="s">
        <v>57</v>
      </c>
      <c r="P27" s="27">
        <v>40098</v>
      </c>
      <c r="Q27" s="27">
        <v>40098</v>
      </c>
      <c r="R27" s="27">
        <v>15155</v>
      </c>
      <c r="S27" s="27">
        <v>19970</v>
      </c>
      <c r="T27" s="27">
        <v>1685</v>
      </c>
      <c r="U27" s="27">
        <v>36810</v>
      </c>
      <c r="V27" s="27">
        <v>3288</v>
      </c>
      <c r="W27" s="27">
        <v>0</v>
      </c>
      <c r="X27" s="27">
        <v>0</v>
      </c>
      <c r="Y27" s="28">
        <v>0</v>
      </c>
      <c r="Z27" s="667"/>
      <c r="AA27" s="26" t="s">
        <v>57</v>
      </c>
      <c r="AB27" s="27">
        <v>42763</v>
      </c>
      <c r="AC27" s="27">
        <v>42763</v>
      </c>
      <c r="AD27" s="27">
        <v>16066</v>
      </c>
      <c r="AE27" s="27">
        <v>21296</v>
      </c>
      <c r="AF27" s="27">
        <v>2026</v>
      </c>
      <c r="AG27" s="27">
        <v>39388</v>
      </c>
      <c r="AH27" s="27">
        <v>3375</v>
      </c>
      <c r="AI27" s="27">
        <v>0</v>
      </c>
      <c r="AJ27" s="27">
        <v>0</v>
      </c>
      <c r="AK27" s="28">
        <v>0</v>
      </c>
      <c r="AL27" s="667"/>
      <c r="AM27" s="26" t="s">
        <v>57</v>
      </c>
      <c r="AN27" s="27">
        <v>45806</v>
      </c>
      <c r="AO27" s="27">
        <v>45806</v>
      </c>
      <c r="AP27" s="27">
        <v>16966.302223800965</v>
      </c>
      <c r="AQ27" s="27">
        <v>24708.031649734032</v>
      </c>
      <c r="AR27" s="27">
        <v>398.66612646500619</v>
      </c>
      <c r="AS27" s="27">
        <v>42073</v>
      </c>
      <c r="AT27" s="27">
        <v>3733</v>
      </c>
      <c r="AU27" s="27">
        <v>0</v>
      </c>
      <c r="AV27" s="27">
        <v>0</v>
      </c>
      <c r="AW27" s="28">
        <v>0</v>
      </c>
      <c r="AX27" s="667"/>
      <c r="AY27" s="139" t="s">
        <v>57</v>
      </c>
      <c r="AZ27" s="27">
        <v>49395</v>
      </c>
      <c r="BA27" s="27">
        <v>49395</v>
      </c>
      <c r="BB27" s="27">
        <v>18370</v>
      </c>
      <c r="BC27" s="27">
        <v>26752</v>
      </c>
      <c r="BD27" s="27">
        <v>431</v>
      </c>
      <c r="BE27" s="27">
        <v>45553</v>
      </c>
      <c r="BF27" s="27">
        <v>3842</v>
      </c>
      <c r="BG27" s="27">
        <v>0</v>
      </c>
      <c r="BH27" s="27">
        <v>0</v>
      </c>
      <c r="BI27" s="28">
        <v>0</v>
      </c>
    </row>
    <row r="28" spans="1:61" ht="17.100000000000001" customHeight="1">
      <c r="A28" s="1"/>
      <c r="B28" s="667"/>
      <c r="C28" s="26" t="s">
        <v>58</v>
      </c>
      <c r="D28" s="27">
        <v>12118</v>
      </c>
      <c r="E28" s="27">
        <v>12118</v>
      </c>
      <c r="F28" s="27">
        <v>0</v>
      </c>
      <c r="G28" s="27">
        <v>8550</v>
      </c>
      <c r="H28" s="27">
        <v>813</v>
      </c>
      <c r="I28" s="27">
        <v>9363</v>
      </c>
      <c r="J28" s="27">
        <v>2755</v>
      </c>
      <c r="K28" s="27">
        <v>0</v>
      </c>
      <c r="L28" s="27">
        <v>0</v>
      </c>
      <c r="M28" s="28">
        <v>0</v>
      </c>
      <c r="N28" s="667"/>
      <c r="O28" s="26" t="s">
        <v>58</v>
      </c>
      <c r="P28" s="27">
        <v>12904</v>
      </c>
      <c r="Q28" s="27">
        <v>12904</v>
      </c>
      <c r="R28" s="27">
        <v>0</v>
      </c>
      <c r="S28" s="27">
        <v>8948</v>
      </c>
      <c r="T28" s="27">
        <v>985</v>
      </c>
      <c r="U28" s="27">
        <v>9933</v>
      </c>
      <c r="V28" s="27">
        <v>2971</v>
      </c>
      <c r="W28" s="27">
        <v>0</v>
      </c>
      <c r="X28" s="27">
        <v>0</v>
      </c>
      <c r="Y28" s="28">
        <v>0</v>
      </c>
      <c r="Z28" s="667"/>
      <c r="AA28" s="26" t="s">
        <v>58</v>
      </c>
      <c r="AB28" s="27">
        <v>13940</v>
      </c>
      <c r="AC28" s="27">
        <v>13940</v>
      </c>
      <c r="AD28" s="27">
        <v>0</v>
      </c>
      <c r="AE28" s="27">
        <v>9372</v>
      </c>
      <c r="AF28" s="27">
        <v>1601</v>
      </c>
      <c r="AG28" s="27">
        <v>10973</v>
      </c>
      <c r="AH28" s="27">
        <v>2967</v>
      </c>
      <c r="AI28" s="27">
        <v>0</v>
      </c>
      <c r="AJ28" s="27">
        <v>0</v>
      </c>
      <c r="AK28" s="28">
        <v>0</v>
      </c>
      <c r="AL28" s="667"/>
      <c r="AM28" s="26" t="s">
        <v>58</v>
      </c>
      <c r="AN28" s="27">
        <v>14328</v>
      </c>
      <c r="AO28" s="27">
        <v>14328</v>
      </c>
      <c r="AP28" s="27">
        <v>0</v>
      </c>
      <c r="AQ28" s="27">
        <v>10100.421535197864</v>
      </c>
      <c r="AR28" s="27">
        <v>1576.5784648021345</v>
      </c>
      <c r="AS28" s="27">
        <v>11677</v>
      </c>
      <c r="AT28" s="27">
        <v>2651</v>
      </c>
      <c r="AU28" s="27">
        <v>0</v>
      </c>
      <c r="AV28" s="27">
        <v>0</v>
      </c>
      <c r="AW28" s="28">
        <v>0</v>
      </c>
      <c r="AX28" s="667"/>
      <c r="AY28" s="139" t="s">
        <v>58</v>
      </c>
      <c r="AZ28" s="101">
        <v>15035</v>
      </c>
      <c r="BA28" s="101">
        <v>15035</v>
      </c>
      <c r="BB28" s="27">
        <v>0</v>
      </c>
      <c r="BC28" s="27">
        <v>10640</v>
      </c>
      <c r="BD28" s="27">
        <v>1660</v>
      </c>
      <c r="BE28" s="27">
        <v>12300</v>
      </c>
      <c r="BF28" s="27">
        <v>2735</v>
      </c>
      <c r="BG28" s="27">
        <v>0</v>
      </c>
      <c r="BH28" s="27">
        <v>0</v>
      </c>
      <c r="BI28" s="28">
        <v>0</v>
      </c>
    </row>
    <row r="29" spans="1:61" ht="17.100000000000001" customHeight="1">
      <c r="A29" s="10"/>
      <c r="B29" s="668"/>
      <c r="C29" s="39" t="s">
        <v>42</v>
      </c>
      <c r="D29" s="19">
        <f t="shared" ref="D29:M29" si="10">SUM(D26:D28)</f>
        <v>89886</v>
      </c>
      <c r="E29" s="19">
        <f t="shared" si="10"/>
        <v>89886</v>
      </c>
      <c r="F29" s="19">
        <f t="shared" si="10"/>
        <v>21599</v>
      </c>
      <c r="G29" s="19">
        <f t="shared" si="10"/>
        <v>51068</v>
      </c>
      <c r="H29" s="19">
        <f t="shared" si="10"/>
        <v>7158</v>
      </c>
      <c r="I29" s="19">
        <f t="shared" si="10"/>
        <v>79825</v>
      </c>
      <c r="J29" s="19">
        <f t="shared" si="10"/>
        <v>10061</v>
      </c>
      <c r="K29" s="19">
        <f t="shared" si="10"/>
        <v>0</v>
      </c>
      <c r="L29" s="19">
        <f t="shared" si="10"/>
        <v>0</v>
      </c>
      <c r="M29" s="20">
        <f t="shared" si="10"/>
        <v>0</v>
      </c>
      <c r="N29" s="668"/>
      <c r="O29" s="39" t="s">
        <v>42</v>
      </c>
      <c r="P29" s="19">
        <f t="shared" ref="P29:Y29" si="11">SUM(P26:P28)</f>
        <v>95012</v>
      </c>
      <c r="Q29" s="19">
        <f t="shared" si="11"/>
        <v>95012</v>
      </c>
      <c r="R29" s="19">
        <f t="shared" si="11"/>
        <v>21181</v>
      </c>
      <c r="S29" s="19">
        <f t="shared" si="11"/>
        <v>54936</v>
      </c>
      <c r="T29" s="19">
        <f t="shared" si="11"/>
        <v>8396</v>
      </c>
      <c r="U29" s="19">
        <f t="shared" si="11"/>
        <v>84513</v>
      </c>
      <c r="V29" s="19">
        <f t="shared" si="11"/>
        <v>10499</v>
      </c>
      <c r="W29" s="19">
        <f t="shared" si="11"/>
        <v>0</v>
      </c>
      <c r="X29" s="19">
        <f t="shared" si="11"/>
        <v>0</v>
      </c>
      <c r="Y29" s="20">
        <f t="shared" si="11"/>
        <v>0</v>
      </c>
      <c r="Z29" s="668"/>
      <c r="AA29" s="39" t="s">
        <v>42</v>
      </c>
      <c r="AB29" s="19">
        <f t="shared" ref="AB29:AK29" si="12">SUM(AB26:AB28)</f>
        <v>101345</v>
      </c>
      <c r="AC29" s="19">
        <f t="shared" si="12"/>
        <v>101345</v>
      </c>
      <c r="AD29" s="19">
        <f t="shared" si="12"/>
        <v>22747</v>
      </c>
      <c r="AE29" s="19">
        <f t="shared" si="12"/>
        <v>62174</v>
      </c>
      <c r="AF29" s="19">
        <f t="shared" si="12"/>
        <v>7442</v>
      </c>
      <c r="AG29" s="19">
        <f t="shared" si="12"/>
        <v>92363</v>
      </c>
      <c r="AH29" s="19">
        <f t="shared" si="12"/>
        <v>8982</v>
      </c>
      <c r="AI29" s="19">
        <f t="shared" si="12"/>
        <v>0</v>
      </c>
      <c r="AJ29" s="19">
        <f t="shared" si="12"/>
        <v>0</v>
      </c>
      <c r="AK29" s="20">
        <f t="shared" si="12"/>
        <v>0</v>
      </c>
      <c r="AL29" s="668"/>
      <c r="AM29" s="39" t="s">
        <v>42</v>
      </c>
      <c r="AN29" s="19">
        <f t="shared" ref="AN29:AW29" si="13">SUM(AN26:AN28)</f>
        <v>107303</v>
      </c>
      <c r="AO29" s="19">
        <f t="shared" si="13"/>
        <v>107303</v>
      </c>
      <c r="AP29" s="19">
        <f t="shared" si="13"/>
        <v>24334.141202310071</v>
      </c>
      <c r="AQ29" s="19">
        <f t="shared" si="13"/>
        <v>70039.502562735957</v>
      </c>
      <c r="AR29" s="19">
        <f t="shared" si="13"/>
        <v>3766.3562349539807</v>
      </c>
      <c r="AS29" s="19">
        <f t="shared" si="13"/>
        <v>98140</v>
      </c>
      <c r="AT29" s="19">
        <f t="shared" si="13"/>
        <v>9163</v>
      </c>
      <c r="AU29" s="19">
        <f t="shared" si="13"/>
        <v>0</v>
      </c>
      <c r="AV29" s="19">
        <f t="shared" si="13"/>
        <v>0</v>
      </c>
      <c r="AW29" s="20">
        <f t="shared" si="13"/>
        <v>0</v>
      </c>
      <c r="AX29" s="668"/>
      <c r="AY29" s="156" t="s">
        <v>42</v>
      </c>
      <c r="AZ29" s="19">
        <f t="shared" ref="AZ29:BI29" si="14">SUM(AZ26:AZ28)</f>
        <v>115409</v>
      </c>
      <c r="BA29" s="19">
        <f t="shared" si="14"/>
        <v>115409</v>
      </c>
      <c r="BB29" s="19">
        <f t="shared" si="14"/>
        <v>26338</v>
      </c>
      <c r="BC29" s="19">
        <f t="shared" si="14"/>
        <v>75493</v>
      </c>
      <c r="BD29" s="19">
        <f t="shared" si="14"/>
        <v>4027</v>
      </c>
      <c r="BE29" s="19">
        <f t="shared" si="14"/>
        <v>105858</v>
      </c>
      <c r="BF29" s="19">
        <f t="shared" si="14"/>
        <v>9551</v>
      </c>
      <c r="BG29" s="19">
        <f t="shared" si="14"/>
        <v>0</v>
      </c>
      <c r="BH29" s="19">
        <f t="shared" si="14"/>
        <v>0</v>
      </c>
      <c r="BI29" s="20">
        <f t="shared" si="14"/>
        <v>0</v>
      </c>
    </row>
    <row r="30" spans="1:61" ht="17.100000000000001" customHeight="1" thickBot="1">
      <c r="A30" s="1"/>
      <c r="B30" s="669" t="s">
        <v>59</v>
      </c>
      <c r="C30" s="670"/>
      <c r="D30" s="40">
        <f t="shared" ref="D30:M30" si="15">SUM(D8:D9,D10:D11,D15,D19:D25,D29)</f>
        <v>1454588</v>
      </c>
      <c r="E30" s="40">
        <f t="shared" si="15"/>
        <v>1454588</v>
      </c>
      <c r="F30" s="40">
        <f t="shared" si="15"/>
        <v>447011</v>
      </c>
      <c r="G30" s="40">
        <f t="shared" si="15"/>
        <v>845723</v>
      </c>
      <c r="H30" s="40">
        <f t="shared" si="15"/>
        <v>42724</v>
      </c>
      <c r="I30" s="40">
        <f t="shared" si="15"/>
        <v>1335458</v>
      </c>
      <c r="J30" s="40">
        <f t="shared" si="15"/>
        <v>119130</v>
      </c>
      <c r="K30" s="40">
        <f t="shared" si="15"/>
        <v>0</v>
      </c>
      <c r="L30" s="40">
        <f t="shared" si="15"/>
        <v>0</v>
      </c>
      <c r="M30" s="41">
        <f t="shared" si="15"/>
        <v>0</v>
      </c>
      <c r="N30" s="669" t="s">
        <v>59</v>
      </c>
      <c r="O30" s="670"/>
      <c r="P30" s="40">
        <f t="shared" ref="P30:Y30" si="16">SUM(P8:P9,P10:P11,P15,P19:P25,P29)</f>
        <v>1565936</v>
      </c>
      <c r="Q30" s="40">
        <f t="shared" si="16"/>
        <v>1565936</v>
      </c>
      <c r="R30" s="40">
        <f t="shared" si="16"/>
        <v>483823</v>
      </c>
      <c r="S30" s="40">
        <f t="shared" si="16"/>
        <v>908314</v>
      </c>
      <c r="T30" s="40">
        <f t="shared" si="16"/>
        <v>44012</v>
      </c>
      <c r="U30" s="40">
        <f t="shared" si="16"/>
        <v>1436149</v>
      </c>
      <c r="V30" s="40">
        <f t="shared" si="16"/>
        <v>129787</v>
      </c>
      <c r="W30" s="40">
        <f t="shared" si="16"/>
        <v>0</v>
      </c>
      <c r="X30" s="40">
        <f t="shared" si="16"/>
        <v>0</v>
      </c>
      <c r="Y30" s="41">
        <f t="shared" si="16"/>
        <v>0</v>
      </c>
      <c r="Z30" s="669" t="s">
        <v>59</v>
      </c>
      <c r="AA30" s="670"/>
      <c r="AB30" s="40">
        <f t="shared" ref="AB30:AK30" si="17">SUM(AB8:AB9,AB10:AB11,AB15,AB19:AB25,AB29)</f>
        <v>1694097.03</v>
      </c>
      <c r="AC30" s="40">
        <f t="shared" si="17"/>
        <v>1694097.03</v>
      </c>
      <c r="AD30" s="40">
        <f t="shared" si="17"/>
        <v>521539</v>
      </c>
      <c r="AE30" s="40">
        <f t="shared" si="17"/>
        <v>995699</v>
      </c>
      <c r="AF30" s="40">
        <f t="shared" si="17"/>
        <v>45553</v>
      </c>
      <c r="AG30" s="40">
        <f t="shared" si="17"/>
        <v>1562791.2</v>
      </c>
      <c r="AH30" s="40">
        <f t="shared" si="17"/>
        <v>131305.83000000002</v>
      </c>
      <c r="AI30" s="40">
        <f t="shared" si="17"/>
        <v>0</v>
      </c>
      <c r="AJ30" s="40">
        <f t="shared" si="17"/>
        <v>0</v>
      </c>
      <c r="AK30" s="41">
        <f t="shared" si="17"/>
        <v>0</v>
      </c>
      <c r="AL30" s="669" t="s">
        <v>59</v>
      </c>
      <c r="AM30" s="670"/>
      <c r="AN30" s="40">
        <f t="shared" ref="AN30:AW30" si="18">SUM(AN8:AN9,AN10:AN11,AN15,AN19:AN25,AN29)</f>
        <v>1784271</v>
      </c>
      <c r="AO30" s="40">
        <f t="shared" si="18"/>
        <v>1784271</v>
      </c>
      <c r="AP30" s="40">
        <f t="shared" si="18"/>
        <v>553211.31607814878</v>
      </c>
      <c r="AQ30" s="40">
        <f t="shared" si="18"/>
        <v>1049638.271334437</v>
      </c>
      <c r="AR30" s="40">
        <f t="shared" si="18"/>
        <v>51224.745838164519</v>
      </c>
      <c r="AS30" s="40">
        <f t="shared" si="18"/>
        <v>1654074</v>
      </c>
      <c r="AT30" s="40">
        <f t="shared" si="18"/>
        <v>130200</v>
      </c>
      <c r="AU30" s="40">
        <f t="shared" si="18"/>
        <v>0</v>
      </c>
      <c r="AV30" s="40">
        <f t="shared" si="18"/>
        <v>0</v>
      </c>
      <c r="AW30" s="41">
        <f t="shared" si="18"/>
        <v>0</v>
      </c>
      <c r="AX30" s="669" t="s">
        <v>59</v>
      </c>
      <c r="AY30" s="701"/>
      <c r="AZ30" s="40">
        <f t="shared" ref="AZ30:BI30" si="19">SUM(AZ8:AZ9,AZ10:AZ11,AZ15,AZ19:AZ25,AZ29)</f>
        <v>1921779</v>
      </c>
      <c r="BA30" s="40">
        <f t="shared" si="19"/>
        <v>1921779</v>
      </c>
      <c r="BB30" s="40">
        <f t="shared" si="19"/>
        <v>599893</v>
      </c>
      <c r="BC30" s="40">
        <f t="shared" si="19"/>
        <v>1136091</v>
      </c>
      <c r="BD30" s="40">
        <f t="shared" si="19"/>
        <v>56008</v>
      </c>
      <c r="BE30" s="40">
        <f t="shared" si="19"/>
        <v>1791992</v>
      </c>
      <c r="BF30" s="40">
        <f t="shared" si="19"/>
        <v>129787</v>
      </c>
      <c r="BG30" s="40">
        <f t="shared" si="19"/>
        <v>0</v>
      </c>
      <c r="BH30" s="40">
        <f t="shared" si="19"/>
        <v>0</v>
      </c>
      <c r="BI30" s="41">
        <f t="shared" si="19"/>
        <v>0</v>
      </c>
    </row>
    <row r="31" spans="1:61" ht="17.100000000000001" customHeight="1">
      <c r="A31" s="1"/>
      <c r="B31" s="671" t="s">
        <v>60</v>
      </c>
      <c r="C31" s="26" t="s">
        <v>61</v>
      </c>
      <c r="D31" s="34">
        <v>117986</v>
      </c>
      <c r="E31" s="34">
        <v>117986</v>
      </c>
      <c r="F31" s="34">
        <v>20604</v>
      </c>
      <c r="G31" s="34">
        <v>68437</v>
      </c>
      <c r="H31" s="34">
        <v>7050</v>
      </c>
      <c r="I31" s="34">
        <v>96091</v>
      </c>
      <c r="J31" s="34">
        <v>21895</v>
      </c>
      <c r="K31" s="34">
        <v>0</v>
      </c>
      <c r="L31" s="34">
        <v>0</v>
      </c>
      <c r="M31" s="35">
        <v>0</v>
      </c>
      <c r="N31" s="671" t="s">
        <v>60</v>
      </c>
      <c r="O31" s="26" t="s">
        <v>61</v>
      </c>
      <c r="P31" s="34">
        <v>125112</v>
      </c>
      <c r="Q31" s="34">
        <v>125112</v>
      </c>
      <c r="R31" s="34">
        <v>22228</v>
      </c>
      <c r="S31" s="34">
        <v>73232</v>
      </c>
      <c r="T31" s="34">
        <v>6449</v>
      </c>
      <c r="U31" s="34">
        <v>101909</v>
      </c>
      <c r="V31" s="34">
        <v>23203</v>
      </c>
      <c r="W31" s="34">
        <v>0</v>
      </c>
      <c r="X31" s="34">
        <v>0</v>
      </c>
      <c r="Y31" s="35">
        <v>0</v>
      </c>
      <c r="Z31" s="671" t="s">
        <v>60</v>
      </c>
      <c r="AA31" s="26" t="s">
        <v>61</v>
      </c>
      <c r="AB31" s="34">
        <v>137121</v>
      </c>
      <c r="AC31" s="34">
        <v>137121</v>
      </c>
      <c r="AD31" s="34">
        <v>24890</v>
      </c>
      <c r="AE31" s="34">
        <v>78754</v>
      </c>
      <c r="AF31" s="34">
        <v>6990</v>
      </c>
      <c r="AG31" s="34">
        <v>110634</v>
      </c>
      <c r="AH31" s="34">
        <v>26487</v>
      </c>
      <c r="AI31" s="34">
        <v>0</v>
      </c>
      <c r="AJ31" s="34">
        <v>0</v>
      </c>
      <c r="AK31" s="35">
        <v>0</v>
      </c>
      <c r="AL31" s="671" t="s">
        <v>60</v>
      </c>
      <c r="AM31" s="26" t="s">
        <v>61</v>
      </c>
      <c r="AN31" s="34">
        <v>145715</v>
      </c>
      <c r="AO31" s="34">
        <v>145715</v>
      </c>
      <c r="AP31" s="34">
        <v>20222.811868883018</v>
      </c>
      <c r="AQ31" s="34">
        <v>82714.911760136703</v>
      </c>
      <c r="AR31" s="34">
        <v>13289.276370980282</v>
      </c>
      <c r="AS31" s="34">
        <v>116227</v>
      </c>
      <c r="AT31" s="34">
        <v>29488</v>
      </c>
      <c r="AU31" s="34">
        <v>0</v>
      </c>
      <c r="AV31" s="34">
        <v>0</v>
      </c>
      <c r="AW31" s="35">
        <v>0</v>
      </c>
      <c r="AX31" s="671" t="s">
        <v>60</v>
      </c>
      <c r="AY31" s="139" t="s">
        <v>61</v>
      </c>
      <c r="AZ31" s="34">
        <v>153376</v>
      </c>
      <c r="BA31" s="34">
        <v>153376</v>
      </c>
      <c r="BB31" s="34">
        <v>21401</v>
      </c>
      <c r="BC31" s="34">
        <v>87532</v>
      </c>
      <c r="BD31" s="34">
        <v>14062</v>
      </c>
      <c r="BE31" s="34">
        <v>122995</v>
      </c>
      <c r="BF31" s="34">
        <v>30381</v>
      </c>
      <c r="BG31" s="34">
        <v>0</v>
      </c>
      <c r="BH31" s="34">
        <v>0</v>
      </c>
      <c r="BI31" s="35">
        <v>0</v>
      </c>
    </row>
    <row r="32" spans="1:61" ht="17.100000000000001" customHeight="1">
      <c r="A32" s="1"/>
      <c r="B32" s="667"/>
      <c r="C32" s="26" t="s">
        <v>62</v>
      </c>
      <c r="D32" s="27">
        <v>17278</v>
      </c>
      <c r="E32" s="27">
        <v>17278</v>
      </c>
      <c r="F32" s="27">
        <v>0</v>
      </c>
      <c r="G32" s="27">
        <v>9024</v>
      </c>
      <c r="H32" s="27">
        <v>2295</v>
      </c>
      <c r="I32" s="27">
        <v>11319</v>
      </c>
      <c r="J32" s="27">
        <v>5959</v>
      </c>
      <c r="K32" s="27">
        <v>0</v>
      </c>
      <c r="L32" s="27">
        <v>0</v>
      </c>
      <c r="M32" s="28">
        <v>0</v>
      </c>
      <c r="N32" s="667"/>
      <c r="O32" s="26" t="s">
        <v>62</v>
      </c>
      <c r="P32" s="27">
        <v>18484</v>
      </c>
      <c r="Q32" s="27">
        <v>18484</v>
      </c>
      <c r="R32" s="27">
        <v>0</v>
      </c>
      <c r="S32" s="27">
        <v>9516</v>
      </c>
      <c r="T32" s="27">
        <v>2573</v>
      </c>
      <c r="U32" s="27">
        <v>12089</v>
      </c>
      <c r="V32" s="27">
        <v>6395</v>
      </c>
      <c r="W32" s="27">
        <v>0</v>
      </c>
      <c r="X32" s="27">
        <v>0</v>
      </c>
      <c r="Y32" s="28">
        <v>0</v>
      </c>
      <c r="Z32" s="667"/>
      <c r="AA32" s="26" t="s">
        <v>62</v>
      </c>
      <c r="AB32" s="27">
        <v>21227</v>
      </c>
      <c r="AC32" s="27">
        <v>21227</v>
      </c>
      <c r="AD32" s="27">
        <v>0</v>
      </c>
      <c r="AE32" s="27">
        <v>10226</v>
      </c>
      <c r="AF32" s="27">
        <v>2698</v>
      </c>
      <c r="AG32" s="27">
        <v>12924</v>
      </c>
      <c r="AH32" s="27">
        <v>8303</v>
      </c>
      <c r="AI32" s="27">
        <v>0</v>
      </c>
      <c r="AJ32" s="27">
        <v>0</v>
      </c>
      <c r="AK32" s="28">
        <v>0</v>
      </c>
      <c r="AL32" s="667"/>
      <c r="AM32" s="26" t="s">
        <v>62</v>
      </c>
      <c r="AN32" s="27">
        <v>22145</v>
      </c>
      <c r="AO32" s="27">
        <v>22145</v>
      </c>
      <c r="AP32" s="27">
        <v>0</v>
      </c>
      <c r="AQ32" s="27">
        <v>8815.1014062499999</v>
      </c>
      <c r="AR32" s="27">
        <v>5015.8985937500001</v>
      </c>
      <c r="AS32" s="27">
        <v>13831</v>
      </c>
      <c r="AT32" s="27">
        <v>8314</v>
      </c>
      <c r="AU32" s="27">
        <v>0</v>
      </c>
      <c r="AV32" s="27">
        <v>0</v>
      </c>
      <c r="AW32" s="28">
        <v>0</v>
      </c>
      <c r="AX32" s="667"/>
      <c r="AY32" s="139" t="s">
        <v>62</v>
      </c>
      <c r="AZ32" s="27">
        <v>22379</v>
      </c>
      <c r="BA32" s="27">
        <v>22379</v>
      </c>
      <c r="BB32" s="27">
        <v>0</v>
      </c>
      <c r="BC32" s="27">
        <v>8876</v>
      </c>
      <c r="BD32" s="27">
        <v>5049</v>
      </c>
      <c r="BE32" s="27">
        <v>13925</v>
      </c>
      <c r="BF32" s="27">
        <v>8454</v>
      </c>
      <c r="BG32" s="27">
        <v>0</v>
      </c>
      <c r="BH32" s="27">
        <v>0</v>
      </c>
      <c r="BI32" s="28">
        <v>0</v>
      </c>
    </row>
    <row r="33" spans="1:61" ht="17.100000000000001" customHeight="1">
      <c r="A33" s="1"/>
      <c r="B33" s="667"/>
      <c r="C33" s="26" t="s">
        <v>63</v>
      </c>
      <c r="D33" s="27">
        <v>6419</v>
      </c>
      <c r="E33" s="27">
        <v>6419</v>
      </c>
      <c r="F33" s="27">
        <v>0</v>
      </c>
      <c r="G33" s="27">
        <v>0</v>
      </c>
      <c r="H33" s="27">
        <v>3237</v>
      </c>
      <c r="I33" s="27">
        <v>3237</v>
      </c>
      <c r="J33" s="27">
        <v>3182</v>
      </c>
      <c r="K33" s="27">
        <v>0</v>
      </c>
      <c r="L33" s="27">
        <v>0</v>
      </c>
      <c r="M33" s="28">
        <v>0</v>
      </c>
      <c r="N33" s="667"/>
      <c r="O33" s="26" t="s">
        <v>63</v>
      </c>
      <c r="P33" s="27">
        <v>6801</v>
      </c>
      <c r="Q33" s="27">
        <v>6801</v>
      </c>
      <c r="R33" s="27">
        <v>0</v>
      </c>
      <c r="S33" s="27">
        <v>0</v>
      </c>
      <c r="T33" s="27">
        <v>3549</v>
      </c>
      <c r="U33" s="27">
        <v>3549</v>
      </c>
      <c r="V33" s="27">
        <v>3252</v>
      </c>
      <c r="W33" s="27">
        <v>0</v>
      </c>
      <c r="X33" s="27">
        <v>0</v>
      </c>
      <c r="Y33" s="28">
        <v>0</v>
      </c>
      <c r="Z33" s="667"/>
      <c r="AA33" s="26" t="s">
        <v>63</v>
      </c>
      <c r="AB33" s="27">
        <v>7112</v>
      </c>
      <c r="AC33" s="27">
        <v>7112</v>
      </c>
      <c r="AD33" s="27">
        <v>0</v>
      </c>
      <c r="AE33" s="27">
        <v>0</v>
      </c>
      <c r="AF33" s="27">
        <v>3634</v>
      </c>
      <c r="AG33" s="27">
        <v>3634</v>
      </c>
      <c r="AH33" s="27">
        <v>3478</v>
      </c>
      <c r="AI33" s="27">
        <v>0</v>
      </c>
      <c r="AJ33" s="27">
        <v>0</v>
      </c>
      <c r="AK33" s="28">
        <v>0</v>
      </c>
      <c r="AL33" s="667"/>
      <c r="AM33" s="26" t="s">
        <v>63</v>
      </c>
      <c r="AN33" s="27">
        <v>7238</v>
      </c>
      <c r="AO33" s="27">
        <v>7238</v>
      </c>
      <c r="AP33" s="27">
        <v>0</v>
      </c>
      <c r="AQ33" s="27">
        <v>0</v>
      </c>
      <c r="AR33" s="27">
        <v>3552</v>
      </c>
      <c r="AS33" s="27">
        <v>3552</v>
      </c>
      <c r="AT33" s="27">
        <v>3686</v>
      </c>
      <c r="AU33" s="27">
        <v>0</v>
      </c>
      <c r="AV33" s="27">
        <v>0</v>
      </c>
      <c r="AW33" s="28">
        <v>0</v>
      </c>
      <c r="AX33" s="667"/>
      <c r="AY33" s="139" t="s">
        <v>63</v>
      </c>
      <c r="AZ33" s="27">
        <v>7269.0000000000009</v>
      </c>
      <c r="BA33" s="27">
        <v>7269.0000000000009</v>
      </c>
      <c r="BB33" s="27">
        <v>0</v>
      </c>
      <c r="BC33" s="27">
        <v>0</v>
      </c>
      <c r="BD33" s="27">
        <v>3933</v>
      </c>
      <c r="BE33" s="101">
        <v>3933</v>
      </c>
      <c r="BF33" s="101">
        <v>3336</v>
      </c>
      <c r="BG33" s="27">
        <v>0</v>
      </c>
      <c r="BH33" s="27">
        <v>0</v>
      </c>
      <c r="BI33" s="28">
        <v>0</v>
      </c>
    </row>
    <row r="34" spans="1:61" ht="17.100000000000001" customHeight="1">
      <c r="A34" s="1"/>
      <c r="B34" s="668"/>
      <c r="C34" s="18" t="s">
        <v>42</v>
      </c>
      <c r="D34" s="19">
        <f t="shared" ref="D34:M34" si="20">SUM(D31:D33)</f>
        <v>141683</v>
      </c>
      <c r="E34" s="19">
        <f t="shared" si="20"/>
        <v>141683</v>
      </c>
      <c r="F34" s="19">
        <f t="shared" si="20"/>
        <v>20604</v>
      </c>
      <c r="G34" s="19">
        <f t="shared" si="20"/>
        <v>77461</v>
      </c>
      <c r="H34" s="19">
        <f t="shared" si="20"/>
        <v>12582</v>
      </c>
      <c r="I34" s="19">
        <f t="shared" si="20"/>
        <v>110647</v>
      </c>
      <c r="J34" s="19">
        <f t="shared" si="20"/>
        <v>31036</v>
      </c>
      <c r="K34" s="19">
        <f t="shared" si="20"/>
        <v>0</v>
      </c>
      <c r="L34" s="19">
        <f t="shared" si="20"/>
        <v>0</v>
      </c>
      <c r="M34" s="20">
        <f t="shared" si="20"/>
        <v>0</v>
      </c>
      <c r="N34" s="668"/>
      <c r="O34" s="18" t="s">
        <v>42</v>
      </c>
      <c r="P34" s="19">
        <f t="shared" ref="P34:Y34" si="21">SUM(P31:P33)</f>
        <v>150397</v>
      </c>
      <c r="Q34" s="19">
        <f t="shared" si="21"/>
        <v>150397</v>
      </c>
      <c r="R34" s="19">
        <f t="shared" si="21"/>
        <v>22228</v>
      </c>
      <c r="S34" s="19">
        <f t="shared" si="21"/>
        <v>82748</v>
      </c>
      <c r="T34" s="19">
        <f t="shared" si="21"/>
        <v>12571</v>
      </c>
      <c r="U34" s="19">
        <f t="shared" si="21"/>
        <v>117547</v>
      </c>
      <c r="V34" s="19">
        <f t="shared" si="21"/>
        <v>32850</v>
      </c>
      <c r="W34" s="19">
        <f t="shared" si="21"/>
        <v>0</v>
      </c>
      <c r="X34" s="19">
        <f t="shared" si="21"/>
        <v>0</v>
      </c>
      <c r="Y34" s="20">
        <f t="shared" si="21"/>
        <v>0</v>
      </c>
      <c r="Z34" s="668"/>
      <c r="AA34" s="18" t="s">
        <v>42</v>
      </c>
      <c r="AB34" s="19">
        <f t="shared" ref="AB34:AK34" si="22">SUM(AB31:AB33)</f>
        <v>165460</v>
      </c>
      <c r="AC34" s="19">
        <f t="shared" si="22"/>
        <v>165460</v>
      </c>
      <c r="AD34" s="19">
        <f t="shared" si="22"/>
        <v>24890</v>
      </c>
      <c r="AE34" s="19">
        <f t="shared" si="22"/>
        <v>88980</v>
      </c>
      <c r="AF34" s="19">
        <f t="shared" si="22"/>
        <v>13322</v>
      </c>
      <c r="AG34" s="19">
        <f t="shared" si="22"/>
        <v>127192</v>
      </c>
      <c r="AH34" s="19">
        <f t="shared" si="22"/>
        <v>38268</v>
      </c>
      <c r="AI34" s="19">
        <f t="shared" si="22"/>
        <v>0</v>
      </c>
      <c r="AJ34" s="19">
        <f t="shared" si="22"/>
        <v>0</v>
      </c>
      <c r="AK34" s="20">
        <f t="shared" si="22"/>
        <v>0</v>
      </c>
      <c r="AL34" s="668"/>
      <c r="AM34" s="18" t="s">
        <v>42</v>
      </c>
      <c r="AN34" s="19">
        <f t="shared" ref="AN34:AW34" si="23">SUM(AN31:AN33)</f>
        <v>175098</v>
      </c>
      <c r="AO34" s="19">
        <f t="shared" si="23"/>
        <v>175098</v>
      </c>
      <c r="AP34" s="19">
        <f t="shared" si="23"/>
        <v>20222.811868883018</v>
      </c>
      <c r="AQ34" s="19">
        <f t="shared" si="23"/>
        <v>91530.013166386707</v>
      </c>
      <c r="AR34" s="19">
        <f t="shared" si="23"/>
        <v>21857.174964730282</v>
      </c>
      <c r="AS34" s="19">
        <f t="shared" si="23"/>
        <v>133610</v>
      </c>
      <c r="AT34" s="19">
        <f t="shared" si="23"/>
        <v>41488</v>
      </c>
      <c r="AU34" s="19">
        <f t="shared" si="23"/>
        <v>0</v>
      </c>
      <c r="AV34" s="19">
        <f t="shared" si="23"/>
        <v>0</v>
      </c>
      <c r="AW34" s="20">
        <f t="shared" si="23"/>
        <v>0</v>
      </c>
      <c r="AX34" s="668"/>
      <c r="AY34" s="132" t="s">
        <v>42</v>
      </c>
      <c r="AZ34" s="19">
        <f t="shared" ref="AZ34:BI34" si="24">SUM(AZ31:AZ33)</f>
        <v>183024</v>
      </c>
      <c r="BA34" s="19">
        <f t="shared" si="24"/>
        <v>183024</v>
      </c>
      <c r="BB34" s="19">
        <f t="shared" si="24"/>
        <v>21401</v>
      </c>
      <c r="BC34" s="19">
        <f t="shared" si="24"/>
        <v>96408</v>
      </c>
      <c r="BD34" s="19">
        <f t="shared" si="24"/>
        <v>23044</v>
      </c>
      <c r="BE34" s="19">
        <f t="shared" si="24"/>
        <v>140853</v>
      </c>
      <c r="BF34" s="19">
        <f t="shared" si="24"/>
        <v>42171</v>
      </c>
      <c r="BG34" s="19">
        <f t="shared" si="24"/>
        <v>0</v>
      </c>
      <c r="BH34" s="19">
        <f t="shared" si="24"/>
        <v>0</v>
      </c>
      <c r="BI34" s="20">
        <f t="shared" si="24"/>
        <v>0</v>
      </c>
    </row>
    <row r="35" spans="1:61" ht="17.100000000000001" customHeight="1">
      <c r="A35" s="1"/>
      <c r="B35" s="45" t="s">
        <v>64</v>
      </c>
      <c r="C35" s="12" t="s">
        <v>65</v>
      </c>
      <c r="D35" s="19">
        <v>28949</v>
      </c>
      <c r="E35" s="19">
        <v>28949</v>
      </c>
      <c r="F35" s="19">
        <v>4111</v>
      </c>
      <c r="G35" s="19">
        <v>13523</v>
      </c>
      <c r="H35" s="19">
        <v>2015</v>
      </c>
      <c r="I35" s="19">
        <v>19649</v>
      </c>
      <c r="J35" s="19">
        <v>9300</v>
      </c>
      <c r="K35" s="19">
        <v>0</v>
      </c>
      <c r="L35" s="19">
        <v>0</v>
      </c>
      <c r="M35" s="20">
        <v>0</v>
      </c>
      <c r="N35" s="45" t="s">
        <v>64</v>
      </c>
      <c r="O35" s="12" t="s">
        <v>65</v>
      </c>
      <c r="P35" s="19">
        <v>30241</v>
      </c>
      <c r="Q35" s="19">
        <v>30241</v>
      </c>
      <c r="R35" s="19">
        <v>4153</v>
      </c>
      <c r="S35" s="19">
        <v>14708</v>
      </c>
      <c r="T35" s="19">
        <v>1802</v>
      </c>
      <c r="U35" s="19">
        <v>20663</v>
      </c>
      <c r="V35" s="19">
        <v>9578</v>
      </c>
      <c r="W35" s="19">
        <v>0</v>
      </c>
      <c r="X35" s="19">
        <v>0</v>
      </c>
      <c r="Y35" s="20">
        <v>0</v>
      </c>
      <c r="Z35" s="45" t="s">
        <v>64</v>
      </c>
      <c r="AA35" s="12" t="s">
        <v>65</v>
      </c>
      <c r="AB35" s="19">
        <v>30630</v>
      </c>
      <c r="AC35" s="19">
        <v>30630</v>
      </c>
      <c r="AD35" s="19">
        <v>4482</v>
      </c>
      <c r="AE35" s="19">
        <v>14169</v>
      </c>
      <c r="AF35" s="19">
        <v>1771</v>
      </c>
      <c r="AG35" s="19">
        <v>20422</v>
      </c>
      <c r="AH35" s="19">
        <v>10208</v>
      </c>
      <c r="AI35" s="19">
        <v>0</v>
      </c>
      <c r="AJ35" s="19">
        <v>0</v>
      </c>
      <c r="AK35" s="20">
        <v>0</v>
      </c>
      <c r="AL35" s="45" t="s">
        <v>64</v>
      </c>
      <c r="AM35" s="12" t="s">
        <v>65</v>
      </c>
      <c r="AN35" s="19">
        <v>31015</v>
      </c>
      <c r="AO35" s="19">
        <v>31015</v>
      </c>
      <c r="AP35" s="19">
        <v>4106.2931034482763</v>
      </c>
      <c r="AQ35" s="19">
        <v>13634.678448275863</v>
      </c>
      <c r="AR35" s="19">
        <v>2969.0284482758616</v>
      </c>
      <c r="AS35" s="19">
        <v>20710</v>
      </c>
      <c r="AT35" s="19">
        <v>10305</v>
      </c>
      <c r="AU35" s="19">
        <v>0</v>
      </c>
      <c r="AV35" s="19">
        <v>0</v>
      </c>
      <c r="AW35" s="20">
        <v>0</v>
      </c>
      <c r="AX35" s="45" t="s">
        <v>64</v>
      </c>
      <c r="AY35" s="122" t="s">
        <v>65</v>
      </c>
      <c r="AZ35" s="19">
        <v>31876</v>
      </c>
      <c r="BA35" s="19">
        <v>31876</v>
      </c>
      <c r="BB35" s="19">
        <v>4268</v>
      </c>
      <c r="BC35" s="19">
        <v>14171</v>
      </c>
      <c r="BD35" s="19">
        <v>3085</v>
      </c>
      <c r="BE35" s="19">
        <v>21524</v>
      </c>
      <c r="BF35" s="19">
        <v>10352</v>
      </c>
      <c r="BG35" s="19">
        <v>0</v>
      </c>
      <c r="BH35" s="19">
        <v>0</v>
      </c>
      <c r="BI35" s="20">
        <v>0</v>
      </c>
    </row>
    <row r="36" spans="1:61" ht="17.100000000000001" customHeight="1">
      <c r="A36" s="1"/>
      <c r="B36" s="24" t="s">
        <v>66</v>
      </c>
      <c r="C36" s="18" t="s">
        <v>67</v>
      </c>
      <c r="D36" s="19">
        <v>28574</v>
      </c>
      <c r="E36" s="19">
        <v>22652</v>
      </c>
      <c r="F36" s="19">
        <v>4442</v>
      </c>
      <c r="G36" s="19">
        <v>10203</v>
      </c>
      <c r="H36" s="19">
        <v>2689</v>
      </c>
      <c r="I36" s="19">
        <v>17334</v>
      </c>
      <c r="J36" s="19">
        <v>5318</v>
      </c>
      <c r="K36" s="19">
        <v>0</v>
      </c>
      <c r="L36" s="19">
        <v>0</v>
      </c>
      <c r="M36" s="20">
        <v>5922</v>
      </c>
      <c r="N36" s="24" t="s">
        <v>66</v>
      </c>
      <c r="O36" s="18" t="s">
        <v>67</v>
      </c>
      <c r="P36" s="19">
        <v>29790</v>
      </c>
      <c r="Q36" s="19">
        <v>24264</v>
      </c>
      <c r="R36" s="19">
        <v>4734</v>
      </c>
      <c r="S36" s="19">
        <v>12413</v>
      </c>
      <c r="T36" s="19">
        <v>2271</v>
      </c>
      <c r="U36" s="19">
        <v>19418</v>
      </c>
      <c r="V36" s="19">
        <v>4846</v>
      </c>
      <c r="W36" s="19">
        <v>0</v>
      </c>
      <c r="X36" s="19">
        <v>0</v>
      </c>
      <c r="Y36" s="20">
        <v>5526</v>
      </c>
      <c r="Z36" s="24" t="s">
        <v>66</v>
      </c>
      <c r="AA36" s="18" t="s">
        <v>67</v>
      </c>
      <c r="AB36" s="19">
        <v>30905</v>
      </c>
      <c r="AC36" s="19">
        <v>25519</v>
      </c>
      <c r="AD36" s="19">
        <v>4978</v>
      </c>
      <c r="AE36" s="19">
        <v>13254</v>
      </c>
      <c r="AF36" s="19">
        <v>2467</v>
      </c>
      <c r="AG36" s="19">
        <v>20699</v>
      </c>
      <c r="AH36" s="19">
        <v>4820</v>
      </c>
      <c r="AI36" s="19">
        <v>0</v>
      </c>
      <c r="AJ36" s="19">
        <v>0</v>
      </c>
      <c r="AK36" s="20">
        <v>5386</v>
      </c>
      <c r="AL36" s="24" t="s">
        <v>66</v>
      </c>
      <c r="AM36" s="18" t="s">
        <v>67</v>
      </c>
      <c r="AN36" s="19">
        <v>31749</v>
      </c>
      <c r="AO36" s="19">
        <v>26590</v>
      </c>
      <c r="AP36" s="19">
        <v>3143.1144230769232</v>
      </c>
      <c r="AQ36" s="19">
        <v>12426.673164335663</v>
      </c>
      <c r="AR36" s="19">
        <v>6667.2124125874125</v>
      </c>
      <c r="AS36" s="19">
        <v>22237</v>
      </c>
      <c r="AT36" s="19">
        <v>4353</v>
      </c>
      <c r="AU36" s="19">
        <v>0</v>
      </c>
      <c r="AV36" s="19">
        <v>0</v>
      </c>
      <c r="AW36" s="20">
        <v>5159</v>
      </c>
      <c r="AX36" s="24" t="s">
        <v>66</v>
      </c>
      <c r="AY36" s="132" t="s">
        <v>67</v>
      </c>
      <c r="AZ36" s="19">
        <v>33563</v>
      </c>
      <c r="BA36" s="19">
        <v>28536</v>
      </c>
      <c r="BB36" s="19">
        <v>3355</v>
      </c>
      <c r="BC36" s="19">
        <v>13263</v>
      </c>
      <c r="BD36" s="19">
        <v>7114</v>
      </c>
      <c r="BE36" s="19">
        <v>23732</v>
      </c>
      <c r="BF36" s="19">
        <v>4804</v>
      </c>
      <c r="BG36" s="19">
        <v>0</v>
      </c>
      <c r="BH36" s="19">
        <v>0</v>
      </c>
      <c r="BI36" s="20">
        <v>5027</v>
      </c>
    </row>
    <row r="37" spans="1:61" ht="17.100000000000001" customHeight="1">
      <c r="A37" s="1"/>
      <c r="B37" s="24" t="s">
        <v>68</v>
      </c>
      <c r="C37" s="46" t="s">
        <v>69</v>
      </c>
      <c r="D37" s="19">
        <v>31706</v>
      </c>
      <c r="E37" s="19">
        <v>31706</v>
      </c>
      <c r="F37" s="19">
        <v>2629</v>
      </c>
      <c r="G37" s="19">
        <v>11654</v>
      </c>
      <c r="H37" s="19">
        <v>4992</v>
      </c>
      <c r="I37" s="19">
        <v>19275</v>
      </c>
      <c r="J37" s="19">
        <v>12431</v>
      </c>
      <c r="K37" s="19">
        <v>0</v>
      </c>
      <c r="L37" s="19">
        <v>0</v>
      </c>
      <c r="M37" s="20">
        <v>0</v>
      </c>
      <c r="N37" s="24" t="s">
        <v>68</v>
      </c>
      <c r="O37" s="46" t="s">
        <v>69</v>
      </c>
      <c r="P37" s="19">
        <v>33072</v>
      </c>
      <c r="Q37" s="19">
        <v>33072</v>
      </c>
      <c r="R37" s="19">
        <v>2556</v>
      </c>
      <c r="S37" s="19">
        <v>12783</v>
      </c>
      <c r="T37" s="19">
        <v>5031</v>
      </c>
      <c r="U37" s="19">
        <v>20370</v>
      </c>
      <c r="V37" s="19">
        <v>12702</v>
      </c>
      <c r="W37" s="19">
        <v>0</v>
      </c>
      <c r="X37" s="19">
        <v>0</v>
      </c>
      <c r="Y37" s="20">
        <v>0</v>
      </c>
      <c r="Z37" s="24" t="s">
        <v>68</v>
      </c>
      <c r="AA37" s="46" t="s">
        <v>69</v>
      </c>
      <c r="AB37" s="19">
        <v>35531</v>
      </c>
      <c r="AC37" s="19">
        <v>35531</v>
      </c>
      <c r="AD37" s="19">
        <v>2455.8431306444727</v>
      </c>
      <c r="AE37" s="19">
        <v>12940.042054311272</v>
      </c>
      <c r="AF37" s="19">
        <v>4953.114815044255</v>
      </c>
      <c r="AG37" s="19">
        <v>20349</v>
      </c>
      <c r="AH37" s="19">
        <v>15182</v>
      </c>
      <c r="AI37" s="19">
        <v>0</v>
      </c>
      <c r="AJ37" s="19">
        <v>0</v>
      </c>
      <c r="AK37" s="20">
        <v>0</v>
      </c>
      <c r="AL37" s="24" t="s">
        <v>68</v>
      </c>
      <c r="AM37" s="46" t="s">
        <v>69</v>
      </c>
      <c r="AN37" s="19">
        <v>36867</v>
      </c>
      <c r="AO37" s="19">
        <v>36867</v>
      </c>
      <c r="AP37" s="19">
        <v>2093.4967091143226</v>
      </c>
      <c r="AQ37" s="19">
        <v>10132.947918157102</v>
      </c>
      <c r="AR37" s="19">
        <v>8932.5553727285751</v>
      </c>
      <c r="AS37" s="19">
        <v>21159</v>
      </c>
      <c r="AT37" s="19">
        <v>15708</v>
      </c>
      <c r="AU37" s="19">
        <v>0</v>
      </c>
      <c r="AV37" s="19">
        <v>0</v>
      </c>
      <c r="AW37" s="20">
        <v>0</v>
      </c>
      <c r="AX37" s="24" t="s">
        <v>68</v>
      </c>
      <c r="AY37" s="164" t="s">
        <v>69</v>
      </c>
      <c r="AZ37" s="19">
        <v>39954</v>
      </c>
      <c r="BA37" s="19">
        <v>39954</v>
      </c>
      <c r="BB37" s="19">
        <v>2138</v>
      </c>
      <c r="BC37" s="19">
        <v>10346</v>
      </c>
      <c r="BD37" s="19">
        <v>9119</v>
      </c>
      <c r="BE37" s="19">
        <v>21603</v>
      </c>
      <c r="BF37" s="19">
        <v>18351</v>
      </c>
      <c r="BG37" s="19">
        <v>0</v>
      </c>
      <c r="BH37" s="19">
        <v>0</v>
      </c>
      <c r="BI37" s="20">
        <v>0</v>
      </c>
    </row>
    <row r="38" spans="1:61" s="173" customFormat="1" ht="17.100000000000001" customHeight="1">
      <c r="A38" s="70"/>
      <c r="B38" s="102" t="s">
        <v>70</v>
      </c>
      <c r="C38" s="46" t="s">
        <v>71</v>
      </c>
      <c r="D38" s="103">
        <v>3988</v>
      </c>
      <c r="E38" s="103">
        <v>3988</v>
      </c>
      <c r="F38" s="103">
        <v>0</v>
      </c>
      <c r="G38" s="103">
        <v>0</v>
      </c>
      <c r="H38" s="103">
        <v>0</v>
      </c>
      <c r="I38" s="103">
        <v>0</v>
      </c>
      <c r="J38" s="103">
        <v>0</v>
      </c>
      <c r="K38" s="103">
        <v>0</v>
      </c>
      <c r="L38" s="103">
        <v>3988</v>
      </c>
      <c r="M38" s="104">
        <v>0</v>
      </c>
      <c r="N38" s="102" t="s">
        <v>70</v>
      </c>
      <c r="O38" s="46" t="s">
        <v>71</v>
      </c>
      <c r="P38" s="103">
        <v>4043</v>
      </c>
      <c r="Q38" s="103">
        <v>4043</v>
      </c>
      <c r="R38" s="103">
        <v>0</v>
      </c>
      <c r="S38" s="103">
        <v>0</v>
      </c>
      <c r="T38" s="103">
        <v>0</v>
      </c>
      <c r="U38" s="103">
        <v>0</v>
      </c>
      <c r="V38" s="103">
        <v>0</v>
      </c>
      <c r="W38" s="103">
        <v>0</v>
      </c>
      <c r="X38" s="103">
        <v>4043</v>
      </c>
      <c r="Y38" s="104">
        <v>0</v>
      </c>
      <c r="Z38" s="102" t="s">
        <v>70</v>
      </c>
      <c r="AA38" s="46" t="s">
        <v>71</v>
      </c>
      <c r="AB38" s="103">
        <v>3929</v>
      </c>
      <c r="AC38" s="103">
        <v>3929</v>
      </c>
      <c r="AD38" s="103">
        <v>0</v>
      </c>
      <c r="AE38" s="103">
        <v>0</v>
      </c>
      <c r="AF38" s="103">
        <v>0</v>
      </c>
      <c r="AG38" s="103">
        <v>0</v>
      </c>
      <c r="AH38" s="103">
        <v>0</v>
      </c>
      <c r="AI38" s="103">
        <v>0</v>
      </c>
      <c r="AJ38" s="103">
        <v>3929</v>
      </c>
      <c r="AK38" s="104">
        <v>0</v>
      </c>
      <c r="AL38" s="102" t="s">
        <v>70</v>
      </c>
      <c r="AM38" s="46" t="s">
        <v>71</v>
      </c>
      <c r="AN38" s="103">
        <v>4167</v>
      </c>
      <c r="AO38" s="103">
        <v>4167</v>
      </c>
      <c r="AP38" s="103">
        <v>0</v>
      </c>
      <c r="AQ38" s="103">
        <v>0</v>
      </c>
      <c r="AR38" s="103">
        <v>0</v>
      </c>
      <c r="AS38" s="103">
        <v>0</v>
      </c>
      <c r="AT38" s="103">
        <v>0</v>
      </c>
      <c r="AU38" s="103">
        <v>0</v>
      </c>
      <c r="AV38" s="103">
        <v>4167</v>
      </c>
      <c r="AW38" s="104">
        <v>0</v>
      </c>
      <c r="AX38" s="102" t="s">
        <v>70</v>
      </c>
      <c r="AY38" s="164" t="s">
        <v>71</v>
      </c>
      <c r="AZ38" s="103">
        <v>4341</v>
      </c>
      <c r="BA38" s="103">
        <v>4341</v>
      </c>
      <c r="BB38" s="103">
        <v>0</v>
      </c>
      <c r="BC38" s="103">
        <v>0</v>
      </c>
      <c r="BD38" s="103">
        <v>0</v>
      </c>
      <c r="BE38" s="103">
        <v>0</v>
      </c>
      <c r="BF38" s="103">
        <v>0</v>
      </c>
      <c r="BG38" s="103">
        <v>0</v>
      </c>
      <c r="BH38" s="103">
        <v>4341</v>
      </c>
      <c r="BI38" s="104">
        <v>0</v>
      </c>
    </row>
    <row r="39" spans="1:61" ht="17.100000000000001" customHeight="1">
      <c r="A39" s="1"/>
      <c r="B39" s="672" t="s">
        <v>72</v>
      </c>
      <c r="C39" s="26" t="s">
        <v>73</v>
      </c>
      <c r="D39" s="27">
        <v>32743</v>
      </c>
      <c r="E39" s="27">
        <v>32743</v>
      </c>
      <c r="F39" s="27">
        <v>4618</v>
      </c>
      <c r="G39" s="27">
        <v>11858</v>
      </c>
      <c r="H39" s="27">
        <v>4314</v>
      </c>
      <c r="I39" s="27">
        <v>20790</v>
      </c>
      <c r="J39" s="27">
        <v>11953</v>
      </c>
      <c r="K39" s="27">
        <v>0</v>
      </c>
      <c r="L39" s="27">
        <v>0</v>
      </c>
      <c r="M39" s="28">
        <v>0</v>
      </c>
      <c r="N39" s="672" t="s">
        <v>72</v>
      </c>
      <c r="O39" s="26" t="s">
        <v>73</v>
      </c>
      <c r="P39" s="27">
        <v>33675</v>
      </c>
      <c r="Q39" s="27">
        <v>33675</v>
      </c>
      <c r="R39" s="27">
        <v>4840</v>
      </c>
      <c r="S39" s="27">
        <v>12614</v>
      </c>
      <c r="T39" s="27">
        <v>3023</v>
      </c>
      <c r="U39" s="27">
        <v>20477</v>
      </c>
      <c r="V39" s="27">
        <v>13198</v>
      </c>
      <c r="W39" s="27">
        <v>0</v>
      </c>
      <c r="X39" s="27">
        <v>0</v>
      </c>
      <c r="Y39" s="28">
        <v>0</v>
      </c>
      <c r="Z39" s="672" t="s">
        <v>72</v>
      </c>
      <c r="AA39" s="26" t="s">
        <v>73</v>
      </c>
      <c r="AB39" s="27">
        <v>34945</v>
      </c>
      <c r="AC39" s="27">
        <v>34945</v>
      </c>
      <c r="AD39" s="27">
        <v>5039</v>
      </c>
      <c r="AE39" s="27">
        <v>13701</v>
      </c>
      <c r="AF39" s="27">
        <v>3216</v>
      </c>
      <c r="AG39" s="27">
        <v>21956</v>
      </c>
      <c r="AH39" s="27">
        <v>12989</v>
      </c>
      <c r="AI39" s="27">
        <v>0</v>
      </c>
      <c r="AJ39" s="27">
        <v>0</v>
      </c>
      <c r="AK39" s="28">
        <v>0</v>
      </c>
      <c r="AL39" s="672" t="s">
        <v>72</v>
      </c>
      <c r="AM39" s="26" t="s">
        <v>73</v>
      </c>
      <c r="AN39" s="27">
        <v>37224</v>
      </c>
      <c r="AO39" s="27">
        <v>37224</v>
      </c>
      <c r="AP39" s="27">
        <v>4271.3387241689124</v>
      </c>
      <c r="AQ39" s="27">
        <v>11404.474393530996</v>
      </c>
      <c r="AR39" s="27">
        <v>8094.1868823000914</v>
      </c>
      <c r="AS39" s="27">
        <v>23770</v>
      </c>
      <c r="AT39" s="27">
        <v>13454</v>
      </c>
      <c r="AU39" s="27">
        <v>0</v>
      </c>
      <c r="AV39" s="27">
        <v>0</v>
      </c>
      <c r="AW39" s="28">
        <v>0</v>
      </c>
      <c r="AX39" s="672" t="s">
        <v>72</v>
      </c>
      <c r="AY39" s="139" t="s">
        <v>73</v>
      </c>
      <c r="AZ39" s="27">
        <v>39797</v>
      </c>
      <c r="BA39" s="27">
        <v>39797</v>
      </c>
      <c r="BB39" s="27">
        <v>4620</v>
      </c>
      <c r="BC39" s="27">
        <v>12335</v>
      </c>
      <c r="BD39" s="27">
        <v>8754</v>
      </c>
      <c r="BE39" s="27">
        <v>25709</v>
      </c>
      <c r="BF39" s="27">
        <v>14088</v>
      </c>
      <c r="BG39" s="27">
        <v>0</v>
      </c>
      <c r="BH39" s="27">
        <v>0</v>
      </c>
      <c r="BI39" s="28">
        <v>0</v>
      </c>
    </row>
    <row r="40" spans="1:61" ht="17.100000000000001" customHeight="1">
      <c r="A40" s="1"/>
      <c r="B40" s="673"/>
      <c r="C40" s="26" t="s">
        <v>74</v>
      </c>
      <c r="D40" s="27">
        <v>3924</v>
      </c>
      <c r="E40" s="27">
        <v>3924</v>
      </c>
      <c r="F40" s="27">
        <v>0</v>
      </c>
      <c r="G40" s="27">
        <v>0</v>
      </c>
      <c r="H40" s="27">
        <v>1808</v>
      </c>
      <c r="I40" s="27">
        <v>1808</v>
      </c>
      <c r="J40" s="27">
        <v>2116</v>
      </c>
      <c r="K40" s="27">
        <v>0</v>
      </c>
      <c r="L40" s="27">
        <v>0</v>
      </c>
      <c r="M40" s="28">
        <v>0</v>
      </c>
      <c r="N40" s="673"/>
      <c r="O40" s="26" t="s">
        <v>74</v>
      </c>
      <c r="P40" s="27">
        <v>5084</v>
      </c>
      <c r="Q40" s="27">
        <v>5084</v>
      </c>
      <c r="R40" s="27">
        <v>0</v>
      </c>
      <c r="S40" s="27">
        <v>0</v>
      </c>
      <c r="T40" s="27">
        <v>2728</v>
      </c>
      <c r="U40" s="27">
        <v>2728</v>
      </c>
      <c r="V40" s="27">
        <v>2356</v>
      </c>
      <c r="W40" s="27">
        <v>0</v>
      </c>
      <c r="X40" s="27">
        <v>0</v>
      </c>
      <c r="Y40" s="28">
        <v>0</v>
      </c>
      <c r="Z40" s="673"/>
      <c r="AA40" s="26" t="s">
        <v>74</v>
      </c>
      <c r="AB40" s="27">
        <v>6186</v>
      </c>
      <c r="AC40" s="27">
        <v>6186</v>
      </c>
      <c r="AD40" s="27">
        <v>0</v>
      </c>
      <c r="AE40" s="27">
        <v>0</v>
      </c>
      <c r="AF40" s="27">
        <v>3575</v>
      </c>
      <c r="AG40" s="27">
        <v>3575</v>
      </c>
      <c r="AH40" s="27">
        <v>2611</v>
      </c>
      <c r="AI40" s="27">
        <v>0</v>
      </c>
      <c r="AJ40" s="27">
        <v>0</v>
      </c>
      <c r="AK40" s="28">
        <v>0</v>
      </c>
      <c r="AL40" s="673"/>
      <c r="AM40" s="26" t="s">
        <v>74</v>
      </c>
      <c r="AN40" s="27">
        <v>6785</v>
      </c>
      <c r="AO40" s="27">
        <v>6785</v>
      </c>
      <c r="AP40" s="27">
        <v>0</v>
      </c>
      <c r="AQ40" s="27">
        <v>0</v>
      </c>
      <c r="AR40" s="27">
        <v>4002</v>
      </c>
      <c r="AS40" s="27">
        <v>4002</v>
      </c>
      <c r="AT40" s="27">
        <v>2783</v>
      </c>
      <c r="AU40" s="27">
        <v>0</v>
      </c>
      <c r="AV40" s="27">
        <v>0</v>
      </c>
      <c r="AW40" s="28">
        <v>0</v>
      </c>
      <c r="AX40" s="673"/>
      <c r="AY40" s="139" t="s">
        <v>74</v>
      </c>
      <c r="AZ40" s="27">
        <v>7650</v>
      </c>
      <c r="BA40" s="27">
        <v>7650</v>
      </c>
      <c r="BB40" s="27">
        <v>0</v>
      </c>
      <c r="BC40" s="27">
        <v>0</v>
      </c>
      <c r="BD40" s="27">
        <v>4619</v>
      </c>
      <c r="BE40" s="27">
        <v>4619</v>
      </c>
      <c r="BF40" s="27">
        <v>3031</v>
      </c>
      <c r="BG40" s="27">
        <v>0</v>
      </c>
      <c r="BH40" s="27">
        <v>0</v>
      </c>
      <c r="BI40" s="28">
        <v>0</v>
      </c>
    </row>
    <row r="41" spans="1:61" ht="17.100000000000001" customHeight="1">
      <c r="A41" s="1"/>
      <c r="B41" s="673"/>
      <c r="C41" s="26" t="s">
        <v>75</v>
      </c>
      <c r="D41" s="27">
        <v>6106</v>
      </c>
      <c r="E41" s="27">
        <v>6106</v>
      </c>
      <c r="F41" s="27">
        <v>0</v>
      </c>
      <c r="G41" s="27">
        <v>3609</v>
      </c>
      <c r="H41" s="27">
        <v>568</v>
      </c>
      <c r="I41" s="27">
        <v>4177</v>
      </c>
      <c r="J41" s="27">
        <v>1929</v>
      </c>
      <c r="K41" s="27">
        <v>0</v>
      </c>
      <c r="L41" s="27">
        <v>0</v>
      </c>
      <c r="M41" s="28">
        <v>0</v>
      </c>
      <c r="N41" s="673"/>
      <c r="O41" s="26" t="s">
        <v>75</v>
      </c>
      <c r="P41" s="27">
        <v>6452</v>
      </c>
      <c r="Q41" s="27">
        <v>6452</v>
      </c>
      <c r="R41" s="27">
        <v>0</v>
      </c>
      <c r="S41" s="27">
        <v>3769</v>
      </c>
      <c r="T41" s="27">
        <v>678</v>
      </c>
      <c r="U41" s="27">
        <v>4447</v>
      </c>
      <c r="V41" s="27">
        <v>2005</v>
      </c>
      <c r="W41" s="27">
        <v>0</v>
      </c>
      <c r="X41" s="27">
        <v>0</v>
      </c>
      <c r="Y41" s="28">
        <v>0</v>
      </c>
      <c r="Z41" s="673"/>
      <c r="AA41" s="26" t="s">
        <v>75</v>
      </c>
      <c r="AB41" s="27">
        <v>6708</v>
      </c>
      <c r="AC41" s="27">
        <v>6708</v>
      </c>
      <c r="AD41" s="27">
        <v>0</v>
      </c>
      <c r="AE41" s="27">
        <v>3949</v>
      </c>
      <c r="AF41" s="27">
        <v>726</v>
      </c>
      <c r="AG41" s="27">
        <v>4675</v>
      </c>
      <c r="AH41" s="27">
        <v>2033</v>
      </c>
      <c r="AI41" s="27">
        <v>0</v>
      </c>
      <c r="AJ41" s="27">
        <v>0</v>
      </c>
      <c r="AK41" s="28">
        <v>0</v>
      </c>
      <c r="AL41" s="673"/>
      <c r="AM41" s="26" t="s">
        <v>75</v>
      </c>
      <c r="AN41" s="27">
        <v>6968</v>
      </c>
      <c r="AO41" s="27">
        <v>6968</v>
      </c>
      <c r="AP41" s="27">
        <v>0</v>
      </c>
      <c r="AQ41" s="27">
        <v>2710.8656138259835</v>
      </c>
      <c r="AR41" s="27">
        <v>2204.1343861740165</v>
      </c>
      <c r="AS41" s="27">
        <v>4915</v>
      </c>
      <c r="AT41" s="27">
        <v>2053</v>
      </c>
      <c r="AU41" s="27">
        <v>0</v>
      </c>
      <c r="AV41" s="27">
        <v>0</v>
      </c>
      <c r="AW41" s="28">
        <v>0</v>
      </c>
      <c r="AX41" s="673"/>
      <c r="AY41" s="139" t="s">
        <v>75</v>
      </c>
      <c r="AZ41" s="27">
        <v>7421</v>
      </c>
      <c r="BA41" s="27">
        <v>7421</v>
      </c>
      <c r="BB41" s="27">
        <v>0</v>
      </c>
      <c r="BC41" s="27">
        <v>2972</v>
      </c>
      <c r="BD41" s="27">
        <v>2416</v>
      </c>
      <c r="BE41" s="27">
        <v>5388</v>
      </c>
      <c r="BF41" s="27">
        <v>2033</v>
      </c>
      <c r="BG41" s="27">
        <v>0</v>
      </c>
      <c r="BH41" s="27">
        <v>0</v>
      </c>
      <c r="BI41" s="28">
        <v>0</v>
      </c>
    </row>
    <row r="42" spans="1:61" ht="17.100000000000001" customHeight="1">
      <c r="A42" s="1"/>
      <c r="B42" s="673"/>
      <c r="C42" s="26" t="s">
        <v>76</v>
      </c>
      <c r="D42" s="27">
        <v>6158</v>
      </c>
      <c r="E42" s="47">
        <v>6158</v>
      </c>
      <c r="F42" s="47">
        <v>0</v>
      </c>
      <c r="G42" s="47">
        <v>0</v>
      </c>
      <c r="H42" s="47">
        <v>1043</v>
      </c>
      <c r="I42" s="47">
        <v>1043</v>
      </c>
      <c r="J42" s="47">
        <v>5115</v>
      </c>
      <c r="K42" s="47">
        <v>0</v>
      </c>
      <c r="L42" s="47">
        <v>0</v>
      </c>
      <c r="M42" s="48">
        <v>0</v>
      </c>
      <c r="N42" s="673"/>
      <c r="O42" s="26" t="s">
        <v>76</v>
      </c>
      <c r="P42" s="27">
        <v>6642</v>
      </c>
      <c r="Q42" s="47">
        <v>6642</v>
      </c>
      <c r="R42" s="47">
        <v>0</v>
      </c>
      <c r="S42" s="47">
        <v>0</v>
      </c>
      <c r="T42" s="47">
        <v>1316</v>
      </c>
      <c r="U42" s="47">
        <v>1316</v>
      </c>
      <c r="V42" s="47">
        <v>5326</v>
      </c>
      <c r="W42" s="47">
        <v>0</v>
      </c>
      <c r="X42" s="47">
        <v>0</v>
      </c>
      <c r="Y42" s="48">
        <v>0</v>
      </c>
      <c r="Z42" s="673"/>
      <c r="AA42" s="26" t="s">
        <v>76</v>
      </c>
      <c r="AB42" s="27">
        <v>6804</v>
      </c>
      <c r="AC42" s="47">
        <v>6804</v>
      </c>
      <c r="AD42" s="47">
        <v>0</v>
      </c>
      <c r="AE42" s="47">
        <v>0</v>
      </c>
      <c r="AF42" s="47">
        <v>1383</v>
      </c>
      <c r="AG42" s="47">
        <v>1383</v>
      </c>
      <c r="AH42" s="47">
        <v>5421</v>
      </c>
      <c r="AI42" s="47">
        <v>0</v>
      </c>
      <c r="AJ42" s="47">
        <v>0</v>
      </c>
      <c r="AK42" s="48">
        <v>0</v>
      </c>
      <c r="AL42" s="673"/>
      <c r="AM42" s="26" t="s">
        <v>76</v>
      </c>
      <c r="AN42" s="27">
        <v>6834</v>
      </c>
      <c r="AO42" s="47">
        <v>6834</v>
      </c>
      <c r="AP42" s="47">
        <v>0</v>
      </c>
      <c r="AQ42" s="47">
        <v>0</v>
      </c>
      <c r="AR42" s="47">
        <v>1386</v>
      </c>
      <c r="AS42" s="47">
        <v>1386</v>
      </c>
      <c r="AT42" s="47">
        <v>5448</v>
      </c>
      <c r="AU42" s="47">
        <v>0</v>
      </c>
      <c r="AV42" s="47">
        <v>0</v>
      </c>
      <c r="AW42" s="48">
        <v>0</v>
      </c>
      <c r="AX42" s="673"/>
      <c r="AY42" s="139" t="s">
        <v>76</v>
      </c>
      <c r="AZ42" s="27">
        <v>6864</v>
      </c>
      <c r="BA42" s="27">
        <v>6864</v>
      </c>
      <c r="BB42" s="27">
        <v>0</v>
      </c>
      <c r="BC42" s="27">
        <v>0</v>
      </c>
      <c r="BD42" s="27">
        <v>1344</v>
      </c>
      <c r="BE42" s="27">
        <v>1344</v>
      </c>
      <c r="BF42" s="27">
        <v>5520</v>
      </c>
      <c r="BG42" s="27">
        <v>0</v>
      </c>
      <c r="BH42" s="27">
        <v>0</v>
      </c>
      <c r="BI42" s="28">
        <v>0</v>
      </c>
    </row>
    <row r="43" spans="1:61" ht="17.100000000000001" customHeight="1">
      <c r="A43" s="1"/>
      <c r="B43" s="674"/>
      <c r="C43" s="18" t="s">
        <v>42</v>
      </c>
      <c r="D43" s="19">
        <f t="shared" ref="D43:M43" si="25">SUM(D39:D42)</f>
        <v>48931</v>
      </c>
      <c r="E43" s="19">
        <f t="shared" si="25"/>
        <v>48931</v>
      </c>
      <c r="F43" s="19">
        <f t="shared" si="25"/>
        <v>4618</v>
      </c>
      <c r="G43" s="19">
        <f t="shared" si="25"/>
        <v>15467</v>
      </c>
      <c r="H43" s="19">
        <f t="shared" si="25"/>
        <v>7733</v>
      </c>
      <c r="I43" s="19">
        <f t="shared" si="25"/>
        <v>27818</v>
      </c>
      <c r="J43" s="19">
        <f t="shared" si="25"/>
        <v>21113</v>
      </c>
      <c r="K43" s="19">
        <f t="shared" si="25"/>
        <v>0</v>
      </c>
      <c r="L43" s="19">
        <f t="shared" si="25"/>
        <v>0</v>
      </c>
      <c r="M43" s="20">
        <f t="shared" si="25"/>
        <v>0</v>
      </c>
      <c r="N43" s="674"/>
      <c r="O43" s="18" t="s">
        <v>42</v>
      </c>
      <c r="P43" s="19">
        <f t="shared" ref="P43:Y43" si="26">SUM(P39:P42)</f>
        <v>51853</v>
      </c>
      <c r="Q43" s="19">
        <f t="shared" si="26"/>
        <v>51853</v>
      </c>
      <c r="R43" s="19">
        <f t="shared" si="26"/>
        <v>4840</v>
      </c>
      <c r="S43" s="19">
        <f t="shared" si="26"/>
        <v>16383</v>
      </c>
      <c r="T43" s="19">
        <f t="shared" si="26"/>
        <v>7745</v>
      </c>
      <c r="U43" s="19">
        <f t="shared" si="26"/>
        <v>28968</v>
      </c>
      <c r="V43" s="19">
        <f t="shared" si="26"/>
        <v>22885</v>
      </c>
      <c r="W43" s="19">
        <f t="shared" si="26"/>
        <v>0</v>
      </c>
      <c r="X43" s="19">
        <f t="shared" si="26"/>
        <v>0</v>
      </c>
      <c r="Y43" s="20">
        <f t="shared" si="26"/>
        <v>0</v>
      </c>
      <c r="Z43" s="674"/>
      <c r="AA43" s="18" t="s">
        <v>42</v>
      </c>
      <c r="AB43" s="19">
        <f t="shared" ref="AB43:AK43" si="27">SUM(AB39:AB42)</f>
        <v>54643</v>
      </c>
      <c r="AC43" s="19">
        <f t="shared" si="27"/>
        <v>54643</v>
      </c>
      <c r="AD43" s="19">
        <f t="shared" si="27"/>
        <v>5039</v>
      </c>
      <c r="AE43" s="19">
        <f t="shared" si="27"/>
        <v>17650</v>
      </c>
      <c r="AF43" s="19">
        <f t="shared" si="27"/>
        <v>8900</v>
      </c>
      <c r="AG43" s="19">
        <f t="shared" si="27"/>
        <v>31589</v>
      </c>
      <c r="AH43" s="19">
        <f t="shared" si="27"/>
        <v>23054</v>
      </c>
      <c r="AI43" s="19">
        <f t="shared" si="27"/>
        <v>0</v>
      </c>
      <c r="AJ43" s="19">
        <f t="shared" si="27"/>
        <v>0</v>
      </c>
      <c r="AK43" s="20">
        <f t="shared" si="27"/>
        <v>0</v>
      </c>
      <c r="AL43" s="674"/>
      <c r="AM43" s="18" t="s">
        <v>42</v>
      </c>
      <c r="AN43" s="19">
        <f t="shared" ref="AN43:AW43" si="28">SUM(AN39:AN42)</f>
        <v>57811</v>
      </c>
      <c r="AO43" s="19">
        <f t="shared" si="28"/>
        <v>57811</v>
      </c>
      <c r="AP43" s="19">
        <f t="shared" si="28"/>
        <v>4271.3387241689124</v>
      </c>
      <c r="AQ43" s="19">
        <f t="shared" si="28"/>
        <v>14115.340007356979</v>
      </c>
      <c r="AR43" s="19">
        <f t="shared" si="28"/>
        <v>15686.321268474108</v>
      </c>
      <c r="AS43" s="19">
        <f t="shared" si="28"/>
        <v>34073</v>
      </c>
      <c r="AT43" s="19">
        <f t="shared" si="28"/>
        <v>23738</v>
      </c>
      <c r="AU43" s="19">
        <f t="shared" si="28"/>
        <v>0</v>
      </c>
      <c r="AV43" s="19">
        <f t="shared" si="28"/>
        <v>0</v>
      </c>
      <c r="AW43" s="20">
        <f t="shared" si="28"/>
        <v>0</v>
      </c>
      <c r="AX43" s="674"/>
      <c r="AY43" s="132" t="s">
        <v>42</v>
      </c>
      <c r="AZ43" s="19">
        <f t="shared" ref="AZ43:BI43" si="29">SUM(AZ39:AZ42)</f>
        <v>61732</v>
      </c>
      <c r="BA43" s="19">
        <f t="shared" si="29"/>
        <v>61732</v>
      </c>
      <c r="BB43" s="19">
        <f t="shared" si="29"/>
        <v>4620</v>
      </c>
      <c r="BC43" s="19">
        <f t="shared" si="29"/>
        <v>15307</v>
      </c>
      <c r="BD43" s="19">
        <f t="shared" si="29"/>
        <v>17133</v>
      </c>
      <c r="BE43" s="19">
        <f t="shared" si="29"/>
        <v>37060</v>
      </c>
      <c r="BF43" s="19">
        <f t="shared" si="29"/>
        <v>24672</v>
      </c>
      <c r="BG43" s="19">
        <f t="shared" si="29"/>
        <v>0</v>
      </c>
      <c r="BH43" s="19">
        <f t="shared" si="29"/>
        <v>0</v>
      </c>
      <c r="BI43" s="20">
        <f t="shared" si="29"/>
        <v>0</v>
      </c>
    </row>
    <row r="44" spans="1:61" ht="17.100000000000001" customHeight="1">
      <c r="A44" s="1"/>
      <c r="B44" s="24" t="s">
        <v>77</v>
      </c>
      <c r="C44" s="18" t="s">
        <v>78</v>
      </c>
      <c r="D44" s="13">
        <v>57285</v>
      </c>
      <c r="E44" s="13">
        <v>57285</v>
      </c>
      <c r="F44" s="13">
        <v>2462</v>
      </c>
      <c r="G44" s="13">
        <v>38772</v>
      </c>
      <c r="H44" s="13">
        <v>1472</v>
      </c>
      <c r="I44" s="13">
        <v>42706</v>
      </c>
      <c r="J44" s="13">
        <v>14579</v>
      </c>
      <c r="K44" s="13">
        <v>0</v>
      </c>
      <c r="L44" s="13">
        <v>0</v>
      </c>
      <c r="M44" s="14">
        <v>0</v>
      </c>
      <c r="N44" s="24" t="s">
        <v>77</v>
      </c>
      <c r="O44" s="18" t="s">
        <v>78</v>
      </c>
      <c r="P44" s="13">
        <v>59211</v>
      </c>
      <c r="Q44" s="13">
        <v>59211</v>
      </c>
      <c r="R44" s="13">
        <v>2613</v>
      </c>
      <c r="S44" s="13">
        <v>41316</v>
      </c>
      <c r="T44" s="13">
        <v>1674</v>
      </c>
      <c r="U44" s="13">
        <v>45603</v>
      </c>
      <c r="V44" s="13">
        <v>13608</v>
      </c>
      <c r="W44" s="13">
        <v>0</v>
      </c>
      <c r="X44" s="13">
        <v>0</v>
      </c>
      <c r="Y44" s="14">
        <v>0</v>
      </c>
      <c r="Z44" s="24" t="s">
        <v>77</v>
      </c>
      <c r="AA44" s="18" t="s">
        <v>78</v>
      </c>
      <c r="AB44" s="13">
        <v>61039</v>
      </c>
      <c r="AC44" s="13">
        <v>61039</v>
      </c>
      <c r="AD44" s="13">
        <v>5647</v>
      </c>
      <c r="AE44" s="13">
        <v>40730</v>
      </c>
      <c r="AF44" s="13">
        <v>895</v>
      </c>
      <c r="AG44" s="13">
        <v>47272</v>
      </c>
      <c r="AH44" s="13">
        <v>13767</v>
      </c>
      <c r="AI44" s="13">
        <v>0</v>
      </c>
      <c r="AJ44" s="13">
        <v>0</v>
      </c>
      <c r="AK44" s="14">
        <v>0</v>
      </c>
      <c r="AL44" s="24" t="s">
        <v>77</v>
      </c>
      <c r="AM44" s="18" t="s">
        <v>78</v>
      </c>
      <c r="AN44" s="13">
        <v>62028</v>
      </c>
      <c r="AO44" s="13">
        <v>62028</v>
      </c>
      <c r="AP44" s="13">
        <v>5146.077669902912</v>
      </c>
      <c r="AQ44" s="13">
        <v>40817.752427184467</v>
      </c>
      <c r="AR44" s="13">
        <v>2222.1699029126248</v>
      </c>
      <c r="AS44" s="13">
        <v>48186</v>
      </c>
      <c r="AT44" s="13">
        <v>13842</v>
      </c>
      <c r="AU44" s="13">
        <v>0</v>
      </c>
      <c r="AV44" s="13">
        <v>0</v>
      </c>
      <c r="AW44" s="14">
        <v>0</v>
      </c>
      <c r="AX44" s="24" t="s">
        <v>77</v>
      </c>
      <c r="AY44" s="132" t="s">
        <v>78</v>
      </c>
      <c r="AZ44" s="13">
        <v>63776</v>
      </c>
      <c r="BA44" s="13">
        <v>63776</v>
      </c>
      <c r="BB44" s="13">
        <v>5319</v>
      </c>
      <c r="BC44" s="13">
        <v>42185</v>
      </c>
      <c r="BD44" s="13">
        <v>2295</v>
      </c>
      <c r="BE44" s="13">
        <v>49799</v>
      </c>
      <c r="BF44" s="13">
        <v>13977</v>
      </c>
      <c r="BG44" s="13">
        <v>0</v>
      </c>
      <c r="BH44" s="13">
        <v>0</v>
      </c>
      <c r="BI44" s="14">
        <v>0</v>
      </c>
    </row>
    <row r="45" spans="1:61" ht="17.100000000000001" customHeight="1">
      <c r="A45" s="1"/>
      <c r="B45" s="24" t="s">
        <v>79</v>
      </c>
      <c r="C45" s="18" t="s">
        <v>80</v>
      </c>
      <c r="D45" s="19">
        <v>17692</v>
      </c>
      <c r="E45" s="19">
        <v>17692</v>
      </c>
      <c r="F45" s="19">
        <v>1914</v>
      </c>
      <c r="G45" s="19">
        <v>5530</v>
      </c>
      <c r="H45" s="19">
        <v>2731</v>
      </c>
      <c r="I45" s="19">
        <v>10175</v>
      </c>
      <c r="J45" s="19">
        <v>7517</v>
      </c>
      <c r="K45" s="19">
        <v>0</v>
      </c>
      <c r="L45" s="19">
        <v>0</v>
      </c>
      <c r="M45" s="20">
        <v>0</v>
      </c>
      <c r="N45" s="24" t="s">
        <v>79</v>
      </c>
      <c r="O45" s="18" t="s">
        <v>80</v>
      </c>
      <c r="P45" s="19">
        <v>18365</v>
      </c>
      <c r="Q45" s="19">
        <v>18365</v>
      </c>
      <c r="R45" s="19">
        <v>1914</v>
      </c>
      <c r="S45" s="19">
        <v>6090</v>
      </c>
      <c r="T45" s="19">
        <v>2733</v>
      </c>
      <c r="U45" s="19">
        <v>10737</v>
      </c>
      <c r="V45" s="19">
        <v>7628</v>
      </c>
      <c r="W45" s="19">
        <v>0</v>
      </c>
      <c r="X45" s="19">
        <v>0</v>
      </c>
      <c r="Y45" s="20">
        <v>0</v>
      </c>
      <c r="Z45" s="24" t="s">
        <v>79</v>
      </c>
      <c r="AA45" s="18" t="s">
        <v>80</v>
      </c>
      <c r="AB45" s="19">
        <v>19473</v>
      </c>
      <c r="AC45" s="19">
        <v>19473</v>
      </c>
      <c r="AD45" s="19">
        <v>1891</v>
      </c>
      <c r="AE45" s="19">
        <v>6109</v>
      </c>
      <c r="AF45" s="19">
        <v>3205</v>
      </c>
      <c r="AG45" s="19">
        <v>11205</v>
      </c>
      <c r="AH45" s="19">
        <v>8268</v>
      </c>
      <c r="AI45" s="19">
        <v>0</v>
      </c>
      <c r="AJ45" s="19">
        <v>0</v>
      </c>
      <c r="AK45" s="20">
        <v>0</v>
      </c>
      <c r="AL45" s="24" t="s">
        <v>79</v>
      </c>
      <c r="AM45" s="18" t="s">
        <v>80</v>
      </c>
      <c r="AN45" s="19">
        <v>20366</v>
      </c>
      <c r="AO45" s="19">
        <v>20366</v>
      </c>
      <c r="AP45" s="19">
        <v>1361.2256862501554</v>
      </c>
      <c r="AQ45" s="19">
        <v>4528.748726866228</v>
      </c>
      <c r="AR45" s="19">
        <v>5744.0255868836157</v>
      </c>
      <c r="AS45" s="19">
        <v>11634</v>
      </c>
      <c r="AT45" s="19">
        <v>8732</v>
      </c>
      <c r="AU45" s="19">
        <v>0</v>
      </c>
      <c r="AV45" s="19">
        <v>0</v>
      </c>
      <c r="AW45" s="20">
        <v>0</v>
      </c>
      <c r="AX45" s="24" t="s">
        <v>79</v>
      </c>
      <c r="AY45" s="132" t="s">
        <v>80</v>
      </c>
      <c r="AZ45" s="19">
        <v>21159</v>
      </c>
      <c r="BA45" s="19">
        <v>21159</v>
      </c>
      <c r="BB45" s="19">
        <v>1337</v>
      </c>
      <c r="BC45" s="19">
        <v>4448</v>
      </c>
      <c r="BD45" s="19">
        <v>5640</v>
      </c>
      <c r="BE45" s="19">
        <v>11425</v>
      </c>
      <c r="BF45" s="19">
        <v>9734</v>
      </c>
      <c r="BG45" s="19">
        <v>0</v>
      </c>
      <c r="BH45" s="19">
        <v>0</v>
      </c>
      <c r="BI45" s="20">
        <v>0</v>
      </c>
    </row>
    <row r="46" spans="1:61" ht="17.100000000000001" customHeight="1">
      <c r="A46" s="1"/>
      <c r="B46" s="17" t="s">
        <v>81</v>
      </c>
      <c r="C46" s="18" t="s">
        <v>82</v>
      </c>
      <c r="D46" s="19">
        <v>38934</v>
      </c>
      <c r="E46" s="19">
        <v>38934</v>
      </c>
      <c r="F46" s="19">
        <v>6363</v>
      </c>
      <c r="G46" s="19">
        <v>21731</v>
      </c>
      <c r="H46" s="19">
        <v>2627</v>
      </c>
      <c r="I46" s="19">
        <v>30721</v>
      </c>
      <c r="J46" s="19">
        <v>8213</v>
      </c>
      <c r="K46" s="19">
        <v>0</v>
      </c>
      <c r="L46" s="19">
        <v>0</v>
      </c>
      <c r="M46" s="20">
        <v>0</v>
      </c>
      <c r="N46" s="17" t="s">
        <v>81</v>
      </c>
      <c r="O46" s="18" t="s">
        <v>82</v>
      </c>
      <c r="P46" s="19">
        <v>41102</v>
      </c>
      <c r="Q46" s="19">
        <v>41102</v>
      </c>
      <c r="R46" s="19">
        <v>6632</v>
      </c>
      <c r="S46" s="19">
        <v>23046</v>
      </c>
      <c r="T46" s="19">
        <v>2194</v>
      </c>
      <c r="U46" s="19">
        <v>31872</v>
      </c>
      <c r="V46" s="19">
        <v>9230</v>
      </c>
      <c r="W46" s="19">
        <v>0</v>
      </c>
      <c r="X46" s="19">
        <v>0</v>
      </c>
      <c r="Y46" s="20">
        <v>0</v>
      </c>
      <c r="Z46" s="17" t="s">
        <v>81</v>
      </c>
      <c r="AA46" s="18" t="s">
        <v>82</v>
      </c>
      <c r="AB46" s="19">
        <v>43379</v>
      </c>
      <c r="AC46" s="19">
        <v>43379</v>
      </c>
      <c r="AD46" s="19">
        <v>7224</v>
      </c>
      <c r="AE46" s="19">
        <v>24617</v>
      </c>
      <c r="AF46" s="19">
        <v>3157</v>
      </c>
      <c r="AG46" s="19">
        <v>34998</v>
      </c>
      <c r="AH46" s="19">
        <v>8381</v>
      </c>
      <c r="AI46" s="19">
        <v>0</v>
      </c>
      <c r="AJ46" s="19">
        <v>0</v>
      </c>
      <c r="AK46" s="20">
        <v>0</v>
      </c>
      <c r="AL46" s="17" t="s">
        <v>81</v>
      </c>
      <c r="AM46" s="18" t="s">
        <v>82</v>
      </c>
      <c r="AN46" s="19">
        <v>45043</v>
      </c>
      <c r="AO46" s="19">
        <v>45043</v>
      </c>
      <c r="AP46" s="19">
        <v>6185.0130548302868</v>
      </c>
      <c r="AQ46" s="19">
        <v>23605.340208877282</v>
      </c>
      <c r="AR46" s="19">
        <v>6653.6467362924304</v>
      </c>
      <c r="AS46" s="19">
        <v>36444</v>
      </c>
      <c r="AT46" s="19">
        <v>8599</v>
      </c>
      <c r="AU46" s="19">
        <v>0</v>
      </c>
      <c r="AV46" s="19">
        <v>0</v>
      </c>
      <c r="AW46" s="20">
        <v>0</v>
      </c>
      <c r="AX46" s="17" t="s">
        <v>81</v>
      </c>
      <c r="AY46" s="132" t="s">
        <v>82</v>
      </c>
      <c r="AZ46" s="19">
        <v>47499</v>
      </c>
      <c r="BA46" s="19">
        <v>47499</v>
      </c>
      <c r="BB46" s="19">
        <v>6572</v>
      </c>
      <c r="BC46" s="19">
        <v>25081</v>
      </c>
      <c r="BD46" s="19">
        <v>7069</v>
      </c>
      <c r="BE46" s="19">
        <v>38722</v>
      </c>
      <c r="BF46" s="19">
        <v>8777</v>
      </c>
      <c r="BG46" s="19">
        <v>0</v>
      </c>
      <c r="BH46" s="19">
        <v>0</v>
      </c>
      <c r="BI46" s="20">
        <v>0</v>
      </c>
    </row>
    <row r="47" spans="1:61" ht="17.100000000000001" customHeight="1">
      <c r="A47" s="1"/>
      <c r="B47" s="666" t="s">
        <v>83</v>
      </c>
      <c r="C47" s="26" t="s">
        <v>84</v>
      </c>
      <c r="D47" s="27">
        <v>74947</v>
      </c>
      <c r="E47" s="27">
        <v>74947</v>
      </c>
      <c r="F47" s="27">
        <v>9449</v>
      </c>
      <c r="G47" s="27">
        <v>52338</v>
      </c>
      <c r="H47" s="27">
        <v>4160</v>
      </c>
      <c r="I47" s="27">
        <v>65947</v>
      </c>
      <c r="J47" s="27">
        <v>9000</v>
      </c>
      <c r="K47" s="27">
        <v>0</v>
      </c>
      <c r="L47" s="27">
        <v>0</v>
      </c>
      <c r="M47" s="28">
        <v>0</v>
      </c>
      <c r="N47" s="666" t="s">
        <v>83</v>
      </c>
      <c r="O47" s="26" t="s">
        <v>84</v>
      </c>
      <c r="P47" s="27">
        <v>81947</v>
      </c>
      <c r="Q47" s="27">
        <v>81947</v>
      </c>
      <c r="R47" s="27">
        <v>10593</v>
      </c>
      <c r="S47" s="27">
        <v>57936</v>
      </c>
      <c r="T47" s="27">
        <v>4108</v>
      </c>
      <c r="U47" s="27">
        <v>72637</v>
      </c>
      <c r="V47" s="27">
        <v>9310</v>
      </c>
      <c r="W47" s="27">
        <v>0</v>
      </c>
      <c r="X47" s="27">
        <v>0</v>
      </c>
      <c r="Y47" s="28">
        <v>0</v>
      </c>
      <c r="Z47" s="666" t="s">
        <v>83</v>
      </c>
      <c r="AA47" s="26" t="s">
        <v>84</v>
      </c>
      <c r="AB47" s="27">
        <v>87286</v>
      </c>
      <c r="AC47" s="27">
        <v>87286</v>
      </c>
      <c r="AD47" s="27">
        <v>11427</v>
      </c>
      <c r="AE47" s="27">
        <v>62777</v>
      </c>
      <c r="AF47" s="27">
        <v>4075</v>
      </c>
      <c r="AG47" s="27">
        <v>78279</v>
      </c>
      <c r="AH47" s="27">
        <v>9007</v>
      </c>
      <c r="AI47" s="27">
        <v>0</v>
      </c>
      <c r="AJ47" s="27">
        <v>0</v>
      </c>
      <c r="AK47" s="28">
        <v>0</v>
      </c>
      <c r="AL47" s="666" t="s">
        <v>83</v>
      </c>
      <c r="AM47" s="26" t="s">
        <v>84</v>
      </c>
      <c r="AN47" s="27">
        <v>82650</v>
      </c>
      <c r="AO47" s="27">
        <v>82650</v>
      </c>
      <c r="AP47" s="27">
        <v>8664.9722332407782</v>
      </c>
      <c r="AQ47" s="27">
        <v>65847.887742959138</v>
      </c>
      <c r="AR47" s="27">
        <v>8137.1400238000788</v>
      </c>
      <c r="AS47" s="27">
        <v>82650</v>
      </c>
      <c r="AT47" s="27">
        <v>8749</v>
      </c>
      <c r="AU47" s="27">
        <v>0</v>
      </c>
      <c r="AV47" s="27">
        <v>0</v>
      </c>
      <c r="AW47" s="28">
        <v>0</v>
      </c>
      <c r="AX47" s="666" t="s">
        <v>83</v>
      </c>
      <c r="AY47" s="139" t="s">
        <v>84</v>
      </c>
      <c r="AZ47" s="27">
        <v>96559</v>
      </c>
      <c r="BA47" s="27">
        <v>96559</v>
      </c>
      <c r="BB47" s="27">
        <v>8975</v>
      </c>
      <c r="BC47" s="27">
        <v>68199</v>
      </c>
      <c r="BD47" s="27">
        <v>8427</v>
      </c>
      <c r="BE47" s="27">
        <v>85601</v>
      </c>
      <c r="BF47" s="27">
        <v>10958</v>
      </c>
      <c r="BG47" s="27">
        <v>0</v>
      </c>
      <c r="BH47" s="27">
        <v>0</v>
      </c>
      <c r="BI47" s="28">
        <v>0</v>
      </c>
    </row>
    <row r="48" spans="1:61" ht="17.100000000000001" customHeight="1">
      <c r="A48" s="1"/>
      <c r="B48" s="667"/>
      <c r="C48" s="26" t="s">
        <v>85</v>
      </c>
      <c r="D48" s="27">
        <v>10710</v>
      </c>
      <c r="E48" s="27">
        <v>10710</v>
      </c>
      <c r="F48" s="27">
        <v>0</v>
      </c>
      <c r="G48" s="27">
        <v>4032</v>
      </c>
      <c r="H48" s="27">
        <v>3337</v>
      </c>
      <c r="I48" s="27">
        <v>7369</v>
      </c>
      <c r="J48" s="27">
        <v>3341</v>
      </c>
      <c r="K48" s="27">
        <v>0</v>
      </c>
      <c r="L48" s="27">
        <v>0</v>
      </c>
      <c r="M48" s="28">
        <v>0</v>
      </c>
      <c r="N48" s="667"/>
      <c r="O48" s="26" t="s">
        <v>85</v>
      </c>
      <c r="P48" s="27">
        <v>12665</v>
      </c>
      <c r="Q48" s="27">
        <v>12665</v>
      </c>
      <c r="R48" s="27">
        <v>0</v>
      </c>
      <c r="S48" s="27">
        <v>4672</v>
      </c>
      <c r="T48" s="27">
        <v>4450</v>
      </c>
      <c r="U48" s="27">
        <v>9122</v>
      </c>
      <c r="V48" s="27">
        <v>3543</v>
      </c>
      <c r="W48" s="27">
        <v>0</v>
      </c>
      <c r="X48" s="27">
        <v>0</v>
      </c>
      <c r="Y48" s="28">
        <v>0</v>
      </c>
      <c r="Z48" s="667"/>
      <c r="AA48" s="26" t="s">
        <v>85</v>
      </c>
      <c r="AB48" s="27">
        <v>15504</v>
      </c>
      <c r="AC48" s="27">
        <v>15504</v>
      </c>
      <c r="AD48" s="27">
        <v>0</v>
      </c>
      <c r="AE48" s="27">
        <v>5946</v>
      </c>
      <c r="AF48" s="27">
        <v>6015</v>
      </c>
      <c r="AG48" s="27">
        <v>11961</v>
      </c>
      <c r="AH48" s="27">
        <v>3543</v>
      </c>
      <c r="AI48" s="27">
        <v>0</v>
      </c>
      <c r="AJ48" s="27">
        <v>0</v>
      </c>
      <c r="AK48" s="28">
        <v>0</v>
      </c>
      <c r="AL48" s="667"/>
      <c r="AM48" s="26" t="s">
        <v>85</v>
      </c>
      <c r="AN48" s="27">
        <v>16701</v>
      </c>
      <c r="AO48" s="27">
        <v>16701</v>
      </c>
      <c r="AP48" s="27">
        <v>0</v>
      </c>
      <c r="AQ48" s="27">
        <v>11299.299490602494</v>
      </c>
      <c r="AR48" s="27">
        <v>1756.7005093975058</v>
      </c>
      <c r="AS48" s="27">
        <v>13056</v>
      </c>
      <c r="AT48" s="27">
        <v>3645</v>
      </c>
      <c r="AU48" s="27">
        <v>0</v>
      </c>
      <c r="AV48" s="27">
        <v>0</v>
      </c>
      <c r="AW48" s="28">
        <v>0</v>
      </c>
      <c r="AX48" s="667"/>
      <c r="AY48" s="139" t="s">
        <v>85</v>
      </c>
      <c r="AZ48" s="27">
        <v>17812</v>
      </c>
      <c r="BA48" s="27">
        <v>17812</v>
      </c>
      <c r="BB48" s="27">
        <v>0</v>
      </c>
      <c r="BC48" s="27">
        <v>11509</v>
      </c>
      <c r="BD48" s="27">
        <v>1789</v>
      </c>
      <c r="BE48" s="27">
        <v>13298</v>
      </c>
      <c r="BF48" s="27">
        <v>4514</v>
      </c>
      <c r="BG48" s="27">
        <v>0</v>
      </c>
      <c r="BH48" s="27">
        <v>0</v>
      </c>
      <c r="BI48" s="28">
        <v>0</v>
      </c>
    </row>
    <row r="49" spans="1:61" ht="17.100000000000001" customHeight="1">
      <c r="A49" s="1"/>
      <c r="B49" s="668"/>
      <c r="C49" s="18" t="s">
        <v>42</v>
      </c>
      <c r="D49" s="19">
        <f t="shared" ref="D49:M49" si="30">SUM(D47:D48)</f>
        <v>85657</v>
      </c>
      <c r="E49" s="19">
        <f t="shared" si="30"/>
        <v>85657</v>
      </c>
      <c r="F49" s="19">
        <f t="shared" si="30"/>
        <v>9449</v>
      </c>
      <c r="G49" s="19">
        <f t="shared" si="30"/>
        <v>56370</v>
      </c>
      <c r="H49" s="19">
        <f t="shared" si="30"/>
        <v>7497</v>
      </c>
      <c r="I49" s="19">
        <f t="shared" si="30"/>
        <v>73316</v>
      </c>
      <c r="J49" s="19">
        <f t="shared" si="30"/>
        <v>12341</v>
      </c>
      <c r="K49" s="19">
        <f t="shared" si="30"/>
        <v>0</v>
      </c>
      <c r="L49" s="19">
        <f t="shared" si="30"/>
        <v>0</v>
      </c>
      <c r="M49" s="20">
        <f t="shared" si="30"/>
        <v>0</v>
      </c>
      <c r="N49" s="668"/>
      <c r="O49" s="18" t="s">
        <v>42</v>
      </c>
      <c r="P49" s="19">
        <f t="shared" ref="P49:Y49" si="31">SUM(P47:P48)</f>
        <v>94612</v>
      </c>
      <c r="Q49" s="19">
        <f t="shared" si="31"/>
        <v>94612</v>
      </c>
      <c r="R49" s="19">
        <f t="shared" si="31"/>
        <v>10593</v>
      </c>
      <c r="S49" s="19">
        <f t="shared" si="31"/>
        <v>62608</v>
      </c>
      <c r="T49" s="19">
        <f t="shared" si="31"/>
        <v>8558</v>
      </c>
      <c r="U49" s="19">
        <f t="shared" si="31"/>
        <v>81759</v>
      </c>
      <c r="V49" s="19">
        <f t="shared" si="31"/>
        <v>12853</v>
      </c>
      <c r="W49" s="19">
        <f t="shared" si="31"/>
        <v>0</v>
      </c>
      <c r="X49" s="19">
        <f t="shared" si="31"/>
        <v>0</v>
      </c>
      <c r="Y49" s="20">
        <f t="shared" si="31"/>
        <v>0</v>
      </c>
      <c r="Z49" s="668"/>
      <c r="AA49" s="18" t="s">
        <v>42</v>
      </c>
      <c r="AB49" s="19">
        <f t="shared" ref="AB49:AK49" si="32">SUM(AB47:AB48)</f>
        <v>102790</v>
      </c>
      <c r="AC49" s="19">
        <f t="shared" si="32"/>
        <v>102790</v>
      </c>
      <c r="AD49" s="19">
        <f t="shared" si="32"/>
        <v>11427</v>
      </c>
      <c r="AE49" s="19">
        <f t="shared" si="32"/>
        <v>68723</v>
      </c>
      <c r="AF49" s="19">
        <f t="shared" si="32"/>
        <v>10090</v>
      </c>
      <c r="AG49" s="19">
        <f t="shared" si="32"/>
        <v>90240</v>
      </c>
      <c r="AH49" s="19">
        <f t="shared" si="32"/>
        <v>12550</v>
      </c>
      <c r="AI49" s="19">
        <f t="shared" si="32"/>
        <v>0</v>
      </c>
      <c r="AJ49" s="19">
        <f t="shared" si="32"/>
        <v>0</v>
      </c>
      <c r="AK49" s="20">
        <f t="shared" si="32"/>
        <v>0</v>
      </c>
      <c r="AL49" s="668"/>
      <c r="AM49" s="18" t="s">
        <v>42</v>
      </c>
      <c r="AN49" s="19">
        <f t="shared" ref="AN49:AW49" si="33">SUM(AN47:AN48)</f>
        <v>99351</v>
      </c>
      <c r="AO49" s="19">
        <f t="shared" si="33"/>
        <v>99351</v>
      </c>
      <c r="AP49" s="19">
        <f t="shared" si="33"/>
        <v>8664.9722332407782</v>
      </c>
      <c r="AQ49" s="19">
        <f t="shared" si="33"/>
        <v>77147.187233561635</v>
      </c>
      <c r="AR49" s="19">
        <f t="shared" si="33"/>
        <v>9893.8405331975846</v>
      </c>
      <c r="AS49" s="19">
        <f t="shared" si="33"/>
        <v>95706</v>
      </c>
      <c r="AT49" s="19">
        <f t="shared" si="33"/>
        <v>12394</v>
      </c>
      <c r="AU49" s="19">
        <f t="shared" si="33"/>
        <v>0</v>
      </c>
      <c r="AV49" s="19">
        <f t="shared" si="33"/>
        <v>0</v>
      </c>
      <c r="AW49" s="20">
        <f t="shared" si="33"/>
        <v>0</v>
      </c>
      <c r="AX49" s="668"/>
      <c r="AY49" s="132" t="s">
        <v>42</v>
      </c>
      <c r="AZ49" s="19">
        <f t="shared" ref="AZ49:BI49" si="34">SUM(AZ47:AZ48)</f>
        <v>114371</v>
      </c>
      <c r="BA49" s="19">
        <f t="shared" si="34"/>
        <v>114371</v>
      </c>
      <c r="BB49" s="19">
        <f t="shared" si="34"/>
        <v>8975</v>
      </c>
      <c r="BC49" s="19">
        <f t="shared" si="34"/>
        <v>79708</v>
      </c>
      <c r="BD49" s="19">
        <f t="shared" si="34"/>
        <v>10216</v>
      </c>
      <c r="BE49" s="19">
        <f t="shared" si="34"/>
        <v>98899</v>
      </c>
      <c r="BF49" s="19">
        <f t="shared" si="34"/>
        <v>15472</v>
      </c>
      <c r="BG49" s="19">
        <f t="shared" si="34"/>
        <v>0</v>
      </c>
      <c r="BH49" s="19">
        <f t="shared" si="34"/>
        <v>0</v>
      </c>
      <c r="BI49" s="20">
        <f t="shared" si="34"/>
        <v>0</v>
      </c>
    </row>
    <row r="50" spans="1:61" ht="17.100000000000001" customHeight="1">
      <c r="A50" s="1"/>
      <c r="B50" s="24" t="s">
        <v>86</v>
      </c>
      <c r="C50" s="18" t="s">
        <v>87</v>
      </c>
      <c r="D50" s="19">
        <v>50460</v>
      </c>
      <c r="E50" s="19">
        <v>50460</v>
      </c>
      <c r="F50" s="19">
        <v>8137</v>
      </c>
      <c r="G50" s="19">
        <v>31116</v>
      </c>
      <c r="H50" s="19">
        <v>4927</v>
      </c>
      <c r="I50" s="19">
        <v>44180</v>
      </c>
      <c r="J50" s="19">
        <v>6280</v>
      </c>
      <c r="K50" s="19">
        <v>0</v>
      </c>
      <c r="L50" s="19">
        <v>0</v>
      </c>
      <c r="M50" s="20">
        <v>0</v>
      </c>
      <c r="N50" s="24" t="s">
        <v>86</v>
      </c>
      <c r="O50" s="18" t="s">
        <v>87</v>
      </c>
      <c r="P50" s="19">
        <v>53340</v>
      </c>
      <c r="Q50" s="19">
        <v>53340</v>
      </c>
      <c r="R50" s="19">
        <v>8512</v>
      </c>
      <c r="S50" s="19">
        <v>34544</v>
      </c>
      <c r="T50" s="19">
        <v>3408</v>
      </c>
      <c r="U50" s="19">
        <v>46464</v>
      </c>
      <c r="V50" s="19">
        <v>6876</v>
      </c>
      <c r="W50" s="19">
        <v>0</v>
      </c>
      <c r="X50" s="19">
        <v>0</v>
      </c>
      <c r="Y50" s="20">
        <v>0</v>
      </c>
      <c r="Z50" s="24" t="s">
        <v>86</v>
      </c>
      <c r="AA50" s="18" t="s">
        <v>87</v>
      </c>
      <c r="AB50" s="19">
        <v>56843</v>
      </c>
      <c r="AC50" s="19">
        <v>56843</v>
      </c>
      <c r="AD50" s="19">
        <v>13567</v>
      </c>
      <c r="AE50" s="19">
        <v>33384</v>
      </c>
      <c r="AF50" s="19">
        <v>2942</v>
      </c>
      <c r="AG50" s="19">
        <v>49893</v>
      </c>
      <c r="AH50" s="19">
        <v>6950</v>
      </c>
      <c r="AI50" s="19">
        <v>0</v>
      </c>
      <c r="AJ50" s="19">
        <v>0</v>
      </c>
      <c r="AK50" s="20">
        <v>0</v>
      </c>
      <c r="AL50" s="24" t="s">
        <v>86</v>
      </c>
      <c r="AM50" s="18" t="s">
        <v>87</v>
      </c>
      <c r="AN50" s="19">
        <v>59004</v>
      </c>
      <c r="AO50" s="19">
        <v>59004</v>
      </c>
      <c r="AP50" s="19">
        <v>10088.4375</v>
      </c>
      <c r="AQ50" s="19">
        <v>32540.15625</v>
      </c>
      <c r="AR50" s="19">
        <v>9066.40625</v>
      </c>
      <c r="AS50" s="19">
        <v>51695</v>
      </c>
      <c r="AT50" s="19">
        <v>7309</v>
      </c>
      <c r="AU50" s="19">
        <v>0</v>
      </c>
      <c r="AV50" s="19">
        <v>0</v>
      </c>
      <c r="AW50" s="20">
        <v>0</v>
      </c>
      <c r="AX50" s="24" t="s">
        <v>86</v>
      </c>
      <c r="AY50" s="132" t="s">
        <v>87</v>
      </c>
      <c r="AZ50" s="19">
        <v>61222</v>
      </c>
      <c r="BA50" s="19">
        <v>61222</v>
      </c>
      <c r="BB50" s="19">
        <v>10492</v>
      </c>
      <c r="BC50" s="19">
        <v>33840</v>
      </c>
      <c r="BD50" s="19">
        <v>9427</v>
      </c>
      <c r="BE50" s="19">
        <v>53759</v>
      </c>
      <c r="BF50" s="19">
        <v>7463</v>
      </c>
      <c r="BG50" s="19">
        <v>0</v>
      </c>
      <c r="BH50" s="19">
        <v>0</v>
      </c>
      <c r="BI50" s="20">
        <v>0</v>
      </c>
    </row>
    <row r="51" spans="1:61" ht="17.100000000000001" customHeight="1">
      <c r="A51" s="1"/>
      <c r="B51" s="24" t="s">
        <v>88</v>
      </c>
      <c r="C51" s="18" t="s">
        <v>89</v>
      </c>
      <c r="D51" s="19">
        <v>24867</v>
      </c>
      <c r="E51" s="19">
        <v>24867</v>
      </c>
      <c r="F51" s="19">
        <v>7065</v>
      </c>
      <c r="G51" s="19">
        <v>11480</v>
      </c>
      <c r="H51" s="19">
        <v>1524</v>
      </c>
      <c r="I51" s="19">
        <v>20069</v>
      </c>
      <c r="J51" s="19">
        <v>4798</v>
      </c>
      <c r="K51" s="19">
        <v>0</v>
      </c>
      <c r="L51" s="19">
        <v>0</v>
      </c>
      <c r="M51" s="20">
        <v>0</v>
      </c>
      <c r="N51" s="24" t="s">
        <v>88</v>
      </c>
      <c r="O51" s="18" t="s">
        <v>89</v>
      </c>
      <c r="P51" s="19">
        <v>26231</v>
      </c>
      <c r="Q51" s="19">
        <v>26231</v>
      </c>
      <c r="R51" s="19">
        <v>7279</v>
      </c>
      <c r="S51" s="19">
        <v>13380</v>
      </c>
      <c r="T51" s="19">
        <v>565</v>
      </c>
      <c r="U51" s="19">
        <v>21224</v>
      </c>
      <c r="V51" s="19">
        <v>5007</v>
      </c>
      <c r="W51" s="19">
        <v>0</v>
      </c>
      <c r="X51" s="19">
        <v>0</v>
      </c>
      <c r="Y51" s="20">
        <v>0</v>
      </c>
      <c r="Z51" s="24" t="s">
        <v>88</v>
      </c>
      <c r="AA51" s="18" t="s">
        <v>89</v>
      </c>
      <c r="AB51" s="19">
        <v>28047</v>
      </c>
      <c r="AC51" s="19">
        <v>28047</v>
      </c>
      <c r="AD51" s="19">
        <v>7312</v>
      </c>
      <c r="AE51" s="19">
        <v>14977</v>
      </c>
      <c r="AF51" s="19">
        <v>464</v>
      </c>
      <c r="AG51" s="19">
        <v>22753</v>
      </c>
      <c r="AH51" s="19">
        <v>5294</v>
      </c>
      <c r="AI51" s="19">
        <v>0</v>
      </c>
      <c r="AJ51" s="19">
        <v>0</v>
      </c>
      <c r="AK51" s="20">
        <v>0</v>
      </c>
      <c r="AL51" s="24" t="s">
        <v>88</v>
      </c>
      <c r="AM51" s="18" t="s">
        <v>89</v>
      </c>
      <c r="AN51" s="19">
        <v>28685</v>
      </c>
      <c r="AO51" s="19">
        <v>28685</v>
      </c>
      <c r="AP51" s="19">
        <v>4218.666666666667</v>
      </c>
      <c r="AQ51" s="19">
        <v>17309.282051282051</v>
      </c>
      <c r="AR51" s="19">
        <v>2202.0512820512813</v>
      </c>
      <c r="AS51" s="19">
        <v>23730</v>
      </c>
      <c r="AT51" s="19">
        <v>4955</v>
      </c>
      <c r="AU51" s="19">
        <v>0</v>
      </c>
      <c r="AV51" s="19">
        <v>0</v>
      </c>
      <c r="AW51" s="20">
        <v>0</v>
      </c>
      <c r="AX51" s="24" t="s">
        <v>88</v>
      </c>
      <c r="AY51" s="132" t="s">
        <v>89</v>
      </c>
      <c r="AZ51" s="19">
        <v>30918</v>
      </c>
      <c r="BA51" s="19">
        <v>30918</v>
      </c>
      <c r="BB51" s="19">
        <v>4588</v>
      </c>
      <c r="BC51" s="19">
        <v>18825</v>
      </c>
      <c r="BD51" s="19">
        <v>2394</v>
      </c>
      <c r="BE51" s="19">
        <v>25807</v>
      </c>
      <c r="BF51" s="19">
        <v>5111</v>
      </c>
      <c r="BG51" s="19">
        <v>0</v>
      </c>
      <c r="BH51" s="19">
        <v>0</v>
      </c>
      <c r="BI51" s="20">
        <v>0</v>
      </c>
    </row>
    <row r="52" spans="1:61" ht="17.100000000000001" customHeight="1">
      <c r="A52" s="1"/>
      <c r="B52" s="17" t="s">
        <v>90</v>
      </c>
      <c r="C52" s="18" t="s">
        <v>91</v>
      </c>
      <c r="D52" s="19">
        <v>50459</v>
      </c>
      <c r="E52" s="19">
        <v>50459</v>
      </c>
      <c r="F52" s="19">
        <v>3182</v>
      </c>
      <c r="G52" s="19">
        <v>30171</v>
      </c>
      <c r="H52" s="19">
        <v>4401</v>
      </c>
      <c r="I52" s="19">
        <v>37754</v>
      </c>
      <c r="J52" s="19">
        <v>12705</v>
      </c>
      <c r="K52" s="19">
        <v>0</v>
      </c>
      <c r="L52" s="19">
        <v>0</v>
      </c>
      <c r="M52" s="20">
        <v>0</v>
      </c>
      <c r="N52" s="17" t="s">
        <v>90</v>
      </c>
      <c r="O52" s="18" t="s">
        <v>91</v>
      </c>
      <c r="P52" s="19">
        <v>53866</v>
      </c>
      <c r="Q52" s="19">
        <v>53866</v>
      </c>
      <c r="R52" s="19">
        <v>3437</v>
      </c>
      <c r="S52" s="19">
        <v>32246</v>
      </c>
      <c r="T52" s="19">
        <v>5168</v>
      </c>
      <c r="U52" s="19">
        <v>40851</v>
      </c>
      <c r="V52" s="19">
        <v>13015</v>
      </c>
      <c r="W52" s="19">
        <v>0</v>
      </c>
      <c r="X52" s="19">
        <v>0</v>
      </c>
      <c r="Y52" s="20">
        <v>0</v>
      </c>
      <c r="Z52" s="17" t="s">
        <v>90</v>
      </c>
      <c r="AA52" s="18" t="s">
        <v>91</v>
      </c>
      <c r="AB52" s="19">
        <v>57238</v>
      </c>
      <c r="AC52" s="19">
        <v>57238</v>
      </c>
      <c r="AD52" s="19">
        <v>3413</v>
      </c>
      <c r="AE52" s="19">
        <v>33463</v>
      </c>
      <c r="AF52" s="19">
        <v>5936</v>
      </c>
      <c r="AG52" s="19">
        <v>42812</v>
      </c>
      <c r="AH52" s="19">
        <v>14426</v>
      </c>
      <c r="AI52" s="19">
        <v>0</v>
      </c>
      <c r="AJ52" s="19">
        <v>0</v>
      </c>
      <c r="AK52" s="20">
        <v>0</v>
      </c>
      <c r="AL52" s="17" t="s">
        <v>90</v>
      </c>
      <c r="AM52" s="18" t="s">
        <v>91</v>
      </c>
      <c r="AN52" s="19">
        <v>59082</v>
      </c>
      <c r="AO52" s="19">
        <v>59082</v>
      </c>
      <c r="AP52" s="19">
        <v>2687.829181494662</v>
      </c>
      <c r="AQ52" s="19">
        <v>25986.828469750893</v>
      </c>
      <c r="AR52" s="19">
        <v>15383.342348754442</v>
      </c>
      <c r="AS52" s="19">
        <v>44058</v>
      </c>
      <c r="AT52" s="19">
        <v>15024</v>
      </c>
      <c r="AU52" s="19">
        <v>0</v>
      </c>
      <c r="AV52" s="19">
        <v>0</v>
      </c>
      <c r="AW52" s="20">
        <v>0</v>
      </c>
      <c r="AX52" s="17" t="s">
        <v>90</v>
      </c>
      <c r="AY52" s="132" t="s">
        <v>91</v>
      </c>
      <c r="AZ52" s="19">
        <v>62578</v>
      </c>
      <c r="BA52" s="19">
        <v>62578</v>
      </c>
      <c r="BB52" s="19">
        <v>2666</v>
      </c>
      <c r="BC52" s="19">
        <v>25776</v>
      </c>
      <c r="BD52" s="19">
        <v>15258</v>
      </c>
      <c r="BE52" s="19">
        <v>43700</v>
      </c>
      <c r="BF52" s="19">
        <v>18878</v>
      </c>
      <c r="BG52" s="19">
        <v>0</v>
      </c>
      <c r="BH52" s="19">
        <v>0</v>
      </c>
      <c r="BI52" s="20">
        <v>0</v>
      </c>
    </row>
    <row r="53" spans="1:61" ht="17.100000000000001" customHeight="1">
      <c r="A53" s="1"/>
      <c r="B53" s="24" t="s">
        <v>92</v>
      </c>
      <c r="C53" s="18" t="s">
        <v>93</v>
      </c>
      <c r="D53" s="19">
        <v>23471</v>
      </c>
      <c r="E53" s="19">
        <v>23471</v>
      </c>
      <c r="F53" s="19">
        <v>0</v>
      </c>
      <c r="G53" s="19">
        <v>17937</v>
      </c>
      <c r="H53" s="19">
        <v>239</v>
      </c>
      <c r="I53" s="19">
        <v>18176</v>
      </c>
      <c r="J53" s="19">
        <v>5295</v>
      </c>
      <c r="K53" s="19">
        <v>0</v>
      </c>
      <c r="L53" s="19">
        <v>0</v>
      </c>
      <c r="M53" s="20">
        <v>0</v>
      </c>
      <c r="N53" s="24" t="s">
        <v>92</v>
      </c>
      <c r="O53" s="18" t="s">
        <v>93</v>
      </c>
      <c r="P53" s="19">
        <v>24833</v>
      </c>
      <c r="Q53" s="19">
        <v>24833</v>
      </c>
      <c r="R53" s="19">
        <v>0</v>
      </c>
      <c r="S53" s="19">
        <v>18835</v>
      </c>
      <c r="T53" s="19">
        <v>319</v>
      </c>
      <c r="U53" s="19">
        <v>19154</v>
      </c>
      <c r="V53" s="19">
        <v>5679</v>
      </c>
      <c r="W53" s="19">
        <v>0</v>
      </c>
      <c r="X53" s="19">
        <v>0</v>
      </c>
      <c r="Y53" s="20">
        <v>0</v>
      </c>
      <c r="Z53" s="24" t="s">
        <v>92</v>
      </c>
      <c r="AA53" s="18" t="s">
        <v>93</v>
      </c>
      <c r="AB53" s="19">
        <v>25856</v>
      </c>
      <c r="AC53" s="19">
        <v>25856</v>
      </c>
      <c r="AD53" s="19">
        <v>0</v>
      </c>
      <c r="AE53" s="19">
        <v>19992</v>
      </c>
      <c r="AF53" s="19">
        <v>309</v>
      </c>
      <c r="AG53" s="19">
        <v>20301</v>
      </c>
      <c r="AH53" s="19">
        <v>5555</v>
      </c>
      <c r="AI53" s="19">
        <v>0</v>
      </c>
      <c r="AJ53" s="19">
        <v>0</v>
      </c>
      <c r="AK53" s="20">
        <v>0</v>
      </c>
      <c r="AL53" s="24" t="s">
        <v>92</v>
      </c>
      <c r="AM53" s="18" t="s">
        <v>93</v>
      </c>
      <c r="AN53" s="19">
        <v>26845</v>
      </c>
      <c r="AO53" s="19">
        <v>26845</v>
      </c>
      <c r="AP53" s="19">
        <v>0</v>
      </c>
      <c r="AQ53" s="19">
        <v>20641.299029126214</v>
      </c>
      <c r="AR53" s="19">
        <v>652.70097087378599</v>
      </c>
      <c r="AS53" s="19">
        <v>21294</v>
      </c>
      <c r="AT53" s="19">
        <v>5551</v>
      </c>
      <c r="AU53" s="19">
        <v>0</v>
      </c>
      <c r="AV53" s="19">
        <v>0</v>
      </c>
      <c r="AW53" s="20">
        <v>0</v>
      </c>
      <c r="AX53" s="24" t="s">
        <v>92</v>
      </c>
      <c r="AY53" s="132" t="s">
        <v>93</v>
      </c>
      <c r="AZ53" s="19">
        <v>27402.999999999996</v>
      </c>
      <c r="BA53" s="19">
        <v>27402.999999999996</v>
      </c>
      <c r="BB53" s="19">
        <v>0</v>
      </c>
      <c r="BC53" s="19">
        <v>21090</v>
      </c>
      <c r="BD53" s="19">
        <v>667</v>
      </c>
      <c r="BE53" s="218">
        <v>21757</v>
      </c>
      <c r="BF53" s="218">
        <v>5646</v>
      </c>
      <c r="BG53" s="19">
        <v>0</v>
      </c>
      <c r="BH53" s="19">
        <v>0</v>
      </c>
      <c r="BI53" s="20">
        <v>0</v>
      </c>
    </row>
    <row r="54" spans="1:61" ht="17.100000000000001" customHeight="1">
      <c r="A54" s="1"/>
      <c r="B54" s="666" t="s">
        <v>94</v>
      </c>
      <c r="C54" s="26" t="s">
        <v>95</v>
      </c>
      <c r="D54" s="27">
        <v>21519</v>
      </c>
      <c r="E54" s="27">
        <v>21519</v>
      </c>
      <c r="F54" s="27">
        <v>3263</v>
      </c>
      <c r="G54" s="27">
        <v>10172</v>
      </c>
      <c r="H54" s="27">
        <v>1191</v>
      </c>
      <c r="I54" s="27">
        <v>14626</v>
      </c>
      <c r="J54" s="27">
        <v>6893</v>
      </c>
      <c r="K54" s="27">
        <v>0</v>
      </c>
      <c r="L54" s="27">
        <v>0</v>
      </c>
      <c r="M54" s="28">
        <v>0</v>
      </c>
      <c r="N54" s="666" t="s">
        <v>94</v>
      </c>
      <c r="O54" s="26" t="s">
        <v>95</v>
      </c>
      <c r="P54" s="27">
        <v>22528</v>
      </c>
      <c r="Q54" s="27">
        <v>22528</v>
      </c>
      <c r="R54" s="27">
        <v>3310</v>
      </c>
      <c r="S54" s="27">
        <v>10936</v>
      </c>
      <c r="T54" s="27">
        <v>1045</v>
      </c>
      <c r="U54" s="27">
        <v>15291</v>
      </c>
      <c r="V54" s="27">
        <v>7237</v>
      </c>
      <c r="W54" s="27">
        <v>0</v>
      </c>
      <c r="X54" s="27">
        <v>0</v>
      </c>
      <c r="Y54" s="28">
        <v>0</v>
      </c>
      <c r="Z54" s="666" t="s">
        <v>94</v>
      </c>
      <c r="AA54" s="26" t="s">
        <v>95</v>
      </c>
      <c r="AB54" s="27">
        <v>23445</v>
      </c>
      <c r="AC54" s="27">
        <v>23445</v>
      </c>
      <c r="AD54" s="27">
        <v>3460</v>
      </c>
      <c r="AE54" s="27">
        <v>11611</v>
      </c>
      <c r="AF54" s="27">
        <v>1216</v>
      </c>
      <c r="AG54" s="27">
        <v>16287</v>
      </c>
      <c r="AH54" s="27">
        <v>7158</v>
      </c>
      <c r="AI54" s="27">
        <v>0</v>
      </c>
      <c r="AJ54" s="27">
        <v>0</v>
      </c>
      <c r="AK54" s="28">
        <v>0</v>
      </c>
      <c r="AL54" s="666" t="s">
        <v>94</v>
      </c>
      <c r="AM54" s="26" t="s">
        <v>95</v>
      </c>
      <c r="AN54" s="27">
        <v>24543</v>
      </c>
      <c r="AO54" s="27">
        <v>24543</v>
      </c>
      <c r="AP54" s="27">
        <v>2915.3072555205049</v>
      </c>
      <c r="AQ54" s="27">
        <v>12435.350157728706</v>
      </c>
      <c r="AR54" s="27">
        <v>2053.3425867507885</v>
      </c>
      <c r="AS54" s="27">
        <v>17404</v>
      </c>
      <c r="AT54" s="27">
        <v>7139</v>
      </c>
      <c r="AU54" s="27">
        <v>0</v>
      </c>
      <c r="AV54" s="27">
        <v>0</v>
      </c>
      <c r="AW54" s="28">
        <v>0</v>
      </c>
      <c r="AX54" s="666" t="s">
        <v>94</v>
      </c>
      <c r="AY54" s="219" t="s">
        <v>95</v>
      </c>
      <c r="AZ54" s="27">
        <v>25474</v>
      </c>
      <c r="BA54" s="27">
        <v>25474</v>
      </c>
      <c r="BB54" s="27">
        <v>3086</v>
      </c>
      <c r="BC54" s="27">
        <v>13161</v>
      </c>
      <c r="BD54" s="27">
        <v>2172</v>
      </c>
      <c r="BE54" s="27">
        <v>18419</v>
      </c>
      <c r="BF54" s="27">
        <v>7055</v>
      </c>
      <c r="BG54" s="27">
        <v>0</v>
      </c>
      <c r="BH54" s="27">
        <v>0</v>
      </c>
      <c r="BI54" s="28">
        <v>0</v>
      </c>
    </row>
    <row r="55" spans="1:61" ht="17.100000000000001" customHeight="1">
      <c r="A55" s="1"/>
      <c r="B55" s="667"/>
      <c r="C55" s="26" t="s">
        <v>96</v>
      </c>
      <c r="D55" s="27">
        <v>14822</v>
      </c>
      <c r="E55" s="27">
        <v>14822</v>
      </c>
      <c r="F55" s="27">
        <v>0</v>
      </c>
      <c r="G55" s="27">
        <v>7801</v>
      </c>
      <c r="H55" s="27">
        <v>1937</v>
      </c>
      <c r="I55" s="27">
        <v>9738</v>
      </c>
      <c r="J55" s="27">
        <v>5084</v>
      </c>
      <c r="K55" s="27">
        <v>0</v>
      </c>
      <c r="L55" s="27">
        <v>0</v>
      </c>
      <c r="M55" s="28">
        <v>0</v>
      </c>
      <c r="N55" s="667"/>
      <c r="O55" s="26" t="s">
        <v>96</v>
      </c>
      <c r="P55" s="27">
        <v>16135</v>
      </c>
      <c r="Q55" s="27">
        <v>16135</v>
      </c>
      <c r="R55" s="27">
        <v>0</v>
      </c>
      <c r="S55" s="27">
        <v>8327</v>
      </c>
      <c r="T55" s="27">
        <v>2490</v>
      </c>
      <c r="U55" s="27">
        <v>10817</v>
      </c>
      <c r="V55" s="27">
        <v>5318</v>
      </c>
      <c r="W55" s="27">
        <v>0</v>
      </c>
      <c r="X55" s="27">
        <v>0</v>
      </c>
      <c r="Y55" s="28">
        <v>0</v>
      </c>
      <c r="Z55" s="667"/>
      <c r="AA55" s="26" t="s">
        <v>96</v>
      </c>
      <c r="AB55" s="27">
        <v>17869</v>
      </c>
      <c r="AC55" s="27">
        <v>17869</v>
      </c>
      <c r="AD55" s="27">
        <v>0</v>
      </c>
      <c r="AE55" s="27">
        <v>9192</v>
      </c>
      <c r="AF55" s="27">
        <v>3181</v>
      </c>
      <c r="AG55" s="27">
        <v>12373</v>
      </c>
      <c r="AH55" s="27">
        <v>5496</v>
      </c>
      <c r="AI55" s="27">
        <v>0</v>
      </c>
      <c r="AJ55" s="27">
        <v>0</v>
      </c>
      <c r="AK55" s="28">
        <v>0</v>
      </c>
      <c r="AL55" s="667"/>
      <c r="AM55" s="26" t="s">
        <v>96</v>
      </c>
      <c r="AN55" s="27">
        <v>19183</v>
      </c>
      <c r="AO55" s="27">
        <v>19183</v>
      </c>
      <c r="AP55" s="27">
        <v>0</v>
      </c>
      <c r="AQ55" s="27">
        <v>12227.580521612257</v>
      </c>
      <c r="AR55" s="27">
        <v>1460.4194783877429</v>
      </c>
      <c r="AS55" s="27">
        <v>13688</v>
      </c>
      <c r="AT55" s="27">
        <v>5495</v>
      </c>
      <c r="AU55" s="27">
        <v>0</v>
      </c>
      <c r="AV55" s="27">
        <v>0</v>
      </c>
      <c r="AW55" s="28">
        <v>0</v>
      </c>
      <c r="AX55" s="667"/>
      <c r="AY55" s="219" t="s">
        <v>96</v>
      </c>
      <c r="AZ55" s="27">
        <v>20513</v>
      </c>
      <c r="BA55" s="27">
        <v>20513</v>
      </c>
      <c r="BB55" s="27">
        <v>0</v>
      </c>
      <c r="BC55" s="27">
        <v>13365</v>
      </c>
      <c r="BD55" s="27">
        <v>1596</v>
      </c>
      <c r="BE55" s="27">
        <v>14961</v>
      </c>
      <c r="BF55" s="27">
        <v>5552</v>
      </c>
      <c r="BG55" s="27">
        <v>0</v>
      </c>
      <c r="BH55" s="27">
        <v>0</v>
      </c>
      <c r="BI55" s="28">
        <v>0</v>
      </c>
    </row>
    <row r="56" spans="1:61" ht="17.100000000000001" customHeight="1">
      <c r="A56" s="1"/>
      <c r="B56" s="668"/>
      <c r="C56" s="18" t="s">
        <v>42</v>
      </c>
      <c r="D56" s="19">
        <f t="shared" ref="D56:M56" si="35">SUM(D54:D55)</f>
        <v>36341</v>
      </c>
      <c r="E56" s="19">
        <f t="shared" si="35"/>
        <v>36341</v>
      </c>
      <c r="F56" s="19">
        <f t="shared" si="35"/>
        <v>3263</v>
      </c>
      <c r="G56" s="19">
        <f t="shared" si="35"/>
        <v>17973</v>
      </c>
      <c r="H56" s="19">
        <f t="shared" si="35"/>
        <v>3128</v>
      </c>
      <c r="I56" s="19">
        <f t="shared" si="35"/>
        <v>24364</v>
      </c>
      <c r="J56" s="19">
        <f t="shared" si="35"/>
        <v>11977</v>
      </c>
      <c r="K56" s="19">
        <f t="shared" si="35"/>
        <v>0</v>
      </c>
      <c r="L56" s="19">
        <f t="shared" si="35"/>
        <v>0</v>
      </c>
      <c r="M56" s="20">
        <f t="shared" si="35"/>
        <v>0</v>
      </c>
      <c r="N56" s="668"/>
      <c r="O56" s="18" t="s">
        <v>42</v>
      </c>
      <c r="P56" s="19">
        <f t="shared" ref="P56:Y56" si="36">SUM(P54:P55)</f>
        <v>38663</v>
      </c>
      <c r="Q56" s="19">
        <f t="shared" si="36"/>
        <v>38663</v>
      </c>
      <c r="R56" s="19">
        <f t="shared" si="36"/>
        <v>3310</v>
      </c>
      <c r="S56" s="19">
        <f t="shared" si="36"/>
        <v>19263</v>
      </c>
      <c r="T56" s="19">
        <f t="shared" si="36"/>
        <v>3535</v>
      </c>
      <c r="U56" s="19">
        <f t="shared" si="36"/>
        <v>26108</v>
      </c>
      <c r="V56" s="19">
        <f t="shared" si="36"/>
        <v>12555</v>
      </c>
      <c r="W56" s="19">
        <f t="shared" si="36"/>
        <v>0</v>
      </c>
      <c r="X56" s="19">
        <f t="shared" si="36"/>
        <v>0</v>
      </c>
      <c r="Y56" s="20">
        <f t="shared" si="36"/>
        <v>0</v>
      </c>
      <c r="Z56" s="668"/>
      <c r="AA56" s="18" t="s">
        <v>42</v>
      </c>
      <c r="AB56" s="19">
        <f t="shared" ref="AB56:AK56" si="37">SUM(AB54:AB55)</f>
        <v>41314</v>
      </c>
      <c r="AC56" s="19">
        <f t="shared" si="37"/>
        <v>41314</v>
      </c>
      <c r="AD56" s="19">
        <f t="shared" si="37"/>
        <v>3460</v>
      </c>
      <c r="AE56" s="19">
        <f t="shared" si="37"/>
        <v>20803</v>
      </c>
      <c r="AF56" s="19">
        <f t="shared" si="37"/>
        <v>4397</v>
      </c>
      <c r="AG56" s="19">
        <f t="shared" si="37"/>
        <v>28660</v>
      </c>
      <c r="AH56" s="19">
        <f t="shared" si="37"/>
        <v>12654</v>
      </c>
      <c r="AI56" s="19">
        <f t="shared" si="37"/>
        <v>0</v>
      </c>
      <c r="AJ56" s="19">
        <f t="shared" si="37"/>
        <v>0</v>
      </c>
      <c r="AK56" s="20">
        <f t="shared" si="37"/>
        <v>0</v>
      </c>
      <c r="AL56" s="668"/>
      <c r="AM56" s="18" t="s">
        <v>42</v>
      </c>
      <c r="AN56" s="19">
        <f t="shared" ref="AN56:AW56" si="38">SUM(AN54:AN55)</f>
        <v>43726</v>
      </c>
      <c r="AO56" s="19">
        <f t="shared" si="38"/>
        <v>43726</v>
      </c>
      <c r="AP56" s="19">
        <f t="shared" si="38"/>
        <v>2915.3072555205049</v>
      </c>
      <c r="AQ56" s="19">
        <f t="shared" si="38"/>
        <v>24662.930679340963</v>
      </c>
      <c r="AR56" s="19">
        <f t="shared" si="38"/>
        <v>3513.7620651385314</v>
      </c>
      <c r="AS56" s="19">
        <f t="shared" si="38"/>
        <v>31092</v>
      </c>
      <c r="AT56" s="19">
        <f t="shared" si="38"/>
        <v>12634</v>
      </c>
      <c r="AU56" s="19">
        <f t="shared" si="38"/>
        <v>0</v>
      </c>
      <c r="AV56" s="19">
        <f t="shared" si="38"/>
        <v>0</v>
      </c>
      <c r="AW56" s="20">
        <f t="shared" si="38"/>
        <v>0</v>
      </c>
      <c r="AX56" s="668"/>
      <c r="AY56" s="132" t="s">
        <v>42</v>
      </c>
      <c r="AZ56" s="19">
        <f t="shared" ref="AZ56:BI56" si="39">SUM(AZ54:AZ55)</f>
        <v>45987</v>
      </c>
      <c r="BA56" s="19">
        <f t="shared" si="39"/>
        <v>45987</v>
      </c>
      <c r="BB56" s="19">
        <f t="shared" si="39"/>
        <v>3086</v>
      </c>
      <c r="BC56" s="19">
        <f t="shared" si="39"/>
        <v>26526</v>
      </c>
      <c r="BD56" s="19">
        <f t="shared" si="39"/>
        <v>3768</v>
      </c>
      <c r="BE56" s="19">
        <f t="shared" si="39"/>
        <v>33380</v>
      </c>
      <c r="BF56" s="19">
        <f t="shared" si="39"/>
        <v>12607</v>
      </c>
      <c r="BG56" s="19">
        <f t="shared" si="39"/>
        <v>0</v>
      </c>
      <c r="BH56" s="19">
        <f t="shared" si="39"/>
        <v>0</v>
      </c>
      <c r="BI56" s="20">
        <f t="shared" si="39"/>
        <v>0</v>
      </c>
    </row>
    <row r="57" spans="1:61" ht="17.100000000000001" customHeight="1">
      <c r="A57" s="1"/>
      <c r="B57" s="666" t="s">
        <v>97</v>
      </c>
      <c r="C57" s="26" t="s">
        <v>98</v>
      </c>
      <c r="D57" s="34">
        <v>35726</v>
      </c>
      <c r="E57" s="34">
        <v>35726</v>
      </c>
      <c r="F57" s="34">
        <v>0</v>
      </c>
      <c r="G57" s="34">
        <v>25767</v>
      </c>
      <c r="H57" s="34">
        <v>2202</v>
      </c>
      <c r="I57" s="34">
        <v>27969</v>
      </c>
      <c r="J57" s="34">
        <v>7757</v>
      </c>
      <c r="K57" s="34">
        <v>0</v>
      </c>
      <c r="L57" s="34">
        <v>0</v>
      </c>
      <c r="M57" s="35">
        <v>0</v>
      </c>
      <c r="N57" s="666" t="s">
        <v>97</v>
      </c>
      <c r="O57" s="26" t="s">
        <v>98</v>
      </c>
      <c r="P57" s="34">
        <v>38826</v>
      </c>
      <c r="Q57" s="34">
        <v>38826</v>
      </c>
      <c r="R57" s="34">
        <v>0</v>
      </c>
      <c r="S57" s="34">
        <v>28163</v>
      </c>
      <c r="T57" s="34">
        <v>3015</v>
      </c>
      <c r="U57" s="34">
        <v>31178</v>
      </c>
      <c r="V57" s="34">
        <v>7648</v>
      </c>
      <c r="W57" s="34">
        <v>0</v>
      </c>
      <c r="X57" s="34">
        <v>0</v>
      </c>
      <c r="Y57" s="35">
        <v>0</v>
      </c>
      <c r="Z57" s="666" t="s">
        <v>97</v>
      </c>
      <c r="AA57" s="26" t="s">
        <v>98</v>
      </c>
      <c r="AB57" s="34">
        <v>41508</v>
      </c>
      <c r="AC57" s="34">
        <v>41508</v>
      </c>
      <c r="AD57" s="34">
        <v>0</v>
      </c>
      <c r="AE57" s="34">
        <v>29262</v>
      </c>
      <c r="AF57" s="34">
        <v>3684</v>
      </c>
      <c r="AG57" s="34">
        <v>32946</v>
      </c>
      <c r="AH57" s="34">
        <v>8562</v>
      </c>
      <c r="AI57" s="34">
        <v>0</v>
      </c>
      <c r="AJ57" s="34">
        <v>0</v>
      </c>
      <c r="AK57" s="35">
        <v>0</v>
      </c>
      <c r="AL57" s="666" t="s">
        <v>97</v>
      </c>
      <c r="AM57" s="26" t="s">
        <v>98</v>
      </c>
      <c r="AN57" s="34">
        <v>42883</v>
      </c>
      <c r="AO57" s="34">
        <v>42883</v>
      </c>
      <c r="AP57" s="34">
        <v>0</v>
      </c>
      <c r="AQ57" s="34">
        <v>24183.946441947566</v>
      </c>
      <c r="AR57" s="34">
        <v>9774.0535580524338</v>
      </c>
      <c r="AS57" s="34">
        <v>33958</v>
      </c>
      <c r="AT57" s="34">
        <v>8925</v>
      </c>
      <c r="AU57" s="34">
        <v>0</v>
      </c>
      <c r="AV57" s="34">
        <v>0</v>
      </c>
      <c r="AW57" s="35">
        <v>0</v>
      </c>
      <c r="AX57" s="666" t="s">
        <v>97</v>
      </c>
      <c r="AY57" s="139" t="s">
        <v>98</v>
      </c>
      <c r="AZ57" s="34">
        <v>44555</v>
      </c>
      <c r="BA57" s="34">
        <v>44555</v>
      </c>
      <c r="BB57" s="34">
        <v>0</v>
      </c>
      <c r="BC57" s="34">
        <v>24709</v>
      </c>
      <c r="BD57" s="34">
        <v>9985</v>
      </c>
      <c r="BE57" s="34">
        <v>34694</v>
      </c>
      <c r="BF57" s="34">
        <v>9861</v>
      </c>
      <c r="BG57" s="34">
        <v>0</v>
      </c>
      <c r="BH57" s="34">
        <v>0</v>
      </c>
      <c r="BI57" s="35">
        <v>0</v>
      </c>
    </row>
    <row r="58" spans="1:61" ht="17.100000000000001" customHeight="1">
      <c r="A58" s="1"/>
      <c r="B58" s="667"/>
      <c r="C58" s="26" t="s">
        <v>99</v>
      </c>
      <c r="D58" s="34">
        <v>24598</v>
      </c>
      <c r="E58" s="34">
        <v>24598</v>
      </c>
      <c r="F58" s="34">
        <v>0</v>
      </c>
      <c r="G58" s="34">
        <v>17768</v>
      </c>
      <c r="H58" s="34">
        <v>2022</v>
      </c>
      <c r="I58" s="34">
        <v>19790</v>
      </c>
      <c r="J58" s="34">
        <v>4808</v>
      </c>
      <c r="K58" s="34">
        <v>0</v>
      </c>
      <c r="L58" s="34">
        <v>0</v>
      </c>
      <c r="M58" s="35">
        <v>0</v>
      </c>
      <c r="N58" s="667"/>
      <c r="O58" s="26" t="s">
        <v>99</v>
      </c>
      <c r="P58" s="34">
        <v>26556</v>
      </c>
      <c r="Q58" s="34">
        <v>26556</v>
      </c>
      <c r="R58" s="34">
        <v>0</v>
      </c>
      <c r="S58" s="34">
        <v>18565</v>
      </c>
      <c r="T58" s="34">
        <v>2725</v>
      </c>
      <c r="U58" s="34">
        <v>21290</v>
      </c>
      <c r="V58" s="34">
        <v>5266</v>
      </c>
      <c r="W58" s="34">
        <v>0</v>
      </c>
      <c r="X58" s="34">
        <v>0</v>
      </c>
      <c r="Y58" s="35">
        <v>0</v>
      </c>
      <c r="Z58" s="667"/>
      <c r="AA58" s="26" t="s">
        <v>99</v>
      </c>
      <c r="AB58" s="34">
        <v>27746</v>
      </c>
      <c r="AC58" s="34">
        <v>27746</v>
      </c>
      <c r="AD58" s="34">
        <v>0</v>
      </c>
      <c r="AE58" s="34">
        <v>20726</v>
      </c>
      <c r="AF58" s="34">
        <v>3957</v>
      </c>
      <c r="AG58" s="34">
        <v>24683</v>
      </c>
      <c r="AH58" s="34">
        <v>3063</v>
      </c>
      <c r="AI58" s="34">
        <v>0</v>
      </c>
      <c r="AJ58" s="34">
        <v>0</v>
      </c>
      <c r="AK58" s="35">
        <v>0</v>
      </c>
      <c r="AL58" s="667"/>
      <c r="AM58" s="26" t="s">
        <v>99</v>
      </c>
      <c r="AN58" s="34">
        <v>28658</v>
      </c>
      <c r="AO58" s="34">
        <v>28658</v>
      </c>
      <c r="AP58" s="34">
        <v>0</v>
      </c>
      <c r="AQ58" s="34">
        <v>21261.874860612068</v>
      </c>
      <c r="AR58" s="34">
        <v>4282.125139387932</v>
      </c>
      <c r="AS58" s="34">
        <v>25544</v>
      </c>
      <c r="AT58" s="34">
        <v>3114</v>
      </c>
      <c r="AU58" s="34">
        <v>0</v>
      </c>
      <c r="AV58" s="34">
        <v>0</v>
      </c>
      <c r="AW58" s="35">
        <v>0</v>
      </c>
      <c r="AX58" s="667"/>
      <c r="AY58" s="139" t="s">
        <v>99</v>
      </c>
      <c r="AZ58" s="34">
        <v>30537</v>
      </c>
      <c r="BA58" s="34">
        <v>30537</v>
      </c>
      <c r="BB58" s="34">
        <v>0</v>
      </c>
      <c r="BC58" s="34">
        <v>22680</v>
      </c>
      <c r="BD58" s="34">
        <v>4567</v>
      </c>
      <c r="BE58" s="34">
        <v>27247</v>
      </c>
      <c r="BF58" s="34">
        <v>3290</v>
      </c>
      <c r="BG58" s="34">
        <v>0</v>
      </c>
      <c r="BH58" s="34">
        <v>0</v>
      </c>
      <c r="BI58" s="35">
        <v>0</v>
      </c>
    </row>
    <row r="59" spans="1:61" ht="17.100000000000001" customHeight="1">
      <c r="A59" s="1"/>
      <c r="B59" s="668"/>
      <c r="C59" s="18" t="s">
        <v>42</v>
      </c>
      <c r="D59" s="19">
        <f t="shared" ref="D59:M59" si="40">SUM(D57:D58)</f>
        <v>60324</v>
      </c>
      <c r="E59" s="19">
        <f t="shared" si="40"/>
        <v>60324</v>
      </c>
      <c r="F59" s="19">
        <f t="shared" si="40"/>
        <v>0</v>
      </c>
      <c r="G59" s="19">
        <f t="shared" si="40"/>
        <v>43535</v>
      </c>
      <c r="H59" s="19">
        <f t="shared" si="40"/>
        <v>4224</v>
      </c>
      <c r="I59" s="19">
        <f t="shared" si="40"/>
        <v>47759</v>
      </c>
      <c r="J59" s="19">
        <f t="shared" si="40"/>
        <v>12565</v>
      </c>
      <c r="K59" s="19">
        <f t="shared" si="40"/>
        <v>0</v>
      </c>
      <c r="L59" s="19">
        <f t="shared" si="40"/>
        <v>0</v>
      </c>
      <c r="M59" s="20">
        <f t="shared" si="40"/>
        <v>0</v>
      </c>
      <c r="N59" s="668"/>
      <c r="O59" s="18" t="s">
        <v>42</v>
      </c>
      <c r="P59" s="19">
        <f t="shared" ref="P59:Y59" si="41">SUM(P57:P58)</f>
        <v>65382</v>
      </c>
      <c r="Q59" s="19">
        <f t="shared" si="41"/>
        <v>65382</v>
      </c>
      <c r="R59" s="19">
        <f t="shared" si="41"/>
        <v>0</v>
      </c>
      <c r="S59" s="19">
        <f t="shared" si="41"/>
        <v>46728</v>
      </c>
      <c r="T59" s="19">
        <f t="shared" si="41"/>
        <v>5740</v>
      </c>
      <c r="U59" s="19">
        <f t="shared" si="41"/>
        <v>52468</v>
      </c>
      <c r="V59" s="19">
        <f t="shared" si="41"/>
        <v>12914</v>
      </c>
      <c r="W59" s="19">
        <f t="shared" si="41"/>
        <v>0</v>
      </c>
      <c r="X59" s="19">
        <f t="shared" si="41"/>
        <v>0</v>
      </c>
      <c r="Y59" s="20">
        <f t="shared" si="41"/>
        <v>0</v>
      </c>
      <c r="Z59" s="668"/>
      <c r="AA59" s="18" t="s">
        <v>42</v>
      </c>
      <c r="AB59" s="19">
        <f t="shared" ref="AB59:AK59" si="42">SUM(AB57:AB58)</f>
        <v>69254</v>
      </c>
      <c r="AC59" s="19">
        <f t="shared" si="42"/>
        <v>69254</v>
      </c>
      <c r="AD59" s="19">
        <f t="shared" si="42"/>
        <v>0</v>
      </c>
      <c r="AE59" s="19">
        <f t="shared" si="42"/>
        <v>49988</v>
      </c>
      <c r="AF59" s="19">
        <f t="shared" si="42"/>
        <v>7641</v>
      </c>
      <c r="AG59" s="19">
        <f t="shared" si="42"/>
        <v>57629</v>
      </c>
      <c r="AH59" s="19">
        <f t="shared" si="42"/>
        <v>11625</v>
      </c>
      <c r="AI59" s="19">
        <f t="shared" si="42"/>
        <v>0</v>
      </c>
      <c r="AJ59" s="19">
        <f t="shared" si="42"/>
        <v>0</v>
      </c>
      <c r="AK59" s="20">
        <f t="shared" si="42"/>
        <v>0</v>
      </c>
      <c r="AL59" s="668"/>
      <c r="AM59" s="18" t="s">
        <v>42</v>
      </c>
      <c r="AN59" s="19">
        <f t="shared" ref="AN59:AW59" si="43">SUM(AN57:AN58)</f>
        <v>71541</v>
      </c>
      <c r="AO59" s="19">
        <f t="shared" si="43"/>
        <v>71541</v>
      </c>
      <c r="AP59" s="19">
        <f t="shared" si="43"/>
        <v>0</v>
      </c>
      <c r="AQ59" s="19">
        <f t="shared" si="43"/>
        <v>45445.821302559634</v>
      </c>
      <c r="AR59" s="19">
        <f t="shared" si="43"/>
        <v>14056.178697440366</v>
      </c>
      <c r="AS59" s="19">
        <f t="shared" si="43"/>
        <v>59502</v>
      </c>
      <c r="AT59" s="19">
        <f t="shared" si="43"/>
        <v>12039</v>
      </c>
      <c r="AU59" s="19">
        <f t="shared" si="43"/>
        <v>0</v>
      </c>
      <c r="AV59" s="19">
        <f t="shared" si="43"/>
        <v>0</v>
      </c>
      <c r="AW59" s="20">
        <f t="shared" si="43"/>
        <v>0</v>
      </c>
      <c r="AX59" s="668"/>
      <c r="AY59" s="132" t="s">
        <v>42</v>
      </c>
      <c r="AZ59" s="19">
        <f t="shared" ref="AZ59:BI59" si="44">SUM(AZ57:AZ58)</f>
        <v>75092</v>
      </c>
      <c r="BA59" s="19">
        <f t="shared" si="44"/>
        <v>75092</v>
      </c>
      <c r="BB59" s="19">
        <f t="shared" si="44"/>
        <v>0</v>
      </c>
      <c r="BC59" s="19">
        <f t="shared" si="44"/>
        <v>47389</v>
      </c>
      <c r="BD59" s="19">
        <f t="shared" si="44"/>
        <v>14552</v>
      </c>
      <c r="BE59" s="19">
        <f t="shared" si="44"/>
        <v>61941</v>
      </c>
      <c r="BF59" s="19">
        <f t="shared" si="44"/>
        <v>13151</v>
      </c>
      <c r="BG59" s="19">
        <f t="shared" si="44"/>
        <v>0</v>
      </c>
      <c r="BH59" s="19">
        <f t="shared" si="44"/>
        <v>0</v>
      </c>
      <c r="BI59" s="20">
        <f t="shared" si="44"/>
        <v>0</v>
      </c>
    </row>
    <row r="60" spans="1:61" ht="17.100000000000001" customHeight="1">
      <c r="A60" s="1"/>
      <c r="B60" s="666" t="s">
        <v>100</v>
      </c>
      <c r="C60" s="26" t="s">
        <v>101</v>
      </c>
      <c r="D60" s="27">
        <v>18343</v>
      </c>
      <c r="E60" s="27">
        <v>18343</v>
      </c>
      <c r="F60" s="27">
        <v>2081</v>
      </c>
      <c r="G60" s="27">
        <v>9596</v>
      </c>
      <c r="H60" s="27">
        <v>2248</v>
      </c>
      <c r="I60" s="27">
        <v>13925</v>
      </c>
      <c r="J60" s="27">
        <v>4418</v>
      </c>
      <c r="K60" s="27">
        <v>0</v>
      </c>
      <c r="L60" s="27">
        <v>0</v>
      </c>
      <c r="M60" s="28">
        <v>0</v>
      </c>
      <c r="N60" s="666" t="s">
        <v>100</v>
      </c>
      <c r="O60" s="26" t="s">
        <v>101</v>
      </c>
      <c r="P60" s="27">
        <v>18666</v>
      </c>
      <c r="Q60" s="27">
        <v>18666</v>
      </c>
      <c r="R60" s="27">
        <v>2041</v>
      </c>
      <c r="S60" s="27">
        <v>9591</v>
      </c>
      <c r="T60" s="27">
        <v>2421</v>
      </c>
      <c r="U60" s="27">
        <v>14053</v>
      </c>
      <c r="V60" s="27">
        <v>4613</v>
      </c>
      <c r="W60" s="27">
        <v>0</v>
      </c>
      <c r="X60" s="27">
        <v>0</v>
      </c>
      <c r="Y60" s="28">
        <v>0</v>
      </c>
      <c r="Z60" s="666" t="s">
        <v>100</v>
      </c>
      <c r="AA60" s="26" t="s">
        <v>101</v>
      </c>
      <c r="AB60" s="27">
        <v>19904.439999999999</v>
      </c>
      <c r="AC60" s="27">
        <v>19904.439999999999</v>
      </c>
      <c r="AD60" s="27">
        <v>2070</v>
      </c>
      <c r="AE60" s="27">
        <v>10000</v>
      </c>
      <c r="AF60" s="27">
        <v>2203</v>
      </c>
      <c r="AG60" s="27">
        <v>14273</v>
      </c>
      <c r="AH60" s="27">
        <v>5631.44</v>
      </c>
      <c r="AI60" s="27">
        <v>0</v>
      </c>
      <c r="AJ60" s="27">
        <v>0</v>
      </c>
      <c r="AK60" s="28">
        <v>0</v>
      </c>
      <c r="AL60" s="666" t="s">
        <v>100</v>
      </c>
      <c r="AM60" s="26" t="s">
        <v>101</v>
      </c>
      <c r="AN60" s="27">
        <v>20568</v>
      </c>
      <c r="AO60" s="27">
        <v>20568</v>
      </c>
      <c r="AP60" s="27">
        <v>2174.8180867746996</v>
      </c>
      <c r="AQ60" s="27">
        <v>7834.8257536156134</v>
      </c>
      <c r="AR60" s="27">
        <v>4287.356159609687</v>
      </c>
      <c r="AS60" s="27">
        <v>14297</v>
      </c>
      <c r="AT60" s="27">
        <v>6271</v>
      </c>
      <c r="AU60" s="27">
        <v>0</v>
      </c>
      <c r="AV60" s="27">
        <v>0</v>
      </c>
      <c r="AW60" s="28">
        <v>0</v>
      </c>
      <c r="AX60" s="666" t="s">
        <v>100</v>
      </c>
      <c r="AY60" s="139" t="s">
        <v>101</v>
      </c>
      <c r="AZ60" s="27">
        <v>20851</v>
      </c>
      <c r="BA60" s="27">
        <v>20851</v>
      </c>
      <c r="BB60" s="27">
        <v>2185</v>
      </c>
      <c r="BC60" s="27">
        <v>7869</v>
      </c>
      <c r="BD60" s="27">
        <v>4304</v>
      </c>
      <c r="BE60" s="27">
        <v>14358</v>
      </c>
      <c r="BF60" s="27">
        <v>6493</v>
      </c>
      <c r="BG60" s="27">
        <v>0</v>
      </c>
      <c r="BH60" s="27">
        <v>0</v>
      </c>
      <c r="BI60" s="28">
        <v>0</v>
      </c>
    </row>
    <row r="61" spans="1:61" ht="17.100000000000001" customHeight="1">
      <c r="A61" s="1"/>
      <c r="B61" s="667"/>
      <c r="C61" s="26" t="s">
        <v>102</v>
      </c>
      <c r="D61" s="27">
        <v>12579</v>
      </c>
      <c r="E61" s="27">
        <v>12579</v>
      </c>
      <c r="F61" s="27">
        <v>0</v>
      </c>
      <c r="G61" s="27">
        <v>8610</v>
      </c>
      <c r="H61" s="27">
        <v>417</v>
      </c>
      <c r="I61" s="27">
        <v>9027</v>
      </c>
      <c r="J61" s="27">
        <v>3552</v>
      </c>
      <c r="K61" s="27">
        <v>0</v>
      </c>
      <c r="L61" s="27">
        <v>0</v>
      </c>
      <c r="M61" s="28">
        <v>0</v>
      </c>
      <c r="N61" s="667"/>
      <c r="O61" s="26" t="s">
        <v>102</v>
      </c>
      <c r="P61" s="27">
        <v>13008</v>
      </c>
      <c r="Q61" s="27">
        <v>13008</v>
      </c>
      <c r="R61" s="27">
        <v>0</v>
      </c>
      <c r="S61" s="27">
        <v>9105</v>
      </c>
      <c r="T61" s="27">
        <v>492</v>
      </c>
      <c r="U61" s="27">
        <v>9597</v>
      </c>
      <c r="V61" s="27">
        <v>3411</v>
      </c>
      <c r="W61" s="27">
        <v>0</v>
      </c>
      <c r="X61" s="27">
        <v>0</v>
      </c>
      <c r="Y61" s="28">
        <v>0</v>
      </c>
      <c r="Z61" s="667"/>
      <c r="AA61" s="26" t="s">
        <v>102</v>
      </c>
      <c r="AB61" s="27">
        <v>13190</v>
      </c>
      <c r="AC61" s="27">
        <v>13190</v>
      </c>
      <c r="AD61" s="27">
        <v>0</v>
      </c>
      <c r="AE61" s="27">
        <v>9019</v>
      </c>
      <c r="AF61" s="27">
        <v>561</v>
      </c>
      <c r="AG61" s="27">
        <v>9580</v>
      </c>
      <c r="AH61" s="27">
        <v>3610</v>
      </c>
      <c r="AI61" s="27">
        <v>0</v>
      </c>
      <c r="AJ61" s="27">
        <v>0</v>
      </c>
      <c r="AK61" s="28">
        <v>0</v>
      </c>
      <c r="AL61" s="667"/>
      <c r="AM61" s="26" t="s">
        <v>102</v>
      </c>
      <c r="AN61" s="27">
        <v>13728</v>
      </c>
      <c r="AO61" s="27">
        <v>13728</v>
      </c>
      <c r="AP61" s="27">
        <v>0</v>
      </c>
      <c r="AQ61" s="27">
        <v>8837.04347826087</v>
      </c>
      <c r="AR61" s="27">
        <v>1410.95652173913</v>
      </c>
      <c r="AS61" s="27">
        <v>10248</v>
      </c>
      <c r="AT61" s="27">
        <v>3480</v>
      </c>
      <c r="AU61" s="27">
        <v>0</v>
      </c>
      <c r="AV61" s="27">
        <v>0</v>
      </c>
      <c r="AW61" s="28">
        <v>0</v>
      </c>
      <c r="AX61" s="667"/>
      <c r="AY61" s="139" t="s">
        <v>102</v>
      </c>
      <c r="AZ61" s="27">
        <v>14572</v>
      </c>
      <c r="BA61" s="27">
        <v>14572</v>
      </c>
      <c r="BB61" s="27">
        <v>0</v>
      </c>
      <c r="BC61" s="27">
        <v>9038</v>
      </c>
      <c r="BD61" s="27">
        <v>1442</v>
      </c>
      <c r="BE61" s="27">
        <v>10480</v>
      </c>
      <c r="BF61" s="27">
        <v>4092</v>
      </c>
      <c r="BG61" s="27">
        <v>0</v>
      </c>
      <c r="BH61" s="27">
        <v>0</v>
      </c>
      <c r="BI61" s="28">
        <v>0</v>
      </c>
    </row>
    <row r="62" spans="1:61" ht="17.100000000000001" customHeight="1">
      <c r="A62" s="1"/>
      <c r="B62" s="667"/>
      <c r="C62" s="26" t="s">
        <v>103</v>
      </c>
      <c r="D62" s="27">
        <v>15278</v>
      </c>
      <c r="E62" s="27">
        <v>15278</v>
      </c>
      <c r="F62" s="27">
        <v>0</v>
      </c>
      <c r="G62" s="27">
        <v>8163</v>
      </c>
      <c r="H62" s="27">
        <v>1151</v>
      </c>
      <c r="I62" s="27">
        <v>9314</v>
      </c>
      <c r="J62" s="27">
        <v>5964</v>
      </c>
      <c r="K62" s="27">
        <v>0</v>
      </c>
      <c r="L62" s="27">
        <v>0</v>
      </c>
      <c r="M62" s="28">
        <v>0</v>
      </c>
      <c r="N62" s="667"/>
      <c r="O62" s="26" t="s">
        <v>103</v>
      </c>
      <c r="P62" s="27">
        <v>15855</v>
      </c>
      <c r="Q62" s="27">
        <v>15855</v>
      </c>
      <c r="R62" s="27">
        <v>0</v>
      </c>
      <c r="S62" s="27">
        <v>8588</v>
      </c>
      <c r="T62" s="27">
        <v>1187</v>
      </c>
      <c r="U62" s="27">
        <v>9775</v>
      </c>
      <c r="V62" s="27">
        <v>6080</v>
      </c>
      <c r="W62" s="27">
        <v>0</v>
      </c>
      <c r="X62" s="27">
        <v>0</v>
      </c>
      <c r="Y62" s="28">
        <v>0</v>
      </c>
      <c r="Z62" s="667"/>
      <c r="AA62" s="26" t="s">
        <v>103</v>
      </c>
      <c r="AB62" s="27">
        <v>16704</v>
      </c>
      <c r="AC62" s="27">
        <v>16704</v>
      </c>
      <c r="AD62" s="27">
        <v>0</v>
      </c>
      <c r="AE62" s="27">
        <v>8994</v>
      </c>
      <c r="AF62" s="27">
        <v>1317</v>
      </c>
      <c r="AG62" s="27">
        <v>10311</v>
      </c>
      <c r="AH62" s="27">
        <v>6393</v>
      </c>
      <c r="AI62" s="27">
        <v>0</v>
      </c>
      <c r="AJ62" s="27">
        <v>0</v>
      </c>
      <c r="AK62" s="28">
        <v>0</v>
      </c>
      <c r="AL62" s="667"/>
      <c r="AM62" s="26" t="s">
        <v>103</v>
      </c>
      <c r="AN62" s="27">
        <v>17348</v>
      </c>
      <c r="AO62" s="27">
        <v>17348</v>
      </c>
      <c r="AP62" s="27">
        <v>0</v>
      </c>
      <c r="AQ62" s="27">
        <v>7454.5285106382971</v>
      </c>
      <c r="AR62" s="27">
        <v>3487.4714893617029</v>
      </c>
      <c r="AS62" s="27">
        <v>10942</v>
      </c>
      <c r="AT62" s="27">
        <v>6406</v>
      </c>
      <c r="AU62" s="27">
        <v>0</v>
      </c>
      <c r="AV62" s="27">
        <v>0</v>
      </c>
      <c r="AW62" s="28">
        <v>0</v>
      </c>
      <c r="AX62" s="667"/>
      <c r="AY62" s="139" t="s">
        <v>103</v>
      </c>
      <c r="AZ62" s="27">
        <v>17706</v>
      </c>
      <c r="BA62" s="27">
        <v>17706</v>
      </c>
      <c r="BB62" s="27">
        <v>0</v>
      </c>
      <c r="BC62" s="27">
        <v>7253</v>
      </c>
      <c r="BD62" s="27">
        <v>3393</v>
      </c>
      <c r="BE62" s="27">
        <v>10646</v>
      </c>
      <c r="BF62" s="27">
        <v>7060</v>
      </c>
      <c r="BG62" s="27">
        <v>0</v>
      </c>
      <c r="BH62" s="27">
        <v>0</v>
      </c>
      <c r="BI62" s="28">
        <v>0</v>
      </c>
    </row>
    <row r="63" spans="1:61" ht="17.100000000000001" customHeight="1">
      <c r="A63" s="1"/>
      <c r="B63" s="668"/>
      <c r="C63" s="18" t="s">
        <v>42</v>
      </c>
      <c r="D63" s="19">
        <f t="shared" ref="D63:M63" si="45">SUM(D60:D62)</f>
        <v>46200</v>
      </c>
      <c r="E63" s="19">
        <f t="shared" si="45"/>
        <v>46200</v>
      </c>
      <c r="F63" s="19">
        <f t="shared" si="45"/>
        <v>2081</v>
      </c>
      <c r="G63" s="19">
        <f t="shared" si="45"/>
        <v>26369</v>
      </c>
      <c r="H63" s="19">
        <f t="shared" si="45"/>
        <v>3816</v>
      </c>
      <c r="I63" s="19">
        <f t="shared" si="45"/>
        <v>32266</v>
      </c>
      <c r="J63" s="19">
        <f t="shared" si="45"/>
        <v>13934</v>
      </c>
      <c r="K63" s="19">
        <f t="shared" si="45"/>
        <v>0</v>
      </c>
      <c r="L63" s="19">
        <f t="shared" si="45"/>
        <v>0</v>
      </c>
      <c r="M63" s="20">
        <f t="shared" si="45"/>
        <v>0</v>
      </c>
      <c r="N63" s="668"/>
      <c r="O63" s="18" t="s">
        <v>42</v>
      </c>
      <c r="P63" s="19">
        <f t="shared" ref="P63:Y63" si="46">SUM(P60:P62)</f>
        <v>47529</v>
      </c>
      <c r="Q63" s="19">
        <f t="shared" si="46"/>
        <v>47529</v>
      </c>
      <c r="R63" s="19">
        <f t="shared" si="46"/>
        <v>2041</v>
      </c>
      <c r="S63" s="19">
        <f t="shared" si="46"/>
        <v>27284</v>
      </c>
      <c r="T63" s="19">
        <f t="shared" si="46"/>
        <v>4100</v>
      </c>
      <c r="U63" s="19">
        <f t="shared" si="46"/>
        <v>33425</v>
      </c>
      <c r="V63" s="19">
        <f t="shared" si="46"/>
        <v>14104</v>
      </c>
      <c r="W63" s="19">
        <f t="shared" si="46"/>
        <v>0</v>
      </c>
      <c r="X63" s="19">
        <f t="shared" si="46"/>
        <v>0</v>
      </c>
      <c r="Y63" s="20">
        <f t="shared" si="46"/>
        <v>0</v>
      </c>
      <c r="Z63" s="668"/>
      <c r="AA63" s="18" t="s">
        <v>42</v>
      </c>
      <c r="AB63" s="19">
        <f t="shared" ref="AB63:AK63" si="47">SUM(AB60:AB62)</f>
        <v>49798.44</v>
      </c>
      <c r="AC63" s="19">
        <f t="shared" si="47"/>
        <v>49798.44</v>
      </c>
      <c r="AD63" s="19">
        <f t="shared" si="47"/>
        <v>2070</v>
      </c>
      <c r="AE63" s="19">
        <f t="shared" si="47"/>
        <v>28013</v>
      </c>
      <c r="AF63" s="19">
        <f t="shared" si="47"/>
        <v>4081</v>
      </c>
      <c r="AG63" s="19">
        <f t="shared" si="47"/>
        <v>34164</v>
      </c>
      <c r="AH63" s="19">
        <f t="shared" si="47"/>
        <v>15634.439999999999</v>
      </c>
      <c r="AI63" s="19">
        <f t="shared" si="47"/>
        <v>0</v>
      </c>
      <c r="AJ63" s="19">
        <f t="shared" si="47"/>
        <v>0</v>
      </c>
      <c r="AK63" s="20">
        <f t="shared" si="47"/>
        <v>0</v>
      </c>
      <c r="AL63" s="668"/>
      <c r="AM63" s="18" t="s">
        <v>42</v>
      </c>
      <c r="AN63" s="19">
        <f t="shared" ref="AN63:AW63" si="48">SUM(AN60:AN62)</f>
        <v>51644</v>
      </c>
      <c r="AO63" s="19">
        <f t="shared" si="48"/>
        <v>51644</v>
      </c>
      <c r="AP63" s="19">
        <f t="shared" si="48"/>
        <v>2174.8180867746996</v>
      </c>
      <c r="AQ63" s="19">
        <f t="shared" si="48"/>
        <v>24126.397742514782</v>
      </c>
      <c r="AR63" s="19">
        <f t="shared" si="48"/>
        <v>9185.7841707105199</v>
      </c>
      <c r="AS63" s="19">
        <f t="shared" si="48"/>
        <v>35487</v>
      </c>
      <c r="AT63" s="19">
        <f t="shared" si="48"/>
        <v>16157</v>
      </c>
      <c r="AU63" s="19">
        <f t="shared" si="48"/>
        <v>0</v>
      </c>
      <c r="AV63" s="19">
        <f t="shared" si="48"/>
        <v>0</v>
      </c>
      <c r="AW63" s="20">
        <f t="shared" si="48"/>
        <v>0</v>
      </c>
      <c r="AX63" s="668"/>
      <c r="AY63" s="132" t="s">
        <v>42</v>
      </c>
      <c r="AZ63" s="19">
        <f t="shared" ref="AZ63:BI63" si="49">SUM(AZ60:AZ62)</f>
        <v>53129</v>
      </c>
      <c r="BA63" s="19">
        <f t="shared" si="49"/>
        <v>53129</v>
      </c>
      <c r="BB63" s="19">
        <f t="shared" si="49"/>
        <v>2185</v>
      </c>
      <c r="BC63" s="19">
        <f t="shared" si="49"/>
        <v>24160</v>
      </c>
      <c r="BD63" s="19">
        <f t="shared" si="49"/>
        <v>9139</v>
      </c>
      <c r="BE63" s="19">
        <f t="shared" si="49"/>
        <v>35484</v>
      </c>
      <c r="BF63" s="19">
        <f t="shared" si="49"/>
        <v>17645</v>
      </c>
      <c r="BG63" s="19">
        <f t="shared" si="49"/>
        <v>0</v>
      </c>
      <c r="BH63" s="19">
        <f t="shared" si="49"/>
        <v>0</v>
      </c>
      <c r="BI63" s="20">
        <f t="shared" si="49"/>
        <v>0</v>
      </c>
    </row>
    <row r="64" spans="1:61" ht="17.100000000000001" customHeight="1">
      <c r="A64" s="1"/>
      <c r="B64" s="24" t="s">
        <v>104</v>
      </c>
      <c r="C64" s="51" t="s">
        <v>105</v>
      </c>
      <c r="D64" s="19">
        <v>11546</v>
      </c>
      <c r="E64" s="19">
        <v>11546</v>
      </c>
      <c r="F64" s="19">
        <v>747</v>
      </c>
      <c r="G64" s="19">
        <v>2019</v>
      </c>
      <c r="H64" s="19">
        <v>4160</v>
      </c>
      <c r="I64" s="19">
        <v>6926</v>
      </c>
      <c r="J64" s="19">
        <v>4620</v>
      </c>
      <c r="K64" s="19">
        <v>0</v>
      </c>
      <c r="L64" s="19">
        <v>0</v>
      </c>
      <c r="M64" s="20">
        <v>0</v>
      </c>
      <c r="N64" s="24" t="s">
        <v>104</v>
      </c>
      <c r="O64" s="51" t="s">
        <v>105</v>
      </c>
      <c r="P64" s="19">
        <v>11711</v>
      </c>
      <c r="Q64" s="19">
        <v>11711</v>
      </c>
      <c r="R64" s="19">
        <v>0</v>
      </c>
      <c r="S64" s="19">
        <v>2984</v>
      </c>
      <c r="T64" s="19">
        <v>4166</v>
      </c>
      <c r="U64" s="19">
        <v>7150</v>
      </c>
      <c r="V64" s="19">
        <v>4561</v>
      </c>
      <c r="W64" s="19">
        <v>0</v>
      </c>
      <c r="X64" s="19">
        <v>0</v>
      </c>
      <c r="Y64" s="20">
        <v>0</v>
      </c>
      <c r="Z64" s="24" t="s">
        <v>104</v>
      </c>
      <c r="AA64" s="51" t="s">
        <v>105</v>
      </c>
      <c r="AB64" s="19">
        <v>11645</v>
      </c>
      <c r="AC64" s="19">
        <v>11645</v>
      </c>
      <c r="AD64" s="19">
        <v>670</v>
      </c>
      <c r="AE64" s="19">
        <v>2107</v>
      </c>
      <c r="AF64" s="19">
        <v>4515</v>
      </c>
      <c r="AG64" s="19">
        <v>7292</v>
      </c>
      <c r="AH64" s="19">
        <v>4353</v>
      </c>
      <c r="AI64" s="19">
        <v>0</v>
      </c>
      <c r="AJ64" s="19">
        <v>0</v>
      </c>
      <c r="AK64" s="20">
        <v>0</v>
      </c>
      <c r="AL64" s="24" t="s">
        <v>104</v>
      </c>
      <c r="AM64" s="51" t="s">
        <v>105</v>
      </c>
      <c r="AN64" s="19">
        <v>12007</v>
      </c>
      <c r="AO64" s="19">
        <v>12007</v>
      </c>
      <c r="AP64" s="19">
        <v>552.8008673653776</v>
      </c>
      <c r="AQ64" s="19">
        <v>2079.9132634622338</v>
      </c>
      <c r="AR64" s="19">
        <v>5015.2858691723886</v>
      </c>
      <c r="AS64" s="19">
        <v>7648</v>
      </c>
      <c r="AT64" s="19">
        <v>4359</v>
      </c>
      <c r="AU64" s="19">
        <v>0</v>
      </c>
      <c r="AV64" s="19">
        <v>0</v>
      </c>
      <c r="AW64" s="20">
        <v>0</v>
      </c>
      <c r="AX64" s="24" t="s">
        <v>104</v>
      </c>
      <c r="AY64" s="180" t="s">
        <v>105</v>
      </c>
      <c r="AZ64" s="19">
        <v>11781</v>
      </c>
      <c r="BA64" s="19">
        <v>11781</v>
      </c>
      <c r="BB64" s="19">
        <v>549</v>
      </c>
      <c r="BC64" s="19">
        <v>2064</v>
      </c>
      <c r="BD64" s="19">
        <v>4976</v>
      </c>
      <c r="BE64" s="19">
        <v>7589</v>
      </c>
      <c r="BF64" s="19">
        <v>4192</v>
      </c>
      <c r="BG64" s="19">
        <v>0</v>
      </c>
      <c r="BH64" s="19">
        <v>0</v>
      </c>
      <c r="BI64" s="20">
        <v>0</v>
      </c>
    </row>
    <row r="65" spans="1:61" ht="17.100000000000001" customHeight="1">
      <c r="A65" s="1"/>
      <c r="B65" s="675" t="s">
        <v>106</v>
      </c>
      <c r="C65" s="26" t="s">
        <v>107</v>
      </c>
      <c r="D65" s="27">
        <v>14194</v>
      </c>
      <c r="E65" s="27">
        <v>14194</v>
      </c>
      <c r="F65" s="27">
        <v>0</v>
      </c>
      <c r="G65" s="27">
        <v>8336</v>
      </c>
      <c r="H65" s="27">
        <v>766</v>
      </c>
      <c r="I65" s="27">
        <v>9102</v>
      </c>
      <c r="J65" s="27">
        <v>5092</v>
      </c>
      <c r="K65" s="27">
        <v>0</v>
      </c>
      <c r="L65" s="27">
        <v>0</v>
      </c>
      <c r="M65" s="28">
        <v>0</v>
      </c>
      <c r="N65" s="675" t="s">
        <v>106</v>
      </c>
      <c r="O65" s="26" t="s">
        <v>107</v>
      </c>
      <c r="P65" s="27">
        <v>14783</v>
      </c>
      <c r="Q65" s="27">
        <v>14783</v>
      </c>
      <c r="R65" s="27">
        <v>0</v>
      </c>
      <c r="S65" s="27">
        <v>8471</v>
      </c>
      <c r="T65" s="27">
        <v>1064</v>
      </c>
      <c r="U65" s="27">
        <v>9535</v>
      </c>
      <c r="V65" s="27">
        <v>5248</v>
      </c>
      <c r="W65" s="27">
        <v>0</v>
      </c>
      <c r="X65" s="27">
        <v>0</v>
      </c>
      <c r="Y65" s="28">
        <v>0</v>
      </c>
      <c r="Z65" s="675" t="s">
        <v>106</v>
      </c>
      <c r="AA65" s="26" t="s">
        <v>107</v>
      </c>
      <c r="AB65" s="27">
        <v>15644</v>
      </c>
      <c r="AC65" s="27">
        <v>15644</v>
      </c>
      <c r="AD65" s="27">
        <v>0</v>
      </c>
      <c r="AE65" s="27">
        <v>9202</v>
      </c>
      <c r="AF65" s="27">
        <v>1291</v>
      </c>
      <c r="AG65" s="27">
        <v>10493</v>
      </c>
      <c r="AH65" s="27">
        <v>5151</v>
      </c>
      <c r="AI65" s="27">
        <v>0</v>
      </c>
      <c r="AJ65" s="27">
        <v>0</v>
      </c>
      <c r="AK65" s="28">
        <v>0</v>
      </c>
      <c r="AL65" s="675" t="s">
        <v>106</v>
      </c>
      <c r="AM65" s="26" t="s">
        <v>107</v>
      </c>
      <c r="AN65" s="27">
        <v>15566</v>
      </c>
      <c r="AO65" s="27">
        <v>15566</v>
      </c>
      <c r="AP65" s="27">
        <v>0</v>
      </c>
      <c r="AQ65" s="27">
        <v>8538.1045679691797</v>
      </c>
      <c r="AR65" s="27">
        <v>1915.8954320308203</v>
      </c>
      <c r="AS65" s="27">
        <v>10454</v>
      </c>
      <c r="AT65" s="27">
        <v>5112</v>
      </c>
      <c r="AU65" s="27">
        <v>0</v>
      </c>
      <c r="AV65" s="27">
        <v>0</v>
      </c>
      <c r="AW65" s="28">
        <v>0</v>
      </c>
      <c r="AX65" s="675" t="s">
        <v>106</v>
      </c>
      <c r="AY65" s="139" t="s">
        <v>107</v>
      </c>
      <c r="AZ65" s="27">
        <v>15764</v>
      </c>
      <c r="BA65" s="27">
        <v>15764</v>
      </c>
      <c r="BB65" s="27">
        <v>0</v>
      </c>
      <c r="BC65" s="27">
        <v>8646</v>
      </c>
      <c r="BD65" s="27">
        <v>1940</v>
      </c>
      <c r="BE65" s="27">
        <v>10586</v>
      </c>
      <c r="BF65" s="27">
        <v>5178</v>
      </c>
      <c r="BG65" s="27">
        <v>0</v>
      </c>
      <c r="BH65" s="27">
        <v>0</v>
      </c>
      <c r="BI65" s="28">
        <v>0</v>
      </c>
    </row>
    <row r="66" spans="1:61" ht="17.100000000000001" customHeight="1">
      <c r="A66" s="1"/>
      <c r="B66" s="676"/>
      <c r="C66" s="26" t="s">
        <v>108</v>
      </c>
      <c r="D66" s="27">
        <v>4330</v>
      </c>
      <c r="E66" s="27">
        <v>3542</v>
      </c>
      <c r="F66" s="27">
        <v>0</v>
      </c>
      <c r="G66" s="27">
        <v>0</v>
      </c>
      <c r="H66" s="27">
        <v>2122</v>
      </c>
      <c r="I66" s="27">
        <v>2122</v>
      </c>
      <c r="J66" s="27">
        <v>1420</v>
      </c>
      <c r="K66" s="27">
        <v>0</v>
      </c>
      <c r="L66" s="27">
        <v>0</v>
      </c>
      <c r="M66" s="28">
        <v>788</v>
      </c>
      <c r="N66" s="676"/>
      <c r="O66" s="26" t="s">
        <v>108</v>
      </c>
      <c r="P66" s="27">
        <v>4484</v>
      </c>
      <c r="Q66" s="27">
        <v>3687</v>
      </c>
      <c r="R66" s="27">
        <v>0</v>
      </c>
      <c r="S66" s="27">
        <v>0</v>
      </c>
      <c r="T66" s="27">
        <v>2279</v>
      </c>
      <c r="U66" s="27">
        <v>2279</v>
      </c>
      <c r="V66" s="27">
        <v>1408</v>
      </c>
      <c r="W66" s="27">
        <v>0</v>
      </c>
      <c r="X66" s="27">
        <v>0</v>
      </c>
      <c r="Y66" s="28">
        <v>797</v>
      </c>
      <c r="Z66" s="676"/>
      <c r="AA66" s="26" t="s">
        <v>108</v>
      </c>
      <c r="AB66" s="27">
        <v>4566</v>
      </c>
      <c r="AC66" s="27">
        <v>3776</v>
      </c>
      <c r="AD66" s="27">
        <v>0</v>
      </c>
      <c r="AE66" s="27">
        <v>0</v>
      </c>
      <c r="AF66" s="27">
        <v>2404</v>
      </c>
      <c r="AG66" s="27">
        <v>2404</v>
      </c>
      <c r="AH66" s="27">
        <v>1372</v>
      </c>
      <c r="AI66" s="27">
        <v>0</v>
      </c>
      <c r="AJ66" s="27">
        <v>0</v>
      </c>
      <c r="AK66" s="28">
        <v>790</v>
      </c>
      <c r="AL66" s="676"/>
      <c r="AM66" s="26" t="s">
        <v>108</v>
      </c>
      <c r="AN66" s="27">
        <v>4527</v>
      </c>
      <c r="AO66" s="27">
        <v>3779</v>
      </c>
      <c r="AP66" s="27">
        <v>0</v>
      </c>
      <c r="AQ66" s="27">
        <v>0</v>
      </c>
      <c r="AR66" s="27">
        <v>2490</v>
      </c>
      <c r="AS66" s="27">
        <v>2490</v>
      </c>
      <c r="AT66" s="27">
        <v>1289</v>
      </c>
      <c r="AU66" s="27">
        <v>0</v>
      </c>
      <c r="AV66" s="27">
        <v>0</v>
      </c>
      <c r="AW66" s="28">
        <v>748</v>
      </c>
      <c r="AX66" s="676"/>
      <c r="AY66" s="139" t="s">
        <v>108</v>
      </c>
      <c r="AZ66" s="101">
        <v>4587</v>
      </c>
      <c r="BA66" s="101">
        <v>3851</v>
      </c>
      <c r="BB66" s="27">
        <v>0</v>
      </c>
      <c r="BC66" s="27">
        <v>0</v>
      </c>
      <c r="BD66" s="27">
        <v>2563</v>
      </c>
      <c r="BE66" s="27">
        <v>2563</v>
      </c>
      <c r="BF66" s="27">
        <v>1288</v>
      </c>
      <c r="BG66" s="27">
        <v>0</v>
      </c>
      <c r="BH66" s="27">
        <v>0</v>
      </c>
      <c r="BI66" s="28">
        <v>736</v>
      </c>
    </row>
    <row r="67" spans="1:61" ht="17.100000000000001" customHeight="1">
      <c r="A67" s="1"/>
      <c r="B67" s="676"/>
      <c r="C67" s="26" t="s">
        <v>109</v>
      </c>
      <c r="D67" s="27">
        <v>5049</v>
      </c>
      <c r="E67" s="27">
        <v>5049</v>
      </c>
      <c r="F67" s="27">
        <v>0</v>
      </c>
      <c r="G67" s="27">
        <v>2619</v>
      </c>
      <c r="H67" s="27">
        <v>977</v>
      </c>
      <c r="I67" s="27">
        <v>3596</v>
      </c>
      <c r="J67" s="27">
        <v>1453</v>
      </c>
      <c r="K67" s="27">
        <v>0</v>
      </c>
      <c r="L67" s="27">
        <v>0</v>
      </c>
      <c r="M67" s="28">
        <v>0</v>
      </c>
      <c r="N67" s="676"/>
      <c r="O67" s="26" t="s">
        <v>109</v>
      </c>
      <c r="P67" s="27">
        <v>5148</v>
      </c>
      <c r="Q67" s="27">
        <v>5148</v>
      </c>
      <c r="R67" s="27">
        <v>0</v>
      </c>
      <c r="S67" s="27">
        <v>2445</v>
      </c>
      <c r="T67" s="27">
        <v>1229</v>
      </c>
      <c r="U67" s="27">
        <v>3674</v>
      </c>
      <c r="V67" s="27">
        <v>1474</v>
      </c>
      <c r="W67" s="27">
        <v>0</v>
      </c>
      <c r="X67" s="27">
        <v>0</v>
      </c>
      <c r="Y67" s="28">
        <v>0</v>
      </c>
      <c r="Z67" s="676"/>
      <c r="AA67" s="26" t="s">
        <v>109</v>
      </c>
      <c r="AB67" s="27">
        <v>5335</v>
      </c>
      <c r="AC67" s="27">
        <v>5335</v>
      </c>
      <c r="AD67" s="27">
        <v>0</v>
      </c>
      <c r="AE67" s="27">
        <v>2433</v>
      </c>
      <c r="AF67" s="27">
        <v>1248</v>
      </c>
      <c r="AG67" s="27">
        <v>3681</v>
      </c>
      <c r="AH67" s="27">
        <v>1654</v>
      </c>
      <c r="AI67" s="27">
        <v>0</v>
      </c>
      <c r="AJ67" s="27">
        <v>0</v>
      </c>
      <c r="AK67" s="28">
        <v>0</v>
      </c>
      <c r="AL67" s="676"/>
      <c r="AM67" s="26" t="s">
        <v>109</v>
      </c>
      <c r="AN67" s="27">
        <v>5309</v>
      </c>
      <c r="AO67" s="27">
        <v>5309</v>
      </c>
      <c r="AP67" s="27">
        <v>0</v>
      </c>
      <c r="AQ67" s="27">
        <v>2098.6013408973699</v>
      </c>
      <c r="AR67" s="27">
        <v>1607.3986591026301</v>
      </c>
      <c r="AS67" s="27">
        <v>3706</v>
      </c>
      <c r="AT67" s="27">
        <v>1603</v>
      </c>
      <c r="AU67" s="27">
        <v>0</v>
      </c>
      <c r="AV67" s="27">
        <v>0</v>
      </c>
      <c r="AW67" s="28">
        <v>0</v>
      </c>
      <c r="AX67" s="676"/>
      <c r="AY67" s="139" t="s">
        <v>109</v>
      </c>
      <c r="AZ67" s="27">
        <v>5399</v>
      </c>
      <c r="BA67" s="27">
        <v>5399</v>
      </c>
      <c r="BB67" s="27">
        <v>0</v>
      </c>
      <c r="BC67" s="27">
        <v>2113</v>
      </c>
      <c r="BD67" s="27">
        <v>1617</v>
      </c>
      <c r="BE67" s="27">
        <v>3730</v>
      </c>
      <c r="BF67" s="101">
        <v>1669</v>
      </c>
      <c r="BG67" s="27">
        <v>0</v>
      </c>
      <c r="BH67" s="27">
        <v>0</v>
      </c>
      <c r="BI67" s="28">
        <v>0</v>
      </c>
    </row>
    <row r="68" spans="1:61" ht="17.100000000000001" customHeight="1">
      <c r="A68" s="1"/>
      <c r="B68" s="677"/>
      <c r="C68" s="18" t="s">
        <v>42</v>
      </c>
      <c r="D68" s="19">
        <f t="shared" ref="D68:M68" si="50">SUM(D65:D67)</f>
        <v>23573</v>
      </c>
      <c r="E68" s="19">
        <f t="shared" si="50"/>
        <v>22785</v>
      </c>
      <c r="F68" s="19">
        <f t="shared" si="50"/>
        <v>0</v>
      </c>
      <c r="G68" s="19">
        <f t="shared" si="50"/>
        <v>10955</v>
      </c>
      <c r="H68" s="19">
        <f t="shared" si="50"/>
        <v>3865</v>
      </c>
      <c r="I68" s="19">
        <f t="shared" si="50"/>
        <v>14820</v>
      </c>
      <c r="J68" s="19">
        <f t="shared" si="50"/>
        <v>7965</v>
      </c>
      <c r="K68" s="19">
        <f t="shared" si="50"/>
        <v>0</v>
      </c>
      <c r="L68" s="19">
        <f t="shared" si="50"/>
        <v>0</v>
      </c>
      <c r="M68" s="20">
        <f t="shared" si="50"/>
        <v>788</v>
      </c>
      <c r="N68" s="677"/>
      <c r="O68" s="18" t="s">
        <v>42</v>
      </c>
      <c r="P68" s="19">
        <f t="shared" ref="P68:Y68" si="51">SUM(P65:P67)</f>
        <v>24415</v>
      </c>
      <c r="Q68" s="19">
        <f t="shared" si="51"/>
        <v>23618</v>
      </c>
      <c r="R68" s="19">
        <f t="shared" si="51"/>
        <v>0</v>
      </c>
      <c r="S68" s="19">
        <f t="shared" si="51"/>
        <v>10916</v>
      </c>
      <c r="T68" s="19">
        <f t="shared" si="51"/>
        <v>4572</v>
      </c>
      <c r="U68" s="19">
        <f t="shared" si="51"/>
        <v>15488</v>
      </c>
      <c r="V68" s="19">
        <f t="shared" si="51"/>
        <v>8130</v>
      </c>
      <c r="W68" s="19">
        <f t="shared" si="51"/>
        <v>0</v>
      </c>
      <c r="X68" s="19">
        <f t="shared" si="51"/>
        <v>0</v>
      </c>
      <c r="Y68" s="20">
        <f t="shared" si="51"/>
        <v>797</v>
      </c>
      <c r="Z68" s="677"/>
      <c r="AA68" s="18" t="s">
        <v>42</v>
      </c>
      <c r="AB68" s="19">
        <f t="shared" ref="AB68:AK68" si="52">SUM(AB65:AB67)</f>
        <v>25545</v>
      </c>
      <c r="AC68" s="19">
        <f t="shared" si="52"/>
        <v>24755</v>
      </c>
      <c r="AD68" s="19">
        <f t="shared" si="52"/>
        <v>0</v>
      </c>
      <c r="AE68" s="19">
        <f t="shared" si="52"/>
        <v>11635</v>
      </c>
      <c r="AF68" s="19">
        <f t="shared" si="52"/>
        <v>4943</v>
      </c>
      <c r="AG68" s="19">
        <f t="shared" si="52"/>
        <v>16578</v>
      </c>
      <c r="AH68" s="19">
        <f t="shared" si="52"/>
        <v>8177</v>
      </c>
      <c r="AI68" s="19">
        <f t="shared" si="52"/>
        <v>0</v>
      </c>
      <c r="AJ68" s="19">
        <f t="shared" si="52"/>
        <v>0</v>
      </c>
      <c r="AK68" s="20">
        <f t="shared" si="52"/>
        <v>790</v>
      </c>
      <c r="AL68" s="677"/>
      <c r="AM68" s="18" t="s">
        <v>42</v>
      </c>
      <c r="AN68" s="19">
        <f t="shared" ref="AN68:AW68" si="53">SUM(AN65:AN67)</f>
        <v>25402</v>
      </c>
      <c r="AO68" s="19">
        <f t="shared" si="53"/>
        <v>24654</v>
      </c>
      <c r="AP68" s="19">
        <f t="shared" si="53"/>
        <v>0</v>
      </c>
      <c r="AQ68" s="19">
        <f t="shared" si="53"/>
        <v>10636.70590886655</v>
      </c>
      <c r="AR68" s="19">
        <f t="shared" si="53"/>
        <v>6013.2940911334499</v>
      </c>
      <c r="AS68" s="19">
        <f t="shared" si="53"/>
        <v>16650</v>
      </c>
      <c r="AT68" s="19">
        <f t="shared" si="53"/>
        <v>8004</v>
      </c>
      <c r="AU68" s="19">
        <f t="shared" si="53"/>
        <v>0</v>
      </c>
      <c r="AV68" s="19">
        <f t="shared" si="53"/>
        <v>0</v>
      </c>
      <c r="AW68" s="20">
        <f t="shared" si="53"/>
        <v>748</v>
      </c>
      <c r="AX68" s="677"/>
      <c r="AY68" s="132" t="s">
        <v>42</v>
      </c>
      <c r="AZ68" s="19">
        <f t="shared" ref="AZ68:BI68" si="54">SUM(AZ65:AZ67)</f>
        <v>25750</v>
      </c>
      <c r="BA68" s="19">
        <f t="shared" si="54"/>
        <v>25014</v>
      </c>
      <c r="BB68" s="19">
        <f t="shared" si="54"/>
        <v>0</v>
      </c>
      <c r="BC68" s="19">
        <f t="shared" si="54"/>
        <v>10759</v>
      </c>
      <c r="BD68" s="19">
        <f t="shared" si="54"/>
        <v>6120</v>
      </c>
      <c r="BE68" s="19">
        <f t="shared" si="54"/>
        <v>16879</v>
      </c>
      <c r="BF68" s="19">
        <f t="shared" si="54"/>
        <v>8135</v>
      </c>
      <c r="BG68" s="19">
        <f t="shared" si="54"/>
        <v>0</v>
      </c>
      <c r="BH68" s="19">
        <f t="shared" si="54"/>
        <v>0</v>
      </c>
      <c r="BI68" s="20">
        <f t="shared" si="54"/>
        <v>736</v>
      </c>
    </row>
    <row r="69" spans="1:61" ht="17.100000000000001" customHeight="1">
      <c r="A69" s="1"/>
      <c r="B69" s="52" t="s">
        <v>110</v>
      </c>
      <c r="C69" s="39" t="s">
        <v>111</v>
      </c>
      <c r="D69" s="19">
        <v>4056</v>
      </c>
      <c r="E69" s="19">
        <v>4056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4056</v>
      </c>
      <c r="M69" s="20">
        <v>0</v>
      </c>
      <c r="N69" s="52" t="s">
        <v>110</v>
      </c>
      <c r="O69" s="39" t="s">
        <v>111</v>
      </c>
      <c r="P69" s="19">
        <v>4183</v>
      </c>
      <c r="Q69" s="19">
        <v>4183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4183</v>
      </c>
      <c r="Y69" s="20">
        <v>0</v>
      </c>
      <c r="Z69" s="52" t="s">
        <v>110</v>
      </c>
      <c r="AA69" s="39" t="s">
        <v>111</v>
      </c>
      <c r="AB69" s="19">
        <v>4280.58</v>
      </c>
      <c r="AC69" s="19">
        <v>4280.58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4280.58</v>
      </c>
      <c r="AK69" s="20">
        <v>0</v>
      </c>
      <c r="AL69" s="52" t="s">
        <v>110</v>
      </c>
      <c r="AM69" s="39" t="s">
        <v>111</v>
      </c>
      <c r="AN69" s="19">
        <v>4199</v>
      </c>
      <c r="AO69" s="19">
        <v>4199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4199</v>
      </c>
      <c r="AW69" s="20">
        <v>0</v>
      </c>
      <c r="AX69" s="52" t="s">
        <v>110</v>
      </c>
      <c r="AY69" s="156" t="s">
        <v>111</v>
      </c>
      <c r="AZ69" s="19">
        <v>4201</v>
      </c>
      <c r="BA69" s="19">
        <v>4201</v>
      </c>
      <c r="BB69" s="19">
        <v>0</v>
      </c>
      <c r="BC69" s="19">
        <v>0</v>
      </c>
      <c r="BD69" s="19">
        <v>0</v>
      </c>
      <c r="BE69" s="19">
        <v>0</v>
      </c>
      <c r="BF69" s="19">
        <v>0</v>
      </c>
      <c r="BG69" s="19">
        <v>0</v>
      </c>
      <c r="BH69" s="19">
        <v>4201</v>
      </c>
      <c r="BI69" s="20">
        <v>0</v>
      </c>
    </row>
    <row r="70" spans="1:61" ht="17.100000000000001" customHeight="1" thickBot="1">
      <c r="A70" s="1"/>
      <c r="B70" s="669" t="s">
        <v>112</v>
      </c>
      <c r="C70" s="670"/>
      <c r="D70" s="40">
        <f t="shared" ref="D70:M70" si="55">SUM(D34:D38,D43:D46,D49:D53,D56,D59,D63:D64,D68:D69)</f>
        <v>814696</v>
      </c>
      <c r="E70" s="40">
        <f t="shared" si="55"/>
        <v>807986</v>
      </c>
      <c r="F70" s="40">
        <f t="shared" si="55"/>
        <v>81067</v>
      </c>
      <c r="G70" s="40">
        <f t="shared" si="55"/>
        <v>442266</v>
      </c>
      <c r="H70" s="40">
        <f t="shared" si="55"/>
        <v>74622</v>
      </c>
      <c r="I70" s="40">
        <f t="shared" si="55"/>
        <v>597955</v>
      </c>
      <c r="J70" s="40">
        <f t="shared" si="55"/>
        <v>201987</v>
      </c>
      <c r="K70" s="40">
        <f t="shared" si="55"/>
        <v>0</v>
      </c>
      <c r="L70" s="40">
        <f t="shared" si="55"/>
        <v>8044</v>
      </c>
      <c r="M70" s="41">
        <f t="shared" si="55"/>
        <v>6710</v>
      </c>
      <c r="N70" s="669" t="s">
        <v>112</v>
      </c>
      <c r="O70" s="670"/>
      <c r="P70" s="40">
        <f t="shared" ref="P70:Y70" si="56">SUM(P34:P38,P43:P46,P49:P53,P56,P59,P63:P64,P68:P69)</f>
        <v>862839</v>
      </c>
      <c r="Q70" s="40">
        <f t="shared" si="56"/>
        <v>856516</v>
      </c>
      <c r="R70" s="40">
        <f t="shared" si="56"/>
        <v>84842</v>
      </c>
      <c r="S70" s="40">
        <f t="shared" si="56"/>
        <v>478275</v>
      </c>
      <c r="T70" s="40">
        <f t="shared" si="56"/>
        <v>76152</v>
      </c>
      <c r="U70" s="40">
        <f t="shared" si="56"/>
        <v>639269</v>
      </c>
      <c r="V70" s="40">
        <f t="shared" si="56"/>
        <v>209021</v>
      </c>
      <c r="W70" s="40">
        <f t="shared" si="56"/>
        <v>0</v>
      </c>
      <c r="X70" s="40">
        <f t="shared" si="56"/>
        <v>8226</v>
      </c>
      <c r="Y70" s="41">
        <f t="shared" si="56"/>
        <v>6323</v>
      </c>
      <c r="Z70" s="669" t="s">
        <v>112</v>
      </c>
      <c r="AA70" s="670"/>
      <c r="AB70" s="40">
        <f t="shared" ref="AB70:AK70" si="57">SUM(AB34:AB38,AB43:AB46,AB49:AB53,AB56,AB59,AB63:AB64,AB68:AB69)</f>
        <v>917600.0199999999</v>
      </c>
      <c r="AC70" s="40">
        <f t="shared" si="57"/>
        <v>911424.0199999999</v>
      </c>
      <c r="AD70" s="40">
        <f t="shared" si="57"/>
        <v>98525.843130644469</v>
      </c>
      <c r="AE70" s="40">
        <f t="shared" si="57"/>
        <v>501534.04205431126</v>
      </c>
      <c r="AF70" s="40">
        <f t="shared" si="57"/>
        <v>83988.114815044246</v>
      </c>
      <c r="AG70" s="40">
        <f t="shared" si="57"/>
        <v>684048</v>
      </c>
      <c r="AH70" s="40">
        <f t="shared" si="57"/>
        <v>219166.44</v>
      </c>
      <c r="AI70" s="40">
        <f t="shared" si="57"/>
        <v>0</v>
      </c>
      <c r="AJ70" s="40">
        <f t="shared" si="57"/>
        <v>8209.58</v>
      </c>
      <c r="AK70" s="41">
        <f t="shared" si="57"/>
        <v>6176</v>
      </c>
      <c r="AL70" s="669" t="s">
        <v>112</v>
      </c>
      <c r="AM70" s="670"/>
      <c r="AN70" s="40">
        <f t="shared" ref="AN70:AW70" si="58">SUM(AN34:AN38,AN43:AN46,AN49:AN53,AN56,AN59,AN63:AN64,AN68:AN69)</f>
        <v>945630</v>
      </c>
      <c r="AO70" s="40">
        <f t="shared" si="58"/>
        <v>939723</v>
      </c>
      <c r="AP70" s="40">
        <f t="shared" si="58"/>
        <v>77832.203030737481</v>
      </c>
      <c r="AQ70" s="40">
        <f t="shared" si="58"/>
        <v>491368.01599790528</v>
      </c>
      <c r="AR70" s="40">
        <f t="shared" si="58"/>
        <v>145714.78097135728</v>
      </c>
      <c r="AS70" s="40">
        <f t="shared" si="58"/>
        <v>714915</v>
      </c>
      <c r="AT70" s="40">
        <f t="shared" si="58"/>
        <v>225191</v>
      </c>
      <c r="AU70" s="40">
        <f t="shared" si="58"/>
        <v>0</v>
      </c>
      <c r="AV70" s="40">
        <f t="shared" si="58"/>
        <v>8366</v>
      </c>
      <c r="AW70" s="41">
        <f t="shared" si="58"/>
        <v>5907</v>
      </c>
      <c r="AX70" s="669" t="s">
        <v>113</v>
      </c>
      <c r="AY70" s="701"/>
      <c r="AZ70" s="40">
        <f t="shared" ref="AZ70:BI70" si="59">SUM(AZ34:AZ38,AZ43:AZ46,AZ49:AZ53,AZ56,AZ59,AZ63:AZ64,AZ68:AZ69)</f>
        <v>999356</v>
      </c>
      <c r="BA70" s="40">
        <f t="shared" si="59"/>
        <v>993593</v>
      </c>
      <c r="BB70" s="40">
        <f t="shared" si="59"/>
        <v>81551</v>
      </c>
      <c r="BC70" s="40">
        <f t="shared" si="59"/>
        <v>511346</v>
      </c>
      <c r="BD70" s="40">
        <f t="shared" si="59"/>
        <v>151016</v>
      </c>
      <c r="BE70" s="40">
        <f t="shared" si="59"/>
        <v>743913</v>
      </c>
      <c r="BF70" s="40">
        <f t="shared" si="59"/>
        <v>241138</v>
      </c>
      <c r="BG70" s="40">
        <f t="shared" si="59"/>
        <v>0</v>
      </c>
      <c r="BH70" s="40">
        <f t="shared" si="59"/>
        <v>8542</v>
      </c>
      <c r="BI70" s="41">
        <f t="shared" si="59"/>
        <v>5763</v>
      </c>
    </row>
    <row r="71" spans="1:61" s="191" customFormat="1" ht="17.100000000000001" customHeight="1">
      <c r="A71" s="54"/>
      <c r="B71" s="55" t="s">
        <v>114</v>
      </c>
      <c r="C71" s="56" t="s">
        <v>115</v>
      </c>
      <c r="D71" s="57">
        <v>69528</v>
      </c>
      <c r="E71" s="57">
        <v>69528</v>
      </c>
      <c r="F71" s="57">
        <v>12315</v>
      </c>
      <c r="G71" s="57">
        <v>23637</v>
      </c>
      <c r="H71" s="57">
        <v>8422</v>
      </c>
      <c r="I71" s="57">
        <v>44374</v>
      </c>
      <c r="J71" s="57">
        <v>25154</v>
      </c>
      <c r="K71" s="57">
        <v>0</v>
      </c>
      <c r="L71" s="57">
        <v>0</v>
      </c>
      <c r="M71" s="58">
        <v>0</v>
      </c>
      <c r="N71" s="55" t="s">
        <v>114</v>
      </c>
      <c r="O71" s="56" t="s">
        <v>115</v>
      </c>
      <c r="P71" s="57">
        <v>72225</v>
      </c>
      <c r="Q71" s="57">
        <v>72225</v>
      </c>
      <c r="R71" s="57">
        <v>12505</v>
      </c>
      <c r="S71" s="57">
        <v>25278</v>
      </c>
      <c r="T71" s="57">
        <v>8880</v>
      </c>
      <c r="U71" s="57">
        <v>46663</v>
      </c>
      <c r="V71" s="57">
        <v>25562</v>
      </c>
      <c r="W71" s="57">
        <v>0</v>
      </c>
      <c r="X71" s="57">
        <v>0</v>
      </c>
      <c r="Y71" s="58">
        <v>0</v>
      </c>
      <c r="Z71" s="55" t="s">
        <v>114</v>
      </c>
      <c r="AA71" s="56" t="s">
        <v>115</v>
      </c>
      <c r="AB71" s="57">
        <v>75413</v>
      </c>
      <c r="AC71" s="57">
        <v>75413</v>
      </c>
      <c r="AD71" s="57">
        <v>13650</v>
      </c>
      <c r="AE71" s="57">
        <v>28840</v>
      </c>
      <c r="AF71" s="57">
        <v>7835</v>
      </c>
      <c r="AG71" s="57">
        <v>50325</v>
      </c>
      <c r="AH71" s="57">
        <v>25088</v>
      </c>
      <c r="AI71" s="57">
        <v>0</v>
      </c>
      <c r="AJ71" s="57">
        <v>0</v>
      </c>
      <c r="AK71" s="58">
        <v>0</v>
      </c>
      <c r="AL71" s="55" t="s">
        <v>114</v>
      </c>
      <c r="AM71" s="56" t="s">
        <v>115</v>
      </c>
      <c r="AN71" s="57">
        <v>77004</v>
      </c>
      <c r="AO71" s="57">
        <v>77004</v>
      </c>
      <c r="AP71" s="57">
        <v>13740.551622810655</v>
      </c>
      <c r="AQ71" s="57">
        <v>29471.953072344219</v>
      </c>
      <c r="AR71" s="57">
        <v>8249.4953048451207</v>
      </c>
      <c r="AS71" s="57">
        <v>51462</v>
      </c>
      <c r="AT71" s="57">
        <v>25542</v>
      </c>
      <c r="AU71" s="57">
        <v>0</v>
      </c>
      <c r="AV71" s="57">
        <v>0</v>
      </c>
      <c r="AW71" s="58">
        <v>0</v>
      </c>
      <c r="AX71" s="55" t="s">
        <v>114</v>
      </c>
      <c r="AY71" s="186" t="s">
        <v>115</v>
      </c>
      <c r="AZ71" s="57">
        <v>80153</v>
      </c>
      <c r="BA71" s="57">
        <v>80153</v>
      </c>
      <c r="BB71" s="57">
        <v>13970</v>
      </c>
      <c r="BC71" s="57">
        <v>29963</v>
      </c>
      <c r="BD71" s="57">
        <v>8385</v>
      </c>
      <c r="BE71" s="57">
        <v>52318</v>
      </c>
      <c r="BF71" s="57">
        <v>27835</v>
      </c>
      <c r="BG71" s="57">
        <v>0</v>
      </c>
      <c r="BH71" s="57">
        <v>0</v>
      </c>
      <c r="BI71" s="58">
        <v>0</v>
      </c>
    </row>
    <row r="72" spans="1:61" ht="17.100000000000001" customHeight="1">
      <c r="A72" s="1"/>
      <c r="B72" s="63"/>
      <c r="C72" s="64" t="s">
        <v>116</v>
      </c>
      <c r="D72" s="34">
        <v>27939</v>
      </c>
      <c r="E72" s="34">
        <v>27627</v>
      </c>
      <c r="F72" s="34">
        <v>4447</v>
      </c>
      <c r="G72" s="34">
        <v>10666</v>
      </c>
      <c r="H72" s="34">
        <v>2294</v>
      </c>
      <c r="I72" s="34">
        <v>17407</v>
      </c>
      <c r="J72" s="34">
        <v>3970</v>
      </c>
      <c r="K72" s="34">
        <v>2896</v>
      </c>
      <c r="L72" s="34">
        <v>3354</v>
      </c>
      <c r="M72" s="35">
        <v>312</v>
      </c>
      <c r="N72" s="63"/>
      <c r="O72" s="64" t="s">
        <v>116</v>
      </c>
      <c r="P72" s="34">
        <v>29290</v>
      </c>
      <c r="Q72" s="34">
        <v>28952</v>
      </c>
      <c r="R72" s="34">
        <v>4448</v>
      </c>
      <c r="S72" s="34">
        <v>11723</v>
      </c>
      <c r="T72" s="34">
        <v>2733</v>
      </c>
      <c r="U72" s="34">
        <v>18904</v>
      </c>
      <c r="V72" s="34">
        <v>3440</v>
      </c>
      <c r="W72" s="34">
        <v>2961</v>
      </c>
      <c r="X72" s="34">
        <v>3647</v>
      </c>
      <c r="Y72" s="35">
        <v>338</v>
      </c>
      <c r="Z72" s="63"/>
      <c r="AA72" s="64" t="s">
        <v>116</v>
      </c>
      <c r="AB72" s="34">
        <v>32217</v>
      </c>
      <c r="AC72" s="34">
        <v>31896</v>
      </c>
      <c r="AD72" s="34">
        <v>4953</v>
      </c>
      <c r="AE72" s="34">
        <v>13094</v>
      </c>
      <c r="AF72" s="34">
        <v>2848</v>
      </c>
      <c r="AG72" s="34">
        <v>20895</v>
      </c>
      <c r="AH72" s="34">
        <v>3863</v>
      </c>
      <c r="AI72" s="34">
        <v>3131</v>
      </c>
      <c r="AJ72" s="34">
        <v>4007</v>
      </c>
      <c r="AK72" s="35">
        <v>321</v>
      </c>
      <c r="AL72" s="63"/>
      <c r="AM72" s="64" t="s">
        <v>116</v>
      </c>
      <c r="AN72" s="34">
        <v>31004</v>
      </c>
      <c r="AO72" s="34">
        <v>30709</v>
      </c>
      <c r="AP72" s="34">
        <v>4485.3479972884115</v>
      </c>
      <c r="AQ72" s="34">
        <v>12666.619079780621</v>
      </c>
      <c r="AR72" s="34">
        <v>2667.7324229309661</v>
      </c>
      <c r="AS72" s="34">
        <v>19820</v>
      </c>
      <c r="AT72" s="34">
        <v>3810</v>
      </c>
      <c r="AU72" s="34">
        <v>3089</v>
      </c>
      <c r="AV72" s="34">
        <v>3990</v>
      </c>
      <c r="AW72" s="35">
        <v>295</v>
      </c>
      <c r="AX72" s="63"/>
      <c r="AY72" s="192" t="s">
        <v>116</v>
      </c>
      <c r="AZ72" s="34">
        <v>33033</v>
      </c>
      <c r="BA72" s="34">
        <v>32739</v>
      </c>
      <c r="BB72" s="34">
        <v>4785</v>
      </c>
      <c r="BC72" s="34">
        <v>13511</v>
      </c>
      <c r="BD72" s="34">
        <v>2845</v>
      </c>
      <c r="BE72" s="34">
        <v>21141</v>
      </c>
      <c r="BF72" s="34">
        <v>4280</v>
      </c>
      <c r="BG72" s="34">
        <v>3163</v>
      </c>
      <c r="BH72" s="34">
        <v>4155</v>
      </c>
      <c r="BI72" s="35">
        <v>294</v>
      </c>
    </row>
    <row r="73" spans="1:61" s="173" customFormat="1" ht="17.100000000000001" customHeight="1">
      <c r="A73" s="70"/>
      <c r="B73" s="105" t="s">
        <v>117</v>
      </c>
      <c r="C73" s="46" t="s">
        <v>118</v>
      </c>
      <c r="D73" s="103">
        <v>21377</v>
      </c>
      <c r="E73" s="103">
        <v>21377</v>
      </c>
      <c r="F73" s="103">
        <v>4447</v>
      </c>
      <c r="G73" s="103">
        <v>10666</v>
      </c>
      <c r="H73" s="103">
        <v>2294</v>
      </c>
      <c r="I73" s="103">
        <v>17407</v>
      </c>
      <c r="J73" s="103">
        <v>3970</v>
      </c>
      <c r="K73" s="103">
        <v>0</v>
      </c>
      <c r="L73" s="103">
        <v>0</v>
      </c>
      <c r="M73" s="104">
        <v>0</v>
      </c>
      <c r="N73" s="105" t="s">
        <v>117</v>
      </c>
      <c r="O73" s="46" t="s">
        <v>118</v>
      </c>
      <c r="P73" s="103">
        <v>22344</v>
      </c>
      <c r="Q73" s="103">
        <v>22344</v>
      </c>
      <c r="R73" s="103">
        <v>4448</v>
      </c>
      <c r="S73" s="103">
        <v>11723</v>
      </c>
      <c r="T73" s="103">
        <v>2733</v>
      </c>
      <c r="U73" s="103">
        <v>18904</v>
      </c>
      <c r="V73" s="103">
        <v>3440</v>
      </c>
      <c r="W73" s="103">
        <v>0</v>
      </c>
      <c r="X73" s="103">
        <v>0</v>
      </c>
      <c r="Y73" s="104">
        <v>0</v>
      </c>
      <c r="Z73" s="105" t="s">
        <v>117</v>
      </c>
      <c r="AA73" s="46" t="s">
        <v>118</v>
      </c>
      <c r="AB73" s="103">
        <v>24758</v>
      </c>
      <c r="AC73" s="103">
        <v>24758</v>
      </c>
      <c r="AD73" s="103">
        <v>4952.8041598420114</v>
      </c>
      <c r="AE73" s="103">
        <v>13094.285214913711</v>
      </c>
      <c r="AF73" s="103">
        <v>2847.9106252442803</v>
      </c>
      <c r="AG73" s="103">
        <v>20895</v>
      </c>
      <c r="AH73" s="103">
        <v>3863</v>
      </c>
      <c r="AI73" s="103">
        <v>0</v>
      </c>
      <c r="AJ73" s="103">
        <v>0</v>
      </c>
      <c r="AK73" s="104">
        <v>0</v>
      </c>
      <c r="AL73" s="105" t="s">
        <v>117</v>
      </c>
      <c r="AM73" s="46" t="s">
        <v>118</v>
      </c>
      <c r="AN73" s="103">
        <v>23630</v>
      </c>
      <c r="AO73" s="103">
        <v>23630</v>
      </c>
      <c r="AP73" s="103">
        <v>4485.3479972884115</v>
      </c>
      <c r="AQ73" s="103">
        <v>12666.619079780621</v>
      </c>
      <c r="AR73" s="103">
        <v>2667.7324229309661</v>
      </c>
      <c r="AS73" s="103">
        <v>19820</v>
      </c>
      <c r="AT73" s="103">
        <v>3810</v>
      </c>
      <c r="AU73" s="103">
        <v>0</v>
      </c>
      <c r="AV73" s="103">
        <v>0</v>
      </c>
      <c r="AW73" s="104">
        <v>0</v>
      </c>
      <c r="AX73" s="105" t="s">
        <v>117</v>
      </c>
      <c r="AY73" s="164" t="s">
        <v>118</v>
      </c>
      <c r="AZ73" s="103">
        <v>25421</v>
      </c>
      <c r="BA73" s="103">
        <v>25421</v>
      </c>
      <c r="BB73" s="103">
        <v>4785</v>
      </c>
      <c r="BC73" s="103">
        <v>13511</v>
      </c>
      <c r="BD73" s="103">
        <v>2845</v>
      </c>
      <c r="BE73" s="103">
        <v>21141</v>
      </c>
      <c r="BF73" s="103">
        <v>4280</v>
      </c>
      <c r="BG73" s="103">
        <v>0</v>
      </c>
      <c r="BH73" s="103">
        <v>0</v>
      </c>
      <c r="BI73" s="104">
        <v>0</v>
      </c>
    </row>
    <row r="74" spans="1:61" ht="17.100000000000001" customHeight="1">
      <c r="A74" s="1"/>
      <c r="B74" s="63"/>
      <c r="C74" s="64" t="s">
        <v>119</v>
      </c>
      <c r="D74" s="34">
        <v>46525</v>
      </c>
      <c r="E74" s="34">
        <v>44033</v>
      </c>
      <c r="F74" s="34">
        <v>4197</v>
      </c>
      <c r="G74" s="34">
        <v>17370</v>
      </c>
      <c r="H74" s="34">
        <v>4293</v>
      </c>
      <c r="I74" s="34">
        <v>25860</v>
      </c>
      <c r="J74" s="34">
        <v>14474</v>
      </c>
      <c r="K74" s="34">
        <v>1162</v>
      </c>
      <c r="L74" s="34">
        <v>2537</v>
      </c>
      <c r="M74" s="35">
        <v>2492</v>
      </c>
      <c r="N74" s="63"/>
      <c r="O74" s="64" t="s">
        <v>119</v>
      </c>
      <c r="P74" s="34">
        <v>49249</v>
      </c>
      <c r="Q74" s="34">
        <v>46650</v>
      </c>
      <c r="R74" s="34">
        <v>4272</v>
      </c>
      <c r="S74" s="34">
        <v>19193</v>
      </c>
      <c r="T74" s="34">
        <v>4229</v>
      </c>
      <c r="U74" s="34">
        <v>27694</v>
      </c>
      <c r="V74" s="34">
        <v>14994</v>
      </c>
      <c r="W74" s="34">
        <v>1290</v>
      </c>
      <c r="X74" s="34">
        <v>2672</v>
      </c>
      <c r="Y74" s="35">
        <v>2599</v>
      </c>
      <c r="Z74" s="63"/>
      <c r="AA74" s="64" t="s">
        <v>119</v>
      </c>
      <c r="AB74" s="34">
        <v>50859</v>
      </c>
      <c r="AC74" s="34">
        <v>48246</v>
      </c>
      <c r="AD74" s="34">
        <v>4260</v>
      </c>
      <c r="AE74" s="34">
        <v>19616</v>
      </c>
      <c r="AF74" s="34">
        <v>3971</v>
      </c>
      <c r="AG74" s="34">
        <v>27847</v>
      </c>
      <c r="AH74" s="34">
        <v>16153</v>
      </c>
      <c r="AI74" s="34">
        <v>1420</v>
      </c>
      <c r="AJ74" s="34">
        <v>2826</v>
      </c>
      <c r="AK74" s="35">
        <v>2613</v>
      </c>
      <c r="AL74" s="63"/>
      <c r="AM74" s="64" t="s">
        <v>119</v>
      </c>
      <c r="AN74" s="34">
        <v>53384</v>
      </c>
      <c r="AO74" s="34">
        <v>50769</v>
      </c>
      <c r="AP74" s="34">
        <v>4180.9451134862502</v>
      </c>
      <c r="AQ74" s="34">
        <v>21368.312405485944</v>
      </c>
      <c r="AR74" s="34">
        <v>3777.7424810278098</v>
      </c>
      <c r="AS74" s="34">
        <v>29327</v>
      </c>
      <c r="AT74" s="34">
        <v>16943</v>
      </c>
      <c r="AU74" s="34">
        <v>1247</v>
      </c>
      <c r="AV74" s="34">
        <v>3252</v>
      </c>
      <c r="AW74" s="35">
        <v>2615</v>
      </c>
      <c r="AX74" s="63"/>
      <c r="AY74" s="192" t="s">
        <v>119</v>
      </c>
      <c r="AZ74" s="34">
        <v>55854</v>
      </c>
      <c r="BA74" s="34">
        <v>53214</v>
      </c>
      <c r="BB74" s="34">
        <v>4284</v>
      </c>
      <c r="BC74" s="34">
        <v>21891</v>
      </c>
      <c r="BD74" s="34">
        <v>3868</v>
      </c>
      <c r="BE74" s="34">
        <v>30043</v>
      </c>
      <c r="BF74" s="34">
        <v>18269</v>
      </c>
      <c r="BG74" s="34">
        <v>1325</v>
      </c>
      <c r="BH74" s="34">
        <v>3577</v>
      </c>
      <c r="BI74" s="35">
        <v>2640</v>
      </c>
    </row>
    <row r="75" spans="1:61" s="173" customFormat="1" ht="17.100000000000001" customHeight="1">
      <c r="A75" s="70"/>
      <c r="B75" s="105" t="s">
        <v>121</v>
      </c>
      <c r="C75" s="46" t="s">
        <v>122</v>
      </c>
      <c r="D75" s="103">
        <v>42826</v>
      </c>
      <c r="E75" s="103">
        <v>40334</v>
      </c>
      <c r="F75" s="103">
        <v>4197</v>
      </c>
      <c r="G75" s="103">
        <v>17370</v>
      </c>
      <c r="H75" s="103">
        <v>4293</v>
      </c>
      <c r="I75" s="103">
        <v>25860</v>
      </c>
      <c r="J75" s="103">
        <v>14474</v>
      </c>
      <c r="K75" s="103">
        <v>0</v>
      </c>
      <c r="L75" s="103">
        <v>0</v>
      </c>
      <c r="M75" s="104">
        <v>2492</v>
      </c>
      <c r="N75" s="105" t="s">
        <v>121</v>
      </c>
      <c r="O75" s="46" t="s">
        <v>122</v>
      </c>
      <c r="P75" s="103">
        <v>45287</v>
      </c>
      <c r="Q75" s="103">
        <v>42688</v>
      </c>
      <c r="R75" s="103">
        <v>4272</v>
      </c>
      <c r="S75" s="103">
        <v>19193</v>
      </c>
      <c r="T75" s="103">
        <v>4229</v>
      </c>
      <c r="U75" s="103">
        <v>27694</v>
      </c>
      <c r="V75" s="103">
        <v>14994</v>
      </c>
      <c r="W75" s="103">
        <v>0</v>
      </c>
      <c r="X75" s="103">
        <v>0</v>
      </c>
      <c r="Y75" s="104">
        <v>2599</v>
      </c>
      <c r="Z75" s="105" t="s">
        <v>121</v>
      </c>
      <c r="AA75" s="46" t="s">
        <v>122</v>
      </c>
      <c r="AB75" s="103">
        <v>46613</v>
      </c>
      <c r="AC75" s="103">
        <v>44000</v>
      </c>
      <c r="AD75" s="103">
        <v>4259.4693126096854</v>
      </c>
      <c r="AE75" s="103">
        <v>19617.504765656635</v>
      </c>
      <c r="AF75" s="103">
        <v>3970.0259217336825</v>
      </c>
      <c r="AG75" s="103">
        <v>27847</v>
      </c>
      <c r="AH75" s="103">
        <v>16153</v>
      </c>
      <c r="AI75" s="103">
        <v>0</v>
      </c>
      <c r="AJ75" s="103">
        <v>0</v>
      </c>
      <c r="AK75" s="104">
        <v>2613</v>
      </c>
      <c r="AL75" s="105" t="s">
        <v>121</v>
      </c>
      <c r="AM75" s="46" t="s">
        <v>122</v>
      </c>
      <c r="AN75" s="103">
        <v>46270</v>
      </c>
      <c r="AO75" s="103">
        <v>46270</v>
      </c>
      <c r="AP75" s="103">
        <v>4180.9451134862502</v>
      </c>
      <c r="AQ75" s="103">
        <v>21368.312405485944</v>
      </c>
      <c r="AR75" s="103">
        <v>3777.7424810278098</v>
      </c>
      <c r="AS75" s="103">
        <v>29327</v>
      </c>
      <c r="AT75" s="103">
        <v>16943</v>
      </c>
      <c r="AU75" s="103">
        <v>0</v>
      </c>
      <c r="AV75" s="103">
        <v>0</v>
      </c>
      <c r="AW75" s="104">
        <v>0</v>
      </c>
      <c r="AX75" s="105" t="s">
        <v>121</v>
      </c>
      <c r="AY75" s="164" t="s">
        <v>122</v>
      </c>
      <c r="AZ75" s="103">
        <v>50952</v>
      </c>
      <c r="BA75" s="103">
        <v>48312</v>
      </c>
      <c r="BB75" s="103">
        <v>4284</v>
      </c>
      <c r="BC75" s="103">
        <v>21891</v>
      </c>
      <c r="BD75" s="103">
        <v>3868</v>
      </c>
      <c r="BE75" s="103">
        <v>30043</v>
      </c>
      <c r="BF75" s="103">
        <v>18269</v>
      </c>
      <c r="BG75" s="103">
        <v>0</v>
      </c>
      <c r="BH75" s="103">
        <v>0</v>
      </c>
      <c r="BI75" s="104">
        <v>2640</v>
      </c>
    </row>
    <row r="76" spans="1:61" s="173" customFormat="1" ht="17.100000000000001" customHeight="1">
      <c r="A76" s="70"/>
      <c r="B76" s="666" t="s">
        <v>123</v>
      </c>
      <c r="C76" s="71" t="s">
        <v>124</v>
      </c>
      <c r="D76" s="72">
        <v>6562</v>
      </c>
      <c r="E76" s="72">
        <v>6250</v>
      </c>
      <c r="F76" s="72">
        <v>0</v>
      </c>
      <c r="G76" s="72">
        <v>0</v>
      </c>
      <c r="H76" s="72">
        <v>0</v>
      </c>
      <c r="I76" s="72">
        <v>0</v>
      </c>
      <c r="J76" s="72">
        <v>0</v>
      </c>
      <c r="K76" s="72">
        <v>2896</v>
      </c>
      <c r="L76" s="72">
        <v>3354</v>
      </c>
      <c r="M76" s="73">
        <v>312</v>
      </c>
      <c r="N76" s="666" t="s">
        <v>123</v>
      </c>
      <c r="O76" s="71" t="s">
        <v>124</v>
      </c>
      <c r="P76" s="72">
        <v>6946</v>
      </c>
      <c r="Q76" s="72">
        <v>6608</v>
      </c>
      <c r="R76" s="72">
        <v>0</v>
      </c>
      <c r="S76" s="72">
        <v>0</v>
      </c>
      <c r="T76" s="72">
        <v>0</v>
      </c>
      <c r="U76" s="72">
        <v>0</v>
      </c>
      <c r="V76" s="72">
        <v>0</v>
      </c>
      <c r="W76" s="72">
        <v>2961</v>
      </c>
      <c r="X76" s="72">
        <v>3647</v>
      </c>
      <c r="Y76" s="73">
        <v>338</v>
      </c>
      <c r="Z76" s="666" t="s">
        <v>123</v>
      </c>
      <c r="AA76" s="71" t="s">
        <v>124</v>
      </c>
      <c r="AB76" s="72">
        <v>7459</v>
      </c>
      <c r="AC76" s="72">
        <v>7138</v>
      </c>
      <c r="AD76" s="72">
        <v>0</v>
      </c>
      <c r="AE76" s="72">
        <v>0</v>
      </c>
      <c r="AF76" s="72">
        <v>0</v>
      </c>
      <c r="AG76" s="72">
        <v>0</v>
      </c>
      <c r="AH76" s="72">
        <v>0</v>
      </c>
      <c r="AI76" s="72">
        <v>3131</v>
      </c>
      <c r="AJ76" s="72">
        <v>4007</v>
      </c>
      <c r="AK76" s="73">
        <v>321</v>
      </c>
      <c r="AL76" s="666" t="s">
        <v>123</v>
      </c>
      <c r="AM76" s="71" t="s">
        <v>124</v>
      </c>
      <c r="AN76" s="72">
        <v>7374</v>
      </c>
      <c r="AO76" s="72">
        <v>7079</v>
      </c>
      <c r="AP76" s="72">
        <v>0</v>
      </c>
      <c r="AQ76" s="72">
        <v>0</v>
      </c>
      <c r="AR76" s="72">
        <v>0</v>
      </c>
      <c r="AS76" s="72">
        <v>0</v>
      </c>
      <c r="AT76" s="72">
        <v>0</v>
      </c>
      <c r="AU76" s="72">
        <v>3089</v>
      </c>
      <c r="AV76" s="72">
        <v>3990</v>
      </c>
      <c r="AW76" s="73">
        <v>295</v>
      </c>
      <c r="AX76" s="666" t="s">
        <v>123</v>
      </c>
      <c r="AY76" s="195" t="s">
        <v>124</v>
      </c>
      <c r="AZ76" s="72">
        <v>7612</v>
      </c>
      <c r="BA76" s="72">
        <v>7318</v>
      </c>
      <c r="BB76" s="72">
        <v>0</v>
      </c>
      <c r="BC76" s="72">
        <v>0</v>
      </c>
      <c r="BD76" s="72">
        <v>0</v>
      </c>
      <c r="BE76" s="72">
        <v>0</v>
      </c>
      <c r="BF76" s="72">
        <v>0</v>
      </c>
      <c r="BG76" s="220">
        <v>3163</v>
      </c>
      <c r="BH76" s="220">
        <v>4155</v>
      </c>
      <c r="BI76" s="221">
        <v>294</v>
      </c>
    </row>
    <row r="77" spans="1:61" ht="17.100000000000001" customHeight="1">
      <c r="A77" s="1"/>
      <c r="B77" s="667"/>
      <c r="C77" s="77" t="s">
        <v>125</v>
      </c>
      <c r="D77" s="27">
        <v>3315</v>
      </c>
      <c r="E77" s="27">
        <v>3315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3315</v>
      </c>
      <c r="M77" s="28">
        <v>0</v>
      </c>
      <c r="N77" s="667"/>
      <c r="O77" s="77" t="s">
        <v>125</v>
      </c>
      <c r="P77" s="27">
        <v>3441</v>
      </c>
      <c r="Q77" s="27">
        <v>3441</v>
      </c>
      <c r="R77" s="27">
        <v>0</v>
      </c>
      <c r="S77" s="27">
        <v>0</v>
      </c>
      <c r="T77" s="27">
        <v>0</v>
      </c>
      <c r="U77" s="27">
        <v>0</v>
      </c>
      <c r="V77" s="27">
        <v>0</v>
      </c>
      <c r="W77" s="27">
        <v>0</v>
      </c>
      <c r="X77" s="27">
        <v>3441</v>
      </c>
      <c r="Y77" s="28">
        <v>0</v>
      </c>
      <c r="Z77" s="667"/>
      <c r="AA77" s="77" t="s">
        <v>125</v>
      </c>
      <c r="AB77" s="27">
        <v>3550</v>
      </c>
      <c r="AC77" s="27">
        <v>3550</v>
      </c>
      <c r="AD77" s="27">
        <v>0</v>
      </c>
      <c r="AE77" s="27">
        <v>0</v>
      </c>
      <c r="AF77" s="27">
        <v>0</v>
      </c>
      <c r="AG77" s="27">
        <v>0</v>
      </c>
      <c r="AH77" s="27">
        <v>0</v>
      </c>
      <c r="AI77" s="27">
        <v>0</v>
      </c>
      <c r="AJ77" s="27">
        <v>3550</v>
      </c>
      <c r="AK77" s="28">
        <v>0</v>
      </c>
      <c r="AL77" s="667"/>
      <c r="AM77" s="77" t="s">
        <v>125</v>
      </c>
      <c r="AN77" s="27">
        <v>3612</v>
      </c>
      <c r="AO77" s="27">
        <v>3612</v>
      </c>
      <c r="AP77" s="27">
        <v>0</v>
      </c>
      <c r="AQ77" s="27">
        <v>0</v>
      </c>
      <c r="AR77" s="27">
        <v>0</v>
      </c>
      <c r="AS77" s="27">
        <v>0</v>
      </c>
      <c r="AT77" s="27">
        <v>0</v>
      </c>
      <c r="AU77" s="27">
        <v>0</v>
      </c>
      <c r="AV77" s="27">
        <v>3612</v>
      </c>
      <c r="AW77" s="28">
        <v>0</v>
      </c>
      <c r="AX77" s="667"/>
      <c r="AY77" s="200" t="s">
        <v>125</v>
      </c>
      <c r="AZ77" s="27">
        <v>3854</v>
      </c>
      <c r="BA77" s="27">
        <v>3854</v>
      </c>
      <c r="BB77" s="27">
        <v>0</v>
      </c>
      <c r="BC77" s="27">
        <v>0</v>
      </c>
      <c r="BD77" s="27">
        <v>0</v>
      </c>
      <c r="BE77" s="27">
        <v>0</v>
      </c>
      <c r="BF77" s="27">
        <v>0</v>
      </c>
      <c r="BG77" s="27">
        <v>0</v>
      </c>
      <c r="BH77" s="27">
        <v>3854</v>
      </c>
      <c r="BI77" s="28">
        <v>0</v>
      </c>
    </row>
    <row r="78" spans="1:61" ht="17.100000000000001" customHeight="1">
      <c r="A78" s="1"/>
      <c r="B78" s="667"/>
      <c r="C78" s="78" t="s">
        <v>126</v>
      </c>
      <c r="D78" s="27">
        <v>4664</v>
      </c>
      <c r="E78" s="27">
        <v>4229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4229</v>
      </c>
      <c r="M78" s="28">
        <v>435</v>
      </c>
      <c r="N78" s="667"/>
      <c r="O78" s="78" t="s">
        <v>126</v>
      </c>
      <c r="P78" s="27">
        <v>4830</v>
      </c>
      <c r="Q78" s="27">
        <v>4413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4413</v>
      </c>
      <c r="Y78" s="28">
        <v>417</v>
      </c>
      <c r="Z78" s="667"/>
      <c r="AA78" s="78" t="s">
        <v>126</v>
      </c>
      <c r="AB78" s="27">
        <v>5001</v>
      </c>
      <c r="AC78" s="27">
        <v>4532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4532</v>
      </c>
      <c r="AK78" s="28">
        <v>469</v>
      </c>
      <c r="AL78" s="667"/>
      <c r="AM78" s="78" t="s">
        <v>126</v>
      </c>
      <c r="AN78" s="27">
        <v>5033</v>
      </c>
      <c r="AO78" s="27">
        <v>4659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4659</v>
      </c>
      <c r="AW78" s="28">
        <v>374</v>
      </c>
      <c r="AX78" s="667"/>
      <c r="AY78" s="201" t="s">
        <v>126</v>
      </c>
      <c r="AZ78" s="27">
        <v>5220</v>
      </c>
      <c r="BA78" s="27">
        <v>4865</v>
      </c>
      <c r="BB78" s="27">
        <v>0</v>
      </c>
      <c r="BC78" s="27">
        <v>0</v>
      </c>
      <c r="BD78" s="27">
        <v>0</v>
      </c>
      <c r="BE78" s="27">
        <v>0</v>
      </c>
      <c r="BF78" s="27">
        <v>0</v>
      </c>
      <c r="BG78" s="27">
        <v>0</v>
      </c>
      <c r="BH78" s="27">
        <v>4865</v>
      </c>
      <c r="BI78" s="28">
        <v>355</v>
      </c>
    </row>
    <row r="79" spans="1:61" ht="17.100000000000001" customHeight="1">
      <c r="A79" s="1"/>
      <c r="B79" s="667"/>
      <c r="C79" s="77" t="s">
        <v>127</v>
      </c>
      <c r="D79" s="27">
        <v>9531</v>
      </c>
      <c r="E79" s="27">
        <v>9531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4014</v>
      </c>
      <c r="L79" s="27">
        <v>5517</v>
      </c>
      <c r="M79" s="28">
        <v>0</v>
      </c>
      <c r="N79" s="667"/>
      <c r="O79" s="77" t="s">
        <v>127</v>
      </c>
      <c r="P79" s="27">
        <v>10199</v>
      </c>
      <c r="Q79" s="27">
        <v>10199</v>
      </c>
      <c r="R79" s="27">
        <v>0</v>
      </c>
      <c r="S79" s="27">
        <v>0</v>
      </c>
      <c r="T79" s="27">
        <v>0</v>
      </c>
      <c r="U79" s="27">
        <v>0</v>
      </c>
      <c r="V79" s="27">
        <v>0</v>
      </c>
      <c r="W79" s="27">
        <v>4070</v>
      </c>
      <c r="X79" s="27">
        <v>6129</v>
      </c>
      <c r="Y79" s="28">
        <v>0</v>
      </c>
      <c r="Z79" s="667"/>
      <c r="AA79" s="77" t="s">
        <v>127</v>
      </c>
      <c r="AB79" s="27">
        <v>10887</v>
      </c>
      <c r="AC79" s="27">
        <v>10887</v>
      </c>
      <c r="AD79" s="27">
        <v>0</v>
      </c>
      <c r="AE79" s="27">
        <v>0</v>
      </c>
      <c r="AF79" s="27">
        <v>0</v>
      </c>
      <c r="AG79" s="27">
        <v>0</v>
      </c>
      <c r="AH79" s="27">
        <v>0</v>
      </c>
      <c r="AI79" s="27">
        <v>4423</v>
      </c>
      <c r="AJ79" s="27">
        <v>6464</v>
      </c>
      <c r="AK79" s="28">
        <v>0</v>
      </c>
      <c r="AL79" s="667"/>
      <c r="AM79" s="77" t="s">
        <v>127</v>
      </c>
      <c r="AN79" s="27">
        <v>11225</v>
      </c>
      <c r="AO79" s="27">
        <v>11225</v>
      </c>
      <c r="AP79" s="27">
        <v>0</v>
      </c>
      <c r="AQ79" s="27">
        <v>0</v>
      </c>
      <c r="AR79" s="27">
        <v>0</v>
      </c>
      <c r="AS79" s="27">
        <v>0</v>
      </c>
      <c r="AT79" s="27">
        <v>0</v>
      </c>
      <c r="AU79" s="27">
        <v>4683</v>
      </c>
      <c r="AV79" s="27">
        <v>6542</v>
      </c>
      <c r="AW79" s="28">
        <v>0</v>
      </c>
      <c r="AX79" s="667"/>
      <c r="AY79" s="200" t="s">
        <v>127</v>
      </c>
      <c r="AZ79" s="27">
        <v>11856</v>
      </c>
      <c r="BA79" s="27">
        <v>11856</v>
      </c>
      <c r="BB79" s="27">
        <v>0</v>
      </c>
      <c r="BC79" s="27">
        <v>0</v>
      </c>
      <c r="BD79" s="27">
        <v>0</v>
      </c>
      <c r="BE79" s="27">
        <v>0</v>
      </c>
      <c r="BF79" s="27">
        <v>0</v>
      </c>
      <c r="BG79" s="27">
        <v>4939</v>
      </c>
      <c r="BH79" s="27">
        <v>6917</v>
      </c>
      <c r="BI79" s="28">
        <v>0</v>
      </c>
    </row>
    <row r="80" spans="1:61" ht="17.100000000000001" customHeight="1">
      <c r="A80" s="1"/>
      <c r="B80" s="668"/>
      <c r="C80" s="18" t="s">
        <v>42</v>
      </c>
      <c r="D80" s="19">
        <f t="shared" ref="D80:M80" si="60">SUM(D76:D79)</f>
        <v>24072</v>
      </c>
      <c r="E80" s="19">
        <f t="shared" si="60"/>
        <v>23325</v>
      </c>
      <c r="F80" s="19">
        <f t="shared" si="60"/>
        <v>0</v>
      </c>
      <c r="G80" s="19">
        <f t="shared" si="60"/>
        <v>0</v>
      </c>
      <c r="H80" s="19">
        <f t="shared" si="60"/>
        <v>0</v>
      </c>
      <c r="I80" s="19">
        <f t="shared" si="60"/>
        <v>0</v>
      </c>
      <c r="J80" s="19">
        <f t="shared" si="60"/>
        <v>0</v>
      </c>
      <c r="K80" s="19">
        <f t="shared" si="60"/>
        <v>6910</v>
      </c>
      <c r="L80" s="19">
        <f t="shared" si="60"/>
        <v>16415</v>
      </c>
      <c r="M80" s="20">
        <f t="shared" si="60"/>
        <v>747</v>
      </c>
      <c r="N80" s="668"/>
      <c r="O80" s="18" t="s">
        <v>42</v>
      </c>
      <c r="P80" s="19">
        <f t="shared" ref="P80:Y80" si="61">SUM(P76:P79)</f>
        <v>25416</v>
      </c>
      <c r="Q80" s="19">
        <f t="shared" si="61"/>
        <v>24661</v>
      </c>
      <c r="R80" s="19">
        <f t="shared" si="61"/>
        <v>0</v>
      </c>
      <c r="S80" s="19">
        <f t="shared" si="61"/>
        <v>0</v>
      </c>
      <c r="T80" s="19">
        <f t="shared" si="61"/>
        <v>0</v>
      </c>
      <c r="U80" s="19">
        <f t="shared" si="61"/>
        <v>0</v>
      </c>
      <c r="V80" s="19">
        <f t="shared" si="61"/>
        <v>0</v>
      </c>
      <c r="W80" s="19">
        <f t="shared" si="61"/>
        <v>7031</v>
      </c>
      <c r="X80" s="19">
        <f t="shared" si="61"/>
        <v>17630</v>
      </c>
      <c r="Y80" s="20">
        <f t="shared" si="61"/>
        <v>755</v>
      </c>
      <c r="Z80" s="668"/>
      <c r="AA80" s="18" t="s">
        <v>42</v>
      </c>
      <c r="AB80" s="19">
        <f t="shared" ref="AB80:AK80" si="62">SUM(AB76:AB79)</f>
        <v>26897</v>
      </c>
      <c r="AC80" s="19">
        <f t="shared" si="62"/>
        <v>26107</v>
      </c>
      <c r="AD80" s="19">
        <f t="shared" si="62"/>
        <v>0</v>
      </c>
      <c r="AE80" s="19">
        <f t="shared" si="62"/>
        <v>0</v>
      </c>
      <c r="AF80" s="19">
        <f t="shared" si="62"/>
        <v>0</v>
      </c>
      <c r="AG80" s="19">
        <f t="shared" si="62"/>
        <v>0</v>
      </c>
      <c r="AH80" s="19">
        <f t="shared" si="62"/>
        <v>0</v>
      </c>
      <c r="AI80" s="19">
        <f t="shared" si="62"/>
        <v>7554</v>
      </c>
      <c r="AJ80" s="19">
        <f t="shared" si="62"/>
        <v>18553</v>
      </c>
      <c r="AK80" s="20">
        <f t="shared" si="62"/>
        <v>790</v>
      </c>
      <c r="AL80" s="668"/>
      <c r="AM80" s="18" t="s">
        <v>42</v>
      </c>
      <c r="AN80" s="19">
        <f t="shared" ref="AN80:AW80" si="63">SUM(AN76:AN79)</f>
        <v>27244</v>
      </c>
      <c r="AO80" s="19">
        <f t="shared" si="63"/>
        <v>26575</v>
      </c>
      <c r="AP80" s="19">
        <f t="shared" si="63"/>
        <v>0</v>
      </c>
      <c r="AQ80" s="19">
        <f t="shared" si="63"/>
        <v>0</v>
      </c>
      <c r="AR80" s="19">
        <f t="shared" si="63"/>
        <v>0</v>
      </c>
      <c r="AS80" s="19">
        <f t="shared" si="63"/>
        <v>0</v>
      </c>
      <c r="AT80" s="19">
        <f t="shared" si="63"/>
        <v>0</v>
      </c>
      <c r="AU80" s="19">
        <f t="shared" si="63"/>
        <v>7772</v>
      </c>
      <c r="AV80" s="19">
        <f t="shared" si="63"/>
        <v>18803</v>
      </c>
      <c r="AW80" s="20">
        <f t="shared" si="63"/>
        <v>669</v>
      </c>
      <c r="AX80" s="668"/>
      <c r="AY80" s="132" t="s">
        <v>42</v>
      </c>
      <c r="AZ80" s="19">
        <f t="shared" ref="AZ80:BI80" si="64">SUM(AZ76:AZ79)</f>
        <v>28542</v>
      </c>
      <c r="BA80" s="19">
        <f t="shared" si="64"/>
        <v>27893</v>
      </c>
      <c r="BB80" s="19">
        <f t="shared" si="64"/>
        <v>0</v>
      </c>
      <c r="BC80" s="19">
        <f t="shared" si="64"/>
        <v>0</v>
      </c>
      <c r="BD80" s="19">
        <f t="shared" si="64"/>
        <v>0</v>
      </c>
      <c r="BE80" s="19">
        <f t="shared" si="64"/>
        <v>0</v>
      </c>
      <c r="BF80" s="19">
        <f t="shared" si="64"/>
        <v>0</v>
      </c>
      <c r="BG80" s="19">
        <f t="shared" si="64"/>
        <v>8102</v>
      </c>
      <c r="BH80" s="19">
        <f t="shared" si="64"/>
        <v>19791</v>
      </c>
      <c r="BI80" s="20">
        <f t="shared" si="64"/>
        <v>649</v>
      </c>
    </row>
    <row r="81" spans="1:61" s="173" customFormat="1" ht="17.100000000000001" customHeight="1">
      <c r="A81" s="70"/>
      <c r="B81" s="666" t="s">
        <v>128</v>
      </c>
      <c r="C81" s="71" t="s">
        <v>129</v>
      </c>
      <c r="D81" s="72">
        <v>3699</v>
      </c>
      <c r="E81" s="72">
        <v>3699</v>
      </c>
      <c r="F81" s="72">
        <v>0</v>
      </c>
      <c r="G81" s="72">
        <v>0</v>
      </c>
      <c r="H81" s="72">
        <v>0</v>
      </c>
      <c r="I81" s="72">
        <v>0</v>
      </c>
      <c r="J81" s="72">
        <v>0</v>
      </c>
      <c r="K81" s="72">
        <v>1162</v>
      </c>
      <c r="L81" s="72">
        <v>2537</v>
      </c>
      <c r="M81" s="73">
        <v>0</v>
      </c>
      <c r="N81" s="666" t="s">
        <v>128</v>
      </c>
      <c r="O81" s="71" t="s">
        <v>129</v>
      </c>
      <c r="P81" s="72">
        <v>3962</v>
      </c>
      <c r="Q81" s="72">
        <v>3962</v>
      </c>
      <c r="R81" s="72">
        <v>0</v>
      </c>
      <c r="S81" s="72">
        <v>0</v>
      </c>
      <c r="T81" s="72">
        <v>0</v>
      </c>
      <c r="U81" s="72">
        <v>0</v>
      </c>
      <c r="V81" s="72">
        <v>0</v>
      </c>
      <c r="W81" s="72">
        <v>1290</v>
      </c>
      <c r="X81" s="72">
        <v>2672</v>
      </c>
      <c r="Y81" s="73">
        <v>0</v>
      </c>
      <c r="Z81" s="666" t="s">
        <v>128</v>
      </c>
      <c r="AA81" s="71" t="s">
        <v>129</v>
      </c>
      <c r="AB81" s="72">
        <v>4246</v>
      </c>
      <c r="AC81" s="72">
        <v>4246</v>
      </c>
      <c r="AD81" s="72">
        <v>0</v>
      </c>
      <c r="AE81" s="72">
        <v>0</v>
      </c>
      <c r="AF81" s="72">
        <v>0</v>
      </c>
      <c r="AG81" s="72">
        <v>0</v>
      </c>
      <c r="AH81" s="72">
        <v>0</v>
      </c>
      <c r="AI81" s="72">
        <v>1420</v>
      </c>
      <c r="AJ81" s="72">
        <v>2826</v>
      </c>
      <c r="AK81" s="73">
        <v>0</v>
      </c>
      <c r="AL81" s="666" t="s">
        <v>128</v>
      </c>
      <c r="AM81" s="71" t="s">
        <v>129</v>
      </c>
      <c r="AN81" s="72">
        <v>7114</v>
      </c>
      <c r="AO81" s="72">
        <v>4499</v>
      </c>
      <c r="AP81" s="72">
        <v>0</v>
      </c>
      <c r="AQ81" s="72">
        <v>0</v>
      </c>
      <c r="AR81" s="72">
        <v>0</v>
      </c>
      <c r="AS81" s="72">
        <v>0</v>
      </c>
      <c r="AT81" s="72">
        <v>0</v>
      </c>
      <c r="AU81" s="72">
        <v>1247</v>
      </c>
      <c r="AV81" s="72">
        <v>3252</v>
      </c>
      <c r="AW81" s="73">
        <v>2615</v>
      </c>
      <c r="AX81" s="666" t="s">
        <v>128</v>
      </c>
      <c r="AY81" s="195" t="s">
        <v>129</v>
      </c>
      <c r="AZ81" s="72">
        <v>4902</v>
      </c>
      <c r="BA81" s="72">
        <v>4902</v>
      </c>
      <c r="BB81" s="72">
        <v>0</v>
      </c>
      <c r="BC81" s="72">
        <v>0</v>
      </c>
      <c r="BD81" s="72">
        <v>0</v>
      </c>
      <c r="BE81" s="72">
        <v>0</v>
      </c>
      <c r="BF81" s="72">
        <v>0</v>
      </c>
      <c r="BG81" s="220">
        <v>1325</v>
      </c>
      <c r="BH81" s="220">
        <v>3577</v>
      </c>
      <c r="BI81" s="73">
        <v>0</v>
      </c>
    </row>
    <row r="82" spans="1:61" ht="17.100000000000001" customHeight="1">
      <c r="A82" s="1"/>
      <c r="B82" s="667"/>
      <c r="C82" s="26" t="s">
        <v>130</v>
      </c>
      <c r="D82" s="27">
        <v>11882</v>
      </c>
      <c r="E82" s="27">
        <v>11882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2680</v>
      </c>
      <c r="L82" s="27">
        <v>9202</v>
      </c>
      <c r="M82" s="28">
        <v>0</v>
      </c>
      <c r="N82" s="667"/>
      <c r="O82" s="26" t="s">
        <v>130</v>
      </c>
      <c r="P82" s="27">
        <v>12448</v>
      </c>
      <c r="Q82" s="27">
        <v>12448</v>
      </c>
      <c r="R82" s="27">
        <v>0</v>
      </c>
      <c r="S82" s="27">
        <v>0</v>
      </c>
      <c r="T82" s="27">
        <v>0</v>
      </c>
      <c r="U82" s="27">
        <v>0</v>
      </c>
      <c r="V82" s="27">
        <v>0</v>
      </c>
      <c r="W82" s="27">
        <v>3223</v>
      </c>
      <c r="X82" s="27">
        <v>9225</v>
      </c>
      <c r="Y82" s="28">
        <v>0</v>
      </c>
      <c r="Z82" s="667"/>
      <c r="AA82" s="26" t="s">
        <v>130</v>
      </c>
      <c r="AB82" s="27">
        <v>12694</v>
      </c>
      <c r="AC82" s="27">
        <v>12694</v>
      </c>
      <c r="AD82" s="27">
        <v>0</v>
      </c>
      <c r="AE82" s="27">
        <v>0</v>
      </c>
      <c r="AF82" s="27">
        <v>0</v>
      </c>
      <c r="AG82" s="27">
        <v>0</v>
      </c>
      <c r="AH82" s="27">
        <v>0</v>
      </c>
      <c r="AI82" s="27">
        <v>3252</v>
      </c>
      <c r="AJ82" s="27">
        <v>9442</v>
      </c>
      <c r="AK82" s="28">
        <v>0</v>
      </c>
      <c r="AL82" s="667"/>
      <c r="AM82" s="26" t="s">
        <v>130</v>
      </c>
      <c r="AN82" s="27">
        <v>12934</v>
      </c>
      <c r="AO82" s="27">
        <v>12934</v>
      </c>
      <c r="AP82" s="27">
        <v>0</v>
      </c>
      <c r="AQ82" s="27">
        <v>0</v>
      </c>
      <c r="AR82" s="27">
        <v>0</v>
      </c>
      <c r="AS82" s="27">
        <v>0</v>
      </c>
      <c r="AT82" s="27">
        <v>0</v>
      </c>
      <c r="AU82" s="27">
        <v>3273</v>
      </c>
      <c r="AV82" s="27">
        <v>9661</v>
      </c>
      <c r="AW82" s="28">
        <v>0</v>
      </c>
      <c r="AX82" s="667"/>
      <c r="AY82" s="139" t="s">
        <v>130</v>
      </c>
      <c r="AZ82" s="27">
        <v>13287</v>
      </c>
      <c r="BA82" s="27">
        <v>13287</v>
      </c>
      <c r="BB82" s="27">
        <v>0</v>
      </c>
      <c r="BC82" s="27">
        <v>0</v>
      </c>
      <c r="BD82" s="27">
        <v>0</v>
      </c>
      <c r="BE82" s="27">
        <v>0</v>
      </c>
      <c r="BF82" s="27">
        <v>0</v>
      </c>
      <c r="BG82" s="27">
        <v>3406</v>
      </c>
      <c r="BH82" s="27">
        <v>9881</v>
      </c>
      <c r="BI82" s="28">
        <v>0</v>
      </c>
    </row>
    <row r="83" spans="1:61" ht="17.100000000000001" customHeight="1">
      <c r="A83" s="1"/>
      <c r="B83" s="668"/>
      <c r="C83" s="39" t="s">
        <v>42</v>
      </c>
      <c r="D83" s="19">
        <f t="shared" ref="D83:M83" si="65">SUM(D81:D82)</f>
        <v>15581</v>
      </c>
      <c r="E83" s="19">
        <f t="shared" si="65"/>
        <v>15581</v>
      </c>
      <c r="F83" s="19">
        <f t="shared" si="65"/>
        <v>0</v>
      </c>
      <c r="G83" s="19">
        <f t="shared" si="65"/>
        <v>0</v>
      </c>
      <c r="H83" s="19">
        <f t="shared" si="65"/>
        <v>0</v>
      </c>
      <c r="I83" s="19">
        <f t="shared" si="65"/>
        <v>0</v>
      </c>
      <c r="J83" s="19">
        <f t="shared" si="65"/>
        <v>0</v>
      </c>
      <c r="K83" s="19">
        <f t="shared" si="65"/>
        <v>3842</v>
      </c>
      <c r="L83" s="19">
        <f t="shared" si="65"/>
        <v>11739</v>
      </c>
      <c r="M83" s="20">
        <f t="shared" si="65"/>
        <v>0</v>
      </c>
      <c r="N83" s="668"/>
      <c r="O83" s="39" t="s">
        <v>42</v>
      </c>
      <c r="P83" s="19">
        <f t="shared" ref="P83:Y83" si="66">SUM(P81:P82)</f>
        <v>16410</v>
      </c>
      <c r="Q83" s="19">
        <f t="shared" si="66"/>
        <v>16410</v>
      </c>
      <c r="R83" s="19">
        <f t="shared" si="66"/>
        <v>0</v>
      </c>
      <c r="S83" s="19">
        <f t="shared" si="66"/>
        <v>0</v>
      </c>
      <c r="T83" s="19">
        <f t="shared" si="66"/>
        <v>0</v>
      </c>
      <c r="U83" s="19">
        <f t="shared" si="66"/>
        <v>0</v>
      </c>
      <c r="V83" s="19">
        <f t="shared" si="66"/>
        <v>0</v>
      </c>
      <c r="W83" s="19">
        <f t="shared" si="66"/>
        <v>4513</v>
      </c>
      <c r="X83" s="19">
        <f t="shared" si="66"/>
        <v>11897</v>
      </c>
      <c r="Y83" s="20">
        <f t="shared" si="66"/>
        <v>0</v>
      </c>
      <c r="Z83" s="668"/>
      <c r="AA83" s="39" t="s">
        <v>42</v>
      </c>
      <c r="AB83" s="19">
        <f t="shared" ref="AB83:AK83" si="67">SUM(AB81:AB82)</f>
        <v>16940</v>
      </c>
      <c r="AC83" s="19">
        <f t="shared" si="67"/>
        <v>16940</v>
      </c>
      <c r="AD83" s="19">
        <f t="shared" si="67"/>
        <v>0</v>
      </c>
      <c r="AE83" s="19">
        <f t="shared" si="67"/>
        <v>0</v>
      </c>
      <c r="AF83" s="19">
        <f t="shared" si="67"/>
        <v>0</v>
      </c>
      <c r="AG83" s="19">
        <f t="shared" si="67"/>
        <v>0</v>
      </c>
      <c r="AH83" s="19">
        <f t="shared" si="67"/>
        <v>0</v>
      </c>
      <c r="AI83" s="19">
        <f t="shared" si="67"/>
        <v>4672</v>
      </c>
      <c r="AJ83" s="19">
        <f t="shared" si="67"/>
        <v>12268</v>
      </c>
      <c r="AK83" s="20">
        <f t="shared" si="67"/>
        <v>0</v>
      </c>
      <c r="AL83" s="668"/>
      <c r="AM83" s="39" t="s">
        <v>42</v>
      </c>
      <c r="AN83" s="19">
        <f t="shared" ref="AN83:AW83" si="68">SUM(AN81:AN82)</f>
        <v>20048</v>
      </c>
      <c r="AO83" s="19">
        <f t="shared" si="68"/>
        <v>17433</v>
      </c>
      <c r="AP83" s="19">
        <f t="shared" si="68"/>
        <v>0</v>
      </c>
      <c r="AQ83" s="19">
        <f t="shared" si="68"/>
        <v>0</v>
      </c>
      <c r="AR83" s="19">
        <f t="shared" si="68"/>
        <v>0</v>
      </c>
      <c r="AS83" s="19">
        <f t="shared" si="68"/>
        <v>0</v>
      </c>
      <c r="AT83" s="19">
        <f t="shared" si="68"/>
        <v>0</v>
      </c>
      <c r="AU83" s="19">
        <f t="shared" si="68"/>
        <v>4520</v>
      </c>
      <c r="AV83" s="19">
        <f t="shared" si="68"/>
        <v>12913</v>
      </c>
      <c r="AW83" s="20">
        <f t="shared" si="68"/>
        <v>2615</v>
      </c>
      <c r="AX83" s="668"/>
      <c r="AY83" s="156" t="s">
        <v>42</v>
      </c>
      <c r="AZ83" s="19">
        <f t="shared" ref="AZ83:BI83" si="69">SUM(AZ81:AZ82)</f>
        <v>18189</v>
      </c>
      <c r="BA83" s="19">
        <f t="shared" si="69"/>
        <v>18189</v>
      </c>
      <c r="BB83" s="19">
        <f t="shared" si="69"/>
        <v>0</v>
      </c>
      <c r="BC83" s="19">
        <f t="shared" si="69"/>
        <v>0</v>
      </c>
      <c r="BD83" s="19">
        <f t="shared" si="69"/>
        <v>0</v>
      </c>
      <c r="BE83" s="19">
        <f t="shared" si="69"/>
        <v>0</v>
      </c>
      <c r="BF83" s="19">
        <f t="shared" si="69"/>
        <v>0</v>
      </c>
      <c r="BG83" s="19">
        <f t="shared" si="69"/>
        <v>4731</v>
      </c>
      <c r="BH83" s="19">
        <f t="shared" si="69"/>
        <v>13458</v>
      </c>
      <c r="BI83" s="20">
        <f t="shared" si="69"/>
        <v>0</v>
      </c>
    </row>
    <row r="84" spans="1:61" ht="17.100000000000001" customHeight="1" thickBot="1">
      <c r="A84" s="1"/>
      <c r="B84" s="669" t="s">
        <v>131</v>
      </c>
      <c r="C84" s="670"/>
      <c r="D84" s="40">
        <f t="shared" ref="D84:M84" si="70">SUM(D71,D73,D75,D80,D83)</f>
        <v>173384</v>
      </c>
      <c r="E84" s="40">
        <f t="shared" si="70"/>
        <v>170145</v>
      </c>
      <c r="F84" s="40">
        <f t="shared" si="70"/>
        <v>20959</v>
      </c>
      <c r="G84" s="40">
        <f t="shared" si="70"/>
        <v>51673</v>
      </c>
      <c r="H84" s="40">
        <f t="shared" si="70"/>
        <v>15009</v>
      </c>
      <c r="I84" s="40">
        <f t="shared" si="70"/>
        <v>87641</v>
      </c>
      <c r="J84" s="40">
        <f t="shared" si="70"/>
        <v>43598</v>
      </c>
      <c r="K84" s="40">
        <f t="shared" si="70"/>
        <v>10752</v>
      </c>
      <c r="L84" s="40">
        <f t="shared" si="70"/>
        <v>28154</v>
      </c>
      <c r="M84" s="41">
        <f t="shared" si="70"/>
        <v>3239</v>
      </c>
      <c r="N84" s="669" t="s">
        <v>131</v>
      </c>
      <c r="O84" s="670"/>
      <c r="P84" s="40">
        <f t="shared" ref="P84:Y84" si="71">SUM(P71,P73,P75,P80,P83)</f>
        <v>181682</v>
      </c>
      <c r="Q84" s="40">
        <f t="shared" si="71"/>
        <v>178328</v>
      </c>
      <c r="R84" s="40">
        <f t="shared" si="71"/>
        <v>21225</v>
      </c>
      <c r="S84" s="40">
        <f t="shared" si="71"/>
        <v>56194</v>
      </c>
      <c r="T84" s="40">
        <f t="shared" si="71"/>
        <v>15842</v>
      </c>
      <c r="U84" s="40">
        <f t="shared" si="71"/>
        <v>93261</v>
      </c>
      <c r="V84" s="40">
        <f t="shared" si="71"/>
        <v>43996</v>
      </c>
      <c r="W84" s="40">
        <f t="shared" si="71"/>
        <v>11544</v>
      </c>
      <c r="X84" s="40">
        <f t="shared" si="71"/>
        <v>29527</v>
      </c>
      <c r="Y84" s="41">
        <f t="shared" si="71"/>
        <v>3354</v>
      </c>
      <c r="Z84" s="669" t="s">
        <v>131</v>
      </c>
      <c r="AA84" s="670"/>
      <c r="AB84" s="40">
        <f t="shared" ref="AB84:AK84" si="72">SUM(AB71,AB73,AB75,AB80,AB83)</f>
        <v>190621</v>
      </c>
      <c r="AC84" s="40">
        <f t="shared" si="72"/>
        <v>187218</v>
      </c>
      <c r="AD84" s="40">
        <f t="shared" si="72"/>
        <v>22862.273472451696</v>
      </c>
      <c r="AE84" s="40">
        <f t="shared" si="72"/>
        <v>61551.789980570349</v>
      </c>
      <c r="AF84" s="40">
        <f t="shared" si="72"/>
        <v>14652.936546977962</v>
      </c>
      <c r="AG84" s="40">
        <f t="shared" si="72"/>
        <v>99067</v>
      </c>
      <c r="AH84" s="40">
        <f t="shared" si="72"/>
        <v>45104</v>
      </c>
      <c r="AI84" s="40">
        <f t="shared" si="72"/>
        <v>12226</v>
      </c>
      <c r="AJ84" s="40">
        <f t="shared" si="72"/>
        <v>30821</v>
      </c>
      <c r="AK84" s="41">
        <f t="shared" si="72"/>
        <v>3403</v>
      </c>
      <c r="AL84" s="669" t="s">
        <v>131</v>
      </c>
      <c r="AM84" s="670"/>
      <c r="AN84" s="40">
        <f t="shared" ref="AN84:AW84" si="73">SUM(AN71,AN73,AN75,AN80,AN83)</f>
        <v>194196</v>
      </c>
      <c r="AO84" s="40">
        <f t="shared" si="73"/>
        <v>190912</v>
      </c>
      <c r="AP84" s="40">
        <f t="shared" si="73"/>
        <v>22406.844733585316</v>
      </c>
      <c r="AQ84" s="40">
        <f t="shared" si="73"/>
        <v>63506.884557610785</v>
      </c>
      <c r="AR84" s="40">
        <f t="shared" si="73"/>
        <v>14694.970208803898</v>
      </c>
      <c r="AS84" s="40">
        <f t="shared" si="73"/>
        <v>100609</v>
      </c>
      <c r="AT84" s="40">
        <f t="shared" si="73"/>
        <v>46295</v>
      </c>
      <c r="AU84" s="40">
        <f t="shared" si="73"/>
        <v>12292</v>
      </c>
      <c r="AV84" s="40">
        <f t="shared" si="73"/>
        <v>31716</v>
      </c>
      <c r="AW84" s="41">
        <f t="shared" si="73"/>
        <v>3284</v>
      </c>
      <c r="AX84" s="669" t="s">
        <v>131</v>
      </c>
      <c r="AY84" s="701"/>
      <c r="AZ84" s="40">
        <f t="shared" ref="AZ84:BI84" si="74">SUM(AZ71,AZ73,AZ75,AZ80,AZ83)</f>
        <v>203257</v>
      </c>
      <c r="BA84" s="40">
        <f t="shared" si="74"/>
        <v>199968</v>
      </c>
      <c r="BB84" s="40">
        <f t="shared" si="74"/>
        <v>23039</v>
      </c>
      <c r="BC84" s="40">
        <f t="shared" si="74"/>
        <v>65365</v>
      </c>
      <c r="BD84" s="40">
        <f t="shared" si="74"/>
        <v>15098</v>
      </c>
      <c r="BE84" s="40">
        <f t="shared" si="74"/>
        <v>103502</v>
      </c>
      <c r="BF84" s="40">
        <f t="shared" si="74"/>
        <v>50384</v>
      </c>
      <c r="BG84" s="40">
        <f t="shared" si="74"/>
        <v>12833</v>
      </c>
      <c r="BH84" s="40">
        <f t="shared" si="74"/>
        <v>33249</v>
      </c>
      <c r="BI84" s="41">
        <f t="shared" si="74"/>
        <v>3289</v>
      </c>
    </row>
    <row r="85" spans="1:61" ht="17.100000000000001" customHeight="1">
      <c r="A85" s="1"/>
      <c r="B85" s="671" t="s">
        <v>132</v>
      </c>
      <c r="C85" s="26" t="s">
        <v>133</v>
      </c>
      <c r="D85" s="34">
        <v>24641</v>
      </c>
      <c r="E85" s="34">
        <v>19272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12348</v>
      </c>
      <c r="L85" s="34">
        <v>6924</v>
      </c>
      <c r="M85" s="35">
        <v>5369</v>
      </c>
      <c r="N85" s="671" t="s">
        <v>132</v>
      </c>
      <c r="O85" s="26" t="s">
        <v>133</v>
      </c>
      <c r="P85" s="34">
        <v>24365</v>
      </c>
      <c r="Q85" s="34">
        <v>19178</v>
      </c>
      <c r="R85" s="34">
        <v>0</v>
      </c>
      <c r="S85" s="34">
        <v>0</v>
      </c>
      <c r="T85" s="34">
        <v>0</v>
      </c>
      <c r="U85" s="34">
        <v>0</v>
      </c>
      <c r="V85" s="34">
        <v>0</v>
      </c>
      <c r="W85" s="34">
        <v>10980</v>
      </c>
      <c r="X85" s="34">
        <v>8198</v>
      </c>
      <c r="Y85" s="35">
        <v>5187</v>
      </c>
      <c r="Z85" s="671" t="s">
        <v>132</v>
      </c>
      <c r="AA85" s="26" t="s">
        <v>133</v>
      </c>
      <c r="AB85" s="34">
        <v>24146</v>
      </c>
      <c r="AC85" s="34">
        <v>19208</v>
      </c>
      <c r="AD85" s="34">
        <v>0</v>
      </c>
      <c r="AE85" s="34">
        <v>0</v>
      </c>
      <c r="AF85" s="34">
        <v>0</v>
      </c>
      <c r="AG85" s="34">
        <v>0</v>
      </c>
      <c r="AH85" s="34">
        <v>0</v>
      </c>
      <c r="AI85" s="34">
        <v>10827</v>
      </c>
      <c r="AJ85" s="34">
        <v>8381</v>
      </c>
      <c r="AK85" s="35">
        <v>4938</v>
      </c>
      <c r="AL85" s="671" t="s">
        <v>132</v>
      </c>
      <c r="AM85" s="26" t="s">
        <v>133</v>
      </c>
      <c r="AN85" s="34">
        <v>24038</v>
      </c>
      <c r="AO85" s="34">
        <v>19276</v>
      </c>
      <c r="AP85" s="34">
        <v>0</v>
      </c>
      <c r="AQ85" s="34">
        <v>0</v>
      </c>
      <c r="AR85" s="34">
        <v>0</v>
      </c>
      <c r="AS85" s="34">
        <v>0</v>
      </c>
      <c r="AT85" s="34">
        <v>0</v>
      </c>
      <c r="AU85" s="34">
        <v>10699</v>
      </c>
      <c r="AV85" s="34">
        <v>8607</v>
      </c>
      <c r="AW85" s="35">
        <v>4762</v>
      </c>
      <c r="AX85" s="671" t="s">
        <v>132</v>
      </c>
      <c r="AY85" s="139" t="s">
        <v>133</v>
      </c>
      <c r="AZ85" s="34">
        <v>23922</v>
      </c>
      <c r="BA85" s="34">
        <v>19356</v>
      </c>
      <c r="BB85" s="34">
        <v>0</v>
      </c>
      <c r="BC85" s="34">
        <v>0</v>
      </c>
      <c r="BD85" s="34">
        <v>0</v>
      </c>
      <c r="BE85" s="34">
        <v>0</v>
      </c>
      <c r="BF85" s="34">
        <v>0</v>
      </c>
      <c r="BG85" s="34">
        <v>10674</v>
      </c>
      <c r="BH85" s="34">
        <v>8682</v>
      </c>
      <c r="BI85" s="35">
        <v>4566</v>
      </c>
    </row>
    <row r="86" spans="1:61" ht="17.100000000000001" customHeight="1">
      <c r="A86" s="1"/>
      <c r="B86" s="667"/>
      <c r="C86" s="26" t="s">
        <v>134</v>
      </c>
      <c r="D86" s="27">
        <v>3039</v>
      </c>
      <c r="E86" s="27">
        <v>2781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357</v>
      </c>
      <c r="L86" s="27">
        <v>2424</v>
      </c>
      <c r="M86" s="28">
        <v>258</v>
      </c>
      <c r="N86" s="667"/>
      <c r="O86" s="26" t="s">
        <v>134</v>
      </c>
      <c r="P86" s="27">
        <v>3128</v>
      </c>
      <c r="Q86" s="27">
        <v>2876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7">
        <v>344</v>
      </c>
      <c r="X86" s="27">
        <v>2532</v>
      </c>
      <c r="Y86" s="28">
        <v>252</v>
      </c>
      <c r="Z86" s="667"/>
      <c r="AA86" s="26" t="s">
        <v>134</v>
      </c>
      <c r="AB86" s="27">
        <v>3078</v>
      </c>
      <c r="AC86" s="27">
        <v>2772</v>
      </c>
      <c r="AD86" s="27">
        <v>0</v>
      </c>
      <c r="AE86" s="27">
        <v>0</v>
      </c>
      <c r="AF86" s="27">
        <v>0</v>
      </c>
      <c r="AG86" s="27">
        <v>0</v>
      </c>
      <c r="AH86" s="27">
        <v>0</v>
      </c>
      <c r="AI86" s="27">
        <v>400</v>
      </c>
      <c r="AJ86" s="27">
        <v>2372</v>
      </c>
      <c r="AK86" s="28">
        <v>306</v>
      </c>
      <c r="AL86" s="667"/>
      <c r="AM86" s="26" t="s">
        <v>134</v>
      </c>
      <c r="AN86" s="27">
        <v>3074</v>
      </c>
      <c r="AO86" s="27">
        <v>2783</v>
      </c>
      <c r="AP86" s="27">
        <v>0</v>
      </c>
      <c r="AQ86" s="27">
        <v>0</v>
      </c>
      <c r="AR86" s="27">
        <v>0</v>
      </c>
      <c r="AS86" s="27">
        <v>0</v>
      </c>
      <c r="AT86" s="27">
        <v>0</v>
      </c>
      <c r="AU86" s="27">
        <v>413</v>
      </c>
      <c r="AV86" s="27">
        <v>2370</v>
      </c>
      <c r="AW86" s="28">
        <v>291</v>
      </c>
      <c r="AX86" s="667"/>
      <c r="AY86" s="139" t="s">
        <v>134</v>
      </c>
      <c r="AZ86" s="27">
        <v>3080</v>
      </c>
      <c r="BA86" s="27">
        <v>2797</v>
      </c>
      <c r="BB86" s="27">
        <v>0</v>
      </c>
      <c r="BC86" s="27">
        <v>0</v>
      </c>
      <c r="BD86" s="27">
        <v>0</v>
      </c>
      <c r="BE86" s="27">
        <v>0</v>
      </c>
      <c r="BF86" s="27">
        <v>0</v>
      </c>
      <c r="BG86" s="27">
        <v>440</v>
      </c>
      <c r="BH86" s="27">
        <v>2357</v>
      </c>
      <c r="BI86" s="28">
        <v>283</v>
      </c>
    </row>
    <row r="87" spans="1:61" ht="17.100000000000001" customHeight="1">
      <c r="A87" s="1"/>
      <c r="B87" s="667"/>
      <c r="C87" s="77" t="s">
        <v>135</v>
      </c>
      <c r="D87" s="27">
        <v>3739</v>
      </c>
      <c r="E87" s="27">
        <v>2255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1725</v>
      </c>
      <c r="L87" s="27">
        <v>530</v>
      </c>
      <c r="M87" s="28">
        <v>1484</v>
      </c>
      <c r="N87" s="667"/>
      <c r="O87" s="77" t="s">
        <v>135</v>
      </c>
      <c r="P87" s="27">
        <v>3771</v>
      </c>
      <c r="Q87" s="27">
        <v>2284</v>
      </c>
      <c r="R87" s="27">
        <v>0</v>
      </c>
      <c r="S87" s="27">
        <v>0</v>
      </c>
      <c r="T87" s="27">
        <v>0</v>
      </c>
      <c r="U87" s="27">
        <v>0</v>
      </c>
      <c r="V87" s="27">
        <v>0</v>
      </c>
      <c r="W87" s="27">
        <v>1760</v>
      </c>
      <c r="X87" s="27">
        <v>524</v>
      </c>
      <c r="Y87" s="28">
        <v>1487</v>
      </c>
      <c r="Z87" s="667"/>
      <c r="AA87" s="77" t="s">
        <v>135</v>
      </c>
      <c r="AB87" s="27">
        <v>3762</v>
      </c>
      <c r="AC87" s="27">
        <v>2289</v>
      </c>
      <c r="AD87" s="27">
        <v>0</v>
      </c>
      <c r="AE87" s="27">
        <v>0</v>
      </c>
      <c r="AF87" s="27">
        <v>0</v>
      </c>
      <c r="AG87" s="27">
        <v>0</v>
      </c>
      <c r="AH87" s="27">
        <v>0</v>
      </c>
      <c r="AI87" s="27">
        <v>1740</v>
      </c>
      <c r="AJ87" s="27">
        <v>549</v>
      </c>
      <c r="AK87" s="28">
        <v>1473</v>
      </c>
      <c r="AL87" s="667"/>
      <c r="AM87" s="77" t="s">
        <v>135</v>
      </c>
      <c r="AN87" s="27">
        <v>3662</v>
      </c>
      <c r="AO87" s="27">
        <v>2279</v>
      </c>
      <c r="AP87" s="27">
        <v>0</v>
      </c>
      <c r="AQ87" s="27">
        <v>0</v>
      </c>
      <c r="AR87" s="27">
        <v>0</v>
      </c>
      <c r="AS87" s="27">
        <v>0</v>
      </c>
      <c r="AT87" s="27">
        <v>0</v>
      </c>
      <c r="AU87" s="27">
        <v>1743</v>
      </c>
      <c r="AV87" s="27">
        <v>536</v>
      </c>
      <c r="AW87" s="28">
        <v>1383</v>
      </c>
      <c r="AX87" s="667"/>
      <c r="AY87" s="200" t="s">
        <v>135</v>
      </c>
      <c r="AZ87" s="27">
        <v>3584</v>
      </c>
      <c r="BA87" s="27">
        <v>2288</v>
      </c>
      <c r="BB87" s="27">
        <v>0</v>
      </c>
      <c r="BC87" s="27">
        <v>0</v>
      </c>
      <c r="BD87" s="27">
        <v>0</v>
      </c>
      <c r="BE87" s="27">
        <v>0</v>
      </c>
      <c r="BF87" s="27">
        <v>0</v>
      </c>
      <c r="BG87" s="27">
        <v>1767</v>
      </c>
      <c r="BH87" s="27">
        <v>521</v>
      </c>
      <c r="BI87" s="28">
        <v>1296</v>
      </c>
    </row>
    <row r="88" spans="1:61" ht="17.100000000000001" customHeight="1">
      <c r="A88" s="1"/>
      <c r="B88" s="668"/>
      <c r="C88" s="18" t="s">
        <v>42</v>
      </c>
      <c r="D88" s="19">
        <f t="shared" ref="D88:M88" si="75">SUM(D85:D87)</f>
        <v>31419</v>
      </c>
      <c r="E88" s="19">
        <f t="shared" si="75"/>
        <v>24308</v>
      </c>
      <c r="F88" s="19">
        <f t="shared" si="75"/>
        <v>0</v>
      </c>
      <c r="G88" s="19">
        <f t="shared" si="75"/>
        <v>0</v>
      </c>
      <c r="H88" s="19">
        <f t="shared" si="75"/>
        <v>0</v>
      </c>
      <c r="I88" s="19">
        <f t="shared" si="75"/>
        <v>0</v>
      </c>
      <c r="J88" s="19">
        <f t="shared" si="75"/>
        <v>0</v>
      </c>
      <c r="K88" s="19">
        <f t="shared" si="75"/>
        <v>14430</v>
      </c>
      <c r="L88" s="19">
        <f t="shared" si="75"/>
        <v>9878</v>
      </c>
      <c r="M88" s="20">
        <f t="shared" si="75"/>
        <v>7111</v>
      </c>
      <c r="N88" s="668"/>
      <c r="O88" s="18" t="s">
        <v>42</v>
      </c>
      <c r="P88" s="19">
        <f t="shared" ref="P88:Y88" si="76">SUM(P85:P87)</f>
        <v>31264</v>
      </c>
      <c r="Q88" s="19">
        <f t="shared" si="76"/>
        <v>24338</v>
      </c>
      <c r="R88" s="19">
        <f t="shared" si="76"/>
        <v>0</v>
      </c>
      <c r="S88" s="19">
        <f t="shared" si="76"/>
        <v>0</v>
      </c>
      <c r="T88" s="19">
        <f t="shared" si="76"/>
        <v>0</v>
      </c>
      <c r="U88" s="19">
        <f t="shared" si="76"/>
        <v>0</v>
      </c>
      <c r="V88" s="19">
        <f t="shared" si="76"/>
        <v>0</v>
      </c>
      <c r="W88" s="19">
        <f t="shared" si="76"/>
        <v>13084</v>
      </c>
      <c r="X88" s="19">
        <f t="shared" si="76"/>
        <v>11254</v>
      </c>
      <c r="Y88" s="20">
        <f t="shared" si="76"/>
        <v>6926</v>
      </c>
      <c r="Z88" s="668"/>
      <c r="AA88" s="18" t="s">
        <v>42</v>
      </c>
      <c r="AB88" s="19">
        <f t="shared" ref="AB88:AK88" si="77">SUM(AB85:AB87)</f>
        <v>30986</v>
      </c>
      <c r="AC88" s="19">
        <f t="shared" si="77"/>
        <v>24269</v>
      </c>
      <c r="AD88" s="19">
        <f t="shared" si="77"/>
        <v>0</v>
      </c>
      <c r="AE88" s="19">
        <f t="shared" si="77"/>
        <v>0</v>
      </c>
      <c r="AF88" s="19">
        <f t="shared" si="77"/>
        <v>0</v>
      </c>
      <c r="AG88" s="19">
        <f t="shared" si="77"/>
        <v>0</v>
      </c>
      <c r="AH88" s="19">
        <f t="shared" si="77"/>
        <v>0</v>
      </c>
      <c r="AI88" s="19">
        <f t="shared" si="77"/>
        <v>12967</v>
      </c>
      <c r="AJ88" s="19">
        <f t="shared" si="77"/>
        <v>11302</v>
      </c>
      <c r="AK88" s="20">
        <f t="shared" si="77"/>
        <v>6717</v>
      </c>
      <c r="AL88" s="668"/>
      <c r="AM88" s="18" t="s">
        <v>42</v>
      </c>
      <c r="AN88" s="19">
        <f t="shared" ref="AN88:AW88" si="78">SUM(AN85:AN87)</f>
        <v>30774</v>
      </c>
      <c r="AO88" s="19">
        <f t="shared" si="78"/>
        <v>24338</v>
      </c>
      <c r="AP88" s="19">
        <f t="shared" si="78"/>
        <v>0</v>
      </c>
      <c r="AQ88" s="19">
        <f t="shared" si="78"/>
        <v>0</v>
      </c>
      <c r="AR88" s="19">
        <f t="shared" si="78"/>
        <v>0</v>
      </c>
      <c r="AS88" s="19">
        <f t="shared" si="78"/>
        <v>0</v>
      </c>
      <c r="AT88" s="19">
        <f t="shared" si="78"/>
        <v>0</v>
      </c>
      <c r="AU88" s="19">
        <f t="shared" si="78"/>
        <v>12855</v>
      </c>
      <c r="AV88" s="19">
        <f t="shared" si="78"/>
        <v>11513</v>
      </c>
      <c r="AW88" s="20">
        <f t="shared" si="78"/>
        <v>6436</v>
      </c>
      <c r="AX88" s="668"/>
      <c r="AY88" s="132" t="s">
        <v>42</v>
      </c>
      <c r="AZ88" s="19">
        <f t="shared" ref="AZ88:BI88" si="79">SUM(AZ85:AZ87)</f>
        <v>30586</v>
      </c>
      <c r="BA88" s="19">
        <f t="shared" si="79"/>
        <v>24441</v>
      </c>
      <c r="BB88" s="19">
        <f t="shared" si="79"/>
        <v>0</v>
      </c>
      <c r="BC88" s="19">
        <f t="shared" si="79"/>
        <v>0</v>
      </c>
      <c r="BD88" s="19">
        <f t="shared" si="79"/>
        <v>0</v>
      </c>
      <c r="BE88" s="19">
        <f t="shared" si="79"/>
        <v>0</v>
      </c>
      <c r="BF88" s="19">
        <f t="shared" si="79"/>
        <v>0</v>
      </c>
      <c r="BG88" s="19">
        <f t="shared" si="79"/>
        <v>12881</v>
      </c>
      <c r="BH88" s="19">
        <f t="shared" si="79"/>
        <v>11560</v>
      </c>
      <c r="BI88" s="20">
        <f t="shared" si="79"/>
        <v>6145</v>
      </c>
    </row>
    <row r="89" spans="1:61" ht="17.100000000000001" customHeight="1">
      <c r="A89" s="1"/>
      <c r="B89" s="84" t="s">
        <v>136</v>
      </c>
      <c r="C89" s="85" t="s">
        <v>137</v>
      </c>
      <c r="D89" s="19">
        <v>4541</v>
      </c>
      <c r="E89" s="19">
        <v>3124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3124</v>
      </c>
      <c r="M89" s="20">
        <v>1417</v>
      </c>
      <c r="N89" s="84" t="s">
        <v>136</v>
      </c>
      <c r="O89" s="85" t="s">
        <v>137</v>
      </c>
      <c r="P89" s="19">
        <v>4582</v>
      </c>
      <c r="Q89" s="19">
        <v>3180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3180</v>
      </c>
      <c r="Y89" s="20">
        <v>1402</v>
      </c>
      <c r="Z89" s="84" t="s">
        <v>136</v>
      </c>
      <c r="AA89" s="85" t="s">
        <v>137</v>
      </c>
      <c r="AB89" s="19">
        <v>4503</v>
      </c>
      <c r="AC89" s="19">
        <v>3140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3140</v>
      </c>
      <c r="AK89" s="20">
        <v>1363</v>
      </c>
      <c r="AL89" s="84" t="s">
        <v>136</v>
      </c>
      <c r="AM89" s="85" t="s">
        <v>137</v>
      </c>
      <c r="AN89" s="19">
        <v>4363</v>
      </c>
      <c r="AO89" s="19">
        <v>3086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3086</v>
      </c>
      <c r="AW89" s="20">
        <v>1277</v>
      </c>
      <c r="AX89" s="84" t="s">
        <v>136</v>
      </c>
      <c r="AY89" s="202" t="s">
        <v>137</v>
      </c>
      <c r="AZ89" s="19">
        <v>4170</v>
      </c>
      <c r="BA89" s="19">
        <v>2990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2990</v>
      </c>
      <c r="BI89" s="20">
        <v>1180</v>
      </c>
    </row>
    <row r="90" spans="1:61" ht="17.100000000000001" customHeight="1" thickBot="1">
      <c r="A90" s="1"/>
      <c r="B90" s="669" t="s">
        <v>138</v>
      </c>
      <c r="C90" s="670"/>
      <c r="D90" s="40">
        <f t="shared" ref="D90:M90" si="80">SUM(D88:D89)</f>
        <v>35960</v>
      </c>
      <c r="E90" s="40">
        <f t="shared" si="80"/>
        <v>27432</v>
      </c>
      <c r="F90" s="40">
        <f t="shared" si="80"/>
        <v>0</v>
      </c>
      <c r="G90" s="40">
        <f t="shared" si="80"/>
        <v>0</v>
      </c>
      <c r="H90" s="40">
        <f t="shared" si="80"/>
        <v>0</v>
      </c>
      <c r="I90" s="40">
        <f t="shared" si="80"/>
        <v>0</v>
      </c>
      <c r="J90" s="40">
        <f t="shared" si="80"/>
        <v>0</v>
      </c>
      <c r="K90" s="40">
        <f t="shared" si="80"/>
        <v>14430</v>
      </c>
      <c r="L90" s="40">
        <f t="shared" si="80"/>
        <v>13002</v>
      </c>
      <c r="M90" s="41">
        <f t="shared" si="80"/>
        <v>8528</v>
      </c>
      <c r="N90" s="669" t="s">
        <v>138</v>
      </c>
      <c r="O90" s="670"/>
      <c r="P90" s="40">
        <f t="shared" ref="P90:Y90" si="81">SUM(P88:P89)</f>
        <v>35846</v>
      </c>
      <c r="Q90" s="40">
        <f t="shared" si="81"/>
        <v>27518</v>
      </c>
      <c r="R90" s="40">
        <f t="shared" si="81"/>
        <v>0</v>
      </c>
      <c r="S90" s="40">
        <f t="shared" si="81"/>
        <v>0</v>
      </c>
      <c r="T90" s="40">
        <f t="shared" si="81"/>
        <v>0</v>
      </c>
      <c r="U90" s="40">
        <f t="shared" si="81"/>
        <v>0</v>
      </c>
      <c r="V90" s="40">
        <f t="shared" si="81"/>
        <v>0</v>
      </c>
      <c r="W90" s="40">
        <f t="shared" si="81"/>
        <v>13084</v>
      </c>
      <c r="X90" s="40">
        <f t="shared" si="81"/>
        <v>14434</v>
      </c>
      <c r="Y90" s="41">
        <f t="shared" si="81"/>
        <v>8328</v>
      </c>
      <c r="Z90" s="669" t="s">
        <v>138</v>
      </c>
      <c r="AA90" s="670"/>
      <c r="AB90" s="40">
        <f t="shared" ref="AB90:AK90" si="82">SUM(AB88:AB89)</f>
        <v>35489</v>
      </c>
      <c r="AC90" s="40">
        <f t="shared" si="82"/>
        <v>27409</v>
      </c>
      <c r="AD90" s="40">
        <f t="shared" si="82"/>
        <v>0</v>
      </c>
      <c r="AE90" s="40">
        <f t="shared" si="82"/>
        <v>0</v>
      </c>
      <c r="AF90" s="40">
        <f t="shared" si="82"/>
        <v>0</v>
      </c>
      <c r="AG90" s="40">
        <f t="shared" si="82"/>
        <v>0</v>
      </c>
      <c r="AH90" s="40">
        <f t="shared" si="82"/>
        <v>0</v>
      </c>
      <c r="AI90" s="40">
        <f t="shared" si="82"/>
        <v>12967</v>
      </c>
      <c r="AJ90" s="40">
        <f t="shared" si="82"/>
        <v>14442</v>
      </c>
      <c r="AK90" s="41">
        <f t="shared" si="82"/>
        <v>8080</v>
      </c>
      <c r="AL90" s="669" t="s">
        <v>138</v>
      </c>
      <c r="AM90" s="670"/>
      <c r="AN90" s="40">
        <f t="shared" ref="AN90:AW90" si="83">SUM(AN88:AN89)</f>
        <v>35137</v>
      </c>
      <c r="AO90" s="40">
        <f t="shared" si="83"/>
        <v>27424</v>
      </c>
      <c r="AP90" s="40">
        <f t="shared" si="83"/>
        <v>0</v>
      </c>
      <c r="AQ90" s="40">
        <f t="shared" si="83"/>
        <v>0</v>
      </c>
      <c r="AR90" s="40">
        <f t="shared" si="83"/>
        <v>0</v>
      </c>
      <c r="AS90" s="40">
        <f t="shared" si="83"/>
        <v>0</v>
      </c>
      <c r="AT90" s="40">
        <f t="shared" si="83"/>
        <v>0</v>
      </c>
      <c r="AU90" s="40">
        <f t="shared" si="83"/>
        <v>12855</v>
      </c>
      <c r="AV90" s="40">
        <f t="shared" si="83"/>
        <v>14599</v>
      </c>
      <c r="AW90" s="41">
        <f t="shared" si="83"/>
        <v>7713</v>
      </c>
      <c r="AX90" s="669" t="s">
        <v>138</v>
      </c>
      <c r="AY90" s="701"/>
      <c r="AZ90" s="40">
        <f t="shared" ref="AZ90:BI90" si="84">SUM(AZ88:AZ89)</f>
        <v>34756</v>
      </c>
      <c r="BA90" s="40">
        <f t="shared" si="84"/>
        <v>27431</v>
      </c>
      <c r="BB90" s="40">
        <f t="shared" si="84"/>
        <v>0</v>
      </c>
      <c r="BC90" s="40">
        <f t="shared" si="84"/>
        <v>0</v>
      </c>
      <c r="BD90" s="40">
        <f t="shared" si="84"/>
        <v>0</v>
      </c>
      <c r="BE90" s="40">
        <f t="shared" si="84"/>
        <v>0</v>
      </c>
      <c r="BF90" s="40">
        <f t="shared" si="84"/>
        <v>0</v>
      </c>
      <c r="BG90" s="40">
        <f t="shared" si="84"/>
        <v>12881</v>
      </c>
      <c r="BH90" s="40">
        <f t="shared" si="84"/>
        <v>14550</v>
      </c>
      <c r="BI90" s="41">
        <f t="shared" si="84"/>
        <v>7325</v>
      </c>
    </row>
    <row r="91" spans="1:61" ht="17.100000000000001" customHeight="1">
      <c r="A91" s="1"/>
      <c r="B91" s="24"/>
      <c r="C91" s="26" t="s">
        <v>139</v>
      </c>
      <c r="D91" s="34">
        <v>2633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5">
        <v>2633</v>
      </c>
      <c r="N91" s="24"/>
      <c r="O91" s="26" t="s">
        <v>139</v>
      </c>
      <c r="P91" s="34">
        <v>2704</v>
      </c>
      <c r="Q91" s="34">
        <v>0</v>
      </c>
      <c r="R91" s="34">
        <v>0</v>
      </c>
      <c r="S91" s="34">
        <v>0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5">
        <v>2704</v>
      </c>
      <c r="Z91" s="24"/>
      <c r="AA91" s="26" t="s">
        <v>139</v>
      </c>
      <c r="AB91" s="34">
        <v>2713</v>
      </c>
      <c r="AC91" s="34">
        <v>0</v>
      </c>
      <c r="AD91" s="34">
        <v>0</v>
      </c>
      <c r="AE91" s="34">
        <v>0</v>
      </c>
      <c r="AF91" s="34">
        <v>0</v>
      </c>
      <c r="AG91" s="34">
        <v>0</v>
      </c>
      <c r="AH91" s="34">
        <v>0</v>
      </c>
      <c r="AI91" s="34">
        <v>0</v>
      </c>
      <c r="AJ91" s="34">
        <v>0</v>
      </c>
      <c r="AK91" s="35">
        <v>2713</v>
      </c>
      <c r="AL91" s="24"/>
      <c r="AM91" s="26" t="s">
        <v>139</v>
      </c>
      <c r="AN91" s="34">
        <v>2648</v>
      </c>
      <c r="AO91" s="34">
        <v>0</v>
      </c>
      <c r="AP91" s="34">
        <v>0</v>
      </c>
      <c r="AQ91" s="34">
        <v>0</v>
      </c>
      <c r="AR91" s="34">
        <v>0</v>
      </c>
      <c r="AS91" s="34">
        <v>0</v>
      </c>
      <c r="AT91" s="34">
        <v>0</v>
      </c>
      <c r="AU91" s="34">
        <v>0</v>
      </c>
      <c r="AV91" s="34">
        <v>0</v>
      </c>
      <c r="AW91" s="35">
        <v>2648</v>
      </c>
      <c r="AX91" s="24"/>
      <c r="AY91" s="139" t="s">
        <v>139</v>
      </c>
      <c r="AZ91" s="34">
        <v>2605</v>
      </c>
      <c r="BA91" s="34">
        <v>0</v>
      </c>
      <c r="BB91" s="34">
        <v>0</v>
      </c>
      <c r="BC91" s="34">
        <v>0</v>
      </c>
      <c r="BD91" s="34">
        <v>0</v>
      </c>
      <c r="BE91" s="34">
        <v>0</v>
      </c>
      <c r="BF91" s="34">
        <v>0</v>
      </c>
      <c r="BG91" s="34">
        <v>0</v>
      </c>
      <c r="BH91" s="34">
        <v>0</v>
      </c>
      <c r="BI91" s="35">
        <v>2605</v>
      </c>
    </row>
    <row r="92" spans="1:61" ht="17.100000000000001" customHeight="1" thickBot="1">
      <c r="A92" s="1"/>
      <c r="B92" s="24"/>
      <c r="C92" s="26" t="s">
        <v>140</v>
      </c>
      <c r="D92" s="86">
        <v>1113</v>
      </c>
      <c r="E92" s="86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7">
        <v>1113</v>
      </c>
      <c r="N92" s="24"/>
      <c r="O92" s="26" t="s">
        <v>140</v>
      </c>
      <c r="P92" s="86">
        <v>1108</v>
      </c>
      <c r="Q92" s="86">
        <v>0</v>
      </c>
      <c r="R92" s="86">
        <v>0</v>
      </c>
      <c r="S92" s="86">
        <v>0</v>
      </c>
      <c r="T92" s="86">
        <v>0</v>
      </c>
      <c r="U92" s="86">
        <v>0</v>
      </c>
      <c r="V92" s="86">
        <v>0</v>
      </c>
      <c r="W92" s="86">
        <v>0</v>
      </c>
      <c r="X92" s="86">
        <v>0</v>
      </c>
      <c r="Y92" s="87">
        <v>1108</v>
      </c>
      <c r="Z92" s="24"/>
      <c r="AA92" s="26" t="s">
        <v>140</v>
      </c>
      <c r="AB92" s="86">
        <v>1075</v>
      </c>
      <c r="AC92" s="86">
        <v>0</v>
      </c>
      <c r="AD92" s="86">
        <v>0</v>
      </c>
      <c r="AE92" s="86">
        <v>0</v>
      </c>
      <c r="AF92" s="86">
        <v>0</v>
      </c>
      <c r="AG92" s="86">
        <v>0</v>
      </c>
      <c r="AH92" s="86">
        <v>0</v>
      </c>
      <c r="AI92" s="86">
        <v>0</v>
      </c>
      <c r="AJ92" s="86">
        <v>0</v>
      </c>
      <c r="AK92" s="87">
        <v>1075</v>
      </c>
      <c r="AL92" s="24"/>
      <c r="AM92" s="26" t="s">
        <v>140</v>
      </c>
      <c r="AN92" s="86">
        <v>1028</v>
      </c>
      <c r="AO92" s="86">
        <v>0</v>
      </c>
      <c r="AP92" s="86">
        <v>0</v>
      </c>
      <c r="AQ92" s="86">
        <v>0</v>
      </c>
      <c r="AR92" s="86">
        <v>0</v>
      </c>
      <c r="AS92" s="86">
        <v>0</v>
      </c>
      <c r="AT92" s="86">
        <v>0</v>
      </c>
      <c r="AU92" s="86">
        <v>0</v>
      </c>
      <c r="AV92" s="86">
        <v>0</v>
      </c>
      <c r="AW92" s="87">
        <v>1028</v>
      </c>
      <c r="AX92" s="24"/>
      <c r="AY92" s="139" t="s">
        <v>140</v>
      </c>
      <c r="AZ92" s="86">
        <v>990</v>
      </c>
      <c r="BA92" s="86">
        <v>0</v>
      </c>
      <c r="BB92" s="86">
        <v>0</v>
      </c>
      <c r="BC92" s="86">
        <v>0</v>
      </c>
      <c r="BD92" s="86">
        <v>0</v>
      </c>
      <c r="BE92" s="86">
        <v>0</v>
      </c>
      <c r="BF92" s="86">
        <v>0</v>
      </c>
      <c r="BG92" s="86">
        <v>0</v>
      </c>
      <c r="BH92" s="86">
        <v>0</v>
      </c>
      <c r="BI92" s="87">
        <v>990</v>
      </c>
    </row>
    <row r="93" spans="1:61" ht="17.100000000000001" customHeight="1" thickTop="1">
      <c r="A93" s="1"/>
      <c r="B93" s="678" t="s">
        <v>141</v>
      </c>
      <c r="C93" s="679"/>
      <c r="D93" s="34">
        <v>0</v>
      </c>
      <c r="E93" s="34">
        <f t="shared" ref="E93:L93" si="85">SUM(E8:E9,E10:E11,E15,E19:E25,E29,E34:E37,E43:E46,E49:E53,E56,E59,E63:E64,E68,E71,E73,E75)</f>
        <v>2385769</v>
      </c>
      <c r="F93" s="34">
        <f t="shared" si="85"/>
        <v>549037</v>
      </c>
      <c r="G93" s="34">
        <f t="shared" si="85"/>
        <v>1339662</v>
      </c>
      <c r="H93" s="34">
        <f t="shared" si="85"/>
        <v>132355</v>
      </c>
      <c r="I93" s="34">
        <f t="shared" si="85"/>
        <v>2021054</v>
      </c>
      <c r="J93" s="34">
        <f t="shared" si="85"/>
        <v>364715</v>
      </c>
      <c r="K93" s="34">
        <f t="shared" si="85"/>
        <v>0</v>
      </c>
      <c r="L93" s="34">
        <f t="shared" si="85"/>
        <v>0</v>
      </c>
      <c r="M93" s="35">
        <v>0</v>
      </c>
      <c r="N93" s="678" t="s">
        <v>141</v>
      </c>
      <c r="O93" s="679"/>
      <c r="P93" s="34">
        <v>0</v>
      </c>
      <c r="Q93" s="34">
        <f t="shared" ref="Q93:X93" si="86">SUM(Q8:Q9,Q10:Q11,Q15,Q19:Q25,Q29,Q34:Q37,Q43:Q46,Q49:Q53,Q56,Q59,Q63:Q64,Q68,Q71,Q73,Q75)</f>
        <v>2551483</v>
      </c>
      <c r="R93" s="34">
        <f t="shared" si="86"/>
        <v>589890</v>
      </c>
      <c r="S93" s="34">
        <f t="shared" si="86"/>
        <v>1442783</v>
      </c>
      <c r="T93" s="34">
        <f t="shared" si="86"/>
        <v>136006</v>
      </c>
      <c r="U93" s="34">
        <f t="shared" si="86"/>
        <v>2168679</v>
      </c>
      <c r="V93" s="34">
        <f t="shared" si="86"/>
        <v>382804</v>
      </c>
      <c r="W93" s="34">
        <f t="shared" si="86"/>
        <v>0</v>
      </c>
      <c r="X93" s="34">
        <f t="shared" si="86"/>
        <v>0</v>
      </c>
      <c r="Y93" s="35">
        <v>0</v>
      </c>
      <c r="Z93" s="678" t="s">
        <v>141</v>
      </c>
      <c r="AA93" s="679"/>
      <c r="AB93" s="34">
        <v>0</v>
      </c>
      <c r="AC93" s="34">
        <f t="shared" ref="AC93:AJ93" si="87">SUM(AC8:AC9,AC10:AC11,AC15,AC19:AC25,AC29,AC34:AC37,AC43:AC46,AC49:AC53,AC56,AC59,AC63:AC64,AC68,AC71,AC73,AC75)</f>
        <v>2741482.47</v>
      </c>
      <c r="AD93" s="34">
        <f t="shared" si="87"/>
        <v>642927.11660309613</v>
      </c>
      <c r="AE93" s="34">
        <f t="shared" si="87"/>
        <v>1558784.8320348817</v>
      </c>
      <c r="AF93" s="34">
        <f t="shared" si="87"/>
        <v>144194.05136202223</v>
      </c>
      <c r="AG93" s="34">
        <f t="shared" si="87"/>
        <v>2345906.2000000002</v>
      </c>
      <c r="AH93" s="34">
        <f t="shared" si="87"/>
        <v>395576.27</v>
      </c>
      <c r="AI93" s="34">
        <f t="shared" si="87"/>
        <v>0</v>
      </c>
      <c r="AJ93" s="34">
        <f t="shared" si="87"/>
        <v>0</v>
      </c>
      <c r="AK93" s="35">
        <v>0</v>
      </c>
      <c r="AL93" s="678" t="s">
        <v>141</v>
      </c>
      <c r="AM93" s="679"/>
      <c r="AN93" s="34">
        <v>0</v>
      </c>
      <c r="AO93" s="34">
        <f t="shared" ref="AO93:AV93" si="88">SUM(AO8:AO9,AO10:AO11,AO15,AO19:AO25,AO29,AO34:AO37,AO43:AO46,AO49:AO53,AO56,AO59,AO63:AO64,AO68,AO71,AO73,AO75)</f>
        <v>2862532</v>
      </c>
      <c r="AP93" s="34">
        <f t="shared" si="88"/>
        <v>653450.36384247139</v>
      </c>
      <c r="AQ93" s="34">
        <f t="shared" si="88"/>
        <v>1604513.1718899531</v>
      </c>
      <c r="AR93" s="34">
        <f t="shared" si="88"/>
        <v>211634.4970183257</v>
      </c>
      <c r="AS93" s="34">
        <f t="shared" si="88"/>
        <v>2469598</v>
      </c>
      <c r="AT93" s="34">
        <f t="shared" si="88"/>
        <v>401686</v>
      </c>
      <c r="AU93" s="34">
        <f t="shared" si="88"/>
        <v>0</v>
      </c>
      <c r="AV93" s="34">
        <f t="shared" si="88"/>
        <v>0</v>
      </c>
      <c r="AW93" s="35">
        <v>0</v>
      </c>
      <c r="AX93" s="678" t="s">
        <v>141</v>
      </c>
      <c r="AY93" s="702"/>
      <c r="AZ93" s="34">
        <v>0</v>
      </c>
      <c r="BA93" s="34">
        <f t="shared" ref="BA93:BH93" si="89">SUM(BA8:BA9,BA10:BA11,BA15,BA19:BA25,BA29,BA34:BA37,BA43:BA46,BA49:BA53,BA56,BA59,BA63:BA64,BA68,BA71,BA73,BA75)</f>
        <v>3060716</v>
      </c>
      <c r="BB93" s="34">
        <f t="shared" si="89"/>
        <v>704483</v>
      </c>
      <c r="BC93" s="34">
        <f t="shared" si="89"/>
        <v>1712802</v>
      </c>
      <c r="BD93" s="34">
        <f t="shared" si="89"/>
        <v>222122</v>
      </c>
      <c r="BE93" s="34">
        <f t="shared" si="89"/>
        <v>2639407</v>
      </c>
      <c r="BF93" s="34">
        <f t="shared" si="89"/>
        <v>421309</v>
      </c>
      <c r="BG93" s="34">
        <f t="shared" si="89"/>
        <v>0</v>
      </c>
      <c r="BH93" s="34">
        <f t="shared" si="89"/>
        <v>0</v>
      </c>
      <c r="BI93" s="35">
        <v>0</v>
      </c>
    </row>
    <row r="94" spans="1:61" ht="17.100000000000001" customHeight="1">
      <c r="A94" s="1"/>
      <c r="B94" s="680" t="s">
        <v>142</v>
      </c>
      <c r="C94" s="681"/>
      <c r="D94" s="27">
        <v>0</v>
      </c>
      <c r="E94" s="27">
        <f t="shared" ref="E94:L94" si="90">SUM(E38,E69,E80,E83,E88,E89)</f>
        <v>74382</v>
      </c>
      <c r="F94" s="27">
        <f t="shared" si="90"/>
        <v>0</v>
      </c>
      <c r="G94" s="27">
        <f t="shared" si="90"/>
        <v>0</v>
      </c>
      <c r="H94" s="27">
        <f t="shared" si="90"/>
        <v>0</v>
      </c>
      <c r="I94" s="27">
        <f t="shared" si="90"/>
        <v>0</v>
      </c>
      <c r="J94" s="27">
        <f t="shared" si="90"/>
        <v>0</v>
      </c>
      <c r="K94" s="27">
        <f t="shared" si="90"/>
        <v>25182</v>
      </c>
      <c r="L94" s="27">
        <f t="shared" si="90"/>
        <v>49200</v>
      </c>
      <c r="M94" s="28">
        <v>0</v>
      </c>
      <c r="N94" s="680" t="s">
        <v>142</v>
      </c>
      <c r="O94" s="681"/>
      <c r="P94" s="27">
        <v>0</v>
      </c>
      <c r="Q94" s="27">
        <f t="shared" ref="Q94:X94" si="91">SUM(Q38,Q69,Q80,Q83,Q88,Q89)</f>
        <v>76815</v>
      </c>
      <c r="R94" s="27">
        <f t="shared" si="91"/>
        <v>0</v>
      </c>
      <c r="S94" s="27">
        <f t="shared" si="91"/>
        <v>0</v>
      </c>
      <c r="T94" s="27">
        <f t="shared" si="91"/>
        <v>0</v>
      </c>
      <c r="U94" s="27">
        <f t="shared" si="91"/>
        <v>0</v>
      </c>
      <c r="V94" s="27">
        <f t="shared" si="91"/>
        <v>0</v>
      </c>
      <c r="W94" s="27">
        <f t="shared" si="91"/>
        <v>24628</v>
      </c>
      <c r="X94" s="27">
        <f t="shared" si="91"/>
        <v>52187</v>
      </c>
      <c r="Y94" s="28">
        <v>0</v>
      </c>
      <c r="Z94" s="680" t="s">
        <v>142</v>
      </c>
      <c r="AA94" s="681"/>
      <c r="AB94" s="27">
        <v>0</v>
      </c>
      <c r="AC94" s="27">
        <f t="shared" ref="AC94:AJ94" si="92">SUM(AC38,AC69,AC80,AC83,AC88,AC89)</f>
        <v>78665.58</v>
      </c>
      <c r="AD94" s="27">
        <f t="shared" si="92"/>
        <v>0</v>
      </c>
      <c r="AE94" s="27">
        <f t="shared" si="92"/>
        <v>0</v>
      </c>
      <c r="AF94" s="27">
        <f t="shared" si="92"/>
        <v>0</v>
      </c>
      <c r="AG94" s="27">
        <f t="shared" si="92"/>
        <v>0</v>
      </c>
      <c r="AH94" s="27">
        <f t="shared" si="92"/>
        <v>0</v>
      </c>
      <c r="AI94" s="27">
        <f t="shared" si="92"/>
        <v>25193</v>
      </c>
      <c r="AJ94" s="27">
        <f t="shared" si="92"/>
        <v>53472.58</v>
      </c>
      <c r="AK94" s="28">
        <v>0</v>
      </c>
      <c r="AL94" s="680" t="s">
        <v>142</v>
      </c>
      <c r="AM94" s="681"/>
      <c r="AN94" s="27">
        <v>0</v>
      </c>
      <c r="AO94" s="27">
        <f t="shared" ref="AO94:AV94" si="93">SUM(AO38,AO69,AO80,AO83,AO88,AO89)</f>
        <v>79798</v>
      </c>
      <c r="AP94" s="27">
        <f t="shared" si="93"/>
        <v>0</v>
      </c>
      <c r="AQ94" s="27">
        <f t="shared" si="93"/>
        <v>0</v>
      </c>
      <c r="AR94" s="27">
        <f t="shared" si="93"/>
        <v>0</v>
      </c>
      <c r="AS94" s="27">
        <f t="shared" si="93"/>
        <v>0</v>
      </c>
      <c r="AT94" s="27">
        <f t="shared" si="93"/>
        <v>0</v>
      </c>
      <c r="AU94" s="27">
        <f t="shared" si="93"/>
        <v>25147</v>
      </c>
      <c r="AV94" s="27">
        <f t="shared" si="93"/>
        <v>54681</v>
      </c>
      <c r="AW94" s="28">
        <v>0</v>
      </c>
      <c r="AX94" s="680" t="s">
        <v>142</v>
      </c>
      <c r="AY94" s="703"/>
      <c r="AZ94" s="27">
        <v>0</v>
      </c>
      <c r="BA94" s="27">
        <f t="shared" ref="BA94:BH94" si="94">SUM(BA38,BA69,BA80,BA83,BA88,BA89)</f>
        <v>82055</v>
      </c>
      <c r="BB94" s="27">
        <v>0</v>
      </c>
      <c r="BC94" s="27">
        <v>0</v>
      </c>
      <c r="BD94" s="27">
        <v>0</v>
      </c>
      <c r="BE94" s="27">
        <f t="shared" si="94"/>
        <v>0</v>
      </c>
      <c r="BF94" s="27">
        <f t="shared" si="94"/>
        <v>0</v>
      </c>
      <c r="BG94" s="27">
        <f t="shared" si="94"/>
        <v>25714</v>
      </c>
      <c r="BH94" s="27">
        <f t="shared" si="94"/>
        <v>56341</v>
      </c>
      <c r="BI94" s="28">
        <v>0</v>
      </c>
    </row>
    <row r="95" spans="1:61" ht="17.100000000000001" customHeight="1">
      <c r="A95" s="1"/>
      <c r="B95" s="682" t="s">
        <v>143</v>
      </c>
      <c r="C95" s="683"/>
      <c r="D95" s="27">
        <v>0</v>
      </c>
      <c r="E95" s="27">
        <f t="shared" ref="E95:L95" si="95">SUM(E91:E92)</f>
        <v>0</v>
      </c>
      <c r="F95" s="27">
        <f t="shared" si="95"/>
        <v>0</v>
      </c>
      <c r="G95" s="27">
        <f t="shared" si="95"/>
        <v>0</v>
      </c>
      <c r="H95" s="27">
        <f t="shared" si="95"/>
        <v>0</v>
      </c>
      <c r="I95" s="27">
        <f t="shared" si="95"/>
        <v>0</v>
      </c>
      <c r="J95" s="27">
        <f t="shared" si="95"/>
        <v>0</v>
      </c>
      <c r="K95" s="27">
        <f t="shared" si="95"/>
        <v>0</v>
      </c>
      <c r="L95" s="27">
        <f t="shared" si="95"/>
        <v>0</v>
      </c>
      <c r="M95" s="28">
        <f>SUM(M90:M92,M84,M70,M30)</f>
        <v>22223</v>
      </c>
      <c r="N95" s="682" t="s">
        <v>143</v>
      </c>
      <c r="O95" s="683"/>
      <c r="P95" s="27">
        <v>0</v>
      </c>
      <c r="Q95" s="27">
        <f t="shared" ref="Q95:X95" si="96">SUM(Q91:Q92)</f>
        <v>0</v>
      </c>
      <c r="R95" s="27">
        <f t="shared" si="96"/>
        <v>0</v>
      </c>
      <c r="S95" s="27">
        <f t="shared" si="96"/>
        <v>0</v>
      </c>
      <c r="T95" s="27">
        <f t="shared" si="96"/>
        <v>0</v>
      </c>
      <c r="U95" s="27">
        <f t="shared" si="96"/>
        <v>0</v>
      </c>
      <c r="V95" s="27">
        <f t="shared" si="96"/>
        <v>0</v>
      </c>
      <c r="W95" s="27">
        <f t="shared" si="96"/>
        <v>0</v>
      </c>
      <c r="X95" s="27">
        <f t="shared" si="96"/>
        <v>0</v>
      </c>
      <c r="Y95" s="28">
        <f>SUM(Y90:Y92,Y84,Y70,Y30)</f>
        <v>21817</v>
      </c>
      <c r="Z95" s="682" t="s">
        <v>143</v>
      </c>
      <c r="AA95" s="683"/>
      <c r="AB95" s="27">
        <v>0</v>
      </c>
      <c r="AC95" s="27">
        <f t="shared" ref="AC95:AJ95" si="97">SUM(AC91:AC92)</f>
        <v>0</v>
      </c>
      <c r="AD95" s="27">
        <f t="shared" si="97"/>
        <v>0</v>
      </c>
      <c r="AE95" s="27">
        <f t="shared" si="97"/>
        <v>0</v>
      </c>
      <c r="AF95" s="27">
        <f t="shared" si="97"/>
        <v>0</v>
      </c>
      <c r="AG95" s="27">
        <f t="shared" si="97"/>
        <v>0</v>
      </c>
      <c r="AH95" s="27">
        <f t="shared" si="97"/>
        <v>0</v>
      </c>
      <c r="AI95" s="27">
        <f t="shared" si="97"/>
        <v>0</v>
      </c>
      <c r="AJ95" s="27">
        <f t="shared" si="97"/>
        <v>0</v>
      </c>
      <c r="AK95" s="28">
        <f>SUM(AK90:AK92,AK84,AK70,AK30)</f>
        <v>21447</v>
      </c>
      <c r="AL95" s="682" t="s">
        <v>143</v>
      </c>
      <c r="AM95" s="683"/>
      <c r="AN95" s="27">
        <v>0</v>
      </c>
      <c r="AO95" s="27">
        <f t="shared" ref="AO95:AV95" si="98">SUM(AO91:AO92)</f>
        <v>0</v>
      </c>
      <c r="AP95" s="27">
        <f t="shared" si="98"/>
        <v>0</v>
      </c>
      <c r="AQ95" s="27">
        <f t="shared" si="98"/>
        <v>0</v>
      </c>
      <c r="AR95" s="27">
        <f t="shared" si="98"/>
        <v>0</v>
      </c>
      <c r="AS95" s="27">
        <f t="shared" si="98"/>
        <v>0</v>
      </c>
      <c r="AT95" s="27">
        <f t="shared" si="98"/>
        <v>0</v>
      </c>
      <c r="AU95" s="27">
        <f t="shared" si="98"/>
        <v>0</v>
      </c>
      <c r="AV95" s="27">
        <f t="shared" si="98"/>
        <v>0</v>
      </c>
      <c r="AW95" s="28">
        <f>SUM(AW90:AW92,AW84,AW70,AW30)</f>
        <v>20580</v>
      </c>
      <c r="AX95" s="682" t="s">
        <v>143</v>
      </c>
      <c r="AY95" s="704"/>
      <c r="AZ95" s="27">
        <v>0</v>
      </c>
      <c r="BA95" s="27">
        <f t="shared" ref="BA95:BH95" si="99">SUM(BA91:BA92)</f>
        <v>0</v>
      </c>
      <c r="BB95" s="27">
        <v>0</v>
      </c>
      <c r="BC95" s="27">
        <v>0</v>
      </c>
      <c r="BD95" s="27">
        <v>0</v>
      </c>
      <c r="BE95" s="27">
        <f t="shared" si="99"/>
        <v>0</v>
      </c>
      <c r="BF95" s="27">
        <f t="shared" si="99"/>
        <v>0</v>
      </c>
      <c r="BG95" s="27">
        <f t="shared" si="99"/>
        <v>0</v>
      </c>
      <c r="BH95" s="27">
        <f t="shared" si="99"/>
        <v>0</v>
      </c>
      <c r="BI95" s="28">
        <f>SUM(BI90:BI92,BI84,BI70,BI30)</f>
        <v>19972</v>
      </c>
    </row>
    <row r="96" spans="1:61" ht="17.100000000000001" customHeight="1" thickBot="1">
      <c r="A96" s="1"/>
      <c r="B96" s="684" t="s">
        <v>144</v>
      </c>
      <c r="C96" s="685"/>
      <c r="D96" s="90">
        <f>SUM(D90:D92,D84,D70,D30)</f>
        <v>2482374</v>
      </c>
      <c r="E96" s="90">
        <f t="shared" ref="E96:M96" si="100">SUM(E93:E95)</f>
        <v>2460151</v>
      </c>
      <c r="F96" s="90">
        <f t="shared" si="100"/>
        <v>549037</v>
      </c>
      <c r="G96" s="90">
        <f t="shared" si="100"/>
        <v>1339662</v>
      </c>
      <c r="H96" s="90">
        <f t="shared" si="100"/>
        <v>132355</v>
      </c>
      <c r="I96" s="90">
        <f t="shared" si="100"/>
        <v>2021054</v>
      </c>
      <c r="J96" s="90">
        <f t="shared" si="100"/>
        <v>364715</v>
      </c>
      <c r="K96" s="90">
        <f t="shared" si="100"/>
        <v>25182</v>
      </c>
      <c r="L96" s="90">
        <f t="shared" si="100"/>
        <v>49200</v>
      </c>
      <c r="M96" s="91">
        <f t="shared" si="100"/>
        <v>22223</v>
      </c>
      <c r="N96" s="684" t="s">
        <v>144</v>
      </c>
      <c r="O96" s="685"/>
      <c r="P96" s="90">
        <f>SUM(P90:P92,P84,P70,P30)</f>
        <v>2650115</v>
      </c>
      <c r="Q96" s="90">
        <f t="shared" ref="Q96:Y96" si="101">SUM(Q93:Q95)</f>
        <v>2628298</v>
      </c>
      <c r="R96" s="90">
        <f t="shared" si="101"/>
        <v>589890</v>
      </c>
      <c r="S96" s="90">
        <f t="shared" si="101"/>
        <v>1442783</v>
      </c>
      <c r="T96" s="90">
        <f t="shared" si="101"/>
        <v>136006</v>
      </c>
      <c r="U96" s="90">
        <f t="shared" si="101"/>
        <v>2168679</v>
      </c>
      <c r="V96" s="90">
        <f t="shared" si="101"/>
        <v>382804</v>
      </c>
      <c r="W96" s="90">
        <f t="shared" si="101"/>
        <v>24628</v>
      </c>
      <c r="X96" s="90">
        <f t="shared" si="101"/>
        <v>52187</v>
      </c>
      <c r="Y96" s="91">
        <f t="shared" si="101"/>
        <v>21817</v>
      </c>
      <c r="Z96" s="684" t="s">
        <v>144</v>
      </c>
      <c r="AA96" s="685"/>
      <c r="AB96" s="90">
        <f>SUM(AB90:AB92,AB84,AB70,AB30)</f>
        <v>2841595.05</v>
      </c>
      <c r="AC96" s="90">
        <f t="shared" ref="AC96:AK96" si="102">SUM(AC93:AC95)</f>
        <v>2820148.0500000003</v>
      </c>
      <c r="AD96" s="90">
        <f t="shared" si="102"/>
        <v>642927.11660309613</v>
      </c>
      <c r="AE96" s="90">
        <f t="shared" si="102"/>
        <v>1558784.8320348817</v>
      </c>
      <c r="AF96" s="90">
        <f t="shared" si="102"/>
        <v>144194.05136202223</v>
      </c>
      <c r="AG96" s="90">
        <f t="shared" si="102"/>
        <v>2345906.2000000002</v>
      </c>
      <c r="AH96" s="90">
        <f t="shared" si="102"/>
        <v>395576.27</v>
      </c>
      <c r="AI96" s="90">
        <f t="shared" si="102"/>
        <v>25193</v>
      </c>
      <c r="AJ96" s="90">
        <f t="shared" si="102"/>
        <v>53472.58</v>
      </c>
      <c r="AK96" s="91">
        <f t="shared" si="102"/>
        <v>21447</v>
      </c>
      <c r="AL96" s="684" t="s">
        <v>144</v>
      </c>
      <c r="AM96" s="685"/>
      <c r="AN96" s="90">
        <f>SUM(AN90:AN92,AN84,AN70,AN30)</f>
        <v>2962910</v>
      </c>
      <c r="AO96" s="90">
        <f t="shared" ref="AO96:AW96" si="103">SUM(AO93:AO95)</f>
        <v>2942330</v>
      </c>
      <c r="AP96" s="90">
        <f t="shared" si="103"/>
        <v>653450.36384247139</v>
      </c>
      <c r="AQ96" s="90">
        <f t="shared" si="103"/>
        <v>1604513.1718899531</v>
      </c>
      <c r="AR96" s="90">
        <f t="shared" si="103"/>
        <v>211634.4970183257</v>
      </c>
      <c r="AS96" s="90">
        <f t="shared" si="103"/>
        <v>2469598</v>
      </c>
      <c r="AT96" s="90">
        <f t="shared" si="103"/>
        <v>401686</v>
      </c>
      <c r="AU96" s="90">
        <f t="shared" si="103"/>
        <v>25147</v>
      </c>
      <c r="AV96" s="90">
        <f t="shared" si="103"/>
        <v>54681</v>
      </c>
      <c r="AW96" s="91">
        <f t="shared" si="103"/>
        <v>20580</v>
      </c>
      <c r="AX96" s="684" t="s">
        <v>144</v>
      </c>
      <c r="AY96" s="705"/>
      <c r="AZ96" s="90">
        <f>SUM(AZ90:AZ92,AZ84,AZ70,AZ30)</f>
        <v>3162743</v>
      </c>
      <c r="BA96" s="90">
        <f t="shared" ref="BA96:BI96" si="104">SUM(BA93:BA95)</f>
        <v>3142771</v>
      </c>
      <c r="BB96" s="90">
        <f t="shared" si="104"/>
        <v>704483</v>
      </c>
      <c r="BC96" s="90">
        <f t="shared" si="104"/>
        <v>1712802</v>
      </c>
      <c r="BD96" s="90">
        <f t="shared" si="104"/>
        <v>222122</v>
      </c>
      <c r="BE96" s="90">
        <f t="shared" si="104"/>
        <v>2639407</v>
      </c>
      <c r="BF96" s="90">
        <f t="shared" si="104"/>
        <v>421309</v>
      </c>
      <c r="BG96" s="90">
        <f t="shared" si="104"/>
        <v>25714</v>
      </c>
      <c r="BH96" s="90">
        <f t="shared" si="104"/>
        <v>56341</v>
      </c>
      <c r="BI96" s="91">
        <f t="shared" si="104"/>
        <v>19972</v>
      </c>
    </row>
    <row r="97" spans="1:61" ht="16.899999999999999" customHeight="1">
      <c r="A97" s="1"/>
      <c r="B97" s="94" t="s">
        <v>145</v>
      </c>
      <c r="C97" s="1"/>
      <c r="J97" s="5"/>
      <c r="K97" s="5"/>
      <c r="L97" s="94"/>
      <c r="M97" s="95"/>
      <c r="N97" s="94" t="s">
        <v>145</v>
      </c>
      <c r="O97" s="1"/>
      <c r="V97" s="5"/>
      <c r="W97" s="5"/>
      <c r="X97" s="94"/>
      <c r="Y97" s="95"/>
      <c r="Z97" s="94" t="s">
        <v>145</v>
      </c>
      <c r="AA97" s="1"/>
      <c r="AH97" s="5"/>
      <c r="AI97" s="5"/>
      <c r="AJ97" s="94"/>
      <c r="AK97" s="95"/>
      <c r="AL97" s="94" t="s">
        <v>145</v>
      </c>
      <c r="AM97" s="1"/>
      <c r="AN97" s="4"/>
      <c r="AO97" s="4"/>
      <c r="AP97" s="4"/>
      <c r="AQ97" s="4"/>
      <c r="AR97" s="4"/>
      <c r="AS97" s="4"/>
      <c r="AT97" s="5"/>
      <c r="AU97" s="5"/>
      <c r="AV97" s="94"/>
      <c r="AW97" s="95"/>
      <c r="AX97" s="94" t="s">
        <v>145</v>
      </c>
      <c r="AY97" s="1"/>
      <c r="AZ97" s="4"/>
      <c r="BA97" s="4"/>
      <c r="BB97" s="4"/>
      <c r="BC97" s="4"/>
      <c r="BD97" s="4"/>
      <c r="BE97" s="4"/>
      <c r="BF97" s="5"/>
      <c r="BG97" s="5"/>
      <c r="BH97" s="94"/>
      <c r="BI97" s="95"/>
    </row>
    <row r="98" spans="1:61" ht="16.899999999999999" customHeight="1">
      <c r="A98" s="1"/>
      <c r="B98" s="94" t="s">
        <v>146</v>
      </c>
      <c r="C98" s="1"/>
      <c r="J98" s="5"/>
      <c r="K98" s="5"/>
      <c r="L98" s="94"/>
      <c r="M98" s="95"/>
      <c r="N98" s="94" t="s">
        <v>146</v>
      </c>
      <c r="O98" s="1"/>
      <c r="V98" s="5"/>
      <c r="W98" s="5"/>
      <c r="X98" s="94"/>
      <c r="Y98" s="95"/>
      <c r="Z98" s="94" t="s">
        <v>146</v>
      </c>
      <c r="AA98" s="1"/>
      <c r="AH98" s="5"/>
      <c r="AI98" s="5"/>
      <c r="AJ98" s="94"/>
      <c r="AK98" s="95"/>
      <c r="AL98" s="94" t="s">
        <v>146</v>
      </c>
      <c r="AM98" s="1"/>
      <c r="AN98" s="4"/>
      <c r="AO98" s="4"/>
      <c r="AP98" s="4"/>
      <c r="AQ98" s="4"/>
      <c r="AR98" s="4"/>
      <c r="AS98" s="4"/>
      <c r="AT98" s="5"/>
      <c r="AU98" s="5"/>
      <c r="AV98" s="94"/>
      <c r="AW98" s="95"/>
      <c r="AX98" s="94" t="s">
        <v>146</v>
      </c>
      <c r="AY98" s="1"/>
      <c r="AZ98" s="4"/>
      <c r="BA98" s="4"/>
      <c r="BB98" s="4"/>
      <c r="BC98" s="4"/>
      <c r="BD98" s="4"/>
      <c r="BE98" s="4"/>
      <c r="BF98" s="5"/>
      <c r="BG98" s="5"/>
      <c r="BH98" s="94"/>
      <c r="BI98" s="95"/>
    </row>
    <row r="99" spans="1:61" ht="16.899999999999999" customHeight="1">
      <c r="A99" s="1"/>
      <c r="B99" s="2" t="s">
        <v>147</v>
      </c>
      <c r="C99" s="1"/>
      <c r="J99" s="5"/>
      <c r="K99" s="5"/>
      <c r="L99" s="94"/>
      <c r="M99" s="95"/>
      <c r="N99" s="2" t="s">
        <v>147</v>
      </c>
      <c r="O99" s="1"/>
      <c r="V99" s="5"/>
      <c r="W99" s="5"/>
      <c r="X99" s="94"/>
      <c r="Y99" s="95"/>
      <c r="Z99" s="2" t="s">
        <v>147</v>
      </c>
      <c r="AA99" s="1"/>
      <c r="AH99" s="5"/>
      <c r="AI99" s="5"/>
      <c r="AJ99" s="94"/>
      <c r="AK99" s="95"/>
      <c r="AL99" s="2" t="s">
        <v>147</v>
      </c>
      <c r="AM99" s="1"/>
      <c r="AN99" s="4"/>
      <c r="AO99" s="4"/>
      <c r="AP99" s="4"/>
      <c r="AQ99" s="4"/>
      <c r="AR99" s="4"/>
      <c r="AS99" s="4"/>
      <c r="AT99" s="5"/>
      <c r="AU99" s="5"/>
      <c r="AV99" s="94"/>
      <c r="AW99" s="95"/>
      <c r="AX99" s="2" t="s">
        <v>147</v>
      </c>
      <c r="AY99" s="1"/>
      <c r="AZ99" s="4"/>
      <c r="BA99" s="4"/>
      <c r="BB99" s="4"/>
      <c r="BC99" s="4"/>
      <c r="BD99" s="4"/>
      <c r="BE99" s="4"/>
      <c r="BF99" s="5"/>
      <c r="BG99" s="5"/>
      <c r="BH99" s="94"/>
      <c r="BI99" s="95"/>
    </row>
    <row r="100" spans="1:61" ht="16.899999999999999" customHeight="1">
      <c r="A100" s="1"/>
      <c r="B100" s="2" t="s">
        <v>148</v>
      </c>
      <c r="C100" s="1"/>
      <c r="J100" s="5"/>
      <c r="K100" s="5"/>
      <c r="L100" s="94"/>
      <c r="M100" s="95"/>
      <c r="N100" s="2" t="s">
        <v>148</v>
      </c>
      <c r="O100" s="1"/>
      <c r="V100" s="5"/>
      <c r="W100" s="5"/>
      <c r="X100" s="94"/>
      <c r="Y100" s="95"/>
      <c r="Z100" s="2" t="s">
        <v>148</v>
      </c>
      <c r="AA100" s="1"/>
      <c r="AH100" s="5"/>
      <c r="AI100" s="5"/>
      <c r="AJ100" s="94"/>
      <c r="AK100" s="95"/>
      <c r="AL100" s="2" t="s">
        <v>148</v>
      </c>
      <c r="AM100" s="1"/>
      <c r="AN100" s="4"/>
      <c r="AO100" s="4"/>
      <c r="AP100" s="4"/>
      <c r="AQ100" s="4"/>
      <c r="AR100" s="4"/>
      <c r="AS100" s="4"/>
      <c r="AT100" s="5"/>
      <c r="AU100" s="5"/>
      <c r="AV100" s="94"/>
      <c r="AW100" s="95"/>
      <c r="AX100" s="2" t="s">
        <v>148</v>
      </c>
      <c r="AY100" s="1"/>
      <c r="AZ100" s="4"/>
      <c r="BA100" s="4"/>
      <c r="BB100" s="4"/>
      <c r="BC100" s="4"/>
      <c r="BD100" s="4"/>
      <c r="BE100" s="4"/>
      <c r="BF100" s="5"/>
      <c r="BG100" s="5"/>
      <c r="BH100" s="94"/>
      <c r="BI100" s="95"/>
    </row>
    <row r="101" spans="1:61" ht="16.899999999999999" customHeight="1">
      <c r="A101" s="1"/>
      <c r="B101" s="2" t="s">
        <v>149</v>
      </c>
      <c r="C101" s="1"/>
      <c r="J101" s="5"/>
      <c r="K101" s="5"/>
      <c r="L101" s="94"/>
      <c r="M101" s="95"/>
      <c r="N101" s="2" t="s">
        <v>149</v>
      </c>
      <c r="O101" s="1"/>
      <c r="V101" s="5"/>
      <c r="W101" s="5"/>
      <c r="X101" s="94"/>
      <c r="Y101" s="95"/>
      <c r="Z101" s="2" t="s">
        <v>149</v>
      </c>
      <c r="AA101" s="1"/>
      <c r="AH101" s="5"/>
      <c r="AI101" s="5"/>
      <c r="AJ101" s="94"/>
      <c r="AK101" s="95"/>
      <c r="AL101" s="2" t="s">
        <v>149</v>
      </c>
      <c r="AM101" s="1"/>
      <c r="AN101" s="4"/>
      <c r="AO101" s="4"/>
      <c r="AP101" s="4"/>
      <c r="AQ101" s="4"/>
      <c r="AR101" s="4"/>
      <c r="AS101" s="4"/>
      <c r="AT101" s="5"/>
      <c r="AU101" s="5"/>
      <c r="AV101" s="94"/>
      <c r="AW101" s="95"/>
      <c r="AX101" s="2" t="s">
        <v>149</v>
      </c>
      <c r="AY101" s="1"/>
      <c r="AZ101" s="4"/>
      <c r="BA101" s="4"/>
      <c r="BB101" s="4"/>
      <c r="BC101" s="4"/>
      <c r="BD101" s="4"/>
      <c r="BE101" s="4"/>
      <c r="BF101" s="5"/>
      <c r="BG101" s="5"/>
      <c r="BH101" s="94"/>
      <c r="BI101" s="95"/>
    </row>
    <row r="102" spans="1:61" ht="16.899999999999999" customHeight="1">
      <c r="A102" s="1"/>
      <c r="B102" s="2" t="s">
        <v>150</v>
      </c>
      <c r="C102" s="1"/>
      <c r="J102" s="5"/>
      <c r="K102" s="5"/>
      <c r="L102" s="94"/>
      <c r="M102" s="95"/>
      <c r="N102" s="2" t="s">
        <v>150</v>
      </c>
      <c r="O102" s="1"/>
      <c r="V102" s="5"/>
      <c r="W102" s="5"/>
      <c r="X102" s="94"/>
      <c r="Y102" s="95"/>
      <c r="Z102" s="2" t="s">
        <v>150</v>
      </c>
      <c r="AA102" s="1"/>
      <c r="AH102" s="5"/>
      <c r="AI102" s="5"/>
      <c r="AJ102" s="94"/>
      <c r="AK102" s="95"/>
      <c r="AL102" s="2" t="s">
        <v>150</v>
      </c>
      <c r="AM102" s="1"/>
      <c r="AN102" s="4"/>
      <c r="AO102" s="4"/>
      <c r="AP102" s="4"/>
      <c r="AQ102" s="4"/>
      <c r="AR102" s="4"/>
      <c r="AS102" s="4"/>
      <c r="AT102" s="5"/>
      <c r="AU102" s="5"/>
      <c r="AV102" s="94"/>
      <c r="AW102" s="95"/>
      <c r="AX102" s="2" t="s">
        <v>150</v>
      </c>
      <c r="AY102" s="1"/>
      <c r="AZ102" s="4"/>
      <c r="BA102" s="4"/>
      <c r="BB102" s="4"/>
      <c r="BC102" s="4"/>
      <c r="BD102" s="4"/>
      <c r="BE102" s="4"/>
      <c r="BF102" s="5"/>
      <c r="BG102" s="5"/>
      <c r="BH102" s="94"/>
      <c r="BI102" s="95"/>
    </row>
    <row r="103" spans="1:61" s="217" customFormat="1" ht="16.899999999999999" customHeight="1">
      <c r="A103" s="108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</row>
    <row r="104" spans="1:61" s="217" customFormat="1" ht="16.899999999999999" customHeight="1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</row>
    <row r="105" spans="1:61" s="217" customFormat="1" ht="16.899999999999999" customHeight="1">
      <c r="A105" s="108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222"/>
    </row>
    <row r="106" spans="1:61" ht="16.5" customHeight="1">
      <c r="A106" s="4"/>
      <c r="B106" s="4"/>
      <c r="C106" s="4"/>
      <c r="L106" s="4"/>
      <c r="M106" s="4"/>
      <c r="N106" s="4"/>
      <c r="O106" s="4"/>
      <c r="X106" s="4"/>
      <c r="Y106" s="4"/>
      <c r="Z106" s="4"/>
      <c r="AA106" s="4"/>
      <c r="AJ106" s="4"/>
    </row>
    <row r="107" spans="1:61" ht="16.5" customHeight="1">
      <c r="A107" s="4"/>
      <c r="B107" s="4"/>
      <c r="C107" s="4"/>
      <c r="L107" s="4"/>
      <c r="M107" s="4"/>
      <c r="N107" s="4"/>
      <c r="O107" s="4"/>
      <c r="X107" s="4"/>
      <c r="Y107" s="4"/>
      <c r="Z107" s="4"/>
      <c r="AA107" s="4"/>
    </row>
    <row r="108" spans="1:61" ht="16.5" customHeight="1">
      <c r="A108" s="1"/>
      <c r="B108" s="94"/>
      <c r="C108" s="1"/>
      <c r="N108" s="94"/>
      <c r="O108" s="1"/>
      <c r="Z108" s="94"/>
      <c r="AA108" s="1"/>
    </row>
    <row r="109" spans="1:61" ht="16.5" customHeight="1">
      <c r="A109" s="1"/>
      <c r="B109" s="2"/>
      <c r="C109" s="1"/>
      <c r="N109" s="2"/>
      <c r="O109" s="1"/>
      <c r="Z109" s="2"/>
      <c r="AA109" s="1"/>
    </row>
    <row r="110" spans="1:61" ht="16.5" customHeight="1">
      <c r="B110" s="2"/>
      <c r="C110" s="1"/>
      <c r="N110" s="2"/>
      <c r="O110" s="1"/>
      <c r="Z110" s="2"/>
      <c r="AA110" s="1"/>
    </row>
    <row r="111" spans="1:61" ht="16.5" customHeight="1"/>
    <row r="112" spans="1:61" ht="16.5" customHeight="1"/>
    <row r="113" spans="4:37" ht="16.5" customHeight="1"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</row>
    <row r="114" spans="4:37" ht="16.5" customHeight="1"/>
    <row r="115" spans="4:37" ht="16.5" customHeight="1"/>
    <row r="116" spans="4:37" ht="16.5" customHeight="1"/>
    <row r="117" spans="4:37" ht="16.5" customHeight="1"/>
    <row r="118" spans="4:37" ht="16.5" customHeight="1"/>
    <row r="119" spans="4:37" ht="16.5" customHeight="1"/>
    <row r="120" spans="4:37" ht="16.5" customHeight="1"/>
    <row r="121" spans="4:37" ht="16.5" customHeight="1"/>
    <row r="122" spans="4:37" ht="16.5" customHeight="1"/>
    <row r="123" spans="4:37" ht="16.5" customHeight="1"/>
    <row r="124" spans="4:37" ht="16.5" customHeight="1"/>
    <row r="125" spans="4:37" ht="16.5" customHeight="1"/>
    <row r="126" spans="4:37" ht="16.5" customHeight="1"/>
    <row r="127" spans="4:37" ht="16.5" customHeight="1"/>
    <row r="128" spans="4:37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</sheetData>
  <mergeCells count="185">
    <mergeCell ref="B95:C95"/>
    <mergeCell ref="N95:O95"/>
    <mergeCell ref="Z95:AA95"/>
    <mergeCell ref="AL95:AM95"/>
    <mergeCell ref="AX95:AY95"/>
    <mergeCell ref="B96:C96"/>
    <mergeCell ref="N96:O96"/>
    <mergeCell ref="Z96:AA96"/>
    <mergeCell ref="AL96:AM96"/>
    <mergeCell ref="AX96:AY96"/>
    <mergeCell ref="B93:C93"/>
    <mergeCell ref="N93:O93"/>
    <mergeCell ref="Z93:AA93"/>
    <mergeCell ref="AL93:AM93"/>
    <mergeCell ref="AX93:AY93"/>
    <mergeCell ref="B94:C94"/>
    <mergeCell ref="N94:O94"/>
    <mergeCell ref="Z94:AA94"/>
    <mergeCell ref="AL94:AM94"/>
    <mergeCell ref="AX94:AY94"/>
    <mergeCell ref="B85:B88"/>
    <mergeCell ref="N85:N88"/>
    <mergeCell ref="Z85:Z88"/>
    <mergeCell ref="AL85:AL88"/>
    <mergeCell ref="AX85:AX88"/>
    <mergeCell ref="B90:C90"/>
    <mergeCell ref="N90:O90"/>
    <mergeCell ref="Z90:AA90"/>
    <mergeCell ref="AL90:AM90"/>
    <mergeCell ref="AX90:AY90"/>
    <mergeCell ref="B81:B83"/>
    <mergeCell ref="N81:N83"/>
    <mergeCell ref="Z81:Z83"/>
    <mergeCell ref="AL81:AL83"/>
    <mergeCell ref="AX81:AX83"/>
    <mergeCell ref="B84:C84"/>
    <mergeCell ref="N84:O84"/>
    <mergeCell ref="Z84:AA84"/>
    <mergeCell ref="AL84:AM84"/>
    <mergeCell ref="AX84:AY84"/>
    <mergeCell ref="B70:C70"/>
    <mergeCell ref="N70:O70"/>
    <mergeCell ref="Z70:AA70"/>
    <mergeCell ref="AL70:AM70"/>
    <mergeCell ref="AX70:AY70"/>
    <mergeCell ref="B76:B80"/>
    <mergeCell ref="N76:N80"/>
    <mergeCell ref="Z76:Z80"/>
    <mergeCell ref="AL76:AL80"/>
    <mergeCell ref="AX76:AX80"/>
    <mergeCell ref="B60:B63"/>
    <mergeCell ref="N60:N63"/>
    <mergeCell ref="Z60:Z63"/>
    <mergeCell ref="AL60:AL63"/>
    <mergeCell ref="AX60:AX63"/>
    <mergeCell ref="B65:B68"/>
    <mergeCell ref="N65:N68"/>
    <mergeCell ref="Z65:Z68"/>
    <mergeCell ref="AL65:AL68"/>
    <mergeCell ref="AX65:AX68"/>
    <mergeCell ref="B54:B56"/>
    <mergeCell ref="N54:N56"/>
    <mergeCell ref="Z54:Z56"/>
    <mergeCell ref="AL54:AL56"/>
    <mergeCell ref="AX54:AX56"/>
    <mergeCell ref="B57:B59"/>
    <mergeCell ref="N57:N59"/>
    <mergeCell ref="Z57:Z59"/>
    <mergeCell ref="AL57:AL59"/>
    <mergeCell ref="AX57:AX59"/>
    <mergeCell ref="B39:B43"/>
    <mergeCell ref="N39:N43"/>
    <mergeCell ref="Z39:Z43"/>
    <mergeCell ref="AL39:AL43"/>
    <mergeCell ref="AX39:AX43"/>
    <mergeCell ref="B47:B49"/>
    <mergeCell ref="N47:N49"/>
    <mergeCell ref="Z47:Z49"/>
    <mergeCell ref="AL47:AL49"/>
    <mergeCell ref="AX47:AX49"/>
    <mergeCell ref="B30:C30"/>
    <mergeCell ref="N30:O30"/>
    <mergeCell ref="Z30:AA30"/>
    <mergeCell ref="AL30:AM30"/>
    <mergeCell ref="AX30:AY30"/>
    <mergeCell ref="B31:B34"/>
    <mergeCell ref="N31:N34"/>
    <mergeCell ref="Z31:Z34"/>
    <mergeCell ref="AL31:AL34"/>
    <mergeCell ref="AX31:AX34"/>
    <mergeCell ref="B16:B19"/>
    <mergeCell ref="N16:N19"/>
    <mergeCell ref="Z16:Z19"/>
    <mergeCell ref="AL16:AL19"/>
    <mergeCell ref="AX16:AX19"/>
    <mergeCell ref="B26:B29"/>
    <mergeCell ref="N26:N29"/>
    <mergeCell ref="Z26:Z29"/>
    <mergeCell ref="AL26:AL29"/>
    <mergeCell ref="AX26:AX29"/>
    <mergeCell ref="BD6:BD7"/>
    <mergeCell ref="BE6:BE7"/>
    <mergeCell ref="B12:B15"/>
    <mergeCell ref="N12:N15"/>
    <mergeCell ref="Z12:Z15"/>
    <mergeCell ref="AL12:AL15"/>
    <mergeCell ref="AX12:AX15"/>
    <mergeCell ref="AP6:AP7"/>
    <mergeCell ref="AQ6:AQ7"/>
    <mergeCell ref="AR6:AR7"/>
    <mergeCell ref="AS6:AS7"/>
    <mergeCell ref="BB6:BB7"/>
    <mergeCell ref="BC6:BC7"/>
    <mergeCell ref="T6:T7"/>
    <mergeCell ref="U6:U7"/>
    <mergeCell ref="AD6:AD7"/>
    <mergeCell ref="AE6:AE7"/>
    <mergeCell ref="AF6:AF7"/>
    <mergeCell ref="AG6:AG7"/>
    <mergeCell ref="D4:D7"/>
    <mergeCell ref="E4:E7"/>
    <mergeCell ref="AM3:AM7"/>
    <mergeCell ref="AN3:AW3"/>
    <mergeCell ref="AB4:AB7"/>
    <mergeCell ref="BB5:BE5"/>
    <mergeCell ref="BF5:BF7"/>
    <mergeCell ref="BG5:BG7"/>
    <mergeCell ref="BH5:BH7"/>
    <mergeCell ref="F6:F7"/>
    <mergeCell ref="G6:G7"/>
    <mergeCell ref="H6:H7"/>
    <mergeCell ref="I6:I7"/>
    <mergeCell ref="R6:R7"/>
    <mergeCell ref="S6:S7"/>
    <mergeCell ref="W5:W7"/>
    <mergeCell ref="X5:X7"/>
    <mergeCell ref="AD5:AG5"/>
    <mergeCell ref="AH5:AH7"/>
    <mergeCell ref="AI5:AI7"/>
    <mergeCell ref="AJ5:AJ7"/>
    <mergeCell ref="AZ4:AZ7"/>
    <mergeCell ref="BA4:BA7"/>
    <mergeCell ref="BB4:BF4"/>
    <mergeCell ref="BG4:BH4"/>
    <mergeCell ref="Z3:Z7"/>
    <mergeCell ref="AA3:AA7"/>
    <mergeCell ref="AB3:AK3"/>
    <mergeCell ref="AL3:AL7"/>
    <mergeCell ref="BI4:BI7"/>
    <mergeCell ref="F5:I5"/>
    <mergeCell ref="J5:J7"/>
    <mergeCell ref="K5:K7"/>
    <mergeCell ref="L5:L7"/>
    <mergeCell ref="R5:U5"/>
    <mergeCell ref="AK4:AK7"/>
    <mergeCell ref="AN4:AN7"/>
    <mergeCell ref="AO4:AO7"/>
    <mergeCell ref="AP4:AT4"/>
    <mergeCell ref="AU4:AV4"/>
    <mergeCell ref="AW4:AW7"/>
    <mergeCell ref="AP5:AS5"/>
    <mergeCell ref="AT5:AT7"/>
    <mergeCell ref="AU5:AU7"/>
    <mergeCell ref="AV5:AV7"/>
    <mergeCell ref="AX3:AX7"/>
    <mergeCell ref="AY3:AY7"/>
    <mergeCell ref="AZ3:BI3"/>
    <mergeCell ref="F4:J4"/>
    <mergeCell ref="K4:L4"/>
    <mergeCell ref="M4:M7"/>
    <mergeCell ref="P4:P7"/>
    <mergeCell ref="Q4:Q7"/>
    <mergeCell ref="AC4:AC7"/>
    <mergeCell ref="AD4:AH4"/>
    <mergeCell ref="AI4:AJ4"/>
    <mergeCell ref="B3:B7"/>
    <mergeCell ref="C3:C7"/>
    <mergeCell ref="D3:M3"/>
    <mergeCell ref="N3:N7"/>
    <mergeCell ref="O3:O7"/>
    <mergeCell ref="P3:Y3"/>
    <mergeCell ref="R4:V4"/>
    <mergeCell ref="W4:X4"/>
    <mergeCell ref="Y4:Y7"/>
    <mergeCell ref="V5:V7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70" min="1" max="60" man="1"/>
  </rowBreaks>
  <colBreaks count="5" manualBreakCount="5">
    <brk id="1" max="101" man="1"/>
    <brk id="13" max="101" man="1"/>
    <brk id="25" max="101" man="1"/>
    <brk id="37" max="1048575" man="1"/>
    <brk id="49" max="10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F0"/>
  </sheetPr>
  <dimension ref="A1:AL178"/>
  <sheetViews>
    <sheetView view="pageBreakPreview" zoomScaleNormal="75" zoomScaleSheetLayoutView="100" workbookViewId="0">
      <pane ySplit="7" topLeftCell="A8" activePane="bottomLeft" state="frozen"/>
      <selection activeCell="O1" sqref="O1"/>
      <selection pane="bottomLeft"/>
    </sheetView>
  </sheetViews>
  <sheetFormatPr defaultColWidth="7.875" defaultRowHeight="13.5"/>
  <cols>
    <col min="1" max="1" width="2.5" style="223" customWidth="1"/>
    <col min="2" max="2" width="10.25" style="223" customWidth="1"/>
    <col min="3" max="3" width="16.625" style="223" customWidth="1"/>
    <col min="4" max="7" width="12.625" style="225" customWidth="1"/>
    <col min="8" max="13" width="12.625" style="226" customWidth="1"/>
    <col min="14" max="14" width="10.25" style="223" customWidth="1"/>
    <col min="15" max="15" width="16.625" style="223" customWidth="1"/>
    <col min="16" max="24" width="12.625" style="226" customWidth="1"/>
    <col min="25" max="25" width="12.625" style="227" customWidth="1"/>
    <col min="26" max="26" width="12.625" style="228" customWidth="1"/>
    <col min="27" max="27" width="12.625" style="226" customWidth="1"/>
    <col min="28" max="28" width="16.5" style="226" customWidth="1"/>
    <col min="29" max="31" width="12.625" style="226" customWidth="1"/>
    <col min="32" max="32" width="12.625" style="227" customWidth="1"/>
    <col min="33" max="33" width="12.625" style="228" customWidth="1"/>
    <col min="34" max="36" width="12.625" style="226" customWidth="1"/>
    <col min="37" max="37" width="12.625" style="227" customWidth="1"/>
    <col min="38" max="38" width="12.625" style="228" customWidth="1"/>
    <col min="39" max="16384" width="7.875" style="223"/>
  </cols>
  <sheetData>
    <row r="1" spans="1:38" ht="15" customHeight="1">
      <c r="B1" s="224"/>
      <c r="C1" s="224"/>
      <c r="N1" s="224"/>
      <c r="O1" s="224"/>
    </row>
    <row r="2" spans="1:38" ht="21.75" thickBot="1">
      <c r="B2" s="7" t="s">
        <v>194</v>
      </c>
      <c r="C2" s="229"/>
      <c r="F2" s="226"/>
      <c r="G2" s="226"/>
      <c r="N2" s="7" t="s">
        <v>195</v>
      </c>
      <c r="O2" s="225"/>
      <c r="R2" s="223"/>
      <c r="S2" s="223"/>
      <c r="T2" s="223"/>
      <c r="U2" s="223"/>
      <c r="V2" s="223"/>
      <c r="W2" s="223"/>
      <c r="X2" s="223"/>
      <c r="Z2" s="230"/>
      <c r="AA2" s="7" t="s">
        <v>196</v>
      </c>
      <c r="AB2" s="7"/>
      <c r="AC2" s="7"/>
      <c r="AD2" s="223"/>
      <c r="AG2" s="230"/>
      <c r="AH2" s="7"/>
      <c r="AI2" s="223"/>
      <c r="AK2" s="231"/>
      <c r="AL2" s="230"/>
    </row>
    <row r="3" spans="1:38" s="232" customFormat="1" ht="16.899999999999999" customHeight="1">
      <c r="B3" s="714" t="s">
        <v>5</v>
      </c>
      <c r="C3" s="717" t="s">
        <v>6</v>
      </c>
      <c r="D3" s="646" t="s">
        <v>197</v>
      </c>
      <c r="E3" s="646"/>
      <c r="F3" s="646" t="s">
        <v>198</v>
      </c>
      <c r="G3" s="646"/>
      <c r="H3" s="646" t="s">
        <v>199</v>
      </c>
      <c r="I3" s="646"/>
      <c r="J3" s="646" t="s">
        <v>200</v>
      </c>
      <c r="K3" s="646"/>
      <c r="L3" s="646" t="s">
        <v>201</v>
      </c>
      <c r="M3" s="647"/>
      <c r="N3" s="714" t="s">
        <v>5</v>
      </c>
      <c r="O3" s="717" t="s">
        <v>6</v>
      </c>
      <c r="P3" s="646" t="s">
        <v>202</v>
      </c>
      <c r="Q3" s="646"/>
      <c r="R3" s="646" t="s">
        <v>203</v>
      </c>
      <c r="S3" s="710"/>
      <c r="T3" s="646" t="s">
        <v>204</v>
      </c>
      <c r="U3" s="710"/>
      <c r="V3" s="710" t="s">
        <v>205</v>
      </c>
      <c r="W3" s="711"/>
      <c r="X3" s="711"/>
      <c r="Y3" s="712"/>
      <c r="Z3" s="713"/>
      <c r="AA3" s="714" t="s">
        <v>5</v>
      </c>
      <c r="AB3" s="717" t="s">
        <v>6</v>
      </c>
      <c r="AC3" s="710" t="s">
        <v>206</v>
      </c>
      <c r="AD3" s="711"/>
      <c r="AE3" s="711"/>
      <c r="AF3" s="711"/>
      <c r="AG3" s="711"/>
      <c r="AH3" s="710" t="s">
        <v>207</v>
      </c>
      <c r="AI3" s="711"/>
      <c r="AJ3" s="711"/>
      <c r="AK3" s="711"/>
      <c r="AL3" s="712"/>
    </row>
    <row r="4" spans="1:38" s="232" customFormat="1" ht="16.899999999999999" customHeight="1">
      <c r="B4" s="715"/>
      <c r="C4" s="718"/>
      <c r="D4" s="233" t="s">
        <v>208</v>
      </c>
      <c r="E4" s="233" t="s">
        <v>209</v>
      </c>
      <c r="F4" s="233" t="s">
        <v>208</v>
      </c>
      <c r="G4" s="233" t="s">
        <v>209</v>
      </c>
      <c r="H4" s="233" t="s">
        <v>208</v>
      </c>
      <c r="I4" s="233" t="s">
        <v>209</v>
      </c>
      <c r="J4" s="233" t="s">
        <v>208</v>
      </c>
      <c r="K4" s="233" t="s">
        <v>209</v>
      </c>
      <c r="L4" s="233" t="s">
        <v>208</v>
      </c>
      <c r="M4" s="234" t="s">
        <v>209</v>
      </c>
      <c r="N4" s="715"/>
      <c r="O4" s="718"/>
      <c r="P4" s="233" t="s">
        <v>208</v>
      </c>
      <c r="Q4" s="233" t="s">
        <v>209</v>
      </c>
      <c r="R4" s="233" t="s">
        <v>208</v>
      </c>
      <c r="S4" s="235" t="s">
        <v>209</v>
      </c>
      <c r="T4" s="233" t="s">
        <v>208</v>
      </c>
      <c r="U4" s="235" t="s">
        <v>209</v>
      </c>
      <c r="V4" s="233" t="s">
        <v>208</v>
      </c>
      <c r="W4" s="235" t="s">
        <v>209</v>
      </c>
      <c r="X4" s="236" t="s">
        <v>210</v>
      </c>
      <c r="Y4" s="237" t="s">
        <v>210</v>
      </c>
      <c r="Z4" s="238" t="s">
        <v>211</v>
      </c>
      <c r="AA4" s="715"/>
      <c r="AB4" s="718"/>
      <c r="AC4" s="233" t="s">
        <v>208</v>
      </c>
      <c r="AD4" s="235" t="s">
        <v>209</v>
      </c>
      <c r="AE4" s="236" t="s">
        <v>212</v>
      </c>
      <c r="AF4" s="237" t="s">
        <v>212</v>
      </c>
      <c r="AG4" s="239" t="s">
        <v>211</v>
      </c>
      <c r="AH4" s="233" t="s">
        <v>208</v>
      </c>
      <c r="AI4" s="235" t="s">
        <v>209</v>
      </c>
      <c r="AJ4" s="240" t="s">
        <v>213</v>
      </c>
      <c r="AK4" s="240" t="s">
        <v>213</v>
      </c>
      <c r="AL4" s="241" t="s">
        <v>211</v>
      </c>
    </row>
    <row r="5" spans="1:38" s="232" customFormat="1" ht="16.899999999999999" customHeight="1">
      <c r="B5" s="715"/>
      <c r="C5" s="718"/>
      <c r="D5" s="242" t="s">
        <v>214</v>
      </c>
      <c r="E5" s="242" t="s">
        <v>215</v>
      </c>
      <c r="F5" s="242" t="s">
        <v>214</v>
      </c>
      <c r="G5" s="242" t="s">
        <v>215</v>
      </c>
      <c r="H5" s="242" t="s">
        <v>214</v>
      </c>
      <c r="I5" s="242" t="s">
        <v>215</v>
      </c>
      <c r="J5" s="242" t="s">
        <v>214</v>
      </c>
      <c r="K5" s="242" t="s">
        <v>215</v>
      </c>
      <c r="L5" s="242" t="s">
        <v>214</v>
      </c>
      <c r="M5" s="243" t="s">
        <v>215</v>
      </c>
      <c r="N5" s="715"/>
      <c r="O5" s="718"/>
      <c r="P5" s="242" t="s">
        <v>214</v>
      </c>
      <c r="Q5" s="242" t="s">
        <v>215</v>
      </c>
      <c r="R5" s="242" t="s">
        <v>214</v>
      </c>
      <c r="S5" s="244" t="s">
        <v>215</v>
      </c>
      <c r="T5" s="242" t="s">
        <v>214</v>
      </c>
      <c r="U5" s="244" t="s">
        <v>215</v>
      </c>
      <c r="V5" s="242" t="s">
        <v>214</v>
      </c>
      <c r="W5" s="244" t="s">
        <v>215</v>
      </c>
      <c r="X5" s="242" t="s">
        <v>216</v>
      </c>
      <c r="Y5" s="245" t="s">
        <v>217</v>
      </c>
      <c r="Z5" s="246"/>
      <c r="AA5" s="715"/>
      <c r="AB5" s="718"/>
      <c r="AC5" s="242" t="s">
        <v>214</v>
      </c>
      <c r="AD5" s="244" t="s">
        <v>215</v>
      </c>
      <c r="AE5" s="242" t="s">
        <v>216</v>
      </c>
      <c r="AF5" s="245" t="s">
        <v>217</v>
      </c>
      <c r="AG5" s="247"/>
      <c r="AH5" s="242" t="s">
        <v>214</v>
      </c>
      <c r="AI5" s="244" t="s">
        <v>215</v>
      </c>
      <c r="AJ5" s="242" t="s">
        <v>216</v>
      </c>
      <c r="AK5" s="245" t="s">
        <v>217</v>
      </c>
      <c r="AL5" s="248"/>
    </row>
    <row r="6" spans="1:38" s="232" customFormat="1" ht="16.899999999999999" customHeight="1" thickBot="1">
      <c r="B6" s="716"/>
      <c r="C6" s="719"/>
      <c r="D6" s="249" t="s">
        <v>218</v>
      </c>
      <c r="E6" s="250" t="s">
        <v>219</v>
      </c>
      <c r="F6" s="249" t="s">
        <v>218</v>
      </c>
      <c r="G6" s="250" t="s">
        <v>219</v>
      </c>
      <c r="H6" s="249" t="s">
        <v>218</v>
      </c>
      <c r="I6" s="250" t="s">
        <v>219</v>
      </c>
      <c r="J6" s="249" t="s">
        <v>218</v>
      </c>
      <c r="K6" s="250" t="s">
        <v>219</v>
      </c>
      <c r="L6" s="249" t="s">
        <v>218</v>
      </c>
      <c r="M6" s="251" t="s">
        <v>219</v>
      </c>
      <c r="N6" s="716"/>
      <c r="O6" s="719"/>
      <c r="P6" s="249" t="s">
        <v>218</v>
      </c>
      <c r="Q6" s="250" t="s">
        <v>219</v>
      </c>
      <c r="R6" s="249" t="s">
        <v>218</v>
      </c>
      <c r="S6" s="252" t="s">
        <v>219</v>
      </c>
      <c r="T6" s="249" t="s">
        <v>218</v>
      </c>
      <c r="U6" s="252" t="s">
        <v>220</v>
      </c>
      <c r="V6" s="249" t="s">
        <v>218</v>
      </c>
      <c r="W6" s="252" t="s">
        <v>220</v>
      </c>
      <c r="X6" s="249" t="s">
        <v>221</v>
      </c>
      <c r="Y6" s="253" t="s">
        <v>222</v>
      </c>
      <c r="Z6" s="254" t="s">
        <v>223</v>
      </c>
      <c r="AA6" s="716"/>
      <c r="AB6" s="719"/>
      <c r="AC6" s="249" t="s">
        <v>218</v>
      </c>
      <c r="AD6" s="252" t="s">
        <v>220</v>
      </c>
      <c r="AE6" s="250" t="s">
        <v>221</v>
      </c>
      <c r="AF6" s="253" t="s">
        <v>222</v>
      </c>
      <c r="AG6" s="255" t="s">
        <v>223</v>
      </c>
      <c r="AH6" s="249" t="s">
        <v>218</v>
      </c>
      <c r="AI6" s="252" t="s">
        <v>220</v>
      </c>
      <c r="AJ6" s="250" t="s">
        <v>221</v>
      </c>
      <c r="AK6" s="253" t="s">
        <v>222</v>
      </c>
      <c r="AL6" s="256" t="s">
        <v>223</v>
      </c>
    </row>
    <row r="7" spans="1:38" ht="16.899999999999999" customHeight="1">
      <c r="A7" s="1"/>
      <c r="B7" s="11" t="s">
        <v>25</v>
      </c>
      <c r="C7" s="12" t="s">
        <v>26</v>
      </c>
      <c r="D7" s="57">
        <v>470396</v>
      </c>
      <c r="E7" s="57">
        <v>5370</v>
      </c>
      <c r="F7" s="57">
        <v>646861</v>
      </c>
      <c r="G7" s="57">
        <v>7730</v>
      </c>
      <c r="H7" s="57">
        <v>751991</v>
      </c>
      <c r="I7" s="57">
        <v>9650</v>
      </c>
      <c r="J7" s="57">
        <v>798166</v>
      </c>
      <c r="K7" s="57">
        <v>9990</v>
      </c>
      <c r="L7" s="57">
        <v>902016</v>
      </c>
      <c r="M7" s="58">
        <v>10770</v>
      </c>
      <c r="N7" s="11" t="s">
        <v>25</v>
      </c>
      <c r="O7" s="12" t="s">
        <v>26</v>
      </c>
      <c r="P7" s="59">
        <v>975691</v>
      </c>
      <c r="Q7" s="59">
        <v>11180</v>
      </c>
      <c r="R7" s="59">
        <v>1032297</v>
      </c>
      <c r="S7" s="59">
        <v>11442</v>
      </c>
      <c r="T7" s="59">
        <v>1080130</v>
      </c>
      <c r="U7" s="59">
        <v>11559</v>
      </c>
      <c r="V7" s="59">
        <v>1126138</v>
      </c>
      <c r="W7" s="59">
        <v>11656</v>
      </c>
      <c r="X7" s="59">
        <f>V7-T7</f>
        <v>46008</v>
      </c>
      <c r="Y7" s="257">
        <f>IF(X7&lt;&gt;0,X7/T7*100,0)</f>
        <v>4.2594872839380447</v>
      </c>
      <c r="Z7" s="258">
        <f>IF(V7&lt;&gt;0,V7/W7,0)</f>
        <v>96.614447494852442</v>
      </c>
      <c r="AA7" s="11" t="s">
        <v>25</v>
      </c>
      <c r="AB7" s="12" t="s">
        <v>26</v>
      </c>
      <c r="AC7" s="59">
        <v>1165497</v>
      </c>
      <c r="AD7" s="59">
        <v>11722</v>
      </c>
      <c r="AE7" s="59">
        <f>AC7-V7</f>
        <v>39359</v>
      </c>
      <c r="AF7" s="257">
        <f>IF(AE7&lt;&gt;0,AE7/V7*100,0)</f>
        <v>3.4950423482734796</v>
      </c>
      <c r="AG7" s="259">
        <f>IF(AC7&lt;&gt;0,AC7/AD7,0)</f>
        <v>99.428169254393453</v>
      </c>
      <c r="AH7" s="59">
        <v>1243417</v>
      </c>
      <c r="AI7" s="59">
        <v>12248</v>
      </c>
      <c r="AJ7" s="59">
        <v>77920</v>
      </c>
      <c r="AK7" s="257">
        <v>6.6855599999999997</v>
      </c>
      <c r="AL7" s="260">
        <v>101.52</v>
      </c>
    </row>
    <row r="8" spans="1:38" ht="16.899999999999999" customHeight="1">
      <c r="A8" s="1"/>
      <c r="B8" s="17" t="s">
        <v>27</v>
      </c>
      <c r="C8" s="18" t="s">
        <v>28</v>
      </c>
      <c r="D8" s="13">
        <v>312005</v>
      </c>
      <c r="E8" s="13">
        <v>3250</v>
      </c>
      <c r="F8" s="13">
        <v>368153</v>
      </c>
      <c r="G8" s="13">
        <v>3930</v>
      </c>
      <c r="H8" s="13">
        <v>392853</v>
      </c>
      <c r="I8" s="13">
        <v>4190</v>
      </c>
      <c r="J8" s="13">
        <v>423379</v>
      </c>
      <c r="K8" s="13">
        <v>4520</v>
      </c>
      <c r="L8" s="13">
        <v>472714</v>
      </c>
      <c r="M8" s="14">
        <v>5040</v>
      </c>
      <c r="N8" s="17" t="s">
        <v>27</v>
      </c>
      <c r="O8" s="18" t="s">
        <v>28</v>
      </c>
      <c r="P8" s="15">
        <v>487110</v>
      </c>
      <c r="Q8" s="15">
        <v>5210</v>
      </c>
      <c r="R8" s="15">
        <v>497913</v>
      </c>
      <c r="S8" s="15">
        <v>5262</v>
      </c>
      <c r="T8" s="15">
        <v>524966</v>
      </c>
      <c r="U8" s="15">
        <v>5367</v>
      </c>
      <c r="V8" s="15">
        <v>548187</v>
      </c>
      <c r="W8" s="15">
        <v>5435</v>
      </c>
      <c r="X8" s="15">
        <v>23221</v>
      </c>
      <c r="Y8" s="261">
        <v>4.4233340825882062</v>
      </c>
      <c r="Z8" s="262">
        <v>100.86237350505979</v>
      </c>
      <c r="AA8" s="17" t="s">
        <v>27</v>
      </c>
      <c r="AB8" s="18" t="s">
        <v>28</v>
      </c>
      <c r="AC8" s="15">
        <v>565380</v>
      </c>
      <c r="AD8" s="15">
        <v>5486</v>
      </c>
      <c r="AE8" s="15">
        <v>17193</v>
      </c>
      <c r="AF8" s="261">
        <v>3.1363385122230185</v>
      </c>
      <c r="AG8" s="263">
        <v>103.05869485964273</v>
      </c>
      <c r="AH8" s="15">
        <v>583102</v>
      </c>
      <c r="AI8" s="15">
        <v>5424</v>
      </c>
      <c r="AJ8" s="15">
        <v>17722</v>
      </c>
      <c r="AK8" s="261">
        <v>3.1345299999999998</v>
      </c>
      <c r="AL8" s="264">
        <v>107.50399999999999</v>
      </c>
    </row>
    <row r="9" spans="1:38" ht="16.899999999999999" customHeight="1">
      <c r="A9" s="1"/>
      <c r="B9" s="24" t="s">
        <v>29</v>
      </c>
      <c r="C9" s="18" t="s">
        <v>30</v>
      </c>
      <c r="D9" s="19">
        <v>86795</v>
      </c>
      <c r="E9" s="19">
        <v>1380</v>
      </c>
      <c r="F9" s="19">
        <v>152631</v>
      </c>
      <c r="G9" s="19">
        <v>2150</v>
      </c>
      <c r="H9" s="19">
        <v>193217</v>
      </c>
      <c r="I9" s="19">
        <v>2450</v>
      </c>
      <c r="J9" s="19">
        <v>233063</v>
      </c>
      <c r="K9" s="19">
        <v>2760</v>
      </c>
      <c r="L9" s="19">
        <v>265335</v>
      </c>
      <c r="M9" s="20">
        <v>3040</v>
      </c>
      <c r="N9" s="24" t="s">
        <v>29</v>
      </c>
      <c r="O9" s="18" t="s">
        <v>30</v>
      </c>
      <c r="P9" s="21">
        <v>280296</v>
      </c>
      <c r="Q9" s="21">
        <v>3080</v>
      </c>
      <c r="R9" s="21">
        <v>290313</v>
      </c>
      <c r="S9" s="21">
        <v>3096</v>
      </c>
      <c r="T9" s="21">
        <v>296476</v>
      </c>
      <c r="U9" s="21">
        <v>3116</v>
      </c>
      <c r="V9" s="21">
        <v>303069</v>
      </c>
      <c r="W9" s="21">
        <v>3134</v>
      </c>
      <c r="X9" s="21">
        <f t="shared" ref="X9:X72" si="0">V9-T9</f>
        <v>6593</v>
      </c>
      <c r="Y9" s="265">
        <f t="shared" ref="Y9:Y72" si="1">IF(X9&lt;&gt;0,X9/T9*100,0)</f>
        <v>2.2237887721097156</v>
      </c>
      <c r="Z9" s="266">
        <f t="shared" ref="Z9:Z72" si="2">IF(V9&lt;&gt;0,V9/W9,0)</f>
        <v>96.703573707721759</v>
      </c>
      <c r="AA9" s="24" t="s">
        <v>29</v>
      </c>
      <c r="AB9" s="18" t="s">
        <v>30</v>
      </c>
      <c r="AC9" s="21">
        <v>302110</v>
      </c>
      <c r="AD9" s="21">
        <v>3144</v>
      </c>
      <c r="AE9" s="21">
        <f t="shared" ref="AE9:AE72" si="3">AC9-V9</f>
        <v>-959</v>
      </c>
      <c r="AF9" s="265">
        <f t="shared" ref="AF9:AF72" si="4">IF(AE9&lt;&gt;0,AE9/V9*100,0)</f>
        <v>-0.31642959194110915</v>
      </c>
      <c r="AG9" s="267">
        <f t="shared" ref="AG9:AG72" si="5">IF(AC9&lt;&gt;0,AC9/AD9,0)</f>
        <v>96.090966921119588</v>
      </c>
      <c r="AH9" s="21">
        <v>305336</v>
      </c>
      <c r="AI9" s="21">
        <v>3157</v>
      </c>
      <c r="AJ9" s="21">
        <v>3226</v>
      </c>
      <c r="AK9" s="265">
        <v>1.06782</v>
      </c>
      <c r="AL9" s="268">
        <v>96.717000000000013</v>
      </c>
    </row>
    <row r="10" spans="1:38" ht="16.899999999999999" customHeight="1">
      <c r="A10" s="1"/>
      <c r="B10" s="24" t="s">
        <v>31</v>
      </c>
      <c r="C10" s="18" t="s">
        <v>32</v>
      </c>
      <c r="D10" s="19">
        <v>53458</v>
      </c>
      <c r="E10" s="19">
        <v>690</v>
      </c>
      <c r="F10" s="19">
        <v>107396</v>
      </c>
      <c r="G10" s="19">
        <v>1340</v>
      </c>
      <c r="H10" s="19">
        <v>154649</v>
      </c>
      <c r="I10" s="19">
        <v>2080</v>
      </c>
      <c r="J10" s="19">
        <v>179273</v>
      </c>
      <c r="K10" s="19">
        <v>2310</v>
      </c>
      <c r="L10" s="19">
        <v>198703</v>
      </c>
      <c r="M10" s="20">
        <v>2340</v>
      </c>
      <c r="N10" s="24" t="s">
        <v>31</v>
      </c>
      <c r="O10" s="18" t="s">
        <v>32</v>
      </c>
      <c r="P10" s="21">
        <v>212362</v>
      </c>
      <c r="Q10" s="21">
        <v>2390</v>
      </c>
      <c r="R10" s="21">
        <v>213657</v>
      </c>
      <c r="S10" s="21">
        <v>2393</v>
      </c>
      <c r="T10" s="21">
        <v>211423</v>
      </c>
      <c r="U10" s="21">
        <v>2397</v>
      </c>
      <c r="V10" s="21">
        <v>209822</v>
      </c>
      <c r="W10" s="21">
        <v>2412</v>
      </c>
      <c r="X10" s="21">
        <f t="shared" si="0"/>
        <v>-1601</v>
      </c>
      <c r="Y10" s="265">
        <f t="shared" si="1"/>
        <v>-0.75724968428222095</v>
      </c>
      <c r="Z10" s="266">
        <f t="shared" si="2"/>
        <v>86.990878938640137</v>
      </c>
      <c r="AA10" s="24" t="s">
        <v>31</v>
      </c>
      <c r="AB10" s="18" t="s">
        <v>32</v>
      </c>
      <c r="AC10" s="21">
        <v>205554</v>
      </c>
      <c r="AD10" s="21">
        <v>2406</v>
      </c>
      <c r="AE10" s="21">
        <f t="shared" si="3"/>
        <v>-4268</v>
      </c>
      <c r="AF10" s="265">
        <f t="shared" si="4"/>
        <v>-2.034105098607391</v>
      </c>
      <c r="AG10" s="267">
        <f t="shared" si="5"/>
        <v>85.433915211970074</v>
      </c>
      <c r="AH10" s="21">
        <v>202390</v>
      </c>
      <c r="AI10" s="21">
        <v>2434</v>
      </c>
      <c r="AJ10" s="21">
        <v>-3164</v>
      </c>
      <c r="AK10" s="265">
        <v>-1.53925</v>
      </c>
      <c r="AL10" s="268">
        <v>83.15100000000001</v>
      </c>
    </row>
    <row r="11" spans="1:38" ht="16.899999999999999" customHeight="1">
      <c r="A11" s="1"/>
      <c r="B11" s="666" t="s">
        <v>33</v>
      </c>
      <c r="C11" s="26" t="s">
        <v>34</v>
      </c>
      <c r="D11" s="27">
        <v>97624</v>
      </c>
      <c r="E11" s="27">
        <v>1150</v>
      </c>
      <c r="F11" s="27">
        <v>158603</v>
      </c>
      <c r="G11" s="27">
        <v>2060</v>
      </c>
      <c r="H11" s="27">
        <v>183015</v>
      </c>
      <c r="I11" s="27">
        <v>2400</v>
      </c>
      <c r="J11" s="27">
        <v>190044</v>
      </c>
      <c r="K11" s="27">
        <v>2410</v>
      </c>
      <c r="L11" s="27">
        <v>203957</v>
      </c>
      <c r="M11" s="28">
        <v>2480</v>
      </c>
      <c r="N11" s="666" t="s">
        <v>33</v>
      </c>
      <c r="O11" s="26" t="s">
        <v>34</v>
      </c>
      <c r="P11" s="32">
        <v>215760</v>
      </c>
      <c r="Q11" s="32">
        <v>2510</v>
      </c>
      <c r="R11" s="32">
        <v>222918</v>
      </c>
      <c r="S11" s="32">
        <v>2514</v>
      </c>
      <c r="T11" s="32">
        <v>234169</v>
      </c>
      <c r="U11" s="32">
        <v>2509</v>
      </c>
      <c r="V11" s="32">
        <v>241682</v>
      </c>
      <c r="W11" s="32">
        <v>2511</v>
      </c>
      <c r="X11" s="32">
        <f t="shared" si="0"/>
        <v>7513</v>
      </c>
      <c r="Y11" s="269">
        <f t="shared" si="1"/>
        <v>3.2083666070231329</v>
      </c>
      <c r="Z11" s="270">
        <f t="shared" si="2"/>
        <v>96.249303066507366</v>
      </c>
      <c r="AA11" s="666" t="s">
        <v>33</v>
      </c>
      <c r="AB11" s="26" t="s">
        <v>34</v>
      </c>
      <c r="AC11" s="32">
        <v>244784</v>
      </c>
      <c r="AD11" s="32">
        <v>2507</v>
      </c>
      <c r="AE11" s="32">
        <f t="shared" si="3"/>
        <v>3102</v>
      </c>
      <c r="AF11" s="269">
        <f t="shared" si="4"/>
        <v>1.2835047707317879</v>
      </c>
      <c r="AG11" s="271">
        <f t="shared" si="5"/>
        <v>97.640207419226172</v>
      </c>
      <c r="AH11" s="32">
        <v>246259</v>
      </c>
      <c r="AI11" s="32">
        <v>2514</v>
      </c>
      <c r="AJ11" s="32">
        <v>1475</v>
      </c>
      <c r="AK11" s="269">
        <v>0.60257000000000005</v>
      </c>
      <c r="AL11" s="272">
        <v>97.954999999999998</v>
      </c>
    </row>
    <row r="12" spans="1:38" ht="16.899999999999999" customHeight="1">
      <c r="A12" s="1"/>
      <c r="B12" s="667"/>
      <c r="C12" s="26" t="s">
        <v>35</v>
      </c>
      <c r="D12" s="27">
        <v>6102</v>
      </c>
      <c r="E12" s="27">
        <v>180</v>
      </c>
      <c r="F12" s="27">
        <v>37148</v>
      </c>
      <c r="G12" s="27">
        <v>710</v>
      </c>
      <c r="H12" s="27">
        <v>49102</v>
      </c>
      <c r="I12" s="27">
        <v>960</v>
      </c>
      <c r="J12" s="27">
        <v>59377</v>
      </c>
      <c r="K12" s="27">
        <v>1240</v>
      </c>
      <c r="L12" s="27">
        <v>66046</v>
      </c>
      <c r="M12" s="28">
        <v>1320</v>
      </c>
      <c r="N12" s="667"/>
      <c r="O12" s="26" t="s">
        <v>35</v>
      </c>
      <c r="P12" s="32">
        <v>69463</v>
      </c>
      <c r="Q12" s="32">
        <v>1360</v>
      </c>
      <c r="R12" s="32">
        <v>70173</v>
      </c>
      <c r="S12" s="32">
        <v>1372</v>
      </c>
      <c r="T12" s="32">
        <v>70766</v>
      </c>
      <c r="U12" s="32">
        <v>1365</v>
      </c>
      <c r="V12" s="32">
        <v>76685</v>
      </c>
      <c r="W12" s="32">
        <v>1373</v>
      </c>
      <c r="X12" s="32">
        <f t="shared" si="0"/>
        <v>5919</v>
      </c>
      <c r="Y12" s="269">
        <f t="shared" si="1"/>
        <v>8.3641861911087254</v>
      </c>
      <c r="Z12" s="270">
        <f t="shared" si="2"/>
        <v>55.852148579752367</v>
      </c>
      <c r="AA12" s="667"/>
      <c r="AB12" s="26" t="s">
        <v>35</v>
      </c>
      <c r="AC12" s="32">
        <v>82668</v>
      </c>
      <c r="AD12" s="32">
        <v>1425</v>
      </c>
      <c r="AE12" s="32">
        <f t="shared" si="3"/>
        <v>5983</v>
      </c>
      <c r="AF12" s="269">
        <f t="shared" si="4"/>
        <v>7.8020473365064875</v>
      </c>
      <c r="AG12" s="271">
        <f t="shared" si="5"/>
        <v>58.012631578947371</v>
      </c>
      <c r="AH12" s="32">
        <v>90626</v>
      </c>
      <c r="AI12" s="32">
        <v>1490</v>
      </c>
      <c r="AJ12" s="32">
        <v>7958</v>
      </c>
      <c r="AK12" s="269">
        <v>9.6264599999999998</v>
      </c>
      <c r="AL12" s="272">
        <v>60.823</v>
      </c>
    </row>
    <row r="13" spans="1:38" ht="16.899999999999999" customHeight="1">
      <c r="A13" s="1"/>
      <c r="B13" s="667"/>
      <c r="C13" s="26" t="s">
        <v>36</v>
      </c>
      <c r="D13" s="27">
        <v>14673</v>
      </c>
      <c r="E13" s="27">
        <v>230</v>
      </c>
      <c r="F13" s="27">
        <v>54650</v>
      </c>
      <c r="G13" s="27">
        <v>900</v>
      </c>
      <c r="H13" s="27">
        <v>84500</v>
      </c>
      <c r="I13" s="27">
        <v>1380</v>
      </c>
      <c r="J13" s="27">
        <v>93808</v>
      </c>
      <c r="K13" s="27">
        <v>1430</v>
      </c>
      <c r="L13" s="27">
        <v>112730</v>
      </c>
      <c r="M13" s="28">
        <v>1740</v>
      </c>
      <c r="N13" s="667"/>
      <c r="O13" s="26" t="s">
        <v>36</v>
      </c>
      <c r="P13" s="32">
        <v>122845</v>
      </c>
      <c r="Q13" s="32">
        <v>1830</v>
      </c>
      <c r="R13" s="32">
        <v>119839</v>
      </c>
      <c r="S13" s="32">
        <v>1757</v>
      </c>
      <c r="T13" s="32">
        <v>116561</v>
      </c>
      <c r="U13" s="32">
        <v>1755</v>
      </c>
      <c r="V13" s="32">
        <v>119288</v>
      </c>
      <c r="W13" s="32">
        <v>1792</v>
      </c>
      <c r="X13" s="32">
        <f t="shared" si="0"/>
        <v>2727</v>
      </c>
      <c r="Y13" s="269">
        <f t="shared" si="1"/>
        <v>2.3395475330513635</v>
      </c>
      <c r="Z13" s="270">
        <f t="shared" si="2"/>
        <v>66.566964285714292</v>
      </c>
      <c r="AA13" s="667"/>
      <c r="AB13" s="26" t="s">
        <v>36</v>
      </c>
      <c r="AC13" s="32">
        <v>123097</v>
      </c>
      <c r="AD13" s="32">
        <v>1851</v>
      </c>
      <c r="AE13" s="32">
        <f t="shared" si="3"/>
        <v>3809</v>
      </c>
      <c r="AF13" s="269">
        <f t="shared" si="4"/>
        <v>3.1931124673060154</v>
      </c>
      <c r="AG13" s="271">
        <f t="shared" si="5"/>
        <v>66.502971366828746</v>
      </c>
      <c r="AH13" s="32">
        <v>131467</v>
      </c>
      <c r="AI13" s="32">
        <v>1792.0000000000002</v>
      </c>
      <c r="AJ13" s="32">
        <v>8370</v>
      </c>
      <c r="AK13" s="269">
        <v>6.7995200000000002</v>
      </c>
      <c r="AL13" s="272">
        <v>73.363</v>
      </c>
    </row>
    <row r="14" spans="1:38" ht="16.899999999999999" customHeight="1">
      <c r="A14" s="1"/>
      <c r="B14" s="668"/>
      <c r="C14" s="18" t="s">
        <v>37</v>
      </c>
      <c r="D14" s="19">
        <f t="shared" ref="D14:M14" si="6">SUM(D11:D13)</f>
        <v>118399</v>
      </c>
      <c r="E14" s="19">
        <f t="shared" si="6"/>
        <v>1560</v>
      </c>
      <c r="F14" s="19">
        <f t="shared" si="6"/>
        <v>250401</v>
      </c>
      <c r="G14" s="19">
        <f t="shared" si="6"/>
        <v>3670</v>
      </c>
      <c r="H14" s="19">
        <f t="shared" si="6"/>
        <v>316617</v>
      </c>
      <c r="I14" s="19">
        <f t="shared" si="6"/>
        <v>4740</v>
      </c>
      <c r="J14" s="19">
        <f t="shared" si="6"/>
        <v>343229</v>
      </c>
      <c r="K14" s="19">
        <f t="shared" si="6"/>
        <v>5080</v>
      </c>
      <c r="L14" s="19">
        <f t="shared" si="6"/>
        <v>382733</v>
      </c>
      <c r="M14" s="20">
        <f t="shared" si="6"/>
        <v>5540</v>
      </c>
      <c r="N14" s="668"/>
      <c r="O14" s="18" t="s">
        <v>37</v>
      </c>
      <c r="P14" s="21">
        <f t="shared" ref="P14:W14" si="7">SUM(P11:P13)</f>
        <v>408068</v>
      </c>
      <c r="Q14" s="21">
        <f t="shared" si="7"/>
        <v>5700</v>
      </c>
      <c r="R14" s="21">
        <f t="shared" si="7"/>
        <v>412930</v>
      </c>
      <c r="S14" s="21">
        <f t="shared" si="7"/>
        <v>5643</v>
      </c>
      <c r="T14" s="21">
        <f t="shared" si="7"/>
        <v>421496</v>
      </c>
      <c r="U14" s="21">
        <f t="shared" si="7"/>
        <v>5629</v>
      </c>
      <c r="V14" s="21">
        <f t="shared" si="7"/>
        <v>437655</v>
      </c>
      <c r="W14" s="21">
        <f t="shared" si="7"/>
        <v>5676</v>
      </c>
      <c r="X14" s="21">
        <f t="shared" si="0"/>
        <v>16159</v>
      </c>
      <c r="Y14" s="265">
        <f t="shared" si="1"/>
        <v>3.833725586956934</v>
      </c>
      <c r="Z14" s="266">
        <f t="shared" si="2"/>
        <v>77.106236786469339</v>
      </c>
      <c r="AA14" s="668"/>
      <c r="AB14" s="18" t="s">
        <v>37</v>
      </c>
      <c r="AC14" s="21">
        <f>SUM(AC11:AC13)</f>
        <v>450549</v>
      </c>
      <c r="AD14" s="21">
        <f>SUM(AD11:AD13)</f>
        <v>5783</v>
      </c>
      <c r="AE14" s="21">
        <f t="shared" si="3"/>
        <v>12894</v>
      </c>
      <c r="AF14" s="265">
        <f t="shared" si="4"/>
        <v>2.9461562189395756</v>
      </c>
      <c r="AG14" s="267">
        <f t="shared" si="5"/>
        <v>77.909216669548684</v>
      </c>
      <c r="AH14" s="21">
        <f>SUM(AH11:AH13)</f>
        <v>468352</v>
      </c>
      <c r="AI14" s="21">
        <f>SUM(AI11:AI13)</f>
        <v>5796</v>
      </c>
      <c r="AJ14" s="21">
        <f>AH14-AC14</f>
        <v>17803</v>
      </c>
      <c r="AK14" s="265">
        <f>IF(AJ14&lt;&gt;0,AJ14/AC14*100,0)</f>
        <v>3.9514015123771222</v>
      </c>
      <c r="AL14" s="268">
        <f t="shared" ref="AL14" si="8">IF(AH14&lt;&gt;0,AH14/AI14,0)</f>
        <v>80.806073153899234</v>
      </c>
    </row>
    <row r="15" spans="1:38" ht="16.899999999999999" customHeight="1">
      <c r="A15" s="1"/>
      <c r="B15" s="666" t="s">
        <v>38</v>
      </c>
      <c r="C15" s="26" t="s">
        <v>39</v>
      </c>
      <c r="D15" s="27">
        <v>83645</v>
      </c>
      <c r="E15" s="27">
        <v>1120</v>
      </c>
      <c r="F15" s="27">
        <v>145148</v>
      </c>
      <c r="G15" s="27">
        <v>2050</v>
      </c>
      <c r="H15" s="27">
        <v>181991</v>
      </c>
      <c r="I15" s="27">
        <v>2390</v>
      </c>
      <c r="J15" s="27">
        <v>218151</v>
      </c>
      <c r="K15" s="27">
        <v>2750</v>
      </c>
      <c r="L15" s="27">
        <v>253484</v>
      </c>
      <c r="M15" s="28">
        <v>2980</v>
      </c>
      <c r="N15" s="666" t="s">
        <v>38</v>
      </c>
      <c r="O15" s="26" t="s">
        <v>39</v>
      </c>
      <c r="P15" s="32">
        <v>268857</v>
      </c>
      <c r="Q15" s="32">
        <v>3120</v>
      </c>
      <c r="R15" s="32">
        <v>277421</v>
      </c>
      <c r="S15" s="32">
        <v>3110</v>
      </c>
      <c r="T15" s="32">
        <v>284642</v>
      </c>
      <c r="U15" s="32">
        <v>3110</v>
      </c>
      <c r="V15" s="32">
        <v>292540</v>
      </c>
      <c r="W15" s="32">
        <v>3139</v>
      </c>
      <c r="X15" s="32">
        <f t="shared" si="0"/>
        <v>7898</v>
      </c>
      <c r="Y15" s="269">
        <f t="shared" si="1"/>
        <v>2.7747134997646166</v>
      </c>
      <c r="Z15" s="270">
        <f t="shared" si="2"/>
        <v>93.195285122650532</v>
      </c>
      <c r="AA15" s="666" t="s">
        <v>38</v>
      </c>
      <c r="AB15" s="26" t="s">
        <v>39</v>
      </c>
      <c r="AC15" s="32">
        <v>304711</v>
      </c>
      <c r="AD15" s="32">
        <v>3262</v>
      </c>
      <c r="AE15" s="32">
        <f t="shared" si="3"/>
        <v>12171</v>
      </c>
      <c r="AF15" s="269">
        <f t="shared" si="4"/>
        <v>4.1604566896834623</v>
      </c>
      <c r="AG15" s="271">
        <f t="shared" si="5"/>
        <v>93.412323727774378</v>
      </c>
      <c r="AH15" s="32">
        <v>311178</v>
      </c>
      <c r="AI15" s="32">
        <v>3414</v>
      </c>
      <c r="AJ15" s="32">
        <v>6467</v>
      </c>
      <c r="AK15" s="269">
        <v>2.1223399999999999</v>
      </c>
      <c r="AL15" s="272">
        <v>91.147999999999996</v>
      </c>
    </row>
    <row r="16" spans="1:38" ht="16.899999999999999" customHeight="1">
      <c r="A16" s="1"/>
      <c r="B16" s="667"/>
      <c r="C16" s="26" t="s">
        <v>40</v>
      </c>
      <c r="D16" s="34">
        <v>0</v>
      </c>
      <c r="E16" s="34">
        <v>0</v>
      </c>
      <c r="F16" s="34">
        <v>0</v>
      </c>
      <c r="G16" s="34">
        <v>0</v>
      </c>
      <c r="H16" s="34">
        <v>9190</v>
      </c>
      <c r="I16" s="34">
        <v>180</v>
      </c>
      <c r="J16" s="34">
        <v>10212</v>
      </c>
      <c r="K16" s="34">
        <v>180</v>
      </c>
      <c r="L16" s="34">
        <v>13345</v>
      </c>
      <c r="M16" s="35">
        <v>210</v>
      </c>
      <c r="N16" s="667"/>
      <c r="O16" s="26" t="s">
        <v>40</v>
      </c>
      <c r="P16" s="36">
        <v>16652</v>
      </c>
      <c r="Q16" s="36">
        <v>230</v>
      </c>
      <c r="R16" s="36">
        <v>18361</v>
      </c>
      <c r="S16" s="36">
        <v>268</v>
      </c>
      <c r="T16" s="36">
        <v>20383</v>
      </c>
      <c r="U16" s="36">
        <v>528</v>
      </c>
      <c r="V16" s="36">
        <v>49166</v>
      </c>
      <c r="W16" s="36">
        <v>533</v>
      </c>
      <c r="X16" s="36">
        <f t="shared" si="0"/>
        <v>28783</v>
      </c>
      <c r="Y16" s="273">
        <f t="shared" si="1"/>
        <v>141.21081293234559</v>
      </c>
      <c r="Z16" s="274">
        <f t="shared" si="2"/>
        <v>92.243902439024396</v>
      </c>
      <c r="AA16" s="667"/>
      <c r="AB16" s="26" t="s">
        <v>40</v>
      </c>
      <c r="AC16" s="36">
        <v>55641</v>
      </c>
      <c r="AD16" s="36">
        <v>622</v>
      </c>
      <c r="AE16" s="36">
        <f t="shared" si="3"/>
        <v>6475</v>
      </c>
      <c r="AF16" s="273">
        <f t="shared" si="4"/>
        <v>13.169670097221658</v>
      </c>
      <c r="AG16" s="275">
        <f t="shared" si="5"/>
        <v>89.454983922829584</v>
      </c>
      <c r="AH16" s="36">
        <v>59702</v>
      </c>
      <c r="AI16" s="36">
        <v>676</v>
      </c>
      <c r="AJ16" s="36">
        <v>4061</v>
      </c>
      <c r="AK16" s="273">
        <v>7.2985699999999998</v>
      </c>
      <c r="AL16" s="276">
        <v>88.317000000000007</v>
      </c>
    </row>
    <row r="17" spans="1:38" ht="16.899999999999999" customHeight="1">
      <c r="A17" s="1"/>
      <c r="B17" s="667"/>
      <c r="C17" s="26" t="s">
        <v>41</v>
      </c>
      <c r="D17" s="27">
        <v>0</v>
      </c>
      <c r="E17" s="27">
        <v>0</v>
      </c>
      <c r="F17" s="27">
        <v>13339</v>
      </c>
      <c r="G17" s="27">
        <v>140</v>
      </c>
      <c r="H17" s="27">
        <v>19229</v>
      </c>
      <c r="I17" s="27">
        <v>200</v>
      </c>
      <c r="J17" s="27">
        <v>21254</v>
      </c>
      <c r="K17" s="27">
        <v>210</v>
      </c>
      <c r="L17" s="27">
        <v>33302</v>
      </c>
      <c r="M17" s="28">
        <v>410</v>
      </c>
      <c r="N17" s="667"/>
      <c r="O17" s="26" t="s">
        <v>41</v>
      </c>
      <c r="P17" s="32">
        <v>37820</v>
      </c>
      <c r="Q17" s="32">
        <v>430</v>
      </c>
      <c r="R17" s="32">
        <v>41803</v>
      </c>
      <c r="S17" s="32">
        <v>431</v>
      </c>
      <c r="T17" s="32">
        <v>45682</v>
      </c>
      <c r="U17" s="32">
        <v>279</v>
      </c>
      <c r="V17" s="32">
        <v>21043</v>
      </c>
      <c r="W17" s="32">
        <v>281</v>
      </c>
      <c r="X17" s="32">
        <f t="shared" si="0"/>
        <v>-24639</v>
      </c>
      <c r="Y17" s="269">
        <f t="shared" si="1"/>
        <v>-53.935904732717475</v>
      </c>
      <c r="Z17" s="270">
        <f t="shared" si="2"/>
        <v>74.886120996441278</v>
      </c>
      <c r="AA17" s="667"/>
      <c r="AB17" s="26" t="s">
        <v>41</v>
      </c>
      <c r="AC17" s="32">
        <v>20574</v>
      </c>
      <c r="AD17" s="32">
        <v>281</v>
      </c>
      <c r="AE17" s="32">
        <f t="shared" si="3"/>
        <v>-469</v>
      </c>
      <c r="AF17" s="269">
        <f t="shared" si="4"/>
        <v>-2.22876966212042</v>
      </c>
      <c r="AG17" s="271">
        <f t="shared" si="5"/>
        <v>73.217081850533802</v>
      </c>
      <c r="AH17" s="32">
        <v>19492</v>
      </c>
      <c r="AI17" s="32">
        <v>281</v>
      </c>
      <c r="AJ17" s="32">
        <v>-1082</v>
      </c>
      <c r="AK17" s="269">
        <v>-5.2590599999999998</v>
      </c>
      <c r="AL17" s="272">
        <v>69.367000000000004</v>
      </c>
    </row>
    <row r="18" spans="1:38" ht="16.899999999999999" customHeight="1">
      <c r="A18" s="1"/>
      <c r="B18" s="668"/>
      <c r="C18" s="18" t="s">
        <v>42</v>
      </c>
      <c r="D18" s="19">
        <f t="shared" ref="D18:M18" si="9">SUM(D15:D17)</f>
        <v>83645</v>
      </c>
      <c r="E18" s="19">
        <f t="shared" si="9"/>
        <v>1120</v>
      </c>
      <c r="F18" s="19">
        <f t="shared" si="9"/>
        <v>158487</v>
      </c>
      <c r="G18" s="19">
        <f t="shared" si="9"/>
        <v>2190</v>
      </c>
      <c r="H18" s="19">
        <f t="shared" si="9"/>
        <v>210410</v>
      </c>
      <c r="I18" s="19">
        <f t="shared" si="9"/>
        <v>2770</v>
      </c>
      <c r="J18" s="19">
        <f t="shared" si="9"/>
        <v>249617</v>
      </c>
      <c r="K18" s="19">
        <f t="shared" si="9"/>
        <v>3140</v>
      </c>
      <c r="L18" s="19">
        <f t="shared" si="9"/>
        <v>300131</v>
      </c>
      <c r="M18" s="20">
        <f t="shared" si="9"/>
        <v>3600</v>
      </c>
      <c r="N18" s="668"/>
      <c r="O18" s="18" t="s">
        <v>42</v>
      </c>
      <c r="P18" s="21">
        <f t="shared" ref="P18:W18" si="10">SUM(P15:P17)</f>
        <v>323329</v>
      </c>
      <c r="Q18" s="21">
        <f t="shared" si="10"/>
        <v>3780</v>
      </c>
      <c r="R18" s="21">
        <f t="shared" si="10"/>
        <v>337585</v>
      </c>
      <c r="S18" s="21">
        <f t="shared" si="10"/>
        <v>3809</v>
      </c>
      <c r="T18" s="21">
        <f t="shared" si="10"/>
        <v>350707</v>
      </c>
      <c r="U18" s="21">
        <f t="shared" si="10"/>
        <v>3917</v>
      </c>
      <c r="V18" s="21">
        <f t="shared" si="10"/>
        <v>362749</v>
      </c>
      <c r="W18" s="21">
        <f t="shared" si="10"/>
        <v>3953</v>
      </c>
      <c r="X18" s="21">
        <f t="shared" si="0"/>
        <v>12042</v>
      </c>
      <c r="Y18" s="265">
        <f t="shared" si="1"/>
        <v>3.4336354848919468</v>
      </c>
      <c r="Z18" s="266">
        <f t="shared" si="2"/>
        <v>91.765494561092837</v>
      </c>
      <c r="AA18" s="668"/>
      <c r="AB18" s="18" t="s">
        <v>42</v>
      </c>
      <c r="AC18" s="21">
        <f>SUM(AC15:AC17)</f>
        <v>380926</v>
      </c>
      <c r="AD18" s="21">
        <f>SUM(AD15:AD17)</f>
        <v>4165</v>
      </c>
      <c r="AE18" s="21">
        <f t="shared" si="3"/>
        <v>18177</v>
      </c>
      <c r="AF18" s="265">
        <f t="shared" si="4"/>
        <v>5.0109028556936064</v>
      </c>
      <c r="AG18" s="267">
        <f t="shared" si="5"/>
        <v>91.45882352941176</v>
      </c>
      <c r="AH18" s="21">
        <f>SUM(AH15:AH17)</f>
        <v>390372</v>
      </c>
      <c r="AI18" s="21">
        <f>SUM(AI15:AI17)</f>
        <v>4371</v>
      </c>
      <c r="AJ18" s="21">
        <f>AH18-AC18</f>
        <v>9446</v>
      </c>
      <c r="AK18" s="265">
        <f>IF(AJ18&lt;&gt;0,AJ18/AC18*100,0)</f>
        <v>2.4797467224605305</v>
      </c>
      <c r="AL18" s="268">
        <f t="shared" ref="AL18" si="11">IF(AH18&lt;&gt;0,AH18/AI18,0)</f>
        <v>89.30954015099519</v>
      </c>
    </row>
    <row r="19" spans="1:38" ht="16.899999999999999" customHeight="1">
      <c r="A19" s="1"/>
      <c r="B19" s="24" t="s">
        <v>43</v>
      </c>
      <c r="C19" s="18" t="s">
        <v>44</v>
      </c>
      <c r="D19" s="19">
        <v>77225</v>
      </c>
      <c r="E19" s="19">
        <v>510</v>
      </c>
      <c r="F19" s="19">
        <v>76311</v>
      </c>
      <c r="G19" s="19">
        <v>510</v>
      </c>
      <c r="H19" s="19">
        <v>70876</v>
      </c>
      <c r="I19" s="19">
        <v>510</v>
      </c>
      <c r="J19" s="19">
        <v>70408</v>
      </c>
      <c r="K19" s="19">
        <v>510</v>
      </c>
      <c r="L19" s="19">
        <v>73620</v>
      </c>
      <c r="M19" s="20">
        <v>510</v>
      </c>
      <c r="N19" s="24" t="s">
        <v>43</v>
      </c>
      <c r="O19" s="18" t="s">
        <v>44</v>
      </c>
      <c r="P19" s="21">
        <v>72021</v>
      </c>
      <c r="Q19" s="21">
        <v>510</v>
      </c>
      <c r="R19" s="21">
        <v>71063</v>
      </c>
      <c r="S19" s="21">
        <v>510</v>
      </c>
      <c r="T19" s="21">
        <v>70010</v>
      </c>
      <c r="U19" s="21">
        <v>510</v>
      </c>
      <c r="V19" s="21">
        <v>71502</v>
      </c>
      <c r="W19" s="21">
        <v>510</v>
      </c>
      <c r="X19" s="21">
        <f t="shared" si="0"/>
        <v>1492</v>
      </c>
      <c r="Y19" s="265">
        <f t="shared" si="1"/>
        <v>2.1311241251249822</v>
      </c>
      <c r="Z19" s="266">
        <f t="shared" si="2"/>
        <v>140.19999999999999</v>
      </c>
      <c r="AA19" s="24" t="s">
        <v>43</v>
      </c>
      <c r="AB19" s="18" t="s">
        <v>44</v>
      </c>
      <c r="AC19" s="21">
        <v>72260</v>
      </c>
      <c r="AD19" s="21">
        <v>511</v>
      </c>
      <c r="AE19" s="21">
        <f t="shared" si="3"/>
        <v>758</v>
      </c>
      <c r="AF19" s="265">
        <f t="shared" si="4"/>
        <v>1.0601102067075046</v>
      </c>
      <c r="AG19" s="267">
        <f t="shared" si="5"/>
        <v>141.40900195694715</v>
      </c>
      <c r="AH19" s="21">
        <v>74283</v>
      </c>
      <c r="AI19" s="21">
        <v>511.00000000000006</v>
      </c>
      <c r="AJ19" s="21">
        <v>2023</v>
      </c>
      <c r="AK19" s="265">
        <v>2.7996099999999999</v>
      </c>
      <c r="AL19" s="268">
        <v>145.36799999999999</v>
      </c>
    </row>
    <row r="20" spans="1:38" ht="16.899999999999999" customHeight="1">
      <c r="A20" s="1"/>
      <c r="B20" s="24" t="s">
        <v>45</v>
      </c>
      <c r="C20" s="18" t="s">
        <v>46</v>
      </c>
      <c r="D20" s="19">
        <v>60134</v>
      </c>
      <c r="E20" s="19">
        <v>800</v>
      </c>
      <c r="F20" s="19">
        <v>73702</v>
      </c>
      <c r="G20" s="19">
        <v>1040</v>
      </c>
      <c r="H20" s="19">
        <v>76090</v>
      </c>
      <c r="I20" s="19">
        <v>1150</v>
      </c>
      <c r="J20" s="19">
        <v>74921</v>
      </c>
      <c r="K20" s="19">
        <v>1150</v>
      </c>
      <c r="L20" s="19">
        <v>86466</v>
      </c>
      <c r="M20" s="20">
        <v>1270</v>
      </c>
      <c r="N20" s="24" t="s">
        <v>45</v>
      </c>
      <c r="O20" s="18" t="s">
        <v>46</v>
      </c>
      <c r="P20" s="21">
        <v>97567</v>
      </c>
      <c r="Q20" s="21">
        <v>1340</v>
      </c>
      <c r="R20" s="21">
        <v>108021</v>
      </c>
      <c r="S20" s="21">
        <v>1334</v>
      </c>
      <c r="T20" s="21">
        <v>116598</v>
      </c>
      <c r="U20" s="21">
        <v>1332</v>
      </c>
      <c r="V20" s="21">
        <v>122994</v>
      </c>
      <c r="W20" s="21">
        <v>1333</v>
      </c>
      <c r="X20" s="21">
        <f t="shared" si="0"/>
        <v>6396</v>
      </c>
      <c r="Y20" s="265">
        <f t="shared" si="1"/>
        <v>5.4855143312921326</v>
      </c>
      <c r="Z20" s="266">
        <f t="shared" si="2"/>
        <v>92.268567141785439</v>
      </c>
      <c r="AA20" s="24" t="s">
        <v>45</v>
      </c>
      <c r="AB20" s="18" t="s">
        <v>46</v>
      </c>
      <c r="AC20" s="21">
        <v>136109</v>
      </c>
      <c r="AD20" s="21">
        <v>1333</v>
      </c>
      <c r="AE20" s="21">
        <f t="shared" si="3"/>
        <v>13115</v>
      </c>
      <c r="AF20" s="265">
        <f t="shared" si="4"/>
        <v>10.663121778298128</v>
      </c>
      <c r="AG20" s="267">
        <f t="shared" si="5"/>
        <v>102.1072768192048</v>
      </c>
      <c r="AH20" s="21">
        <v>140878</v>
      </c>
      <c r="AI20" s="21">
        <v>1333</v>
      </c>
      <c r="AJ20" s="21">
        <v>4769</v>
      </c>
      <c r="AK20" s="265">
        <v>3.5038100000000001</v>
      </c>
      <c r="AL20" s="268">
        <v>105.685</v>
      </c>
    </row>
    <row r="21" spans="1:38" ht="16.899999999999999" customHeight="1">
      <c r="A21" s="1"/>
      <c r="B21" s="24" t="s">
        <v>47</v>
      </c>
      <c r="C21" s="18" t="s">
        <v>48</v>
      </c>
      <c r="D21" s="19">
        <v>54421</v>
      </c>
      <c r="E21" s="19">
        <v>720</v>
      </c>
      <c r="F21" s="19">
        <v>75685</v>
      </c>
      <c r="G21" s="19">
        <v>1100</v>
      </c>
      <c r="H21" s="19">
        <v>84306</v>
      </c>
      <c r="I21" s="19">
        <v>1120</v>
      </c>
      <c r="J21" s="19">
        <v>89703</v>
      </c>
      <c r="K21" s="19">
        <v>1150</v>
      </c>
      <c r="L21" s="19">
        <v>99233</v>
      </c>
      <c r="M21" s="20">
        <v>1170</v>
      </c>
      <c r="N21" s="24" t="s">
        <v>47</v>
      </c>
      <c r="O21" s="18" t="s">
        <v>48</v>
      </c>
      <c r="P21" s="21">
        <v>108003</v>
      </c>
      <c r="Q21" s="21">
        <v>1200</v>
      </c>
      <c r="R21" s="21">
        <v>117000</v>
      </c>
      <c r="S21" s="21">
        <v>1199</v>
      </c>
      <c r="T21" s="21">
        <v>121758</v>
      </c>
      <c r="U21" s="21">
        <v>1196</v>
      </c>
      <c r="V21" s="21">
        <v>127084</v>
      </c>
      <c r="W21" s="21">
        <v>1199</v>
      </c>
      <c r="X21" s="21">
        <f t="shared" si="0"/>
        <v>5326</v>
      </c>
      <c r="Y21" s="265">
        <f t="shared" si="1"/>
        <v>4.3742505625913699</v>
      </c>
      <c r="Z21" s="266">
        <f t="shared" si="2"/>
        <v>105.99165971643036</v>
      </c>
      <c r="AA21" s="24" t="s">
        <v>47</v>
      </c>
      <c r="AB21" s="18" t="s">
        <v>48</v>
      </c>
      <c r="AC21" s="21">
        <v>133556</v>
      </c>
      <c r="AD21" s="21">
        <v>1200</v>
      </c>
      <c r="AE21" s="21">
        <f t="shared" si="3"/>
        <v>6472</v>
      </c>
      <c r="AF21" s="265">
        <f t="shared" si="4"/>
        <v>5.0926945957004817</v>
      </c>
      <c r="AG21" s="267">
        <f t="shared" si="5"/>
        <v>111.29666666666667</v>
      </c>
      <c r="AH21" s="21">
        <v>138466</v>
      </c>
      <c r="AI21" s="21">
        <v>1194</v>
      </c>
      <c r="AJ21" s="21">
        <v>4910</v>
      </c>
      <c r="AK21" s="265">
        <v>3.6763599999999999</v>
      </c>
      <c r="AL21" s="268">
        <v>115.96799999999999</v>
      </c>
    </row>
    <row r="22" spans="1:38" ht="16.899999999999999" customHeight="1">
      <c r="A22" s="1"/>
      <c r="B22" s="24" t="s">
        <v>49</v>
      </c>
      <c r="C22" s="18" t="s">
        <v>50</v>
      </c>
      <c r="D22" s="19">
        <v>24851</v>
      </c>
      <c r="E22" s="19">
        <v>290</v>
      </c>
      <c r="F22" s="19">
        <v>38893</v>
      </c>
      <c r="G22" s="19">
        <v>500</v>
      </c>
      <c r="H22" s="19">
        <v>47577</v>
      </c>
      <c r="I22" s="19">
        <v>580</v>
      </c>
      <c r="J22" s="19">
        <v>57983</v>
      </c>
      <c r="K22" s="19">
        <v>650</v>
      </c>
      <c r="L22" s="19">
        <v>63090</v>
      </c>
      <c r="M22" s="20">
        <v>680</v>
      </c>
      <c r="N22" s="24" t="s">
        <v>49</v>
      </c>
      <c r="O22" s="18" t="s">
        <v>50</v>
      </c>
      <c r="P22" s="21">
        <v>63941</v>
      </c>
      <c r="Q22" s="21">
        <v>660</v>
      </c>
      <c r="R22" s="21">
        <v>64655</v>
      </c>
      <c r="S22" s="21">
        <v>674</v>
      </c>
      <c r="T22" s="21">
        <v>66948</v>
      </c>
      <c r="U22" s="21">
        <v>665</v>
      </c>
      <c r="V22" s="21">
        <v>69290</v>
      </c>
      <c r="W22" s="21">
        <v>675</v>
      </c>
      <c r="X22" s="21">
        <f t="shared" si="0"/>
        <v>2342</v>
      </c>
      <c r="Y22" s="265">
        <f t="shared" si="1"/>
        <v>3.4982374380115906</v>
      </c>
      <c r="Z22" s="266">
        <f t="shared" si="2"/>
        <v>102.65185185185184</v>
      </c>
      <c r="AA22" s="24" t="s">
        <v>49</v>
      </c>
      <c r="AB22" s="18" t="s">
        <v>50</v>
      </c>
      <c r="AC22" s="21">
        <v>72233</v>
      </c>
      <c r="AD22" s="21">
        <v>662</v>
      </c>
      <c r="AE22" s="21">
        <f t="shared" si="3"/>
        <v>2943</v>
      </c>
      <c r="AF22" s="265">
        <f t="shared" si="4"/>
        <v>4.2473661423004767</v>
      </c>
      <c r="AG22" s="267">
        <f t="shared" si="5"/>
        <v>109.11329305135952</v>
      </c>
      <c r="AH22" s="21">
        <v>74945</v>
      </c>
      <c r="AI22" s="21">
        <v>665</v>
      </c>
      <c r="AJ22" s="21">
        <v>2712</v>
      </c>
      <c r="AK22" s="265">
        <v>3.7545199999999999</v>
      </c>
      <c r="AL22" s="268">
        <v>112.699</v>
      </c>
    </row>
    <row r="23" spans="1:38" ht="16.899999999999999" customHeight="1">
      <c r="A23" s="1"/>
      <c r="B23" s="24" t="s">
        <v>51</v>
      </c>
      <c r="C23" s="18" t="s">
        <v>52</v>
      </c>
      <c r="D23" s="19">
        <v>38391</v>
      </c>
      <c r="E23" s="19">
        <v>750</v>
      </c>
      <c r="F23" s="19">
        <v>45576</v>
      </c>
      <c r="G23" s="19">
        <v>770</v>
      </c>
      <c r="H23" s="19">
        <v>48593</v>
      </c>
      <c r="I23" s="19">
        <v>770</v>
      </c>
      <c r="J23" s="19">
        <v>54154</v>
      </c>
      <c r="K23" s="19">
        <v>770</v>
      </c>
      <c r="L23" s="19">
        <v>56337</v>
      </c>
      <c r="M23" s="20">
        <v>780</v>
      </c>
      <c r="N23" s="24" t="s">
        <v>51</v>
      </c>
      <c r="O23" s="18" t="s">
        <v>52</v>
      </c>
      <c r="P23" s="21">
        <v>62077</v>
      </c>
      <c r="Q23" s="21">
        <v>780</v>
      </c>
      <c r="R23" s="21">
        <v>69553</v>
      </c>
      <c r="S23" s="21">
        <v>781</v>
      </c>
      <c r="T23" s="21">
        <v>75970</v>
      </c>
      <c r="U23" s="21">
        <v>784</v>
      </c>
      <c r="V23" s="21">
        <v>80039</v>
      </c>
      <c r="W23" s="21">
        <v>788</v>
      </c>
      <c r="X23" s="21">
        <f t="shared" si="0"/>
        <v>4069</v>
      </c>
      <c r="Y23" s="265">
        <f t="shared" si="1"/>
        <v>5.3560616032644459</v>
      </c>
      <c r="Z23" s="266">
        <f t="shared" si="2"/>
        <v>101.57233502538071</v>
      </c>
      <c r="AA23" s="24" t="s">
        <v>51</v>
      </c>
      <c r="AB23" s="18" t="s">
        <v>52</v>
      </c>
      <c r="AC23" s="21">
        <v>80130</v>
      </c>
      <c r="AD23" s="21">
        <v>788</v>
      </c>
      <c r="AE23" s="21">
        <f t="shared" si="3"/>
        <v>91</v>
      </c>
      <c r="AF23" s="265">
        <f t="shared" si="4"/>
        <v>0.11369457389522608</v>
      </c>
      <c r="AG23" s="267">
        <f t="shared" si="5"/>
        <v>101.68781725888324</v>
      </c>
      <c r="AH23" s="21">
        <v>83546</v>
      </c>
      <c r="AI23" s="21">
        <v>834</v>
      </c>
      <c r="AJ23" s="21">
        <v>3416</v>
      </c>
      <c r="AK23" s="265">
        <v>4.2630699999999999</v>
      </c>
      <c r="AL23" s="268">
        <v>100.175</v>
      </c>
    </row>
    <row r="24" spans="1:38" ht="16.899999999999999" customHeight="1">
      <c r="A24" s="1"/>
      <c r="B24" s="24" t="s">
        <v>53</v>
      </c>
      <c r="C24" s="18" t="s">
        <v>54</v>
      </c>
      <c r="D24" s="19">
        <v>51807</v>
      </c>
      <c r="E24" s="19">
        <v>580</v>
      </c>
      <c r="F24" s="19">
        <v>89567</v>
      </c>
      <c r="G24" s="19">
        <v>1080</v>
      </c>
      <c r="H24" s="19">
        <v>101572</v>
      </c>
      <c r="I24" s="19">
        <v>1200</v>
      </c>
      <c r="J24" s="19">
        <v>109185</v>
      </c>
      <c r="K24" s="19">
        <v>1200</v>
      </c>
      <c r="L24" s="19">
        <v>123462</v>
      </c>
      <c r="M24" s="20">
        <v>1350</v>
      </c>
      <c r="N24" s="24" t="s">
        <v>53</v>
      </c>
      <c r="O24" s="18" t="s">
        <v>54</v>
      </c>
      <c r="P24" s="21">
        <v>134666</v>
      </c>
      <c r="Q24" s="21">
        <v>1550</v>
      </c>
      <c r="R24" s="21">
        <v>138342</v>
      </c>
      <c r="S24" s="21">
        <v>1515</v>
      </c>
      <c r="T24" s="21">
        <v>142371</v>
      </c>
      <c r="U24" s="21">
        <v>1531</v>
      </c>
      <c r="V24" s="21">
        <v>148558</v>
      </c>
      <c r="W24" s="21">
        <v>1539</v>
      </c>
      <c r="X24" s="21">
        <f t="shared" si="0"/>
        <v>6187</v>
      </c>
      <c r="Y24" s="265">
        <f t="shared" si="1"/>
        <v>4.3456883775487984</v>
      </c>
      <c r="Z24" s="266">
        <f t="shared" si="2"/>
        <v>96.528914879792069</v>
      </c>
      <c r="AA24" s="24" t="s">
        <v>53</v>
      </c>
      <c r="AB24" s="18" t="s">
        <v>54</v>
      </c>
      <c r="AC24" s="21">
        <v>152219</v>
      </c>
      <c r="AD24" s="21">
        <v>1537</v>
      </c>
      <c r="AE24" s="21">
        <f t="shared" si="3"/>
        <v>3661</v>
      </c>
      <c r="AF24" s="265">
        <f t="shared" si="4"/>
        <v>2.4643573553763511</v>
      </c>
      <c r="AG24" s="267">
        <f t="shared" si="5"/>
        <v>99.036434612882232</v>
      </c>
      <c r="AH24" s="21">
        <v>156505</v>
      </c>
      <c r="AI24" s="21">
        <v>1496</v>
      </c>
      <c r="AJ24" s="21">
        <v>4286</v>
      </c>
      <c r="AK24" s="265">
        <v>2.81568</v>
      </c>
      <c r="AL24" s="268">
        <v>104.616</v>
      </c>
    </row>
    <row r="25" spans="1:38" ht="16.899999999999999" customHeight="1">
      <c r="A25" s="1"/>
      <c r="B25" s="666" t="s">
        <v>55</v>
      </c>
      <c r="C25" s="26" t="s">
        <v>56</v>
      </c>
      <c r="D25" s="27">
        <v>33177</v>
      </c>
      <c r="E25" s="27">
        <v>360</v>
      </c>
      <c r="F25" s="27">
        <v>53326</v>
      </c>
      <c r="G25" s="27">
        <v>460</v>
      </c>
      <c r="H25" s="27">
        <v>64007</v>
      </c>
      <c r="I25" s="27">
        <v>610</v>
      </c>
      <c r="J25" s="27">
        <v>69471</v>
      </c>
      <c r="K25" s="27">
        <v>610</v>
      </c>
      <c r="L25" s="27">
        <v>84402</v>
      </c>
      <c r="M25" s="28">
        <v>700</v>
      </c>
      <c r="N25" s="666" t="s">
        <v>55</v>
      </c>
      <c r="O25" s="26" t="s">
        <v>56</v>
      </c>
      <c r="P25" s="32">
        <v>86419</v>
      </c>
      <c r="Q25" s="32">
        <v>710</v>
      </c>
      <c r="R25" s="32">
        <v>87118</v>
      </c>
      <c r="S25" s="32">
        <v>720</v>
      </c>
      <c r="T25" s="32">
        <v>91465</v>
      </c>
      <c r="U25" s="32">
        <v>775</v>
      </c>
      <c r="V25" s="32">
        <v>98660</v>
      </c>
      <c r="W25" s="32">
        <v>817</v>
      </c>
      <c r="X25" s="32">
        <f t="shared" si="0"/>
        <v>7195</v>
      </c>
      <c r="Y25" s="269">
        <f t="shared" si="1"/>
        <v>7.8663969824523043</v>
      </c>
      <c r="Z25" s="270">
        <f t="shared" si="2"/>
        <v>120.75887392900857</v>
      </c>
      <c r="AA25" s="666" t="s">
        <v>55</v>
      </c>
      <c r="AB25" s="26" t="s">
        <v>56</v>
      </c>
      <c r="AC25" s="32">
        <v>100262</v>
      </c>
      <c r="AD25" s="32">
        <v>845</v>
      </c>
      <c r="AE25" s="32">
        <f t="shared" si="3"/>
        <v>1602</v>
      </c>
      <c r="AF25" s="269">
        <f t="shared" si="4"/>
        <v>1.6237583620514899</v>
      </c>
      <c r="AG25" s="271">
        <f t="shared" si="5"/>
        <v>118.65325443786982</v>
      </c>
      <c r="AH25" s="32">
        <v>103613</v>
      </c>
      <c r="AI25" s="32">
        <v>869.99999999999989</v>
      </c>
      <c r="AJ25" s="32">
        <v>3351</v>
      </c>
      <c r="AK25" s="269">
        <v>3.3422399999999999</v>
      </c>
      <c r="AL25" s="272">
        <v>119.095</v>
      </c>
    </row>
    <row r="26" spans="1:38" ht="16.899999999999999" customHeight="1">
      <c r="A26" s="1"/>
      <c r="B26" s="667"/>
      <c r="C26" s="26" t="s">
        <v>57</v>
      </c>
      <c r="D26" s="27">
        <v>54026</v>
      </c>
      <c r="E26" s="27">
        <v>410</v>
      </c>
      <c r="F26" s="27">
        <v>77200</v>
      </c>
      <c r="G26" s="27">
        <v>680</v>
      </c>
      <c r="H26" s="27">
        <v>82482</v>
      </c>
      <c r="I26" s="27">
        <v>780</v>
      </c>
      <c r="J26" s="27">
        <v>83275</v>
      </c>
      <c r="K26" s="27">
        <v>780</v>
      </c>
      <c r="L26" s="27">
        <v>85287</v>
      </c>
      <c r="M26" s="28">
        <v>770</v>
      </c>
      <c r="N26" s="667"/>
      <c r="O26" s="26" t="s">
        <v>57</v>
      </c>
      <c r="P26" s="32">
        <v>82964</v>
      </c>
      <c r="Q26" s="32">
        <v>760</v>
      </c>
      <c r="R26" s="32">
        <v>91206</v>
      </c>
      <c r="S26" s="32">
        <v>849</v>
      </c>
      <c r="T26" s="32">
        <v>93353</v>
      </c>
      <c r="U26" s="32">
        <v>866</v>
      </c>
      <c r="V26" s="32">
        <v>98654</v>
      </c>
      <c r="W26" s="32">
        <v>932</v>
      </c>
      <c r="X26" s="32">
        <f t="shared" si="0"/>
        <v>5301</v>
      </c>
      <c r="Y26" s="269">
        <f t="shared" si="1"/>
        <v>5.6784463273810166</v>
      </c>
      <c r="Z26" s="270">
        <f t="shared" si="2"/>
        <v>105.8519313304721</v>
      </c>
      <c r="AA26" s="667"/>
      <c r="AB26" s="26" t="s">
        <v>57</v>
      </c>
      <c r="AC26" s="32">
        <v>103978</v>
      </c>
      <c r="AD26" s="32">
        <v>933</v>
      </c>
      <c r="AE26" s="32">
        <f t="shared" si="3"/>
        <v>5324</v>
      </c>
      <c r="AF26" s="269">
        <f t="shared" si="4"/>
        <v>5.3966387576783506</v>
      </c>
      <c r="AG26" s="271">
        <f t="shared" si="5"/>
        <v>111.44480171489818</v>
      </c>
      <c r="AH26" s="32">
        <v>106463</v>
      </c>
      <c r="AI26" s="32">
        <v>928.99999999999989</v>
      </c>
      <c r="AJ26" s="32">
        <v>2485</v>
      </c>
      <c r="AK26" s="269">
        <v>2.3899300000000001</v>
      </c>
      <c r="AL26" s="272">
        <v>114.6</v>
      </c>
    </row>
    <row r="27" spans="1:38" ht="16.899999999999999" customHeight="1">
      <c r="A27" s="1"/>
      <c r="B27" s="667"/>
      <c r="C27" s="26" t="s">
        <v>58</v>
      </c>
      <c r="D27" s="27">
        <v>0</v>
      </c>
      <c r="E27" s="27">
        <v>0</v>
      </c>
      <c r="F27" s="27">
        <v>13922</v>
      </c>
      <c r="G27" s="27">
        <v>130</v>
      </c>
      <c r="H27" s="27">
        <v>16105</v>
      </c>
      <c r="I27" s="27">
        <v>140</v>
      </c>
      <c r="J27" s="27">
        <v>16637</v>
      </c>
      <c r="K27" s="27">
        <v>140</v>
      </c>
      <c r="L27" s="27">
        <v>26356</v>
      </c>
      <c r="M27" s="28">
        <v>230</v>
      </c>
      <c r="N27" s="667"/>
      <c r="O27" s="26" t="s">
        <v>58</v>
      </c>
      <c r="P27" s="32">
        <v>26935</v>
      </c>
      <c r="Q27" s="32">
        <v>240</v>
      </c>
      <c r="R27" s="32">
        <v>26002</v>
      </c>
      <c r="S27" s="32">
        <v>233</v>
      </c>
      <c r="T27" s="32">
        <v>26914</v>
      </c>
      <c r="U27" s="32">
        <v>223</v>
      </c>
      <c r="V27" s="32">
        <v>28880</v>
      </c>
      <c r="W27" s="32">
        <v>235</v>
      </c>
      <c r="X27" s="32">
        <f t="shared" si="0"/>
        <v>1966</v>
      </c>
      <c r="Y27" s="269">
        <f t="shared" si="1"/>
        <v>7.3047484580515718</v>
      </c>
      <c r="Z27" s="270">
        <f t="shared" si="2"/>
        <v>122.8936170212766</v>
      </c>
      <c r="AA27" s="667"/>
      <c r="AB27" s="26" t="s">
        <v>58</v>
      </c>
      <c r="AC27" s="32">
        <v>28868</v>
      </c>
      <c r="AD27" s="32">
        <v>235</v>
      </c>
      <c r="AE27" s="32">
        <f t="shared" si="3"/>
        <v>-12</v>
      </c>
      <c r="AF27" s="269">
        <f t="shared" si="4"/>
        <v>-4.1551246537396121E-2</v>
      </c>
      <c r="AG27" s="271">
        <f t="shared" si="5"/>
        <v>122.84255319148936</v>
      </c>
      <c r="AH27" s="32">
        <v>29891</v>
      </c>
      <c r="AI27" s="32">
        <v>267</v>
      </c>
      <c r="AJ27" s="32">
        <v>1023</v>
      </c>
      <c r="AK27" s="269">
        <v>3.54372</v>
      </c>
      <c r="AL27" s="272">
        <v>111.95100000000001</v>
      </c>
    </row>
    <row r="28" spans="1:38" ht="16.899999999999999" customHeight="1">
      <c r="A28" s="10"/>
      <c r="B28" s="668"/>
      <c r="C28" s="39" t="s">
        <v>42</v>
      </c>
      <c r="D28" s="19">
        <f t="shared" ref="D28:M28" si="12">SUM(D25:D27)</f>
        <v>87203</v>
      </c>
      <c r="E28" s="19">
        <f t="shared" si="12"/>
        <v>770</v>
      </c>
      <c r="F28" s="19">
        <f t="shared" si="12"/>
        <v>144448</v>
      </c>
      <c r="G28" s="19">
        <f t="shared" si="12"/>
        <v>1270</v>
      </c>
      <c r="H28" s="19">
        <f t="shared" si="12"/>
        <v>162594</v>
      </c>
      <c r="I28" s="19">
        <f t="shared" si="12"/>
        <v>1530</v>
      </c>
      <c r="J28" s="19">
        <f t="shared" si="12"/>
        <v>169383</v>
      </c>
      <c r="K28" s="19">
        <f t="shared" si="12"/>
        <v>1530</v>
      </c>
      <c r="L28" s="19">
        <f t="shared" si="12"/>
        <v>196045</v>
      </c>
      <c r="M28" s="20">
        <f t="shared" si="12"/>
        <v>1700</v>
      </c>
      <c r="N28" s="668"/>
      <c r="O28" s="39" t="s">
        <v>42</v>
      </c>
      <c r="P28" s="21">
        <f t="shared" ref="P28:W28" si="13">SUM(P25:P27)</f>
        <v>196318</v>
      </c>
      <c r="Q28" s="21">
        <f t="shared" si="13"/>
        <v>1710</v>
      </c>
      <c r="R28" s="21">
        <f t="shared" si="13"/>
        <v>204326</v>
      </c>
      <c r="S28" s="21">
        <f t="shared" si="13"/>
        <v>1802</v>
      </c>
      <c r="T28" s="21">
        <f t="shared" si="13"/>
        <v>211732</v>
      </c>
      <c r="U28" s="21">
        <f t="shared" si="13"/>
        <v>1864</v>
      </c>
      <c r="V28" s="21">
        <f t="shared" si="13"/>
        <v>226194</v>
      </c>
      <c r="W28" s="21">
        <f t="shared" si="13"/>
        <v>1984</v>
      </c>
      <c r="X28" s="21">
        <f t="shared" si="0"/>
        <v>14462</v>
      </c>
      <c r="Y28" s="265">
        <f t="shared" si="1"/>
        <v>6.8303326847146391</v>
      </c>
      <c r="Z28" s="266">
        <f t="shared" si="2"/>
        <v>114.00907258064517</v>
      </c>
      <c r="AA28" s="668"/>
      <c r="AB28" s="39" t="s">
        <v>42</v>
      </c>
      <c r="AC28" s="21">
        <f>SUM(AC25:AC27)</f>
        <v>233108</v>
      </c>
      <c r="AD28" s="21">
        <f>SUM(AD25:AD27)</f>
        <v>2013</v>
      </c>
      <c r="AE28" s="21">
        <f t="shared" si="3"/>
        <v>6914</v>
      </c>
      <c r="AF28" s="265">
        <f t="shared" si="4"/>
        <v>3.0566681698011444</v>
      </c>
      <c r="AG28" s="267">
        <f t="shared" si="5"/>
        <v>115.8012916045703</v>
      </c>
      <c r="AH28" s="21">
        <f t="shared" ref="AH28:AI28" si="14">SUM(AH25:AH27)</f>
        <v>239967</v>
      </c>
      <c r="AI28" s="21">
        <f t="shared" si="14"/>
        <v>2066</v>
      </c>
      <c r="AJ28" s="21">
        <f>AH28-AC28</f>
        <v>6859</v>
      </c>
      <c r="AK28" s="265">
        <f>IF(AJ28&lt;&gt;0,AJ28/AC28*100,0)</f>
        <v>2.9424129588002126</v>
      </c>
      <c r="AL28" s="268">
        <f t="shared" ref="AL28:AL29" si="15">IF(AH28&lt;&gt;0,AH28/AI28,0)</f>
        <v>116.15053242981607</v>
      </c>
    </row>
    <row r="29" spans="1:38" ht="16.899999999999999" customHeight="1" thickBot="1">
      <c r="A29" s="1"/>
      <c r="B29" s="669" t="s">
        <v>59</v>
      </c>
      <c r="C29" s="670"/>
      <c r="D29" s="40">
        <f t="shared" ref="D29:M29" si="16">SUM(D7:D8,D9:D10,D14,D18:D24,D28)</f>
        <v>1518730</v>
      </c>
      <c r="E29" s="40">
        <f t="shared" si="16"/>
        <v>17790</v>
      </c>
      <c r="F29" s="40">
        <f t="shared" si="16"/>
        <v>2228111</v>
      </c>
      <c r="G29" s="40">
        <f t="shared" si="16"/>
        <v>27280</v>
      </c>
      <c r="H29" s="40">
        <f t="shared" si="16"/>
        <v>2611345</v>
      </c>
      <c r="I29" s="40">
        <f t="shared" si="16"/>
        <v>32740</v>
      </c>
      <c r="J29" s="40">
        <f t="shared" si="16"/>
        <v>2852464</v>
      </c>
      <c r="K29" s="40">
        <f t="shared" si="16"/>
        <v>34760</v>
      </c>
      <c r="L29" s="40">
        <f t="shared" si="16"/>
        <v>3219885</v>
      </c>
      <c r="M29" s="41">
        <f t="shared" si="16"/>
        <v>37790</v>
      </c>
      <c r="N29" s="669" t="s">
        <v>59</v>
      </c>
      <c r="O29" s="670"/>
      <c r="P29" s="42">
        <f t="shared" ref="P29:W29" si="17">SUM(P7:P8,P9:P10,P14,P18:P24,P28)</f>
        <v>3421449</v>
      </c>
      <c r="Q29" s="42">
        <f t="shared" si="17"/>
        <v>39090</v>
      </c>
      <c r="R29" s="42">
        <f t="shared" si="17"/>
        <v>3557655</v>
      </c>
      <c r="S29" s="42">
        <f t="shared" si="17"/>
        <v>39460</v>
      </c>
      <c r="T29" s="42">
        <f t="shared" si="17"/>
        <v>3690585</v>
      </c>
      <c r="U29" s="42">
        <f t="shared" si="17"/>
        <v>39867</v>
      </c>
      <c r="V29" s="42">
        <f t="shared" si="17"/>
        <v>3833281</v>
      </c>
      <c r="W29" s="42">
        <f t="shared" si="17"/>
        <v>40294</v>
      </c>
      <c r="X29" s="42">
        <f t="shared" si="0"/>
        <v>142696</v>
      </c>
      <c r="Y29" s="277">
        <f t="shared" si="1"/>
        <v>3.8664872913101855</v>
      </c>
      <c r="Z29" s="278">
        <f t="shared" si="2"/>
        <v>95.132798927880074</v>
      </c>
      <c r="AA29" s="669" t="s">
        <v>59</v>
      </c>
      <c r="AB29" s="670"/>
      <c r="AC29" s="42">
        <f>SUM(AC7:AC8,AC9:AC10,AC14,AC18:AC24,AC28)</f>
        <v>3949631</v>
      </c>
      <c r="AD29" s="42">
        <f>SUM(AD7:AD8,AD9:AD10,AD14,AD18:AD24,AD28)</f>
        <v>40750</v>
      </c>
      <c r="AE29" s="42">
        <f t="shared" si="3"/>
        <v>116350</v>
      </c>
      <c r="AF29" s="277">
        <f t="shared" si="4"/>
        <v>3.035258829185755</v>
      </c>
      <c r="AG29" s="279">
        <f t="shared" si="5"/>
        <v>96.923460122699382</v>
      </c>
      <c r="AH29" s="42">
        <f>SUM(AH7:AH8,AH9:AH10,AH14,AH18:AH24,AH28)</f>
        <v>4101559</v>
      </c>
      <c r="AI29" s="42">
        <f>SUM(AI7:AI8,AI9:AI10,AI14,AI18:AI24,AI28)</f>
        <v>41529</v>
      </c>
      <c r="AJ29" s="42">
        <f>AH29-AC29</f>
        <v>151928</v>
      </c>
      <c r="AK29" s="277">
        <f>IF(AJ29&lt;&gt;0,AJ29/AC29*100,0)</f>
        <v>3.8466378251537932</v>
      </c>
      <c r="AL29" s="280">
        <f t="shared" si="15"/>
        <v>98.763731368441327</v>
      </c>
    </row>
    <row r="30" spans="1:38" ht="16.899999999999999" customHeight="1">
      <c r="A30" s="1"/>
      <c r="B30" s="671" t="s">
        <v>60</v>
      </c>
      <c r="C30" s="26" t="s">
        <v>61</v>
      </c>
      <c r="D30" s="34">
        <v>100318</v>
      </c>
      <c r="E30" s="34">
        <v>1320</v>
      </c>
      <c r="F30" s="34">
        <v>147414</v>
      </c>
      <c r="G30" s="34">
        <v>1960</v>
      </c>
      <c r="H30" s="34">
        <v>190702</v>
      </c>
      <c r="I30" s="34">
        <v>2530</v>
      </c>
      <c r="J30" s="34">
        <v>202523</v>
      </c>
      <c r="K30" s="34">
        <v>2560</v>
      </c>
      <c r="L30" s="34">
        <v>242543</v>
      </c>
      <c r="M30" s="35">
        <v>3110</v>
      </c>
      <c r="N30" s="671" t="s">
        <v>60</v>
      </c>
      <c r="O30" s="26" t="s">
        <v>61</v>
      </c>
      <c r="P30" s="36">
        <v>257087</v>
      </c>
      <c r="Q30" s="36">
        <v>3160</v>
      </c>
      <c r="R30" s="36">
        <v>265011</v>
      </c>
      <c r="S30" s="36">
        <v>3221</v>
      </c>
      <c r="T30" s="36">
        <v>266464</v>
      </c>
      <c r="U30" s="36">
        <v>3260</v>
      </c>
      <c r="V30" s="36">
        <v>273750</v>
      </c>
      <c r="W30" s="36">
        <v>3356</v>
      </c>
      <c r="X30" s="36">
        <f t="shared" si="0"/>
        <v>7286</v>
      </c>
      <c r="Y30" s="273">
        <f t="shared" si="1"/>
        <v>2.7343280893479047</v>
      </c>
      <c r="Z30" s="274">
        <f t="shared" si="2"/>
        <v>81.570321811680571</v>
      </c>
      <c r="AA30" s="671" t="s">
        <v>60</v>
      </c>
      <c r="AB30" s="26" t="s">
        <v>61</v>
      </c>
      <c r="AC30" s="36">
        <v>280650</v>
      </c>
      <c r="AD30" s="36">
        <v>3453</v>
      </c>
      <c r="AE30" s="36">
        <f t="shared" si="3"/>
        <v>6900</v>
      </c>
      <c r="AF30" s="273">
        <f t="shared" si="4"/>
        <v>2.5205479452054798</v>
      </c>
      <c r="AG30" s="275">
        <f t="shared" si="5"/>
        <v>81.277150304083406</v>
      </c>
      <c r="AH30" s="36">
        <v>287009</v>
      </c>
      <c r="AI30" s="36">
        <v>3599</v>
      </c>
      <c r="AJ30" s="36">
        <v>6359</v>
      </c>
      <c r="AK30" s="273">
        <v>2.2658100000000001</v>
      </c>
      <c r="AL30" s="276">
        <v>79.747</v>
      </c>
    </row>
    <row r="31" spans="1:38" ht="16.899999999999999" customHeight="1">
      <c r="A31" s="1"/>
      <c r="B31" s="667"/>
      <c r="C31" s="26" t="s">
        <v>62</v>
      </c>
      <c r="D31" s="27">
        <v>0</v>
      </c>
      <c r="E31" s="27">
        <v>0</v>
      </c>
      <c r="F31" s="27">
        <v>5923</v>
      </c>
      <c r="G31" s="27">
        <v>10</v>
      </c>
      <c r="H31" s="27">
        <v>7355</v>
      </c>
      <c r="I31" s="27">
        <v>40</v>
      </c>
      <c r="J31" s="27">
        <v>22849</v>
      </c>
      <c r="K31" s="27">
        <v>250</v>
      </c>
      <c r="L31" s="27">
        <v>26513</v>
      </c>
      <c r="M31" s="28">
        <v>290</v>
      </c>
      <c r="N31" s="667"/>
      <c r="O31" s="26" t="s">
        <v>62</v>
      </c>
      <c r="P31" s="32">
        <v>32652</v>
      </c>
      <c r="Q31" s="32">
        <v>440</v>
      </c>
      <c r="R31" s="32">
        <v>31692</v>
      </c>
      <c r="S31" s="32">
        <v>441</v>
      </c>
      <c r="T31" s="32">
        <v>31672</v>
      </c>
      <c r="U31" s="32">
        <v>462</v>
      </c>
      <c r="V31" s="32">
        <v>31207</v>
      </c>
      <c r="W31" s="32">
        <v>464</v>
      </c>
      <c r="X31" s="32">
        <f t="shared" si="0"/>
        <v>-465</v>
      </c>
      <c r="Y31" s="269">
        <f t="shared" si="1"/>
        <v>-1.4681737812578932</v>
      </c>
      <c r="Z31" s="270">
        <f t="shared" si="2"/>
        <v>67.256465517241381</v>
      </c>
      <c r="AA31" s="667"/>
      <c r="AB31" s="26" t="s">
        <v>62</v>
      </c>
      <c r="AC31" s="32">
        <v>30590</v>
      </c>
      <c r="AD31" s="32">
        <v>475</v>
      </c>
      <c r="AE31" s="32">
        <f t="shared" si="3"/>
        <v>-617</v>
      </c>
      <c r="AF31" s="269">
        <f t="shared" si="4"/>
        <v>-1.9771205178325375</v>
      </c>
      <c r="AG31" s="271">
        <f t="shared" si="5"/>
        <v>64.400000000000006</v>
      </c>
      <c r="AH31" s="32">
        <v>24833</v>
      </c>
      <c r="AI31" s="32">
        <v>409</v>
      </c>
      <c r="AJ31" s="32">
        <v>-5757</v>
      </c>
      <c r="AK31" s="269">
        <v>-18.819880000000001</v>
      </c>
      <c r="AL31" s="272">
        <v>60.716000000000001</v>
      </c>
    </row>
    <row r="32" spans="1:38" ht="16.899999999999999" customHeight="1">
      <c r="A32" s="1"/>
      <c r="B32" s="667"/>
      <c r="C32" s="26" t="s">
        <v>63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8">
        <v>0</v>
      </c>
      <c r="N32" s="667"/>
      <c r="O32" s="26" t="s">
        <v>63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f t="shared" si="0"/>
        <v>0</v>
      </c>
      <c r="Y32" s="269">
        <f t="shared" si="1"/>
        <v>0</v>
      </c>
      <c r="Z32" s="270">
        <f t="shared" si="2"/>
        <v>0</v>
      </c>
      <c r="AA32" s="667"/>
      <c r="AB32" s="26" t="s">
        <v>63</v>
      </c>
      <c r="AC32" s="32">
        <v>0</v>
      </c>
      <c r="AD32" s="32">
        <v>0</v>
      </c>
      <c r="AE32" s="32">
        <f t="shared" si="3"/>
        <v>0</v>
      </c>
      <c r="AF32" s="269">
        <f t="shared" si="4"/>
        <v>0</v>
      </c>
      <c r="AG32" s="271">
        <f t="shared" si="5"/>
        <v>0</v>
      </c>
      <c r="AH32" s="32">
        <v>0</v>
      </c>
      <c r="AI32" s="32">
        <v>0</v>
      </c>
      <c r="AJ32" s="32">
        <v>0</v>
      </c>
      <c r="AK32" s="269">
        <v>0</v>
      </c>
      <c r="AL32" s="272">
        <v>0</v>
      </c>
    </row>
    <row r="33" spans="1:38" ht="16.899999999999999" customHeight="1">
      <c r="A33" s="1"/>
      <c r="B33" s="668"/>
      <c r="C33" s="18" t="s">
        <v>42</v>
      </c>
      <c r="D33" s="19">
        <f t="shared" ref="D33:M33" si="18">SUM(D30:D32)</f>
        <v>100318</v>
      </c>
      <c r="E33" s="19">
        <f t="shared" si="18"/>
        <v>1320</v>
      </c>
      <c r="F33" s="19">
        <f t="shared" si="18"/>
        <v>153337</v>
      </c>
      <c r="G33" s="19">
        <f t="shared" si="18"/>
        <v>1970</v>
      </c>
      <c r="H33" s="19">
        <f t="shared" si="18"/>
        <v>198057</v>
      </c>
      <c r="I33" s="19">
        <f t="shared" si="18"/>
        <v>2570</v>
      </c>
      <c r="J33" s="19">
        <f t="shared" si="18"/>
        <v>225372</v>
      </c>
      <c r="K33" s="19">
        <f t="shared" si="18"/>
        <v>2810</v>
      </c>
      <c r="L33" s="19">
        <f t="shared" si="18"/>
        <v>269056</v>
      </c>
      <c r="M33" s="20">
        <f t="shared" si="18"/>
        <v>3400</v>
      </c>
      <c r="N33" s="668"/>
      <c r="O33" s="18" t="s">
        <v>42</v>
      </c>
      <c r="P33" s="21">
        <f t="shared" ref="P33:W33" si="19">SUM(P30:P32)</f>
        <v>289739</v>
      </c>
      <c r="Q33" s="21">
        <f t="shared" si="19"/>
        <v>3600</v>
      </c>
      <c r="R33" s="21">
        <f t="shared" si="19"/>
        <v>296703</v>
      </c>
      <c r="S33" s="21">
        <f t="shared" si="19"/>
        <v>3662</v>
      </c>
      <c r="T33" s="21">
        <f t="shared" si="19"/>
        <v>298136</v>
      </c>
      <c r="U33" s="21">
        <f t="shared" si="19"/>
        <v>3722</v>
      </c>
      <c r="V33" s="21">
        <f t="shared" si="19"/>
        <v>304957</v>
      </c>
      <c r="W33" s="21">
        <f t="shared" si="19"/>
        <v>3820</v>
      </c>
      <c r="X33" s="21">
        <f t="shared" si="0"/>
        <v>6821</v>
      </c>
      <c r="Y33" s="265">
        <f t="shared" si="1"/>
        <v>2.2878820404110876</v>
      </c>
      <c r="Z33" s="266">
        <f t="shared" si="2"/>
        <v>79.831675392670164</v>
      </c>
      <c r="AA33" s="668"/>
      <c r="AB33" s="18" t="s">
        <v>42</v>
      </c>
      <c r="AC33" s="21">
        <f>SUM(AC30:AC32)</f>
        <v>311240</v>
      </c>
      <c r="AD33" s="21">
        <f>SUM(AD30:AD32)</f>
        <v>3928</v>
      </c>
      <c r="AE33" s="21">
        <f t="shared" si="3"/>
        <v>6283</v>
      </c>
      <c r="AF33" s="265">
        <f t="shared" si="4"/>
        <v>2.0602904671806188</v>
      </c>
      <c r="AG33" s="267">
        <f t="shared" si="5"/>
        <v>79.236252545824854</v>
      </c>
      <c r="AH33" s="21">
        <f t="shared" ref="AH33:AI33" si="20">SUM(AH30:AH32)</f>
        <v>311842</v>
      </c>
      <c r="AI33" s="21">
        <f t="shared" si="20"/>
        <v>4008</v>
      </c>
      <c r="AJ33" s="21">
        <f>AH33-AC33</f>
        <v>602</v>
      </c>
      <c r="AK33" s="265">
        <f>IF(AJ33&lt;&gt;0,AJ33/AC33*100,0)</f>
        <v>0.19341986891145097</v>
      </c>
      <c r="AL33" s="268">
        <f t="shared" ref="AL33" si="21">IF(AH33&lt;&gt;0,AH33/AI33,0)</f>
        <v>77.804890219560875</v>
      </c>
    </row>
    <row r="34" spans="1:38" ht="16.899999999999999" customHeight="1">
      <c r="A34" s="1"/>
      <c r="B34" s="45" t="s">
        <v>64</v>
      </c>
      <c r="C34" s="12" t="s">
        <v>65</v>
      </c>
      <c r="D34" s="19">
        <v>23051</v>
      </c>
      <c r="E34" s="19">
        <v>290</v>
      </c>
      <c r="F34" s="19">
        <v>26743</v>
      </c>
      <c r="G34" s="19">
        <v>410</v>
      </c>
      <c r="H34" s="19">
        <v>31370</v>
      </c>
      <c r="I34" s="19">
        <v>580</v>
      </c>
      <c r="J34" s="19">
        <v>42825</v>
      </c>
      <c r="K34" s="19">
        <v>810</v>
      </c>
      <c r="L34" s="19">
        <v>44828</v>
      </c>
      <c r="M34" s="20">
        <v>830</v>
      </c>
      <c r="N34" s="45" t="s">
        <v>64</v>
      </c>
      <c r="O34" s="12" t="s">
        <v>65</v>
      </c>
      <c r="P34" s="21">
        <v>52021</v>
      </c>
      <c r="Q34" s="21">
        <v>970</v>
      </c>
      <c r="R34" s="21">
        <v>53000</v>
      </c>
      <c r="S34" s="21">
        <v>999</v>
      </c>
      <c r="T34" s="21">
        <v>52472</v>
      </c>
      <c r="U34" s="21">
        <v>1010</v>
      </c>
      <c r="V34" s="21">
        <v>50834</v>
      </c>
      <c r="W34" s="21">
        <v>1029</v>
      </c>
      <c r="X34" s="21">
        <f t="shared" si="0"/>
        <v>-1638</v>
      </c>
      <c r="Y34" s="265">
        <f t="shared" si="1"/>
        <v>-3.1216648879402351</v>
      </c>
      <c r="Z34" s="266">
        <f t="shared" si="2"/>
        <v>49.401360544217688</v>
      </c>
      <c r="AA34" s="45" t="s">
        <v>64</v>
      </c>
      <c r="AB34" s="12" t="s">
        <v>65</v>
      </c>
      <c r="AC34" s="21">
        <v>48808</v>
      </c>
      <c r="AD34" s="21">
        <v>1030</v>
      </c>
      <c r="AE34" s="21">
        <f t="shared" si="3"/>
        <v>-2026</v>
      </c>
      <c r="AF34" s="265">
        <f t="shared" si="4"/>
        <v>-3.9855215013573595</v>
      </c>
      <c r="AG34" s="267">
        <f t="shared" si="5"/>
        <v>47.386407766990288</v>
      </c>
      <c r="AH34" s="21">
        <v>47256</v>
      </c>
      <c r="AI34" s="21">
        <v>1088</v>
      </c>
      <c r="AJ34" s="21">
        <v>-1552</v>
      </c>
      <c r="AK34" s="265">
        <v>-3.1798099999999998</v>
      </c>
      <c r="AL34" s="268">
        <v>43.433999999999997</v>
      </c>
    </row>
    <row r="35" spans="1:38" ht="16.899999999999999" customHeight="1">
      <c r="A35" s="1"/>
      <c r="B35" s="24" t="s">
        <v>66</v>
      </c>
      <c r="C35" s="18" t="s">
        <v>67</v>
      </c>
      <c r="D35" s="19">
        <v>19382</v>
      </c>
      <c r="E35" s="19">
        <v>290</v>
      </c>
      <c r="F35" s="19">
        <v>22637</v>
      </c>
      <c r="G35" s="19">
        <v>400</v>
      </c>
      <c r="H35" s="19">
        <v>33296</v>
      </c>
      <c r="I35" s="19">
        <v>660</v>
      </c>
      <c r="J35" s="19">
        <v>38482</v>
      </c>
      <c r="K35" s="19">
        <v>730</v>
      </c>
      <c r="L35" s="19">
        <v>43025</v>
      </c>
      <c r="M35" s="20">
        <v>780</v>
      </c>
      <c r="N35" s="24" t="s">
        <v>66</v>
      </c>
      <c r="O35" s="18" t="s">
        <v>67</v>
      </c>
      <c r="P35" s="21">
        <v>45472</v>
      </c>
      <c r="Q35" s="21">
        <v>760</v>
      </c>
      <c r="R35" s="21">
        <v>51495</v>
      </c>
      <c r="S35" s="21">
        <v>833</v>
      </c>
      <c r="T35" s="21">
        <v>51734</v>
      </c>
      <c r="U35" s="21">
        <v>835</v>
      </c>
      <c r="V35" s="21">
        <v>52828</v>
      </c>
      <c r="W35" s="21">
        <v>854</v>
      </c>
      <c r="X35" s="21">
        <f t="shared" si="0"/>
        <v>1094</v>
      </c>
      <c r="Y35" s="265">
        <f t="shared" si="1"/>
        <v>2.1146634708315615</v>
      </c>
      <c r="Z35" s="266">
        <f t="shared" si="2"/>
        <v>61.859484777517565</v>
      </c>
      <c r="AA35" s="24" t="s">
        <v>66</v>
      </c>
      <c r="AB35" s="18" t="s">
        <v>67</v>
      </c>
      <c r="AC35" s="21">
        <v>53104</v>
      </c>
      <c r="AD35" s="21">
        <v>868</v>
      </c>
      <c r="AE35" s="21">
        <f t="shared" si="3"/>
        <v>276</v>
      </c>
      <c r="AF35" s="265">
        <f t="shared" si="4"/>
        <v>0.52245021579465434</v>
      </c>
      <c r="AG35" s="267">
        <f t="shared" si="5"/>
        <v>61.179723502304149</v>
      </c>
      <c r="AH35" s="21">
        <v>55074</v>
      </c>
      <c r="AI35" s="21">
        <v>924</v>
      </c>
      <c r="AJ35" s="21">
        <v>1970</v>
      </c>
      <c r="AK35" s="265">
        <v>3.7097000000000002</v>
      </c>
      <c r="AL35" s="268">
        <v>59.603999999999999</v>
      </c>
    </row>
    <row r="36" spans="1:38" ht="16.899999999999999" customHeight="1">
      <c r="A36" s="1"/>
      <c r="B36" s="24" t="s">
        <v>68</v>
      </c>
      <c r="C36" s="46" t="s">
        <v>69</v>
      </c>
      <c r="D36" s="19">
        <v>15623</v>
      </c>
      <c r="E36" s="19">
        <v>250</v>
      </c>
      <c r="F36" s="19">
        <v>16578</v>
      </c>
      <c r="G36" s="19">
        <v>270</v>
      </c>
      <c r="H36" s="19">
        <v>19931</v>
      </c>
      <c r="I36" s="19">
        <v>370</v>
      </c>
      <c r="J36" s="19">
        <v>22192</v>
      </c>
      <c r="K36" s="19">
        <v>430</v>
      </c>
      <c r="L36" s="19">
        <v>28390</v>
      </c>
      <c r="M36" s="20">
        <v>540</v>
      </c>
      <c r="N36" s="24" t="s">
        <v>68</v>
      </c>
      <c r="O36" s="46" t="s">
        <v>69</v>
      </c>
      <c r="P36" s="21">
        <v>44742</v>
      </c>
      <c r="Q36" s="21">
        <v>770</v>
      </c>
      <c r="R36" s="21">
        <v>46060</v>
      </c>
      <c r="S36" s="21">
        <v>788</v>
      </c>
      <c r="T36" s="21">
        <v>45500</v>
      </c>
      <c r="U36" s="21">
        <v>794</v>
      </c>
      <c r="V36" s="21">
        <v>44592</v>
      </c>
      <c r="W36" s="21">
        <v>826</v>
      </c>
      <c r="X36" s="21">
        <f t="shared" si="0"/>
        <v>-908</v>
      </c>
      <c r="Y36" s="265">
        <f t="shared" si="1"/>
        <v>-1.9956043956043956</v>
      </c>
      <c r="Z36" s="266">
        <f t="shared" si="2"/>
        <v>53.985472154963681</v>
      </c>
      <c r="AA36" s="24" t="s">
        <v>68</v>
      </c>
      <c r="AB36" s="46" t="s">
        <v>69</v>
      </c>
      <c r="AC36" s="21">
        <v>42796</v>
      </c>
      <c r="AD36" s="21">
        <v>826</v>
      </c>
      <c r="AE36" s="21">
        <f t="shared" si="3"/>
        <v>-1796</v>
      </c>
      <c r="AF36" s="265">
        <f t="shared" si="4"/>
        <v>-4.0276282741298886</v>
      </c>
      <c r="AG36" s="267">
        <f t="shared" si="5"/>
        <v>51.811138014527842</v>
      </c>
      <c r="AH36" s="21">
        <v>41347</v>
      </c>
      <c r="AI36" s="21">
        <v>964</v>
      </c>
      <c r="AJ36" s="21">
        <v>-1449</v>
      </c>
      <c r="AK36" s="265">
        <v>-3.3858299999999999</v>
      </c>
      <c r="AL36" s="268">
        <v>42.891000000000005</v>
      </c>
    </row>
    <row r="37" spans="1:38" ht="16.899999999999999" customHeight="1">
      <c r="A37" s="1"/>
      <c r="B37" s="24" t="s">
        <v>70</v>
      </c>
      <c r="C37" s="46" t="s">
        <v>71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0">
        <v>0</v>
      </c>
      <c r="N37" s="24" t="s">
        <v>70</v>
      </c>
      <c r="O37" s="46" t="s">
        <v>71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f t="shared" si="0"/>
        <v>0</v>
      </c>
      <c r="Y37" s="265">
        <f t="shared" si="1"/>
        <v>0</v>
      </c>
      <c r="Z37" s="266">
        <f t="shared" si="2"/>
        <v>0</v>
      </c>
      <c r="AA37" s="24" t="s">
        <v>70</v>
      </c>
      <c r="AB37" s="46" t="s">
        <v>71</v>
      </c>
      <c r="AC37" s="21">
        <v>0</v>
      </c>
      <c r="AD37" s="21">
        <v>0</v>
      </c>
      <c r="AE37" s="21">
        <f t="shared" si="3"/>
        <v>0</v>
      </c>
      <c r="AF37" s="265">
        <f t="shared" si="4"/>
        <v>0</v>
      </c>
      <c r="AG37" s="267">
        <f t="shared" si="5"/>
        <v>0</v>
      </c>
      <c r="AH37" s="21">
        <v>0</v>
      </c>
      <c r="AI37" s="21">
        <v>0</v>
      </c>
      <c r="AJ37" s="21">
        <v>0</v>
      </c>
      <c r="AK37" s="265">
        <v>0</v>
      </c>
      <c r="AL37" s="268">
        <v>0</v>
      </c>
    </row>
    <row r="38" spans="1:38" ht="16.899999999999999" customHeight="1">
      <c r="A38" s="1"/>
      <c r="B38" s="672" t="s">
        <v>72</v>
      </c>
      <c r="C38" s="26" t="s">
        <v>73</v>
      </c>
      <c r="D38" s="27">
        <v>19047</v>
      </c>
      <c r="E38" s="27">
        <v>310</v>
      </c>
      <c r="F38" s="27">
        <v>23595</v>
      </c>
      <c r="G38" s="27">
        <v>410</v>
      </c>
      <c r="H38" s="27">
        <v>27644</v>
      </c>
      <c r="I38" s="27">
        <v>520</v>
      </c>
      <c r="J38" s="27">
        <v>29479</v>
      </c>
      <c r="K38" s="27">
        <v>520</v>
      </c>
      <c r="L38" s="27">
        <v>34991</v>
      </c>
      <c r="M38" s="28">
        <v>580</v>
      </c>
      <c r="N38" s="672" t="s">
        <v>72</v>
      </c>
      <c r="O38" s="26" t="s">
        <v>73</v>
      </c>
      <c r="P38" s="32">
        <v>43957</v>
      </c>
      <c r="Q38" s="32">
        <v>680</v>
      </c>
      <c r="R38" s="32">
        <v>49436</v>
      </c>
      <c r="S38" s="32">
        <v>769</v>
      </c>
      <c r="T38" s="32">
        <v>49055</v>
      </c>
      <c r="U38" s="32">
        <v>773</v>
      </c>
      <c r="V38" s="32">
        <v>48418</v>
      </c>
      <c r="W38" s="32">
        <v>790</v>
      </c>
      <c r="X38" s="32">
        <f t="shared" si="0"/>
        <v>-637</v>
      </c>
      <c r="Y38" s="269">
        <f t="shared" si="1"/>
        <v>-1.2985424523494038</v>
      </c>
      <c r="Z38" s="270">
        <f t="shared" si="2"/>
        <v>61.288607594936707</v>
      </c>
      <c r="AA38" s="672" t="s">
        <v>72</v>
      </c>
      <c r="AB38" s="26" t="s">
        <v>73</v>
      </c>
      <c r="AC38" s="32">
        <v>44162</v>
      </c>
      <c r="AD38" s="32">
        <v>712</v>
      </c>
      <c r="AE38" s="32">
        <f t="shared" si="3"/>
        <v>-4256</v>
      </c>
      <c r="AF38" s="269">
        <f t="shared" si="4"/>
        <v>-8.7901193770911643</v>
      </c>
      <c r="AG38" s="271">
        <f t="shared" si="5"/>
        <v>62.025280898876403</v>
      </c>
      <c r="AH38" s="32">
        <v>45947</v>
      </c>
      <c r="AI38" s="32">
        <v>753</v>
      </c>
      <c r="AJ38" s="32">
        <v>1785</v>
      </c>
      <c r="AK38" s="269">
        <v>4.0419400000000003</v>
      </c>
      <c r="AL38" s="272">
        <v>61.018999999999998</v>
      </c>
    </row>
    <row r="39" spans="1:38" ht="16.899999999999999" customHeight="1">
      <c r="A39" s="1"/>
      <c r="B39" s="673"/>
      <c r="C39" s="26" t="s">
        <v>74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8">
        <v>0</v>
      </c>
      <c r="N39" s="673"/>
      <c r="O39" s="26" t="s">
        <v>74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f t="shared" si="0"/>
        <v>0</v>
      </c>
      <c r="Y39" s="269">
        <f t="shared" si="1"/>
        <v>0</v>
      </c>
      <c r="Z39" s="270">
        <f t="shared" si="2"/>
        <v>0</v>
      </c>
      <c r="AA39" s="673"/>
      <c r="AB39" s="26" t="s">
        <v>74</v>
      </c>
      <c r="AC39" s="32">
        <v>0</v>
      </c>
      <c r="AD39" s="32">
        <v>0</v>
      </c>
      <c r="AE39" s="32">
        <f t="shared" si="3"/>
        <v>0</v>
      </c>
      <c r="AF39" s="269">
        <f t="shared" si="4"/>
        <v>0</v>
      </c>
      <c r="AG39" s="271">
        <f t="shared" si="5"/>
        <v>0</v>
      </c>
      <c r="AH39" s="32">
        <v>0</v>
      </c>
      <c r="AI39" s="32">
        <v>0</v>
      </c>
      <c r="AJ39" s="32">
        <f t="shared" ref="AJ39" si="22">AH39-AA39</f>
        <v>0</v>
      </c>
      <c r="AK39" s="269">
        <f t="shared" ref="AK39" si="23">IF(AJ39&lt;&gt;0,AJ39/AA39*100,0)</f>
        <v>0</v>
      </c>
      <c r="AL39" s="272">
        <v>0</v>
      </c>
    </row>
    <row r="40" spans="1:38" ht="16.899999999999999" customHeight="1">
      <c r="A40" s="1"/>
      <c r="B40" s="673"/>
      <c r="C40" s="26" t="s">
        <v>75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9515</v>
      </c>
      <c r="M40" s="28">
        <v>180</v>
      </c>
      <c r="N40" s="673"/>
      <c r="O40" s="26" t="s">
        <v>75</v>
      </c>
      <c r="P40" s="32">
        <v>10518</v>
      </c>
      <c r="Q40" s="32">
        <v>190</v>
      </c>
      <c r="R40" s="32">
        <v>10709</v>
      </c>
      <c r="S40" s="32">
        <v>186</v>
      </c>
      <c r="T40" s="32">
        <v>10485</v>
      </c>
      <c r="U40" s="32">
        <v>186</v>
      </c>
      <c r="V40" s="32">
        <v>10298</v>
      </c>
      <c r="W40" s="32">
        <v>186</v>
      </c>
      <c r="X40" s="32">
        <f t="shared" si="0"/>
        <v>-187</v>
      </c>
      <c r="Y40" s="269">
        <f t="shared" si="1"/>
        <v>-1.7835002384358607</v>
      </c>
      <c r="Z40" s="270">
        <f t="shared" si="2"/>
        <v>55.365591397849464</v>
      </c>
      <c r="AA40" s="673"/>
      <c r="AB40" s="26" t="s">
        <v>75</v>
      </c>
      <c r="AC40" s="32">
        <v>10523</v>
      </c>
      <c r="AD40" s="32">
        <v>197</v>
      </c>
      <c r="AE40" s="32">
        <f t="shared" si="3"/>
        <v>225</v>
      </c>
      <c r="AF40" s="269">
        <f t="shared" si="4"/>
        <v>2.1848902699553312</v>
      </c>
      <c r="AG40" s="271">
        <f t="shared" si="5"/>
        <v>53.416243654822338</v>
      </c>
      <c r="AH40" s="32">
        <v>11605</v>
      </c>
      <c r="AI40" s="32">
        <v>268</v>
      </c>
      <c r="AJ40" s="32">
        <v>1082</v>
      </c>
      <c r="AK40" s="269">
        <v>10.28224</v>
      </c>
      <c r="AL40" s="272">
        <v>43.302</v>
      </c>
    </row>
    <row r="41" spans="1:38" ht="16.899999999999999" customHeight="1">
      <c r="A41" s="1"/>
      <c r="B41" s="673"/>
      <c r="C41" s="26" t="s">
        <v>76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27">
        <v>0</v>
      </c>
      <c r="M41" s="48">
        <v>0</v>
      </c>
      <c r="N41" s="673"/>
      <c r="O41" s="26" t="s">
        <v>76</v>
      </c>
      <c r="P41" s="49">
        <v>0</v>
      </c>
      <c r="Q41" s="49">
        <v>0</v>
      </c>
      <c r="R41" s="49">
        <v>0</v>
      </c>
      <c r="S41" s="49">
        <v>0</v>
      </c>
      <c r="T41" s="49">
        <v>0</v>
      </c>
      <c r="U41" s="49">
        <v>0</v>
      </c>
      <c r="V41" s="32">
        <v>0</v>
      </c>
      <c r="W41" s="49">
        <v>0</v>
      </c>
      <c r="X41" s="49">
        <f t="shared" si="0"/>
        <v>0</v>
      </c>
      <c r="Y41" s="269">
        <f t="shared" si="1"/>
        <v>0</v>
      </c>
      <c r="Z41" s="270">
        <f t="shared" si="2"/>
        <v>0</v>
      </c>
      <c r="AA41" s="673"/>
      <c r="AB41" s="26" t="s">
        <v>76</v>
      </c>
      <c r="AC41" s="32">
        <v>0</v>
      </c>
      <c r="AD41" s="49">
        <v>0</v>
      </c>
      <c r="AE41" s="49">
        <f t="shared" si="3"/>
        <v>0</v>
      </c>
      <c r="AF41" s="281">
        <f t="shared" si="4"/>
        <v>0</v>
      </c>
      <c r="AG41" s="282">
        <f t="shared" si="5"/>
        <v>0</v>
      </c>
      <c r="AH41" s="32">
        <v>0</v>
      </c>
      <c r="AI41" s="32">
        <v>0</v>
      </c>
      <c r="AJ41" s="32">
        <v>0</v>
      </c>
      <c r="AK41" s="269">
        <v>0</v>
      </c>
      <c r="AL41" s="272">
        <v>0</v>
      </c>
    </row>
    <row r="42" spans="1:38" ht="16.899999999999999" customHeight="1">
      <c r="A42" s="1"/>
      <c r="B42" s="674"/>
      <c r="C42" s="18" t="s">
        <v>42</v>
      </c>
      <c r="D42" s="19">
        <f t="shared" ref="D42:M42" si="24">SUM(D38:D41)</f>
        <v>19047</v>
      </c>
      <c r="E42" s="19">
        <f t="shared" si="24"/>
        <v>310</v>
      </c>
      <c r="F42" s="19">
        <f t="shared" si="24"/>
        <v>23595</v>
      </c>
      <c r="G42" s="19">
        <f t="shared" si="24"/>
        <v>410</v>
      </c>
      <c r="H42" s="19">
        <f t="shared" si="24"/>
        <v>27644</v>
      </c>
      <c r="I42" s="19">
        <f t="shared" si="24"/>
        <v>520</v>
      </c>
      <c r="J42" s="19">
        <f t="shared" si="24"/>
        <v>29479</v>
      </c>
      <c r="K42" s="19">
        <f t="shared" si="24"/>
        <v>520</v>
      </c>
      <c r="L42" s="19">
        <f t="shared" si="24"/>
        <v>44506</v>
      </c>
      <c r="M42" s="20">
        <f t="shared" si="24"/>
        <v>760</v>
      </c>
      <c r="N42" s="674"/>
      <c r="O42" s="18" t="s">
        <v>42</v>
      </c>
      <c r="P42" s="21">
        <f t="shared" ref="P42:W42" si="25">SUM(P38:P41)</f>
        <v>54475</v>
      </c>
      <c r="Q42" s="21">
        <f t="shared" si="25"/>
        <v>870</v>
      </c>
      <c r="R42" s="21">
        <f t="shared" si="25"/>
        <v>60145</v>
      </c>
      <c r="S42" s="21">
        <f t="shared" si="25"/>
        <v>955</v>
      </c>
      <c r="T42" s="21">
        <f t="shared" si="25"/>
        <v>59540</v>
      </c>
      <c r="U42" s="21">
        <f t="shared" si="25"/>
        <v>959</v>
      </c>
      <c r="V42" s="21">
        <f t="shared" si="25"/>
        <v>58716</v>
      </c>
      <c r="W42" s="21">
        <f t="shared" si="25"/>
        <v>976</v>
      </c>
      <c r="X42" s="21">
        <f t="shared" si="0"/>
        <v>-824</v>
      </c>
      <c r="Y42" s="265">
        <f t="shared" si="1"/>
        <v>-1.3839435673496809</v>
      </c>
      <c r="Z42" s="266">
        <f t="shared" si="2"/>
        <v>60.159836065573771</v>
      </c>
      <c r="AA42" s="674"/>
      <c r="AB42" s="18" t="s">
        <v>42</v>
      </c>
      <c r="AC42" s="21">
        <f>SUM(AC38:AC41)</f>
        <v>54685</v>
      </c>
      <c r="AD42" s="21">
        <f>SUM(AD38:AD41)</f>
        <v>909</v>
      </c>
      <c r="AE42" s="21">
        <f t="shared" si="3"/>
        <v>-4031</v>
      </c>
      <c r="AF42" s="265">
        <f t="shared" si="4"/>
        <v>-6.8652496764084745</v>
      </c>
      <c r="AG42" s="267">
        <f t="shared" si="5"/>
        <v>60.159515951595161</v>
      </c>
      <c r="AH42" s="21">
        <f>SUM(AH38:AH41)</f>
        <v>57552</v>
      </c>
      <c r="AI42" s="21">
        <f t="shared" ref="AI42" si="26">SUM(AI38:AI41)</f>
        <v>1021</v>
      </c>
      <c r="AJ42" s="21">
        <f>AH42-AC42</f>
        <v>2867</v>
      </c>
      <c r="AK42" s="265">
        <f>IF(AJ42&lt;&gt;0,AJ42/AC42*100,0)</f>
        <v>5.2427539544664903</v>
      </c>
      <c r="AL42" s="268">
        <f t="shared" ref="AL42" si="27">IF(AH42&lt;&gt;0,AH42/AI42,0)</f>
        <v>56.368266405484817</v>
      </c>
    </row>
    <row r="43" spans="1:38" ht="16.899999999999999" customHeight="1">
      <c r="A43" s="1"/>
      <c r="B43" s="24" t="s">
        <v>77</v>
      </c>
      <c r="C43" s="18" t="s">
        <v>78</v>
      </c>
      <c r="D43" s="13">
        <v>28259</v>
      </c>
      <c r="E43" s="13">
        <v>820</v>
      </c>
      <c r="F43" s="13">
        <v>64177</v>
      </c>
      <c r="G43" s="13">
        <v>1430</v>
      </c>
      <c r="H43" s="13">
        <v>97611</v>
      </c>
      <c r="I43" s="13">
        <v>1860</v>
      </c>
      <c r="J43" s="13">
        <v>113787</v>
      </c>
      <c r="K43" s="13">
        <v>1910</v>
      </c>
      <c r="L43" s="13">
        <v>131709</v>
      </c>
      <c r="M43" s="14">
        <v>2030</v>
      </c>
      <c r="N43" s="24" t="s">
        <v>77</v>
      </c>
      <c r="O43" s="18" t="s">
        <v>78</v>
      </c>
      <c r="P43" s="15">
        <v>138856</v>
      </c>
      <c r="Q43" s="15">
        <v>2210</v>
      </c>
      <c r="R43" s="15">
        <v>137970</v>
      </c>
      <c r="S43" s="15">
        <v>2200</v>
      </c>
      <c r="T43" s="15">
        <v>134358</v>
      </c>
      <c r="U43" s="15">
        <v>2192</v>
      </c>
      <c r="V43" s="15">
        <v>132896</v>
      </c>
      <c r="W43" s="15">
        <v>2204</v>
      </c>
      <c r="X43" s="15">
        <f t="shared" si="0"/>
        <v>-1462</v>
      </c>
      <c r="Y43" s="261">
        <f t="shared" si="1"/>
        <v>-1.0881376620670151</v>
      </c>
      <c r="Z43" s="262">
        <f t="shared" si="2"/>
        <v>60.297640653357533</v>
      </c>
      <c r="AA43" s="24" t="s">
        <v>77</v>
      </c>
      <c r="AB43" s="18" t="s">
        <v>78</v>
      </c>
      <c r="AC43" s="15">
        <v>130086</v>
      </c>
      <c r="AD43" s="15">
        <v>2201</v>
      </c>
      <c r="AE43" s="15">
        <f t="shared" si="3"/>
        <v>-2810</v>
      </c>
      <c r="AF43" s="261">
        <f t="shared" si="4"/>
        <v>-2.1144353479412472</v>
      </c>
      <c r="AG43" s="263">
        <f t="shared" si="5"/>
        <v>59.10313493866424</v>
      </c>
      <c r="AH43" s="15">
        <v>127285</v>
      </c>
      <c r="AI43" s="15">
        <v>2249</v>
      </c>
      <c r="AJ43" s="15">
        <v>-2801</v>
      </c>
      <c r="AK43" s="261">
        <v>-2.1531899999999999</v>
      </c>
      <c r="AL43" s="264">
        <v>56.596000000000004</v>
      </c>
    </row>
    <row r="44" spans="1:38" ht="16.899999999999999" customHeight="1">
      <c r="A44" s="1"/>
      <c r="B44" s="24" t="s">
        <v>79</v>
      </c>
      <c r="C44" s="18" t="s">
        <v>80</v>
      </c>
      <c r="D44" s="19">
        <v>12431</v>
      </c>
      <c r="E44" s="19">
        <v>150</v>
      </c>
      <c r="F44" s="19">
        <v>13874</v>
      </c>
      <c r="G44" s="19">
        <v>210</v>
      </c>
      <c r="H44" s="19">
        <v>14561</v>
      </c>
      <c r="I44" s="19">
        <v>260</v>
      </c>
      <c r="J44" s="19">
        <v>15890</v>
      </c>
      <c r="K44" s="19">
        <v>310</v>
      </c>
      <c r="L44" s="19">
        <v>18089</v>
      </c>
      <c r="M44" s="20">
        <v>340</v>
      </c>
      <c r="N44" s="24" t="s">
        <v>79</v>
      </c>
      <c r="O44" s="18" t="s">
        <v>80</v>
      </c>
      <c r="P44" s="21">
        <v>21597</v>
      </c>
      <c r="Q44" s="21">
        <v>390</v>
      </c>
      <c r="R44" s="21">
        <v>22454</v>
      </c>
      <c r="S44" s="21">
        <v>406</v>
      </c>
      <c r="T44" s="21">
        <v>21822</v>
      </c>
      <c r="U44" s="21">
        <v>405</v>
      </c>
      <c r="V44" s="21">
        <v>20895</v>
      </c>
      <c r="W44" s="21">
        <v>409</v>
      </c>
      <c r="X44" s="21">
        <f t="shared" si="0"/>
        <v>-927</v>
      </c>
      <c r="Y44" s="265">
        <f t="shared" si="1"/>
        <v>-4.248006598845202</v>
      </c>
      <c r="Z44" s="266">
        <f t="shared" si="2"/>
        <v>51.0880195599022</v>
      </c>
      <c r="AA44" s="24" t="s">
        <v>79</v>
      </c>
      <c r="AB44" s="18" t="s">
        <v>80</v>
      </c>
      <c r="AC44" s="21">
        <v>20399</v>
      </c>
      <c r="AD44" s="21">
        <v>417</v>
      </c>
      <c r="AE44" s="21">
        <f t="shared" si="3"/>
        <v>-496</v>
      </c>
      <c r="AF44" s="265">
        <f t="shared" si="4"/>
        <v>-2.3737736300550374</v>
      </c>
      <c r="AG44" s="267">
        <f t="shared" si="5"/>
        <v>48.918465227817748</v>
      </c>
      <c r="AH44" s="21">
        <v>19453</v>
      </c>
      <c r="AI44" s="21">
        <v>419.00000000000006</v>
      </c>
      <c r="AJ44" s="21">
        <v>-946</v>
      </c>
      <c r="AK44" s="265">
        <v>-4.63748</v>
      </c>
      <c r="AL44" s="268">
        <v>46.427</v>
      </c>
    </row>
    <row r="45" spans="1:38" ht="16.899999999999999" customHeight="1">
      <c r="A45" s="1"/>
      <c r="B45" s="17" t="s">
        <v>81</v>
      </c>
      <c r="C45" s="18" t="s">
        <v>82</v>
      </c>
      <c r="D45" s="19">
        <v>28009</v>
      </c>
      <c r="E45" s="19">
        <v>400</v>
      </c>
      <c r="F45" s="19">
        <v>37178</v>
      </c>
      <c r="G45" s="19">
        <v>580</v>
      </c>
      <c r="H45" s="19">
        <v>46085</v>
      </c>
      <c r="I45" s="19">
        <v>720</v>
      </c>
      <c r="J45" s="19">
        <v>48151</v>
      </c>
      <c r="K45" s="19">
        <v>740</v>
      </c>
      <c r="L45" s="19">
        <v>72859</v>
      </c>
      <c r="M45" s="20">
        <v>1150</v>
      </c>
      <c r="N45" s="17" t="s">
        <v>81</v>
      </c>
      <c r="O45" s="18" t="s">
        <v>82</v>
      </c>
      <c r="P45" s="21">
        <v>84541</v>
      </c>
      <c r="Q45" s="21">
        <v>1270</v>
      </c>
      <c r="R45" s="21">
        <v>88279</v>
      </c>
      <c r="S45" s="21">
        <v>1302</v>
      </c>
      <c r="T45" s="21">
        <v>87935</v>
      </c>
      <c r="U45" s="21">
        <v>1305</v>
      </c>
      <c r="V45" s="21">
        <v>87741</v>
      </c>
      <c r="W45" s="21">
        <v>1314</v>
      </c>
      <c r="X45" s="21">
        <f t="shared" si="0"/>
        <v>-194</v>
      </c>
      <c r="Y45" s="265">
        <f t="shared" si="1"/>
        <v>-0.22061750156365498</v>
      </c>
      <c r="Z45" s="266">
        <f t="shared" si="2"/>
        <v>66.773972602739732</v>
      </c>
      <c r="AA45" s="17" t="s">
        <v>81</v>
      </c>
      <c r="AB45" s="18" t="s">
        <v>82</v>
      </c>
      <c r="AC45" s="21">
        <v>86048</v>
      </c>
      <c r="AD45" s="21">
        <v>1302</v>
      </c>
      <c r="AE45" s="21">
        <f t="shared" si="3"/>
        <v>-1693</v>
      </c>
      <c r="AF45" s="265">
        <f t="shared" si="4"/>
        <v>-1.9295426311530528</v>
      </c>
      <c r="AG45" s="267">
        <f t="shared" si="5"/>
        <v>66.08909370199693</v>
      </c>
      <c r="AH45" s="21">
        <v>88704</v>
      </c>
      <c r="AI45" s="21">
        <v>1392</v>
      </c>
      <c r="AJ45" s="21">
        <v>2656</v>
      </c>
      <c r="AK45" s="265">
        <v>3.0866500000000001</v>
      </c>
      <c r="AL45" s="268">
        <v>63.723999999999997</v>
      </c>
    </row>
    <row r="46" spans="1:38" ht="16.899999999999999" customHeight="1">
      <c r="A46" s="1"/>
      <c r="B46" s="666" t="s">
        <v>83</v>
      </c>
      <c r="C46" s="26" t="s">
        <v>84</v>
      </c>
      <c r="D46" s="27">
        <v>64876</v>
      </c>
      <c r="E46" s="27">
        <v>660</v>
      </c>
      <c r="F46" s="27">
        <v>96726</v>
      </c>
      <c r="G46" s="27">
        <v>1080</v>
      </c>
      <c r="H46" s="27">
        <v>130226</v>
      </c>
      <c r="I46" s="27">
        <v>1830</v>
      </c>
      <c r="J46" s="27">
        <v>142619</v>
      </c>
      <c r="K46" s="27">
        <v>1940</v>
      </c>
      <c r="L46" s="27">
        <v>167537</v>
      </c>
      <c r="M46" s="28">
        <v>2290</v>
      </c>
      <c r="N46" s="666" t="s">
        <v>83</v>
      </c>
      <c r="O46" s="26" t="s">
        <v>84</v>
      </c>
      <c r="P46" s="32">
        <v>180146</v>
      </c>
      <c r="Q46" s="32">
        <v>2410</v>
      </c>
      <c r="R46" s="32">
        <v>186373</v>
      </c>
      <c r="S46" s="32">
        <v>2456</v>
      </c>
      <c r="T46" s="32">
        <v>194783</v>
      </c>
      <c r="U46" s="32">
        <v>2489</v>
      </c>
      <c r="V46" s="32">
        <v>198816</v>
      </c>
      <c r="W46" s="32">
        <v>2501</v>
      </c>
      <c r="X46" s="32">
        <f t="shared" si="0"/>
        <v>4033</v>
      </c>
      <c r="Y46" s="269">
        <f t="shared" si="1"/>
        <v>2.0705092333519866</v>
      </c>
      <c r="Z46" s="270">
        <f t="shared" si="2"/>
        <v>79.494602159136349</v>
      </c>
      <c r="AA46" s="666" t="s">
        <v>83</v>
      </c>
      <c r="AB46" s="26" t="s">
        <v>84</v>
      </c>
      <c r="AC46" s="32">
        <v>202848</v>
      </c>
      <c r="AD46" s="32">
        <v>2544</v>
      </c>
      <c r="AE46" s="32">
        <f t="shared" si="3"/>
        <v>4032</v>
      </c>
      <c r="AF46" s="269">
        <f t="shared" si="4"/>
        <v>2.0280057943022696</v>
      </c>
      <c r="AG46" s="271">
        <f t="shared" si="5"/>
        <v>79.735849056603769</v>
      </c>
      <c r="AH46" s="32">
        <v>207725</v>
      </c>
      <c r="AI46" s="32">
        <v>2675</v>
      </c>
      <c r="AJ46" s="32">
        <v>4877</v>
      </c>
      <c r="AK46" s="269">
        <v>2.4042599999999998</v>
      </c>
      <c r="AL46" s="272">
        <v>77.653999999999996</v>
      </c>
    </row>
    <row r="47" spans="1:38" ht="16.899999999999999" customHeight="1">
      <c r="A47" s="1"/>
      <c r="B47" s="667"/>
      <c r="C47" s="26" t="s">
        <v>85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11989</v>
      </c>
      <c r="M47" s="28">
        <v>200</v>
      </c>
      <c r="N47" s="667"/>
      <c r="O47" s="26" t="s">
        <v>85</v>
      </c>
      <c r="P47" s="32">
        <v>13881</v>
      </c>
      <c r="Q47" s="32">
        <v>210</v>
      </c>
      <c r="R47" s="32">
        <v>14724</v>
      </c>
      <c r="S47" s="32">
        <v>231</v>
      </c>
      <c r="T47" s="32">
        <v>17290</v>
      </c>
      <c r="U47" s="32">
        <v>272</v>
      </c>
      <c r="V47" s="32">
        <v>32831</v>
      </c>
      <c r="W47" s="32">
        <v>559</v>
      </c>
      <c r="X47" s="32">
        <f t="shared" si="0"/>
        <v>15541</v>
      </c>
      <c r="Y47" s="269">
        <f t="shared" si="1"/>
        <v>89.884326200115666</v>
      </c>
      <c r="Z47" s="270">
        <f t="shared" si="2"/>
        <v>58.731663685152057</v>
      </c>
      <c r="AA47" s="667"/>
      <c r="AB47" s="26" t="s">
        <v>85</v>
      </c>
      <c r="AC47" s="32">
        <v>34879</v>
      </c>
      <c r="AD47" s="32">
        <v>567</v>
      </c>
      <c r="AE47" s="32">
        <f t="shared" si="3"/>
        <v>2048</v>
      </c>
      <c r="AF47" s="269">
        <f t="shared" si="4"/>
        <v>6.2380067619018611</v>
      </c>
      <c r="AG47" s="271">
        <f t="shared" si="5"/>
        <v>61.514991181657848</v>
      </c>
      <c r="AH47" s="32">
        <v>37553</v>
      </c>
      <c r="AI47" s="32">
        <v>630</v>
      </c>
      <c r="AJ47" s="32">
        <v>2674</v>
      </c>
      <c r="AK47" s="269">
        <v>7.6665000000000001</v>
      </c>
      <c r="AL47" s="272">
        <v>59.608000000000004</v>
      </c>
    </row>
    <row r="48" spans="1:38" ht="16.899999999999999" customHeight="1">
      <c r="A48" s="1"/>
      <c r="B48" s="668"/>
      <c r="C48" s="18" t="s">
        <v>42</v>
      </c>
      <c r="D48" s="19">
        <f t="shared" ref="D48:M48" si="28">SUM(D46:D47)</f>
        <v>64876</v>
      </c>
      <c r="E48" s="19">
        <f t="shared" si="28"/>
        <v>660</v>
      </c>
      <c r="F48" s="19">
        <f t="shared" si="28"/>
        <v>96726</v>
      </c>
      <c r="G48" s="19">
        <f t="shared" si="28"/>
        <v>1080</v>
      </c>
      <c r="H48" s="19">
        <f t="shared" si="28"/>
        <v>130226</v>
      </c>
      <c r="I48" s="19">
        <f t="shared" si="28"/>
        <v>1830</v>
      </c>
      <c r="J48" s="19">
        <f t="shared" si="28"/>
        <v>142619</v>
      </c>
      <c r="K48" s="19">
        <f t="shared" si="28"/>
        <v>1940</v>
      </c>
      <c r="L48" s="19">
        <f t="shared" si="28"/>
        <v>179526</v>
      </c>
      <c r="M48" s="20">
        <f t="shared" si="28"/>
        <v>2490</v>
      </c>
      <c r="N48" s="668"/>
      <c r="O48" s="18" t="s">
        <v>42</v>
      </c>
      <c r="P48" s="21">
        <f t="shared" ref="P48:W48" si="29">SUM(P46:P47)</f>
        <v>194027</v>
      </c>
      <c r="Q48" s="21">
        <f t="shared" si="29"/>
        <v>2620</v>
      </c>
      <c r="R48" s="21">
        <f t="shared" si="29"/>
        <v>201097</v>
      </c>
      <c r="S48" s="21">
        <f t="shared" si="29"/>
        <v>2687</v>
      </c>
      <c r="T48" s="21">
        <f t="shared" si="29"/>
        <v>212073</v>
      </c>
      <c r="U48" s="21">
        <f t="shared" si="29"/>
        <v>2761</v>
      </c>
      <c r="V48" s="21">
        <f t="shared" si="29"/>
        <v>231647</v>
      </c>
      <c r="W48" s="21">
        <f t="shared" si="29"/>
        <v>3060</v>
      </c>
      <c r="X48" s="21">
        <f t="shared" si="0"/>
        <v>19574</v>
      </c>
      <c r="Y48" s="265">
        <f t="shared" si="1"/>
        <v>9.2298406680718426</v>
      </c>
      <c r="Z48" s="266">
        <f t="shared" si="2"/>
        <v>75.701633986928101</v>
      </c>
      <c r="AA48" s="668"/>
      <c r="AB48" s="18" t="s">
        <v>42</v>
      </c>
      <c r="AC48" s="21">
        <f>SUM(AC46:AC47)</f>
        <v>237727</v>
      </c>
      <c r="AD48" s="21">
        <f>SUM(AD46:AD47)</f>
        <v>3111</v>
      </c>
      <c r="AE48" s="21">
        <f t="shared" si="3"/>
        <v>6080</v>
      </c>
      <c r="AF48" s="265">
        <f t="shared" si="4"/>
        <v>2.6246832464914287</v>
      </c>
      <c r="AG48" s="267">
        <f t="shared" si="5"/>
        <v>76.414979106396657</v>
      </c>
      <c r="AH48" s="21">
        <f>SUM(AH46:AH47)</f>
        <v>245278</v>
      </c>
      <c r="AI48" s="21">
        <f t="shared" ref="AI48" si="30">SUM(AI46:AI47)</f>
        <v>3305</v>
      </c>
      <c r="AJ48" s="21">
        <f>AH48-AC48</f>
        <v>7551</v>
      </c>
      <c r="AK48" s="265">
        <f>IF(AJ48&lt;&gt;0,AJ48/AC48*100,0)</f>
        <v>3.176332515869043</v>
      </c>
      <c r="AL48" s="268">
        <f t="shared" ref="AL48" si="31">IF(AH48&lt;&gt;0,AH48/AI48,0)</f>
        <v>74.214220877458402</v>
      </c>
    </row>
    <row r="49" spans="1:38" ht="16.899999999999999" customHeight="1">
      <c r="A49" s="1"/>
      <c r="B49" s="24" t="s">
        <v>86</v>
      </c>
      <c r="C49" s="18" t="s">
        <v>87</v>
      </c>
      <c r="D49" s="19">
        <v>28264</v>
      </c>
      <c r="E49" s="19">
        <v>540</v>
      </c>
      <c r="F49" s="19">
        <v>46039</v>
      </c>
      <c r="G49" s="19">
        <v>870</v>
      </c>
      <c r="H49" s="19">
        <v>70117</v>
      </c>
      <c r="I49" s="19">
        <v>1120</v>
      </c>
      <c r="J49" s="19">
        <v>84685</v>
      </c>
      <c r="K49" s="19">
        <v>1230</v>
      </c>
      <c r="L49" s="19">
        <v>105016</v>
      </c>
      <c r="M49" s="20">
        <v>1380</v>
      </c>
      <c r="N49" s="24" t="s">
        <v>86</v>
      </c>
      <c r="O49" s="18" t="s">
        <v>87</v>
      </c>
      <c r="P49" s="21">
        <v>117002</v>
      </c>
      <c r="Q49" s="21">
        <v>1470</v>
      </c>
      <c r="R49" s="21">
        <v>123592</v>
      </c>
      <c r="S49" s="21">
        <v>1536</v>
      </c>
      <c r="T49" s="21">
        <v>123686</v>
      </c>
      <c r="U49" s="21">
        <v>1552</v>
      </c>
      <c r="V49" s="21">
        <v>124832</v>
      </c>
      <c r="W49" s="21">
        <v>1554</v>
      </c>
      <c r="X49" s="21">
        <f t="shared" si="0"/>
        <v>1146</v>
      </c>
      <c r="Y49" s="265">
        <f t="shared" si="1"/>
        <v>0.92653978623288002</v>
      </c>
      <c r="Z49" s="266">
        <f t="shared" si="2"/>
        <v>80.329472329472324</v>
      </c>
      <c r="AA49" s="24" t="s">
        <v>86</v>
      </c>
      <c r="AB49" s="18" t="s">
        <v>87</v>
      </c>
      <c r="AC49" s="21">
        <v>124151</v>
      </c>
      <c r="AD49" s="21">
        <v>1562</v>
      </c>
      <c r="AE49" s="21">
        <f t="shared" si="3"/>
        <v>-681</v>
      </c>
      <c r="AF49" s="265">
        <f t="shared" si="4"/>
        <v>-0.54553319661625221</v>
      </c>
      <c r="AG49" s="267">
        <f t="shared" si="5"/>
        <v>79.482074263764403</v>
      </c>
      <c r="AH49" s="21">
        <v>122530</v>
      </c>
      <c r="AI49" s="21">
        <v>1561</v>
      </c>
      <c r="AJ49" s="21">
        <v>-1621</v>
      </c>
      <c r="AK49" s="265">
        <v>-1.3056700000000001</v>
      </c>
      <c r="AL49" s="268">
        <v>78.495000000000005</v>
      </c>
    </row>
    <row r="50" spans="1:38" ht="16.899999999999999" customHeight="1">
      <c r="A50" s="1"/>
      <c r="B50" s="24" t="s">
        <v>88</v>
      </c>
      <c r="C50" s="18" t="s">
        <v>89</v>
      </c>
      <c r="D50" s="19">
        <v>21891</v>
      </c>
      <c r="E50" s="19">
        <v>320</v>
      </c>
      <c r="F50" s="19">
        <v>27395</v>
      </c>
      <c r="G50" s="19">
        <v>380</v>
      </c>
      <c r="H50" s="19">
        <v>37791</v>
      </c>
      <c r="I50" s="19">
        <v>540</v>
      </c>
      <c r="J50" s="19">
        <v>43645</v>
      </c>
      <c r="K50" s="19">
        <v>580</v>
      </c>
      <c r="L50" s="19">
        <v>52992</v>
      </c>
      <c r="M50" s="20">
        <v>690</v>
      </c>
      <c r="N50" s="24" t="s">
        <v>88</v>
      </c>
      <c r="O50" s="18" t="s">
        <v>89</v>
      </c>
      <c r="P50" s="21">
        <v>57365</v>
      </c>
      <c r="Q50" s="21">
        <v>740</v>
      </c>
      <c r="R50" s="21">
        <v>58819</v>
      </c>
      <c r="S50" s="21">
        <v>764</v>
      </c>
      <c r="T50" s="21">
        <v>59145</v>
      </c>
      <c r="U50" s="21">
        <v>771</v>
      </c>
      <c r="V50" s="21">
        <v>60580</v>
      </c>
      <c r="W50" s="21">
        <v>775</v>
      </c>
      <c r="X50" s="21">
        <f t="shared" si="0"/>
        <v>1435</v>
      </c>
      <c r="Y50" s="265">
        <f t="shared" si="1"/>
        <v>2.4262405951475188</v>
      </c>
      <c r="Z50" s="266">
        <f t="shared" si="2"/>
        <v>78.167741935483875</v>
      </c>
      <c r="AA50" s="24" t="s">
        <v>88</v>
      </c>
      <c r="AB50" s="18" t="s">
        <v>89</v>
      </c>
      <c r="AC50" s="21">
        <v>60352</v>
      </c>
      <c r="AD50" s="21">
        <v>772</v>
      </c>
      <c r="AE50" s="21">
        <f t="shared" si="3"/>
        <v>-228</v>
      </c>
      <c r="AF50" s="265">
        <f t="shared" si="4"/>
        <v>-0.37636183558930342</v>
      </c>
      <c r="AG50" s="267">
        <f t="shared" si="5"/>
        <v>78.176165803108802</v>
      </c>
      <c r="AH50" s="21">
        <v>62005</v>
      </c>
      <c r="AI50" s="21">
        <v>776</v>
      </c>
      <c r="AJ50" s="21">
        <v>1653</v>
      </c>
      <c r="AK50" s="265">
        <v>2.7389299999999999</v>
      </c>
      <c r="AL50" s="268">
        <v>79.903000000000006</v>
      </c>
    </row>
    <row r="51" spans="1:38" ht="16.899999999999999" customHeight="1">
      <c r="A51" s="1"/>
      <c r="B51" s="17" t="s">
        <v>90</v>
      </c>
      <c r="C51" s="18" t="s">
        <v>91</v>
      </c>
      <c r="D51" s="19">
        <v>24309</v>
      </c>
      <c r="E51" s="19">
        <v>360</v>
      </c>
      <c r="F51" s="19">
        <v>46383</v>
      </c>
      <c r="G51" s="19">
        <v>530</v>
      </c>
      <c r="H51" s="19">
        <v>57818</v>
      </c>
      <c r="I51" s="19">
        <v>720</v>
      </c>
      <c r="J51" s="19">
        <v>60390</v>
      </c>
      <c r="K51" s="19">
        <v>740</v>
      </c>
      <c r="L51" s="19">
        <v>94510</v>
      </c>
      <c r="M51" s="20">
        <v>1210</v>
      </c>
      <c r="N51" s="17" t="s">
        <v>90</v>
      </c>
      <c r="O51" s="18" t="s">
        <v>91</v>
      </c>
      <c r="P51" s="21">
        <v>104797</v>
      </c>
      <c r="Q51" s="21">
        <v>1350</v>
      </c>
      <c r="R51" s="21">
        <v>103277</v>
      </c>
      <c r="S51" s="21">
        <v>1349</v>
      </c>
      <c r="T51" s="21">
        <v>102229</v>
      </c>
      <c r="U51" s="21">
        <v>1325</v>
      </c>
      <c r="V51" s="21">
        <v>100753</v>
      </c>
      <c r="W51" s="21">
        <v>1333</v>
      </c>
      <c r="X51" s="21">
        <f t="shared" si="0"/>
        <v>-1476</v>
      </c>
      <c r="Y51" s="265">
        <f t="shared" si="1"/>
        <v>-1.4438173121130013</v>
      </c>
      <c r="Z51" s="266">
        <f t="shared" si="2"/>
        <v>75.583645911477873</v>
      </c>
      <c r="AA51" s="17" t="s">
        <v>90</v>
      </c>
      <c r="AB51" s="18" t="s">
        <v>91</v>
      </c>
      <c r="AC51" s="21">
        <v>98436</v>
      </c>
      <c r="AD51" s="21">
        <v>1328</v>
      </c>
      <c r="AE51" s="21">
        <f t="shared" si="3"/>
        <v>-2317</v>
      </c>
      <c r="AF51" s="265">
        <f t="shared" si="4"/>
        <v>-2.2996833841175945</v>
      </c>
      <c r="AG51" s="267">
        <f t="shared" si="5"/>
        <v>74.123493975903614</v>
      </c>
      <c r="AH51" s="21">
        <v>98566</v>
      </c>
      <c r="AI51" s="21">
        <v>1441</v>
      </c>
      <c r="AJ51" s="21">
        <v>130</v>
      </c>
      <c r="AK51" s="265">
        <v>0.13206999999999999</v>
      </c>
      <c r="AL51" s="268">
        <v>68.40100000000001</v>
      </c>
    </row>
    <row r="52" spans="1:38" ht="16.899999999999999" customHeight="1">
      <c r="A52" s="1"/>
      <c r="B52" s="24" t="s">
        <v>92</v>
      </c>
      <c r="C52" s="18" t="s">
        <v>93</v>
      </c>
      <c r="D52" s="19">
        <v>10881</v>
      </c>
      <c r="E52" s="19">
        <v>170</v>
      </c>
      <c r="F52" s="19">
        <v>30998</v>
      </c>
      <c r="G52" s="19">
        <v>400</v>
      </c>
      <c r="H52" s="19">
        <v>35945</v>
      </c>
      <c r="I52" s="19">
        <v>500</v>
      </c>
      <c r="J52" s="19">
        <v>44533</v>
      </c>
      <c r="K52" s="19">
        <v>630</v>
      </c>
      <c r="L52" s="19">
        <v>52706</v>
      </c>
      <c r="M52" s="20">
        <v>760</v>
      </c>
      <c r="N52" s="24" t="s">
        <v>92</v>
      </c>
      <c r="O52" s="18" t="s">
        <v>93</v>
      </c>
      <c r="P52" s="21">
        <v>56041</v>
      </c>
      <c r="Q52" s="21">
        <v>760</v>
      </c>
      <c r="R52" s="21">
        <v>55213</v>
      </c>
      <c r="S52" s="21">
        <v>759</v>
      </c>
      <c r="T52" s="21">
        <v>55248</v>
      </c>
      <c r="U52" s="21">
        <v>767</v>
      </c>
      <c r="V52" s="21">
        <v>54403</v>
      </c>
      <c r="W52" s="21">
        <v>771</v>
      </c>
      <c r="X52" s="21">
        <f t="shared" si="0"/>
        <v>-845</v>
      </c>
      <c r="Y52" s="265">
        <f t="shared" si="1"/>
        <v>-1.5294671300318565</v>
      </c>
      <c r="Z52" s="266">
        <f t="shared" si="2"/>
        <v>70.561608300907906</v>
      </c>
      <c r="AA52" s="24" t="s">
        <v>92</v>
      </c>
      <c r="AB52" s="18" t="s">
        <v>93</v>
      </c>
      <c r="AC52" s="21">
        <v>53497</v>
      </c>
      <c r="AD52" s="21">
        <v>776</v>
      </c>
      <c r="AE52" s="21">
        <f t="shared" si="3"/>
        <v>-906</v>
      </c>
      <c r="AF52" s="265">
        <f t="shared" si="4"/>
        <v>-1.6653493373527193</v>
      </c>
      <c r="AG52" s="267">
        <f t="shared" si="5"/>
        <v>68.939432989690715</v>
      </c>
      <c r="AH52" s="21">
        <v>52522</v>
      </c>
      <c r="AI52" s="21">
        <v>784</v>
      </c>
      <c r="AJ52" s="21">
        <v>-975</v>
      </c>
      <c r="AK52" s="265">
        <v>-1.82253</v>
      </c>
      <c r="AL52" s="268">
        <v>66.992000000000004</v>
      </c>
    </row>
    <row r="53" spans="1:38" ht="16.899999999999999" customHeight="1">
      <c r="A53" s="1"/>
      <c r="B53" s="666" t="s">
        <v>94</v>
      </c>
      <c r="C53" s="26" t="s">
        <v>95</v>
      </c>
      <c r="D53" s="27">
        <v>12075</v>
      </c>
      <c r="E53" s="27">
        <v>200</v>
      </c>
      <c r="F53" s="27">
        <v>15888</v>
      </c>
      <c r="G53" s="27">
        <v>260</v>
      </c>
      <c r="H53" s="27">
        <v>20838</v>
      </c>
      <c r="I53" s="27">
        <v>330</v>
      </c>
      <c r="J53" s="27">
        <v>28877</v>
      </c>
      <c r="K53" s="27">
        <v>390</v>
      </c>
      <c r="L53" s="27">
        <v>36255</v>
      </c>
      <c r="M53" s="28">
        <v>560</v>
      </c>
      <c r="N53" s="666" t="s">
        <v>94</v>
      </c>
      <c r="O53" s="26" t="s">
        <v>95</v>
      </c>
      <c r="P53" s="32">
        <v>40680</v>
      </c>
      <c r="Q53" s="32">
        <v>580</v>
      </c>
      <c r="R53" s="32">
        <v>41329</v>
      </c>
      <c r="S53" s="32">
        <v>596</v>
      </c>
      <c r="T53" s="32">
        <v>40759</v>
      </c>
      <c r="U53" s="32">
        <v>600</v>
      </c>
      <c r="V53" s="32">
        <v>40787</v>
      </c>
      <c r="W53" s="32">
        <v>608</v>
      </c>
      <c r="X53" s="32">
        <f t="shared" si="0"/>
        <v>28</v>
      </c>
      <c r="Y53" s="269">
        <f t="shared" si="1"/>
        <v>6.8696484212075859E-2</v>
      </c>
      <c r="Z53" s="270">
        <f t="shared" si="2"/>
        <v>67.08388157894737</v>
      </c>
      <c r="AA53" s="666" t="s">
        <v>94</v>
      </c>
      <c r="AB53" s="26" t="s">
        <v>95</v>
      </c>
      <c r="AC53" s="32">
        <v>41802</v>
      </c>
      <c r="AD53" s="32">
        <v>624</v>
      </c>
      <c r="AE53" s="32">
        <f t="shared" si="3"/>
        <v>1015</v>
      </c>
      <c r="AF53" s="269">
        <f t="shared" si="4"/>
        <v>2.4885380145634639</v>
      </c>
      <c r="AG53" s="271">
        <f t="shared" si="5"/>
        <v>66.990384615384613</v>
      </c>
      <c r="AH53" s="32">
        <v>42386</v>
      </c>
      <c r="AI53" s="32">
        <v>673</v>
      </c>
      <c r="AJ53" s="32">
        <v>584</v>
      </c>
      <c r="AK53" s="269">
        <v>1.39706</v>
      </c>
      <c r="AL53" s="272">
        <v>62.981000000000002</v>
      </c>
    </row>
    <row r="54" spans="1:38" ht="16.899999999999999" customHeight="1">
      <c r="A54" s="1"/>
      <c r="B54" s="667"/>
      <c r="C54" s="26" t="s">
        <v>96</v>
      </c>
      <c r="D54" s="27">
        <v>6113</v>
      </c>
      <c r="E54" s="27">
        <v>100</v>
      </c>
      <c r="F54" s="27">
        <v>9152</v>
      </c>
      <c r="G54" s="27">
        <v>140</v>
      </c>
      <c r="H54" s="27">
        <v>10680</v>
      </c>
      <c r="I54" s="27">
        <v>170</v>
      </c>
      <c r="J54" s="27">
        <v>11546</v>
      </c>
      <c r="K54" s="27">
        <v>190</v>
      </c>
      <c r="L54" s="27">
        <v>18811</v>
      </c>
      <c r="M54" s="28">
        <v>380</v>
      </c>
      <c r="N54" s="667"/>
      <c r="O54" s="26" t="s">
        <v>96</v>
      </c>
      <c r="P54" s="32">
        <v>22793</v>
      </c>
      <c r="Q54" s="32">
        <v>450</v>
      </c>
      <c r="R54" s="32">
        <v>24840</v>
      </c>
      <c r="S54" s="32">
        <v>444</v>
      </c>
      <c r="T54" s="32">
        <v>25387</v>
      </c>
      <c r="U54" s="32">
        <v>445</v>
      </c>
      <c r="V54" s="32">
        <v>33566</v>
      </c>
      <c r="W54" s="32">
        <v>534</v>
      </c>
      <c r="X54" s="32">
        <f t="shared" si="0"/>
        <v>8179</v>
      </c>
      <c r="Y54" s="269">
        <f t="shared" si="1"/>
        <v>32.217276558868711</v>
      </c>
      <c r="Z54" s="270">
        <f t="shared" si="2"/>
        <v>62.857677902621724</v>
      </c>
      <c r="AA54" s="667"/>
      <c r="AB54" s="26" t="s">
        <v>96</v>
      </c>
      <c r="AC54" s="32">
        <v>36203</v>
      </c>
      <c r="AD54" s="32">
        <v>552</v>
      </c>
      <c r="AE54" s="32">
        <f t="shared" si="3"/>
        <v>2637</v>
      </c>
      <c r="AF54" s="269">
        <f t="shared" si="4"/>
        <v>7.8561639754513495</v>
      </c>
      <c r="AG54" s="271">
        <f t="shared" si="5"/>
        <v>65.585144927536234</v>
      </c>
      <c r="AH54" s="32">
        <v>37754</v>
      </c>
      <c r="AI54" s="32">
        <v>554</v>
      </c>
      <c r="AJ54" s="32">
        <v>1551</v>
      </c>
      <c r="AK54" s="269">
        <v>4.2841800000000001</v>
      </c>
      <c r="AL54" s="272">
        <v>68.147999999999996</v>
      </c>
    </row>
    <row r="55" spans="1:38" ht="16.899999999999999" customHeight="1">
      <c r="A55" s="1"/>
      <c r="B55" s="668"/>
      <c r="C55" s="18" t="s">
        <v>42</v>
      </c>
      <c r="D55" s="19">
        <f t="shared" ref="D55:M55" si="32">SUM(D53:D54)</f>
        <v>18188</v>
      </c>
      <c r="E55" s="19">
        <f t="shared" si="32"/>
        <v>300</v>
      </c>
      <c r="F55" s="19">
        <f t="shared" si="32"/>
        <v>25040</v>
      </c>
      <c r="G55" s="19">
        <f t="shared" si="32"/>
        <v>400</v>
      </c>
      <c r="H55" s="19">
        <f t="shared" si="32"/>
        <v>31518</v>
      </c>
      <c r="I55" s="19">
        <f t="shared" si="32"/>
        <v>500</v>
      </c>
      <c r="J55" s="19">
        <f t="shared" si="32"/>
        <v>40423</v>
      </c>
      <c r="K55" s="19">
        <f t="shared" si="32"/>
        <v>580</v>
      </c>
      <c r="L55" s="19">
        <f t="shared" si="32"/>
        <v>55066</v>
      </c>
      <c r="M55" s="20">
        <f t="shared" si="32"/>
        <v>940</v>
      </c>
      <c r="N55" s="668"/>
      <c r="O55" s="18" t="s">
        <v>42</v>
      </c>
      <c r="P55" s="21">
        <f t="shared" ref="P55:W55" si="33">SUM(P53:P54)</f>
        <v>63473</v>
      </c>
      <c r="Q55" s="21">
        <f t="shared" si="33"/>
        <v>1030</v>
      </c>
      <c r="R55" s="21">
        <f t="shared" si="33"/>
        <v>66169</v>
      </c>
      <c r="S55" s="21">
        <f t="shared" si="33"/>
        <v>1040</v>
      </c>
      <c r="T55" s="21">
        <f t="shared" si="33"/>
        <v>66146</v>
      </c>
      <c r="U55" s="21">
        <f t="shared" si="33"/>
        <v>1045</v>
      </c>
      <c r="V55" s="21">
        <f t="shared" si="33"/>
        <v>74353</v>
      </c>
      <c r="W55" s="21">
        <f t="shared" si="33"/>
        <v>1142</v>
      </c>
      <c r="X55" s="21">
        <f t="shared" si="0"/>
        <v>8207</v>
      </c>
      <c r="Y55" s="265">
        <f t="shared" si="1"/>
        <v>12.407401808121428</v>
      </c>
      <c r="Z55" s="266">
        <f t="shared" si="2"/>
        <v>65.107705779334495</v>
      </c>
      <c r="AA55" s="668"/>
      <c r="AB55" s="18" t="s">
        <v>42</v>
      </c>
      <c r="AC55" s="21">
        <f>SUM(AC53:AC54)</f>
        <v>78005</v>
      </c>
      <c r="AD55" s="21">
        <f>SUM(AD53:AD54)</f>
        <v>1176</v>
      </c>
      <c r="AE55" s="21">
        <f t="shared" si="3"/>
        <v>3652</v>
      </c>
      <c r="AF55" s="265">
        <f t="shared" si="4"/>
        <v>4.9117049749169501</v>
      </c>
      <c r="AG55" s="267">
        <f t="shared" si="5"/>
        <v>66.330782312925166</v>
      </c>
      <c r="AH55" s="21">
        <f>SUM(AH53:AH54)</f>
        <v>80140</v>
      </c>
      <c r="AI55" s="21">
        <f>SUM(AI53:AI54)</f>
        <v>1227</v>
      </c>
      <c r="AJ55" s="21">
        <f>AH55-AC55</f>
        <v>2135</v>
      </c>
      <c r="AK55" s="265">
        <f>IF(AJ55&lt;&gt;0,AJ55/AC55*100,0)</f>
        <v>2.7370040382026795</v>
      </c>
      <c r="AL55" s="268">
        <f t="shared" ref="AL55" si="34">IF(AH55&lt;&gt;0,AH55/AI55,0)</f>
        <v>65.313773431132844</v>
      </c>
    </row>
    <row r="56" spans="1:38" ht="16.899999999999999" customHeight="1">
      <c r="A56" s="1"/>
      <c r="B56" s="666" t="s">
        <v>97</v>
      </c>
      <c r="C56" s="26" t="s">
        <v>98</v>
      </c>
      <c r="D56" s="34">
        <v>5538</v>
      </c>
      <c r="E56" s="34">
        <v>90</v>
      </c>
      <c r="F56" s="34">
        <v>24705</v>
      </c>
      <c r="G56" s="34">
        <v>380</v>
      </c>
      <c r="H56" s="34">
        <v>46781</v>
      </c>
      <c r="I56" s="34">
        <v>600</v>
      </c>
      <c r="J56" s="34">
        <v>63338</v>
      </c>
      <c r="K56" s="34">
        <v>750</v>
      </c>
      <c r="L56" s="34">
        <v>71890</v>
      </c>
      <c r="M56" s="35">
        <v>840</v>
      </c>
      <c r="N56" s="666" t="s">
        <v>97</v>
      </c>
      <c r="O56" s="26" t="s">
        <v>98</v>
      </c>
      <c r="P56" s="36">
        <v>74446</v>
      </c>
      <c r="Q56" s="36">
        <v>880</v>
      </c>
      <c r="R56" s="36">
        <v>67860</v>
      </c>
      <c r="S56" s="36">
        <v>850</v>
      </c>
      <c r="T56" s="36">
        <v>67728</v>
      </c>
      <c r="U56" s="36">
        <v>842</v>
      </c>
      <c r="V56" s="36">
        <v>63366</v>
      </c>
      <c r="W56" s="36">
        <v>783</v>
      </c>
      <c r="X56" s="36">
        <f t="shared" si="0"/>
        <v>-4362</v>
      </c>
      <c r="Y56" s="273">
        <f t="shared" si="1"/>
        <v>-6.4404677533664065</v>
      </c>
      <c r="Z56" s="274">
        <f t="shared" si="2"/>
        <v>80.927203065134094</v>
      </c>
      <c r="AA56" s="666" t="s">
        <v>97</v>
      </c>
      <c r="AB56" s="26" t="s">
        <v>98</v>
      </c>
      <c r="AC56" s="36">
        <v>68579</v>
      </c>
      <c r="AD56" s="36">
        <v>849</v>
      </c>
      <c r="AE56" s="36">
        <f t="shared" si="3"/>
        <v>5213</v>
      </c>
      <c r="AF56" s="273">
        <f t="shared" si="4"/>
        <v>8.2268093299245653</v>
      </c>
      <c r="AG56" s="275">
        <f t="shared" si="5"/>
        <v>80.776207302709068</v>
      </c>
      <c r="AH56" s="36">
        <v>67890</v>
      </c>
      <c r="AI56" s="36">
        <v>890</v>
      </c>
      <c r="AJ56" s="36">
        <v>-689</v>
      </c>
      <c r="AK56" s="273">
        <v>-1.00468</v>
      </c>
      <c r="AL56" s="276">
        <v>76.281000000000006</v>
      </c>
    </row>
    <row r="57" spans="1:38" ht="16.899999999999999" customHeight="1">
      <c r="A57" s="1"/>
      <c r="B57" s="667"/>
      <c r="C57" s="26" t="s">
        <v>99</v>
      </c>
      <c r="D57" s="34">
        <v>5059</v>
      </c>
      <c r="E57" s="34">
        <v>80</v>
      </c>
      <c r="F57" s="34">
        <v>8071</v>
      </c>
      <c r="G57" s="34">
        <v>100</v>
      </c>
      <c r="H57" s="34">
        <v>10669</v>
      </c>
      <c r="I57" s="34">
        <v>130</v>
      </c>
      <c r="J57" s="34">
        <v>33437</v>
      </c>
      <c r="K57" s="34">
        <v>450</v>
      </c>
      <c r="L57" s="34">
        <v>50524</v>
      </c>
      <c r="M57" s="35">
        <v>620</v>
      </c>
      <c r="N57" s="667"/>
      <c r="O57" s="26" t="s">
        <v>99</v>
      </c>
      <c r="P57" s="36">
        <v>53604</v>
      </c>
      <c r="Q57" s="36">
        <v>610</v>
      </c>
      <c r="R57" s="36">
        <v>55282</v>
      </c>
      <c r="S57" s="36">
        <v>602</v>
      </c>
      <c r="T57" s="36">
        <v>55048</v>
      </c>
      <c r="U57" s="36">
        <v>603</v>
      </c>
      <c r="V57" s="36">
        <v>60842</v>
      </c>
      <c r="W57" s="36">
        <v>691</v>
      </c>
      <c r="X57" s="36">
        <f t="shared" si="0"/>
        <v>5794</v>
      </c>
      <c r="Y57" s="273">
        <f t="shared" si="1"/>
        <v>10.525359686092138</v>
      </c>
      <c r="Z57" s="274">
        <f t="shared" si="2"/>
        <v>88.049204052098403</v>
      </c>
      <c r="AA57" s="667"/>
      <c r="AB57" s="26" t="s">
        <v>99</v>
      </c>
      <c r="AC57" s="36">
        <v>60981</v>
      </c>
      <c r="AD57" s="36">
        <v>693</v>
      </c>
      <c r="AE57" s="36">
        <f t="shared" si="3"/>
        <v>139</v>
      </c>
      <c r="AF57" s="273">
        <f t="shared" si="4"/>
        <v>0.22846060287301534</v>
      </c>
      <c r="AG57" s="275">
        <f t="shared" si="5"/>
        <v>87.995670995670991</v>
      </c>
      <c r="AH57" s="36">
        <v>58503</v>
      </c>
      <c r="AI57" s="36">
        <v>716</v>
      </c>
      <c r="AJ57" s="36">
        <v>-2478</v>
      </c>
      <c r="AK57" s="273">
        <v>-4.0635599999999998</v>
      </c>
      <c r="AL57" s="276">
        <v>81.707999999999998</v>
      </c>
    </row>
    <row r="58" spans="1:38" ht="16.899999999999999" customHeight="1">
      <c r="A58" s="1"/>
      <c r="B58" s="668"/>
      <c r="C58" s="18" t="s">
        <v>42</v>
      </c>
      <c r="D58" s="19">
        <f t="shared" ref="D58:M58" si="35">SUM(D56:D57)</f>
        <v>10597</v>
      </c>
      <c r="E58" s="19">
        <f t="shared" si="35"/>
        <v>170</v>
      </c>
      <c r="F58" s="19">
        <f t="shared" si="35"/>
        <v>32776</v>
      </c>
      <c r="G58" s="19">
        <f t="shared" si="35"/>
        <v>480</v>
      </c>
      <c r="H58" s="19">
        <f t="shared" si="35"/>
        <v>57450</v>
      </c>
      <c r="I58" s="19">
        <f t="shared" si="35"/>
        <v>730</v>
      </c>
      <c r="J58" s="19">
        <f t="shared" si="35"/>
        <v>96775</v>
      </c>
      <c r="K58" s="19">
        <f t="shared" si="35"/>
        <v>1200</v>
      </c>
      <c r="L58" s="19">
        <f t="shared" si="35"/>
        <v>122414</v>
      </c>
      <c r="M58" s="20">
        <f t="shared" si="35"/>
        <v>1460</v>
      </c>
      <c r="N58" s="668"/>
      <c r="O58" s="18" t="s">
        <v>42</v>
      </c>
      <c r="P58" s="21">
        <f t="shared" ref="P58:W58" si="36">SUM(P56:P57)</f>
        <v>128050</v>
      </c>
      <c r="Q58" s="21">
        <f t="shared" si="36"/>
        <v>1490</v>
      </c>
      <c r="R58" s="21">
        <f t="shared" si="36"/>
        <v>123142</v>
      </c>
      <c r="S58" s="21">
        <f t="shared" si="36"/>
        <v>1452</v>
      </c>
      <c r="T58" s="21">
        <f t="shared" si="36"/>
        <v>122776</v>
      </c>
      <c r="U58" s="21">
        <f t="shared" si="36"/>
        <v>1445</v>
      </c>
      <c r="V58" s="21">
        <f t="shared" si="36"/>
        <v>124208</v>
      </c>
      <c r="W58" s="21">
        <f t="shared" si="36"/>
        <v>1474</v>
      </c>
      <c r="X58" s="21">
        <f t="shared" si="0"/>
        <v>1432</v>
      </c>
      <c r="Y58" s="265">
        <f t="shared" si="1"/>
        <v>1.1663517299798005</v>
      </c>
      <c r="Z58" s="266">
        <f t="shared" si="2"/>
        <v>84.265943012211665</v>
      </c>
      <c r="AA58" s="668"/>
      <c r="AB58" s="18" t="s">
        <v>42</v>
      </c>
      <c r="AC58" s="21">
        <f>SUM(AC56:AC57)</f>
        <v>129560</v>
      </c>
      <c r="AD58" s="21">
        <f>SUM(AD56:AD57)</f>
        <v>1542</v>
      </c>
      <c r="AE58" s="21">
        <f t="shared" si="3"/>
        <v>5352</v>
      </c>
      <c r="AF58" s="265">
        <f t="shared" si="4"/>
        <v>4.3089011979904672</v>
      </c>
      <c r="AG58" s="267">
        <f t="shared" si="5"/>
        <v>84.020752269779507</v>
      </c>
      <c r="AH58" s="21">
        <f>SUM(AH56:AH57)</f>
        <v>126393</v>
      </c>
      <c r="AI58" s="21">
        <f>SUM(AI56:AI57)</f>
        <v>1606</v>
      </c>
      <c r="AJ58" s="21">
        <f>AH58-AC58</f>
        <v>-3167</v>
      </c>
      <c r="AK58" s="265">
        <f>IF(AJ58&lt;&gt;0,AJ58/AC58*100,0)</f>
        <v>-2.4444272923741894</v>
      </c>
      <c r="AL58" s="268">
        <f t="shared" ref="AL58" si="37">IF(AH58&lt;&gt;0,AH58/AI58,0)</f>
        <v>78.700498132004981</v>
      </c>
    </row>
    <row r="59" spans="1:38" ht="16.899999999999999" customHeight="1">
      <c r="A59" s="1"/>
      <c r="B59" s="666" t="s">
        <v>100</v>
      </c>
      <c r="C59" s="26" t="s">
        <v>101</v>
      </c>
      <c r="D59" s="27">
        <v>12263</v>
      </c>
      <c r="E59" s="27">
        <v>190</v>
      </c>
      <c r="F59" s="27">
        <v>28543</v>
      </c>
      <c r="G59" s="27">
        <v>350</v>
      </c>
      <c r="H59" s="27">
        <v>35038</v>
      </c>
      <c r="I59" s="27">
        <v>420</v>
      </c>
      <c r="J59" s="27">
        <v>36261</v>
      </c>
      <c r="K59" s="27">
        <v>420</v>
      </c>
      <c r="L59" s="27">
        <v>37666</v>
      </c>
      <c r="M59" s="28">
        <v>410</v>
      </c>
      <c r="N59" s="666" t="s">
        <v>100</v>
      </c>
      <c r="O59" s="26" t="s">
        <v>101</v>
      </c>
      <c r="P59" s="32">
        <v>37914</v>
      </c>
      <c r="Q59" s="32">
        <v>410</v>
      </c>
      <c r="R59" s="32">
        <v>35996</v>
      </c>
      <c r="S59" s="32">
        <v>407</v>
      </c>
      <c r="T59" s="32">
        <v>34341</v>
      </c>
      <c r="U59" s="32">
        <v>408</v>
      </c>
      <c r="V59" s="32">
        <v>32619</v>
      </c>
      <c r="W59" s="32">
        <v>411</v>
      </c>
      <c r="X59" s="32">
        <f t="shared" si="0"/>
        <v>-1722</v>
      </c>
      <c r="Y59" s="269">
        <f t="shared" si="1"/>
        <v>-5.0144142570105705</v>
      </c>
      <c r="Z59" s="270">
        <f t="shared" si="2"/>
        <v>79.364963503649633</v>
      </c>
      <c r="AA59" s="666" t="s">
        <v>100</v>
      </c>
      <c r="AB59" s="26" t="s">
        <v>101</v>
      </c>
      <c r="AC59" s="32">
        <v>26907</v>
      </c>
      <c r="AD59" s="32">
        <v>396</v>
      </c>
      <c r="AE59" s="32">
        <f t="shared" si="3"/>
        <v>-5712</v>
      </c>
      <c r="AF59" s="269">
        <f t="shared" si="4"/>
        <v>-17.51126643980502</v>
      </c>
      <c r="AG59" s="271">
        <f t="shared" si="5"/>
        <v>67.946969696969703</v>
      </c>
      <c r="AH59" s="32">
        <v>25861</v>
      </c>
      <c r="AI59" s="32">
        <v>400</v>
      </c>
      <c r="AJ59" s="32">
        <v>-1046</v>
      </c>
      <c r="AK59" s="269">
        <v>-3.8874599999999999</v>
      </c>
      <c r="AL59" s="272">
        <v>64.653000000000006</v>
      </c>
    </row>
    <row r="60" spans="1:38" ht="16.899999999999999" customHeight="1">
      <c r="A60" s="1"/>
      <c r="B60" s="667"/>
      <c r="C60" s="26" t="s">
        <v>102</v>
      </c>
      <c r="D60" s="27">
        <v>5100</v>
      </c>
      <c r="E60" s="27">
        <v>80</v>
      </c>
      <c r="F60" s="27">
        <v>7191</v>
      </c>
      <c r="G60" s="27">
        <v>100</v>
      </c>
      <c r="H60" s="27">
        <v>10311</v>
      </c>
      <c r="I60" s="27">
        <v>140</v>
      </c>
      <c r="J60" s="27">
        <v>10650</v>
      </c>
      <c r="K60" s="27">
        <v>140</v>
      </c>
      <c r="L60" s="27">
        <v>11668</v>
      </c>
      <c r="M60" s="28">
        <v>230</v>
      </c>
      <c r="N60" s="667"/>
      <c r="O60" s="26" t="s">
        <v>102</v>
      </c>
      <c r="P60" s="32">
        <v>24111</v>
      </c>
      <c r="Q60" s="32">
        <v>370</v>
      </c>
      <c r="R60" s="32">
        <v>23428</v>
      </c>
      <c r="S60" s="32">
        <v>371</v>
      </c>
      <c r="T60" s="32">
        <v>22938</v>
      </c>
      <c r="U60" s="32">
        <v>366</v>
      </c>
      <c r="V60" s="32">
        <v>22494</v>
      </c>
      <c r="W60" s="32">
        <v>373</v>
      </c>
      <c r="X60" s="32">
        <f t="shared" si="0"/>
        <v>-444</v>
      </c>
      <c r="Y60" s="269">
        <f t="shared" si="1"/>
        <v>-1.9356526288255298</v>
      </c>
      <c r="Z60" s="270">
        <f t="shared" si="2"/>
        <v>60.305630026809652</v>
      </c>
      <c r="AA60" s="667"/>
      <c r="AB60" s="26" t="s">
        <v>102</v>
      </c>
      <c r="AC60" s="32">
        <v>17185</v>
      </c>
      <c r="AD60" s="32">
        <v>311</v>
      </c>
      <c r="AE60" s="32">
        <f t="shared" si="3"/>
        <v>-5309</v>
      </c>
      <c r="AF60" s="269">
        <f t="shared" si="4"/>
        <v>-23.601849382057438</v>
      </c>
      <c r="AG60" s="271">
        <f t="shared" si="5"/>
        <v>55.257234726688104</v>
      </c>
      <c r="AH60" s="32">
        <v>19334</v>
      </c>
      <c r="AI60" s="32">
        <v>341</v>
      </c>
      <c r="AJ60" s="32">
        <v>2149</v>
      </c>
      <c r="AK60" s="269">
        <v>12.505089999999999</v>
      </c>
      <c r="AL60" s="272">
        <v>56.698</v>
      </c>
    </row>
    <row r="61" spans="1:38" ht="16.899999999999999" customHeight="1">
      <c r="A61" s="1"/>
      <c r="B61" s="667"/>
      <c r="C61" s="26" t="s">
        <v>103</v>
      </c>
      <c r="D61" s="27">
        <v>6019</v>
      </c>
      <c r="E61" s="27">
        <v>90</v>
      </c>
      <c r="F61" s="27">
        <v>10012</v>
      </c>
      <c r="G61" s="27">
        <v>180</v>
      </c>
      <c r="H61" s="27">
        <v>16211</v>
      </c>
      <c r="I61" s="27">
        <v>240</v>
      </c>
      <c r="J61" s="27">
        <v>17489</v>
      </c>
      <c r="K61" s="27">
        <v>250</v>
      </c>
      <c r="L61" s="27">
        <v>16726</v>
      </c>
      <c r="M61" s="28">
        <v>230</v>
      </c>
      <c r="N61" s="667"/>
      <c r="O61" s="26" t="s">
        <v>103</v>
      </c>
      <c r="P61" s="32">
        <v>23011</v>
      </c>
      <c r="Q61" s="32">
        <v>320</v>
      </c>
      <c r="R61" s="32">
        <v>25515</v>
      </c>
      <c r="S61" s="32">
        <v>326</v>
      </c>
      <c r="T61" s="32">
        <v>25561</v>
      </c>
      <c r="U61" s="32">
        <v>331</v>
      </c>
      <c r="V61" s="32">
        <v>25593</v>
      </c>
      <c r="W61" s="32">
        <v>338</v>
      </c>
      <c r="X61" s="32">
        <f t="shared" si="0"/>
        <v>32</v>
      </c>
      <c r="Y61" s="269">
        <f t="shared" si="1"/>
        <v>0.12519072023786237</v>
      </c>
      <c r="Z61" s="270">
        <f t="shared" si="2"/>
        <v>75.718934911242599</v>
      </c>
      <c r="AA61" s="667"/>
      <c r="AB61" s="26" t="s">
        <v>103</v>
      </c>
      <c r="AC61" s="32">
        <v>24817</v>
      </c>
      <c r="AD61" s="32">
        <v>338</v>
      </c>
      <c r="AE61" s="32">
        <f t="shared" si="3"/>
        <v>-776</v>
      </c>
      <c r="AF61" s="269">
        <f t="shared" si="4"/>
        <v>-3.0320790841245655</v>
      </c>
      <c r="AG61" s="271">
        <f t="shared" si="5"/>
        <v>73.42307692307692</v>
      </c>
      <c r="AH61" s="32">
        <v>24228</v>
      </c>
      <c r="AI61" s="32">
        <v>358</v>
      </c>
      <c r="AJ61" s="32">
        <v>-589</v>
      </c>
      <c r="AK61" s="269">
        <v>-2.37337</v>
      </c>
      <c r="AL61" s="272">
        <v>67.676000000000002</v>
      </c>
    </row>
    <row r="62" spans="1:38" ht="16.899999999999999" customHeight="1">
      <c r="A62" s="1"/>
      <c r="B62" s="668"/>
      <c r="C62" s="18" t="s">
        <v>42</v>
      </c>
      <c r="D62" s="19">
        <f t="shared" ref="D62:M62" si="38">SUM(D59:D61)</f>
        <v>23382</v>
      </c>
      <c r="E62" s="19">
        <f t="shared" si="38"/>
        <v>360</v>
      </c>
      <c r="F62" s="19">
        <f t="shared" si="38"/>
        <v>45746</v>
      </c>
      <c r="G62" s="19">
        <f t="shared" si="38"/>
        <v>630</v>
      </c>
      <c r="H62" s="19">
        <f t="shared" si="38"/>
        <v>61560</v>
      </c>
      <c r="I62" s="19">
        <f t="shared" si="38"/>
        <v>800</v>
      </c>
      <c r="J62" s="19">
        <f t="shared" si="38"/>
        <v>64400</v>
      </c>
      <c r="K62" s="19">
        <f t="shared" si="38"/>
        <v>810</v>
      </c>
      <c r="L62" s="19">
        <f t="shared" si="38"/>
        <v>66060</v>
      </c>
      <c r="M62" s="20">
        <f t="shared" si="38"/>
        <v>870</v>
      </c>
      <c r="N62" s="668"/>
      <c r="O62" s="18" t="s">
        <v>42</v>
      </c>
      <c r="P62" s="21">
        <f t="shared" ref="P62:W62" si="39">SUM(P59:P61)</f>
        <v>85036</v>
      </c>
      <c r="Q62" s="21">
        <f t="shared" si="39"/>
        <v>1100</v>
      </c>
      <c r="R62" s="21">
        <f t="shared" si="39"/>
        <v>84939</v>
      </c>
      <c r="S62" s="21">
        <f t="shared" si="39"/>
        <v>1104</v>
      </c>
      <c r="T62" s="21">
        <f t="shared" si="39"/>
        <v>82840</v>
      </c>
      <c r="U62" s="21">
        <f t="shared" si="39"/>
        <v>1105</v>
      </c>
      <c r="V62" s="21">
        <f t="shared" si="39"/>
        <v>80706</v>
      </c>
      <c r="W62" s="21">
        <f t="shared" si="39"/>
        <v>1122</v>
      </c>
      <c r="X62" s="21">
        <f t="shared" si="0"/>
        <v>-2134</v>
      </c>
      <c r="Y62" s="265">
        <f t="shared" si="1"/>
        <v>-2.5760502172863351</v>
      </c>
      <c r="Z62" s="266">
        <f t="shared" si="2"/>
        <v>71.930481283422466</v>
      </c>
      <c r="AA62" s="668"/>
      <c r="AB62" s="18" t="s">
        <v>42</v>
      </c>
      <c r="AC62" s="21">
        <f>SUM(AC59:AC61)</f>
        <v>68909</v>
      </c>
      <c r="AD62" s="21">
        <f>SUM(AD59:AD61)</f>
        <v>1045</v>
      </c>
      <c r="AE62" s="21">
        <f t="shared" si="3"/>
        <v>-11797</v>
      </c>
      <c r="AF62" s="265">
        <f t="shared" si="4"/>
        <v>-14.617252744529527</v>
      </c>
      <c r="AG62" s="267">
        <f t="shared" si="5"/>
        <v>65.941626794258369</v>
      </c>
      <c r="AH62" s="21">
        <f t="shared" ref="AH62:AI62" si="40">SUM(AH59:AH61)</f>
        <v>69423</v>
      </c>
      <c r="AI62" s="21">
        <f t="shared" si="40"/>
        <v>1099</v>
      </c>
      <c r="AJ62" s="21">
        <f>AH62-AC62</f>
        <v>514</v>
      </c>
      <c r="AK62" s="265">
        <f>IF(AJ62&lt;&gt;0,AJ62/AC62*100,0)</f>
        <v>0.74591127428928006</v>
      </c>
      <c r="AL62" s="268">
        <f t="shared" ref="AL62" si="41">IF(AH62&lt;&gt;0,AH62/AI62,0)</f>
        <v>63.169244767970881</v>
      </c>
    </row>
    <row r="63" spans="1:38" ht="16.5" customHeight="1">
      <c r="A63" s="1"/>
      <c r="B63" s="24" t="s">
        <v>104</v>
      </c>
      <c r="C63" s="51" t="s">
        <v>105</v>
      </c>
      <c r="D63" s="19">
        <v>5806</v>
      </c>
      <c r="E63" s="19">
        <v>80</v>
      </c>
      <c r="F63" s="19">
        <v>7880</v>
      </c>
      <c r="G63" s="19">
        <v>150</v>
      </c>
      <c r="H63" s="19">
        <v>8771</v>
      </c>
      <c r="I63" s="19">
        <v>210</v>
      </c>
      <c r="J63" s="19">
        <v>8558</v>
      </c>
      <c r="K63" s="19">
        <v>230</v>
      </c>
      <c r="L63" s="19">
        <v>9033</v>
      </c>
      <c r="M63" s="20">
        <v>230</v>
      </c>
      <c r="N63" s="24" t="s">
        <v>104</v>
      </c>
      <c r="O63" s="51" t="s">
        <v>105</v>
      </c>
      <c r="P63" s="21">
        <v>9603</v>
      </c>
      <c r="Q63" s="21">
        <v>200</v>
      </c>
      <c r="R63" s="21">
        <v>9425</v>
      </c>
      <c r="S63" s="21">
        <v>208</v>
      </c>
      <c r="T63" s="21">
        <v>8941</v>
      </c>
      <c r="U63" s="21">
        <v>205</v>
      </c>
      <c r="V63" s="21">
        <v>8045</v>
      </c>
      <c r="W63" s="21">
        <v>200</v>
      </c>
      <c r="X63" s="21">
        <f t="shared" si="0"/>
        <v>-896</v>
      </c>
      <c r="Y63" s="265">
        <f t="shared" si="1"/>
        <v>-10.021250419416173</v>
      </c>
      <c r="Z63" s="266">
        <f t="shared" si="2"/>
        <v>40.225000000000001</v>
      </c>
      <c r="AA63" s="24" t="s">
        <v>104</v>
      </c>
      <c r="AB63" s="51" t="s">
        <v>105</v>
      </c>
      <c r="AC63" s="21">
        <v>5631</v>
      </c>
      <c r="AD63" s="21">
        <v>142</v>
      </c>
      <c r="AE63" s="21">
        <f t="shared" si="3"/>
        <v>-2414</v>
      </c>
      <c r="AF63" s="265">
        <f t="shared" si="4"/>
        <v>-30.006215040397759</v>
      </c>
      <c r="AG63" s="267">
        <f t="shared" si="5"/>
        <v>39.654929577464792</v>
      </c>
      <c r="AH63" s="21">
        <v>5280</v>
      </c>
      <c r="AI63" s="21">
        <v>149</v>
      </c>
      <c r="AJ63" s="21">
        <v>-351</v>
      </c>
      <c r="AK63" s="265">
        <v>-6.2333499999999997</v>
      </c>
      <c r="AL63" s="268">
        <v>35.436</v>
      </c>
    </row>
    <row r="64" spans="1:38" ht="16.899999999999999" customHeight="1">
      <c r="A64" s="1"/>
      <c r="B64" s="675" t="s">
        <v>106</v>
      </c>
      <c r="C64" s="26" t="s">
        <v>107</v>
      </c>
      <c r="D64" s="27">
        <v>0</v>
      </c>
      <c r="E64" s="27">
        <v>0</v>
      </c>
      <c r="F64" s="27">
        <v>0</v>
      </c>
      <c r="G64" s="27">
        <v>0</v>
      </c>
      <c r="H64" s="27">
        <v>14630</v>
      </c>
      <c r="I64" s="27">
        <v>170</v>
      </c>
      <c r="J64" s="27">
        <v>16437</v>
      </c>
      <c r="K64" s="27">
        <v>180</v>
      </c>
      <c r="L64" s="27">
        <v>24308</v>
      </c>
      <c r="M64" s="28">
        <v>300</v>
      </c>
      <c r="N64" s="675" t="s">
        <v>106</v>
      </c>
      <c r="O64" s="26" t="s">
        <v>107</v>
      </c>
      <c r="P64" s="32">
        <v>24994</v>
      </c>
      <c r="Q64" s="32">
        <v>310</v>
      </c>
      <c r="R64" s="32">
        <v>24412</v>
      </c>
      <c r="S64" s="32">
        <v>295</v>
      </c>
      <c r="T64" s="32">
        <v>23497</v>
      </c>
      <c r="U64" s="32">
        <v>309</v>
      </c>
      <c r="V64" s="32">
        <v>22669</v>
      </c>
      <c r="W64" s="32">
        <v>320</v>
      </c>
      <c r="X64" s="32">
        <f t="shared" si="0"/>
        <v>-828</v>
      </c>
      <c r="Y64" s="269">
        <f t="shared" si="1"/>
        <v>-3.523854109035196</v>
      </c>
      <c r="Z64" s="270">
        <f t="shared" si="2"/>
        <v>70.840625000000003</v>
      </c>
      <c r="AA64" s="675" t="s">
        <v>106</v>
      </c>
      <c r="AB64" s="26" t="s">
        <v>107</v>
      </c>
      <c r="AC64" s="32">
        <v>20755</v>
      </c>
      <c r="AD64" s="32">
        <v>319</v>
      </c>
      <c r="AE64" s="32">
        <f t="shared" si="3"/>
        <v>-1914</v>
      </c>
      <c r="AF64" s="269">
        <f t="shared" si="4"/>
        <v>-8.4432484891261197</v>
      </c>
      <c r="AG64" s="271">
        <f t="shared" si="5"/>
        <v>65.062695924764895</v>
      </c>
      <c r="AH64" s="32">
        <v>19040</v>
      </c>
      <c r="AI64" s="32">
        <v>309</v>
      </c>
      <c r="AJ64" s="32">
        <v>-1715</v>
      </c>
      <c r="AK64" s="269">
        <v>-8.2630700000000008</v>
      </c>
      <c r="AL64" s="272">
        <v>61.618000000000002</v>
      </c>
    </row>
    <row r="65" spans="1:38" ht="16.899999999999999" customHeight="1">
      <c r="A65" s="1"/>
      <c r="B65" s="676"/>
      <c r="C65" s="26" t="s">
        <v>108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8">
        <v>0</v>
      </c>
      <c r="N65" s="676"/>
      <c r="O65" s="26" t="s">
        <v>108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0</v>
      </c>
      <c r="X65" s="32">
        <f t="shared" si="0"/>
        <v>0</v>
      </c>
      <c r="Y65" s="269">
        <f t="shared" si="1"/>
        <v>0</v>
      </c>
      <c r="Z65" s="270">
        <f t="shared" si="2"/>
        <v>0</v>
      </c>
      <c r="AA65" s="676"/>
      <c r="AB65" s="26" t="s">
        <v>108</v>
      </c>
      <c r="AC65" s="32">
        <v>0</v>
      </c>
      <c r="AD65" s="32">
        <v>0</v>
      </c>
      <c r="AE65" s="32">
        <f t="shared" si="3"/>
        <v>0</v>
      </c>
      <c r="AF65" s="269">
        <f t="shared" si="4"/>
        <v>0</v>
      </c>
      <c r="AG65" s="271">
        <f t="shared" si="5"/>
        <v>0</v>
      </c>
      <c r="AH65" s="32">
        <v>0</v>
      </c>
      <c r="AI65" s="32">
        <v>0</v>
      </c>
      <c r="AJ65" s="32">
        <v>0</v>
      </c>
      <c r="AK65" s="269">
        <v>0</v>
      </c>
      <c r="AL65" s="272">
        <v>0</v>
      </c>
    </row>
    <row r="66" spans="1:38" ht="16.899999999999999" customHeight="1">
      <c r="A66" s="1"/>
      <c r="B66" s="676"/>
      <c r="C66" s="26" t="s">
        <v>109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7740</v>
      </c>
      <c r="K66" s="27">
        <v>110</v>
      </c>
      <c r="L66" s="27">
        <v>10009</v>
      </c>
      <c r="M66" s="28">
        <v>150</v>
      </c>
      <c r="N66" s="676"/>
      <c r="O66" s="26" t="s">
        <v>109</v>
      </c>
      <c r="P66" s="32">
        <v>10687</v>
      </c>
      <c r="Q66" s="32">
        <v>130</v>
      </c>
      <c r="R66" s="32">
        <v>9797</v>
      </c>
      <c r="S66" s="32">
        <v>123</v>
      </c>
      <c r="T66" s="32">
        <v>8885</v>
      </c>
      <c r="U66" s="32">
        <v>120</v>
      </c>
      <c r="V66" s="32">
        <v>8151</v>
      </c>
      <c r="W66" s="32">
        <v>121</v>
      </c>
      <c r="X66" s="32">
        <f t="shared" si="0"/>
        <v>-734</v>
      </c>
      <c r="Y66" s="269">
        <f t="shared" si="1"/>
        <v>-8.2611142374788979</v>
      </c>
      <c r="Z66" s="270">
        <f t="shared" si="2"/>
        <v>67.36363636363636</v>
      </c>
      <c r="AA66" s="676"/>
      <c r="AB66" s="26" t="s">
        <v>109</v>
      </c>
      <c r="AC66" s="32">
        <v>7364</v>
      </c>
      <c r="AD66" s="32">
        <v>119</v>
      </c>
      <c r="AE66" s="32">
        <f t="shared" si="3"/>
        <v>-787</v>
      </c>
      <c r="AF66" s="269">
        <f t="shared" si="4"/>
        <v>-9.655257023678077</v>
      </c>
      <c r="AG66" s="271">
        <f t="shared" si="5"/>
        <v>61.882352941176471</v>
      </c>
      <c r="AH66" s="32">
        <v>6875</v>
      </c>
      <c r="AI66" s="32">
        <v>120</v>
      </c>
      <c r="AJ66" s="32">
        <v>-489</v>
      </c>
      <c r="AK66" s="269">
        <v>-6.6404100000000001</v>
      </c>
      <c r="AL66" s="272">
        <v>57.292000000000002</v>
      </c>
    </row>
    <row r="67" spans="1:38" ht="16.899999999999999" customHeight="1">
      <c r="A67" s="1"/>
      <c r="B67" s="677"/>
      <c r="C67" s="18" t="s">
        <v>42</v>
      </c>
      <c r="D67" s="19">
        <f t="shared" ref="D67:M67" si="42">SUM(D64:D66)</f>
        <v>0</v>
      </c>
      <c r="E67" s="19">
        <f t="shared" si="42"/>
        <v>0</v>
      </c>
      <c r="F67" s="19">
        <f t="shared" si="42"/>
        <v>0</v>
      </c>
      <c r="G67" s="19">
        <f t="shared" si="42"/>
        <v>0</v>
      </c>
      <c r="H67" s="19">
        <f t="shared" si="42"/>
        <v>14630</v>
      </c>
      <c r="I67" s="19">
        <f t="shared" si="42"/>
        <v>170</v>
      </c>
      <c r="J67" s="19">
        <f t="shared" si="42"/>
        <v>24177</v>
      </c>
      <c r="K67" s="19">
        <f t="shared" si="42"/>
        <v>290</v>
      </c>
      <c r="L67" s="19">
        <f t="shared" si="42"/>
        <v>34317</v>
      </c>
      <c r="M67" s="20">
        <f t="shared" si="42"/>
        <v>450</v>
      </c>
      <c r="N67" s="677"/>
      <c r="O67" s="18" t="s">
        <v>42</v>
      </c>
      <c r="P67" s="21">
        <f t="shared" ref="P67:W67" si="43">SUM(P64:P66)</f>
        <v>35681</v>
      </c>
      <c r="Q67" s="21">
        <f t="shared" si="43"/>
        <v>440</v>
      </c>
      <c r="R67" s="21">
        <f t="shared" si="43"/>
        <v>34209</v>
      </c>
      <c r="S67" s="21">
        <f t="shared" si="43"/>
        <v>418</v>
      </c>
      <c r="T67" s="21">
        <f t="shared" si="43"/>
        <v>32382</v>
      </c>
      <c r="U67" s="21">
        <f t="shared" si="43"/>
        <v>429</v>
      </c>
      <c r="V67" s="21">
        <f t="shared" si="43"/>
        <v>30820</v>
      </c>
      <c r="W67" s="21">
        <f t="shared" si="43"/>
        <v>441</v>
      </c>
      <c r="X67" s="21">
        <f t="shared" si="0"/>
        <v>-1562</v>
      </c>
      <c r="Y67" s="265">
        <f t="shared" si="1"/>
        <v>-4.8236674695818671</v>
      </c>
      <c r="Z67" s="266">
        <f t="shared" si="2"/>
        <v>69.886621315192741</v>
      </c>
      <c r="AA67" s="677"/>
      <c r="AB67" s="18" t="s">
        <v>42</v>
      </c>
      <c r="AC67" s="21">
        <f>SUM(AC64:AC66)</f>
        <v>28119</v>
      </c>
      <c r="AD67" s="21">
        <f>SUM(AD64:AD66)</f>
        <v>438</v>
      </c>
      <c r="AE67" s="21">
        <f t="shared" si="3"/>
        <v>-2701</v>
      </c>
      <c r="AF67" s="265">
        <f t="shared" si="4"/>
        <v>-8.7637897469175865</v>
      </c>
      <c r="AG67" s="267">
        <f t="shared" si="5"/>
        <v>64.198630136986296</v>
      </c>
      <c r="AH67" s="21">
        <f t="shared" ref="AH67:AI67" si="44">SUM(AH64:AH66)</f>
        <v>25915</v>
      </c>
      <c r="AI67" s="21">
        <f t="shared" si="44"/>
        <v>429</v>
      </c>
      <c r="AJ67" s="21">
        <f>AH67-AC67</f>
        <v>-2204</v>
      </c>
      <c r="AK67" s="265">
        <f>IF(AJ67&lt;&gt;0,AJ67/AC67*100,0)</f>
        <v>-7.8381165759806537</v>
      </c>
      <c r="AL67" s="268">
        <f t="shared" ref="AL67" si="45">IF(AH67&lt;&gt;0,AH67/AI67,0)</f>
        <v>60.407925407925411</v>
      </c>
    </row>
    <row r="68" spans="1:38" ht="16.899999999999999" customHeight="1">
      <c r="A68" s="1"/>
      <c r="B68" s="52" t="s">
        <v>110</v>
      </c>
      <c r="C68" s="39" t="s">
        <v>111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0">
        <v>0</v>
      </c>
      <c r="N68" s="52" t="s">
        <v>110</v>
      </c>
      <c r="O68" s="39" t="s">
        <v>111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f t="shared" si="0"/>
        <v>0</v>
      </c>
      <c r="Y68" s="265">
        <f t="shared" si="1"/>
        <v>0</v>
      </c>
      <c r="Z68" s="266">
        <f t="shared" si="2"/>
        <v>0</v>
      </c>
      <c r="AA68" s="52" t="s">
        <v>110</v>
      </c>
      <c r="AB68" s="39" t="s">
        <v>111</v>
      </c>
      <c r="AC68" s="21">
        <v>0</v>
      </c>
      <c r="AD68" s="21">
        <v>0</v>
      </c>
      <c r="AE68" s="21">
        <f t="shared" si="3"/>
        <v>0</v>
      </c>
      <c r="AF68" s="265">
        <f t="shared" si="4"/>
        <v>0</v>
      </c>
      <c r="AG68" s="267">
        <f t="shared" si="5"/>
        <v>0</v>
      </c>
      <c r="AH68" s="21">
        <v>0</v>
      </c>
      <c r="AI68" s="21">
        <v>0</v>
      </c>
      <c r="AJ68" s="21">
        <v>0</v>
      </c>
      <c r="AK68" s="265">
        <v>0</v>
      </c>
      <c r="AL68" s="268">
        <v>0</v>
      </c>
    </row>
    <row r="69" spans="1:38" ht="16.899999999999999" customHeight="1" thickBot="1">
      <c r="A69" s="1"/>
      <c r="B69" s="669" t="s">
        <v>112</v>
      </c>
      <c r="C69" s="670"/>
      <c r="D69" s="40">
        <f t="shared" ref="D69:M69" si="46">SUM(D33:D37,D42:D45,D48:D52,D55,D58,D62:D63,D67:D68)</f>
        <v>454314</v>
      </c>
      <c r="E69" s="40">
        <f t="shared" si="46"/>
        <v>6790</v>
      </c>
      <c r="F69" s="40">
        <f t="shared" si="46"/>
        <v>717102</v>
      </c>
      <c r="G69" s="40">
        <f t="shared" si="46"/>
        <v>10600</v>
      </c>
      <c r="H69" s="40">
        <f t="shared" si="46"/>
        <v>974381</v>
      </c>
      <c r="I69" s="40">
        <f t="shared" si="46"/>
        <v>14660</v>
      </c>
      <c r="J69" s="40">
        <f t="shared" si="46"/>
        <v>1146383</v>
      </c>
      <c r="K69" s="40">
        <f t="shared" si="46"/>
        <v>16490</v>
      </c>
      <c r="L69" s="40">
        <f t="shared" si="46"/>
        <v>1424102</v>
      </c>
      <c r="M69" s="41">
        <f t="shared" si="46"/>
        <v>20310</v>
      </c>
      <c r="N69" s="669" t="s">
        <v>112</v>
      </c>
      <c r="O69" s="670"/>
      <c r="P69" s="42">
        <f t="shared" ref="P69:W69" si="47">SUM(P33:P37,P42:P45,P48:P52,P55,P58,P62:P63,P67:P68)</f>
        <v>1582518</v>
      </c>
      <c r="Q69" s="42">
        <f t="shared" si="47"/>
        <v>22040</v>
      </c>
      <c r="R69" s="42">
        <f t="shared" si="47"/>
        <v>1615988</v>
      </c>
      <c r="S69" s="42">
        <f t="shared" si="47"/>
        <v>22462</v>
      </c>
      <c r="T69" s="42">
        <f t="shared" si="47"/>
        <v>1616963</v>
      </c>
      <c r="U69" s="42">
        <f t="shared" si="47"/>
        <v>22627</v>
      </c>
      <c r="V69" s="42">
        <f t="shared" si="47"/>
        <v>1643806</v>
      </c>
      <c r="W69" s="42">
        <f t="shared" si="47"/>
        <v>23304</v>
      </c>
      <c r="X69" s="42">
        <f t="shared" si="0"/>
        <v>26843</v>
      </c>
      <c r="Y69" s="277">
        <f t="shared" si="1"/>
        <v>1.6600874602572848</v>
      </c>
      <c r="Z69" s="278">
        <f t="shared" si="2"/>
        <v>70.537504291108817</v>
      </c>
      <c r="AA69" s="669" t="s">
        <v>224</v>
      </c>
      <c r="AB69" s="670"/>
      <c r="AC69" s="42">
        <f>SUM(AC33:AC37,AC42:AC45,AC48:AC52,AC55,AC58,AC62:AC63,AC67:AC68)</f>
        <v>1631553</v>
      </c>
      <c r="AD69" s="42">
        <f>SUM(AD33:AD37,AD42:AD45,AD48:AD52,AD55,AD58,AD62:AD63,AD67:AD68)</f>
        <v>23373</v>
      </c>
      <c r="AE69" s="42">
        <f t="shared" si="3"/>
        <v>-12253</v>
      </c>
      <c r="AF69" s="277">
        <f t="shared" si="4"/>
        <v>-0.74540426303347229</v>
      </c>
      <c r="AG69" s="279">
        <f t="shared" si="5"/>
        <v>69.80503144654088</v>
      </c>
      <c r="AH69" s="42">
        <f>SUM(AH33:AH37,AH42:AH45,AH48:AH52,AH55,AH58,AH62:AH63,AH67:AH68)</f>
        <v>1636565</v>
      </c>
      <c r="AI69" s="42">
        <f>SUM(AI33:AI37,AI42:AI45,AI48:AI52,AI55,AI58,AI62:AI63,AI67:AI68)</f>
        <v>24442</v>
      </c>
      <c r="AJ69" s="42">
        <f>AH69-AC69</f>
        <v>5012</v>
      </c>
      <c r="AK69" s="277">
        <f>IF(AJ69&lt;&gt;0,AJ69/AC69*100,0)</f>
        <v>0.30719198211765109</v>
      </c>
      <c r="AL69" s="280">
        <f t="shared" ref="AL69" si="48">IF(AH69&lt;&gt;0,AH69/AI69,0)</f>
        <v>66.957082071843544</v>
      </c>
    </row>
    <row r="70" spans="1:38" ht="16.899999999999999" customHeight="1" thickBot="1">
      <c r="A70" s="1"/>
      <c r="B70" s="55" t="s">
        <v>114</v>
      </c>
      <c r="C70" s="56" t="s">
        <v>115</v>
      </c>
      <c r="D70" s="57">
        <v>63419</v>
      </c>
      <c r="E70" s="57">
        <v>920</v>
      </c>
      <c r="F70" s="57">
        <v>65338</v>
      </c>
      <c r="G70" s="57">
        <v>1060</v>
      </c>
      <c r="H70" s="57">
        <v>80340</v>
      </c>
      <c r="I70" s="57">
        <v>1590</v>
      </c>
      <c r="J70" s="57">
        <v>86898</v>
      </c>
      <c r="K70" s="57">
        <v>1650</v>
      </c>
      <c r="L70" s="57">
        <v>97744</v>
      </c>
      <c r="M70" s="58">
        <v>1840</v>
      </c>
      <c r="N70" s="55" t="s">
        <v>114</v>
      </c>
      <c r="O70" s="56" t="s">
        <v>115</v>
      </c>
      <c r="P70" s="59">
        <v>104103</v>
      </c>
      <c r="Q70" s="59">
        <v>1960</v>
      </c>
      <c r="R70" s="59">
        <v>104731</v>
      </c>
      <c r="S70" s="59">
        <v>1989</v>
      </c>
      <c r="T70" s="59">
        <v>110901</v>
      </c>
      <c r="U70" s="59">
        <v>2129</v>
      </c>
      <c r="V70" s="59">
        <v>111650</v>
      </c>
      <c r="W70" s="59">
        <v>2176</v>
      </c>
      <c r="X70" s="59">
        <f t="shared" si="0"/>
        <v>749</v>
      </c>
      <c r="Y70" s="257">
        <f t="shared" si="1"/>
        <v>0.67537713816827627</v>
      </c>
      <c r="Z70" s="258">
        <f t="shared" si="2"/>
        <v>51.309742647058826</v>
      </c>
      <c r="AA70" s="55" t="s">
        <v>114</v>
      </c>
      <c r="AB70" s="56" t="s">
        <v>115</v>
      </c>
      <c r="AC70" s="59">
        <v>110295</v>
      </c>
      <c r="AD70" s="59">
        <v>2207</v>
      </c>
      <c r="AE70" s="59">
        <f t="shared" si="3"/>
        <v>-1355</v>
      </c>
      <c r="AF70" s="257">
        <f t="shared" si="4"/>
        <v>-1.2136139722346619</v>
      </c>
      <c r="AG70" s="259">
        <f t="shared" si="5"/>
        <v>49.975079293158132</v>
      </c>
      <c r="AH70" s="59">
        <v>109547</v>
      </c>
      <c r="AI70" s="59">
        <v>2279</v>
      </c>
      <c r="AJ70" s="59">
        <v>-748</v>
      </c>
      <c r="AK70" s="257">
        <v>-0.67818000000000001</v>
      </c>
      <c r="AL70" s="260">
        <v>48.068000000000005</v>
      </c>
    </row>
    <row r="71" spans="1:38" s="283" customFormat="1" ht="16.899999999999999" customHeight="1">
      <c r="A71" s="54"/>
      <c r="B71" s="63"/>
      <c r="C71" s="64" t="s">
        <v>116</v>
      </c>
      <c r="D71" s="34">
        <v>25503</v>
      </c>
      <c r="E71" s="34">
        <v>360</v>
      </c>
      <c r="F71" s="34">
        <v>30504</v>
      </c>
      <c r="G71" s="34">
        <v>520</v>
      </c>
      <c r="H71" s="34">
        <v>33474</v>
      </c>
      <c r="I71" s="34">
        <v>600</v>
      </c>
      <c r="J71" s="34">
        <v>34553</v>
      </c>
      <c r="K71" s="34">
        <v>600</v>
      </c>
      <c r="L71" s="34">
        <v>41128</v>
      </c>
      <c r="M71" s="35">
        <v>740</v>
      </c>
      <c r="N71" s="63"/>
      <c r="O71" s="64" t="s">
        <v>116</v>
      </c>
      <c r="P71" s="36">
        <v>42357</v>
      </c>
      <c r="Q71" s="36">
        <v>780</v>
      </c>
      <c r="R71" s="36">
        <v>43509</v>
      </c>
      <c r="S71" s="36">
        <v>794</v>
      </c>
      <c r="T71" s="36">
        <v>43631</v>
      </c>
      <c r="U71" s="36">
        <v>815</v>
      </c>
      <c r="V71" s="36">
        <v>45427</v>
      </c>
      <c r="W71" s="36">
        <v>836</v>
      </c>
      <c r="X71" s="36">
        <f t="shared" si="0"/>
        <v>1796</v>
      </c>
      <c r="Y71" s="273">
        <f t="shared" si="1"/>
        <v>4.1163393000389634</v>
      </c>
      <c r="Z71" s="274">
        <f t="shared" si="2"/>
        <v>54.338516746411486</v>
      </c>
      <c r="AA71" s="63"/>
      <c r="AB71" s="64" t="s">
        <v>116</v>
      </c>
      <c r="AC71" s="36">
        <v>42592</v>
      </c>
      <c r="AD71" s="36">
        <v>841</v>
      </c>
      <c r="AE71" s="36">
        <f t="shared" si="3"/>
        <v>-2835</v>
      </c>
      <c r="AF71" s="273">
        <f t="shared" si="4"/>
        <v>-6.2407819138397862</v>
      </c>
      <c r="AG71" s="275">
        <f t="shared" si="5"/>
        <v>50.644470868014267</v>
      </c>
      <c r="AH71" s="36">
        <v>45115</v>
      </c>
      <c r="AI71" s="36">
        <v>948</v>
      </c>
      <c r="AJ71" s="36">
        <v>2523</v>
      </c>
      <c r="AK71" s="273">
        <v>5.9236500000000003</v>
      </c>
      <c r="AL71" s="276">
        <v>47.59</v>
      </c>
    </row>
    <row r="72" spans="1:38" s="289" customFormat="1" ht="16.899999999999999" customHeight="1">
      <c r="A72" s="70"/>
      <c r="B72" s="105" t="s">
        <v>117</v>
      </c>
      <c r="C72" s="46" t="s">
        <v>118</v>
      </c>
      <c r="D72" s="103">
        <v>25503</v>
      </c>
      <c r="E72" s="103">
        <v>360</v>
      </c>
      <c r="F72" s="103">
        <v>30504</v>
      </c>
      <c r="G72" s="103">
        <v>520</v>
      </c>
      <c r="H72" s="103">
        <v>33474</v>
      </c>
      <c r="I72" s="103">
        <v>600</v>
      </c>
      <c r="J72" s="103">
        <v>34553</v>
      </c>
      <c r="K72" s="103">
        <v>600</v>
      </c>
      <c r="L72" s="103">
        <v>41128</v>
      </c>
      <c r="M72" s="104">
        <v>740</v>
      </c>
      <c r="N72" s="105" t="s">
        <v>117</v>
      </c>
      <c r="O72" s="46" t="s">
        <v>118</v>
      </c>
      <c r="P72" s="284">
        <v>42357</v>
      </c>
      <c r="Q72" s="284">
        <v>780</v>
      </c>
      <c r="R72" s="284">
        <v>43509</v>
      </c>
      <c r="S72" s="284">
        <v>794</v>
      </c>
      <c r="T72" s="284">
        <v>43631</v>
      </c>
      <c r="U72" s="284">
        <v>815</v>
      </c>
      <c r="V72" s="284">
        <v>45427</v>
      </c>
      <c r="W72" s="284">
        <v>836</v>
      </c>
      <c r="X72" s="284">
        <f t="shared" si="0"/>
        <v>1796</v>
      </c>
      <c r="Y72" s="285">
        <f t="shared" si="1"/>
        <v>4.1163393000389634</v>
      </c>
      <c r="Z72" s="286">
        <f t="shared" si="2"/>
        <v>54.338516746411486</v>
      </c>
      <c r="AA72" s="105" t="s">
        <v>117</v>
      </c>
      <c r="AB72" s="46" t="s">
        <v>118</v>
      </c>
      <c r="AC72" s="284">
        <v>42592</v>
      </c>
      <c r="AD72" s="284">
        <v>841</v>
      </c>
      <c r="AE72" s="284">
        <f t="shared" si="3"/>
        <v>-2835</v>
      </c>
      <c r="AF72" s="285">
        <f t="shared" si="4"/>
        <v>-6.2407819138397862</v>
      </c>
      <c r="AG72" s="287">
        <f t="shared" si="5"/>
        <v>50.644470868014267</v>
      </c>
      <c r="AH72" s="284">
        <v>45115</v>
      </c>
      <c r="AI72" s="284">
        <v>948</v>
      </c>
      <c r="AJ72" s="284">
        <v>2523</v>
      </c>
      <c r="AK72" s="285">
        <v>5.9236500000000003</v>
      </c>
      <c r="AL72" s="288">
        <v>47.59</v>
      </c>
    </row>
    <row r="73" spans="1:38" ht="16.899999999999999" customHeight="1">
      <c r="A73" s="1"/>
      <c r="B73" s="63"/>
      <c r="C73" s="64" t="s">
        <v>119</v>
      </c>
      <c r="D73" s="34">
        <v>26316</v>
      </c>
      <c r="E73" s="34">
        <v>380</v>
      </c>
      <c r="F73" s="34">
        <v>33247</v>
      </c>
      <c r="G73" s="34">
        <v>680</v>
      </c>
      <c r="H73" s="34">
        <v>42579</v>
      </c>
      <c r="I73" s="34">
        <v>980</v>
      </c>
      <c r="J73" s="34">
        <v>46773</v>
      </c>
      <c r="K73" s="34">
        <v>1020</v>
      </c>
      <c r="L73" s="34">
        <v>51820</v>
      </c>
      <c r="M73" s="35">
        <v>1100</v>
      </c>
      <c r="N73" s="63"/>
      <c r="O73" s="64" t="s">
        <v>119</v>
      </c>
      <c r="P73" s="36">
        <v>61601</v>
      </c>
      <c r="Q73" s="36">
        <v>1280</v>
      </c>
      <c r="R73" s="36">
        <v>65763</v>
      </c>
      <c r="S73" s="36">
        <v>1301</v>
      </c>
      <c r="T73" s="36">
        <v>67778</v>
      </c>
      <c r="U73" s="36">
        <v>1326</v>
      </c>
      <c r="V73" s="36">
        <v>66432</v>
      </c>
      <c r="W73" s="36">
        <v>1336</v>
      </c>
      <c r="X73" s="36">
        <f t="shared" ref="X73:X95" si="49">V73-T73</f>
        <v>-1346</v>
      </c>
      <c r="Y73" s="273">
        <f t="shared" ref="Y73:Y95" si="50">IF(X73&lt;&gt;0,X73/T73*100,0)</f>
        <v>-1.9858951282126942</v>
      </c>
      <c r="Z73" s="274">
        <f t="shared" ref="Z73:Z95" si="51">IF(V73&lt;&gt;0,V73/W73,0)</f>
        <v>49.724550898203596</v>
      </c>
      <c r="AA73" s="63"/>
      <c r="AB73" s="64" t="s">
        <v>119</v>
      </c>
      <c r="AC73" s="36">
        <v>66775</v>
      </c>
      <c r="AD73" s="36">
        <v>1346</v>
      </c>
      <c r="AE73" s="36">
        <f t="shared" ref="AE73:AE95" si="52">AC73-V73</f>
        <v>343</v>
      </c>
      <c r="AF73" s="273">
        <f t="shared" ref="AF73:AF95" si="53">IF(AE73&lt;&gt;0,AE73/V73*100,0)</f>
        <v>0.51631743737957614</v>
      </c>
      <c r="AG73" s="275">
        <f t="shared" ref="AG73:AG95" si="54">IF(AC73&lt;&gt;0,AC73/AD73,0)</f>
        <v>49.609955423476968</v>
      </c>
      <c r="AH73" s="36">
        <v>67067</v>
      </c>
      <c r="AI73" s="36">
        <v>1499</v>
      </c>
      <c r="AJ73" s="36">
        <v>292</v>
      </c>
      <c r="AK73" s="273">
        <v>0.43729000000000001</v>
      </c>
      <c r="AL73" s="276">
        <v>44.741000000000007</v>
      </c>
    </row>
    <row r="74" spans="1:38" ht="16.899999999999999" customHeight="1">
      <c r="A74" s="1"/>
      <c r="B74" s="17" t="s">
        <v>121</v>
      </c>
      <c r="C74" s="46" t="s">
        <v>122</v>
      </c>
      <c r="D74" s="19">
        <v>26316</v>
      </c>
      <c r="E74" s="19">
        <v>380</v>
      </c>
      <c r="F74" s="19">
        <v>33247</v>
      </c>
      <c r="G74" s="19">
        <v>680</v>
      </c>
      <c r="H74" s="19">
        <v>42579</v>
      </c>
      <c r="I74" s="19">
        <v>980</v>
      </c>
      <c r="J74" s="19">
        <v>46773</v>
      </c>
      <c r="K74" s="19">
        <v>1020</v>
      </c>
      <c r="L74" s="19">
        <v>51820</v>
      </c>
      <c r="M74" s="20">
        <v>1100</v>
      </c>
      <c r="N74" s="17" t="s">
        <v>121</v>
      </c>
      <c r="O74" s="46" t="s">
        <v>122</v>
      </c>
      <c r="P74" s="21">
        <v>61601</v>
      </c>
      <c r="Q74" s="21">
        <v>1280</v>
      </c>
      <c r="R74" s="21">
        <v>65763</v>
      </c>
      <c r="S74" s="21">
        <v>1301</v>
      </c>
      <c r="T74" s="21">
        <v>67778</v>
      </c>
      <c r="U74" s="21">
        <v>1326</v>
      </c>
      <c r="V74" s="21">
        <v>66432</v>
      </c>
      <c r="W74" s="21">
        <v>1336</v>
      </c>
      <c r="X74" s="21">
        <f t="shared" si="49"/>
        <v>-1346</v>
      </c>
      <c r="Y74" s="265">
        <f t="shared" si="50"/>
        <v>-1.9858951282126942</v>
      </c>
      <c r="Z74" s="266">
        <f t="shared" si="51"/>
        <v>49.724550898203596</v>
      </c>
      <c r="AA74" s="17" t="s">
        <v>121</v>
      </c>
      <c r="AB74" s="46" t="s">
        <v>122</v>
      </c>
      <c r="AC74" s="21">
        <v>66775</v>
      </c>
      <c r="AD74" s="21">
        <v>1346</v>
      </c>
      <c r="AE74" s="21">
        <f t="shared" si="52"/>
        <v>343</v>
      </c>
      <c r="AF74" s="265">
        <f t="shared" si="53"/>
        <v>0.51631743737957614</v>
      </c>
      <c r="AG74" s="267">
        <f t="shared" si="54"/>
        <v>49.609955423476968</v>
      </c>
      <c r="AH74" s="21">
        <v>67067</v>
      </c>
      <c r="AI74" s="21">
        <v>1499</v>
      </c>
      <c r="AJ74" s="21">
        <v>292</v>
      </c>
      <c r="AK74" s="265">
        <v>0.43729000000000001</v>
      </c>
      <c r="AL74" s="268">
        <v>44.741000000000007</v>
      </c>
    </row>
    <row r="75" spans="1:38" ht="16.899999999999999" customHeight="1">
      <c r="A75" s="1"/>
      <c r="B75" s="666" t="s">
        <v>123</v>
      </c>
      <c r="C75" s="290" t="s">
        <v>124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8">
        <v>0</v>
      </c>
      <c r="N75" s="666" t="s">
        <v>123</v>
      </c>
      <c r="O75" s="290" t="s">
        <v>124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f t="shared" si="49"/>
        <v>0</v>
      </c>
      <c r="Y75" s="269">
        <f t="shared" si="50"/>
        <v>0</v>
      </c>
      <c r="Z75" s="270">
        <f t="shared" si="51"/>
        <v>0</v>
      </c>
      <c r="AA75" s="666" t="s">
        <v>123</v>
      </c>
      <c r="AB75" s="290" t="s">
        <v>124</v>
      </c>
      <c r="AC75" s="32">
        <v>0</v>
      </c>
      <c r="AD75" s="32">
        <v>0</v>
      </c>
      <c r="AE75" s="32">
        <f t="shared" si="52"/>
        <v>0</v>
      </c>
      <c r="AF75" s="269">
        <f t="shared" si="53"/>
        <v>0</v>
      </c>
      <c r="AG75" s="271">
        <f t="shared" si="54"/>
        <v>0</v>
      </c>
      <c r="AH75" s="32">
        <v>0</v>
      </c>
      <c r="AI75" s="32">
        <v>0</v>
      </c>
      <c r="AJ75" s="32">
        <v>0</v>
      </c>
      <c r="AK75" s="269">
        <v>0</v>
      </c>
      <c r="AL75" s="272">
        <v>0</v>
      </c>
    </row>
    <row r="76" spans="1:38" ht="16.5" customHeight="1">
      <c r="A76" s="1"/>
      <c r="B76" s="667"/>
      <c r="C76" s="77" t="s">
        <v>125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8">
        <v>0</v>
      </c>
      <c r="N76" s="667"/>
      <c r="O76" s="77" t="s">
        <v>125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f t="shared" si="49"/>
        <v>0</v>
      </c>
      <c r="Y76" s="269">
        <f t="shared" si="50"/>
        <v>0</v>
      </c>
      <c r="Z76" s="270">
        <f t="shared" si="51"/>
        <v>0</v>
      </c>
      <c r="AA76" s="667"/>
      <c r="AB76" s="77" t="s">
        <v>125</v>
      </c>
      <c r="AC76" s="32">
        <v>0</v>
      </c>
      <c r="AD76" s="32">
        <v>0</v>
      </c>
      <c r="AE76" s="32">
        <f t="shared" si="52"/>
        <v>0</v>
      </c>
      <c r="AF76" s="269">
        <f t="shared" si="53"/>
        <v>0</v>
      </c>
      <c r="AG76" s="271">
        <f t="shared" si="54"/>
        <v>0</v>
      </c>
      <c r="AH76" s="32">
        <v>0</v>
      </c>
      <c r="AI76" s="32">
        <v>0</v>
      </c>
      <c r="AJ76" s="32">
        <v>0</v>
      </c>
      <c r="AK76" s="269">
        <v>0</v>
      </c>
      <c r="AL76" s="272">
        <v>0</v>
      </c>
    </row>
    <row r="77" spans="1:38" ht="16.899999999999999" customHeight="1">
      <c r="A77" s="1"/>
      <c r="B77" s="667"/>
      <c r="C77" s="78" t="s">
        <v>126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8">
        <v>0</v>
      </c>
      <c r="N77" s="667"/>
      <c r="O77" s="78" t="s">
        <v>126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f t="shared" si="49"/>
        <v>0</v>
      </c>
      <c r="Y77" s="269">
        <f t="shared" si="50"/>
        <v>0</v>
      </c>
      <c r="Z77" s="270">
        <f t="shared" si="51"/>
        <v>0</v>
      </c>
      <c r="AA77" s="667"/>
      <c r="AB77" s="78" t="s">
        <v>126</v>
      </c>
      <c r="AC77" s="32">
        <v>0</v>
      </c>
      <c r="AD77" s="32">
        <v>0</v>
      </c>
      <c r="AE77" s="32">
        <f t="shared" si="52"/>
        <v>0</v>
      </c>
      <c r="AF77" s="269">
        <f t="shared" si="53"/>
        <v>0</v>
      </c>
      <c r="AG77" s="271">
        <f t="shared" si="54"/>
        <v>0</v>
      </c>
      <c r="AH77" s="32">
        <v>0</v>
      </c>
      <c r="AI77" s="32">
        <v>0</v>
      </c>
      <c r="AJ77" s="32">
        <v>0</v>
      </c>
      <c r="AK77" s="269">
        <v>0</v>
      </c>
      <c r="AL77" s="272">
        <v>0</v>
      </c>
    </row>
    <row r="78" spans="1:38" ht="16.899999999999999" customHeight="1">
      <c r="A78" s="1"/>
      <c r="B78" s="667"/>
      <c r="C78" s="77" t="s">
        <v>127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8">
        <v>0</v>
      </c>
      <c r="N78" s="667"/>
      <c r="O78" s="77" t="s">
        <v>127</v>
      </c>
      <c r="P78" s="32">
        <v>0</v>
      </c>
      <c r="Q78" s="32">
        <v>0</v>
      </c>
      <c r="R78" s="32">
        <v>0</v>
      </c>
      <c r="S78" s="32">
        <v>0</v>
      </c>
      <c r="T78" s="32">
        <v>0</v>
      </c>
      <c r="U78" s="32">
        <v>0</v>
      </c>
      <c r="V78" s="32">
        <v>0</v>
      </c>
      <c r="W78" s="32">
        <v>0</v>
      </c>
      <c r="X78" s="32">
        <f t="shared" si="49"/>
        <v>0</v>
      </c>
      <c r="Y78" s="269">
        <f t="shared" si="50"/>
        <v>0</v>
      </c>
      <c r="Z78" s="270">
        <f t="shared" si="51"/>
        <v>0</v>
      </c>
      <c r="AA78" s="667"/>
      <c r="AB78" s="77" t="s">
        <v>127</v>
      </c>
      <c r="AC78" s="32">
        <v>0</v>
      </c>
      <c r="AD78" s="32">
        <v>0</v>
      </c>
      <c r="AE78" s="32">
        <f t="shared" si="52"/>
        <v>0</v>
      </c>
      <c r="AF78" s="269">
        <f t="shared" si="53"/>
        <v>0</v>
      </c>
      <c r="AG78" s="271">
        <f t="shared" si="54"/>
        <v>0</v>
      </c>
      <c r="AH78" s="32">
        <v>0</v>
      </c>
      <c r="AI78" s="32">
        <v>0</v>
      </c>
      <c r="AJ78" s="32">
        <v>0</v>
      </c>
      <c r="AK78" s="269">
        <v>0</v>
      </c>
      <c r="AL78" s="272">
        <v>0</v>
      </c>
    </row>
    <row r="79" spans="1:38" ht="16.899999999999999" customHeight="1">
      <c r="A79" s="1"/>
      <c r="B79" s="668"/>
      <c r="C79" s="18" t="s">
        <v>42</v>
      </c>
      <c r="D79" s="19">
        <f t="shared" ref="D79:M79" si="55">SUM(D75:D78)</f>
        <v>0</v>
      </c>
      <c r="E79" s="19">
        <f t="shared" si="55"/>
        <v>0</v>
      </c>
      <c r="F79" s="19">
        <f t="shared" si="55"/>
        <v>0</v>
      </c>
      <c r="G79" s="19">
        <f t="shared" si="55"/>
        <v>0</v>
      </c>
      <c r="H79" s="19">
        <f t="shared" si="55"/>
        <v>0</v>
      </c>
      <c r="I79" s="19">
        <f t="shared" si="55"/>
        <v>0</v>
      </c>
      <c r="J79" s="19">
        <f t="shared" si="55"/>
        <v>0</v>
      </c>
      <c r="K79" s="19">
        <f t="shared" si="55"/>
        <v>0</v>
      </c>
      <c r="L79" s="19">
        <f t="shared" si="55"/>
        <v>0</v>
      </c>
      <c r="M79" s="20">
        <f t="shared" si="55"/>
        <v>0</v>
      </c>
      <c r="N79" s="668"/>
      <c r="O79" s="18" t="s">
        <v>42</v>
      </c>
      <c r="P79" s="21">
        <f t="shared" ref="P79:W79" si="56">SUM(P75:P78)</f>
        <v>0</v>
      </c>
      <c r="Q79" s="21">
        <f t="shared" si="56"/>
        <v>0</v>
      </c>
      <c r="R79" s="21">
        <f t="shared" si="56"/>
        <v>0</v>
      </c>
      <c r="S79" s="21">
        <f t="shared" si="56"/>
        <v>0</v>
      </c>
      <c r="T79" s="21">
        <f t="shared" si="56"/>
        <v>0</v>
      </c>
      <c r="U79" s="21">
        <f t="shared" si="56"/>
        <v>0</v>
      </c>
      <c r="V79" s="21">
        <f t="shared" si="56"/>
        <v>0</v>
      </c>
      <c r="W79" s="21">
        <f t="shared" si="56"/>
        <v>0</v>
      </c>
      <c r="X79" s="21">
        <f t="shared" si="49"/>
        <v>0</v>
      </c>
      <c r="Y79" s="265">
        <f t="shared" si="50"/>
        <v>0</v>
      </c>
      <c r="Z79" s="266">
        <f t="shared" si="51"/>
        <v>0</v>
      </c>
      <c r="AA79" s="668"/>
      <c r="AB79" s="18" t="s">
        <v>42</v>
      </c>
      <c r="AC79" s="21">
        <f>SUM(AC75:AC78)</f>
        <v>0</v>
      </c>
      <c r="AD79" s="21">
        <f>SUM(AD75:AD78)</f>
        <v>0</v>
      </c>
      <c r="AE79" s="21">
        <f t="shared" si="52"/>
        <v>0</v>
      </c>
      <c r="AF79" s="265">
        <f t="shared" si="53"/>
        <v>0</v>
      </c>
      <c r="AG79" s="267">
        <f t="shared" si="54"/>
        <v>0</v>
      </c>
      <c r="AH79" s="21">
        <f>SUM(AH75:AH78)</f>
        <v>0</v>
      </c>
      <c r="AI79" s="21">
        <f>SUM(AI75:AI78)</f>
        <v>0</v>
      </c>
      <c r="AJ79" s="21">
        <f>AH79-AC79</f>
        <v>0</v>
      </c>
      <c r="AK79" s="291">
        <v>0</v>
      </c>
      <c r="AL79" s="268">
        <f t="shared" ref="AL79" si="57">IF(AH79&lt;&gt;0,AH79/AI79,0)</f>
        <v>0</v>
      </c>
    </row>
    <row r="80" spans="1:38" ht="16.899999999999999" customHeight="1">
      <c r="A80" s="1"/>
      <c r="B80" s="666" t="s">
        <v>128</v>
      </c>
      <c r="C80" s="290" t="s">
        <v>129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8">
        <v>0</v>
      </c>
      <c r="N80" s="666" t="s">
        <v>128</v>
      </c>
      <c r="O80" s="290" t="s">
        <v>129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f t="shared" si="49"/>
        <v>0</v>
      </c>
      <c r="Y80" s="269">
        <f t="shared" si="50"/>
        <v>0</v>
      </c>
      <c r="Z80" s="270">
        <f t="shared" si="51"/>
        <v>0</v>
      </c>
      <c r="AA80" s="666" t="s">
        <v>128</v>
      </c>
      <c r="AB80" s="290" t="s">
        <v>129</v>
      </c>
      <c r="AC80" s="32">
        <v>0</v>
      </c>
      <c r="AD80" s="32">
        <v>0</v>
      </c>
      <c r="AE80" s="32">
        <f t="shared" si="52"/>
        <v>0</v>
      </c>
      <c r="AF80" s="269">
        <f t="shared" si="53"/>
        <v>0</v>
      </c>
      <c r="AG80" s="271">
        <f t="shared" si="54"/>
        <v>0</v>
      </c>
      <c r="AH80" s="32">
        <v>0</v>
      </c>
      <c r="AI80" s="32">
        <v>0</v>
      </c>
      <c r="AJ80" s="32">
        <v>0</v>
      </c>
      <c r="AK80" s="269">
        <v>0</v>
      </c>
      <c r="AL80" s="272">
        <v>0</v>
      </c>
    </row>
    <row r="81" spans="1:38" ht="16.899999999999999" customHeight="1">
      <c r="A81" s="1"/>
      <c r="B81" s="667"/>
      <c r="C81" s="26" t="s">
        <v>130</v>
      </c>
      <c r="D81" s="27">
        <v>5431</v>
      </c>
      <c r="E81" s="27">
        <v>90</v>
      </c>
      <c r="F81" s="27">
        <v>5074</v>
      </c>
      <c r="G81" s="27">
        <v>100</v>
      </c>
      <c r="H81" s="27">
        <v>5960</v>
      </c>
      <c r="I81" s="27">
        <v>150</v>
      </c>
      <c r="J81" s="27">
        <v>5811</v>
      </c>
      <c r="K81" s="27">
        <v>150</v>
      </c>
      <c r="L81" s="27">
        <v>5850</v>
      </c>
      <c r="M81" s="28">
        <v>160</v>
      </c>
      <c r="N81" s="667"/>
      <c r="O81" s="26" t="s">
        <v>130</v>
      </c>
      <c r="P81" s="32">
        <v>5639</v>
      </c>
      <c r="Q81" s="32">
        <v>160</v>
      </c>
      <c r="R81" s="32">
        <v>5378</v>
      </c>
      <c r="S81" s="32">
        <v>158</v>
      </c>
      <c r="T81" s="32">
        <v>5296</v>
      </c>
      <c r="U81" s="32">
        <v>154</v>
      </c>
      <c r="V81" s="32">
        <v>0</v>
      </c>
      <c r="W81" s="32">
        <v>0</v>
      </c>
      <c r="X81" s="32">
        <f t="shared" si="49"/>
        <v>-5296</v>
      </c>
      <c r="Y81" s="269">
        <f t="shared" si="50"/>
        <v>-100</v>
      </c>
      <c r="Z81" s="270">
        <f t="shared" si="51"/>
        <v>0</v>
      </c>
      <c r="AA81" s="667"/>
      <c r="AB81" s="26" t="s">
        <v>130</v>
      </c>
      <c r="AC81" s="32">
        <v>0</v>
      </c>
      <c r="AD81" s="32">
        <v>0</v>
      </c>
      <c r="AE81" s="32">
        <f t="shared" si="52"/>
        <v>0</v>
      </c>
      <c r="AF81" s="269">
        <f t="shared" si="53"/>
        <v>0</v>
      </c>
      <c r="AG81" s="271">
        <f t="shared" si="54"/>
        <v>0</v>
      </c>
      <c r="AH81" s="32">
        <v>0</v>
      </c>
      <c r="AI81" s="32">
        <v>0</v>
      </c>
      <c r="AJ81" s="32">
        <v>0</v>
      </c>
      <c r="AK81" s="269">
        <v>0</v>
      </c>
      <c r="AL81" s="272">
        <v>0</v>
      </c>
    </row>
    <row r="82" spans="1:38" ht="16.899999999999999" customHeight="1">
      <c r="A82" s="1"/>
      <c r="B82" s="668"/>
      <c r="C82" s="39" t="s">
        <v>42</v>
      </c>
      <c r="D82" s="19">
        <f t="shared" ref="D82:M82" si="58">SUM(D80:D81)</f>
        <v>5431</v>
      </c>
      <c r="E82" s="19">
        <f t="shared" si="58"/>
        <v>90</v>
      </c>
      <c r="F82" s="19">
        <f t="shared" si="58"/>
        <v>5074</v>
      </c>
      <c r="G82" s="19">
        <f t="shared" si="58"/>
        <v>100</v>
      </c>
      <c r="H82" s="19">
        <f t="shared" si="58"/>
        <v>5960</v>
      </c>
      <c r="I82" s="19">
        <f t="shared" si="58"/>
        <v>150</v>
      </c>
      <c r="J82" s="19">
        <f t="shared" si="58"/>
        <v>5811</v>
      </c>
      <c r="K82" s="19">
        <f t="shared" si="58"/>
        <v>150</v>
      </c>
      <c r="L82" s="19">
        <f t="shared" si="58"/>
        <v>5850</v>
      </c>
      <c r="M82" s="20">
        <f t="shared" si="58"/>
        <v>160</v>
      </c>
      <c r="N82" s="668"/>
      <c r="O82" s="39" t="s">
        <v>42</v>
      </c>
      <c r="P82" s="21">
        <f t="shared" ref="P82:W82" si="59">SUM(P80:P81)</f>
        <v>5639</v>
      </c>
      <c r="Q82" s="21">
        <f t="shared" si="59"/>
        <v>160</v>
      </c>
      <c r="R82" s="21">
        <f t="shared" si="59"/>
        <v>5378</v>
      </c>
      <c r="S82" s="21">
        <f t="shared" si="59"/>
        <v>158</v>
      </c>
      <c r="T82" s="21">
        <f t="shared" si="59"/>
        <v>5296</v>
      </c>
      <c r="U82" s="21">
        <f t="shared" si="59"/>
        <v>154</v>
      </c>
      <c r="V82" s="21">
        <f t="shared" si="59"/>
        <v>0</v>
      </c>
      <c r="W82" s="21">
        <f t="shared" si="59"/>
        <v>0</v>
      </c>
      <c r="X82" s="21">
        <f t="shared" si="49"/>
        <v>-5296</v>
      </c>
      <c r="Y82" s="265">
        <f t="shared" si="50"/>
        <v>-100</v>
      </c>
      <c r="Z82" s="266">
        <f t="shared" si="51"/>
        <v>0</v>
      </c>
      <c r="AA82" s="668"/>
      <c r="AB82" s="39" t="s">
        <v>42</v>
      </c>
      <c r="AC82" s="21">
        <f>SUM(AC80:AC81)</f>
        <v>0</v>
      </c>
      <c r="AD82" s="21">
        <f>SUM(AD80:AD81)</f>
        <v>0</v>
      </c>
      <c r="AE82" s="21">
        <f t="shared" si="52"/>
        <v>0</v>
      </c>
      <c r="AF82" s="265">
        <f t="shared" si="53"/>
        <v>0</v>
      </c>
      <c r="AG82" s="267">
        <f t="shared" si="54"/>
        <v>0</v>
      </c>
      <c r="AH82" s="21">
        <f>SUM(AH80:AH81)</f>
        <v>0</v>
      </c>
      <c r="AI82" s="21">
        <f>SUM(AI80:AI81)</f>
        <v>0</v>
      </c>
      <c r="AJ82" s="21">
        <f>AH82-AD82</f>
        <v>0</v>
      </c>
      <c r="AK82" s="265">
        <f>IF(AJ82&lt;&gt;0,AJ82/AD82*100,0)</f>
        <v>0</v>
      </c>
      <c r="AL82" s="268">
        <f t="shared" ref="AL82:AL83" si="60">IF(AH82&lt;&gt;0,AH82/AI82,0)</f>
        <v>0</v>
      </c>
    </row>
    <row r="83" spans="1:38" ht="16.899999999999999" customHeight="1" thickBot="1">
      <c r="A83" s="1"/>
      <c r="B83" s="669" t="s">
        <v>131</v>
      </c>
      <c r="C83" s="670"/>
      <c r="D83" s="40">
        <f t="shared" ref="D83:M83" si="61">SUM(D70,D72,D74,D79,D82)</f>
        <v>120669</v>
      </c>
      <c r="E83" s="40">
        <f t="shared" si="61"/>
        <v>1750</v>
      </c>
      <c r="F83" s="40">
        <f t="shared" si="61"/>
        <v>134163</v>
      </c>
      <c r="G83" s="40">
        <f t="shared" si="61"/>
        <v>2360</v>
      </c>
      <c r="H83" s="40">
        <f t="shared" si="61"/>
        <v>162353</v>
      </c>
      <c r="I83" s="40">
        <f t="shared" si="61"/>
        <v>3320</v>
      </c>
      <c r="J83" s="40">
        <f t="shared" si="61"/>
        <v>174035</v>
      </c>
      <c r="K83" s="40">
        <f t="shared" si="61"/>
        <v>3420</v>
      </c>
      <c r="L83" s="40">
        <f t="shared" si="61"/>
        <v>196542</v>
      </c>
      <c r="M83" s="41">
        <f t="shared" si="61"/>
        <v>3840</v>
      </c>
      <c r="N83" s="669" t="s">
        <v>131</v>
      </c>
      <c r="O83" s="670"/>
      <c r="P83" s="42">
        <f t="shared" ref="P83:W83" si="62">SUM(P70,P72,P74,P79,P82)</f>
        <v>213700</v>
      </c>
      <c r="Q83" s="42">
        <f t="shared" si="62"/>
        <v>4180</v>
      </c>
      <c r="R83" s="42">
        <f t="shared" si="62"/>
        <v>219381</v>
      </c>
      <c r="S83" s="42">
        <f t="shared" si="62"/>
        <v>4242</v>
      </c>
      <c r="T83" s="42">
        <f t="shared" si="62"/>
        <v>227606</v>
      </c>
      <c r="U83" s="42">
        <f t="shared" si="62"/>
        <v>4424</v>
      </c>
      <c r="V83" s="42">
        <f t="shared" si="62"/>
        <v>223509</v>
      </c>
      <c r="W83" s="42">
        <f t="shared" si="62"/>
        <v>4348</v>
      </c>
      <c r="X83" s="42">
        <f t="shared" si="49"/>
        <v>-4097</v>
      </c>
      <c r="Y83" s="277">
        <f t="shared" si="50"/>
        <v>-1.800040420727046</v>
      </c>
      <c r="Z83" s="278">
        <f t="shared" si="51"/>
        <v>51.405013799448021</v>
      </c>
      <c r="AA83" s="669" t="s">
        <v>131</v>
      </c>
      <c r="AB83" s="670"/>
      <c r="AC83" s="42">
        <f>SUM(AC70,AC72,AC74,AC79,AC82)</f>
        <v>219662</v>
      </c>
      <c r="AD83" s="42">
        <f>SUM(AD70,AD72,AD74,AD79,AD82)</f>
        <v>4394</v>
      </c>
      <c r="AE83" s="42">
        <f t="shared" si="52"/>
        <v>-3847</v>
      </c>
      <c r="AF83" s="277">
        <f t="shared" si="53"/>
        <v>-1.7211834870184197</v>
      </c>
      <c r="AG83" s="279">
        <f t="shared" si="54"/>
        <v>49.991351843422848</v>
      </c>
      <c r="AH83" s="42">
        <f>SUM(AH70,AH72,AH74,AH79,AH82)</f>
        <v>221729</v>
      </c>
      <c r="AI83" s="42">
        <f>SUM(AI70,AI72,AI74,AI79,AI82)</f>
        <v>4726</v>
      </c>
      <c r="AJ83" s="42">
        <f>AH83-AC83</f>
        <v>2067</v>
      </c>
      <c r="AK83" s="277">
        <f>IF(AJ83&lt;&gt;0,AJ83/AC83*100,0)</f>
        <v>0.94099115914450393</v>
      </c>
      <c r="AL83" s="280">
        <f t="shared" si="60"/>
        <v>46.916842996191285</v>
      </c>
    </row>
    <row r="84" spans="1:38" ht="16.899999999999999" customHeight="1">
      <c r="A84" s="1"/>
      <c r="B84" s="671" t="s">
        <v>132</v>
      </c>
      <c r="C84" s="26" t="s">
        <v>133</v>
      </c>
      <c r="D84" s="34">
        <v>32685</v>
      </c>
      <c r="E84" s="34">
        <v>490</v>
      </c>
      <c r="F84" s="34">
        <v>33356</v>
      </c>
      <c r="G84" s="34">
        <v>570</v>
      </c>
      <c r="H84" s="34">
        <v>33361</v>
      </c>
      <c r="I84" s="34">
        <v>670</v>
      </c>
      <c r="J84" s="34">
        <v>32062</v>
      </c>
      <c r="K84" s="34">
        <v>690</v>
      </c>
      <c r="L84" s="34">
        <v>32790</v>
      </c>
      <c r="M84" s="35">
        <v>730</v>
      </c>
      <c r="N84" s="671" t="s">
        <v>132</v>
      </c>
      <c r="O84" s="26" t="s">
        <v>133</v>
      </c>
      <c r="P84" s="36">
        <v>34226</v>
      </c>
      <c r="Q84" s="36">
        <v>790</v>
      </c>
      <c r="R84" s="36">
        <v>32626</v>
      </c>
      <c r="S84" s="36">
        <v>793</v>
      </c>
      <c r="T84" s="36">
        <v>30671</v>
      </c>
      <c r="U84" s="36">
        <v>789</v>
      </c>
      <c r="V84" s="36">
        <v>28909</v>
      </c>
      <c r="W84" s="36">
        <v>749</v>
      </c>
      <c r="X84" s="36">
        <f t="shared" si="49"/>
        <v>-1762</v>
      </c>
      <c r="Y84" s="273">
        <f t="shared" si="50"/>
        <v>-5.7448404029865348</v>
      </c>
      <c r="Z84" s="274">
        <f t="shared" si="51"/>
        <v>38.596795727636852</v>
      </c>
      <c r="AA84" s="671" t="s">
        <v>132</v>
      </c>
      <c r="AB84" s="26" t="s">
        <v>133</v>
      </c>
      <c r="AC84" s="36">
        <v>27165</v>
      </c>
      <c r="AD84" s="36">
        <v>735</v>
      </c>
      <c r="AE84" s="36">
        <f t="shared" si="52"/>
        <v>-1744</v>
      </c>
      <c r="AF84" s="273">
        <f t="shared" si="53"/>
        <v>-6.0327233733439414</v>
      </c>
      <c r="AG84" s="275">
        <f t="shared" si="54"/>
        <v>36.95918367346939</v>
      </c>
      <c r="AH84" s="36">
        <v>26257</v>
      </c>
      <c r="AI84" s="36">
        <v>791</v>
      </c>
      <c r="AJ84" s="36">
        <v>-908</v>
      </c>
      <c r="AK84" s="273">
        <v>-3.3425400000000001</v>
      </c>
      <c r="AL84" s="276">
        <v>33.195</v>
      </c>
    </row>
    <row r="85" spans="1:38" ht="16.899999999999999" customHeight="1">
      <c r="A85" s="1"/>
      <c r="B85" s="667"/>
      <c r="C85" s="26" t="s">
        <v>134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8">
        <v>0</v>
      </c>
      <c r="N85" s="667"/>
      <c r="O85" s="26" t="s">
        <v>134</v>
      </c>
      <c r="P85" s="32">
        <v>0</v>
      </c>
      <c r="Q85" s="32">
        <v>0</v>
      </c>
      <c r="R85" s="32">
        <v>0</v>
      </c>
      <c r="S85" s="32">
        <v>0</v>
      </c>
      <c r="T85" s="32">
        <v>0</v>
      </c>
      <c r="U85" s="32">
        <v>0</v>
      </c>
      <c r="V85" s="32">
        <v>0</v>
      </c>
      <c r="W85" s="32">
        <v>0</v>
      </c>
      <c r="X85" s="32">
        <f t="shared" si="49"/>
        <v>0</v>
      </c>
      <c r="Y85" s="269">
        <f t="shared" si="50"/>
        <v>0</v>
      </c>
      <c r="Z85" s="270">
        <f t="shared" si="51"/>
        <v>0</v>
      </c>
      <c r="AA85" s="667"/>
      <c r="AB85" s="26" t="s">
        <v>134</v>
      </c>
      <c r="AC85" s="32">
        <v>0</v>
      </c>
      <c r="AD85" s="32">
        <v>0</v>
      </c>
      <c r="AE85" s="32">
        <f t="shared" si="52"/>
        <v>0</v>
      </c>
      <c r="AF85" s="269">
        <f t="shared" si="53"/>
        <v>0</v>
      </c>
      <c r="AG85" s="271">
        <f t="shared" si="54"/>
        <v>0</v>
      </c>
      <c r="AH85" s="32">
        <v>0</v>
      </c>
      <c r="AI85" s="32">
        <v>0</v>
      </c>
      <c r="AJ85" s="32">
        <v>0</v>
      </c>
      <c r="AK85" s="269">
        <v>0</v>
      </c>
      <c r="AL85" s="272">
        <v>0</v>
      </c>
    </row>
    <row r="86" spans="1:38" ht="16.899999999999999" customHeight="1">
      <c r="A86" s="1"/>
      <c r="B86" s="667"/>
      <c r="C86" s="77" t="s">
        <v>135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8">
        <v>0</v>
      </c>
      <c r="N86" s="667"/>
      <c r="O86" s="77" t="s">
        <v>135</v>
      </c>
      <c r="P86" s="32">
        <v>0</v>
      </c>
      <c r="Q86" s="32">
        <v>0</v>
      </c>
      <c r="R86" s="32">
        <v>0</v>
      </c>
      <c r="S86" s="32">
        <v>0</v>
      </c>
      <c r="T86" s="32">
        <v>0</v>
      </c>
      <c r="U86" s="32">
        <v>0</v>
      </c>
      <c r="V86" s="32">
        <v>0</v>
      </c>
      <c r="W86" s="32">
        <v>0</v>
      </c>
      <c r="X86" s="32">
        <f t="shared" si="49"/>
        <v>0</v>
      </c>
      <c r="Y86" s="269">
        <f t="shared" si="50"/>
        <v>0</v>
      </c>
      <c r="Z86" s="270">
        <f t="shared" si="51"/>
        <v>0</v>
      </c>
      <c r="AA86" s="667"/>
      <c r="AB86" s="77" t="s">
        <v>135</v>
      </c>
      <c r="AC86" s="32">
        <v>0</v>
      </c>
      <c r="AD86" s="32">
        <v>0</v>
      </c>
      <c r="AE86" s="32">
        <f t="shared" si="52"/>
        <v>0</v>
      </c>
      <c r="AF86" s="269">
        <f t="shared" si="53"/>
        <v>0</v>
      </c>
      <c r="AG86" s="271">
        <f t="shared" si="54"/>
        <v>0</v>
      </c>
      <c r="AH86" s="32">
        <v>0</v>
      </c>
      <c r="AI86" s="32">
        <v>0</v>
      </c>
      <c r="AJ86" s="32">
        <v>0</v>
      </c>
      <c r="AK86" s="269">
        <v>0</v>
      </c>
      <c r="AL86" s="272">
        <v>0</v>
      </c>
    </row>
    <row r="87" spans="1:38" ht="16.899999999999999" customHeight="1">
      <c r="A87" s="1"/>
      <c r="B87" s="668"/>
      <c r="C87" s="18" t="s">
        <v>42</v>
      </c>
      <c r="D87" s="19">
        <f t="shared" ref="D87:M87" si="63">SUM(D84:D86)</f>
        <v>32685</v>
      </c>
      <c r="E87" s="19">
        <f t="shared" si="63"/>
        <v>490</v>
      </c>
      <c r="F87" s="19">
        <f t="shared" si="63"/>
        <v>33356</v>
      </c>
      <c r="G87" s="19">
        <f t="shared" si="63"/>
        <v>570</v>
      </c>
      <c r="H87" s="19">
        <f t="shared" si="63"/>
        <v>33361</v>
      </c>
      <c r="I87" s="19">
        <f t="shared" si="63"/>
        <v>670</v>
      </c>
      <c r="J87" s="19">
        <f t="shared" si="63"/>
        <v>32062</v>
      </c>
      <c r="K87" s="19">
        <f t="shared" si="63"/>
        <v>690</v>
      </c>
      <c r="L87" s="19">
        <f t="shared" si="63"/>
        <v>32790</v>
      </c>
      <c r="M87" s="20">
        <f t="shared" si="63"/>
        <v>730</v>
      </c>
      <c r="N87" s="668"/>
      <c r="O87" s="18" t="s">
        <v>42</v>
      </c>
      <c r="P87" s="21">
        <f t="shared" ref="P87:W87" si="64">SUM(P84:P86)</f>
        <v>34226</v>
      </c>
      <c r="Q87" s="21">
        <f t="shared" si="64"/>
        <v>790</v>
      </c>
      <c r="R87" s="21">
        <f t="shared" si="64"/>
        <v>32626</v>
      </c>
      <c r="S87" s="21">
        <f t="shared" si="64"/>
        <v>793</v>
      </c>
      <c r="T87" s="21">
        <f t="shared" si="64"/>
        <v>30671</v>
      </c>
      <c r="U87" s="21">
        <f t="shared" si="64"/>
        <v>789</v>
      </c>
      <c r="V87" s="21">
        <f t="shared" si="64"/>
        <v>28909</v>
      </c>
      <c r="W87" s="21">
        <f t="shared" si="64"/>
        <v>749</v>
      </c>
      <c r="X87" s="21">
        <f t="shared" si="49"/>
        <v>-1762</v>
      </c>
      <c r="Y87" s="265">
        <f t="shared" si="50"/>
        <v>-5.7448404029865348</v>
      </c>
      <c r="Z87" s="266">
        <f t="shared" si="51"/>
        <v>38.596795727636852</v>
      </c>
      <c r="AA87" s="668"/>
      <c r="AB87" s="18" t="s">
        <v>42</v>
      </c>
      <c r="AC87" s="21">
        <f>SUM(AC84:AC86)</f>
        <v>27165</v>
      </c>
      <c r="AD87" s="21">
        <f>SUM(AD84:AD86)</f>
        <v>735</v>
      </c>
      <c r="AE87" s="21">
        <f t="shared" si="52"/>
        <v>-1744</v>
      </c>
      <c r="AF87" s="265">
        <f t="shared" si="53"/>
        <v>-6.0327233733439414</v>
      </c>
      <c r="AG87" s="267">
        <f t="shared" si="54"/>
        <v>36.95918367346939</v>
      </c>
      <c r="AH87" s="21">
        <f>SUM(AH84:AH86)</f>
        <v>26257</v>
      </c>
      <c r="AI87" s="21">
        <f>SUM(AI84:AI86)</f>
        <v>791</v>
      </c>
      <c r="AJ87" s="21">
        <f>AH87-AC87</f>
        <v>-908</v>
      </c>
      <c r="AK87" s="265">
        <f>IF(AJ87&lt;&gt;0,AJ87/AC87*100,0)</f>
        <v>-3.3425363519234308</v>
      </c>
      <c r="AL87" s="268">
        <f t="shared" ref="AL87:AL95" si="65">IF(AH87&lt;&gt;0,AH87/AI87,0)</f>
        <v>33.194690265486727</v>
      </c>
    </row>
    <row r="88" spans="1:38" ht="16.899999999999999" customHeight="1">
      <c r="A88" s="1"/>
      <c r="B88" s="84" t="s">
        <v>136</v>
      </c>
      <c r="C88" s="85" t="s">
        <v>137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0">
        <v>0</v>
      </c>
      <c r="N88" s="84" t="s">
        <v>136</v>
      </c>
      <c r="O88" s="85" t="s">
        <v>137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f t="shared" si="49"/>
        <v>0</v>
      </c>
      <c r="Y88" s="265">
        <f t="shared" si="50"/>
        <v>0</v>
      </c>
      <c r="Z88" s="266">
        <f t="shared" si="51"/>
        <v>0</v>
      </c>
      <c r="AA88" s="84" t="s">
        <v>136</v>
      </c>
      <c r="AB88" s="85" t="s">
        <v>137</v>
      </c>
      <c r="AC88" s="21">
        <v>0</v>
      </c>
      <c r="AD88" s="21">
        <v>0</v>
      </c>
      <c r="AE88" s="21">
        <f t="shared" si="52"/>
        <v>0</v>
      </c>
      <c r="AF88" s="265">
        <f t="shared" si="53"/>
        <v>0</v>
      </c>
      <c r="AG88" s="267">
        <f t="shared" si="54"/>
        <v>0</v>
      </c>
      <c r="AH88" s="21">
        <v>0</v>
      </c>
      <c r="AI88" s="21">
        <v>0</v>
      </c>
      <c r="AJ88" s="21">
        <f>AH88-AD88</f>
        <v>0</v>
      </c>
      <c r="AK88" s="265">
        <f>IF(AJ88&lt;&gt;0,AJ88/AD88*100,0)</f>
        <v>0</v>
      </c>
      <c r="AL88" s="268">
        <f t="shared" si="65"/>
        <v>0</v>
      </c>
    </row>
    <row r="89" spans="1:38" ht="16.899999999999999" customHeight="1" thickBot="1">
      <c r="A89" s="1"/>
      <c r="B89" s="669" t="s">
        <v>138</v>
      </c>
      <c r="C89" s="670"/>
      <c r="D89" s="40">
        <f t="shared" ref="D89:M89" si="66">SUM(D87:D88)</f>
        <v>32685</v>
      </c>
      <c r="E89" s="40">
        <f t="shared" si="66"/>
        <v>490</v>
      </c>
      <c r="F89" s="40">
        <f t="shared" si="66"/>
        <v>33356</v>
      </c>
      <c r="G89" s="40">
        <f t="shared" si="66"/>
        <v>570</v>
      </c>
      <c r="H89" s="40">
        <f t="shared" si="66"/>
        <v>33361</v>
      </c>
      <c r="I89" s="40">
        <f t="shared" si="66"/>
        <v>670</v>
      </c>
      <c r="J89" s="40">
        <f t="shared" si="66"/>
        <v>32062</v>
      </c>
      <c r="K89" s="40">
        <f t="shared" si="66"/>
        <v>690</v>
      </c>
      <c r="L89" s="40">
        <f t="shared" si="66"/>
        <v>32790</v>
      </c>
      <c r="M89" s="41">
        <f t="shared" si="66"/>
        <v>730</v>
      </c>
      <c r="N89" s="669" t="s">
        <v>138</v>
      </c>
      <c r="O89" s="670"/>
      <c r="P89" s="42">
        <f t="shared" ref="P89:W89" si="67">SUM(P87:P88)</f>
        <v>34226</v>
      </c>
      <c r="Q89" s="42">
        <f t="shared" si="67"/>
        <v>790</v>
      </c>
      <c r="R89" s="42">
        <f t="shared" si="67"/>
        <v>32626</v>
      </c>
      <c r="S89" s="42">
        <f t="shared" si="67"/>
        <v>793</v>
      </c>
      <c r="T89" s="42">
        <f t="shared" si="67"/>
        <v>30671</v>
      </c>
      <c r="U89" s="42">
        <f t="shared" si="67"/>
        <v>789</v>
      </c>
      <c r="V89" s="42">
        <f t="shared" si="67"/>
        <v>28909</v>
      </c>
      <c r="W89" s="42">
        <f t="shared" si="67"/>
        <v>749</v>
      </c>
      <c r="X89" s="42">
        <f t="shared" si="49"/>
        <v>-1762</v>
      </c>
      <c r="Y89" s="277">
        <f t="shared" si="50"/>
        <v>-5.7448404029865348</v>
      </c>
      <c r="Z89" s="278">
        <f t="shared" si="51"/>
        <v>38.596795727636852</v>
      </c>
      <c r="AA89" s="669" t="s">
        <v>138</v>
      </c>
      <c r="AB89" s="670"/>
      <c r="AC89" s="42">
        <f>SUM(AC87:AC88)</f>
        <v>27165</v>
      </c>
      <c r="AD89" s="42">
        <f>SUM(AD87:AD88)</f>
        <v>735</v>
      </c>
      <c r="AE89" s="42">
        <f t="shared" si="52"/>
        <v>-1744</v>
      </c>
      <c r="AF89" s="277">
        <f t="shared" si="53"/>
        <v>-6.0327233733439414</v>
      </c>
      <c r="AG89" s="279">
        <f t="shared" si="54"/>
        <v>36.95918367346939</v>
      </c>
      <c r="AH89" s="42">
        <f>SUM(AH87:AH88)</f>
        <v>26257</v>
      </c>
      <c r="AI89" s="42">
        <f>SUM(AI87:AI88)</f>
        <v>791</v>
      </c>
      <c r="AJ89" s="42">
        <f>AH89-AC89</f>
        <v>-908</v>
      </c>
      <c r="AK89" s="277">
        <f>IF(AJ89&lt;&gt;0,AJ89/AC89*100,0)</f>
        <v>-3.3425363519234308</v>
      </c>
      <c r="AL89" s="280">
        <f t="shared" si="65"/>
        <v>33.194690265486727</v>
      </c>
    </row>
    <row r="90" spans="1:38" ht="16.899999999999999" customHeight="1">
      <c r="A90" s="1"/>
      <c r="B90" s="24"/>
      <c r="C90" s="26" t="s">
        <v>139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5">
        <v>0</v>
      </c>
      <c r="N90" s="24"/>
      <c r="O90" s="26" t="s">
        <v>139</v>
      </c>
      <c r="P90" s="36">
        <v>0</v>
      </c>
      <c r="Q90" s="36">
        <v>0</v>
      </c>
      <c r="R90" s="36">
        <v>0</v>
      </c>
      <c r="S90" s="36">
        <v>0</v>
      </c>
      <c r="T90" s="36">
        <v>0</v>
      </c>
      <c r="U90" s="36">
        <v>0</v>
      </c>
      <c r="V90" s="36">
        <v>0</v>
      </c>
      <c r="W90" s="36">
        <v>0</v>
      </c>
      <c r="X90" s="36">
        <f t="shared" si="49"/>
        <v>0</v>
      </c>
      <c r="Y90" s="273">
        <f t="shared" si="50"/>
        <v>0</v>
      </c>
      <c r="Z90" s="274">
        <f t="shared" si="51"/>
        <v>0</v>
      </c>
      <c r="AA90" s="24"/>
      <c r="AB90" s="26" t="s">
        <v>139</v>
      </c>
      <c r="AC90" s="36">
        <v>0</v>
      </c>
      <c r="AD90" s="36">
        <v>0</v>
      </c>
      <c r="AE90" s="36">
        <f t="shared" si="52"/>
        <v>0</v>
      </c>
      <c r="AF90" s="273">
        <f t="shared" si="53"/>
        <v>0</v>
      </c>
      <c r="AG90" s="275">
        <f t="shared" si="54"/>
        <v>0</v>
      </c>
      <c r="AH90" s="36">
        <v>0</v>
      </c>
      <c r="AI90" s="36">
        <v>0</v>
      </c>
      <c r="AJ90" s="36">
        <f>AH90-AD90</f>
        <v>0</v>
      </c>
      <c r="AK90" s="273">
        <f>IF(AJ90&lt;&gt;0,AJ90/AD90*100,0)</f>
        <v>0</v>
      </c>
      <c r="AL90" s="276">
        <f t="shared" si="65"/>
        <v>0</v>
      </c>
    </row>
    <row r="91" spans="1:38" ht="16.899999999999999" customHeight="1" thickBot="1">
      <c r="A91" s="1"/>
      <c r="B91" s="24"/>
      <c r="C91" s="26" t="s">
        <v>140</v>
      </c>
      <c r="D91" s="86">
        <v>0</v>
      </c>
      <c r="E91" s="86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0</v>
      </c>
      <c r="M91" s="87">
        <v>0</v>
      </c>
      <c r="N91" s="24"/>
      <c r="O91" s="26" t="s">
        <v>140</v>
      </c>
      <c r="P91" s="88">
        <v>0</v>
      </c>
      <c r="Q91" s="88">
        <v>0</v>
      </c>
      <c r="R91" s="88">
        <v>0</v>
      </c>
      <c r="S91" s="88">
        <v>0</v>
      </c>
      <c r="T91" s="88">
        <v>0</v>
      </c>
      <c r="U91" s="88">
        <v>0</v>
      </c>
      <c r="V91" s="88">
        <v>0</v>
      </c>
      <c r="W91" s="88">
        <v>0</v>
      </c>
      <c r="X91" s="88">
        <f t="shared" si="49"/>
        <v>0</v>
      </c>
      <c r="Y91" s="292">
        <f t="shared" si="50"/>
        <v>0</v>
      </c>
      <c r="Z91" s="293">
        <f t="shared" si="51"/>
        <v>0</v>
      </c>
      <c r="AA91" s="24"/>
      <c r="AB91" s="26" t="s">
        <v>140</v>
      </c>
      <c r="AC91" s="88">
        <v>0</v>
      </c>
      <c r="AD91" s="88">
        <v>0</v>
      </c>
      <c r="AE91" s="88">
        <f t="shared" si="52"/>
        <v>0</v>
      </c>
      <c r="AF91" s="292">
        <f t="shared" si="53"/>
        <v>0</v>
      </c>
      <c r="AG91" s="294">
        <f t="shared" si="54"/>
        <v>0</v>
      </c>
      <c r="AH91" s="88">
        <v>0</v>
      </c>
      <c r="AI91" s="88">
        <v>0</v>
      </c>
      <c r="AJ91" s="88">
        <f>AH91-AD91</f>
        <v>0</v>
      </c>
      <c r="AK91" s="292">
        <f>IF(AJ91&lt;&gt;0,AJ91/AD91*100,0)</f>
        <v>0</v>
      </c>
      <c r="AL91" s="295">
        <f t="shared" si="65"/>
        <v>0</v>
      </c>
    </row>
    <row r="92" spans="1:38" ht="16.899999999999999" customHeight="1" thickTop="1">
      <c r="A92" s="1"/>
      <c r="B92" s="678" t="s">
        <v>141</v>
      </c>
      <c r="C92" s="679"/>
      <c r="D92" s="34">
        <f t="shared" ref="D92:M92" si="68">SUM(D7:D8,D9:D10,D14,D18:D24,D28,D33:D36,D42:D45,D48:D52,D55,D58,D62:D63,D67,D70,D72,D74)</f>
        <v>2088282</v>
      </c>
      <c r="E92" s="34">
        <f t="shared" si="68"/>
        <v>26240</v>
      </c>
      <c r="F92" s="34">
        <f t="shared" si="68"/>
        <v>3074302</v>
      </c>
      <c r="G92" s="34">
        <f t="shared" si="68"/>
        <v>40140</v>
      </c>
      <c r="H92" s="34">
        <f t="shared" si="68"/>
        <v>3742119</v>
      </c>
      <c r="I92" s="34">
        <f t="shared" si="68"/>
        <v>50570</v>
      </c>
      <c r="J92" s="34">
        <f t="shared" si="68"/>
        <v>4167071</v>
      </c>
      <c r="K92" s="34">
        <f t="shared" si="68"/>
        <v>54520</v>
      </c>
      <c r="L92" s="34">
        <f t="shared" si="68"/>
        <v>4834679</v>
      </c>
      <c r="M92" s="35">
        <f t="shared" si="68"/>
        <v>61780</v>
      </c>
      <c r="N92" s="678" t="s">
        <v>141</v>
      </c>
      <c r="O92" s="679"/>
      <c r="P92" s="36">
        <f t="shared" ref="P92:W92" si="69">SUM(P7:P8,P9:P10,P14,P18:P24,P28,P33:P36,P42:P45,P48:P52,P55,P58,P62:P63,P67,P70,P72,P74)</f>
        <v>5212028</v>
      </c>
      <c r="Q92" s="36">
        <f t="shared" si="69"/>
        <v>65150</v>
      </c>
      <c r="R92" s="36">
        <f t="shared" si="69"/>
        <v>5387646</v>
      </c>
      <c r="S92" s="36">
        <f t="shared" si="69"/>
        <v>66006</v>
      </c>
      <c r="T92" s="36">
        <f t="shared" si="69"/>
        <v>5529858</v>
      </c>
      <c r="U92" s="36">
        <f t="shared" si="69"/>
        <v>66764</v>
      </c>
      <c r="V92" s="36">
        <f t="shared" si="69"/>
        <v>5700596</v>
      </c>
      <c r="W92" s="36">
        <f t="shared" si="69"/>
        <v>67946</v>
      </c>
      <c r="X92" s="36">
        <f t="shared" si="49"/>
        <v>170738</v>
      </c>
      <c r="Y92" s="273">
        <f t="shared" si="50"/>
        <v>3.0875657204940889</v>
      </c>
      <c r="Z92" s="274">
        <f t="shared" si="51"/>
        <v>83.898919730374118</v>
      </c>
      <c r="AA92" s="678" t="s">
        <v>141</v>
      </c>
      <c r="AB92" s="679"/>
      <c r="AC92" s="296">
        <f>SUM(AC7:AC8,AC9:AC10,AC14,AC18:AC24,AC28,AC33:AC36,AC42:AC45,AC48:AC52,AC55,AC58,AC62:AC63,AC67,AC70,AC72,AC74)</f>
        <v>5800846</v>
      </c>
      <c r="AD92" s="296">
        <f>SUM(AD7:AD8,AD9:AD10,AD14,AD18:AD24,AD28,AD33:AD36,AD42:AD45,AD48:AD52,AD55,AD58,AD62:AD63,AD67,AD70,AD72,AD74)</f>
        <v>68517</v>
      </c>
      <c r="AE92" s="296">
        <f t="shared" si="52"/>
        <v>100250</v>
      </c>
      <c r="AF92" s="297">
        <f t="shared" si="53"/>
        <v>1.7585880493899235</v>
      </c>
      <c r="AG92" s="298">
        <f t="shared" si="54"/>
        <v>84.662871987973787</v>
      </c>
      <c r="AH92" s="296">
        <f>SUM(AH7:AH8,AH9:AH10,AH14,AH18:AH24,AH28,AH33:AH36,AH42:AH45,AH48:AH52,AH55,AH58,AH62:AH63,AH67,AH70,AH72,AH74)</f>
        <v>5959853</v>
      </c>
      <c r="AI92" s="296">
        <f>SUM(AI7:AI8,AI9:AI10,AI14,AI18:AI24,AI28,AI33:AI36,AI42:AI45,AI48:AI52,AI55,AI58,AI62:AI63,AI67,AI70,AI72,AI74)</f>
        <v>70697</v>
      </c>
      <c r="AJ92" s="296">
        <f>AH92-AC92</f>
        <v>159007</v>
      </c>
      <c r="AK92" s="297">
        <f>IF(AJ92&lt;&gt;0,AJ92/AC92*100,0)</f>
        <v>2.7411001774568744</v>
      </c>
      <c r="AL92" s="299">
        <f t="shared" si="65"/>
        <v>84.301356493203386</v>
      </c>
    </row>
    <row r="93" spans="1:38" ht="16.899999999999999" customHeight="1">
      <c r="A93" s="1"/>
      <c r="B93" s="680" t="s">
        <v>142</v>
      </c>
      <c r="C93" s="681"/>
      <c r="D93" s="27">
        <f t="shared" ref="D93:M93" si="70">SUM(D37,D68,D79,D82,D87,D88)</f>
        <v>38116</v>
      </c>
      <c r="E93" s="27">
        <f t="shared" si="70"/>
        <v>580</v>
      </c>
      <c r="F93" s="27">
        <f t="shared" si="70"/>
        <v>38430</v>
      </c>
      <c r="G93" s="27">
        <f t="shared" si="70"/>
        <v>670</v>
      </c>
      <c r="H93" s="27">
        <f t="shared" si="70"/>
        <v>39321</v>
      </c>
      <c r="I93" s="27">
        <f t="shared" si="70"/>
        <v>820</v>
      </c>
      <c r="J93" s="27">
        <f t="shared" si="70"/>
        <v>37873</v>
      </c>
      <c r="K93" s="27">
        <f t="shared" si="70"/>
        <v>840</v>
      </c>
      <c r="L93" s="27">
        <f t="shared" si="70"/>
        <v>38640</v>
      </c>
      <c r="M93" s="28">
        <f t="shared" si="70"/>
        <v>890</v>
      </c>
      <c r="N93" s="680" t="s">
        <v>142</v>
      </c>
      <c r="O93" s="681"/>
      <c r="P93" s="32">
        <f t="shared" ref="P93:W93" si="71">SUM(P37,P68,P79,P82,P87,P88)</f>
        <v>39865</v>
      </c>
      <c r="Q93" s="32">
        <f t="shared" si="71"/>
        <v>950</v>
      </c>
      <c r="R93" s="32">
        <f t="shared" si="71"/>
        <v>38004</v>
      </c>
      <c r="S93" s="32">
        <f t="shared" si="71"/>
        <v>951</v>
      </c>
      <c r="T93" s="32">
        <f t="shared" si="71"/>
        <v>35967</v>
      </c>
      <c r="U93" s="32">
        <f t="shared" si="71"/>
        <v>943</v>
      </c>
      <c r="V93" s="32">
        <f t="shared" si="71"/>
        <v>28909</v>
      </c>
      <c r="W93" s="32">
        <f t="shared" si="71"/>
        <v>749</v>
      </c>
      <c r="X93" s="32">
        <f t="shared" si="49"/>
        <v>-7058</v>
      </c>
      <c r="Y93" s="269">
        <f t="shared" si="50"/>
        <v>-19.623543804042594</v>
      </c>
      <c r="Z93" s="270">
        <f t="shared" si="51"/>
        <v>38.596795727636852</v>
      </c>
      <c r="AA93" s="680" t="s">
        <v>142</v>
      </c>
      <c r="AB93" s="681"/>
      <c r="AC93" s="32">
        <f>SUM(AC37,AC68,AC79,AC82,AC87,AC88)</f>
        <v>27165</v>
      </c>
      <c r="AD93" s="32">
        <f>SUM(AD37,AD68,AD79,AD82,AD87,AD88)</f>
        <v>735</v>
      </c>
      <c r="AE93" s="32">
        <f t="shared" si="52"/>
        <v>-1744</v>
      </c>
      <c r="AF93" s="269">
        <f t="shared" si="53"/>
        <v>-6.0327233733439414</v>
      </c>
      <c r="AG93" s="271">
        <f t="shared" si="54"/>
        <v>36.95918367346939</v>
      </c>
      <c r="AH93" s="32">
        <f>SUM(AH37,AH68,AH79,AH82,AH87,AH88)</f>
        <v>26257</v>
      </c>
      <c r="AI93" s="32">
        <f>SUM(AI37,AI68,AI79,AI82,AI87,AI88)</f>
        <v>791</v>
      </c>
      <c r="AJ93" s="32">
        <f>AH93-AC93</f>
        <v>-908</v>
      </c>
      <c r="AK93" s="269">
        <f>IF(AJ93&lt;&gt;0,AJ93/AC93*100,0)</f>
        <v>-3.3425363519234308</v>
      </c>
      <c r="AL93" s="272">
        <f t="shared" si="65"/>
        <v>33.194690265486727</v>
      </c>
    </row>
    <row r="94" spans="1:38" ht="16.899999999999999" customHeight="1">
      <c r="A94" s="1"/>
      <c r="B94" s="682" t="s">
        <v>143</v>
      </c>
      <c r="C94" s="683"/>
      <c r="D94" s="27">
        <f t="shared" ref="D94:M94" si="72">SUM(D90:D91)</f>
        <v>0</v>
      </c>
      <c r="E94" s="27">
        <f t="shared" si="72"/>
        <v>0</v>
      </c>
      <c r="F94" s="27">
        <f t="shared" si="72"/>
        <v>0</v>
      </c>
      <c r="G94" s="27">
        <f t="shared" si="72"/>
        <v>0</v>
      </c>
      <c r="H94" s="27">
        <f t="shared" si="72"/>
        <v>0</v>
      </c>
      <c r="I94" s="27">
        <f t="shared" si="72"/>
        <v>0</v>
      </c>
      <c r="J94" s="27">
        <f t="shared" si="72"/>
        <v>0</v>
      </c>
      <c r="K94" s="27">
        <f t="shared" si="72"/>
        <v>0</v>
      </c>
      <c r="L94" s="27">
        <f t="shared" si="72"/>
        <v>0</v>
      </c>
      <c r="M94" s="28">
        <f t="shared" si="72"/>
        <v>0</v>
      </c>
      <c r="N94" s="682" t="s">
        <v>143</v>
      </c>
      <c r="O94" s="683"/>
      <c r="P94" s="32">
        <f t="shared" ref="P94:W94" si="73">SUM(P90:P91)</f>
        <v>0</v>
      </c>
      <c r="Q94" s="32">
        <f t="shared" si="73"/>
        <v>0</v>
      </c>
      <c r="R94" s="32">
        <f t="shared" si="73"/>
        <v>0</v>
      </c>
      <c r="S94" s="32">
        <f t="shared" si="73"/>
        <v>0</v>
      </c>
      <c r="T94" s="32">
        <f t="shared" si="73"/>
        <v>0</v>
      </c>
      <c r="U94" s="32">
        <f t="shared" si="73"/>
        <v>0</v>
      </c>
      <c r="V94" s="32">
        <f t="shared" si="73"/>
        <v>0</v>
      </c>
      <c r="W94" s="32">
        <f t="shared" si="73"/>
        <v>0</v>
      </c>
      <c r="X94" s="32">
        <f t="shared" si="49"/>
        <v>0</v>
      </c>
      <c r="Y94" s="269">
        <f t="shared" si="50"/>
        <v>0</v>
      </c>
      <c r="Z94" s="270">
        <f t="shared" si="51"/>
        <v>0</v>
      </c>
      <c r="AA94" s="682" t="s">
        <v>143</v>
      </c>
      <c r="AB94" s="683"/>
      <c r="AC94" s="32">
        <f>SUM(AC90:AC91)</f>
        <v>0</v>
      </c>
      <c r="AD94" s="32">
        <f>SUM(AD90:AD91)</f>
        <v>0</v>
      </c>
      <c r="AE94" s="32">
        <f t="shared" si="52"/>
        <v>0</v>
      </c>
      <c r="AF94" s="269">
        <f t="shared" si="53"/>
        <v>0</v>
      </c>
      <c r="AG94" s="271">
        <f t="shared" si="54"/>
        <v>0</v>
      </c>
      <c r="AH94" s="32">
        <f>SUM(AH90:AH91)</f>
        <v>0</v>
      </c>
      <c r="AI94" s="32">
        <f>SUM(AI90:AI91)</f>
        <v>0</v>
      </c>
      <c r="AJ94" s="32">
        <f>AH94-AD94</f>
        <v>0</v>
      </c>
      <c r="AK94" s="269">
        <f>IF(AJ94&lt;&gt;0,AJ94/AC94*100,0)</f>
        <v>0</v>
      </c>
      <c r="AL94" s="272">
        <f t="shared" si="65"/>
        <v>0</v>
      </c>
    </row>
    <row r="95" spans="1:38" ht="16.899999999999999" customHeight="1" thickBot="1">
      <c r="A95" s="1"/>
      <c r="B95" s="684" t="s">
        <v>144</v>
      </c>
      <c r="C95" s="685"/>
      <c r="D95" s="90">
        <f t="shared" ref="D95:M95" si="74">SUM(D92:D94)</f>
        <v>2126398</v>
      </c>
      <c r="E95" s="90">
        <f t="shared" si="74"/>
        <v>26820</v>
      </c>
      <c r="F95" s="90">
        <f t="shared" si="74"/>
        <v>3112732</v>
      </c>
      <c r="G95" s="90">
        <f t="shared" si="74"/>
        <v>40810</v>
      </c>
      <c r="H95" s="90">
        <f t="shared" si="74"/>
        <v>3781440</v>
      </c>
      <c r="I95" s="90">
        <f t="shared" si="74"/>
        <v>51390</v>
      </c>
      <c r="J95" s="90">
        <f t="shared" si="74"/>
        <v>4204944</v>
      </c>
      <c r="K95" s="90">
        <f t="shared" si="74"/>
        <v>55360</v>
      </c>
      <c r="L95" s="90">
        <f t="shared" si="74"/>
        <v>4873319</v>
      </c>
      <c r="M95" s="91">
        <f t="shared" si="74"/>
        <v>62670</v>
      </c>
      <c r="N95" s="684" t="s">
        <v>144</v>
      </c>
      <c r="O95" s="685"/>
      <c r="P95" s="92">
        <f t="shared" ref="P95:W95" si="75">SUM(P92:P94)</f>
        <v>5251893</v>
      </c>
      <c r="Q95" s="92">
        <f t="shared" si="75"/>
        <v>66100</v>
      </c>
      <c r="R95" s="92">
        <f t="shared" si="75"/>
        <v>5425650</v>
      </c>
      <c r="S95" s="92">
        <f t="shared" si="75"/>
        <v>66957</v>
      </c>
      <c r="T95" s="92">
        <f t="shared" si="75"/>
        <v>5565825</v>
      </c>
      <c r="U95" s="92">
        <f t="shared" si="75"/>
        <v>67707</v>
      </c>
      <c r="V95" s="92">
        <f t="shared" si="75"/>
        <v>5729505</v>
      </c>
      <c r="W95" s="92">
        <f t="shared" si="75"/>
        <v>68695</v>
      </c>
      <c r="X95" s="92">
        <f t="shared" si="49"/>
        <v>163680</v>
      </c>
      <c r="Y95" s="300">
        <f t="shared" si="50"/>
        <v>2.9408039239465849</v>
      </c>
      <c r="Z95" s="301">
        <f t="shared" si="51"/>
        <v>83.404978528277169</v>
      </c>
      <c r="AA95" s="684" t="s">
        <v>144</v>
      </c>
      <c r="AB95" s="685"/>
      <c r="AC95" s="92">
        <f>SUM(AC92:AC94)</f>
        <v>5828011</v>
      </c>
      <c r="AD95" s="92">
        <f>SUM(AD92:AD94)</f>
        <v>69252</v>
      </c>
      <c r="AE95" s="92">
        <f t="shared" si="52"/>
        <v>98506</v>
      </c>
      <c r="AF95" s="300">
        <f t="shared" si="53"/>
        <v>1.7192759234872821</v>
      </c>
      <c r="AG95" s="302">
        <f t="shared" si="54"/>
        <v>84.156573095361864</v>
      </c>
      <c r="AH95" s="92">
        <f>SUM(AH92:AH94)</f>
        <v>5986110</v>
      </c>
      <c r="AI95" s="92">
        <f>SUM(AI92:AI94)</f>
        <v>71488</v>
      </c>
      <c r="AJ95" s="92">
        <f>AH95-AC95</f>
        <v>158099</v>
      </c>
      <c r="AK95" s="300">
        <f>IF(AJ95&lt;&gt;0,AJ95/AC95*100,0)</f>
        <v>2.7127436787610733</v>
      </c>
      <c r="AL95" s="303">
        <f t="shared" si="65"/>
        <v>83.735871754700085</v>
      </c>
    </row>
    <row r="96" spans="1:38" ht="16.899999999999999" customHeight="1">
      <c r="A96" s="1"/>
      <c r="B96" s="304" t="s">
        <v>145</v>
      </c>
      <c r="C96" s="1"/>
      <c r="D96" s="305"/>
      <c r="E96" s="305"/>
      <c r="F96" s="306"/>
      <c r="G96" s="306"/>
      <c r="H96" s="306"/>
      <c r="I96" s="306"/>
      <c r="J96" s="306"/>
      <c r="K96" s="306"/>
      <c r="L96" s="306"/>
      <c r="M96" s="306"/>
      <c r="N96" s="304" t="s">
        <v>145</v>
      </c>
      <c r="O96" s="1"/>
      <c r="P96" s="306"/>
      <c r="Q96" s="306"/>
      <c r="R96" s="307"/>
      <c r="S96" s="307"/>
      <c r="T96" s="307"/>
      <c r="U96" s="307"/>
      <c r="V96" s="307"/>
      <c r="W96" s="307"/>
      <c r="X96" s="307"/>
      <c r="Y96" s="308"/>
      <c r="Z96" s="309"/>
      <c r="AA96" s="304" t="s">
        <v>145</v>
      </c>
      <c r="AB96" s="1"/>
      <c r="AC96" s="307"/>
      <c r="AD96" s="307"/>
      <c r="AE96" s="306"/>
      <c r="AF96" s="308"/>
      <c r="AG96" s="309"/>
      <c r="AH96" s="307"/>
      <c r="AI96" s="307"/>
      <c r="AJ96" s="306"/>
      <c r="AK96" s="308"/>
      <c r="AL96" s="309"/>
    </row>
    <row r="97" spans="1:38" ht="16.899999999999999" customHeight="1">
      <c r="A97" s="1"/>
      <c r="B97" s="304" t="s">
        <v>146</v>
      </c>
      <c r="C97" s="1"/>
      <c r="D97" s="4"/>
      <c r="E97" s="4"/>
      <c r="F97" s="310"/>
      <c r="G97" s="310"/>
      <c r="H97" s="310"/>
      <c r="I97" s="310"/>
      <c r="J97" s="310"/>
      <c r="K97" s="310"/>
      <c r="L97" s="310"/>
      <c r="M97" s="310"/>
      <c r="N97" s="304" t="s">
        <v>146</v>
      </c>
      <c r="O97" s="1"/>
      <c r="P97" s="310"/>
      <c r="Q97" s="310"/>
      <c r="R97" s="232"/>
      <c r="S97" s="232"/>
      <c r="T97" s="232"/>
      <c r="U97" s="232"/>
      <c r="V97" s="232"/>
      <c r="W97" s="232"/>
      <c r="X97" s="232"/>
      <c r="Y97" s="311"/>
      <c r="Z97" s="312"/>
      <c r="AA97" s="304" t="s">
        <v>146</v>
      </c>
      <c r="AB97" s="1"/>
      <c r="AC97" s="232"/>
      <c r="AD97" s="232"/>
      <c r="AE97" s="310"/>
      <c r="AF97" s="311"/>
      <c r="AG97" s="312"/>
      <c r="AH97" s="232"/>
      <c r="AI97" s="232"/>
      <c r="AJ97" s="310"/>
      <c r="AK97" s="311"/>
      <c r="AL97" s="312"/>
    </row>
    <row r="98" spans="1:38" ht="16.899999999999999" customHeight="1">
      <c r="A98" s="1"/>
      <c r="B98" s="2" t="s">
        <v>147</v>
      </c>
      <c r="C98" s="1"/>
      <c r="D98" s="4"/>
      <c r="E98" s="4"/>
      <c r="F98" s="310"/>
      <c r="G98" s="310"/>
      <c r="H98" s="310"/>
      <c r="I98" s="310"/>
      <c r="J98" s="310"/>
      <c r="K98" s="310"/>
      <c r="L98" s="310"/>
      <c r="M98" s="310"/>
      <c r="N98" s="2" t="s">
        <v>147</v>
      </c>
      <c r="O98" s="1"/>
      <c r="P98" s="310"/>
      <c r="Q98" s="310"/>
      <c r="R98" s="232"/>
      <c r="S98" s="232"/>
      <c r="T98" s="232"/>
      <c r="U98" s="232"/>
      <c r="V98" s="232"/>
      <c r="W98" s="232"/>
      <c r="X98" s="313"/>
      <c r="Y98" s="311"/>
      <c r="Z98" s="312"/>
      <c r="AA98" s="2" t="s">
        <v>147</v>
      </c>
      <c r="AB98" s="1"/>
      <c r="AC98" s="232"/>
      <c r="AD98" s="232"/>
      <c r="AE98" s="310"/>
      <c r="AF98" s="311"/>
      <c r="AG98" s="312"/>
      <c r="AH98" s="232"/>
      <c r="AI98" s="232"/>
      <c r="AJ98" s="310"/>
      <c r="AK98" s="311"/>
      <c r="AL98" s="312"/>
    </row>
    <row r="99" spans="1:38" ht="16.899999999999999" customHeight="1">
      <c r="A99" s="1"/>
      <c r="B99" s="2" t="s">
        <v>148</v>
      </c>
      <c r="C99" s="1"/>
      <c r="D99" s="4"/>
      <c r="E99" s="4"/>
      <c r="F99" s="310"/>
      <c r="G99" s="310"/>
      <c r="H99" s="310"/>
      <c r="I99" s="310"/>
      <c r="J99" s="310"/>
      <c r="K99" s="310"/>
      <c r="L99" s="310"/>
      <c r="M99" s="310"/>
      <c r="N99" s="2" t="s">
        <v>148</v>
      </c>
      <c r="O99" s="1"/>
      <c r="P99" s="310"/>
      <c r="Q99" s="310"/>
      <c r="R99" s="232"/>
      <c r="S99" s="232"/>
      <c r="T99" s="232"/>
      <c r="U99" s="232"/>
      <c r="V99" s="232"/>
      <c r="W99" s="232"/>
      <c r="X99" s="232"/>
      <c r="Y99" s="311"/>
      <c r="Z99" s="312"/>
      <c r="AA99" s="2" t="s">
        <v>148</v>
      </c>
      <c r="AB99" s="1"/>
      <c r="AC99" s="232"/>
      <c r="AD99" s="232"/>
      <c r="AE99" s="310"/>
      <c r="AF99" s="311"/>
      <c r="AG99" s="312"/>
      <c r="AH99" s="232"/>
      <c r="AI99" s="232"/>
      <c r="AJ99" s="310"/>
      <c r="AK99" s="311"/>
      <c r="AL99" s="312"/>
    </row>
    <row r="100" spans="1:38" ht="16.899999999999999" customHeight="1">
      <c r="A100" s="1"/>
      <c r="B100" s="2" t="s">
        <v>149</v>
      </c>
      <c r="C100" s="1"/>
      <c r="D100" s="4"/>
      <c r="E100" s="4"/>
      <c r="F100" s="310"/>
      <c r="G100" s="310"/>
      <c r="H100" s="310"/>
      <c r="I100" s="310"/>
      <c r="J100" s="310"/>
      <c r="K100" s="310"/>
      <c r="L100" s="310"/>
      <c r="M100" s="310"/>
      <c r="N100" s="2" t="s">
        <v>149</v>
      </c>
      <c r="O100" s="1"/>
      <c r="P100" s="310"/>
      <c r="Q100" s="310"/>
      <c r="R100" s="232"/>
      <c r="S100" s="232"/>
      <c r="T100" s="232"/>
      <c r="U100" s="232"/>
      <c r="V100" s="232"/>
      <c r="W100" s="232"/>
      <c r="X100" s="232"/>
      <c r="Y100" s="311"/>
      <c r="Z100" s="312"/>
      <c r="AA100" s="2" t="s">
        <v>149</v>
      </c>
      <c r="AB100" s="1"/>
      <c r="AC100" s="232"/>
      <c r="AD100" s="232"/>
      <c r="AE100" s="310"/>
      <c r="AF100" s="311"/>
      <c r="AG100" s="312"/>
      <c r="AH100" s="232"/>
      <c r="AI100" s="232"/>
      <c r="AJ100" s="310"/>
      <c r="AK100" s="311"/>
      <c r="AL100" s="312"/>
    </row>
    <row r="101" spans="1:38" ht="16.899999999999999" customHeight="1">
      <c r="A101" s="1"/>
      <c r="B101" s="2" t="s">
        <v>150</v>
      </c>
      <c r="C101" s="1"/>
      <c r="D101" s="4"/>
      <c r="E101" s="4"/>
      <c r="F101" s="310"/>
      <c r="G101" s="310"/>
      <c r="H101" s="310"/>
      <c r="I101" s="310"/>
      <c r="J101" s="310"/>
      <c r="K101" s="310"/>
      <c r="L101" s="310"/>
      <c r="M101" s="310"/>
      <c r="N101" s="2" t="s">
        <v>150</v>
      </c>
      <c r="O101" s="1"/>
      <c r="P101" s="310"/>
      <c r="Q101" s="310"/>
      <c r="R101" s="232"/>
      <c r="S101" s="232"/>
      <c r="T101" s="232"/>
      <c r="U101" s="232"/>
      <c r="V101" s="232"/>
      <c r="W101" s="232"/>
      <c r="X101" s="232"/>
      <c r="Y101" s="311"/>
      <c r="Z101" s="312"/>
      <c r="AA101" s="2" t="s">
        <v>150</v>
      </c>
      <c r="AB101" s="1"/>
      <c r="AC101" s="232"/>
      <c r="AD101" s="232"/>
      <c r="AE101" s="310"/>
      <c r="AF101" s="311"/>
      <c r="AG101" s="312"/>
      <c r="AH101" s="232"/>
      <c r="AI101" s="232"/>
      <c r="AJ101" s="310"/>
      <c r="AK101" s="311"/>
      <c r="AL101" s="312"/>
    </row>
    <row r="102" spans="1:38" s="316" customFormat="1" ht="16.5" customHeight="1">
      <c r="A102" s="109"/>
      <c r="B102" s="223"/>
      <c r="C102" s="223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314"/>
      <c r="Z102" s="315"/>
      <c r="AA102" s="108"/>
      <c r="AB102" s="108"/>
      <c r="AC102" s="108"/>
      <c r="AD102" s="108"/>
      <c r="AE102" s="4"/>
      <c r="AF102" s="314"/>
      <c r="AG102" s="315"/>
      <c r="AH102" s="108"/>
      <c r="AI102" s="108"/>
      <c r="AJ102" s="4"/>
      <c r="AK102" s="314"/>
      <c r="AL102" s="315"/>
    </row>
    <row r="103" spans="1:38" s="316" customFormat="1" ht="16.899999999999999" customHeight="1">
      <c r="A103" s="108"/>
      <c r="B103" s="223"/>
      <c r="C103" s="223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314"/>
      <c r="Z103" s="315"/>
      <c r="AA103" s="108"/>
      <c r="AB103" s="108"/>
      <c r="AC103" s="108"/>
      <c r="AD103" s="108"/>
      <c r="AE103" s="4"/>
      <c r="AF103" s="314"/>
      <c r="AG103" s="315"/>
      <c r="AH103" s="108"/>
      <c r="AI103" s="108"/>
      <c r="AJ103" s="4"/>
      <c r="AK103" s="314"/>
      <c r="AL103" s="315"/>
    </row>
    <row r="104" spans="1:38" s="316" customFormat="1" ht="16.899999999999999" customHeight="1">
      <c r="A104" s="108"/>
      <c r="B104" s="223"/>
      <c r="C104" s="223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314"/>
      <c r="Z104" s="315"/>
      <c r="AA104" s="108"/>
      <c r="AB104" s="108"/>
      <c r="AC104" s="108"/>
      <c r="AD104" s="108"/>
      <c r="AE104" s="4"/>
      <c r="AF104" s="314"/>
      <c r="AG104" s="315"/>
      <c r="AH104" s="108"/>
      <c r="AI104" s="108"/>
      <c r="AJ104" s="4"/>
      <c r="AK104" s="314"/>
      <c r="AL104" s="315"/>
    </row>
    <row r="105" spans="1:38" s="316" customFormat="1" ht="16.899999999999999" customHeight="1">
      <c r="A105" s="108"/>
      <c r="B105" s="223"/>
      <c r="C105" s="223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314"/>
      <c r="Z105" s="315"/>
      <c r="AA105" s="108"/>
      <c r="AB105" s="108"/>
      <c r="AC105" s="108"/>
      <c r="AD105" s="108"/>
      <c r="AE105" s="4"/>
      <c r="AF105" s="314"/>
      <c r="AG105" s="315"/>
      <c r="AH105" s="108"/>
      <c r="AI105" s="108"/>
      <c r="AJ105" s="4"/>
      <c r="AK105" s="314"/>
      <c r="AL105" s="315"/>
    </row>
    <row r="106" spans="1:38" ht="16.899999999999999" customHeight="1">
      <c r="A106" s="4"/>
    </row>
    <row r="107" spans="1:38" ht="16.899999999999999" customHeight="1">
      <c r="A107" s="4"/>
    </row>
    <row r="108" spans="1:38" ht="16.5" customHeight="1">
      <c r="A108" s="1"/>
      <c r="D108" s="4"/>
      <c r="E108" s="4"/>
      <c r="F108" s="310"/>
      <c r="G108" s="310"/>
      <c r="H108" s="310"/>
      <c r="I108" s="310"/>
      <c r="J108" s="310"/>
      <c r="K108" s="310"/>
      <c r="L108" s="310"/>
      <c r="M108" s="310"/>
      <c r="N108" s="2"/>
      <c r="O108" s="1"/>
      <c r="P108" s="310"/>
      <c r="Q108" s="310"/>
      <c r="R108" s="232"/>
      <c r="S108" s="232"/>
      <c r="T108" s="232"/>
      <c r="U108" s="232"/>
      <c r="V108" s="232"/>
      <c r="W108" s="232"/>
      <c r="X108" s="232"/>
      <c r="Y108" s="311"/>
      <c r="Z108" s="312"/>
      <c r="AA108" s="232"/>
      <c r="AB108" s="232"/>
      <c r="AC108" s="232"/>
      <c r="AD108" s="232"/>
      <c r="AE108" s="310"/>
      <c r="AF108" s="311"/>
      <c r="AG108" s="312"/>
      <c r="AH108" s="232"/>
      <c r="AI108" s="232"/>
      <c r="AJ108" s="310"/>
      <c r="AK108" s="311"/>
      <c r="AL108" s="312"/>
    </row>
    <row r="109" spans="1:38" ht="16.899999999999999" customHeight="1">
      <c r="A109" s="1"/>
      <c r="D109" s="4"/>
      <c r="E109" s="4"/>
      <c r="F109" s="310"/>
      <c r="G109" s="310"/>
      <c r="H109" s="310"/>
      <c r="I109" s="310"/>
      <c r="J109" s="310"/>
      <c r="K109" s="310"/>
      <c r="L109" s="310"/>
      <c r="M109" s="310"/>
      <c r="N109" s="2"/>
      <c r="O109" s="1"/>
      <c r="P109" s="310"/>
      <c r="Q109" s="310"/>
      <c r="R109" s="232"/>
      <c r="S109" s="232"/>
      <c r="T109" s="232"/>
      <c r="U109" s="232"/>
      <c r="V109" s="232"/>
      <c r="W109" s="232"/>
      <c r="X109" s="232"/>
      <c r="Y109" s="311"/>
      <c r="Z109" s="312"/>
      <c r="AA109" s="232"/>
      <c r="AB109" s="232"/>
      <c r="AC109" s="232"/>
      <c r="AD109" s="232"/>
      <c r="AE109" s="310"/>
      <c r="AF109" s="311"/>
      <c r="AG109" s="312"/>
      <c r="AH109" s="232"/>
      <c r="AI109" s="232"/>
      <c r="AJ109" s="310"/>
      <c r="AK109" s="311"/>
      <c r="AL109" s="312"/>
    </row>
    <row r="110" spans="1:38" ht="16.899999999999999" customHeight="1">
      <c r="D110" s="4"/>
      <c r="E110" s="4"/>
      <c r="F110" s="310"/>
      <c r="G110" s="310"/>
      <c r="H110" s="310"/>
      <c r="I110" s="310"/>
      <c r="J110" s="310"/>
      <c r="K110" s="310"/>
      <c r="L110" s="310"/>
      <c r="M110" s="310"/>
      <c r="N110" s="317"/>
      <c r="O110" s="4"/>
      <c r="P110" s="310"/>
      <c r="Q110" s="310"/>
      <c r="R110" s="232"/>
      <c r="S110" s="232"/>
      <c r="T110" s="232"/>
      <c r="U110" s="232"/>
      <c r="V110" s="232"/>
      <c r="W110" s="232"/>
      <c r="X110" s="232"/>
      <c r="Y110" s="311"/>
      <c r="Z110" s="312"/>
      <c r="AA110" s="232"/>
      <c r="AB110" s="232"/>
      <c r="AC110" s="232"/>
      <c r="AD110" s="232"/>
      <c r="AE110" s="310"/>
      <c r="AF110" s="311"/>
      <c r="AG110" s="312"/>
      <c r="AH110" s="232"/>
      <c r="AI110" s="232"/>
      <c r="AJ110" s="310"/>
      <c r="AK110" s="311"/>
      <c r="AL110" s="312"/>
    </row>
    <row r="111" spans="1:38" ht="16.899999999999999" customHeight="1">
      <c r="D111" s="4"/>
      <c r="E111" s="4"/>
      <c r="F111" s="310"/>
      <c r="G111" s="310"/>
      <c r="H111" s="310"/>
      <c r="I111" s="310"/>
      <c r="J111" s="310"/>
      <c r="K111" s="310"/>
      <c r="L111" s="310"/>
      <c r="M111" s="310"/>
      <c r="N111" s="317"/>
      <c r="O111" s="4"/>
      <c r="P111" s="310"/>
      <c r="Q111" s="310"/>
      <c r="R111" s="232"/>
      <c r="S111" s="232"/>
      <c r="T111" s="232"/>
      <c r="U111" s="232"/>
      <c r="V111" s="232"/>
      <c r="W111" s="232"/>
      <c r="X111" s="232"/>
      <c r="Y111" s="311"/>
      <c r="Z111" s="312"/>
      <c r="AA111" s="232"/>
      <c r="AB111" s="232"/>
      <c r="AC111" s="232"/>
      <c r="AD111" s="232"/>
      <c r="AE111" s="310"/>
      <c r="AF111" s="311"/>
      <c r="AG111" s="312"/>
      <c r="AH111" s="232"/>
      <c r="AI111" s="232"/>
      <c r="AJ111" s="310"/>
      <c r="AK111" s="311"/>
      <c r="AL111" s="312"/>
    </row>
    <row r="112" spans="1:38" ht="16.899999999999999" customHeight="1">
      <c r="D112" s="4"/>
      <c r="E112" s="4"/>
      <c r="F112" s="310"/>
      <c r="G112" s="310"/>
      <c r="H112" s="310"/>
      <c r="I112" s="310"/>
      <c r="J112" s="310"/>
      <c r="K112" s="310"/>
      <c r="L112" s="310"/>
      <c r="M112" s="310"/>
      <c r="N112" s="317"/>
      <c r="O112" s="4"/>
      <c r="P112" s="310"/>
      <c r="Q112" s="310"/>
      <c r="R112" s="232"/>
      <c r="S112" s="232"/>
      <c r="T112" s="232"/>
      <c r="U112" s="232"/>
      <c r="V112" s="232"/>
      <c r="W112" s="232"/>
      <c r="X112" s="232"/>
      <c r="Y112" s="311"/>
      <c r="Z112" s="312"/>
      <c r="AA112" s="232"/>
      <c r="AB112" s="232"/>
      <c r="AC112" s="232"/>
      <c r="AD112" s="232"/>
      <c r="AE112" s="310"/>
      <c r="AF112" s="311"/>
      <c r="AG112" s="312"/>
      <c r="AH112" s="232"/>
      <c r="AI112" s="232"/>
      <c r="AJ112" s="310"/>
      <c r="AK112" s="311"/>
      <c r="AL112" s="312"/>
    </row>
    <row r="113" spans="4:38" ht="16.899999999999999" customHeight="1"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</row>
    <row r="114" spans="4:38" ht="16.899999999999999" customHeight="1">
      <c r="D114" s="4"/>
      <c r="E114" s="4"/>
      <c r="F114" s="310"/>
      <c r="G114" s="310"/>
      <c r="H114" s="310"/>
      <c r="I114" s="310"/>
      <c r="J114" s="310"/>
      <c r="K114" s="310"/>
      <c r="L114" s="310"/>
      <c r="M114" s="310"/>
      <c r="N114" s="317"/>
      <c r="O114" s="4"/>
      <c r="P114" s="310"/>
      <c r="Q114" s="310"/>
      <c r="R114" s="232"/>
      <c r="S114" s="232"/>
      <c r="T114" s="232"/>
      <c r="U114" s="232"/>
      <c r="V114" s="232"/>
      <c r="W114" s="232"/>
      <c r="X114" s="232"/>
      <c r="Y114" s="311"/>
      <c r="Z114" s="312"/>
      <c r="AA114" s="232"/>
      <c r="AB114" s="232"/>
      <c r="AC114" s="232"/>
      <c r="AD114" s="232"/>
      <c r="AE114" s="310"/>
      <c r="AF114" s="311"/>
      <c r="AG114" s="312"/>
      <c r="AH114" s="232"/>
      <c r="AI114" s="232"/>
      <c r="AJ114" s="310"/>
      <c r="AK114" s="311"/>
      <c r="AL114" s="312"/>
    </row>
    <row r="115" spans="4:38" ht="16.899999999999999" customHeight="1">
      <c r="D115" s="4"/>
      <c r="E115" s="4"/>
      <c r="F115" s="310"/>
      <c r="G115" s="310"/>
      <c r="H115" s="310"/>
      <c r="I115" s="310"/>
      <c r="J115" s="310"/>
      <c r="K115" s="310"/>
      <c r="L115" s="310"/>
      <c r="M115" s="310"/>
      <c r="N115" s="317"/>
      <c r="O115" s="4"/>
      <c r="P115" s="310"/>
      <c r="Q115" s="310"/>
      <c r="R115" s="232"/>
      <c r="S115" s="232"/>
      <c r="T115" s="232"/>
      <c r="U115" s="232"/>
      <c r="V115" s="232"/>
      <c r="W115" s="232"/>
      <c r="X115" s="232"/>
      <c r="Y115" s="311"/>
      <c r="Z115" s="312"/>
      <c r="AA115" s="232"/>
      <c r="AB115" s="232"/>
      <c r="AC115" s="232"/>
      <c r="AD115" s="232"/>
      <c r="AE115" s="310"/>
      <c r="AF115" s="311"/>
      <c r="AG115" s="312"/>
      <c r="AH115" s="232"/>
      <c r="AI115" s="232"/>
      <c r="AJ115" s="310"/>
      <c r="AK115" s="311"/>
      <c r="AL115" s="312"/>
    </row>
    <row r="116" spans="4:38" ht="16.899999999999999" customHeight="1">
      <c r="D116" s="4"/>
      <c r="E116" s="4"/>
      <c r="F116" s="310"/>
      <c r="G116" s="310"/>
      <c r="H116" s="310"/>
      <c r="I116" s="310"/>
      <c r="J116" s="310"/>
      <c r="K116" s="310"/>
      <c r="L116" s="310"/>
      <c r="M116" s="310"/>
      <c r="N116" s="317"/>
      <c r="O116" s="4"/>
      <c r="P116" s="310"/>
      <c r="Q116" s="310"/>
      <c r="R116" s="232"/>
      <c r="S116" s="232"/>
      <c r="T116" s="232"/>
      <c r="U116" s="232"/>
      <c r="V116" s="232"/>
      <c r="W116" s="232"/>
      <c r="X116" s="232"/>
      <c r="Y116" s="311"/>
      <c r="Z116" s="312"/>
      <c r="AA116" s="232"/>
      <c r="AB116" s="232"/>
      <c r="AC116" s="232"/>
      <c r="AD116" s="232"/>
      <c r="AE116" s="310"/>
      <c r="AF116" s="311"/>
      <c r="AG116" s="312"/>
      <c r="AH116" s="232"/>
      <c r="AI116" s="232"/>
      <c r="AJ116" s="310"/>
      <c r="AK116" s="311"/>
      <c r="AL116" s="312"/>
    </row>
    <row r="117" spans="4:38" ht="16.899999999999999" customHeight="1">
      <c r="D117" s="4"/>
      <c r="E117" s="4"/>
      <c r="F117" s="310"/>
      <c r="G117" s="310"/>
      <c r="H117" s="310"/>
      <c r="I117" s="310"/>
      <c r="J117" s="310"/>
      <c r="K117" s="310"/>
      <c r="L117" s="310"/>
      <c r="M117" s="310"/>
      <c r="N117" s="317"/>
      <c r="O117" s="4"/>
      <c r="P117" s="310"/>
      <c r="Q117" s="310"/>
      <c r="R117" s="232"/>
      <c r="S117" s="232"/>
      <c r="T117" s="232"/>
      <c r="U117" s="232"/>
      <c r="V117" s="232"/>
      <c r="W117" s="232"/>
      <c r="X117" s="232"/>
      <c r="Y117" s="311"/>
      <c r="Z117" s="312"/>
      <c r="AA117" s="232"/>
      <c r="AB117" s="232"/>
      <c r="AC117" s="232"/>
      <c r="AD117" s="232"/>
      <c r="AE117" s="310"/>
      <c r="AF117" s="311"/>
      <c r="AG117" s="312"/>
      <c r="AH117" s="232"/>
      <c r="AI117" s="232"/>
      <c r="AJ117" s="310"/>
      <c r="AK117" s="311"/>
      <c r="AL117" s="312"/>
    </row>
    <row r="118" spans="4:38" ht="16.899999999999999" customHeight="1">
      <c r="D118" s="4"/>
      <c r="E118" s="4"/>
      <c r="F118" s="310"/>
      <c r="G118" s="310"/>
      <c r="H118" s="310"/>
      <c r="I118" s="310"/>
      <c r="J118" s="310"/>
      <c r="K118" s="310"/>
      <c r="L118" s="310"/>
      <c r="M118" s="310"/>
      <c r="N118" s="317"/>
      <c r="O118" s="4"/>
      <c r="P118" s="310"/>
      <c r="Q118" s="310"/>
      <c r="R118" s="232"/>
      <c r="S118" s="232"/>
      <c r="T118" s="232"/>
      <c r="U118" s="232"/>
      <c r="V118" s="232"/>
      <c r="W118" s="232"/>
      <c r="X118" s="232"/>
      <c r="Y118" s="311"/>
      <c r="Z118" s="312"/>
      <c r="AA118" s="232"/>
      <c r="AB118" s="232"/>
      <c r="AC118" s="232"/>
      <c r="AD118" s="232"/>
      <c r="AE118" s="310"/>
      <c r="AF118" s="311"/>
      <c r="AG118" s="312"/>
      <c r="AH118" s="232"/>
      <c r="AI118" s="232"/>
      <c r="AJ118" s="310"/>
      <c r="AK118" s="311"/>
      <c r="AL118" s="312"/>
    </row>
    <row r="119" spans="4:38" ht="16.899999999999999" customHeight="1">
      <c r="D119" s="4"/>
      <c r="E119" s="4"/>
      <c r="F119" s="310"/>
      <c r="G119" s="310"/>
      <c r="H119" s="310"/>
      <c r="I119" s="310"/>
      <c r="J119" s="310"/>
      <c r="K119" s="310"/>
      <c r="L119" s="310"/>
      <c r="M119" s="310"/>
      <c r="N119" s="317"/>
      <c r="O119" s="4"/>
      <c r="P119" s="310"/>
      <c r="Q119" s="310"/>
      <c r="R119" s="232"/>
      <c r="S119" s="232"/>
      <c r="T119" s="232"/>
      <c r="U119" s="232"/>
      <c r="V119" s="232"/>
      <c r="W119" s="232"/>
      <c r="X119" s="232"/>
      <c r="Y119" s="311"/>
      <c r="Z119" s="312"/>
      <c r="AA119" s="232"/>
      <c r="AB119" s="232"/>
      <c r="AC119" s="232"/>
      <c r="AD119" s="232"/>
      <c r="AE119" s="310"/>
      <c r="AF119" s="311"/>
      <c r="AG119" s="312"/>
      <c r="AH119" s="232"/>
      <c r="AI119" s="232"/>
      <c r="AJ119" s="310"/>
      <c r="AK119" s="311"/>
      <c r="AL119" s="312"/>
    </row>
    <row r="120" spans="4:38" ht="16.899999999999999" customHeight="1">
      <c r="D120" s="4"/>
      <c r="E120" s="4"/>
      <c r="F120" s="310"/>
      <c r="G120" s="310"/>
      <c r="H120" s="310"/>
      <c r="I120" s="310"/>
      <c r="J120" s="310"/>
      <c r="K120" s="310"/>
      <c r="L120" s="310"/>
      <c r="M120" s="310"/>
      <c r="N120" s="4"/>
      <c r="O120" s="4"/>
      <c r="P120" s="310"/>
      <c r="Q120" s="310"/>
      <c r="R120" s="232"/>
      <c r="S120" s="232"/>
      <c r="T120" s="232"/>
      <c r="U120" s="232"/>
      <c r="V120" s="232"/>
      <c r="W120" s="232"/>
      <c r="X120" s="232"/>
      <c r="Y120" s="311"/>
      <c r="Z120" s="312"/>
      <c r="AA120" s="232"/>
      <c r="AB120" s="232"/>
      <c r="AC120" s="232"/>
      <c r="AD120" s="232"/>
      <c r="AE120" s="310"/>
      <c r="AF120" s="311"/>
      <c r="AG120" s="312"/>
      <c r="AH120" s="232"/>
      <c r="AI120" s="232"/>
      <c r="AJ120" s="310"/>
      <c r="AK120" s="311"/>
      <c r="AL120" s="312"/>
    </row>
    <row r="121" spans="4:38" ht="16.899999999999999" customHeight="1">
      <c r="D121" s="4"/>
      <c r="E121" s="4"/>
      <c r="F121" s="310"/>
      <c r="G121" s="310"/>
      <c r="H121" s="310"/>
      <c r="I121" s="310"/>
      <c r="J121" s="310"/>
      <c r="K121" s="310"/>
      <c r="L121" s="310"/>
      <c r="M121" s="310"/>
      <c r="N121" s="4"/>
      <c r="O121" s="4"/>
      <c r="P121" s="310"/>
      <c r="Q121" s="310"/>
      <c r="R121" s="232"/>
      <c r="S121" s="232"/>
      <c r="T121" s="232"/>
      <c r="U121" s="232"/>
      <c r="V121" s="232"/>
      <c r="W121" s="232"/>
      <c r="X121" s="232"/>
      <c r="Y121" s="311"/>
      <c r="Z121" s="312"/>
      <c r="AA121" s="232"/>
      <c r="AB121" s="232"/>
      <c r="AC121" s="232"/>
      <c r="AD121" s="232"/>
      <c r="AE121" s="310"/>
      <c r="AF121" s="311"/>
      <c r="AG121" s="312"/>
      <c r="AH121" s="232"/>
      <c r="AI121" s="232"/>
      <c r="AJ121" s="310"/>
      <c r="AK121" s="311"/>
      <c r="AL121" s="312"/>
    </row>
    <row r="122" spans="4:38" ht="16.899999999999999" customHeight="1">
      <c r="D122" s="4"/>
      <c r="E122" s="4"/>
      <c r="F122" s="310"/>
      <c r="G122" s="310"/>
      <c r="H122" s="310"/>
      <c r="I122" s="310"/>
      <c r="J122" s="310"/>
      <c r="K122" s="310"/>
      <c r="L122" s="310"/>
      <c r="M122" s="310"/>
      <c r="N122" s="4"/>
      <c r="O122" s="4"/>
      <c r="P122" s="310"/>
      <c r="Q122" s="310"/>
      <c r="R122" s="232"/>
      <c r="S122" s="232"/>
      <c r="T122" s="232"/>
      <c r="U122" s="232"/>
      <c r="V122" s="232"/>
      <c r="W122" s="232"/>
      <c r="X122" s="232"/>
      <c r="Y122" s="311"/>
      <c r="Z122" s="312"/>
      <c r="AA122" s="232"/>
      <c r="AB122" s="232"/>
      <c r="AC122" s="232"/>
      <c r="AD122" s="232"/>
      <c r="AE122" s="310"/>
      <c r="AF122" s="311"/>
      <c r="AG122" s="312"/>
      <c r="AH122" s="232"/>
      <c r="AI122" s="232"/>
      <c r="AJ122" s="310"/>
      <c r="AK122" s="311"/>
      <c r="AL122" s="312"/>
    </row>
    <row r="123" spans="4:38" ht="16.899999999999999" customHeight="1">
      <c r="D123" s="232" t="s">
        <v>225</v>
      </c>
      <c r="E123" s="232" t="s">
        <v>226</v>
      </c>
      <c r="F123" s="232"/>
      <c r="G123" s="232"/>
      <c r="H123" s="232" t="s">
        <v>227</v>
      </c>
      <c r="I123" s="310"/>
      <c r="J123" s="310"/>
      <c r="K123" s="310"/>
      <c r="L123" s="310"/>
      <c r="M123" s="310"/>
      <c r="N123" s="232"/>
      <c r="O123" s="232"/>
      <c r="P123" s="310"/>
      <c r="Q123" s="310"/>
      <c r="R123" s="232"/>
      <c r="S123" s="232"/>
      <c r="T123" s="232"/>
      <c r="U123" s="232"/>
      <c r="V123" s="232"/>
      <c r="W123" s="232"/>
      <c r="X123" s="232"/>
      <c r="Y123" s="311"/>
      <c r="Z123" s="312"/>
      <c r="AA123" s="232"/>
      <c r="AB123" s="232"/>
      <c r="AC123" s="232"/>
      <c r="AD123" s="232"/>
      <c r="AE123" s="310"/>
      <c r="AF123" s="311"/>
      <c r="AG123" s="312"/>
      <c r="AH123" s="232"/>
      <c r="AI123" s="232"/>
      <c r="AJ123" s="310"/>
      <c r="AK123" s="311"/>
      <c r="AL123" s="312"/>
    </row>
    <row r="124" spans="4:38" ht="16.899999999999999" customHeight="1">
      <c r="D124" s="318">
        <v>11559</v>
      </c>
      <c r="E124" s="232">
        <v>115.59</v>
      </c>
      <c r="F124" s="232"/>
      <c r="G124" s="232">
        <v>1080130</v>
      </c>
      <c r="H124" s="232">
        <v>115.59</v>
      </c>
      <c r="I124" s="310"/>
      <c r="J124" s="310"/>
      <c r="K124" s="310"/>
      <c r="L124" s="310"/>
      <c r="M124" s="310"/>
      <c r="N124" s="232" t="s">
        <v>228</v>
      </c>
      <c r="O124" s="318">
        <v>1080130</v>
      </c>
      <c r="P124" s="310"/>
      <c r="Q124" s="310"/>
      <c r="R124" s="232"/>
      <c r="S124" s="232"/>
      <c r="T124" s="232"/>
      <c r="U124" s="232"/>
      <c r="V124" s="232"/>
      <c r="W124" s="232"/>
      <c r="X124" s="232"/>
      <c r="Y124" s="311"/>
      <c r="Z124" s="312"/>
      <c r="AA124" s="232"/>
      <c r="AB124" s="232"/>
      <c r="AC124" s="232"/>
      <c r="AD124" s="232"/>
      <c r="AE124" s="310"/>
      <c r="AF124" s="311"/>
      <c r="AG124" s="312"/>
      <c r="AH124" s="232"/>
      <c r="AI124" s="232"/>
      <c r="AJ124" s="310"/>
      <c r="AK124" s="311"/>
      <c r="AL124" s="312"/>
    </row>
    <row r="125" spans="4:38" ht="16.899999999999999" customHeight="1">
      <c r="D125" s="318">
        <v>3260</v>
      </c>
      <c r="E125" s="232">
        <v>32.6</v>
      </c>
      <c r="F125" s="232"/>
      <c r="G125" s="232">
        <v>266464</v>
      </c>
      <c r="H125" s="232">
        <v>32.6</v>
      </c>
      <c r="I125" s="310"/>
      <c r="J125" s="310"/>
      <c r="K125" s="310"/>
      <c r="L125" s="310"/>
      <c r="M125" s="310"/>
      <c r="N125" s="232" t="s">
        <v>229</v>
      </c>
      <c r="O125" s="318">
        <v>266464</v>
      </c>
      <c r="P125" s="310"/>
      <c r="Q125" s="310"/>
      <c r="R125" s="310"/>
      <c r="S125" s="310"/>
      <c r="T125" s="310"/>
      <c r="U125" s="310"/>
      <c r="V125" s="310"/>
      <c r="W125" s="310"/>
      <c r="X125" s="310"/>
      <c r="Y125" s="311"/>
      <c r="Z125" s="319"/>
      <c r="AA125" s="310"/>
      <c r="AB125" s="310"/>
      <c r="AC125" s="310"/>
      <c r="AD125" s="310"/>
      <c r="AE125" s="310"/>
      <c r="AF125" s="311"/>
      <c r="AG125" s="319"/>
      <c r="AH125" s="310"/>
      <c r="AI125" s="310"/>
      <c r="AJ125" s="310"/>
      <c r="AK125" s="311"/>
      <c r="AL125" s="319"/>
    </row>
    <row r="126" spans="4:38" ht="16.899999999999999" customHeight="1">
      <c r="D126" s="318">
        <v>2129</v>
      </c>
      <c r="E126" s="232">
        <v>21.29</v>
      </c>
      <c r="F126" s="232"/>
      <c r="G126" s="232">
        <v>110901</v>
      </c>
      <c r="H126" s="232">
        <v>21.29</v>
      </c>
      <c r="I126" s="310"/>
      <c r="J126" s="310"/>
      <c r="K126" s="310"/>
      <c r="L126" s="310"/>
      <c r="M126" s="310"/>
      <c r="N126" s="232" t="s">
        <v>230</v>
      </c>
      <c r="O126" s="318">
        <v>110901</v>
      </c>
      <c r="P126" s="310"/>
      <c r="Q126" s="310"/>
      <c r="R126" s="310"/>
      <c r="S126" s="310"/>
      <c r="T126" s="310"/>
      <c r="U126" s="310"/>
      <c r="V126" s="310"/>
      <c r="W126" s="310"/>
      <c r="X126" s="310"/>
      <c r="Y126" s="311"/>
      <c r="Z126" s="319"/>
      <c r="AA126" s="310"/>
      <c r="AB126" s="310"/>
      <c r="AC126" s="310"/>
      <c r="AD126" s="310"/>
      <c r="AE126" s="310"/>
      <c r="AF126" s="311"/>
      <c r="AG126" s="319"/>
      <c r="AH126" s="310"/>
      <c r="AI126" s="310"/>
      <c r="AJ126" s="310"/>
      <c r="AK126" s="311"/>
      <c r="AL126" s="319"/>
    </row>
    <row r="127" spans="4:38">
      <c r="D127" s="318">
        <v>4745</v>
      </c>
      <c r="E127" s="232">
        <v>47.45</v>
      </c>
      <c r="F127" s="232"/>
      <c r="G127" s="232">
        <v>466611</v>
      </c>
      <c r="H127" s="232">
        <v>47.45</v>
      </c>
      <c r="N127" s="232" t="s">
        <v>231</v>
      </c>
      <c r="O127" s="318">
        <v>466611</v>
      </c>
    </row>
    <row r="128" spans="4:38">
      <c r="D128" s="318">
        <v>1010</v>
      </c>
      <c r="E128" s="232">
        <v>10.1</v>
      </c>
      <c r="F128" s="232"/>
      <c r="G128" s="232">
        <v>52472</v>
      </c>
      <c r="H128" s="232">
        <v>10.1</v>
      </c>
      <c r="N128" s="232" t="s">
        <v>232</v>
      </c>
      <c r="O128" s="318">
        <v>52472</v>
      </c>
    </row>
    <row r="129" spans="4:15">
      <c r="D129" s="318">
        <v>789</v>
      </c>
      <c r="E129" s="232">
        <v>7.89</v>
      </c>
      <c r="F129" s="232"/>
      <c r="G129" s="232">
        <v>30671</v>
      </c>
      <c r="H129" s="232">
        <v>7.89</v>
      </c>
      <c r="N129" s="232" t="s">
        <v>233</v>
      </c>
      <c r="O129" s="318">
        <v>30671</v>
      </c>
    </row>
    <row r="130" spans="4:15">
      <c r="D130" s="318">
        <v>3116</v>
      </c>
      <c r="E130" s="232">
        <v>31.16</v>
      </c>
      <c r="F130" s="232"/>
      <c r="G130" s="232">
        <v>296476</v>
      </c>
      <c r="H130" s="232">
        <v>31.16</v>
      </c>
      <c r="N130" s="232" t="s">
        <v>234</v>
      </c>
      <c r="O130" s="318">
        <v>296476</v>
      </c>
    </row>
    <row r="131" spans="4:15">
      <c r="D131" s="318">
        <v>835</v>
      </c>
      <c r="E131" s="232">
        <v>8.35</v>
      </c>
      <c r="F131" s="232"/>
      <c r="G131" s="232">
        <v>51734</v>
      </c>
      <c r="H131" s="232">
        <v>8.35</v>
      </c>
      <c r="N131" s="232" t="s">
        <v>235</v>
      </c>
      <c r="O131" s="318">
        <v>51734</v>
      </c>
    </row>
    <row r="132" spans="4:15">
      <c r="D132" s="318">
        <v>663</v>
      </c>
      <c r="E132" s="232">
        <v>6.63</v>
      </c>
      <c r="F132" s="232"/>
      <c r="G132" s="232">
        <v>39407</v>
      </c>
      <c r="H132" s="232">
        <v>6.63</v>
      </c>
      <c r="N132" s="232" t="s">
        <v>236</v>
      </c>
      <c r="O132" s="318">
        <v>39407</v>
      </c>
    </row>
    <row r="133" spans="4:15">
      <c r="D133" s="318">
        <v>815</v>
      </c>
      <c r="E133" s="232">
        <v>8.15</v>
      </c>
      <c r="F133" s="232"/>
      <c r="G133" s="232">
        <v>43631</v>
      </c>
      <c r="H133" s="232">
        <v>8.15</v>
      </c>
      <c r="N133" s="232" t="s">
        <v>237</v>
      </c>
      <c r="O133" s="318">
        <v>43631</v>
      </c>
    </row>
    <row r="134" spans="4:15">
      <c r="D134" s="318">
        <v>773</v>
      </c>
      <c r="E134" s="232">
        <v>7.73</v>
      </c>
      <c r="F134" s="232"/>
      <c r="G134" s="232">
        <v>49055</v>
      </c>
      <c r="H134" s="232">
        <v>7.73</v>
      </c>
      <c r="N134" s="232" t="s">
        <v>238</v>
      </c>
      <c r="O134" s="318">
        <v>49055</v>
      </c>
    </row>
    <row r="135" spans="4:15">
      <c r="D135" s="318">
        <v>2397</v>
      </c>
      <c r="E135" s="232">
        <v>23.97</v>
      </c>
      <c r="F135" s="232"/>
      <c r="G135" s="232">
        <v>211423</v>
      </c>
      <c r="H135" s="232">
        <v>23.97</v>
      </c>
      <c r="N135" s="232" t="s">
        <v>239</v>
      </c>
      <c r="O135" s="318">
        <v>211423</v>
      </c>
    </row>
    <row r="136" spans="4:15">
      <c r="D136" s="318">
        <v>2192</v>
      </c>
      <c r="E136" s="232">
        <v>21.92</v>
      </c>
      <c r="F136" s="232"/>
      <c r="G136" s="232">
        <v>134358</v>
      </c>
      <c r="H136" s="232">
        <v>21.92</v>
      </c>
      <c r="N136" s="232" t="s">
        <v>240</v>
      </c>
      <c r="O136" s="318">
        <v>134358</v>
      </c>
    </row>
    <row r="137" spans="4:15">
      <c r="D137" s="318">
        <v>405</v>
      </c>
      <c r="E137" s="232">
        <v>4.05</v>
      </c>
      <c r="F137" s="232"/>
      <c r="G137" s="232">
        <v>21822</v>
      </c>
      <c r="H137" s="232">
        <v>4.05</v>
      </c>
      <c r="N137" s="232" t="s">
        <v>241</v>
      </c>
      <c r="O137" s="318">
        <v>21822</v>
      </c>
    </row>
    <row r="138" spans="4:15">
      <c r="D138" s="318">
        <v>1305</v>
      </c>
      <c r="E138" s="232">
        <v>13.05</v>
      </c>
      <c r="F138" s="232"/>
      <c r="G138" s="232">
        <v>87935</v>
      </c>
      <c r="H138" s="232">
        <v>13.05</v>
      </c>
      <c r="N138" s="232" t="s">
        <v>242</v>
      </c>
      <c r="O138" s="318">
        <v>87935</v>
      </c>
    </row>
    <row r="139" spans="4:15">
      <c r="D139" s="318">
        <v>1326</v>
      </c>
      <c r="E139" s="232">
        <v>13.26</v>
      </c>
      <c r="F139" s="232"/>
      <c r="G139" s="232">
        <v>67778</v>
      </c>
      <c r="H139" s="232">
        <v>13.26</v>
      </c>
      <c r="N139" s="232" t="s">
        <v>243</v>
      </c>
      <c r="O139" s="318">
        <v>67778</v>
      </c>
    </row>
    <row r="140" spans="4:15">
      <c r="D140" s="318">
        <v>2489</v>
      </c>
      <c r="E140" s="232">
        <v>24.89</v>
      </c>
      <c r="F140" s="232"/>
      <c r="G140" s="232">
        <v>194783</v>
      </c>
      <c r="H140" s="232">
        <v>24.89</v>
      </c>
      <c r="N140" s="232" t="s">
        <v>244</v>
      </c>
      <c r="O140" s="318">
        <v>194783</v>
      </c>
    </row>
    <row r="141" spans="4:15">
      <c r="D141" s="318">
        <v>2509</v>
      </c>
      <c r="E141" s="232">
        <v>25.09</v>
      </c>
      <c r="F141" s="232"/>
      <c r="G141" s="232">
        <v>234169</v>
      </c>
      <c r="H141" s="232">
        <v>25.09</v>
      </c>
      <c r="N141" s="232" t="s">
        <v>245</v>
      </c>
      <c r="O141" s="318">
        <v>234169</v>
      </c>
    </row>
    <row r="142" spans="4:15">
      <c r="D142" s="318">
        <v>3110</v>
      </c>
      <c r="E142" s="232">
        <v>31.1</v>
      </c>
      <c r="F142" s="232"/>
      <c r="G142" s="232">
        <v>284642</v>
      </c>
      <c r="H142" s="232">
        <v>31.1</v>
      </c>
      <c r="N142" s="232" t="s">
        <v>246</v>
      </c>
      <c r="O142" s="318">
        <v>284642</v>
      </c>
    </row>
    <row r="143" spans="4:15">
      <c r="D143" s="318">
        <v>510</v>
      </c>
      <c r="E143" s="232">
        <v>5.0999999999999996</v>
      </c>
      <c r="F143" s="232"/>
      <c r="G143" s="232">
        <v>70010</v>
      </c>
      <c r="H143" s="232">
        <v>5.0999999999999996</v>
      </c>
      <c r="N143" s="232" t="s">
        <v>247</v>
      </c>
      <c r="O143" s="318">
        <v>70010</v>
      </c>
    </row>
    <row r="144" spans="4:15">
      <c r="D144" s="318">
        <v>1332</v>
      </c>
      <c r="E144" s="232">
        <v>13.32</v>
      </c>
      <c r="F144" s="232"/>
      <c r="G144" s="232">
        <v>116598</v>
      </c>
      <c r="H144" s="232">
        <v>13.32</v>
      </c>
      <c r="N144" s="232" t="s">
        <v>248</v>
      </c>
      <c r="O144" s="318">
        <v>116598</v>
      </c>
    </row>
    <row r="145" spans="4:15">
      <c r="D145" s="318">
        <v>1552</v>
      </c>
      <c r="E145" s="232">
        <v>15.52</v>
      </c>
      <c r="F145" s="232"/>
      <c r="G145" s="232">
        <v>123686</v>
      </c>
      <c r="H145" s="232">
        <v>15.52</v>
      </c>
      <c r="N145" s="232" t="s">
        <v>249</v>
      </c>
      <c r="O145" s="318">
        <v>123686</v>
      </c>
    </row>
    <row r="146" spans="4:15">
      <c r="D146" s="318">
        <v>622</v>
      </c>
      <c r="E146" s="232">
        <v>6.22</v>
      </c>
      <c r="F146" s="232"/>
      <c r="G146" s="232">
        <v>58355</v>
      </c>
      <c r="H146" s="232">
        <v>6.22</v>
      </c>
      <c r="N146" s="232" t="s">
        <v>250</v>
      </c>
      <c r="O146" s="318">
        <v>58355</v>
      </c>
    </row>
    <row r="147" spans="4:15">
      <c r="D147" s="318">
        <v>1196</v>
      </c>
      <c r="E147" s="232">
        <v>11.96</v>
      </c>
      <c r="F147" s="232"/>
      <c r="G147" s="232">
        <v>121758</v>
      </c>
      <c r="H147" s="232">
        <v>11.96</v>
      </c>
      <c r="N147" s="232" t="s">
        <v>251</v>
      </c>
      <c r="O147" s="318">
        <v>121758</v>
      </c>
    </row>
    <row r="148" spans="4:15">
      <c r="D148" s="318">
        <v>665</v>
      </c>
      <c r="E148" s="232">
        <v>6.65</v>
      </c>
      <c r="F148" s="232"/>
      <c r="G148" s="232">
        <v>66948</v>
      </c>
      <c r="H148" s="232">
        <v>6.65</v>
      </c>
      <c r="N148" s="232" t="s">
        <v>252</v>
      </c>
      <c r="O148" s="318">
        <v>66948</v>
      </c>
    </row>
    <row r="149" spans="4:15">
      <c r="D149" s="318">
        <v>784</v>
      </c>
      <c r="E149" s="232">
        <v>7.84</v>
      </c>
      <c r="F149" s="232"/>
      <c r="G149" s="232">
        <v>75970</v>
      </c>
      <c r="H149" s="232">
        <v>7.84</v>
      </c>
      <c r="N149" s="232" t="s">
        <v>253</v>
      </c>
      <c r="O149" s="318">
        <v>75970</v>
      </c>
    </row>
    <row r="150" spans="4:15">
      <c r="D150" s="318">
        <v>1531</v>
      </c>
      <c r="E150" s="232">
        <v>15.31</v>
      </c>
      <c r="F150" s="232"/>
      <c r="G150" s="232">
        <v>142371</v>
      </c>
      <c r="H150" s="232">
        <v>15.31</v>
      </c>
      <c r="N150" s="232" t="s">
        <v>254</v>
      </c>
      <c r="O150" s="318">
        <v>142371</v>
      </c>
    </row>
    <row r="151" spans="4:15">
      <c r="D151" s="318">
        <v>771</v>
      </c>
      <c r="E151" s="232">
        <v>7.71</v>
      </c>
      <c r="F151" s="232"/>
      <c r="G151" s="232">
        <v>59145</v>
      </c>
      <c r="H151" s="232">
        <v>7.71</v>
      </c>
      <c r="N151" s="232" t="s">
        <v>255</v>
      </c>
      <c r="O151" s="318">
        <v>59145</v>
      </c>
    </row>
    <row r="152" spans="4:15">
      <c r="D152" s="318">
        <v>719</v>
      </c>
      <c r="E152" s="232">
        <v>7.19</v>
      </c>
      <c r="F152" s="232"/>
      <c r="G152" s="232">
        <v>57707</v>
      </c>
      <c r="H152" s="232">
        <v>7.19</v>
      </c>
      <c r="N152" s="232" t="s">
        <v>256</v>
      </c>
      <c r="O152" s="318">
        <v>57707</v>
      </c>
    </row>
    <row r="153" spans="4:15">
      <c r="D153" s="318">
        <v>767</v>
      </c>
      <c r="E153" s="232">
        <v>7.67</v>
      </c>
      <c r="F153" s="232"/>
      <c r="G153" s="232">
        <v>55248</v>
      </c>
      <c r="H153" s="232">
        <v>7.67</v>
      </c>
      <c r="N153" s="232" t="s">
        <v>257</v>
      </c>
      <c r="O153" s="318">
        <v>55248</v>
      </c>
    </row>
    <row r="154" spans="4:15">
      <c r="D154" s="318">
        <v>1365</v>
      </c>
      <c r="E154" s="232">
        <v>13.65</v>
      </c>
      <c r="F154" s="232"/>
      <c r="G154" s="232">
        <v>70766</v>
      </c>
      <c r="H154" s="232">
        <v>13.65</v>
      </c>
      <c r="N154" s="232" t="s">
        <v>258</v>
      </c>
      <c r="O154" s="318">
        <v>70766</v>
      </c>
    </row>
    <row r="155" spans="4:15">
      <c r="D155" s="318">
        <v>775</v>
      </c>
      <c r="E155" s="232">
        <v>7.75</v>
      </c>
      <c r="F155" s="232"/>
      <c r="G155" s="232">
        <v>91465</v>
      </c>
      <c r="H155" s="232">
        <v>7.75</v>
      </c>
      <c r="N155" s="232" t="s">
        <v>259</v>
      </c>
      <c r="O155" s="318">
        <v>91465</v>
      </c>
    </row>
    <row r="156" spans="4:15">
      <c r="D156" s="318">
        <v>1755</v>
      </c>
      <c r="E156" s="232">
        <v>17.55</v>
      </c>
      <c r="F156" s="232"/>
      <c r="G156" s="232">
        <v>116561</v>
      </c>
      <c r="H156" s="232">
        <v>17.55</v>
      </c>
      <c r="N156" s="232" t="s">
        <v>260</v>
      </c>
      <c r="O156" s="318">
        <v>116561</v>
      </c>
    </row>
    <row r="157" spans="4:15">
      <c r="D157" s="318">
        <v>600</v>
      </c>
      <c r="E157" s="232">
        <v>6</v>
      </c>
      <c r="F157" s="232"/>
      <c r="G157" s="232">
        <v>40759</v>
      </c>
      <c r="H157" s="232">
        <v>6</v>
      </c>
      <c r="N157" s="232" t="s">
        <v>261</v>
      </c>
      <c r="O157" s="318">
        <v>40759</v>
      </c>
    </row>
    <row r="158" spans="4:15">
      <c r="D158" s="318">
        <v>842</v>
      </c>
      <c r="E158" s="232">
        <v>8.42</v>
      </c>
      <c r="F158" s="232"/>
      <c r="G158" s="232">
        <v>67728</v>
      </c>
      <c r="H158" s="232">
        <v>8.42</v>
      </c>
      <c r="N158" s="232" t="s">
        <v>262</v>
      </c>
      <c r="O158" s="318">
        <v>67728</v>
      </c>
    </row>
    <row r="159" spans="4:15">
      <c r="D159" s="318">
        <v>408</v>
      </c>
      <c r="E159" s="232">
        <v>4.08</v>
      </c>
      <c r="F159" s="232"/>
      <c r="G159" s="232">
        <v>34341</v>
      </c>
      <c r="H159" s="232">
        <v>4.08</v>
      </c>
      <c r="N159" s="232" t="s">
        <v>263</v>
      </c>
      <c r="O159" s="318">
        <v>34341</v>
      </c>
    </row>
    <row r="160" spans="4:15">
      <c r="D160" s="318">
        <v>603</v>
      </c>
      <c r="E160" s="232">
        <v>6.03</v>
      </c>
      <c r="F160" s="232"/>
      <c r="G160" s="232">
        <v>55048</v>
      </c>
      <c r="H160" s="232">
        <v>6.03</v>
      </c>
      <c r="N160" s="232" t="s">
        <v>264</v>
      </c>
      <c r="O160" s="318">
        <v>55048</v>
      </c>
    </row>
    <row r="161" spans="4:15">
      <c r="D161" s="318">
        <v>462</v>
      </c>
      <c r="E161" s="232">
        <v>4.62</v>
      </c>
      <c r="F161" s="232"/>
      <c r="G161" s="232">
        <v>31672</v>
      </c>
      <c r="H161" s="232">
        <v>4.62</v>
      </c>
      <c r="N161" s="232" t="s">
        <v>265</v>
      </c>
      <c r="O161" s="318">
        <v>31672</v>
      </c>
    </row>
    <row r="162" spans="4:15">
      <c r="D162" s="318">
        <v>528</v>
      </c>
      <c r="E162" s="232">
        <v>5.28</v>
      </c>
      <c r="F162" s="232"/>
      <c r="G162" s="232">
        <v>45682</v>
      </c>
      <c r="H162" s="232">
        <v>5.28</v>
      </c>
      <c r="N162" s="232" t="s">
        <v>266</v>
      </c>
      <c r="O162" s="318">
        <v>45682</v>
      </c>
    </row>
    <row r="163" spans="4:15">
      <c r="D163" s="232">
        <v>866</v>
      </c>
      <c r="E163" s="232">
        <v>8.66</v>
      </c>
      <c r="F163" s="232"/>
      <c r="G163" s="232">
        <v>93353</v>
      </c>
      <c r="H163" s="232">
        <v>8.66</v>
      </c>
      <c r="N163" s="232" t="s">
        <v>267</v>
      </c>
      <c r="O163" s="232">
        <v>93353</v>
      </c>
    </row>
    <row r="164" spans="4:15">
      <c r="D164" s="318">
        <v>272</v>
      </c>
      <c r="E164" s="232">
        <v>2.72</v>
      </c>
      <c r="F164" s="232"/>
      <c r="G164" s="232">
        <v>17290</v>
      </c>
      <c r="H164" s="232">
        <v>2.72</v>
      </c>
      <c r="N164" s="232" t="s">
        <v>268</v>
      </c>
      <c r="O164" s="318">
        <v>17290</v>
      </c>
    </row>
    <row r="165" spans="4:15">
      <c r="D165" s="318">
        <v>223</v>
      </c>
      <c r="E165" s="232">
        <v>2.23</v>
      </c>
      <c r="F165" s="232"/>
      <c r="G165" s="232">
        <v>26914</v>
      </c>
      <c r="H165" s="232">
        <v>2.23</v>
      </c>
      <c r="N165" s="232" t="s">
        <v>269</v>
      </c>
      <c r="O165" s="318">
        <v>26914</v>
      </c>
    </row>
    <row r="166" spans="4:15">
      <c r="D166" s="318">
        <v>309</v>
      </c>
      <c r="E166" s="232">
        <v>3.09</v>
      </c>
      <c r="F166" s="232"/>
      <c r="G166" s="232">
        <v>23497</v>
      </c>
      <c r="H166" s="232">
        <v>3.09</v>
      </c>
      <c r="N166" s="232" t="s">
        <v>270</v>
      </c>
      <c r="O166" s="318">
        <v>23497</v>
      </c>
    </row>
    <row r="167" spans="4:15">
      <c r="D167" s="318">
        <v>186</v>
      </c>
      <c r="E167" s="232">
        <v>1.86</v>
      </c>
      <c r="F167" s="232"/>
      <c r="G167" s="232">
        <v>10485</v>
      </c>
      <c r="H167" s="232">
        <v>1.86</v>
      </c>
      <c r="N167" s="232" t="s">
        <v>271</v>
      </c>
      <c r="O167" s="318">
        <v>10485</v>
      </c>
    </row>
    <row r="168" spans="4:15">
      <c r="D168" s="318">
        <v>205</v>
      </c>
      <c r="E168" s="232">
        <v>2.0499999999999998</v>
      </c>
      <c r="F168" s="232"/>
      <c r="G168" s="232">
        <v>8941</v>
      </c>
      <c r="H168" s="232">
        <v>2.0499999999999998</v>
      </c>
      <c r="N168" s="232" t="s">
        <v>272</v>
      </c>
      <c r="O168" s="318">
        <v>8941</v>
      </c>
    </row>
    <row r="169" spans="4:15">
      <c r="D169" s="318">
        <v>120</v>
      </c>
      <c r="E169" s="232">
        <v>1.2</v>
      </c>
      <c r="F169" s="232"/>
      <c r="G169" s="232">
        <v>8885</v>
      </c>
      <c r="H169" s="232">
        <v>1.2</v>
      </c>
      <c r="N169" s="232" t="s">
        <v>273</v>
      </c>
      <c r="O169" s="318">
        <v>8885</v>
      </c>
    </row>
    <row r="170" spans="4:15">
      <c r="D170" s="318">
        <v>154</v>
      </c>
      <c r="E170" s="232">
        <v>1.54</v>
      </c>
      <c r="F170" s="232"/>
      <c r="G170" s="232">
        <v>5296</v>
      </c>
      <c r="H170" s="232">
        <v>1.54</v>
      </c>
      <c r="N170" s="232" t="s">
        <v>274</v>
      </c>
      <c r="O170" s="318">
        <v>5296</v>
      </c>
    </row>
    <row r="171" spans="4:15">
      <c r="D171" s="318">
        <v>131</v>
      </c>
      <c r="E171" s="232">
        <v>1.31</v>
      </c>
      <c r="F171" s="232"/>
      <c r="G171" s="232">
        <v>6093</v>
      </c>
      <c r="H171" s="232">
        <v>1.31</v>
      </c>
      <c r="N171" s="232" t="s">
        <v>275</v>
      </c>
      <c r="O171" s="318">
        <v>6093</v>
      </c>
    </row>
    <row r="172" spans="4:15">
      <c r="D172" s="318">
        <v>366</v>
      </c>
      <c r="E172" s="232">
        <v>3.66</v>
      </c>
      <c r="F172" s="232"/>
      <c r="G172" s="232">
        <v>22938</v>
      </c>
      <c r="H172" s="232">
        <v>3.66</v>
      </c>
      <c r="N172" s="232" t="s">
        <v>276</v>
      </c>
      <c r="O172" s="318">
        <v>22938</v>
      </c>
    </row>
    <row r="173" spans="4:15">
      <c r="D173" s="318">
        <v>445</v>
      </c>
      <c r="E173" s="232">
        <v>4.45</v>
      </c>
      <c r="F173" s="232"/>
      <c r="G173" s="232">
        <v>25387</v>
      </c>
      <c r="H173" s="232">
        <v>4.45</v>
      </c>
      <c r="N173" s="232" t="s">
        <v>277</v>
      </c>
      <c r="O173" s="318">
        <v>25387</v>
      </c>
    </row>
    <row r="174" spans="4:15">
      <c r="D174" s="318">
        <v>140</v>
      </c>
      <c r="E174" s="232">
        <v>1.4</v>
      </c>
      <c r="F174" s="232"/>
      <c r="G174" s="232">
        <v>8510</v>
      </c>
      <c r="H174" s="232">
        <v>1.4</v>
      </c>
      <c r="N174" s="232" t="s">
        <v>278</v>
      </c>
      <c r="O174" s="318">
        <v>8510</v>
      </c>
    </row>
    <row r="175" spans="4:15">
      <c r="D175" s="318">
        <v>166</v>
      </c>
      <c r="E175" s="232">
        <v>1.66</v>
      </c>
      <c r="F175" s="232"/>
      <c r="G175" s="232">
        <v>10870</v>
      </c>
      <c r="H175" s="232">
        <v>1.66</v>
      </c>
      <c r="N175" s="232" t="s">
        <v>279</v>
      </c>
      <c r="O175" s="318">
        <v>10870</v>
      </c>
    </row>
    <row r="176" spans="4:15">
      <c r="D176" s="318">
        <v>300</v>
      </c>
      <c r="E176" s="232">
        <v>3</v>
      </c>
      <c r="F176" s="232"/>
      <c r="G176" s="232">
        <v>25142</v>
      </c>
      <c r="H176" s="232">
        <v>3</v>
      </c>
      <c r="N176" s="232" t="s">
        <v>280</v>
      </c>
      <c r="O176" s="318">
        <v>25142</v>
      </c>
    </row>
    <row r="177" spans="4:15">
      <c r="D177" s="318">
        <v>331</v>
      </c>
      <c r="E177" s="232">
        <v>3.31</v>
      </c>
      <c r="F177" s="232"/>
      <c r="G177" s="232">
        <v>25561</v>
      </c>
      <c r="H177" s="232">
        <v>3.31</v>
      </c>
      <c r="N177" s="232" t="s">
        <v>281</v>
      </c>
      <c r="O177" s="318">
        <v>25561</v>
      </c>
    </row>
    <row r="178" spans="4:15">
      <c r="D178" s="318">
        <v>279</v>
      </c>
      <c r="E178" s="232">
        <v>2.79</v>
      </c>
      <c r="F178" s="232"/>
      <c r="G178" s="232">
        <v>20383</v>
      </c>
      <c r="H178" s="232">
        <v>2.79</v>
      </c>
      <c r="N178" s="232" t="s">
        <v>282</v>
      </c>
      <c r="O178" s="318">
        <v>20383</v>
      </c>
    </row>
  </sheetData>
  <mergeCells count="80">
    <mergeCell ref="B95:C95"/>
    <mergeCell ref="N95:O95"/>
    <mergeCell ref="AA95:AB95"/>
    <mergeCell ref="B93:C93"/>
    <mergeCell ref="N93:O93"/>
    <mergeCell ref="AA93:AB93"/>
    <mergeCell ref="B94:C94"/>
    <mergeCell ref="N94:O94"/>
    <mergeCell ref="AA94:AB94"/>
    <mergeCell ref="B89:C89"/>
    <mergeCell ref="N89:O89"/>
    <mergeCell ref="AA89:AB89"/>
    <mergeCell ref="B92:C92"/>
    <mergeCell ref="N92:O92"/>
    <mergeCell ref="AA92:AB92"/>
    <mergeCell ref="B83:C83"/>
    <mergeCell ref="N83:O83"/>
    <mergeCell ref="AA83:AB83"/>
    <mergeCell ref="B84:B87"/>
    <mergeCell ref="N84:N87"/>
    <mergeCell ref="AA84:AA87"/>
    <mergeCell ref="B75:B79"/>
    <mergeCell ref="N75:N79"/>
    <mergeCell ref="AA75:AA79"/>
    <mergeCell ref="B80:B82"/>
    <mergeCell ref="N80:N82"/>
    <mergeCell ref="AA80:AA82"/>
    <mergeCell ref="B64:B67"/>
    <mergeCell ref="N64:N67"/>
    <mergeCell ref="AA64:AA67"/>
    <mergeCell ref="B69:C69"/>
    <mergeCell ref="N69:O69"/>
    <mergeCell ref="AA69:AB69"/>
    <mergeCell ref="B56:B58"/>
    <mergeCell ref="N56:N58"/>
    <mergeCell ref="AA56:AA58"/>
    <mergeCell ref="B59:B62"/>
    <mergeCell ref="N59:N62"/>
    <mergeCell ref="AA59:AA62"/>
    <mergeCell ref="B46:B48"/>
    <mergeCell ref="N46:N48"/>
    <mergeCell ref="AA46:AA48"/>
    <mergeCell ref="B53:B55"/>
    <mergeCell ref="N53:N55"/>
    <mergeCell ref="AA53:AA55"/>
    <mergeCell ref="B30:B33"/>
    <mergeCell ref="N30:N33"/>
    <mergeCell ref="AA30:AA33"/>
    <mergeCell ref="B38:B42"/>
    <mergeCell ref="N38:N42"/>
    <mergeCell ref="AA38:AA42"/>
    <mergeCell ref="B25:B28"/>
    <mergeCell ref="N25:N28"/>
    <mergeCell ref="AA25:AA28"/>
    <mergeCell ref="B29:C29"/>
    <mergeCell ref="N29:O29"/>
    <mergeCell ref="AA29:AB29"/>
    <mergeCell ref="AA3:AA6"/>
    <mergeCell ref="AB3:AB6"/>
    <mergeCell ref="AC3:AG3"/>
    <mergeCell ref="AH3:AL3"/>
    <mergeCell ref="B15:B18"/>
    <mergeCell ref="N15:N18"/>
    <mergeCell ref="AA15:AA18"/>
    <mergeCell ref="B11:B14"/>
    <mergeCell ref="N11:N14"/>
    <mergeCell ref="AA11:AA14"/>
    <mergeCell ref="L3:M3"/>
    <mergeCell ref="N3:N6"/>
    <mergeCell ref="O3:O6"/>
    <mergeCell ref="P3:Q3"/>
    <mergeCell ref="R3:S3"/>
    <mergeCell ref="T3:U3"/>
    <mergeCell ref="J3:K3"/>
    <mergeCell ref="V3:Z3"/>
    <mergeCell ref="B3:B6"/>
    <mergeCell ref="C3:C6"/>
    <mergeCell ref="D3:E3"/>
    <mergeCell ref="F3:G3"/>
    <mergeCell ref="H3:I3"/>
  </mergeCells>
  <phoneticPr fontId="3"/>
  <printOptions horizontalCentered="1"/>
  <pageMargins left="0.39370078740157483" right="0.39370078740157483" top="0.59055118110236227" bottom="0.59055118110236227" header="0" footer="0"/>
  <pageSetup paperSize="9" scale="55" orientation="portrait" r:id="rId1"/>
  <headerFooter alignWithMargins="0"/>
  <rowBreaks count="1" manualBreakCount="1">
    <brk id="69" min="1" max="37" man="1"/>
  </rowBreaks>
  <colBreaks count="2" manualBreakCount="2">
    <brk id="13" max="100" man="1"/>
    <brk id="2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F0"/>
  </sheetPr>
  <dimension ref="A1:DM119"/>
  <sheetViews>
    <sheetView view="pageBreakPreview" zoomScaleNormal="75" zoomScaleSheetLayoutView="100" workbookViewId="0">
      <pane ySplit="5" topLeftCell="A93" activePane="bottomLeft" state="frozen"/>
      <selection pane="bottomLeft" activeCell="G14" sqref="G14"/>
    </sheetView>
  </sheetViews>
  <sheetFormatPr defaultRowHeight="12"/>
  <cols>
    <col min="1" max="1" width="2.5" style="320" customWidth="1"/>
    <col min="2" max="2" width="10.25" style="321" customWidth="1"/>
    <col min="3" max="3" width="16.625" style="321" customWidth="1"/>
    <col min="4" max="13" width="10.25" style="321" customWidth="1"/>
    <col min="14" max="14" width="16.625" style="321" customWidth="1"/>
    <col min="15" max="24" width="10.25" style="321" customWidth="1"/>
    <col min="25" max="25" width="16.625" style="321" customWidth="1"/>
    <col min="26" max="35" width="10.25" style="321" customWidth="1"/>
    <col min="36" max="36" width="16.625" style="321" customWidth="1"/>
    <col min="37" max="46" width="10.25" style="321" customWidth="1"/>
    <col min="47" max="47" width="16.625" style="321" customWidth="1"/>
    <col min="48" max="57" width="10.25" style="321" customWidth="1"/>
    <col min="58" max="58" width="16.625" style="321" customWidth="1"/>
    <col min="59" max="68" width="10.25" style="321" customWidth="1"/>
    <col min="69" max="69" width="16.625" style="321" customWidth="1"/>
    <col min="70" max="79" width="10.25" style="321" customWidth="1"/>
    <col min="80" max="80" width="16.625" style="321" customWidth="1"/>
    <col min="81" max="89" width="10.25" style="321" customWidth="1"/>
    <col min="90" max="16384" width="9" style="321"/>
  </cols>
  <sheetData>
    <row r="1" spans="1:117" ht="15" customHeight="1"/>
    <row r="2" spans="1:117" s="323" customFormat="1" ht="25.15" customHeight="1" thickBot="1">
      <c r="A2" s="320"/>
      <c r="B2" s="322" t="s">
        <v>283</v>
      </c>
      <c r="C2" s="321"/>
      <c r="D2" s="321"/>
      <c r="E2" s="322"/>
      <c r="F2" s="322"/>
      <c r="G2" s="322"/>
      <c r="H2" s="322"/>
      <c r="I2" s="322"/>
      <c r="J2" s="322"/>
      <c r="K2" s="322"/>
      <c r="L2" s="322"/>
      <c r="M2" s="322" t="s">
        <v>284</v>
      </c>
      <c r="N2" s="322"/>
      <c r="O2" s="321"/>
      <c r="P2" s="322"/>
      <c r="Q2" s="322"/>
      <c r="R2" s="322"/>
      <c r="S2" s="322"/>
      <c r="T2" s="322"/>
      <c r="U2" s="322"/>
      <c r="V2" s="322"/>
      <c r="W2" s="322"/>
      <c r="X2" s="322" t="s">
        <v>285</v>
      </c>
      <c r="Y2" s="322"/>
      <c r="Z2" s="321"/>
      <c r="AA2" s="322"/>
      <c r="AB2" s="322"/>
      <c r="AC2" s="322"/>
      <c r="AD2" s="322"/>
      <c r="AE2" s="322"/>
      <c r="AF2" s="322"/>
      <c r="AG2" s="322"/>
      <c r="AH2" s="322"/>
      <c r="AI2" s="322" t="s">
        <v>286</v>
      </c>
      <c r="AJ2" s="322"/>
      <c r="AK2" s="321"/>
      <c r="AL2" s="322"/>
      <c r="AM2" s="322"/>
      <c r="AN2" s="322"/>
      <c r="AO2" s="322"/>
      <c r="AP2" s="322"/>
      <c r="AQ2" s="322"/>
      <c r="AR2" s="322"/>
      <c r="AS2" s="322"/>
      <c r="AT2" s="322" t="s">
        <v>287</v>
      </c>
      <c r="AU2" s="322"/>
      <c r="AV2" s="321"/>
      <c r="AW2" s="322"/>
      <c r="AX2" s="322"/>
      <c r="AY2" s="322"/>
      <c r="AZ2" s="322"/>
      <c r="BA2" s="322"/>
      <c r="BB2" s="322"/>
      <c r="BC2" s="322"/>
      <c r="BD2" s="322"/>
      <c r="BE2" s="322" t="s">
        <v>288</v>
      </c>
      <c r="BF2" s="322"/>
      <c r="BG2" s="321"/>
      <c r="BH2" s="322"/>
      <c r="BI2" s="322"/>
      <c r="BJ2" s="322"/>
      <c r="BK2" s="322"/>
      <c r="BL2" s="322"/>
      <c r="BM2" s="322"/>
      <c r="BN2" s="322"/>
      <c r="BO2" s="322"/>
      <c r="BP2" s="322" t="s">
        <v>289</v>
      </c>
      <c r="BQ2" s="322"/>
      <c r="BR2" s="321"/>
      <c r="BS2" s="322"/>
      <c r="BT2" s="322"/>
      <c r="BU2" s="322"/>
      <c r="BV2" s="322"/>
      <c r="BW2" s="322"/>
      <c r="BX2" s="322"/>
      <c r="BY2" s="322"/>
      <c r="BZ2" s="322"/>
      <c r="CA2" s="322" t="s">
        <v>290</v>
      </c>
      <c r="CB2" s="322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</row>
    <row r="3" spans="1:117" s="323" customFormat="1" ht="21" customHeight="1">
      <c r="A3" s="320"/>
      <c r="B3" s="725" t="s">
        <v>5</v>
      </c>
      <c r="C3" s="727" t="s">
        <v>6</v>
      </c>
      <c r="D3" s="722" t="s">
        <v>291</v>
      </c>
      <c r="E3" s="723"/>
      <c r="F3" s="723"/>
      <c r="G3" s="722" t="s">
        <v>292</v>
      </c>
      <c r="H3" s="723"/>
      <c r="I3" s="723"/>
      <c r="J3" s="722" t="s">
        <v>293</v>
      </c>
      <c r="K3" s="723"/>
      <c r="L3" s="724"/>
      <c r="M3" s="725" t="s">
        <v>5</v>
      </c>
      <c r="N3" s="720" t="s">
        <v>6</v>
      </c>
      <c r="O3" s="722" t="s">
        <v>294</v>
      </c>
      <c r="P3" s="723"/>
      <c r="Q3" s="723"/>
      <c r="R3" s="722" t="s">
        <v>295</v>
      </c>
      <c r="S3" s="723"/>
      <c r="T3" s="723"/>
      <c r="U3" s="722" t="s">
        <v>296</v>
      </c>
      <c r="V3" s="723"/>
      <c r="W3" s="724"/>
      <c r="X3" s="725" t="s">
        <v>5</v>
      </c>
      <c r="Y3" s="727" t="s">
        <v>6</v>
      </c>
      <c r="Z3" s="730" t="s">
        <v>297</v>
      </c>
      <c r="AA3" s="723"/>
      <c r="AB3" s="723"/>
      <c r="AC3" s="722" t="s">
        <v>298</v>
      </c>
      <c r="AD3" s="723"/>
      <c r="AE3" s="723"/>
      <c r="AF3" s="722" t="s">
        <v>299</v>
      </c>
      <c r="AG3" s="723"/>
      <c r="AH3" s="724"/>
      <c r="AI3" s="725" t="s">
        <v>5</v>
      </c>
      <c r="AJ3" s="727" t="s">
        <v>6</v>
      </c>
      <c r="AK3" s="731" t="s">
        <v>300</v>
      </c>
      <c r="AL3" s="729"/>
      <c r="AM3" s="723"/>
      <c r="AN3" s="722" t="s">
        <v>301</v>
      </c>
      <c r="AO3" s="723"/>
      <c r="AP3" s="723"/>
      <c r="AQ3" s="722" t="s">
        <v>302</v>
      </c>
      <c r="AR3" s="723"/>
      <c r="AS3" s="724"/>
      <c r="AT3" s="725" t="s">
        <v>5</v>
      </c>
      <c r="AU3" s="727" t="s">
        <v>6</v>
      </c>
      <c r="AV3" s="722" t="s">
        <v>303</v>
      </c>
      <c r="AW3" s="724"/>
      <c r="AX3" s="729"/>
      <c r="AY3" s="722" t="s">
        <v>304</v>
      </c>
      <c r="AZ3" s="723"/>
      <c r="BA3" s="723"/>
      <c r="BB3" s="722" t="s">
        <v>305</v>
      </c>
      <c r="BC3" s="723"/>
      <c r="BD3" s="724"/>
      <c r="BE3" s="725" t="s">
        <v>5</v>
      </c>
      <c r="BF3" s="727" t="s">
        <v>6</v>
      </c>
      <c r="BG3" s="722" t="s">
        <v>306</v>
      </c>
      <c r="BH3" s="724"/>
      <c r="BI3" s="729"/>
      <c r="BJ3" s="722" t="s">
        <v>307</v>
      </c>
      <c r="BK3" s="723"/>
      <c r="BL3" s="723"/>
      <c r="BM3" s="722" t="s">
        <v>308</v>
      </c>
      <c r="BN3" s="723"/>
      <c r="BO3" s="724"/>
      <c r="BP3" s="725" t="s">
        <v>5</v>
      </c>
      <c r="BQ3" s="727" t="s">
        <v>6</v>
      </c>
      <c r="BR3" s="722" t="s">
        <v>309</v>
      </c>
      <c r="BS3" s="723"/>
      <c r="BT3" s="723"/>
      <c r="BU3" s="722" t="s">
        <v>310</v>
      </c>
      <c r="BV3" s="723"/>
      <c r="BW3" s="723"/>
      <c r="BX3" s="722" t="s">
        <v>311</v>
      </c>
      <c r="BY3" s="723"/>
      <c r="BZ3" s="724"/>
      <c r="CA3" s="725" t="s">
        <v>5</v>
      </c>
      <c r="CB3" s="727" t="s">
        <v>6</v>
      </c>
      <c r="CC3" s="722" t="s">
        <v>312</v>
      </c>
      <c r="CD3" s="723"/>
      <c r="CE3" s="723"/>
      <c r="CF3" s="722" t="s">
        <v>313</v>
      </c>
      <c r="CG3" s="723"/>
      <c r="CH3" s="723"/>
      <c r="CI3" s="722" t="s">
        <v>314</v>
      </c>
      <c r="CJ3" s="723"/>
      <c r="CK3" s="724"/>
      <c r="CL3" s="321"/>
      <c r="CM3" s="321"/>
      <c r="CN3" s="321"/>
      <c r="CO3" s="321"/>
      <c r="CP3" s="321"/>
      <c r="CQ3" s="321"/>
      <c r="CR3" s="321"/>
      <c r="CS3" s="321"/>
      <c r="CT3" s="321"/>
      <c r="CU3" s="321"/>
      <c r="CV3" s="321"/>
      <c r="CW3" s="321"/>
      <c r="CX3" s="321"/>
      <c r="CY3" s="321"/>
      <c r="CZ3" s="321"/>
      <c r="DA3" s="321"/>
      <c r="DB3" s="321"/>
      <c r="DC3" s="321"/>
      <c r="DD3" s="321"/>
      <c r="DE3" s="321"/>
      <c r="DF3" s="321"/>
      <c r="DG3" s="321"/>
      <c r="DH3" s="321"/>
      <c r="DI3" s="321"/>
      <c r="DJ3" s="321"/>
      <c r="DK3" s="321"/>
      <c r="DL3" s="321"/>
      <c r="DM3" s="321"/>
    </row>
    <row r="4" spans="1:117" s="323" customFormat="1" ht="24.75" customHeight="1" thickBot="1">
      <c r="A4" s="324"/>
      <c r="B4" s="726"/>
      <c r="C4" s="728"/>
      <c r="D4" s="325" t="s">
        <v>315</v>
      </c>
      <c r="E4" s="325" t="s">
        <v>316</v>
      </c>
      <c r="F4" s="325" t="s">
        <v>317</v>
      </c>
      <c r="G4" s="325" t="s">
        <v>315</v>
      </c>
      <c r="H4" s="325" t="s">
        <v>316</v>
      </c>
      <c r="I4" s="325" t="s">
        <v>317</v>
      </c>
      <c r="J4" s="325" t="s">
        <v>315</v>
      </c>
      <c r="K4" s="325" t="s">
        <v>316</v>
      </c>
      <c r="L4" s="326" t="s">
        <v>317</v>
      </c>
      <c r="M4" s="726"/>
      <c r="N4" s="721"/>
      <c r="O4" s="325" t="s">
        <v>315</v>
      </c>
      <c r="P4" s="325" t="s">
        <v>316</v>
      </c>
      <c r="Q4" s="325" t="s">
        <v>317</v>
      </c>
      <c r="R4" s="325" t="s">
        <v>315</v>
      </c>
      <c r="S4" s="325" t="s">
        <v>316</v>
      </c>
      <c r="T4" s="325" t="s">
        <v>317</v>
      </c>
      <c r="U4" s="325" t="s">
        <v>315</v>
      </c>
      <c r="V4" s="325" t="s">
        <v>316</v>
      </c>
      <c r="W4" s="326" t="s">
        <v>317</v>
      </c>
      <c r="X4" s="726"/>
      <c r="Y4" s="728"/>
      <c r="Z4" s="327" t="s">
        <v>315</v>
      </c>
      <c r="AA4" s="325" t="s">
        <v>316</v>
      </c>
      <c r="AB4" s="325" t="s">
        <v>317</v>
      </c>
      <c r="AC4" s="325" t="s">
        <v>315</v>
      </c>
      <c r="AD4" s="325" t="s">
        <v>316</v>
      </c>
      <c r="AE4" s="325" t="s">
        <v>317</v>
      </c>
      <c r="AF4" s="325" t="s">
        <v>315</v>
      </c>
      <c r="AG4" s="325" t="s">
        <v>316</v>
      </c>
      <c r="AH4" s="326" t="s">
        <v>317</v>
      </c>
      <c r="AI4" s="726"/>
      <c r="AJ4" s="728"/>
      <c r="AK4" s="325" t="s">
        <v>315</v>
      </c>
      <c r="AL4" s="327" t="s">
        <v>316</v>
      </c>
      <c r="AM4" s="325" t="s">
        <v>317</v>
      </c>
      <c r="AN4" s="325" t="s">
        <v>315</v>
      </c>
      <c r="AO4" s="325" t="s">
        <v>316</v>
      </c>
      <c r="AP4" s="325" t="s">
        <v>317</v>
      </c>
      <c r="AQ4" s="325" t="s">
        <v>315</v>
      </c>
      <c r="AR4" s="325" t="s">
        <v>316</v>
      </c>
      <c r="AS4" s="326" t="s">
        <v>317</v>
      </c>
      <c r="AT4" s="726"/>
      <c r="AU4" s="728"/>
      <c r="AV4" s="325" t="s">
        <v>315</v>
      </c>
      <c r="AW4" s="328" t="s">
        <v>316</v>
      </c>
      <c r="AX4" s="325" t="s">
        <v>317</v>
      </c>
      <c r="AY4" s="325" t="s">
        <v>315</v>
      </c>
      <c r="AZ4" s="325" t="s">
        <v>316</v>
      </c>
      <c r="BA4" s="325" t="s">
        <v>317</v>
      </c>
      <c r="BB4" s="325" t="s">
        <v>315</v>
      </c>
      <c r="BC4" s="325" t="s">
        <v>316</v>
      </c>
      <c r="BD4" s="326" t="s">
        <v>317</v>
      </c>
      <c r="BE4" s="726"/>
      <c r="BF4" s="728"/>
      <c r="BG4" s="325" t="s">
        <v>315</v>
      </c>
      <c r="BH4" s="325" t="s">
        <v>316</v>
      </c>
      <c r="BI4" s="325" t="s">
        <v>317</v>
      </c>
      <c r="BJ4" s="327" t="s">
        <v>315</v>
      </c>
      <c r="BK4" s="325" t="s">
        <v>316</v>
      </c>
      <c r="BL4" s="325" t="s">
        <v>317</v>
      </c>
      <c r="BM4" s="325" t="s">
        <v>315</v>
      </c>
      <c r="BN4" s="325" t="s">
        <v>316</v>
      </c>
      <c r="BO4" s="326" t="s">
        <v>317</v>
      </c>
      <c r="BP4" s="726"/>
      <c r="BQ4" s="728"/>
      <c r="BR4" s="325" t="s">
        <v>315</v>
      </c>
      <c r="BS4" s="325" t="s">
        <v>316</v>
      </c>
      <c r="BT4" s="325" t="s">
        <v>317</v>
      </c>
      <c r="BU4" s="325" t="s">
        <v>315</v>
      </c>
      <c r="BV4" s="325" t="s">
        <v>316</v>
      </c>
      <c r="BW4" s="325" t="s">
        <v>317</v>
      </c>
      <c r="BX4" s="325" t="s">
        <v>315</v>
      </c>
      <c r="BY4" s="325" t="s">
        <v>316</v>
      </c>
      <c r="BZ4" s="326" t="s">
        <v>317</v>
      </c>
      <c r="CA4" s="726"/>
      <c r="CB4" s="728"/>
      <c r="CC4" s="325" t="s">
        <v>315</v>
      </c>
      <c r="CD4" s="325" t="s">
        <v>316</v>
      </c>
      <c r="CE4" s="325" t="s">
        <v>317</v>
      </c>
      <c r="CF4" s="325" t="s">
        <v>315</v>
      </c>
      <c r="CG4" s="325" t="s">
        <v>316</v>
      </c>
      <c r="CH4" s="325" t="s">
        <v>317</v>
      </c>
      <c r="CI4" s="325" t="s">
        <v>315</v>
      </c>
      <c r="CJ4" s="325" t="s">
        <v>316</v>
      </c>
      <c r="CK4" s="326" t="s">
        <v>317</v>
      </c>
    </row>
    <row r="5" spans="1:117" ht="17.100000000000001" customHeight="1">
      <c r="A5" s="1"/>
      <c r="B5" s="11" t="s">
        <v>25</v>
      </c>
      <c r="C5" s="12" t="s">
        <v>26</v>
      </c>
      <c r="D5" s="329">
        <v>34084</v>
      </c>
      <c r="E5" s="329">
        <v>32314</v>
      </c>
      <c r="F5" s="329">
        <v>66398</v>
      </c>
      <c r="G5" s="329">
        <v>43974</v>
      </c>
      <c r="H5" s="329">
        <v>41613</v>
      </c>
      <c r="I5" s="329">
        <v>85587</v>
      </c>
      <c r="J5" s="329">
        <v>38173</v>
      </c>
      <c r="K5" s="329">
        <v>35754</v>
      </c>
      <c r="L5" s="330">
        <v>73927</v>
      </c>
      <c r="M5" s="11" t="s">
        <v>25</v>
      </c>
      <c r="N5" s="331" t="s">
        <v>26</v>
      </c>
      <c r="O5" s="329">
        <v>32685</v>
      </c>
      <c r="P5" s="329">
        <v>29748</v>
      </c>
      <c r="Q5" s="329">
        <v>62433</v>
      </c>
      <c r="R5" s="329">
        <v>30720</v>
      </c>
      <c r="S5" s="329">
        <v>27202</v>
      </c>
      <c r="T5" s="329">
        <v>57922</v>
      </c>
      <c r="U5" s="329">
        <v>34601</v>
      </c>
      <c r="V5" s="329">
        <v>33088</v>
      </c>
      <c r="W5" s="330">
        <v>67689</v>
      </c>
      <c r="X5" s="11" t="s">
        <v>25</v>
      </c>
      <c r="Y5" s="12" t="s">
        <v>26</v>
      </c>
      <c r="Z5" s="332">
        <v>44423</v>
      </c>
      <c r="AA5" s="329">
        <v>45106</v>
      </c>
      <c r="AB5" s="329">
        <v>89529</v>
      </c>
      <c r="AC5" s="329">
        <v>41661</v>
      </c>
      <c r="AD5" s="329">
        <v>41269</v>
      </c>
      <c r="AE5" s="329">
        <v>82930</v>
      </c>
      <c r="AF5" s="329">
        <v>36431</v>
      </c>
      <c r="AG5" s="329">
        <v>34013</v>
      </c>
      <c r="AH5" s="330">
        <v>70444</v>
      </c>
      <c r="AI5" s="11" t="s">
        <v>25</v>
      </c>
      <c r="AJ5" s="12" t="s">
        <v>26</v>
      </c>
      <c r="AK5" s="329">
        <v>30687</v>
      </c>
      <c r="AL5" s="332">
        <v>28288</v>
      </c>
      <c r="AM5" s="329">
        <v>58975</v>
      </c>
      <c r="AN5" s="329">
        <v>23908</v>
      </c>
      <c r="AO5" s="329">
        <v>22490</v>
      </c>
      <c r="AP5" s="329">
        <v>46398</v>
      </c>
      <c r="AQ5" s="329">
        <v>15618</v>
      </c>
      <c r="AR5" s="329">
        <v>17773</v>
      </c>
      <c r="AS5" s="330">
        <v>33391</v>
      </c>
      <c r="AT5" s="11" t="s">
        <v>25</v>
      </c>
      <c r="AU5" s="12" t="s">
        <v>26</v>
      </c>
      <c r="AV5" s="329">
        <v>11883</v>
      </c>
      <c r="AW5" s="333">
        <v>14750</v>
      </c>
      <c r="AX5" s="329">
        <v>26633</v>
      </c>
      <c r="AY5" s="329">
        <v>10476</v>
      </c>
      <c r="AZ5" s="329">
        <v>12593</v>
      </c>
      <c r="BA5" s="329">
        <v>23069</v>
      </c>
      <c r="BB5" s="329">
        <v>7435</v>
      </c>
      <c r="BC5" s="329">
        <v>8825</v>
      </c>
      <c r="BD5" s="330">
        <v>16260</v>
      </c>
      <c r="BE5" s="11" t="s">
        <v>25</v>
      </c>
      <c r="BF5" s="12" t="s">
        <v>26</v>
      </c>
      <c r="BG5" s="329">
        <v>4403</v>
      </c>
      <c r="BH5" s="329">
        <v>5646</v>
      </c>
      <c r="BI5" s="329">
        <v>10049</v>
      </c>
      <c r="BJ5" s="332">
        <v>1966</v>
      </c>
      <c r="BK5" s="329">
        <v>3069</v>
      </c>
      <c r="BL5" s="329">
        <v>5035</v>
      </c>
      <c r="BM5" s="329">
        <v>583</v>
      </c>
      <c r="BN5" s="329">
        <v>1156</v>
      </c>
      <c r="BO5" s="330">
        <v>1739</v>
      </c>
      <c r="BP5" s="11" t="s">
        <v>25</v>
      </c>
      <c r="BQ5" s="12" t="s">
        <v>26</v>
      </c>
      <c r="BR5" s="329">
        <v>100</v>
      </c>
      <c r="BS5" s="329">
        <v>253</v>
      </c>
      <c r="BT5" s="329">
        <v>353</v>
      </c>
      <c r="BU5" s="329">
        <v>8</v>
      </c>
      <c r="BV5" s="329">
        <v>28</v>
      </c>
      <c r="BW5" s="329">
        <v>36</v>
      </c>
      <c r="BX5" s="329">
        <v>0</v>
      </c>
      <c r="BY5" s="329">
        <v>1</v>
      </c>
      <c r="BZ5" s="330">
        <v>1</v>
      </c>
      <c r="CA5" s="11" t="s">
        <v>25</v>
      </c>
      <c r="CB5" s="12" t="s">
        <v>26</v>
      </c>
      <c r="CC5" s="329">
        <v>116231</v>
      </c>
      <c r="CD5" s="329">
        <v>109681</v>
      </c>
      <c r="CE5" s="329">
        <v>225912</v>
      </c>
      <c r="CF5" s="329">
        <v>302617</v>
      </c>
      <c r="CG5" s="329">
        <v>293727</v>
      </c>
      <c r="CH5" s="329">
        <v>596344</v>
      </c>
      <c r="CI5" s="329">
        <v>24971</v>
      </c>
      <c r="CJ5" s="329">
        <v>31571</v>
      </c>
      <c r="CK5" s="330">
        <v>56542</v>
      </c>
    </row>
    <row r="6" spans="1:117" ht="17.100000000000001" customHeight="1">
      <c r="A6" s="1"/>
      <c r="B6" s="666" t="s">
        <v>27</v>
      </c>
      <c r="C6" s="18" t="s">
        <v>318</v>
      </c>
      <c r="D6" s="334">
        <f t="shared" ref="D6:L6" si="0">SUM(D7:D8)</f>
        <v>16698</v>
      </c>
      <c r="E6" s="334">
        <f t="shared" si="0"/>
        <v>16073</v>
      </c>
      <c r="F6" s="334">
        <f t="shared" si="0"/>
        <v>32771</v>
      </c>
      <c r="G6" s="334">
        <f t="shared" si="0"/>
        <v>20604</v>
      </c>
      <c r="H6" s="334">
        <f t="shared" si="0"/>
        <v>19333</v>
      </c>
      <c r="I6" s="334">
        <f t="shared" si="0"/>
        <v>39937</v>
      </c>
      <c r="J6" s="334">
        <f t="shared" si="0"/>
        <v>19155</v>
      </c>
      <c r="K6" s="334">
        <f t="shared" si="0"/>
        <v>18326</v>
      </c>
      <c r="L6" s="335">
        <f t="shared" si="0"/>
        <v>37481</v>
      </c>
      <c r="M6" s="666" t="s">
        <v>27</v>
      </c>
      <c r="N6" s="336" t="s">
        <v>318</v>
      </c>
      <c r="O6" s="334">
        <f t="shared" ref="O6:W6" si="1">SUM(O7:O8)</f>
        <v>16868</v>
      </c>
      <c r="P6" s="334">
        <f t="shared" si="1"/>
        <v>16408</v>
      </c>
      <c r="Q6" s="334">
        <f t="shared" si="1"/>
        <v>33276</v>
      </c>
      <c r="R6" s="334">
        <f t="shared" si="1"/>
        <v>15199</v>
      </c>
      <c r="S6" s="334">
        <f t="shared" si="1"/>
        <v>14563</v>
      </c>
      <c r="T6" s="334">
        <f t="shared" si="1"/>
        <v>29762</v>
      </c>
      <c r="U6" s="334">
        <f t="shared" si="1"/>
        <v>19003</v>
      </c>
      <c r="V6" s="334">
        <f t="shared" si="1"/>
        <v>17511</v>
      </c>
      <c r="W6" s="335">
        <f t="shared" si="1"/>
        <v>36514</v>
      </c>
      <c r="X6" s="666" t="s">
        <v>27</v>
      </c>
      <c r="Y6" s="18" t="s">
        <v>318</v>
      </c>
      <c r="Z6" s="337">
        <f t="shared" ref="Z6:AH6" si="2">SUM(Z7:Z8)</f>
        <v>23922</v>
      </c>
      <c r="AA6" s="334">
        <f t="shared" si="2"/>
        <v>22143</v>
      </c>
      <c r="AB6" s="334">
        <f t="shared" si="2"/>
        <v>46065</v>
      </c>
      <c r="AC6" s="334">
        <f t="shared" si="2"/>
        <v>21402</v>
      </c>
      <c r="AD6" s="334">
        <f t="shared" si="2"/>
        <v>20152</v>
      </c>
      <c r="AE6" s="334">
        <f t="shared" si="2"/>
        <v>41554</v>
      </c>
      <c r="AF6" s="334">
        <f t="shared" si="2"/>
        <v>18864</v>
      </c>
      <c r="AG6" s="334">
        <f t="shared" si="2"/>
        <v>17522</v>
      </c>
      <c r="AH6" s="335">
        <f t="shared" si="2"/>
        <v>36386</v>
      </c>
      <c r="AI6" s="666" t="s">
        <v>27</v>
      </c>
      <c r="AJ6" s="18" t="s">
        <v>318</v>
      </c>
      <c r="AK6" s="334">
        <f t="shared" ref="AK6:AS6" si="3">SUM(AK7:AK8)</f>
        <v>15948</v>
      </c>
      <c r="AL6" s="337">
        <f t="shared" si="3"/>
        <v>14159</v>
      </c>
      <c r="AM6" s="334">
        <f t="shared" si="3"/>
        <v>30107</v>
      </c>
      <c r="AN6" s="334">
        <f t="shared" si="3"/>
        <v>11059</v>
      </c>
      <c r="AO6" s="334">
        <f t="shared" si="3"/>
        <v>10145</v>
      </c>
      <c r="AP6" s="334">
        <f t="shared" si="3"/>
        <v>21204</v>
      </c>
      <c r="AQ6" s="334">
        <f t="shared" si="3"/>
        <v>7109</v>
      </c>
      <c r="AR6" s="334">
        <f t="shared" si="3"/>
        <v>7862</v>
      </c>
      <c r="AS6" s="335">
        <f t="shared" si="3"/>
        <v>14971</v>
      </c>
      <c r="AT6" s="666" t="s">
        <v>27</v>
      </c>
      <c r="AU6" s="18" t="s">
        <v>318</v>
      </c>
      <c r="AV6" s="334">
        <f t="shared" ref="AV6:BD6" si="4">SUM(AV7:AV8)</f>
        <v>5220</v>
      </c>
      <c r="AW6" s="338">
        <f t="shared" si="4"/>
        <v>6509</v>
      </c>
      <c r="AX6" s="334">
        <f t="shared" si="4"/>
        <v>11729</v>
      </c>
      <c r="AY6" s="334">
        <f t="shared" si="4"/>
        <v>4326</v>
      </c>
      <c r="AZ6" s="334">
        <f t="shared" si="4"/>
        <v>5549</v>
      </c>
      <c r="BA6" s="334">
        <f t="shared" si="4"/>
        <v>9875</v>
      </c>
      <c r="BB6" s="334">
        <f t="shared" si="4"/>
        <v>2982</v>
      </c>
      <c r="BC6" s="334">
        <f t="shared" si="4"/>
        <v>3665</v>
      </c>
      <c r="BD6" s="335">
        <f t="shared" si="4"/>
        <v>6647</v>
      </c>
      <c r="BE6" s="666" t="s">
        <v>27</v>
      </c>
      <c r="BF6" s="18" t="s">
        <v>318</v>
      </c>
      <c r="BG6" s="334">
        <f t="shared" ref="BG6:BO6" si="5">SUM(BG7:BG8)</f>
        <v>1633</v>
      </c>
      <c r="BH6" s="334">
        <f t="shared" si="5"/>
        <v>2278</v>
      </c>
      <c r="BI6" s="334">
        <f t="shared" si="5"/>
        <v>3911</v>
      </c>
      <c r="BJ6" s="337">
        <f t="shared" si="5"/>
        <v>655</v>
      </c>
      <c r="BK6" s="334">
        <f t="shared" si="5"/>
        <v>1163</v>
      </c>
      <c r="BL6" s="334">
        <f t="shared" si="5"/>
        <v>1818</v>
      </c>
      <c r="BM6" s="334">
        <f t="shared" si="5"/>
        <v>185</v>
      </c>
      <c r="BN6" s="334">
        <f t="shared" si="5"/>
        <v>402</v>
      </c>
      <c r="BO6" s="335">
        <f t="shared" si="5"/>
        <v>587</v>
      </c>
      <c r="BP6" s="666" t="s">
        <v>27</v>
      </c>
      <c r="BQ6" s="18" t="s">
        <v>318</v>
      </c>
      <c r="BR6" s="334">
        <f t="shared" ref="BR6:BZ6" si="6">SUM(BR7:BR8)</f>
        <v>29</v>
      </c>
      <c r="BS6" s="334">
        <f t="shared" si="6"/>
        <v>100</v>
      </c>
      <c r="BT6" s="334">
        <f t="shared" si="6"/>
        <v>129</v>
      </c>
      <c r="BU6" s="334">
        <f t="shared" si="6"/>
        <v>1</v>
      </c>
      <c r="BV6" s="334">
        <f t="shared" si="6"/>
        <v>4</v>
      </c>
      <c r="BW6" s="334">
        <f t="shared" si="6"/>
        <v>5</v>
      </c>
      <c r="BX6" s="334">
        <f t="shared" si="6"/>
        <v>0</v>
      </c>
      <c r="BY6" s="334">
        <f t="shared" si="6"/>
        <v>0</v>
      </c>
      <c r="BZ6" s="335">
        <f t="shared" si="6"/>
        <v>0</v>
      </c>
      <c r="CA6" s="666" t="s">
        <v>27</v>
      </c>
      <c r="CB6" s="18" t="s">
        <v>318</v>
      </c>
      <c r="CC6" s="334">
        <f t="shared" ref="CC6:CK6" si="7">SUM(CC7:CC8)</f>
        <v>56457</v>
      </c>
      <c r="CD6" s="334">
        <f t="shared" si="7"/>
        <v>53732</v>
      </c>
      <c r="CE6" s="334">
        <f t="shared" si="7"/>
        <v>110189</v>
      </c>
      <c r="CF6" s="334">
        <f t="shared" si="7"/>
        <v>154594</v>
      </c>
      <c r="CG6" s="334">
        <f t="shared" si="7"/>
        <v>146974</v>
      </c>
      <c r="CH6" s="334">
        <f t="shared" si="7"/>
        <v>301568</v>
      </c>
      <c r="CI6" s="334">
        <f t="shared" si="7"/>
        <v>9811</v>
      </c>
      <c r="CJ6" s="334">
        <f t="shared" si="7"/>
        <v>13161</v>
      </c>
      <c r="CK6" s="335">
        <f t="shared" si="7"/>
        <v>22972</v>
      </c>
    </row>
    <row r="7" spans="1:117" ht="17.100000000000001" customHeight="1">
      <c r="A7" s="1"/>
      <c r="B7" s="667"/>
      <c r="C7" s="26" t="s">
        <v>319</v>
      </c>
      <c r="D7" s="339">
        <v>14802</v>
      </c>
      <c r="E7" s="339">
        <v>14197</v>
      </c>
      <c r="F7" s="339">
        <v>28999</v>
      </c>
      <c r="G7" s="339">
        <v>17899</v>
      </c>
      <c r="H7" s="339">
        <v>16805</v>
      </c>
      <c r="I7" s="339">
        <v>34704</v>
      </c>
      <c r="J7" s="339">
        <v>16441</v>
      </c>
      <c r="K7" s="339">
        <v>15717</v>
      </c>
      <c r="L7" s="340">
        <v>32158</v>
      </c>
      <c r="M7" s="667"/>
      <c r="N7" s="341" t="s">
        <v>319</v>
      </c>
      <c r="O7" s="339">
        <v>14396</v>
      </c>
      <c r="P7" s="339">
        <v>14120</v>
      </c>
      <c r="Q7" s="339">
        <v>28516</v>
      </c>
      <c r="R7" s="339">
        <v>13308</v>
      </c>
      <c r="S7" s="339">
        <v>12931</v>
      </c>
      <c r="T7" s="339">
        <v>26239</v>
      </c>
      <c r="U7" s="339">
        <v>17037</v>
      </c>
      <c r="V7" s="339">
        <v>15759</v>
      </c>
      <c r="W7" s="340">
        <v>32796</v>
      </c>
      <c r="X7" s="667"/>
      <c r="Y7" s="26" t="s">
        <v>319</v>
      </c>
      <c r="Z7" s="342">
        <v>21318</v>
      </c>
      <c r="AA7" s="339">
        <v>19527</v>
      </c>
      <c r="AB7" s="339">
        <v>40845</v>
      </c>
      <c r="AC7" s="339">
        <v>18786</v>
      </c>
      <c r="AD7" s="339">
        <v>17509</v>
      </c>
      <c r="AE7" s="339">
        <v>36295</v>
      </c>
      <c r="AF7" s="339">
        <v>16234</v>
      </c>
      <c r="AG7" s="339">
        <v>15063</v>
      </c>
      <c r="AH7" s="340">
        <v>31297</v>
      </c>
      <c r="AI7" s="667"/>
      <c r="AJ7" s="26" t="s">
        <v>319</v>
      </c>
      <c r="AK7" s="339">
        <v>13560</v>
      </c>
      <c r="AL7" s="342">
        <v>12084</v>
      </c>
      <c r="AM7" s="339">
        <v>25644</v>
      </c>
      <c r="AN7" s="339">
        <v>9471</v>
      </c>
      <c r="AO7" s="339">
        <v>8796</v>
      </c>
      <c r="AP7" s="339">
        <v>18267</v>
      </c>
      <c r="AQ7" s="339">
        <v>6201</v>
      </c>
      <c r="AR7" s="339">
        <v>6818</v>
      </c>
      <c r="AS7" s="340">
        <v>13019</v>
      </c>
      <c r="AT7" s="667"/>
      <c r="AU7" s="26" t="s">
        <v>319</v>
      </c>
      <c r="AV7" s="339">
        <v>4535</v>
      </c>
      <c r="AW7" s="343">
        <v>5664</v>
      </c>
      <c r="AX7" s="339">
        <v>10199</v>
      </c>
      <c r="AY7" s="339">
        <v>3758</v>
      </c>
      <c r="AZ7" s="339">
        <v>4839</v>
      </c>
      <c r="BA7" s="339">
        <v>8597</v>
      </c>
      <c r="BB7" s="339">
        <v>2580</v>
      </c>
      <c r="BC7" s="339">
        <v>3154</v>
      </c>
      <c r="BD7" s="340">
        <v>5734</v>
      </c>
      <c r="BE7" s="667"/>
      <c r="BF7" s="26" t="s">
        <v>319</v>
      </c>
      <c r="BG7" s="339">
        <v>1385</v>
      </c>
      <c r="BH7" s="339">
        <v>2003</v>
      </c>
      <c r="BI7" s="339">
        <v>3388</v>
      </c>
      <c r="BJ7" s="342">
        <v>559</v>
      </c>
      <c r="BK7" s="339">
        <v>999</v>
      </c>
      <c r="BL7" s="339">
        <v>1558</v>
      </c>
      <c r="BM7" s="339">
        <v>157</v>
      </c>
      <c r="BN7" s="339">
        <v>346</v>
      </c>
      <c r="BO7" s="340">
        <v>503</v>
      </c>
      <c r="BP7" s="667"/>
      <c r="BQ7" s="26" t="s">
        <v>319</v>
      </c>
      <c r="BR7" s="339">
        <v>25</v>
      </c>
      <c r="BS7" s="339">
        <v>87</v>
      </c>
      <c r="BT7" s="339">
        <v>112</v>
      </c>
      <c r="BU7" s="339">
        <v>1</v>
      </c>
      <c r="BV7" s="339">
        <v>3</v>
      </c>
      <c r="BW7" s="339">
        <v>4</v>
      </c>
      <c r="BX7" s="339">
        <v>0</v>
      </c>
      <c r="BY7" s="339">
        <v>0</v>
      </c>
      <c r="BZ7" s="340">
        <v>0</v>
      </c>
      <c r="CA7" s="667"/>
      <c r="CB7" s="344" t="s">
        <v>319</v>
      </c>
      <c r="CC7" s="339">
        <v>49142</v>
      </c>
      <c r="CD7" s="339">
        <v>46719</v>
      </c>
      <c r="CE7" s="339">
        <v>95861</v>
      </c>
      <c r="CF7" s="339">
        <v>134846</v>
      </c>
      <c r="CG7" s="339">
        <v>128271</v>
      </c>
      <c r="CH7" s="339">
        <v>263117</v>
      </c>
      <c r="CI7" s="339">
        <v>8465</v>
      </c>
      <c r="CJ7" s="339">
        <v>11431</v>
      </c>
      <c r="CK7" s="340">
        <v>19896</v>
      </c>
    </row>
    <row r="8" spans="1:117" ht="17.100000000000001" customHeight="1">
      <c r="A8" s="1"/>
      <c r="B8" s="668"/>
      <c r="C8" s="344" t="s">
        <v>320</v>
      </c>
      <c r="D8" s="345">
        <v>1896</v>
      </c>
      <c r="E8" s="345">
        <v>1876</v>
      </c>
      <c r="F8" s="345">
        <v>3772</v>
      </c>
      <c r="G8" s="345">
        <v>2705</v>
      </c>
      <c r="H8" s="345">
        <v>2528</v>
      </c>
      <c r="I8" s="345">
        <v>5233</v>
      </c>
      <c r="J8" s="345">
        <v>2714</v>
      </c>
      <c r="K8" s="345">
        <v>2609</v>
      </c>
      <c r="L8" s="346">
        <v>5323</v>
      </c>
      <c r="M8" s="668"/>
      <c r="N8" s="347" t="s">
        <v>320</v>
      </c>
      <c r="O8" s="345">
        <v>2472</v>
      </c>
      <c r="P8" s="345">
        <v>2288</v>
      </c>
      <c r="Q8" s="345">
        <v>4760</v>
      </c>
      <c r="R8" s="345">
        <v>1891</v>
      </c>
      <c r="S8" s="345">
        <v>1632</v>
      </c>
      <c r="T8" s="345">
        <v>3523</v>
      </c>
      <c r="U8" s="345">
        <v>1966</v>
      </c>
      <c r="V8" s="345">
        <v>1752</v>
      </c>
      <c r="W8" s="346">
        <v>3718</v>
      </c>
      <c r="X8" s="668"/>
      <c r="Y8" s="344" t="s">
        <v>320</v>
      </c>
      <c r="Z8" s="348">
        <v>2604</v>
      </c>
      <c r="AA8" s="345">
        <v>2616</v>
      </c>
      <c r="AB8" s="345">
        <v>5220</v>
      </c>
      <c r="AC8" s="345">
        <v>2616</v>
      </c>
      <c r="AD8" s="345">
        <v>2643</v>
      </c>
      <c r="AE8" s="345">
        <v>5259</v>
      </c>
      <c r="AF8" s="345">
        <v>2630</v>
      </c>
      <c r="AG8" s="345">
        <v>2459</v>
      </c>
      <c r="AH8" s="346">
        <v>5089</v>
      </c>
      <c r="AI8" s="668"/>
      <c r="AJ8" s="344" t="s">
        <v>320</v>
      </c>
      <c r="AK8" s="345">
        <v>2388</v>
      </c>
      <c r="AL8" s="348">
        <v>2075</v>
      </c>
      <c r="AM8" s="345">
        <v>4463</v>
      </c>
      <c r="AN8" s="345">
        <v>1588</v>
      </c>
      <c r="AO8" s="345">
        <v>1349</v>
      </c>
      <c r="AP8" s="345">
        <v>2937</v>
      </c>
      <c r="AQ8" s="345">
        <v>908</v>
      </c>
      <c r="AR8" s="345">
        <v>1044</v>
      </c>
      <c r="AS8" s="346">
        <v>1952</v>
      </c>
      <c r="AT8" s="668"/>
      <c r="AU8" s="344" t="s">
        <v>320</v>
      </c>
      <c r="AV8" s="345">
        <v>685</v>
      </c>
      <c r="AW8" s="349">
        <v>845</v>
      </c>
      <c r="AX8" s="345">
        <v>1530</v>
      </c>
      <c r="AY8" s="345">
        <v>568</v>
      </c>
      <c r="AZ8" s="345">
        <v>710</v>
      </c>
      <c r="BA8" s="345">
        <v>1278</v>
      </c>
      <c r="BB8" s="345">
        <v>402</v>
      </c>
      <c r="BC8" s="345">
        <v>511</v>
      </c>
      <c r="BD8" s="346">
        <v>913</v>
      </c>
      <c r="BE8" s="668"/>
      <c r="BF8" s="344" t="s">
        <v>320</v>
      </c>
      <c r="BG8" s="345">
        <v>248</v>
      </c>
      <c r="BH8" s="345">
        <v>275</v>
      </c>
      <c r="BI8" s="345">
        <v>523</v>
      </c>
      <c r="BJ8" s="348">
        <v>96</v>
      </c>
      <c r="BK8" s="345">
        <v>164</v>
      </c>
      <c r="BL8" s="345">
        <v>260</v>
      </c>
      <c r="BM8" s="345">
        <v>28</v>
      </c>
      <c r="BN8" s="345">
        <v>56</v>
      </c>
      <c r="BO8" s="346">
        <v>84</v>
      </c>
      <c r="BP8" s="668"/>
      <c r="BQ8" s="344" t="s">
        <v>320</v>
      </c>
      <c r="BR8" s="345">
        <v>4</v>
      </c>
      <c r="BS8" s="345">
        <v>13</v>
      </c>
      <c r="BT8" s="339">
        <v>17</v>
      </c>
      <c r="BU8" s="339">
        <v>0</v>
      </c>
      <c r="BV8" s="339">
        <v>1</v>
      </c>
      <c r="BW8" s="339">
        <v>1</v>
      </c>
      <c r="BX8" s="339">
        <v>0</v>
      </c>
      <c r="BY8" s="339">
        <v>0</v>
      </c>
      <c r="BZ8" s="340">
        <v>0</v>
      </c>
      <c r="CA8" s="668"/>
      <c r="CB8" s="26" t="s">
        <v>320</v>
      </c>
      <c r="CC8" s="339">
        <v>7315</v>
      </c>
      <c r="CD8" s="339">
        <v>7013</v>
      </c>
      <c r="CE8" s="339">
        <v>14328</v>
      </c>
      <c r="CF8" s="339">
        <v>19748</v>
      </c>
      <c r="CG8" s="339">
        <v>18703</v>
      </c>
      <c r="CH8" s="339">
        <v>38451</v>
      </c>
      <c r="CI8" s="339">
        <v>1346</v>
      </c>
      <c r="CJ8" s="339">
        <v>1730</v>
      </c>
      <c r="CK8" s="340">
        <v>3076</v>
      </c>
    </row>
    <row r="9" spans="1:117" ht="17.100000000000001" customHeight="1">
      <c r="A9" s="1"/>
      <c r="B9" s="24" t="s">
        <v>29</v>
      </c>
      <c r="C9" s="18" t="s">
        <v>30</v>
      </c>
      <c r="D9" s="334">
        <v>10042</v>
      </c>
      <c r="E9" s="334">
        <v>9416</v>
      </c>
      <c r="F9" s="334">
        <v>19458</v>
      </c>
      <c r="G9" s="334">
        <v>12549</v>
      </c>
      <c r="H9" s="334">
        <v>12068</v>
      </c>
      <c r="I9" s="334">
        <v>24617</v>
      </c>
      <c r="J9" s="334">
        <v>10877</v>
      </c>
      <c r="K9" s="334">
        <v>10268</v>
      </c>
      <c r="L9" s="335">
        <v>21145</v>
      </c>
      <c r="M9" s="24" t="s">
        <v>29</v>
      </c>
      <c r="N9" s="336" t="s">
        <v>30</v>
      </c>
      <c r="O9" s="334">
        <v>8451</v>
      </c>
      <c r="P9" s="334">
        <v>8035</v>
      </c>
      <c r="Q9" s="334">
        <v>16486</v>
      </c>
      <c r="R9" s="334">
        <v>7765</v>
      </c>
      <c r="S9" s="334">
        <v>7176</v>
      </c>
      <c r="T9" s="334">
        <v>14941</v>
      </c>
      <c r="U9" s="334">
        <v>9336</v>
      </c>
      <c r="V9" s="334">
        <v>9238</v>
      </c>
      <c r="W9" s="335">
        <v>18574</v>
      </c>
      <c r="X9" s="24" t="s">
        <v>29</v>
      </c>
      <c r="Y9" s="18" t="s">
        <v>30</v>
      </c>
      <c r="Z9" s="337">
        <v>12209</v>
      </c>
      <c r="AA9" s="334">
        <v>12553</v>
      </c>
      <c r="AB9" s="334">
        <v>24762</v>
      </c>
      <c r="AC9" s="334">
        <v>11858</v>
      </c>
      <c r="AD9" s="334">
        <v>11835</v>
      </c>
      <c r="AE9" s="334">
        <v>23693</v>
      </c>
      <c r="AF9" s="334">
        <v>10191</v>
      </c>
      <c r="AG9" s="334">
        <v>9371</v>
      </c>
      <c r="AH9" s="335">
        <v>19562</v>
      </c>
      <c r="AI9" s="24" t="s">
        <v>29</v>
      </c>
      <c r="AJ9" s="18" t="s">
        <v>30</v>
      </c>
      <c r="AK9" s="334">
        <v>8297</v>
      </c>
      <c r="AL9" s="337">
        <v>7051</v>
      </c>
      <c r="AM9" s="334">
        <v>15348</v>
      </c>
      <c r="AN9" s="334">
        <v>5937</v>
      </c>
      <c r="AO9" s="334">
        <v>5508</v>
      </c>
      <c r="AP9" s="334">
        <v>11445</v>
      </c>
      <c r="AQ9" s="334">
        <v>3777</v>
      </c>
      <c r="AR9" s="334">
        <v>4245</v>
      </c>
      <c r="AS9" s="335">
        <v>8022</v>
      </c>
      <c r="AT9" s="24" t="s">
        <v>29</v>
      </c>
      <c r="AU9" s="18" t="s">
        <v>30</v>
      </c>
      <c r="AV9" s="334">
        <v>2692</v>
      </c>
      <c r="AW9" s="338">
        <v>3299</v>
      </c>
      <c r="AX9" s="334">
        <v>5991</v>
      </c>
      <c r="AY9" s="334">
        <v>2332</v>
      </c>
      <c r="AZ9" s="334">
        <v>2724</v>
      </c>
      <c r="BA9" s="334">
        <v>5056</v>
      </c>
      <c r="BB9" s="334">
        <v>1467</v>
      </c>
      <c r="BC9" s="334">
        <v>1898</v>
      </c>
      <c r="BD9" s="335">
        <v>3365</v>
      </c>
      <c r="BE9" s="24" t="s">
        <v>29</v>
      </c>
      <c r="BF9" s="18" t="s">
        <v>30</v>
      </c>
      <c r="BG9" s="334">
        <v>890</v>
      </c>
      <c r="BH9" s="334">
        <v>1242</v>
      </c>
      <c r="BI9" s="334">
        <v>2132</v>
      </c>
      <c r="BJ9" s="337">
        <v>408</v>
      </c>
      <c r="BK9" s="334">
        <v>659</v>
      </c>
      <c r="BL9" s="334">
        <v>1067</v>
      </c>
      <c r="BM9" s="334">
        <v>126</v>
      </c>
      <c r="BN9" s="334">
        <v>285</v>
      </c>
      <c r="BO9" s="335">
        <v>411</v>
      </c>
      <c r="BP9" s="24" t="s">
        <v>29</v>
      </c>
      <c r="BQ9" s="18" t="s">
        <v>30</v>
      </c>
      <c r="BR9" s="334">
        <v>23</v>
      </c>
      <c r="BS9" s="334">
        <v>81</v>
      </c>
      <c r="BT9" s="334">
        <v>104</v>
      </c>
      <c r="BU9" s="334">
        <v>1</v>
      </c>
      <c r="BV9" s="334">
        <v>8</v>
      </c>
      <c r="BW9" s="334">
        <v>9</v>
      </c>
      <c r="BX9" s="334">
        <v>0</v>
      </c>
      <c r="BY9" s="334">
        <v>0</v>
      </c>
      <c r="BZ9" s="335">
        <v>0</v>
      </c>
      <c r="CA9" s="24" t="s">
        <v>29</v>
      </c>
      <c r="CB9" s="18" t="s">
        <v>30</v>
      </c>
      <c r="CC9" s="334">
        <v>33468</v>
      </c>
      <c r="CD9" s="334">
        <v>31752</v>
      </c>
      <c r="CE9" s="334">
        <v>65220</v>
      </c>
      <c r="CF9" s="334">
        <v>80513</v>
      </c>
      <c r="CG9" s="334">
        <v>78311</v>
      </c>
      <c r="CH9" s="334">
        <v>158824</v>
      </c>
      <c r="CI9" s="334">
        <v>5247</v>
      </c>
      <c r="CJ9" s="334">
        <v>6897</v>
      </c>
      <c r="CK9" s="335">
        <v>12144</v>
      </c>
    </row>
    <row r="10" spans="1:117" ht="17.100000000000001" customHeight="1">
      <c r="A10" s="1"/>
      <c r="B10" s="24" t="s">
        <v>31</v>
      </c>
      <c r="C10" s="18" t="s">
        <v>32</v>
      </c>
      <c r="D10" s="334">
        <v>8857</v>
      </c>
      <c r="E10" s="334">
        <v>8226</v>
      </c>
      <c r="F10" s="334">
        <v>17083</v>
      </c>
      <c r="G10" s="334">
        <v>11459</v>
      </c>
      <c r="H10" s="334">
        <v>10925</v>
      </c>
      <c r="I10" s="334">
        <v>22384</v>
      </c>
      <c r="J10" s="334">
        <v>9399</v>
      </c>
      <c r="K10" s="334">
        <v>8625</v>
      </c>
      <c r="L10" s="335">
        <v>18024</v>
      </c>
      <c r="M10" s="24" t="s">
        <v>31</v>
      </c>
      <c r="N10" s="336" t="s">
        <v>32</v>
      </c>
      <c r="O10" s="334">
        <v>6002</v>
      </c>
      <c r="P10" s="334">
        <v>5868</v>
      </c>
      <c r="Q10" s="334">
        <v>11870</v>
      </c>
      <c r="R10" s="334">
        <v>4425</v>
      </c>
      <c r="S10" s="334">
        <v>4734</v>
      </c>
      <c r="T10" s="334">
        <v>9159</v>
      </c>
      <c r="U10" s="334">
        <v>6189</v>
      </c>
      <c r="V10" s="334">
        <v>7369</v>
      </c>
      <c r="W10" s="335">
        <v>13558</v>
      </c>
      <c r="X10" s="24" t="s">
        <v>31</v>
      </c>
      <c r="Y10" s="18" t="s">
        <v>32</v>
      </c>
      <c r="Z10" s="337">
        <v>9968</v>
      </c>
      <c r="AA10" s="334">
        <v>11101</v>
      </c>
      <c r="AB10" s="334">
        <v>21069</v>
      </c>
      <c r="AC10" s="334">
        <v>10477</v>
      </c>
      <c r="AD10" s="334">
        <v>10160</v>
      </c>
      <c r="AE10" s="334">
        <v>20637</v>
      </c>
      <c r="AF10" s="334">
        <v>8974</v>
      </c>
      <c r="AG10" s="334">
        <v>7542</v>
      </c>
      <c r="AH10" s="335">
        <v>16516</v>
      </c>
      <c r="AI10" s="24" t="s">
        <v>31</v>
      </c>
      <c r="AJ10" s="18" t="s">
        <v>32</v>
      </c>
      <c r="AK10" s="334">
        <v>6447</v>
      </c>
      <c r="AL10" s="337">
        <v>5027</v>
      </c>
      <c r="AM10" s="334">
        <v>11474</v>
      </c>
      <c r="AN10" s="334">
        <v>3964</v>
      </c>
      <c r="AO10" s="334">
        <v>3460</v>
      </c>
      <c r="AP10" s="334">
        <v>7424</v>
      </c>
      <c r="AQ10" s="334">
        <v>2309</v>
      </c>
      <c r="AR10" s="334">
        <v>2950</v>
      </c>
      <c r="AS10" s="335">
        <v>5259</v>
      </c>
      <c r="AT10" s="24" t="s">
        <v>31</v>
      </c>
      <c r="AU10" s="18" t="s">
        <v>32</v>
      </c>
      <c r="AV10" s="334">
        <v>1896</v>
      </c>
      <c r="AW10" s="338">
        <v>2439</v>
      </c>
      <c r="AX10" s="334">
        <v>4335</v>
      </c>
      <c r="AY10" s="334">
        <v>1572</v>
      </c>
      <c r="AZ10" s="334">
        <v>2188</v>
      </c>
      <c r="BA10" s="334">
        <v>3760</v>
      </c>
      <c r="BB10" s="334">
        <v>1122</v>
      </c>
      <c r="BC10" s="334">
        <v>1454</v>
      </c>
      <c r="BD10" s="335">
        <v>2576</v>
      </c>
      <c r="BE10" s="24" t="s">
        <v>31</v>
      </c>
      <c r="BF10" s="18" t="s">
        <v>32</v>
      </c>
      <c r="BG10" s="334">
        <v>622</v>
      </c>
      <c r="BH10" s="334">
        <v>924</v>
      </c>
      <c r="BI10" s="334">
        <v>1546</v>
      </c>
      <c r="BJ10" s="337">
        <v>265</v>
      </c>
      <c r="BK10" s="334">
        <v>456</v>
      </c>
      <c r="BL10" s="334">
        <v>721</v>
      </c>
      <c r="BM10" s="334">
        <v>103</v>
      </c>
      <c r="BN10" s="334">
        <v>184</v>
      </c>
      <c r="BO10" s="335">
        <v>287</v>
      </c>
      <c r="BP10" s="24" t="s">
        <v>31</v>
      </c>
      <c r="BQ10" s="18" t="s">
        <v>32</v>
      </c>
      <c r="BR10" s="334">
        <v>23</v>
      </c>
      <c r="BS10" s="334">
        <v>49</v>
      </c>
      <c r="BT10" s="334">
        <v>72</v>
      </c>
      <c r="BU10" s="334">
        <v>1</v>
      </c>
      <c r="BV10" s="334">
        <v>8</v>
      </c>
      <c r="BW10" s="334">
        <v>9</v>
      </c>
      <c r="BX10" s="334">
        <v>0</v>
      </c>
      <c r="BY10" s="334">
        <v>0</v>
      </c>
      <c r="BZ10" s="335">
        <v>0</v>
      </c>
      <c r="CA10" s="24" t="s">
        <v>31</v>
      </c>
      <c r="CB10" s="18" t="s">
        <v>32</v>
      </c>
      <c r="CC10" s="334">
        <v>29715</v>
      </c>
      <c r="CD10" s="334">
        <v>27776</v>
      </c>
      <c r="CE10" s="334">
        <v>57491</v>
      </c>
      <c r="CF10" s="334">
        <v>60651</v>
      </c>
      <c r="CG10" s="334">
        <v>60650</v>
      </c>
      <c r="CH10" s="334">
        <v>121301</v>
      </c>
      <c r="CI10" s="334">
        <v>3708</v>
      </c>
      <c r="CJ10" s="334">
        <v>5263</v>
      </c>
      <c r="CK10" s="335">
        <v>8971</v>
      </c>
    </row>
    <row r="11" spans="1:117" ht="17.100000000000001" customHeight="1">
      <c r="A11" s="1"/>
      <c r="B11" s="666" t="s">
        <v>33</v>
      </c>
      <c r="C11" s="26" t="s">
        <v>34</v>
      </c>
      <c r="D11" s="339">
        <v>7956</v>
      </c>
      <c r="E11" s="339">
        <v>7533</v>
      </c>
      <c r="F11" s="339">
        <v>15489</v>
      </c>
      <c r="G11" s="339">
        <v>10457</v>
      </c>
      <c r="H11" s="339">
        <v>9854</v>
      </c>
      <c r="I11" s="339">
        <v>20311</v>
      </c>
      <c r="J11" s="339">
        <v>8785</v>
      </c>
      <c r="K11" s="339">
        <v>8284</v>
      </c>
      <c r="L11" s="340">
        <v>17069</v>
      </c>
      <c r="M11" s="666" t="s">
        <v>33</v>
      </c>
      <c r="N11" s="341" t="s">
        <v>34</v>
      </c>
      <c r="O11" s="339">
        <v>6747</v>
      </c>
      <c r="P11" s="339">
        <v>6303</v>
      </c>
      <c r="Q11" s="339">
        <v>13050</v>
      </c>
      <c r="R11" s="339">
        <v>6353</v>
      </c>
      <c r="S11" s="339">
        <v>5646</v>
      </c>
      <c r="T11" s="339">
        <v>11999</v>
      </c>
      <c r="U11" s="339">
        <v>7576</v>
      </c>
      <c r="V11" s="339">
        <v>7391</v>
      </c>
      <c r="W11" s="340">
        <v>14967</v>
      </c>
      <c r="X11" s="666" t="s">
        <v>33</v>
      </c>
      <c r="Y11" s="26" t="s">
        <v>34</v>
      </c>
      <c r="Z11" s="342">
        <v>10342</v>
      </c>
      <c r="AA11" s="339">
        <v>10657</v>
      </c>
      <c r="AB11" s="339">
        <v>20999</v>
      </c>
      <c r="AC11" s="339">
        <v>10153</v>
      </c>
      <c r="AD11" s="339">
        <v>9660</v>
      </c>
      <c r="AE11" s="339">
        <v>19813</v>
      </c>
      <c r="AF11" s="339">
        <v>8749</v>
      </c>
      <c r="AG11" s="339">
        <v>7615</v>
      </c>
      <c r="AH11" s="340">
        <v>16364</v>
      </c>
      <c r="AI11" s="666" t="s">
        <v>33</v>
      </c>
      <c r="AJ11" s="26" t="s">
        <v>34</v>
      </c>
      <c r="AK11" s="339">
        <v>6611</v>
      </c>
      <c r="AL11" s="342">
        <v>5372</v>
      </c>
      <c r="AM11" s="339">
        <v>11983</v>
      </c>
      <c r="AN11" s="339">
        <v>4082</v>
      </c>
      <c r="AO11" s="339">
        <v>3535</v>
      </c>
      <c r="AP11" s="339">
        <v>7617</v>
      </c>
      <c r="AQ11" s="339">
        <v>2373</v>
      </c>
      <c r="AR11" s="339">
        <v>2745</v>
      </c>
      <c r="AS11" s="340">
        <v>5118</v>
      </c>
      <c r="AT11" s="666" t="s">
        <v>33</v>
      </c>
      <c r="AU11" s="26" t="s">
        <v>34</v>
      </c>
      <c r="AV11" s="339">
        <v>1695</v>
      </c>
      <c r="AW11" s="343">
        <v>2341</v>
      </c>
      <c r="AX11" s="339">
        <v>4036</v>
      </c>
      <c r="AY11" s="339">
        <v>1492</v>
      </c>
      <c r="AZ11" s="339">
        <v>1832</v>
      </c>
      <c r="BA11" s="339">
        <v>3324</v>
      </c>
      <c r="BB11" s="339">
        <v>1005</v>
      </c>
      <c r="BC11" s="339">
        <v>1212</v>
      </c>
      <c r="BD11" s="340">
        <v>2217</v>
      </c>
      <c r="BE11" s="666" t="s">
        <v>33</v>
      </c>
      <c r="BF11" s="26" t="s">
        <v>34</v>
      </c>
      <c r="BG11" s="339">
        <v>527</v>
      </c>
      <c r="BH11" s="339">
        <v>769</v>
      </c>
      <c r="BI11" s="339">
        <v>1296</v>
      </c>
      <c r="BJ11" s="342">
        <v>223</v>
      </c>
      <c r="BK11" s="339">
        <v>374</v>
      </c>
      <c r="BL11" s="339">
        <v>597</v>
      </c>
      <c r="BM11" s="339">
        <v>63</v>
      </c>
      <c r="BN11" s="339">
        <v>137</v>
      </c>
      <c r="BO11" s="340">
        <v>200</v>
      </c>
      <c r="BP11" s="666" t="s">
        <v>33</v>
      </c>
      <c r="BQ11" s="26" t="s">
        <v>34</v>
      </c>
      <c r="BR11" s="339">
        <v>13</v>
      </c>
      <c r="BS11" s="339">
        <v>34</v>
      </c>
      <c r="BT11" s="339">
        <v>47</v>
      </c>
      <c r="BU11" s="339">
        <v>3</v>
      </c>
      <c r="BV11" s="339">
        <v>3</v>
      </c>
      <c r="BW11" s="339">
        <v>6</v>
      </c>
      <c r="BX11" s="339">
        <v>0</v>
      </c>
      <c r="BY11" s="339">
        <v>0</v>
      </c>
      <c r="BZ11" s="340">
        <v>0</v>
      </c>
      <c r="CA11" s="666" t="s">
        <v>33</v>
      </c>
      <c r="CB11" s="26" t="s">
        <v>34</v>
      </c>
      <c r="CC11" s="339">
        <v>27198</v>
      </c>
      <c r="CD11" s="339">
        <v>25671</v>
      </c>
      <c r="CE11" s="339">
        <v>52869</v>
      </c>
      <c r="CF11" s="339">
        <v>64681</v>
      </c>
      <c r="CG11" s="339">
        <v>61265</v>
      </c>
      <c r="CH11" s="339">
        <v>125946</v>
      </c>
      <c r="CI11" s="339">
        <v>3326</v>
      </c>
      <c r="CJ11" s="339">
        <v>4361</v>
      </c>
      <c r="CK11" s="340">
        <v>7687</v>
      </c>
    </row>
    <row r="12" spans="1:117" ht="17.100000000000001" customHeight="1">
      <c r="A12" s="1"/>
      <c r="B12" s="667"/>
      <c r="C12" s="26" t="s">
        <v>35</v>
      </c>
      <c r="D12" s="339">
        <v>2751</v>
      </c>
      <c r="E12" s="339">
        <v>2644</v>
      </c>
      <c r="F12" s="339">
        <v>5395</v>
      </c>
      <c r="G12" s="339">
        <v>3888</v>
      </c>
      <c r="H12" s="339">
        <v>3757</v>
      </c>
      <c r="I12" s="339">
        <v>7645</v>
      </c>
      <c r="J12" s="339">
        <v>3227</v>
      </c>
      <c r="K12" s="339">
        <v>3015</v>
      </c>
      <c r="L12" s="340">
        <v>6242</v>
      </c>
      <c r="M12" s="667"/>
      <c r="N12" s="341" t="s">
        <v>35</v>
      </c>
      <c r="O12" s="339">
        <v>2270</v>
      </c>
      <c r="P12" s="339">
        <v>2167</v>
      </c>
      <c r="Q12" s="339">
        <v>4437</v>
      </c>
      <c r="R12" s="339">
        <v>1805</v>
      </c>
      <c r="S12" s="339">
        <v>1564</v>
      </c>
      <c r="T12" s="339">
        <v>3369</v>
      </c>
      <c r="U12" s="339">
        <v>2275</v>
      </c>
      <c r="V12" s="339">
        <v>2308</v>
      </c>
      <c r="W12" s="340">
        <v>4583</v>
      </c>
      <c r="X12" s="667"/>
      <c r="Y12" s="26" t="s">
        <v>35</v>
      </c>
      <c r="Z12" s="342">
        <v>3499</v>
      </c>
      <c r="AA12" s="339">
        <v>3515</v>
      </c>
      <c r="AB12" s="339">
        <v>7014</v>
      </c>
      <c r="AC12" s="339">
        <v>3709</v>
      </c>
      <c r="AD12" s="339">
        <v>3326</v>
      </c>
      <c r="AE12" s="339">
        <v>7035</v>
      </c>
      <c r="AF12" s="339">
        <v>3087</v>
      </c>
      <c r="AG12" s="339">
        <v>2457</v>
      </c>
      <c r="AH12" s="340">
        <v>5544</v>
      </c>
      <c r="AI12" s="667"/>
      <c r="AJ12" s="26" t="s">
        <v>35</v>
      </c>
      <c r="AK12" s="339">
        <v>2121</v>
      </c>
      <c r="AL12" s="342">
        <v>1576</v>
      </c>
      <c r="AM12" s="339">
        <v>3697</v>
      </c>
      <c r="AN12" s="339">
        <v>1304</v>
      </c>
      <c r="AO12" s="339">
        <v>1072</v>
      </c>
      <c r="AP12" s="339">
        <v>2376</v>
      </c>
      <c r="AQ12" s="339">
        <v>724</v>
      </c>
      <c r="AR12" s="339">
        <v>825</v>
      </c>
      <c r="AS12" s="340">
        <v>1549</v>
      </c>
      <c r="AT12" s="667"/>
      <c r="AU12" s="26" t="s">
        <v>35</v>
      </c>
      <c r="AV12" s="339">
        <v>490</v>
      </c>
      <c r="AW12" s="343">
        <v>675</v>
      </c>
      <c r="AX12" s="339">
        <v>1165</v>
      </c>
      <c r="AY12" s="339">
        <v>490</v>
      </c>
      <c r="AZ12" s="339">
        <v>605</v>
      </c>
      <c r="BA12" s="339">
        <v>1095</v>
      </c>
      <c r="BB12" s="339">
        <v>354</v>
      </c>
      <c r="BC12" s="339">
        <v>401</v>
      </c>
      <c r="BD12" s="340">
        <v>755</v>
      </c>
      <c r="BE12" s="667"/>
      <c r="BF12" s="26" t="s">
        <v>35</v>
      </c>
      <c r="BG12" s="339">
        <v>197</v>
      </c>
      <c r="BH12" s="339">
        <v>263</v>
      </c>
      <c r="BI12" s="339">
        <v>460</v>
      </c>
      <c r="BJ12" s="342">
        <v>69</v>
      </c>
      <c r="BK12" s="339">
        <v>131</v>
      </c>
      <c r="BL12" s="339">
        <v>200</v>
      </c>
      <c r="BM12" s="339">
        <v>22</v>
      </c>
      <c r="BN12" s="339">
        <v>41</v>
      </c>
      <c r="BO12" s="340">
        <v>63</v>
      </c>
      <c r="BP12" s="667"/>
      <c r="BQ12" s="26" t="s">
        <v>35</v>
      </c>
      <c r="BR12" s="339">
        <v>3</v>
      </c>
      <c r="BS12" s="339">
        <v>9</v>
      </c>
      <c r="BT12" s="339">
        <v>12</v>
      </c>
      <c r="BU12" s="339">
        <v>1</v>
      </c>
      <c r="BV12" s="339">
        <v>2</v>
      </c>
      <c r="BW12" s="339">
        <v>3</v>
      </c>
      <c r="BX12" s="339">
        <v>0</v>
      </c>
      <c r="BY12" s="339">
        <v>0</v>
      </c>
      <c r="BZ12" s="340">
        <v>0</v>
      </c>
      <c r="CA12" s="667"/>
      <c r="CB12" s="26" t="s">
        <v>35</v>
      </c>
      <c r="CC12" s="339">
        <v>9866</v>
      </c>
      <c r="CD12" s="339">
        <v>9416</v>
      </c>
      <c r="CE12" s="339">
        <v>19282</v>
      </c>
      <c r="CF12" s="339">
        <v>21284</v>
      </c>
      <c r="CG12" s="339">
        <v>19485</v>
      </c>
      <c r="CH12" s="339">
        <v>40769</v>
      </c>
      <c r="CI12" s="339">
        <v>1136</v>
      </c>
      <c r="CJ12" s="339">
        <v>1452</v>
      </c>
      <c r="CK12" s="340">
        <v>2588</v>
      </c>
    </row>
    <row r="13" spans="1:117" ht="17.100000000000001" customHeight="1">
      <c r="A13" s="1"/>
      <c r="B13" s="667"/>
      <c r="C13" s="26" t="s">
        <v>36</v>
      </c>
      <c r="D13" s="339">
        <v>5084</v>
      </c>
      <c r="E13" s="339">
        <v>4802</v>
      </c>
      <c r="F13" s="339">
        <v>9886</v>
      </c>
      <c r="G13" s="339">
        <v>6520</v>
      </c>
      <c r="H13" s="339">
        <v>6044</v>
      </c>
      <c r="I13" s="339">
        <v>12564</v>
      </c>
      <c r="J13" s="339">
        <v>4678</v>
      </c>
      <c r="K13" s="339">
        <v>4465</v>
      </c>
      <c r="L13" s="340">
        <v>9143</v>
      </c>
      <c r="M13" s="667"/>
      <c r="N13" s="341" t="s">
        <v>36</v>
      </c>
      <c r="O13" s="339">
        <v>2924</v>
      </c>
      <c r="P13" s="339">
        <v>2772</v>
      </c>
      <c r="Q13" s="339">
        <v>5696</v>
      </c>
      <c r="R13" s="339">
        <v>2163</v>
      </c>
      <c r="S13" s="339">
        <v>2304</v>
      </c>
      <c r="T13" s="339">
        <v>4467</v>
      </c>
      <c r="U13" s="339">
        <v>3641</v>
      </c>
      <c r="V13" s="339">
        <v>4070</v>
      </c>
      <c r="W13" s="340">
        <v>7711</v>
      </c>
      <c r="X13" s="667"/>
      <c r="Y13" s="26" t="s">
        <v>36</v>
      </c>
      <c r="Z13" s="342">
        <v>6387</v>
      </c>
      <c r="AA13" s="339">
        <v>6622</v>
      </c>
      <c r="AB13" s="339">
        <v>13009</v>
      </c>
      <c r="AC13" s="339">
        <v>6356</v>
      </c>
      <c r="AD13" s="339">
        <v>5326</v>
      </c>
      <c r="AE13" s="339">
        <v>11682</v>
      </c>
      <c r="AF13" s="339">
        <v>4571</v>
      </c>
      <c r="AG13" s="339">
        <v>3586</v>
      </c>
      <c r="AH13" s="340">
        <v>8157</v>
      </c>
      <c r="AI13" s="667"/>
      <c r="AJ13" s="26" t="s">
        <v>36</v>
      </c>
      <c r="AK13" s="339">
        <v>2974</v>
      </c>
      <c r="AL13" s="342">
        <v>2196</v>
      </c>
      <c r="AM13" s="339">
        <v>5170</v>
      </c>
      <c r="AN13" s="339">
        <v>1711</v>
      </c>
      <c r="AO13" s="339">
        <v>1392</v>
      </c>
      <c r="AP13" s="339">
        <v>3103</v>
      </c>
      <c r="AQ13" s="339">
        <v>1017</v>
      </c>
      <c r="AR13" s="339">
        <v>1205</v>
      </c>
      <c r="AS13" s="340">
        <v>2222</v>
      </c>
      <c r="AT13" s="667"/>
      <c r="AU13" s="26" t="s">
        <v>36</v>
      </c>
      <c r="AV13" s="339">
        <v>727</v>
      </c>
      <c r="AW13" s="343">
        <v>988</v>
      </c>
      <c r="AX13" s="339">
        <v>1715</v>
      </c>
      <c r="AY13" s="339">
        <v>694</v>
      </c>
      <c r="AZ13" s="339">
        <v>924</v>
      </c>
      <c r="BA13" s="339">
        <v>1618</v>
      </c>
      <c r="BB13" s="339">
        <v>440</v>
      </c>
      <c r="BC13" s="339">
        <v>585</v>
      </c>
      <c r="BD13" s="340">
        <v>1025</v>
      </c>
      <c r="BE13" s="667"/>
      <c r="BF13" s="26" t="s">
        <v>36</v>
      </c>
      <c r="BG13" s="339">
        <v>254</v>
      </c>
      <c r="BH13" s="339">
        <v>371</v>
      </c>
      <c r="BI13" s="339">
        <v>625</v>
      </c>
      <c r="BJ13" s="342">
        <v>93</v>
      </c>
      <c r="BK13" s="339">
        <v>196</v>
      </c>
      <c r="BL13" s="339">
        <v>289</v>
      </c>
      <c r="BM13" s="339">
        <v>31</v>
      </c>
      <c r="BN13" s="339">
        <v>64</v>
      </c>
      <c r="BO13" s="340">
        <v>95</v>
      </c>
      <c r="BP13" s="667"/>
      <c r="BQ13" s="26" t="s">
        <v>36</v>
      </c>
      <c r="BR13" s="339">
        <v>2</v>
      </c>
      <c r="BS13" s="339">
        <v>21</v>
      </c>
      <c r="BT13" s="339">
        <v>23</v>
      </c>
      <c r="BU13" s="339">
        <v>2</v>
      </c>
      <c r="BV13" s="339">
        <v>3</v>
      </c>
      <c r="BW13" s="339">
        <v>5</v>
      </c>
      <c r="BX13" s="339">
        <v>0</v>
      </c>
      <c r="BY13" s="339">
        <v>0</v>
      </c>
      <c r="BZ13" s="340">
        <v>0</v>
      </c>
      <c r="CA13" s="667"/>
      <c r="CB13" s="26" t="s">
        <v>36</v>
      </c>
      <c r="CC13" s="339">
        <v>16282</v>
      </c>
      <c r="CD13" s="339">
        <v>15311</v>
      </c>
      <c r="CE13" s="339">
        <v>31593</v>
      </c>
      <c r="CF13" s="339">
        <v>32471</v>
      </c>
      <c r="CG13" s="339">
        <v>30461</v>
      </c>
      <c r="CH13" s="339">
        <v>62932</v>
      </c>
      <c r="CI13" s="339">
        <v>1516</v>
      </c>
      <c r="CJ13" s="339">
        <v>2164</v>
      </c>
      <c r="CK13" s="340">
        <v>3680</v>
      </c>
    </row>
    <row r="14" spans="1:117" ht="17.100000000000001" customHeight="1">
      <c r="A14" s="1"/>
      <c r="B14" s="668"/>
      <c r="C14" s="18" t="s">
        <v>37</v>
      </c>
      <c r="D14" s="334">
        <f t="shared" ref="D14:L14" si="8">SUM(D11:D13)</f>
        <v>15791</v>
      </c>
      <c r="E14" s="334">
        <f t="shared" si="8"/>
        <v>14979</v>
      </c>
      <c r="F14" s="334">
        <f t="shared" si="8"/>
        <v>30770</v>
      </c>
      <c r="G14" s="334">
        <f t="shared" si="8"/>
        <v>20865</v>
      </c>
      <c r="H14" s="334">
        <f t="shared" si="8"/>
        <v>19655</v>
      </c>
      <c r="I14" s="334">
        <f t="shared" si="8"/>
        <v>40520</v>
      </c>
      <c r="J14" s="334">
        <f t="shared" si="8"/>
        <v>16690</v>
      </c>
      <c r="K14" s="334">
        <f t="shared" si="8"/>
        <v>15764</v>
      </c>
      <c r="L14" s="335">
        <f t="shared" si="8"/>
        <v>32454</v>
      </c>
      <c r="M14" s="668"/>
      <c r="N14" s="336" t="s">
        <v>37</v>
      </c>
      <c r="O14" s="334">
        <f t="shared" ref="O14:W14" si="9">SUM(O11:O13)</f>
        <v>11941</v>
      </c>
      <c r="P14" s="334">
        <f t="shared" si="9"/>
        <v>11242</v>
      </c>
      <c r="Q14" s="334">
        <f t="shared" si="9"/>
        <v>23183</v>
      </c>
      <c r="R14" s="334">
        <f t="shared" si="9"/>
        <v>10321</v>
      </c>
      <c r="S14" s="334">
        <f t="shared" si="9"/>
        <v>9514</v>
      </c>
      <c r="T14" s="334">
        <f t="shared" si="9"/>
        <v>19835</v>
      </c>
      <c r="U14" s="334">
        <f t="shared" si="9"/>
        <v>13492</v>
      </c>
      <c r="V14" s="334">
        <f t="shared" si="9"/>
        <v>13769</v>
      </c>
      <c r="W14" s="335">
        <f t="shared" si="9"/>
        <v>27261</v>
      </c>
      <c r="X14" s="668"/>
      <c r="Y14" s="18" t="s">
        <v>37</v>
      </c>
      <c r="Z14" s="337">
        <f t="shared" ref="Z14:AH14" si="10">SUM(Z11:Z13)</f>
        <v>20228</v>
      </c>
      <c r="AA14" s="334">
        <f t="shared" si="10"/>
        <v>20794</v>
      </c>
      <c r="AB14" s="334">
        <f t="shared" si="10"/>
        <v>41022</v>
      </c>
      <c r="AC14" s="334">
        <f t="shared" si="10"/>
        <v>20218</v>
      </c>
      <c r="AD14" s="334">
        <f t="shared" si="10"/>
        <v>18312</v>
      </c>
      <c r="AE14" s="334">
        <f t="shared" si="10"/>
        <v>38530</v>
      </c>
      <c r="AF14" s="334">
        <f t="shared" si="10"/>
        <v>16407</v>
      </c>
      <c r="AG14" s="334">
        <f t="shared" si="10"/>
        <v>13658</v>
      </c>
      <c r="AH14" s="335">
        <f t="shared" si="10"/>
        <v>30065</v>
      </c>
      <c r="AI14" s="668"/>
      <c r="AJ14" s="18" t="s">
        <v>37</v>
      </c>
      <c r="AK14" s="334">
        <f t="shared" ref="AK14:AS14" si="11">SUM(AK11:AK13)</f>
        <v>11706</v>
      </c>
      <c r="AL14" s="337">
        <f t="shared" si="11"/>
        <v>9144</v>
      </c>
      <c r="AM14" s="334">
        <f t="shared" si="11"/>
        <v>20850</v>
      </c>
      <c r="AN14" s="334">
        <f t="shared" si="11"/>
        <v>7097</v>
      </c>
      <c r="AO14" s="334">
        <f t="shared" si="11"/>
        <v>5999</v>
      </c>
      <c r="AP14" s="334">
        <f t="shared" si="11"/>
        <v>13096</v>
      </c>
      <c r="AQ14" s="334">
        <f t="shared" si="11"/>
        <v>4114</v>
      </c>
      <c r="AR14" s="334">
        <f t="shared" si="11"/>
        <v>4775</v>
      </c>
      <c r="AS14" s="335">
        <f t="shared" si="11"/>
        <v>8889</v>
      </c>
      <c r="AT14" s="668"/>
      <c r="AU14" s="18" t="s">
        <v>37</v>
      </c>
      <c r="AV14" s="334">
        <f t="shared" ref="AV14:BD14" si="12">SUM(AV11:AV13)</f>
        <v>2912</v>
      </c>
      <c r="AW14" s="338">
        <f t="shared" si="12"/>
        <v>4004</v>
      </c>
      <c r="AX14" s="334">
        <f t="shared" si="12"/>
        <v>6916</v>
      </c>
      <c r="AY14" s="334">
        <f t="shared" si="12"/>
        <v>2676</v>
      </c>
      <c r="AZ14" s="334">
        <f t="shared" si="12"/>
        <v>3361</v>
      </c>
      <c r="BA14" s="334">
        <f t="shared" si="12"/>
        <v>6037</v>
      </c>
      <c r="BB14" s="334">
        <f t="shared" si="12"/>
        <v>1799</v>
      </c>
      <c r="BC14" s="334">
        <f t="shared" si="12"/>
        <v>2198</v>
      </c>
      <c r="BD14" s="335">
        <f t="shared" si="12"/>
        <v>3997</v>
      </c>
      <c r="BE14" s="668"/>
      <c r="BF14" s="18" t="s">
        <v>37</v>
      </c>
      <c r="BG14" s="334">
        <f t="shared" ref="BG14:BO14" si="13">SUM(BG11:BG13)</f>
        <v>978</v>
      </c>
      <c r="BH14" s="334">
        <f t="shared" si="13"/>
        <v>1403</v>
      </c>
      <c r="BI14" s="334">
        <f t="shared" si="13"/>
        <v>2381</v>
      </c>
      <c r="BJ14" s="337">
        <f t="shared" si="13"/>
        <v>385</v>
      </c>
      <c r="BK14" s="334">
        <f t="shared" si="13"/>
        <v>701</v>
      </c>
      <c r="BL14" s="334">
        <f t="shared" si="13"/>
        <v>1086</v>
      </c>
      <c r="BM14" s="334">
        <f t="shared" si="13"/>
        <v>116</v>
      </c>
      <c r="BN14" s="334">
        <f t="shared" si="13"/>
        <v>242</v>
      </c>
      <c r="BO14" s="335">
        <f t="shared" si="13"/>
        <v>358</v>
      </c>
      <c r="BP14" s="668"/>
      <c r="BQ14" s="18" t="s">
        <v>37</v>
      </c>
      <c r="BR14" s="334">
        <f t="shared" ref="BR14:BZ14" si="14">SUM(BR11:BR13)</f>
        <v>18</v>
      </c>
      <c r="BS14" s="334">
        <f t="shared" si="14"/>
        <v>64</v>
      </c>
      <c r="BT14" s="334">
        <f t="shared" si="14"/>
        <v>82</v>
      </c>
      <c r="BU14" s="334">
        <f t="shared" si="14"/>
        <v>6</v>
      </c>
      <c r="BV14" s="334">
        <f t="shared" si="14"/>
        <v>8</v>
      </c>
      <c r="BW14" s="334">
        <f t="shared" si="14"/>
        <v>14</v>
      </c>
      <c r="BX14" s="334">
        <f t="shared" si="14"/>
        <v>0</v>
      </c>
      <c r="BY14" s="334">
        <f t="shared" si="14"/>
        <v>0</v>
      </c>
      <c r="BZ14" s="335">
        <f t="shared" si="14"/>
        <v>0</v>
      </c>
      <c r="CA14" s="668"/>
      <c r="CB14" s="18" t="s">
        <v>37</v>
      </c>
      <c r="CC14" s="334">
        <f t="shared" ref="CC14:CK14" si="15">SUM(CC11:CC13)</f>
        <v>53346</v>
      </c>
      <c r="CD14" s="334">
        <f t="shared" si="15"/>
        <v>50398</v>
      </c>
      <c r="CE14" s="334">
        <f t="shared" si="15"/>
        <v>103744</v>
      </c>
      <c r="CF14" s="334">
        <f t="shared" si="15"/>
        <v>118436</v>
      </c>
      <c r="CG14" s="334">
        <f t="shared" si="15"/>
        <v>111211</v>
      </c>
      <c r="CH14" s="334">
        <f t="shared" si="15"/>
        <v>229647</v>
      </c>
      <c r="CI14" s="334">
        <f t="shared" si="15"/>
        <v>5978</v>
      </c>
      <c r="CJ14" s="334">
        <f t="shared" si="15"/>
        <v>7977</v>
      </c>
      <c r="CK14" s="335">
        <f t="shared" si="15"/>
        <v>13955</v>
      </c>
    </row>
    <row r="15" spans="1:117" ht="17.100000000000001" customHeight="1">
      <c r="A15" s="1"/>
      <c r="B15" s="666" t="s">
        <v>38</v>
      </c>
      <c r="C15" s="26" t="s">
        <v>39</v>
      </c>
      <c r="D15" s="339">
        <v>9318</v>
      </c>
      <c r="E15" s="339">
        <v>8768</v>
      </c>
      <c r="F15" s="339">
        <v>18086</v>
      </c>
      <c r="G15" s="339">
        <v>12924</v>
      </c>
      <c r="H15" s="339">
        <v>12156</v>
      </c>
      <c r="I15" s="339">
        <v>25080</v>
      </c>
      <c r="J15" s="339">
        <v>11258</v>
      </c>
      <c r="K15" s="339">
        <v>10560</v>
      </c>
      <c r="L15" s="340">
        <v>21818</v>
      </c>
      <c r="M15" s="666" t="s">
        <v>38</v>
      </c>
      <c r="N15" s="341" t="s">
        <v>39</v>
      </c>
      <c r="O15" s="339">
        <v>8073</v>
      </c>
      <c r="P15" s="339">
        <v>7915</v>
      </c>
      <c r="Q15" s="339">
        <v>15988</v>
      </c>
      <c r="R15" s="339">
        <v>6728</v>
      </c>
      <c r="S15" s="339">
        <v>7064</v>
      </c>
      <c r="T15" s="339">
        <v>13792</v>
      </c>
      <c r="U15" s="339">
        <v>7676</v>
      </c>
      <c r="V15" s="339">
        <v>8209</v>
      </c>
      <c r="W15" s="340">
        <v>15885</v>
      </c>
      <c r="X15" s="666" t="s">
        <v>38</v>
      </c>
      <c r="Y15" s="26" t="s">
        <v>39</v>
      </c>
      <c r="Z15" s="342">
        <v>11268</v>
      </c>
      <c r="AA15" s="339">
        <v>12168</v>
      </c>
      <c r="AB15" s="339">
        <v>23436</v>
      </c>
      <c r="AC15" s="339">
        <v>12096</v>
      </c>
      <c r="AD15" s="339">
        <v>12070</v>
      </c>
      <c r="AE15" s="339">
        <v>24166</v>
      </c>
      <c r="AF15" s="339">
        <v>10859</v>
      </c>
      <c r="AG15" s="339">
        <v>9224</v>
      </c>
      <c r="AH15" s="340">
        <v>20083</v>
      </c>
      <c r="AI15" s="666" t="s">
        <v>38</v>
      </c>
      <c r="AJ15" s="26" t="s">
        <v>39</v>
      </c>
      <c r="AK15" s="339">
        <v>7806</v>
      </c>
      <c r="AL15" s="342">
        <v>6191</v>
      </c>
      <c r="AM15" s="339">
        <v>13997</v>
      </c>
      <c r="AN15" s="339">
        <v>4859</v>
      </c>
      <c r="AO15" s="339">
        <v>4312</v>
      </c>
      <c r="AP15" s="339">
        <v>9171</v>
      </c>
      <c r="AQ15" s="339">
        <v>2841</v>
      </c>
      <c r="AR15" s="339">
        <v>3441</v>
      </c>
      <c r="AS15" s="340">
        <v>6282</v>
      </c>
      <c r="AT15" s="666" t="s">
        <v>38</v>
      </c>
      <c r="AU15" s="26" t="s">
        <v>39</v>
      </c>
      <c r="AV15" s="339">
        <v>2160</v>
      </c>
      <c r="AW15" s="343">
        <v>2844</v>
      </c>
      <c r="AX15" s="339">
        <v>5004</v>
      </c>
      <c r="AY15" s="339">
        <v>1876</v>
      </c>
      <c r="AZ15" s="339">
        <v>2438</v>
      </c>
      <c r="BA15" s="339">
        <v>4314</v>
      </c>
      <c r="BB15" s="339">
        <v>1314</v>
      </c>
      <c r="BC15" s="339">
        <v>1733</v>
      </c>
      <c r="BD15" s="340">
        <v>3047</v>
      </c>
      <c r="BE15" s="666" t="s">
        <v>38</v>
      </c>
      <c r="BF15" s="26" t="s">
        <v>39</v>
      </c>
      <c r="BG15" s="339">
        <v>701</v>
      </c>
      <c r="BH15" s="339">
        <v>1021</v>
      </c>
      <c r="BI15" s="339">
        <v>1722</v>
      </c>
      <c r="BJ15" s="342">
        <v>286</v>
      </c>
      <c r="BK15" s="339">
        <v>532</v>
      </c>
      <c r="BL15" s="339">
        <v>818</v>
      </c>
      <c r="BM15" s="339">
        <v>100</v>
      </c>
      <c r="BN15" s="339">
        <v>170</v>
      </c>
      <c r="BO15" s="340">
        <v>270</v>
      </c>
      <c r="BP15" s="666" t="s">
        <v>38</v>
      </c>
      <c r="BQ15" s="26" t="s">
        <v>39</v>
      </c>
      <c r="BR15" s="339">
        <v>20</v>
      </c>
      <c r="BS15" s="339">
        <v>37</v>
      </c>
      <c r="BT15" s="339">
        <v>57</v>
      </c>
      <c r="BU15" s="339">
        <v>0</v>
      </c>
      <c r="BV15" s="339">
        <v>5</v>
      </c>
      <c r="BW15" s="339">
        <v>5</v>
      </c>
      <c r="BX15" s="339">
        <v>0</v>
      </c>
      <c r="BY15" s="339">
        <v>0</v>
      </c>
      <c r="BZ15" s="340">
        <v>0</v>
      </c>
      <c r="CA15" s="666" t="s">
        <v>38</v>
      </c>
      <c r="CB15" s="26" t="s">
        <v>39</v>
      </c>
      <c r="CC15" s="339">
        <v>33500</v>
      </c>
      <c r="CD15" s="339">
        <v>31484</v>
      </c>
      <c r="CE15" s="339">
        <v>64984</v>
      </c>
      <c r="CF15" s="339">
        <v>74366</v>
      </c>
      <c r="CG15" s="339">
        <v>73438</v>
      </c>
      <c r="CH15" s="339">
        <v>147804</v>
      </c>
      <c r="CI15" s="339">
        <v>4297</v>
      </c>
      <c r="CJ15" s="339">
        <v>5936</v>
      </c>
      <c r="CK15" s="340">
        <v>10233</v>
      </c>
    </row>
    <row r="16" spans="1:117" ht="17.100000000000001" customHeight="1">
      <c r="A16" s="1"/>
      <c r="B16" s="667"/>
      <c r="C16" s="26" t="s">
        <v>40</v>
      </c>
      <c r="D16" s="345">
        <v>1922</v>
      </c>
      <c r="E16" s="345">
        <v>1854</v>
      </c>
      <c r="F16" s="345">
        <v>3776</v>
      </c>
      <c r="G16" s="345">
        <v>2477</v>
      </c>
      <c r="H16" s="345">
        <v>2312</v>
      </c>
      <c r="I16" s="345">
        <v>4789</v>
      </c>
      <c r="J16" s="345">
        <v>1753</v>
      </c>
      <c r="K16" s="345">
        <v>1601</v>
      </c>
      <c r="L16" s="346">
        <v>3354</v>
      </c>
      <c r="M16" s="667"/>
      <c r="N16" s="341" t="s">
        <v>40</v>
      </c>
      <c r="O16" s="345">
        <v>1128</v>
      </c>
      <c r="P16" s="345">
        <v>1194</v>
      </c>
      <c r="Q16" s="345">
        <v>2322</v>
      </c>
      <c r="R16" s="345">
        <v>980</v>
      </c>
      <c r="S16" s="345">
        <v>1025</v>
      </c>
      <c r="T16" s="345">
        <v>2005</v>
      </c>
      <c r="U16" s="345">
        <v>1460</v>
      </c>
      <c r="V16" s="345">
        <v>1607</v>
      </c>
      <c r="W16" s="346">
        <v>3067</v>
      </c>
      <c r="X16" s="667"/>
      <c r="Y16" s="26" t="s">
        <v>40</v>
      </c>
      <c r="Z16" s="348">
        <v>2330</v>
      </c>
      <c r="AA16" s="345">
        <v>2524</v>
      </c>
      <c r="AB16" s="345">
        <v>4854</v>
      </c>
      <c r="AC16" s="345">
        <v>2259</v>
      </c>
      <c r="AD16" s="345">
        <v>1886</v>
      </c>
      <c r="AE16" s="345">
        <v>4145</v>
      </c>
      <c r="AF16" s="345">
        <v>1596</v>
      </c>
      <c r="AG16" s="345">
        <v>1267</v>
      </c>
      <c r="AH16" s="346">
        <v>2863</v>
      </c>
      <c r="AI16" s="667"/>
      <c r="AJ16" s="26" t="s">
        <v>40</v>
      </c>
      <c r="AK16" s="345">
        <v>1073</v>
      </c>
      <c r="AL16" s="348">
        <v>864</v>
      </c>
      <c r="AM16" s="345">
        <v>1937</v>
      </c>
      <c r="AN16" s="345">
        <v>762</v>
      </c>
      <c r="AO16" s="345">
        <v>712</v>
      </c>
      <c r="AP16" s="345">
        <v>1474</v>
      </c>
      <c r="AQ16" s="345">
        <v>525</v>
      </c>
      <c r="AR16" s="345">
        <v>661</v>
      </c>
      <c r="AS16" s="346">
        <v>1186</v>
      </c>
      <c r="AT16" s="667"/>
      <c r="AU16" s="26" t="s">
        <v>40</v>
      </c>
      <c r="AV16" s="345">
        <v>404</v>
      </c>
      <c r="AW16" s="349">
        <v>573</v>
      </c>
      <c r="AX16" s="345">
        <v>977</v>
      </c>
      <c r="AY16" s="345">
        <v>353</v>
      </c>
      <c r="AZ16" s="345">
        <v>495</v>
      </c>
      <c r="BA16" s="345">
        <v>848</v>
      </c>
      <c r="BB16" s="345">
        <v>246</v>
      </c>
      <c r="BC16" s="345">
        <v>364</v>
      </c>
      <c r="BD16" s="346">
        <v>610</v>
      </c>
      <c r="BE16" s="667"/>
      <c r="BF16" s="26" t="s">
        <v>40</v>
      </c>
      <c r="BG16" s="345">
        <v>171</v>
      </c>
      <c r="BH16" s="345">
        <v>236</v>
      </c>
      <c r="BI16" s="345">
        <v>407</v>
      </c>
      <c r="BJ16" s="348">
        <v>66</v>
      </c>
      <c r="BK16" s="345">
        <v>114</v>
      </c>
      <c r="BL16" s="345">
        <v>180</v>
      </c>
      <c r="BM16" s="345">
        <v>27</v>
      </c>
      <c r="BN16" s="345">
        <v>44</v>
      </c>
      <c r="BO16" s="346">
        <v>71</v>
      </c>
      <c r="BP16" s="667"/>
      <c r="BQ16" s="26" t="s">
        <v>40</v>
      </c>
      <c r="BR16" s="345">
        <v>0</v>
      </c>
      <c r="BS16" s="345">
        <v>10</v>
      </c>
      <c r="BT16" s="345">
        <v>10</v>
      </c>
      <c r="BU16" s="345">
        <v>0</v>
      </c>
      <c r="BV16" s="345">
        <v>0</v>
      </c>
      <c r="BW16" s="345">
        <v>0</v>
      </c>
      <c r="BX16" s="345">
        <v>0</v>
      </c>
      <c r="BY16" s="345">
        <v>0</v>
      </c>
      <c r="BZ16" s="346">
        <v>0</v>
      </c>
      <c r="CA16" s="667"/>
      <c r="CB16" s="26" t="s">
        <v>40</v>
      </c>
      <c r="CC16" s="345">
        <v>6152</v>
      </c>
      <c r="CD16" s="345">
        <v>5767</v>
      </c>
      <c r="CE16" s="345">
        <v>11919</v>
      </c>
      <c r="CF16" s="345">
        <v>12517</v>
      </c>
      <c r="CG16" s="345">
        <v>12313</v>
      </c>
      <c r="CH16" s="345">
        <v>24830</v>
      </c>
      <c r="CI16" s="345">
        <v>863</v>
      </c>
      <c r="CJ16" s="345">
        <v>1263</v>
      </c>
      <c r="CK16" s="346">
        <v>2126</v>
      </c>
    </row>
    <row r="17" spans="1:89" ht="17.100000000000001" customHeight="1">
      <c r="A17" s="1"/>
      <c r="B17" s="667"/>
      <c r="C17" s="26" t="s">
        <v>41</v>
      </c>
      <c r="D17" s="339">
        <v>750</v>
      </c>
      <c r="E17" s="339">
        <v>713</v>
      </c>
      <c r="F17" s="339">
        <v>1463</v>
      </c>
      <c r="G17" s="339">
        <v>1045</v>
      </c>
      <c r="H17" s="339">
        <v>988</v>
      </c>
      <c r="I17" s="339">
        <v>2033</v>
      </c>
      <c r="J17" s="339">
        <v>890</v>
      </c>
      <c r="K17" s="339">
        <v>865</v>
      </c>
      <c r="L17" s="340">
        <v>1755</v>
      </c>
      <c r="M17" s="667"/>
      <c r="N17" s="341" t="s">
        <v>41</v>
      </c>
      <c r="O17" s="339">
        <v>699</v>
      </c>
      <c r="P17" s="339">
        <v>688</v>
      </c>
      <c r="Q17" s="339">
        <v>1387</v>
      </c>
      <c r="R17" s="339">
        <v>486</v>
      </c>
      <c r="S17" s="339">
        <v>482</v>
      </c>
      <c r="T17" s="339">
        <v>968</v>
      </c>
      <c r="U17" s="339">
        <v>658</v>
      </c>
      <c r="V17" s="339">
        <v>657</v>
      </c>
      <c r="W17" s="340">
        <v>1315</v>
      </c>
      <c r="X17" s="667"/>
      <c r="Y17" s="26" t="s">
        <v>41</v>
      </c>
      <c r="Z17" s="342">
        <v>890</v>
      </c>
      <c r="AA17" s="339">
        <v>1024</v>
      </c>
      <c r="AB17" s="339">
        <v>1914</v>
      </c>
      <c r="AC17" s="339">
        <v>959</v>
      </c>
      <c r="AD17" s="339">
        <v>870</v>
      </c>
      <c r="AE17" s="339">
        <v>1829</v>
      </c>
      <c r="AF17" s="339">
        <v>839</v>
      </c>
      <c r="AG17" s="339">
        <v>656</v>
      </c>
      <c r="AH17" s="340">
        <v>1495</v>
      </c>
      <c r="AI17" s="667"/>
      <c r="AJ17" s="26" t="s">
        <v>41</v>
      </c>
      <c r="AK17" s="339">
        <v>601</v>
      </c>
      <c r="AL17" s="342">
        <v>522</v>
      </c>
      <c r="AM17" s="339">
        <v>1123</v>
      </c>
      <c r="AN17" s="339">
        <v>433</v>
      </c>
      <c r="AO17" s="339">
        <v>395</v>
      </c>
      <c r="AP17" s="339">
        <v>828</v>
      </c>
      <c r="AQ17" s="339">
        <v>267</v>
      </c>
      <c r="AR17" s="339">
        <v>342</v>
      </c>
      <c r="AS17" s="340">
        <v>609</v>
      </c>
      <c r="AT17" s="667"/>
      <c r="AU17" s="26" t="s">
        <v>41</v>
      </c>
      <c r="AV17" s="339">
        <v>223</v>
      </c>
      <c r="AW17" s="343">
        <v>296</v>
      </c>
      <c r="AX17" s="339">
        <v>519</v>
      </c>
      <c r="AY17" s="339">
        <v>199</v>
      </c>
      <c r="AZ17" s="339">
        <v>295</v>
      </c>
      <c r="BA17" s="339">
        <v>494</v>
      </c>
      <c r="BB17" s="339">
        <v>158</v>
      </c>
      <c r="BC17" s="339">
        <v>207</v>
      </c>
      <c r="BD17" s="340">
        <v>365</v>
      </c>
      <c r="BE17" s="667"/>
      <c r="BF17" s="26" t="s">
        <v>41</v>
      </c>
      <c r="BG17" s="339">
        <v>100</v>
      </c>
      <c r="BH17" s="339">
        <v>132</v>
      </c>
      <c r="BI17" s="339">
        <v>232</v>
      </c>
      <c r="BJ17" s="342">
        <v>33</v>
      </c>
      <c r="BK17" s="339">
        <v>50</v>
      </c>
      <c r="BL17" s="339">
        <v>83</v>
      </c>
      <c r="BM17" s="339">
        <v>11</v>
      </c>
      <c r="BN17" s="339">
        <v>26</v>
      </c>
      <c r="BO17" s="340">
        <v>37</v>
      </c>
      <c r="BP17" s="667"/>
      <c r="BQ17" s="26" t="s">
        <v>41</v>
      </c>
      <c r="BR17" s="339">
        <v>1</v>
      </c>
      <c r="BS17" s="339">
        <v>6</v>
      </c>
      <c r="BT17" s="339">
        <v>7</v>
      </c>
      <c r="BU17" s="339">
        <v>0</v>
      </c>
      <c r="BV17" s="339">
        <v>2</v>
      </c>
      <c r="BW17" s="339">
        <v>2</v>
      </c>
      <c r="BX17" s="339">
        <v>0</v>
      </c>
      <c r="BY17" s="339">
        <v>0</v>
      </c>
      <c r="BZ17" s="340">
        <v>0</v>
      </c>
      <c r="CA17" s="667"/>
      <c r="CB17" s="26" t="s">
        <v>41</v>
      </c>
      <c r="CC17" s="339">
        <v>2685</v>
      </c>
      <c r="CD17" s="339">
        <v>2566</v>
      </c>
      <c r="CE17" s="339">
        <v>5251</v>
      </c>
      <c r="CF17" s="339">
        <v>6055</v>
      </c>
      <c r="CG17" s="339">
        <v>5932</v>
      </c>
      <c r="CH17" s="339">
        <v>11987</v>
      </c>
      <c r="CI17" s="339">
        <v>502</v>
      </c>
      <c r="CJ17" s="339">
        <v>718</v>
      </c>
      <c r="CK17" s="340">
        <v>1220</v>
      </c>
    </row>
    <row r="18" spans="1:89" ht="17.100000000000001" customHeight="1">
      <c r="A18" s="1"/>
      <c r="B18" s="668"/>
      <c r="C18" s="18" t="s">
        <v>42</v>
      </c>
      <c r="D18" s="334">
        <f t="shared" ref="D18:L18" si="16">SUM(D15:D17)</f>
        <v>11990</v>
      </c>
      <c r="E18" s="334">
        <f t="shared" si="16"/>
        <v>11335</v>
      </c>
      <c r="F18" s="334">
        <f t="shared" si="16"/>
        <v>23325</v>
      </c>
      <c r="G18" s="334">
        <f t="shared" si="16"/>
        <v>16446</v>
      </c>
      <c r="H18" s="334">
        <f t="shared" si="16"/>
        <v>15456</v>
      </c>
      <c r="I18" s="334">
        <f t="shared" si="16"/>
        <v>31902</v>
      </c>
      <c r="J18" s="334">
        <f t="shared" si="16"/>
        <v>13901</v>
      </c>
      <c r="K18" s="334">
        <f t="shared" si="16"/>
        <v>13026</v>
      </c>
      <c r="L18" s="335">
        <f t="shared" si="16"/>
        <v>26927</v>
      </c>
      <c r="M18" s="668"/>
      <c r="N18" s="336" t="s">
        <v>42</v>
      </c>
      <c r="O18" s="334">
        <f t="shared" ref="O18:W18" si="17">SUM(O15:O17)</f>
        <v>9900</v>
      </c>
      <c r="P18" s="334">
        <f t="shared" si="17"/>
        <v>9797</v>
      </c>
      <c r="Q18" s="334">
        <f t="shared" si="17"/>
        <v>19697</v>
      </c>
      <c r="R18" s="334">
        <f t="shared" si="17"/>
        <v>8194</v>
      </c>
      <c r="S18" s="334">
        <f t="shared" si="17"/>
        <v>8571</v>
      </c>
      <c r="T18" s="334">
        <f t="shared" si="17"/>
        <v>16765</v>
      </c>
      <c r="U18" s="334">
        <f t="shared" si="17"/>
        <v>9794</v>
      </c>
      <c r="V18" s="334">
        <f t="shared" si="17"/>
        <v>10473</v>
      </c>
      <c r="W18" s="335">
        <f t="shared" si="17"/>
        <v>20267</v>
      </c>
      <c r="X18" s="668"/>
      <c r="Y18" s="18" t="s">
        <v>42</v>
      </c>
      <c r="Z18" s="337">
        <f t="shared" ref="Z18:AH18" si="18">SUM(Z15:Z17)</f>
        <v>14488</v>
      </c>
      <c r="AA18" s="334">
        <f t="shared" si="18"/>
        <v>15716</v>
      </c>
      <c r="AB18" s="334">
        <f t="shared" si="18"/>
        <v>30204</v>
      </c>
      <c r="AC18" s="334">
        <f t="shared" si="18"/>
        <v>15314</v>
      </c>
      <c r="AD18" s="334">
        <f t="shared" si="18"/>
        <v>14826</v>
      </c>
      <c r="AE18" s="334">
        <f t="shared" si="18"/>
        <v>30140</v>
      </c>
      <c r="AF18" s="334">
        <f t="shared" si="18"/>
        <v>13294</v>
      </c>
      <c r="AG18" s="334">
        <f t="shared" si="18"/>
        <v>11147</v>
      </c>
      <c r="AH18" s="335">
        <f t="shared" si="18"/>
        <v>24441</v>
      </c>
      <c r="AI18" s="668"/>
      <c r="AJ18" s="18" t="s">
        <v>42</v>
      </c>
      <c r="AK18" s="334">
        <f t="shared" ref="AK18:AS18" si="19">SUM(AK15:AK17)</f>
        <v>9480</v>
      </c>
      <c r="AL18" s="337">
        <f t="shared" si="19"/>
        <v>7577</v>
      </c>
      <c r="AM18" s="334">
        <f t="shared" si="19"/>
        <v>17057</v>
      </c>
      <c r="AN18" s="334">
        <f t="shared" si="19"/>
        <v>6054</v>
      </c>
      <c r="AO18" s="334">
        <f t="shared" si="19"/>
        <v>5419</v>
      </c>
      <c r="AP18" s="334">
        <f t="shared" si="19"/>
        <v>11473</v>
      </c>
      <c r="AQ18" s="334">
        <f t="shared" si="19"/>
        <v>3633</v>
      </c>
      <c r="AR18" s="334">
        <f t="shared" si="19"/>
        <v>4444</v>
      </c>
      <c r="AS18" s="335">
        <f t="shared" si="19"/>
        <v>8077</v>
      </c>
      <c r="AT18" s="668"/>
      <c r="AU18" s="18" t="s">
        <v>42</v>
      </c>
      <c r="AV18" s="334">
        <f t="shared" ref="AV18:BD18" si="20">SUM(AV15:AV17)</f>
        <v>2787</v>
      </c>
      <c r="AW18" s="338">
        <f t="shared" si="20"/>
        <v>3713</v>
      </c>
      <c r="AX18" s="334">
        <f t="shared" si="20"/>
        <v>6500</v>
      </c>
      <c r="AY18" s="334">
        <f t="shared" si="20"/>
        <v>2428</v>
      </c>
      <c r="AZ18" s="334">
        <f t="shared" si="20"/>
        <v>3228</v>
      </c>
      <c r="BA18" s="334">
        <f t="shared" si="20"/>
        <v>5656</v>
      </c>
      <c r="BB18" s="334">
        <f t="shared" si="20"/>
        <v>1718</v>
      </c>
      <c r="BC18" s="334">
        <f t="shared" si="20"/>
        <v>2304</v>
      </c>
      <c r="BD18" s="335">
        <f t="shared" si="20"/>
        <v>4022</v>
      </c>
      <c r="BE18" s="668"/>
      <c r="BF18" s="18" t="s">
        <v>42</v>
      </c>
      <c r="BG18" s="334">
        <f t="shared" ref="BG18:BO18" si="21">SUM(BG15:BG17)</f>
        <v>972</v>
      </c>
      <c r="BH18" s="334">
        <f t="shared" si="21"/>
        <v>1389</v>
      </c>
      <c r="BI18" s="334">
        <f t="shared" si="21"/>
        <v>2361</v>
      </c>
      <c r="BJ18" s="337">
        <f t="shared" si="21"/>
        <v>385</v>
      </c>
      <c r="BK18" s="334">
        <f t="shared" si="21"/>
        <v>696</v>
      </c>
      <c r="BL18" s="334">
        <f t="shared" si="21"/>
        <v>1081</v>
      </c>
      <c r="BM18" s="334">
        <f t="shared" si="21"/>
        <v>138</v>
      </c>
      <c r="BN18" s="334">
        <f t="shared" si="21"/>
        <v>240</v>
      </c>
      <c r="BO18" s="335">
        <f t="shared" si="21"/>
        <v>378</v>
      </c>
      <c r="BP18" s="668"/>
      <c r="BQ18" s="18" t="s">
        <v>42</v>
      </c>
      <c r="BR18" s="334">
        <f t="shared" ref="BR18:BZ18" si="22">SUM(BR15:BR17)</f>
        <v>21</v>
      </c>
      <c r="BS18" s="334">
        <f t="shared" si="22"/>
        <v>53</v>
      </c>
      <c r="BT18" s="334">
        <f t="shared" si="22"/>
        <v>74</v>
      </c>
      <c r="BU18" s="334">
        <f t="shared" si="22"/>
        <v>0</v>
      </c>
      <c r="BV18" s="334">
        <f t="shared" si="22"/>
        <v>7</v>
      </c>
      <c r="BW18" s="334">
        <f t="shared" si="22"/>
        <v>7</v>
      </c>
      <c r="BX18" s="334">
        <f t="shared" si="22"/>
        <v>0</v>
      </c>
      <c r="BY18" s="334">
        <f t="shared" si="22"/>
        <v>0</v>
      </c>
      <c r="BZ18" s="335">
        <f t="shared" si="22"/>
        <v>0</v>
      </c>
      <c r="CA18" s="668"/>
      <c r="CB18" s="18" t="s">
        <v>42</v>
      </c>
      <c r="CC18" s="334">
        <f t="shared" ref="CC18:CK18" si="23">SUM(CC15:CC17)</f>
        <v>42337</v>
      </c>
      <c r="CD18" s="334">
        <f t="shared" si="23"/>
        <v>39817</v>
      </c>
      <c r="CE18" s="334">
        <f t="shared" si="23"/>
        <v>82154</v>
      </c>
      <c r="CF18" s="334">
        <f t="shared" si="23"/>
        <v>92938</v>
      </c>
      <c r="CG18" s="334">
        <f t="shared" si="23"/>
        <v>91683</v>
      </c>
      <c r="CH18" s="334">
        <f t="shared" si="23"/>
        <v>184621</v>
      </c>
      <c r="CI18" s="334">
        <f t="shared" si="23"/>
        <v>5662</v>
      </c>
      <c r="CJ18" s="334">
        <f t="shared" si="23"/>
        <v>7917</v>
      </c>
      <c r="CK18" s="335">
        <f t="shared" si="23"/>
        <v>13579</v>
      </c>
    </row>
    <row r="19" spans="1:89" ht="17.100000000000001" customHeight="1">
      <c r="A19" s="1"/>
      <c r="B19" s="24" t="s">
        <v>43</v>
      </c>
      <c r="C19" s="18" t="s">
        <v>44</v>
      </c>
      <c r="D19" s="334">
        <v>2407</v>
      </c>
      <c r="E19" s="334">
        <v>2235</v>
      </c>
      <c r="F19" s="334">
        <v>4642</v>
      </c>
      <c r="G19" s="334">
        <v>2710</v>
      </c>
      <c r="H19" s="334">
        <v>2608</v>
      </c>
      <c r="I19" s="334">
        <v>5318</v>
      </c>
      <c r="J19" s="334">
        <v>2522</v>
      </c>
      <c r="K19" s="334">
        <v>2467</v>
      </c>
      <c r="L19" s="335">
        <v>4989</v>
      </c>
      <c r="M19" s="24" t="s">
        <v>43</v>
      </c>
      <c r="N19" s="336" t="s">
        <v>44</v>
      </c>
      <c r="O19" s="334">
        <v>2979</v>
      </c>
      <c r="P19" s="334">
        <v>2855</v>
      </c>
      <c r="Q19" s="334">
        <v>5834</v>
      </c>
      <c r="R19" s="334">
        <v>3307</v>
      </c>
      <c r="S19" s="334">
        <v>2918</v>
      </c>
      <c r="T19" s="334">
        <v>6225</v>
      </c>
      <c r="U19" s="334">
        <v>3722</v>
      </c>
      <c r="V19" s="334">
        <v>3111</v>
      </c>
      <c r="W19" s="335">
        <v>3976</v>
      </c>
      <c r="X19" s="24" t="s">
        <v>43</v>
      </c>
      <c r="Y19" s="18" t="s">
        <v>44</v>
      </c>
      <c r="Z19" s="337">
        <v>3976</v>
      </c>
      <c r="AA19" s="334">
        <v>3195</v>
      </c>
      <c r="AB19" s="334">
        <v>7171</v>
      </c>
      <c r="AC19" s="334">
        <v>3130</v>
      </c>
      <c r="AD19" s="334">
        <v>2924</v>
      </c>
      <c r="AE19" s="334">
        <v>6054</v>
      </c>
      <c r="AF19" s="334">
        <v>2612</v>
      </c>
      <c r="AG19" s="334">
        <v>2493</v>
      </c>
      <c r="AH19" s="335">
        <v>5105</v>
      </c>
      <c r="AI19" s="24" t="s">
        <v>43</v>
      </c>
      <c r="AJ19" s="18" t="s">
        <v>44</v>
      </c>
      <c r="AK19" s="334">
        <v>2422</v>
      </c>
      <c r="AL19" s="337">
        <v>2445</v>
      </c>
      <c r="AM19" s="334">
        <v>4867</v>
      </c>
      <c r="AN19" s="334">
        <v>1978</v>
      </c>
      <c r="AO19" s="334">
        <v>1894</v>
      </c>
      <c r="AP19" s="334">
        <v>3872</v>
      </c>
      <c r="AQ19" s="334">
        <v>1288</v>
      </c>
      <c r="AR19" s="334">
        <v>1537</v>
      </c>
      <c r="AS19" s="335">
        <v>2825</v>
      </c>
      <c r="AT19" s="24" t="s">
        <v>43</v>
      </c>
      <c r="AU19" s="18" t="s">
        <v>44</v>
      </c>
      <c r="AV19" s="334">
        <v>1044</v>
      </c>
      <c r="AW19" s="338">
        <v>1295</v>
      </c>
      <c r="AX19" s="334">
        <v>2339</v>
      </c>
      <c r="AY19" s="334">
        <v>894</v>
      </c>
      <c r="AZ19" s="334">
        <v>1112</v>
      </c>
      <c r="BA19" s="334">
        <v>2006</v>
      </c>
      <c r="BB19" s="334">
        <v>666</v>
      </c>
      <c r="BC19" s="334">
        <v>739</v>
      </c>
      <c r="BD19" s="335">
        <v>1405</v>
      </c>
      <c r="BE19" s="24" t="s">
        <v>43</v>
      </c>
      <c r="BF19" s="18" t="s">
        <v>44</v>
      </c>
      <c r="BG19" s="334">
        <v>354</v>
      </c>
      <c r="BH19" s="334">
        <v>459</v>
      </c>
      <c r="BI19" s="334">
        <v>813</v>
      </c>
      <c r="BJ19" s="337">
        <v>145</v>
      </c>
      <c r="BK19" s="334">
        <v>249</v>
      </c>
      <c r="BL19" s="334">
        <v>394</v>
      </c>
      <c r="BM19" s="334">
        <v>27</v>
      </c>
      <c r="BN19" s="334">
        <v>78</v>
      </c>
      <c r="BO19" s="335">
        <v>105</v>
      </c>
      <c r="BP19" s="24" t="s">
        <v>43</v>
      </c>
      <c r="BQ19" s="18" t="s">
        <v>44</v>
      </c>
      <c r="BR19" s="334">
        <v>4</v>
      </c>
      <c r="BS19" s="334">
        <v>23</v>
      </c>
      <c r="BT19" s="334">
        <v>27</v>
      </c>
      <c r="BU19" s="334">
        <v>0</v>
      </c>
      <c r="BV19" s="334">
        <v>3</v>
      </c>
      <c r="BW19" s="334">
        <v>3</v>
      </c>
      <c r="BX19" s="334">
        <v>0</v>
      </c>
      <c r="BY19" s="334">
        <v>0</v>
      </c>
      <c r="BZ19" s="335">
        <v>0</v>
      </c>
      <c r="CA19" s="24" t="s">
        <v>43</v>
      </c>
      <c r="CB19" s="18" t="s">
        <v>44</v>
      </c>
      <c r="CC19" s="334">
        <v>7639</v>
      </c>
      <c r="CD19" s="334">
        <v>7310</v>
      </c>
      <c r="CE19" s="334">
        <v>14949</v>
      </c>
      <c r="CF19" s="334">
        <v>26458</v>
      </c>
      <c r="CG19" s="334">
        <v>24667</v>
      </c>
      <c r="CH19" s="334">
        <v>51125</v>
      </c>
      <c r="CI19" s="334">
        <v>2090</v>
      </c>
      <c r="CJ19" s="334">
        <v>2663</v>
      </c>
      <c r="CK19" s="335">
        <v>4753</v>
      </c>
    </row>
    <row r="20" spans="1:89" ht="17.100000000000001" customHeight="1">
      <c r="A20" s="1"/>
      <c r="B20" s="24" t="s">
        <v>45</v>
      </c>
      <c r="C20" s="18" t="s">
        <v>46</v>
      </c>
      <c r="D20" s="334">
        <v>2932</v>
      </c>
      <c r="E20" s="334">
        <v>2917</v>
      </c>
      <c r="F20" s="334">
        <v>5849</v>
      </c>
      <c r="G20" s="334">
        <v>3807</v>
      </c>
      <c r="H20" s="334">
        <v>3667</v>
      </c>
      <c r="I20" s="334">
        <v>7474</v>
      </c>
      <c r="J20" s="334">
        <v>3570</v>
      </c>
      <c r="K20" s="334">
        <v>3368</v>
      </c>
      <c r="L20" s="335">
        <v>6938</v>
      </c>
      <c r="M20" s="24" t="s">
        <v>45</v>
      </c>
      <c r="N20" s="336" t="s">
        <v>46</v>
      </c>
      <c r="O20" s="334">
        <v>3133</v>
      </c>
      <c r="P20" s="334">
        <v>2861</v>
      </c>
      <c r="Q20" s="334">
        <v>5994</v>
      </c>
      <c r="R20" s="334">
        <v>2972</v>
      </c>
      <c r="S20" s="334">
        <v>2611</v>
      </c>
      <c r="T20" s="334">
        <v>5583</v>
      </c>
      <c r="U20" s="334">
        <v>3644</v>
      </c>
      <c r="V20" s="334">
        <v>2938</v>
      </c>
      <c r="W20" s="335">
        <v>6582</v>
      </c>
      <c r="X20" s="24" t="s">
        <v>45</v>
      </c>
      <c r="Y20" s="18" t="s">
        <v>46</v>
      </c>
      <c r="Z20" s="337">
        <v>4470</v>
      </c>
      <c r="AA20" s="334">
        <v>3759</v>
      </c>
      <c r="AB20" s="334">
        <v>8229</v>
      </c>
      <c r="AC20" s="334">
        <v>4111</v>
      </c>
      <c r="AD20" s="334">
        <v>3588</v>
      </c>
      <c r="AE20" s="334">
        <v>7699</v>
      </c>
      <c r="AF20" s="334">
        <v>3430</v>
      </c>
      <c r="AG20" s="334">
        <v>3047</v>
      </c>
      <c r="AH20" s="335">
        <v>6477</v>
      </c>
      <c r="AI20" s="24" t="s">
        <v>45</v>
      </c>
      <c r="AJ20" s="18" t="s">
        <v>46</v>
      </c>
      <c r="AK20" s="334">
        <v>2850</v>
      </c>
      <c r="AL20" s="337">
        <v>2430</v>
      </c>
      <c r="AM20" s="334">
        <v>5280</v>
      </c>
      <c r="AN20" s="334">
        <v>2002</v>
      </c>
      <c r="AO20" s="334">
        <v>1822</v>
      </c>
      <c r="AP20" s="334">
        <v>3824</v>
      </c>
      <c r="AQ20" s="334">
        <v>1297</v>
      </c>
      <c r="AR20" s="334">
        <v>1295</v>
      </c>
      <c r="AS20" s="335">
        <v>2592</v>
      </c>
      <c r="AT20" s="24" t="s">
        <v>45</v>
      </c>
      <c r="AU20" s="18" t="s">
        <v>46</v>
      </c>
      <c r="AV20" s="334">
        <v>869</v>
      </c>
      <c r="AW20" s="338">
        <v>1088</v>
      </c>
      <c r="AX20" s="334">
        <v>1957</v>
      </c>
      <c r="AY20" s="334">
        <v>747</v>
      </c>
      <c r="AZ20" s="334">
        <v>861</v>
      </c>
      <c r="BA20" s="334">
        <v>1608</v>
      </c>
      <c r="BB20" s="334">
        <v>480</v>
      </c>
      <c r="BC20" s="334">
        <v>602</v>
      </c>
      <c r="BD20" s="335">
        <v>1082</v>
      </c>
      <c r="BE20" s="24" t="s">
        <v>45</v>
      </c>
      <c r="BF20" s="18" t="s">
        <v>46</v>
      </c>
      <c r="BG20" s="334">
        <v>263</v>
      </c>
      <c r="BH20" s="334">
        <v>358</v>
      </c>
      <c r="BI20" s="334">
        <v>621</v>
      </c>
      <c r="BJ20" s="337">
        <v>121</v>
      </c>
      <c r="BK20" s="334">
        <v>198</v>
      </c>
      <c r="BL20" s="334">
        <v>319</v>
      </c>
      <c r="BM20" s="334">
        <v>30</v>
      </c>
      <c r="BN20" s="334">
        <v>80</v>
      </c>
      <c r="BO20" s="335">
        <v>110</v>
      </c>
      <c r="BP20" s="24" t="s">
        <v>45</v>
      </c>
      <c r="BQ20" s="18" t="s">
        <v>46</v>
      </c>
      <c r="BR20" s="334">
        <v>9</v>
      </c>
      <c r="BS20" s="334">
        <v>24</v>
      </c>
      <c r="BT20" s="334">
        <v>33</v>
      </c>
      <c r="BU20" s="334">
        <v>1</v>
      </c>
      <c r="BV20" s="334">
        <v>1</v>
      </c>
      <c r="BW20" s="334">
        <v>2</v>
      </c>
      <c r="BX20" s="334">
        <v>0</v>
      </c>
      <c r="BY20" s="334">
        <v>1</v>
      </c>
      <c r="BZ20" s="335">
        <v>1</v>
      </c>
      <c r="CA20" s="24" t="s">
        <v>45</v>
      </c>
      <c r="CB20" s="18" t="s">
        <v>46</v>
      </c>
      <c r="CC20" s="334">
        <v>10309</v>
      </c>
      <c r="CD20" s="334">
        <v>9952</v>
      </c>
      <c r="CE20" s="334">
        <v>20261</v>
      </c>
      <c r="CF20" s="334">
        <v>28778</v>
      </c>
      <c r="CG20" s="334">
        <v>25439</v>
      </c>
      <c r="CH20" s="334">
        <v>54217</v>
      </c>
      <c r="CI20" s="334">
        <v>1651</v>
      </c>
      <c r="CJ20" s="334">
        <v>2125</v>
      </c>
      <c r="CK20" s="335">
        <v>3776</v>
      </c>
    </row>
    <row r="21" spans="1:89" ht="17.100000000000001" customHeight="1">
      <c r="A21" s="1"/>
      <c r="B21" s="24" t="s">
        <v>47</v>
      </c>
      <c r="C21" s="18" t="s">
        <v>48</v>
      </c>
      <c r="D21" s="334">
        <v>3735</v>
      </c>
      <c r="E21" s="334">
        <v>3546</v>
      </c>
      <c r="F21" s="334">
        <v>7281</v>
      </c>
      <c r="G21" s="334">
        <v>4197</v>
      </c>
      <c r="H21" s="334">
        <v>3952</v>
      </c>
      <c r="I21" s="334">
        <v>8149</v>
      </c>
      <c r="J21" s="334">
        <v>3746</v>
      </c>
      <c r="K21" s="334">
        <v>3625</v>
      </c>
      <c r="L21" s="335">
        <v>7371</v>
      </c>
      <c r="M21" s="24" t="s">
        <v>47</v>
      </c>
      <c r="N21" s="336" t="s">
        <v>48</v>
      </c>
      <c r="O21" s="334">
        <v>4199</v>
      </c>
      <c r="P21" s="334">
        <v>3049</v>
      </c>
      <c r="Q21" s="334">
        <v>7248</v>
      </c>
      <c r="R21" s="334">
        <v>4531</v>
      </c>
      <c r="S21" s="334">
        <v>2933</v>
      </c>
      <c r="T21" s="334">
        <v>7464</v>
      </c>
      <c r="U21" s="334">
        <v>4418</v>
      </c>
      <c r="V21" s="334">
        <v>3769</v>
      </c>
      <c r="W21" s="335">
        <v>8187</v>
      </c>
      <c r="X21" s="24" t="s">
        <v>47</v>
      </c>
      <c r="Y21" s="18" t="s">
        <v>48</v>
      </c>
      <c r="Z21" s="337">
        <v>5346</v>
      </c>
      <c r="AA21" s="334">
        <v>4627</v>
      </c>
      <c r="AB21" s="334">
        <v>9973</v>
      </c>
      <c r="AC21" s="334">
        <v>4263</v>
      </c>
      <c r="AD21" s="334">
        <v>4094</v>
      </c>
      <c r="AE21" s="334">
        <v>8357</v>
      </c>
      <c r="AF21" s="334">
        <v>3730</v>
      </c>
      <c r="AG21" s="334">
        <v>3507</v>
      </c>
      <c r="AH21" s="335">
        <v>7237</v>
      </c>
      <c r="AI21" s="24" t="s">
        <v>47</v>
      </c>
      <c r="AJ21" s="18" t="s">
        <v>48</v>
      </c>
      <c r="AK21" s="334">
        <v>3286</v>
      </c>
      <c r="AL21" s="337">
        <v>2700</v>
      </c>
      <c r="AM21" s="334">
        <v>5986</v>
      </c>
      <c r="AN21" s="334">
        <v>2181</v>
      </c>
      <c r="AO21" s="334">
        <v>1874</v>
      </c>
      <c r="AP21" s="334">
        <v>4055</v>
      </c>
      <c r="AQ21" s="334">
        <v>1236</v>
      </c>
      <c r="AR21" s="334">
        <v>1474</v>
      </c>
      <c r="AS21" s="335">
        <v>2710</v>
      </c>
      <c r="AT21" s="24" t="s">
        <v>47</v>
      </c>
      <c r="AU21" s="18" t="s">
        <v>48</v>
      </c>
      <c r="AV21" s="334">
        <v>890</v>
      </c>
      <c r="AW21" s="338">
        <v>1118</v>
      </c>
      <c r="AX21" s="334">
        <v>2008</v>
      </c>
      <c r="AY21" s="334">
        <v>773</v>
      </c>
      <c r="AZ21" s="334">
        <v>940</v>
      </c>
      <c r="BA21" s="334">
        <v>1713</v>
      </c>
      <c r="BB21" s="334">
        <v>497</v>
      </c>
      <c r="BC21" s="334">
        <v>627</v>
      </c>
      <c r="BD21" s="335">
        <v>1124</v>
      </c>
      <c r="BE21" s="24" t="s">
        <v>47</v>
      </c>
      <c r="BF21" s="18" t="s">
        <v>48</v>
      </c>
      <c r="BG21" s="334">
        <v>273</v>
      </c>
      <c r="BH21" s="334">
        <v>365</v>
      </c>
      <c r="BI21" s="334">
        <v>638</v>
      </c>
      <c r="BJ21" s="337">
        <v>113</v>
      </c>
      <c r="BK21" s="334">
        <v>182</v>
      </c>
      <c r="BL21" s="334">
        <v>295</v>
      </c>
      <c r="BM21" s="334">
        <v>25</v>
      </c>
      <c r="BN21" s="334">
        <v>75</v>
      </c>
      <c r="BO21" s="335">
        <v>100</v>
      </c>
      <c r="BP21" s="24" t="s">
        <v>47</v>
      </c>
      <c r="BQ21" s="18" t="s">
        <v>48</v>
      </c>
      <c r="BR21" s="334">
        <v>9</v>
      </c>
      <c r="BS21" s="334">
        <v>16</v>
      </c>
      <c r="BT21" s="334">
        <v>25</v>
      </c>
      <c r="BU21" s="334">
        <v>1</v>
      </c>
      <c r="BV21" s="334">
        <v>4</v>
      </c>
      <c r="BW21" s="334">
        <v>5</v>
      </c>
      <c r="BX21" s="334">
        <v>0</v>
      </c>
      <c r="BY21" s="334">
        <v>0</v>
      </c>
      <c r="BZ21" s="335">
        <v>0</v>
      </c>
      <c r="CA21" s="24" t="s">
        <v>47</v>
      </c>
      <c r="CB21" s="18" t="s">
        <v>48</v>
      </c>
      <c r="CC21" s="334">
        <v>11678</v>
      </c>
      <c r="CD21" s="334">
        <v>11123</v>
      </c>
      <c r="CE21" s="334">
        <v>22801</v>
      </c>
      <c r="CF21" s="334">
        <v>34080</v>
      </c>
      <c r="CG21" s="334">
        <v>29145</v>
      </c>
      <c r="CH21" s="334">
        <v>63225</v>
      </c>
      <c r="CI21" s="334">
        <v>1691</v>
      </c>
      <c r="CJ21" s="334">
        <v>2209</v>
      </c>
      <c r="CK21" s="335">
        <v>3900</v>
      </c>
    </row>
    <row r="22" spans="1:89" ht="17.100000000000001" customHeight="1">
      <c r="A22" s="1"/>
      <c r="B22" s="24" t="s">
        <v>49</v>
      </c>
      <c r="C22" s="18" t="s">
        <v>50</v>
      </c>
      <c r="D22" s="334">
        <v>2157</v>
      </c>
      <c r="E22" s="334">
        <v>1988</v>
      </c>
      <c r="F22" s="334">
        <v>4145</v>
      </c>
      <c r="G22" s="334">
        <v>2722</v>
      </c>
      <c r="H22" s="334">
        <v>2498</v>
      </c>
      <c r="I22" s="334">
        <v>5220</v>
      </c>
      <c r="J22" s="334">
        <v>2377</v>
      </c>
      <c r="K22" s="334">
        <v>2260</v>
      </c>
      <c r="L22" s="335">
        <v>4637</v>
      </c>
      <c r="M22" s="24" t="s">
        <v>49</v>
      </c>
      <c r="N22" s="336" t="s">
        <v>50</v>
      </c>
      <c r="O22" s="334">
        <v>1943</v>
      </c>
      <c r="P22" s="334">
        <v>1811</v>
      </c>
      <c r="Q22" s="334">
        <v>3754</v>
      </c>
      <c r="R22" s="334">
        <v>1889</v>
      </c>
      <c r="S22" s="334">
        <v>1593</v>
      </c>
      <c r="T22" s="334">
        <v>3482</v>
      </c>
      <c r="U22" s="334">
        <v>2074</v>
      </c>
      <c r="V22" s="334">
        <v>1963</v>
      </c>
      <c r="W22" s="335">
        <v>4037</v>
      </c>
      <c r="X22" s="24" t="s">
        <v>49</v>
      </c>
      <c r="Y22" s="18" t="s">
        <v>50</v>
      </c>
      <c r="Z22" s="337">
        <v>2736</v>
      </c>
      <c r="AA22" s="334">
        <v>2729</v>
      </c>
      <c r="AB22" s="334">
        <v>5465</v>
      </c>
      <c r="AC22" s="334">
        <v>2638</v>
      </c>
      <c r="AD22" s="334">
        <v>2497</v>
      </c>
      <c r="AE22" s="334">
        <v>5135</v>
      </c>
      <c r="AF22" s="334">
        <v>2233</v>
      </c>
      <c r="AG22" s="334">
        <v>2061</v>
      </c>
      <c r="AH22" s="335">
        <v>4294</v>
      </c>
      <c r="AI22" s="24" t="s">
        <v>49</v>
      </c>
      <c r="AJ22" s="18" t="s">
        <v>50</v>
      </c>
      <c r="AK22" s="334">
        <v>1795</v>
      </c>
      <c r="AL22" s="337">
        <v>1538</v>
      </c>
      <c r="AM22" s="334">
        <v>3333</v>
      </c>
      <c r="AN22" s="334">
        <v>1228</v>
      </c>
      <c r="AO22" s="334">
        <v>1085</v>
      </c>
      <c r="AP22" s="334">
        <v>2313</v>
      </c>
      <c r="AQ22" s="334">
        <v>773</v>
      </c>
      <c r="AR22" s="334">
        <v>857</v>
      </c>
      <c r="AS22" s="335">
        <v>1630</v>
      </c>
      <c r="AT22" s="24" t="s">
        <v>49</v>
      </c>
      <c r="AU22" s="18" t="s">
        <v>50</v>
      </c>
      <c r="AV22" s="334">
        <v>515</v>
      </c>
      <c r="AW22" s="338">
        <v>624</v>
      </c>
      <c r="AX22" s="334">
        <v>1139</v>
      </c>
      <c r="AY22" s="334">
        <v>493</v>
      </c>
      <c r="AZ22" s="334">
        <v>531</v>
      </c>
      <c r="BA22" s="334">
        <v>1024</v>
      </c>
      <c r="BB22" s="334">
        <v>274</v>
      </c>
      <c r="BC22" s="334">
        <v>380</v>
      </c>
      <c r="BD22" s="335">
        <v>654</v>
      </c>
      <c r="BE22" s="24" t="s">
        <v>49</v>
      </c>
      <c r="BF22" s="18" t="s">
        <v>50</v>
      </c>
      <c r="BG22" s="334">
        <v>161</v>
      </c>
      <c r="BH22" s="334">
        <v>222</v>
      </c>
      <c r="BI22" s="334">
        <v>383</v>
      </c>
      <c r="BJ22" s="337">
        <v>74</v>
      </c>
      <c r="BK22" s="334">
        <v>129</v>
      </c>
      <c r="BL22" s="334">
        <v>203</v>
      </c>
      <c r="BM22" s="334">
        <v>19</v>
      </c>
      <c r="BN22" s="334">
        <v>41</v>
      </c>
      <c r="BO22" s="335">
        <v>60</v>
      </c>
      <c r="BP22" s="24" t="s">
        <v>49</v>
      </c>
      <c r="BQ22" s="18" t="s">
        <v>50</v>
      </c>
      <c r="BR22" s="334">
        <v>4</v>
      </c>
      <c r="BS22" s="334">
        <v>8</v>
      </c>
      <c r="BT22" s="334">
        <v>12</v>
      </c>
      <c r="BU22" s="334">
        <v>0</v>
      </c>
      <c r="BV22" s="334">
        <v>0</v>
      </c>
      <c r="BW22" s="334">
        <v>0</v>
      </c>
      <c r="BX22" s="334">
        <v>0</v>
      </c>
      <c r="BY22" s="334">
        <v>0</v>
      </c>
      <c r="BZ22" s="335">
        <v>0</v>
      </c>
      <c r="CA22" s="24" t="s">
        <v>49</v>
      </c>
      <c r="CB22" s="18" t="s">
        <v>50</v>
      </c>
      <c r="CC22" s="334">
        <v>7256</v>
      </c>
      <c r="CD22" s="334">
        <v>6746</v>
      </c>
      <c r="CE22" s="334">
        <v>14002</v>
      </c>
      <c r="CF22" s="334">
        <v>17824</v>
      </c>
      <c r="CG22" s="334">
        <v>16758</v>
      </c>
      <c r="CH22" s="334">
        <v>34582</v>
      </c>
      <c r="CI22" s="334">
        <v>1025</v>
      </c>
      <c r="CJ22" s="334">
        <v>1311</v>
      </c>
      <c r="CK22" s="335">
        <v>2336</v>
      </c>
    </row>
    <row r="23" spans="1:89" ht="17.100000000000001" customHeight="1">
      <c r="A23" s="1"/>
      <c r="B23" s="24" t="s">
        <v>51</v>
      </c>
      <c r="C23" s="18" t="s">
        <v>52</v>
      </c>
      <c r="D23" s="334">
        <v>2192</v>
      </c>
      <c r="E23" s="334">
        <v>2043</v>
      </c>
      <c r="F23" s="334">
        <v>4235</v>
      </c>
      <c r="G23" s="334">
        <v>2467</v>
      </c>
      <c r="H23" s="334">
        <v>2250</v>
      </c>
      <c r="I23" s="334">
        <v>4717</v>
      </c>
      <c r="J23" s="334">
        <v>2019</v>
      </c>
      <c r="K23" s="334">
        <v>1935</v>
      </c>
      <c r="L23" s="335">
        <v>3954</v>
      </c>
      <c r="M23" s="24" t="s">
        <v>51</v>
      </c>
      <c r="N23" s="336" t="s">
        <v>52</v>
      </c>
      <c r="O23" s="334">
        <v>1865</v>
      </c>
      <c r="P23" s="334">
        <v>1665</v>
      </c>
      <c r="Q23" s="334">
        <v>3530</v>
      </c>
      <c r="R23" s="334">
        <v>2097</v>
      </c>
      <c r="S23" s="334">
        <v>1577</v>
      </c>
      <c r="T23" s="334">
        <v>3674</v>
      </c>
      <c r="U23" s="334">
        <v>2218</v>
      </c>
      <c r="V23" s="334">
        <v>2053</v>
      </c>
      <c r="W23" s="335">
        <v>4271</v>
      </c>
      <c r="X23" s="24" t="s">
        <v>51</v>
      </c>
      <c r="Y23" s="18" t="s">
        <v>52</v>
      </c>
      <c r="Z23" s="337">
        <v>2809</v>
      </c>
      <c r="AA23" s="334">
        <v>2704</v>
      </c>
      <c r="AB23" s="334">
        <v>5513</v>
      </c>
      <c r="AC23" s="334">
        <v>2506</v>
      </c>
      <c r="AD23" s="334">
        <v>2263</v>
      </c>
      <c r="AE23" s="334">
        <v>4769</v>
      </c>
      <c r="AF23" s="334">
        <v>2041</v>
      </c>
      <c r="AG23" s="334">
        <v>1939</v>
      </c>
      <c r="AH23" s="335">
        <v>3980</v>
      </c>
      <c r="AI23" s="24" t="s">
        <v>51</v>
      </c>
      <c r="AJ23" s="18" t="s">
        <v>52</v>
      </c>
      <c r="AK23" s="334">
        <v>1903</v>
      </c>
      <c r="AL23" s="337">
        <v>1615</v>
      </c>
      <c r="AM23" s="334">
        <v>3518</v>
      </c>
      <c r="AN23" s="334">
        <v>1218</v>
      </c>
      <c r="AO23" s="334">
        <v>1144</v>
      </c>
      <c r="AP23" s="334">
        <v>2362</v>
      </c>
      <c r="AQ23" s="334">
        <v>774</v>
      </c>
      <c r="AR23" s="334">
        <v>878</v>
      </c>
      <c r="AS23" s="335">
        <v>1652</v>
      </c>
      <c r="AT23" s="24" t="s">
        <v>51</v>
      </c>
      <c r="AU23" s="18" t="s">
        <v>52</v>
      </c>
      <c r="AV23" s="334">
        <v>536</v>
      </c>
      <c r="AW23" s="338">
        <v>636</v>
      </c>
      <c r="AX23" s="334">
        <v>1172</v>
      </c>
      <c r="AY23" s="334">
        <v>459</v>
      </c>
      <c r="AZ23" s="334">
        <v>529</v>
      </c>
      <c r="BA23" s="334">
        <v>988</v>
      </c>
      <c r="BB23" s="334">
        <v>298</v>
      </c>
      <c r="BC23" s="334">
        <v>360</v>
      </c>
      <c r="BD23" s="335">
        <v>658</v>
      </c>
      <c r="BE23" s="24" t="s">
        <v>51</v>
      </c>
      <c r="BF23" s="18" t="s">
        <v>52</v>
      </c>
      <c r="BG23" s="334">
        <v>152</v>
      </c>
      <c r="BH23" s="334">
        <v>240</v>
      </c>
      <c r="BI23" s="334">
        <v>392</v>
      </c>
      <c r="BJ23" s="337">
        <v>53</v>
      </c>
      <c r="BK23" s="334">
        <v>111</v>
      </c>
      <c r="BL23" s="334">
        <v>164</v>
      </c>
      <c r="BM23" s="334">
        <v>15</v>
      </c>
      <c r="BN23" s="334">
        <v>41</v>
      </c>
      <c r="BO23" s="335">
        <v>56</v>
      </c>
      <c r="BP23" s="24" t="s">
        <v>51</v>
      </c>
      <c r="BQ23" s="18" t="s">
        <v>52</v>
      </c>
      <c r="BR23" s="334">
        <v>2</v>
      </c>
      <c r="BS23" s="334">
        <v>14</v>
      </c>
      <c r="BT23" s="334">
        <v>16</v>
      </c>
      <c r="BU23" s="334">
        <v>0</v>
      </c>
      <c r="BV23" s="334">
        <v>2</v>
      </c>
      <c r="BW23" s="334">
        <v>2</v>
      </c>
      <c r="BX23" s="334">
        <v>0</v>
      </c>
      <c r="BY23" s="334">
        <v>0</v>
      </c>
      <c r="BZ23" s="335">
        <v>0</v>
      </c>
      <c r="CA23" s="24" t="s">
        <v>51</v>
      </c>
      <c r="CB23" s="18" t="s">
        <v>52</v>
      </c>
      <c r="CC23" s="334">
        <v>6678</v>
      </c>
      <c r="CD23" s="334">
        <v>6228</v>
      </c>
      <c r="CE23" s="334">
        <v>12906</v>
      </c>
      <c r="CF23" s="334">
        <v>17967</v>
      </c>
      <c r="CG23" s="334">
        <v>16474</v>
      </c>
      <c r="CH23" s="334">
        <v>34441</v>
      </c>
      <c r="CI23" s="334">
        <v>979</v>
      </c>
      <c r="CJ23" s="334">
        <v>1297</v>
      </c>
      <c r="CK23" s="335">
        <v>2276</v>
      </c>
    </row>
    <row r="24" spans="1:89" ht="17.100000000000001" customHeight="1">
      <c r="A24" s="1"/>
      <c r="B24" s="24" t="s">
        <v>53</v>
      </c>
      <c r="C24" s="18" t="s">
        <v>54</v>
      </c>
      <c r="D24" s="334">
        <v>5097</v>
      </c>
      <c r="E24" s="334">
        <v>4721</v>
      </c>
      <c r="F24" s="334">
        <v>9818</v>
      </c>
      <c r="G24" s="334">
        <v>6640</v>
      </c>
      <c r="H24" s="334">
        <v>6410</v>
      </c>
      <c r="I24" s="334">
        <v>13050</v>
      </c>
      <c r="J24" s="334">
        <v>5920</v>
      </c>
      <c r="K24" s="334">
        <v>5679</v>
      </c>
      <c r="L24" s="335">
        <v>11599</v>
      </c>
      <c r="M24" s="24" t="s">
        <v>53</v>
      </c>
      <c r="N24" s="336" t="s">
        <v>54</v>
      </c>
      <c r="O24" s="334">
        <v>4426</v>
      </c>
      <c r="P24" s="334">
        <v>4220</v>
      </c>
      <c r="Q24" s="334">
        <v>8646</v>
      </c>
      <c r="R24" s="334">
        <v>3516</v>
      </c>
      <c r="S24" s="334">
        <v>3029</v>
      </c>
      <c r="T24" s="334">
        <v>6545</v>
      </c>
      <c r="U24" s="334">
        <v>4062</v>
      </c>
      <c r="V24" s="334">
        <v>4287</v>
      </c>
      <c r="W24" s="335">
        <v>8349</v>
      </c>
      <c r="X24" s="24" t="s">
        <v>53</v>
      </c>
      <c r="Y24" s="18" t="s">
        <v>54</v>
      </c>
      <c r="Z24" s="337">
        <v>6264</v>
      </c>
      <c r="AA24" s="334">
        <v>6643</v>
      </c>
      <c r="AB24" s="334">
        <v>12907</v>
      </c>
      <c r="AC24" s="334">
        <v>6510</v>
      </c>
      <c r="AD24" s="334">
        <v>6474</v>
      </c>
      <c r="AE24" s="334">
        <v>12984</v>
      </c>
      <c r="AF24" s="334">
        <v>5791</v>
      </c>
      <c r="AG24" s="334">
        <v>5155</v>
      </c>
      <c r="AH24" s="335">
        <v>10946</v>
      </c>
      <c r="AI24" s="24" t="s">
        <v>53</v>
      </c>
      <c r="AJ24" s="18" t="s">
        <v>54</v>
      </c>
      <c r="AK24" s="334">
        <v>4362</v>
      </c>
      <c r="AL24" s="337">
        <v>3482</v>
      </c>
      <c r="AM24" s="334">
        <v>7844</v>
      </c>
      <c r="AN24" s="334">
        <v>2659</v>
      </c>
      <c r="AO24" s="334">
        <v>2403</v>
      </c>
      <c r="AP24" s="334">
        <v>5062</v>
      </c>
      <c r="AQ24" s="334">
        <v>1537</v>
      </c>
      <c r="AR24" s="334">
        <v>1824</v>
      </c>
      <c r="AS24" s="335">
        <v>3361</v>
      </c>
      <c r="AT24" s="24" t="s">
        <v>53</v>
      </c>
      <c r="AU24" s="18" t="s">
        <v>54</v>
      </c>
      <c r="AV24" s="334">
        <v>1131</v>
      </c>
      <c r="AW24" s="338">
        <v>1504</v>
      </c>
      <c r="AX24" s="334">
        <v>2635</v>
      </c>
      <c r="AY24" s="334">
        <v>988</v>
      </c>
      <c r="AZ24" s="334">
        <v>1281</v>
      </c>
      <c r="BA24" s="334">
        <v>2269</v>
      </c>
      <c r="BB24" s="334">
        <v>660</v>
      </c>
      <c r="BC24" s="334">
        <v>871</v>
      </c>
      <c r="BD24" s="335">
        <v>1531</v>
      </c>
      <c r="BE24" s="24" t="s">
        <v>53</v>
      </c>
      <c r="BF24" s="18" t="s">
        <v>54</v>
      </c>
      <c r="BG24" s="334">
        <v>361</v>
      </c>
      <c r="BH24" s="334">
        <v>560</v>
      </c>
      <c r="BI24" s="334">
        <v>921</v>
      </c>
      <c r="BJ24" s="337">
        <v>161</v>
      </c>
      <c r="BK24" s="334">
        <v>309</v>
      </c>
      <c r="BL24" s="334">
        <v>470</v>
      </c>
      <c r="BM24" s="334">
        <v>59</v>
      </c>
      <c r="BN24" s="334">
        <v>119</v>
      </c>
      <c r="BO24" s="335">
        <v>178</v>
      </c>
      <c r="BP24" s="24" t="s">
        <v>53</v>
      </c>
      <c r="BQ24" s="18" t="s">
        <v>54</v>
      </c>
      <c r="BR24" s="334">
        <v>8</v>
      </c>
      <c r="BS24" s="334">
        <v>31</v>
      </c>
      <c r="BT24" s="334">
        <v>39</v>
      </c>
      <c r="BU24" s="334">
        <v>1</v>
      </c>
      <c r="BV24" s="334">
        <v>5</v>
      </c>
      <c r="BW24" s="334">
        <v>6</v>
      </c>
      <c r="BX24" s="334">
        <v>0</v>
      </c>
      <c r="BY24" s="334">
        <v>0</v>
      </c>
      <c r="BZ24" s="335">
        <v>0</v>
      </c>
      <c r="CA24" s="24" t="s">
        <v>53</v>
      </c>
      <c r="CB24" s="18" t="s">
        <v>54</v>
      </c>
      <c r="CC24" s="334">
        <v>17657</v>
      </c>
      <c r="CD24" s="334">
        <v>16810</v>
      </c>
      <c r="CE24" s="334">
        <v>34467</v>
      </c>
      <c r="CF24" s="334">
        <v>40258</v>
      </c>
      <c r="CG24" s="334">
        <v>39021</v>
      </c>
      <c r="CH24" s="334">
        <v>79279</v>
      </c>
      <c r="CI24" s="334">
        <v>2238</v>
      </c>
      <c r="CJ24" s="334">
        <v>3176</v>
      </c>
      <c r="CK24" s="335">
        <v>5414</v>
      </c>
    </row>
    <row r="25" spans="1:89" ht="17.100000000000001" customHeight="1">
      <c r="A25" s="1"/>
      <c r="B25" s="666" t="s">
        <v>55</v>
      </c>
      <c r="C25" s="26" t="s">
        <v>56</v>
      </c>
      <c r="D25" s="339">
        <v>3409</v>
      </c>
      <c r="E25" s="339">
        <v>3178</v>
      </c>
      <c r="F25" s="339">
        <v>6587</v>
      </c>
      <c r="G25" s="339">
        <v>4611</v>
      </c>
      <c r="H25" s="339">
        <v>4422</v>
      </c>
      <c r="I25" s="339">
        <v>9033</v>
      </c>
      <c r="J25" s="339">
        <v>4031</v>
      </c>
      <c r="K25" s="339">
        <v>3806</v>
      </c>
      <c r="L25" s="340">
        <v>7837</v>
      </c>
      <c r="M25" s="666" t="s">
        <v>55</v>
      </c>
      <c r="N25" s="341" t="s">
        <v>56</v>
      </c>
      <c r="O25" s="339">
        <v>2714</v>
      </c>
      <c r="P25" s="339">
        <v>2573</v>
      </c>
      <c r="Q25" s="339">
        <v>5287</v>
      </c>
      <c r="R25" s="339">
        <v>2060</v>
      </c>
      <c r="S25" s="339">
        <v>2029</v>
      </c>
      <c r="T25" s="339">
        <v>4089</v>
      </c>
      <c r="U25" s="339">
        <v>2767</v>
      </c>
      <c r="V25" s="339">
        <v>2947</v>
      </c>
      <c r="W25" s="340">
        <v>5714</v>
      </c>
      <c r="X25" s="666" t="s">
        <v>55</v>
      </c>
      <c r="Y25" s="26" t="s">
        <v>56</v>
      </c>
      <c r="Z25" s="342">
        <v>4122</v>
      </c>
      <c r="AA25" s="339">
        <v>4486</v>
      </c>
      <c r="AB25" s="339">
        <v>8608</v>
      </c>
      <c r="AC25" s="339">
        <v>4372</v>
      </c>
      <c r="AD25" s="339">
        <v>4367</v>
      </c>
      <c r="AE25" s="339">
        <v>8739</v>
      </c>
      <c r="AF25" s="339">
        <v>3917</v>
      </c>
      <c r="AG25" s="339">
        <v>3509</v>
      </c>
      <c r="AH25" s="340">
        <v>7426</v>
      </c>
      <c r="AI25" s="666" t="s">
        <v>55</v>
      </c>
      <c r="AJ25" s="26" t="s">
        <v>56</v>
      </c>
      <c r="AK25" s="339">
        <v>2848</v>
      </c>
      <c r="AL25" s="342">
        <v>2374</v>
      </c>
      <c r="AM25" s="339">
        <v>5222</v>
      </c>
      <c r="AN25" s="339">
        <v>1798</v>
      </c>
      <c r="AO25" s="339">
        <v>1527</v>
      </c>
      <c r="AP25" s="339">
        <v>3325</v>
      </c>
      <c r="AQ25" s="339">
        <v>1056</v>
      </c>
      <c r="AR25" s="339">
        <v>1254</v>
      </c>
      <c r="AS25" s="340">
        <v>2310</v>
      </c>
      <c r="AT25" s="666" t="s">
        <v>55</v>
      </c>
      <c r="AU25" s="26" t="s">
        <v>56</v>
      </c>
      <c r="AV25" s="339">
        <v>789</v>
      </c>
      <c r="AW25" s="343">
        <v>1050</v>
      </c>
      <c r="AX25" s="339">
        <v>1839</v>
      </c>
      <c r="AY25" s="339">
        <v>701</v>
      </c>
      <c r="AZ25" s="339">
        <v>843</v>
      </c>
      <c r="BA25" s="339">
        <v>1544</v>
      </c>
      <c r="BB25" s="339">
        <v>430</v>
      </c>
      <c r="BC25" s="339">
        <v>546</v>
      </c>
      <c r="BD25" s="340">
        <v>976</v>
      </c>
      <c r="BE25" s="666" t="s">
        <v>55</v>
      </c>
      <c r="BF25" s="26" t="s">
        <v>56</v>
      </c>
      <c r="BG25" s="339">
        <v>244</v>
      </c>
      <c r="BH25" s="339">
        <v>330</v>
      </c>
      <c r="BI25" s="339">
        <v>574</v>
      </c>
      <c r="BJ25" s="342">
        <v>92</v>
      </c>
      <c r="BK25" s="339">
        <v>176</v>
      </c>
      <c r="BL25" s="339">
        <v>268</v>
      </c>
      <c r="BM25" s="339">
        <v>23</v>
      </c>
      <c r="BN25" s="339">
        <v>70</v>
      </c>
      <c r="BO25" s="340">
        <v>93</v>
      </c>
      <c r="BP25" s="666" t="s">
        <v>55</v>
      </c>
      <c r="BQ25" s="26" t="s">
        <v>56</v>
      </c>
      <c r="BR25" s="339">
        <v>4</v>
      </c>
      <c r="BS25" s="339">
        <v>12</v>
      </c>
      <c r="BT25" s="339">
        <v>16</v>
      </c>
      <c r="BU25" s="339">
        <v>2</v>
      </c>
      <c r="BV25" s="339">
        <v>0</v>
      </c>
      <c r="BW25" s="339">
        <v>2</v>
      </c>
      <c r="BX25" s="339">
        <v>0</v>
      </c>
      <c r="BY25" s="339">
        <v>0</v>
      </c>
      <c r="BZ25" s="340">
        <v>0</v>
      </c>
      <c r="CA25" s="666" t="s">
        <v>55</v>
      </c>
      <c r="CB25" s="26" t="s">
        <v>56</v>
      </c>
      <c r="CC25" s="339">
        <v>12051</v>
      </c>
      <c r="CD25" s="339">
        <v>11406</v>
      </c>
      <c r="CE25" s="339">
        <v>23457</v>
      </c>
      <c r="CF25" s="339">
        <v>26443</v>
      </c>
      <c r="CG25" s="339">
        <v>26116</v>
      </c>
      <c r="CH25" s="339">
        <v>52559</v>
      </c>
      <c r="CI25" s="339">
        <v>1496</v>
      </c>
      <c r="CJ25" s="339">
        <v>1977</v>
      </c>
      <c r="CK25" s="340">
        <v>3473</v>
      </c>
    </row>
    <row r="26" spans="1:89" ht="17.100000000000001" customHeight="1">
      <c r="A26" s="1"/>
      <c r="B26" s="667"/>
      <c r="C26" s="26" t="s">
        <v>57</v>
      </c>
      <c r="D26" s="339">
        <v>3435</v>
      </c>
      <c r="E26" s="339">
        <v>3532</v>
      </c>
      <c r="F26" s="339">
        <v>6967</v>
      </c>
      <c r="G26" s="339">
        <v>5083</v>
      </c>
      <c r="H26" s="339">
        <v>4800</v>
      </c>
      <c r="I26" s="339">
        <v>9883</v>
      </c>
      <c r="J26" s="339">
        <v>4500</v>
      </c>
      <c r="K26" s="339">
        <v>4321</v>
      </c>
      <c r="L26" s="340">
        <v>8821</v>
      </c>
      <c r="M26" s="667"/>
      <c r="N26" s="341" t="s">
        <v>57</v>
      </c>
      <c r="O26" s="339">
        <v>3830</v>
      </c>
      <c r="P26" s="339">
        <v>3326</v>
      </c>
      <c r="Q26" s="339">
        <v>7156</v>
      </c>
      <c r="R26" s="339">
        <v>3472</v>
      </c>
      <c r="S26" s="339">
        <v>2662</v>
      </c>
      <c r="T26" s="339">
        <v>6134</v>
      </c>
      <c r="U26" s="339">
        <v>3576</v>
      </c>
      <c r="V26" s="339">
        <v>3365</v>
      </c>
      <c r="W26" s="340">
        <v>6941</v>
      </c>
      <c r="X26" s="667"/>
      <c r="Y26" s="26" t="s">
        <v>57</v>
      </c>
      <c r="Z26" s="342">
        <v>4898</v>
      </c>
      <c r="AA26" s="339">
        <v>4964</v>
      </c>
      <c r="AB26" s="339">
        <v>9862</v>
      </c>
      <c r="AC26" s="339">
        <v>4782</v>
      </c>
      <c r="AD26" s="339">
        <v>4755</v>
      </c>
      <c r="AE26" s="339">
        <v>9537</v>
      </c>
      <c r="AF26" s="339">
        <v>4233</v>
      </c>
      <c r="AG26" s="339">
        <v>4073</v>
      </c>
      <c r="AH26" s="340">
        <v>8306</v>
      </c>
      <c r="AI26" s="667"/>
      <c r="AJ26" s="26" t="s">
        <v>57</v>
      </c>
      <c r="AK26" s="339">
        <v>3583</v>
      </c>
      <c r="AL26" s="342">
        <v>2980</v>
      </c>
      <c r="AM26" s="339">
        <v>6563</v>
      </c>
      <c r="AN26" s="339">
        <v>2124</v>
      </c>
      <c r="AO26" s="339">
        <v>1907</v>
      </c>
      <c r="AP26" s="339">
        <v>4031</v>
      </c>
      <c r="AQ26" s="339">
        <v>1277</v>
      </c>
      <c r="AR26" s="339">
        <v>1404</v>
      </c>
      <c r="AS26" s="340">
        <v>2681</v>
      </c>
      <c r="AT26" s="667"/>
      <c r="AU26" s="26" t="s">
        <v>57</v>
      </c>
      <c r="AV26" s="339">
        <v>920</v>
      </c>
      <c r="AW26" s="343">
        <v>1205</v>
      </c>
      <c r="AX26" s="339">
        <v>2125</v>
      </c>
      <c r="AY26" s="339">
        <v>820</v>
      </c>
      <c r="AZ26" s="339">
        <v>947</v>
      </c>
      <c r="BA26" s="339">
        <v>1767</v>
      </c>
      <c r="BB26" s="339">
        <v>492</v>
      </c>
      <c r="BC26" s="339">
        <v>655</v>
      </c>
      <c r="BD26" s="340">
        <v>1147</v>
      </c>
      <c r="BE26" s="667"/>
      <c r="BF26" s="26" t="s">
        <v>57</v>
      </c>
      <c r="BG26" s="339">
        <v>313</v>
      </c>
      <c r="BH26" s="339">
        <v>424</v>
      </c>
      <c r="BI26" s="339">
        <v>737</v>
      </c>
      <c r="BJ26" s="342">
        <v>123</v>
      </c>
      <c r="BK26" s="339">
        <v>198</v>
      </c>
      <c r="BL26" s="339">
        <v>321</v>
      </c>
      <c r="BM26" s="339">
        <v>30</v>
      </c>
      <c r="BN26" s="339">
        <v>80</v>
      </c>
      <c r="BO26" s="340">
        <v>110</v>
      </c>
      <c r="BP26" s="667"/>
      <c r="BQ26" s="26" t="s">
        <v>57</v>
      </c>
      <c r="BR26" s="339">
        <v>5</v>
      </c>
      <c r="BS26" s="339">
        <v>25</v>
      </c>
      <c r="BT26" s="339">
        <v>30</v>
      </c>
      <c r="BU26" s="339">
        <v>0</v>
      </c>
      <c r="BV26" s="339">
        <v>3</v>
      </c>
      <c r="BW26" s="339">
        <v>3</v>
      </c>
      <c r="BX26" s="339">
        <v>0</v>
      </c>
      <c r="BY26" s="339">
        <v>0</v>
      </c>
      <c r="BZ26" s="340">
        <v>0</v>
      </c>
      <c r="CA26" s="667"/>
      <c r="CB26" s="26" t="s">
        <v>57</v>
      </c>
      <c r="CC26" s="339">
        <v>13018</v>
      </c>
      <c r="CD26" s="339">
        <v>12653</v>
      </c>
      <c r="CE26" s="339">
        <v>25671</v>
      </c>
      <c r="CF26" s="339">
        <v>32695</v>
      </c>
      <c r="CG26" s="339">
        <v>30641</v>
      </c>
      <c r="CH26" s="339">
        <v>63336</v>
      </c>
      <c r="CI26" s="339">
        <v>1783</v>
      </c>
      <c r="CJ26" s="339">
        <v>2332</v>
      </c>
      <c r="CK26" s="340">
        <v>4115</v>
      </c>
    </row>
    <row r="27" spans="1:89" ht="17.100000000000001" customHeight="1">
      <c r="A27" s="1"/>
      <c r="B27" s="667"/>
      <c r="C27" s="26" t="s">
        <v>58</v>
      </c>
      <c r="D27" s="339">
        <v>1318</v>
      </c>
      <c r="E27" s="339">
        <v>1174</v>
      </c>
      <c r="F27" s="339">
        <v>2492</v>
      </c>
      <c r="G27" s="339">
        <v>1745</v>
      </c>
      <c r="H27" s="339">
        <v>1722</v>
      </c>
      <c r="I27" s="339">
        <v>3467</v>
      </c>
      <c r="J27" s="339">
        <v>1488</v>
      </c>
      <c r="K27" s="339">
        <v>1392</v>
      </c>
      <c r="L27" s="340">
        <v>2880</v>
      </c>
      <c r="M27" s="667"/>
      <c r="N27" s="341" t="s">
        <v>58</v>
      </c>
      <c r="O27" s="339">
        <v>936</v>
      </c>
      <c r="P27" s="339">
        <v>982</v>
      </c>
      <c r="Q27" s="339">
        <v>1918</v>
      </c>
      <c r="R27" s="339">
        <v>777</v>
      </c>
      <c r="S27" s="339">
        <v>704</v>
      </c>
      <c r="T27" s="339">
        <v>1481</v>
      </c>
      <c r="U27" s="339">
        <v>925</v>
      </c>
      <c r="V27" s="339">
        <v>984</v>
      </c>
      <c r="W27" s="340">
        <v>1909</v>
      </c>
      <c r="X27" s="667"/>
      <c r="Y27" s="26" t="s">
        <v>58</v>
      </c>
      <c r="Z27" s="342">
        <v>1517</v>
      </c>
      <c r="AA27" s="339">
        <v>1679</v>
      </c>
      <c r="AB27" s="339">
        <v>3196</v>
      </c>
      <c r="AC27" s="339">
        <v>1721</v>
      </c>
      <c r="AD27" s="339">
        <v>1676</v>
      </c>
      <c r="AE27" s="339">
        <v>3397</v>
      </c>
      <c r="AF27" s="339">
        <v>1421</v>
      </c>
      <c r="AG27" s="339">
        <v>1148</v>
      </c>
      <c r="AH27" s="340">
        <v>2569</v>
      </c>
      <c r="AI27" s="667"/>
      <c r="AJ27" s="26" t="s">
        <v>58</v>
      </c>
      <c r="AK27" s="339">
        <v>1027</v>
      </c>
      <c r="AL27" s="342">
        <v>754</v>
      </c>
      <c r="AM27" s="339">
        <v>1781</v>
      </c>
      <c r="AN27" s="339">
        <v>599</v>
      </c>
      <c r="AO27" s="339">
        <v>537</v>
      </c>
      <c r="AP27" s="339">
        <v>1136</v>
      </c>
      <c r="AQ27" s="339">
        <v>383</v>
      </c>
      <c r="AR27" s="339">
        <v>425</v>
      </c>
      <c r="AS27" s="340">
        <v>808</v>
      </c>
      <c r="AT27" s="667"/>
      <c r="AU27" s="26" t="s">
        <v>58</v>
      </c>
      <c r="AV27" s="339">
        <v>262</v>
      </c>
      <c r="AW27" s="343">
        <v>362</v>
      </c>
      <c r="AX27" s="339">
        <v>624</v>
      </c>
      <c r="AY27" s="339">
        <v>235</v>
      </c>
      <c r="AZ27" s="339">
        <v>282</v>
      </c>
      <c r="BA27" s="339">
        <v>517</v>
      </c>
      <c r="BB27" s="339">
        <v>152</v>
      </c>
      <c r="BC27" s="339">
        <v>206</v>
      </c>
      <c r="BD27" s="340">
        <v>358</v>
      </c>
      <c r="BE27" s="667"/>
      <c r="BF27" s="26" t="s">
        <v>58</v>
      </c>
      <c r="BG27" s="339">
        <v>87</v>
      </c>
      <c r="BH27" s="339">
        <v>133</v>
      </c>
      <c r="BI27" s="339">
        <v>220</v>
      </c>
      <c r="BJ27" s="342">
        <v>33</v>
      </c>
      <c r="BK27" s="339">
        <v>93</v>
      </c>
      <c r="BL27" s="339">
        <v>126</v>
      </c>
      <c r="BM27" s="339">
        <v>11</v>
      </c>
      <c r="BN27" s="339">
        <v>25</v>
      </c>
      <c r="BO27" s="340">
        <v>36</v>
      </c>
      <c r="BP27" s="667"/>
      <c r="BQ27" s="26" t="s">
        <v>58</v>
      </c>
      <c r="BR27" s="339">
        <v>5</v>
      </c>
      <c r="BS27" s="339">
        <v>11</v>
      </c>
      <c r="BT27" s="339">
        <v>16</v>
      </c>
      <c r="BU27" s="339">
        <v>0</v>
      </c>
      <c r="BV27" s="339">
        <v>3</v>
      </c>
      <c r="BW27" s="339">
        <v>3</v>
      </c>
      <c r="BX27" s="339">
        <v>0</v>
      </c>
      <c r="BY27" s="339">
        <v>0</v>
      </c>
      <c r="BZ27" s="340">
        <v>0</v>
      </c>
      <c r="CA27" s="667"/>
      <c r="CB27" s="26" t="s">
        <v>58</v>
      </c>
      <c r="CC27" s="339">
        <v>4551</v>
      </c>
      <c r="CD27" s="339">
        <v>4288</v>
      </c>
      <c r="CE27" s="339">
        <v>8839</v>
      </c>
      <c r="CF27" s="339">
        <v>9568</v>
      </c>
      <c r="CG27" s="339">
        <v>9251</v>
      </c>
      <c r="CH27" s="339">
        <v>18819</v>
      </c>
      <c r="CI27" s="339">
        <v>523</v>
      </c>
      <c r="CJ27" s="339">
        <v>753</v>
      </c>
      <c r="CK27" s="340">
        <v>1276</v>
      </c>
    </row>
    <row r="28" spans="1:89" ht="17.100000000000001" customHeight="1">
      <c r="A28" s="10"/>
      <c r="B28" s="668"/>
      <c r="C28" s="39" t="s">
        <v>42</v>
      </c>
      <c r="D28" s="334">
        <f t="shared" ref="D28:L28" si="24">SUM(D25:D27)</f>
        <v>8162</v>
      </c>
      <c r="E28" s="334">
        <f t="shared" si="24"/>
        <v>7884</v>
      </c>
      <c r="F28" s="334">
        <f t="shared" si="24"/>
        <v>16046</v>
      </c>
      <c r="G28" s="334">
        <f t="shared" si="24"/>
        <v>11439</v>
      </c>
      <c r="H28" s="334">
        <f t="shared" si="24"/>
        <v>10944</v>
      </c>
      <c r="I28" s="334">
        <f t="shared" si="24"/>
        <v>22383</v>
      </c>
      <c r="J28" s="334">
        <f t="shared" si="24"/>
        <v>10019</v>
      </c>
      <c r="K28" s="334">
        <f t="shared" si="24"/>
        <v>9519</v>
      </c>
      <c r="L28" s="335">
        <f t="shared" si="24"/>
        <v>19538</v>
      </c>
      <c r="M28" s="668"/>
      <c r="N28" s="350" t="s">
        <v>42</v>
      </c>
      <c r="O28" s="334">
        <f t="shared" ref="O28:W28" si="25">SUM(O25:O27)</f>
        <v>7480</v>
      </c>
      <c r="P28" s="334">
        <f t="shared" si="25"/>
        <v>6881</v>
      </c>
      <c r="Q28" s="334">
        <f t="shared" si="25"/>
        <v>14361</v>
      </c>
      <c r="R28" s="334">
        <f t="shared" si="25"/>
        <v>6309</v>
      </c>
      <c r="S28" s="334">
        <f t="shared" si="25"/>
        <v>5395</v>
      </c>
      <c r="T28" s="334">
        <f t="shared" si="25"/>
        <v>11704</v>
      </c>
      <c r="U28" s="334">
        <f t="shared" si="25"/>
        <v>7268</v>
      </c>
      <c r="V28" s="334">
        <f t="shared" si="25"/>
        <v>7296</v>
      </c>
      <c r="W28" s="335">
        <f t="shared" si="25"/>
        <v>14564</v>
      </c>
      <c r="X28" s="668"/>
      <c r="Y28" s="39" t="s">
        <v>42</v>
      </c>
      <c r="Z28" s="337">
        <f t="shared" ref="Z28:AH28" si="26">SUM(Z25:Z27)</f>
        <v>10537</v>
      </c>
      <c r="AA28" s="334">
        <f t="shared" si="26"/>
        <v>11129</v>
      </c>
      <c r="AB28" s="334">
        <f t="shared" si="26"/>
        <v>21666</v>
      </c>
      <c r="AC28" s="334">
        <f t="shared" si="26"/>
        <v>10875</v>
      </c>
      <c r="AD28" s="334">
        <f t="shared" si="26"/>
        <v>10798</v>
      </c>
      <c r="AE28" s="334">
        <f t="shared" si="26"/>
        <v>21673</v>
      </c>
      <c r="AF28" s="334">
        <f t="shared" si="26"/>
        <v>9571</v>
      </c>
      <c r="AG28" s="334">
        <f t="shared" si="26"/>
        <v>8730</v>
      </c>
      <c r="AH28" s="335">
        <f t="shared" si="26"/>
        <v>18301</v>
      </c>
      <c r="AI28" s="668"/>
      <c r="AJ28" s="39" t="s">
        <v>42</v>
      </c>
      <c r="AK28" s="334">
        <f t="shared" ref="AK28:AS28" si="27">SUM(AK25:AK27)</f>
        <v>7458</v>
      </c>
      <c r="AL28" s="337">
        <f t="shared" si="27"/>
        <v>6108</v>
      </c>
      <c r="AM28" s="334">
        <f t="shared" si="27"/>
        <v>13566</v>
      </c>
      <c r="AN28" s="334">
        <f t="shared" si="27"/>
        <v>4521</v>
      </c>
      <c r="AO28" s="334">
        <f t="shared" si="27"/>
        <v>3971</v>
      </c>
      <c r="AP28" s="334">
        <f t="shared" si="27"/>
        <v>8492</v>
      </c>
      <c r="AQ28" s="334">
        <f t="shared" si="27"/>
        <v>2716</v>
      </c>
      <c r="AR28" s="334">
        <f t="shared" si="27"/>
        <v>3083</v>
      </c>
      <c r="AS28" s="335">
        <f t="shared" si="27"/>
        <v>5799</v>
      </c>
      <c r="AT28" s="668"/>
      <c r="AU28" s="39" t="s">
        <v>42</v>
      </c>
      <c r="AV28" s="334">
        <f t="shared" ref="AV28:BD28" si="28">SUM(AV25:AV27)</f>
        <v>1971</v>
      </c>
      <c r="AW28" s="338">
        <f t="shared" si="28"/>
        <v>2617</v>
      </c>
      <c r="AX28" s="334">
        <f t="shared" si="28"/>
        <v>4588</v>
      </c>
      <c r="AY28" s="334">
        <f t="shared" si="28"/>
        <v>1756</v>
      </c>
      <c r="AZ28" s="334">
        <f t="shared" si="28"/>
        <v>2072</v>
      </c>
      <c r="BA28" s="334">
        <f t="shared" si="28"/>
        <v>3828</v>
      </c>
      <c r="BB28" s="334">
        <f t="shared" si="28"/>
        <v>1074</v>
      </c>
      <c r="BC28" s="334">
        <f t="shared" si="28"/>
        <v>1407</v>
      </c>
      <c r="BD28" s="335">
        <f t="shared" si="28"/>
        <v>2481</v>
      </c>
      <c r="BE28" s="668"/>
      <c r="BF28" s="39" t="s">
        <v>42</v>
      </c>
      <c r="BG28" s="334">
        <f t="shared" ref="BG28:BO28" si="29">SUM(BG25:BG27)</f>
        <v>644</v>
      </c>
      <c r="BH28" s="334">
        <f t="shared" si="29"/>
        <v>887</v>
      </c>
      <c r="BI28" s="334">
        <f t="shared" si="29"/>
        <v>1531</v>
      </c>
      <c r="BJ28" s="337">
        <f t="shared" si="29"/>
        <v>248</v>
      </c>
      <c r="BK28" s="334">
        <f t="shared" si="29"/>
        <v>467</v>
      </c>
      <c r="BL28" s="334">
        <f t="shared" si="29"/>
        <v>715</v>
      </c>
      <c r="BM28" s="334">
        <f t="shared" si="29"/>
        <v>64</v>
      </c>
      <c r="BN28" s="334">
        <f t="shared" si="29"/>
        <v>175</v>
      </c>
      <c r="BO28" s="335">
        <f t="shared" si="29"/>
        <v>239</v>
      </c>
      <c r="BP28" s="668"/>
      <c r="BQ28" s="39" t="s">
        <v>42</v>
      </c>
      <c r="BR28" s="334">
        <f t="shared" ref="BR28:BZ28" si="30">SUM(BR25:BR27)</f>
        <v>14</v>
      </c>
      <c r="BS28" s="334">
        <f t="shared" si="30"/>
        <v>48</v>
      </c>
      <c r="BT28" s="334">
        <f t="shared" si="30"/>
        <v>62</v>
      </c>
      <c r="BU28" s="334">
        <f t="shared" si="30"/>
        <v>2</v>
      </c>
      <c r="BV28" s="334">
        <f t="shared" si="30"/>
        <v>6</v>
      </c>
      <c r="BW28" s="334">
        <f t="shared" si="30"/>
        <v>8</v>
      </c>
      <c r="BX28" s="334">
        <f t="shared" si="30"/>
        <v>0</v>
      </c>
      <c r="BY28" s="334">
        <f t="shared" si="30"/>
        <v>0</v>
      </c>
      <c r="BZ28" s="335">
        <f t="shared" si="30"/>
        <v>0</v>
      </c>
      <c r="CA28" s="668"/>
      <c r="CB28" s="39" t="s">
        <v>42</v>
      </c>
      <c r="CC28" s="334">
        <f t="shared" ref="CC28:CK28" si="31">SUM(CC25:CC27)</f>
        <v>29620</v>
      </c>
      <c r="CD28" s="334">
        <f t="shared" si="31"/>
        <v>28347</v>
      </c>
      <c r="CE28" s="334">
        <f t="shared" si="31"/>
        <v>57967</v>
      </c>
      <c r="CF28" s="334">
        <f t="shared" si="31"/>
        <v>68706</v>
      </c>
      <c r="CG28" s="334">
        <f t="shared" si="31"/>
        <v>66008</v>
      </c>
      <c r="CH28" s="334">
        <f t="shared" si="31"/>
        <v>134714</v>
      </c>
      <c r="CI28" s="334">
        <f t="shared" si="31"/>
        <v>3802</v>
      </c>
      <c r="CJ28" s="334">
        <f t="shared" si="31"/>
        <v>5062</v>
      </c>
      <c r="CK28" s="335">
        <f t="shared" si="31"/>
        <v>8864</v>
      </c>
    </row>
    <row r="29" spans="1:89" ht="17.100000000000001" customHeight="1" thickBot="1">
      <c r="A29" s="1"/>
      <c r="B29" s="669" t="s">
        <v>59</v>
      </c>
      <c r="C29" s="670"/>
      <c r="D29" s="351">
        <f t="shared" ref="D29:L29" si="32">SUM(D5:D6,D9:D10,D14,D18:D24,D28)</f>
        <v>124144</v>
      </c>
      <c r="E29" s="351">
        <f t="shared" si="32"/>
        <v>117677</v>
      </c>
      <c r="F29" s="351">
        <f t="shared" si="32"/>
        <v>241821</v>
      </c>
      <c r="G29" s="351">
        <f t="shared" si="32"/>
        <v>159879</v>
      </c>
      <c r="H29" s="351">
        <f t="shared" si="32"/>
        <v>151379</v>
      </c>
      <c r="I29" s="351">
        <f t="shared" si="32"/>
        <v>311258</v>
      </c>
      <c r="J29" s="351">
        <f t="shared" si="32"/>
        <v>138368</v>
      </c>
      <c r="K29" s="351">
        <f t="shared" si="32"/>
        <v>130616</v>
      </c>
      <c r="L29" s="352">
        <f t="shared" si="32"/>
        <v>268984</v>
      </c>
      <c r="M29" s="732" t="s">
        <v>59</v>
      </c>
      <c r="N29" s="669"/>
      <c r="O29" s="351">
        <f t="shared" ref="O29:W29" si="33">SUM(O5:O6,O9:O10,O14,O18:O24,O28)</f>
        <v>111872</v>
      </c>
      <c r="P29" s="351">
        <f t="shared" si="33"/>
        <v>104440</v>
      </c>
      <c r="Q29" s="351">
        <f t="shared" si="33"/>
        <v>216312</v>
      </c>
      <c r="R29" s="351">
        <f t="shared" si="33"/>
        <v>101245</v>
      </c>
      <c r="S29" s="351">
        <f t="shared" si="33"/>
        <v>91816</v>
      </c>
      <c r="T29" s="351">
        <f t="shared" si="33"/>
        <v>193061</v>
      </c>
      <c r="U29" s="351">
        <f t="shared" si="33"/>
        <v>119821</v>
      </c>
      <c r="V29" s="351">
        <f t="shared" si="33"/>
        <v>116865</v>
      </c>
      <c r="W29" s="352">
        <f t="shared" si="33"/>
        <v>233829</v>
      </c>
      <c r="X29" s="669" t="s">
        <v>59</v>
      </c>
      <c r="Y29" s="670"/>
      <c r="Z29" s="353">
        <f t="shared" ref="Z29:AH29" si="34">SUM(Z5:Z6,Z9:Z10,Z14,Z18:Z24,Z28)</f>
        <v>161376</v>
      </c>
      <c r="AA29" s="351">
        <f t="shared" si="34"/>
        <v>162199</v>
      </c>
      <c r="AB29" s="351">
        <f t="shared" si="34"/>
        <v>323575</v>
      </c>
      <c r="AC29" s="351">
        <f t="shared" si="34"/>
        <v>154963</v>
      </c>
      <c r="AD29" s="351">
        <f t="shared" si="34"/>
        <v>149192</v>
      </c>
      <c r="AE29" s="351">
        <f t="shared" si="34"/>
        <v>304155</v>
      </c>
      <c r="AF29" s="351">
        <f t="shared" si="34"/>
        <v>133569</v>
      </c>
      <c r="AG29" s="351">
        <f t="shared" si="34"/>
        <v>120185</v>
      </c>
      <c r="AH29" s="352">
        <f t="shared" si="34"/>
        <v>253754</v>
      </c>
      <c r="AI29" s="669" t="s">
        <v>59</v>
      </c>
      <c r="AJ29" s="670"/>
      <c r="AK29" s="351">
        <f t="shared" ref="AK29:AS29" si="35">SUM(AK5:AK6,AK9:AK10,AK14,AK18:AK24,AK28)</f>
        <v>106641</v>
      </c>
      <c r="AL29" s="353">
        <f t="shared" si="35"/>
        <v>91564</v>
      </c>
      <c r="AM29" s="351">
        <f t="shared" si="35"/>
        <v>198205</v>
      </c>
      <c r="AN29" s="351">
        <f t="shared" si="35"/>
        <v>73806</v>
      </c>
      <c r="AO29" s="351">
        <f t="shared" si="35"/>
        <v>67214</v>
      </c>
      <c r="AP29" s="351">
        <f t="shared" si="35"/>
        <v>141020</v>
      </c>
      <c r="AQ29" s="351">
        <f t="shared" si="35"/>
        <v>46181</v>
      </c>
      <c r="AR29" s="351">
        <f t="shared" si="35"/>
        <v>52997</v>
      </c>
      <c r="AS29" s="352">
        <f t="shared" si="35"/>
        <v>99178</v>
      </c>
      <c r="AT29" s="669" t="s">
        <v>59</v>
      </c>
      <c r="AU29" s="670"/>
      <c r="AV29" s="351">
        <f t="shared" ref="AV29:BD29" si="36">SUM(AV5:AV6,AV9:AV10,AV14,AV18:AV24,AV28)</f>
        <v>34346</v>
      </c>
      <c r="AW29" s="354">
        <f t="shared" si="36"/>
        <v>43596</v>
      </c>
      <c r="AX29" s="351">
        <f t="shared" si="36"/>
        <v>77942</v>
      </c>
      <c r="AY29" s="351">
        <f t="shared" si="36"/>
        <v>29920</v>
      </c>
      <c r="AZ29" s="351">
        <f t="shared" si="36"/>
        <v>36969</v>
      </c>
      <c r="BA29" s="351">
        <f t="shared" si="36"/>
        <v>66889</v>
      </c>
      <c r="BB29" s="351">
        <f t="shared" si="36"/>
        <v>20472</v>
      </c>
      <c r="BC29" s="351">
        <f t="shared" si="36"/>
        <v>25330</v>
      </c>
      <c r="BD29" s="352">
        <f t="shared" si="36"/>
        <v>45802</v>
      </c>
      <c r="BE29" s="669" t="s">
        <v>59</v>
      </c>
      <c r="BF29" s="670"/>
      <c r="BG29" s="351">
        <f t="shared" ref="BG29:BO29" si="37">SUM(BG5:BG6,BG9:BG10,BG14,BG18:BG24,BG28)</f>
        <v>11706</v>
      </c>
      <c r="BH29" s="351">
        <f t="shared" si="37"/>
        <v>15973</v>
      </c>
      <c r="BI29" s="351">
        <f t="shared" si="37"/>
        <v>27679</v>
      </c>
      <c r="BJ29" s="353">
        <f t="shared" si="37"/>
        <v>4979</v>
      </c>
      <c r="BK29" s="351">
        <f t="shared" si="37"/>
        <v>8389</v>
      </c>
      <c r="BL29" s="351">
        <f t="shared" si="37"/>
        <v>13368</v>
      </c>
      <c r="BM29" s="351">
        <f t="shared" si="37"/>
        <v>1490</v>
      </c>
      <c r="BN29" s="351">
        <f t="shared" si="37"/>
        <v>3118</v>
      </c>
      <c r="BO29" s="352">
        <f t="shared" si="37"/>
        <v>4608</v>
      </c>
      <c r="BP29" s="669" t="s">
        <v>59</v>
      </c>
      <c r="BQ29" s="670"/>
      <c r="BR29" s="351">
        <f t="shared" ref="BR29:BZ29" si="38">SUM(BR5:BR6,BR9:BR10,BR14,BR18:BR24,BR28)</f>
        <v>264</v>
      </c>
      <c r="BS29" s="351">
        <f t="shared" si="38"/>
        <v>764</v>
      </c>
      <c r="BT29" s="351">
        <f t="shared" si="38"/>
        <v>1028</v>
      </c>
      <c r="BU29" s="351">
        <f t="shared" si="38"/>
        <v>22</v>
      </c>
      <c r="BV29" s="351">
        <f t="shared" si="38"/>
        <v>84</v>
      </c>
      <c r="BW29" s="351">
        <f t="shared" si="38"/>
        <v>106</v>
      </c>
      <c r="BX29" s="351">
        <f t="shared" si="38"/>
        <v>0</v>
      </c>
      <c r="BY29" s="351">
        <f t="shared" si="38"/>
        <v>2</v>
      </c>
      <c r="BZ29" s="352">
        <f t="shared" si="38"/>
        <v>2</v>
      </c>
      <c r="CA29" s="669" t="s">
        <v>59</v>
      </c>
      <c r="CB29" s="670"/>
      <c r="CC29" s="351">
        <f t="shared" ref="CC29:CK29" si="39">SUM(CC5:CC6,CC9:CC10,CC14,CC18:CC24,CC28)</f>
        <v>422391</v>
      </c>
      <c r="CD29" s="351">
        <f t="shared" si="39"/>
        <v>399672</v>
      </c>
      <c r="CE29" s="351">
        <f t="shared" si="39"/>
        <v>822063</v>
      </c>
      <c r="CF29" s="351">
        <f t="shared" si="39"/>
        <v>1043820</v>
      </c>
      <c r="CG29" s="351">
        <f t="shared" si="39"/>
        <v>1000068</v>
      </c>
      <c r="CH29" s="351">
        <f t="shared" si="39"/>
        <v>2043888</v>
      </c>
      <c r="CI29" s="351">
        <f t="shared" si="39"/>
        <v>68853</v>
      </c>
      <c r="CJ29" s="351">
        <f t="shared" si="39"/>
        <v>90629</v>
      </c>
      <c r="CK29" s="352">
        <f t="shared" si="39"/>
        <v>159482</v>
      </c>
    </row>
    <row r="30" spans="1:89" ht="17.100000000000001" customHeight="1">
      <c r="A30" s="1"/>
      <c r="B30" s="671" t="s">
        <v>60</v>
      </c>
      <c r="C30" s="26" t="s">
        <v>61</v>
      </c>
      <c r="D30" s="345">
        <v>10513</v>
      </c>
      <c r="E30" s="345">
        <v>9831</v>
      </c>
      <c r="F30" s="345">
        <v>20344</v>
      </c>
      <c r="G30" s="345">
        <v>13772</v>
      </c>
      <c r="H30" s="345">
        <v>13057</v>
      </c>
      <c r="I30" s="345">
        <v>26829</v>
      </c>
      <c r="J30" s="345">
        <v>12199</v>
      </c>
      <c r="K30" s="345">
        <v>11015</v>
      </c>
      <c r="L30" s="346">
        <v>23214</v>
      </c>
      <c r="M30" s="671" t="s">
        <v>60</v>
      </c>
      <c r="N30" s="341" t="s">
        <v>61</v>
      </c>
      <c r="O30" s="345">
        <v>10004</v>
      </c>
      <c r="P30" s="345">
        <v>8564</v>
      </c>
      <c r="Q30" s="345">
        <v>18568</v>
      </c>
      <c r="R30" s="345">
        <v>9948</v>
      </c>
      <c r="S30" s="345">
        <v>7480</v>
      </c>
      <c r="T30" s="345">
        <v>17428</v>
      </c>
      <c r="U30" s="345">
        <v>9637</v>
      </c>
      <c r="V30" s="345">
        <v>9510</v>
      </c>
      <c r="W30" s="346">
        <v>19147</v>
      </c>
      <c r="X30" s="671" t="s">
        <v>60</v>
      </c>
      <c r="Y30" s="26" t="s">
        <v>61</v>
      </c>
      <c r="Z30" s="348">
        <v>13111</v>
      </c>
      <c r="AA30" s="345">
        <v>13384</v>
      </c>
      <c r="AB30" s="345">
        <v>26495</v>
      </c>
      <c r="AC30" s="345">
        <v>12963</v>
      </c>
      <c r="AD30" s="345">
        <v>12667</v>
      </c>
      <c r="AE30" s="345">
        <v>25630</v>
      </c>
      <c r="AF30" s="345">
        <v>11144</v>
      </c>
      <c r="AG30" s="345">
        <v>9824</v>
      </c>
      <c r="AH30" s="346">
        <v>20968</v>
      </c>
      <c r="AI30" s="671" t="s">
        <v>60</v>
      </c>
      <c r="AJ30" s="26" t="s">
        <v>61</v>
      </c>
      <c r="AK30" s="345">
        <v>8804</v>
      </c>
      <c r="AL30" s="348">
        <v>7502</v>
      </c>
      <c r="AM30" s="345">
        <v>16306</v>
      </c>
      <c r="AN30" s="345">
        <v>6325</v>
      </c>
      <c r="AO30" s="345">
        <v>5860</v>
      </c>
      <c r="AP30" s="345">
        <v>12185</v>
      </c>
      <c r="AQ30" s="345">
        <v>4168</v>
      </c>
      <c r="AR30" s="345">
        <v>4905</v>
      </c>
      <c r="AS30" s="346">
        <v>9073</v>
      </c>
      <c r="AT30" s="671" t="s">
        <v>60</v>
      </c>
      <c r="AU30" s="26" t="s">
        <v>61</v>
      </c>
      <c r="AV30" s="345">
        <v>3211</v>
      </c>
      <c r="AW30" s="349">
        <v>4218</v>
      </c>
      <c r="AX30" s="345">
        <v>7429</v>
      </c>
      <c r="AY30" s="345">
        <v>2794</v>
      </c>
      <c r="AZ30" s="345">
        <v>3622</v>
      </c>
      <c r="BA30" s="345">
        <v>6416</v>
      </c>
      <c r="BB30" s="345">
        <v>2004</v>
      </c>
      <c r="BC30" s="345">
        <v>2462</v>
      </c>
      <c r="BD30" s="346">
        <v>4466</v>
      </c>
      <c r="BE30" s="671" t="s">
        <v>60</v>
      </c>
      <c r="BF30" s="26" t="s">
        <v>61</v>
      </c>
      <c r="BG30" s="345">
        <v>1184</v>
      </c>
      <c r="BH30" s="345">
        <v>1619</v>
      </c>
      <c r="BI30" s="345">
        <v>2803</v>
      </c>
      <c r="BJ30" s="348">
        <v>512</v>
      </c>
      <c r="BK30" s="345">
        <v>786</v>
      </c>
      <c r="BL30" s="345">
        <v>1298</v>
      </c>
      <c r="BM30" s="345">
        <v>136</v>
      </c>
      <c r="BN30" s="345">
        <v>305</v>
      </c>
      <c r="BO30" s="346">
        <v>441</v>
      </c>
      <c r="BP30" s="671" t="s">
        <v>60</v>
      </c>
      <c r="BQ30" s="26" t="s">
        <v>61</v>
      </c>
      <c r="BR30" s="345">
        <v>34</v>
      </c>
      <c r="BS30" s="345">
        <v>85</v>
      </c>
      <c r="BT30" s="345">
        <v>119</v>
      </c>
      <c r="BU30" s="345">
        <v>3</v>
      </c>
      <c r="BV30" s="345">
        <v>11</v>
      </c>
      <c r="BW30" s="345">
        <v>14</v>
      </c>
      <c r="BX30" s="345">
        <v>0</v>
      </c>
      <c r="BY30" s="345">
        <v>0</v>
      </c>
      <c r="BZ30" s="346">
        <v>0</v>
      </c>
      <c r="CA30" s="671" t="s">
        <v>60</v>
      </c>
      <c r="CB30" s="26" t="s">
        <v>61</v>
      </c>
      <c r="CC30" s="345">
        <v>36484</v>
      </c>
      <c r="CD30" s="345">
        <v>33903</v>
      </c>
      <c r="CE30" s="345">
        <v>70387</v>
      </c>
      <c r="CF30" s="345">
        <v>89315</v>
      </c>
      <c r="CG30" s="345">
        <v>83914</v>
      </c>
      <c r="CH30" s="345">
        <v>173229</v>
      </c>
      <c r="CI30" s="345">
        <v>6667</v>
      </c>
      <c r="CJ30" s="345">
        <v>8890</v>
      </c>
      <c r="CK30" s="346">
        <v>15557</v>
      </c>
    </row>
    <row r="31" spans="1:89" ht="17.100000000000001" customHeight="1">
      <c r="A31" s="1"/>
      <c r="B31" s="667"/>
      <c r="C31" s="26" t="s">
        <v>62</v>
      </c>
      <c r="D31" s="339">
        <v>2135</v>
      </c>
      <c r="E31" s="339">
        <v>2045</v>
      </c>
      <c r="F31" s="339">
        <v>4180</v>
      </c>
      <c r="G31" s="339">
        <v>2736</v>
      </c>
      <c r="H31" s="339">
        <v>2646</v>
      </c>
      <c r="I31" s="339">
        <v>5382</v>
      </c>
      <c r="J31" s="339">
        <v>1983</v>
      </c>
      <c r="K31" s="339">
        <v>1939</v>
      </c>
      <c r="L31" s="340">
        <v>3922</v>
      </c>
      <c r="M31" s="667"/>
      <c r="N31" s="341" t="s">
        <v>62</v>
      </c>
      <c r="O31" s="339">
        <v>1214</v>
      </c>
      <c r="P31" s="339">
        <v>1153</v>
      </c>
      <c r="Q31" s="339">
        <v>2367</v>
      </c>
      <c r="R31" s="339">
        <v>988</v>
      </c>
      <c r="S31" s="339">
        <v>920</v>
      </c>
      <c r="T31" s="339">
        <v>1908</v>
      </c>
      <c r="U31" s="339">
        <v>1423</v>
      </c>
      <c r="V31" s="339">
        <v>1717</v>
      </c>
      <c r="W31" s="340">
        <v>3140</v>
      </c>
      <c r="X31" s="667"/>
      <c r="Y31" s="26" t="s">
        <v>62</v>
      </c>
      <c r="Z31" s="342">
        <v>2384</v>
      </c>
      <c r="AA31" s="339">
        <v>2547</v>
      </c>
      <c r="AB31" s="339">
        <v>4931</v>
      </c>
      <c r="AC31" s="339">
        <v>2467</v>
      </c>
      <c r="AD31" s="339">
        <v>2203</v>
      </c>
      <c r="AE31" s="339">
        <v>4670</v>
      </c>
      <c r="AF31" s="339">
        <v>1868</v>
      </c>
      <c r="AG31" s="339">
        <v>1455</v>
      </c>
      <c r="AH31" s="340">
        <v>3323</v>
      </c>
      <c r="AI31" s="667"/>
      <c r="AJ31" s="26" t="s">
        <v>62</v>
      </c>
      <c r="AK31" s="339">
        <v>1225</v>
      </c>
      <c r="AL31" s="342">
        <v>980</v>
      </c>
      <c r="AM31" s="339">
        <v>2205</v>
      </c>
      <c r="AN31" s="339">
        <v>925</v>
      </c>
      <c r="AO31" s="339">
        <v>855</v>
      </c>
      <c r="AP31" s="339">
        <v>1780</v>
      </c>
      <c r="AQ31" s="339">
        <v>611</v>
      </c>
      <c r="AR31" s="339">
        <v>804</v>
      </c>
      <c r="AS31" s="340">
        <v>1415</v>
      </c>
      <c r="AT31" s="667"/>
      <c r="AU31" s="26" t="s">
        <v>62</v>
      </c>
      <c r="AV31" s="339">
        <v>523</v>
      </c>
      <c r="AW31" s="343">
        <v>708</v>
      </c>
      <c r="AX31" s="339">
        <v>1231</v>
      </c>
      <c r="AY31" s="339">
        <v>450</v>
      </c>
      <c r="AZ31" s="339">
        <v>568</v>
      </c>
      <c r="BA31" s="339">
        <v>1018</v>
      </c>
      <c r="BB31" s="339">
        <v>326</v>
      </c>
      <c r="BC31" s="339">
        <v>409</v>
      </c>
      <c r="BD31" s="340">
        <v>735</v>
      </c>
      <c r="BE31" s="667"/>
      <c r="BF31" s="26" t="s">
        <v>62</v>
      </c>
      <c r="BG31" s="339">
        <v>230</v>
      </c>
      <c r="BH31" s="339">
        <v>300</v>
      </c>
      <c r="BI31" s="339">
        <v>530</v>
      </c>
      <c r="BJ31" s="342">
        <v>114</v>
      </c>
      <c r="BK31" s="339">
        <v>191</v>
      </c>
      <c r="BL31" s="339">
        <v>305</v>
      </c>
      <c r="BM31" s="339">
        <v>35</v>
      </c>
      <c r="BN31" s="339">
        <v>100</v>
      </c>
      <c r="BO31" s="340">
        <v>135</v>
      </c>
      <c r="BP31" s="667"/>
      <c r="BQ31" s="26" t="s">
        <v>62</v>
      </c>
      <c r="BR31" s="339">
        <v>11</v>
      </c>
      <c r="BS31" s="339">
        <v>20</v>
      </c>
      <c r="BT31" s="339">
        <v>31</v>
      </c>
      <c r="BU31" s="339">
        <v>1</v>
      </c>
      <c r="BV31" s="339">
        <v>2</v>
      </c>
      <c r="BW31" s="339">
        <v>3</v>
      </c>
      <c r="BX31" s="339">
        <v>1</v>
      </c>
      <c r="BY31" s="339">
        <v>0</v>
      </c>
      <c r="BZ31" s="340">
        <v>1</v>
      </c>
      <c r="CA31" s="667"/>
      <c r="CB31" s="26" t="s">
        <v>62</v>
      </c>
      <c r="CC31" s="339">
        <v>6854</v>
      </c>
      <c r="CD31" s="339">
        <v>6630</v>
      </c>
      <c r="CE31" s="339">
        <v>13484</v>
      </c>
      <c r="CF31" s="339">
        <v>13628</v>
      </c>
      <c r="CG31" s="339">
        <v>13342</v>
      </c>
      <c r="CH31" s="339">
        <v>26970</v>
      </c>
      <c r="CI31" s="339">
        <v>1168</v>
      </c>
      <c r="CJ31" s="339">
        <v>1590</v>
      </c>
      <c r="CK31" s="340">
        <v>2758</v>
      </c>
    </row>
    <row r="32" spans="1:89" ht="17.100000000000001" customHeight="1">
      <c r="A32" s="1"/>
      <c r="B32" s="667"/>
      <c r="C32" s="26" t="s">
        <v>63</v>
      </c>
      <c r="D32" s="339">
        <v>645</v>
      </c>
      <c r="E32" s="339">
        <v>651</v>
      </c>
      <c r="F32" s="339">
        <v>1296</v>
      </c>
      <c r="G32" s="339">
        <v>807</v>
      </c>
      <c r="H32" s="339">
        <v>815</v>
      </c>
      <c r="I32" s="339">
        <v>1622</v>
      </c>
      <c r="J32" s="339">
        <v>635</v>
      </c>
      <c r="K32" s="339">
        <v>616</v>
      </c>
      <c r="L32" s="340">
        <v>1251</v>
      </c>
      <c r="M32" s="667"/>
      <c r="N32" s="341" t="s">
        <v>63</v>
      </c>
      <c r="O32" s="339">
        <v>566</v>
      </c>
      <c r="P32" s="339">
        <v>542</v>
      </c>
      <c r="Q32" s="339">
        <v>1108</v>
      </c>
      <c r="R32" s="339">
        <v>596</v>
      </c>
      <c r="S32" s="339">
        <v>603</v>
      </c>
      <c r="T32" s="339">
        <v>1199</v>
      </c>
      <c r="U32" s="339">
        <v>730</v>
      </c>
      <c r="V32" s="339">
        <v>645</v>
      </c>
      <c r="W32" s="340">
        <v>1375</v>
      </c>
      <c r="X32" s="667"/>
      <c r="Y32" s="26" t="s">
        <v>63</v>
      </c>
      <c r="Z32" s="342">
        <v>877</v>
      </c>
      <c r="AA32" s="339">
        <v>748</v>
      </c>
      <c r="AB32" s="339">
        <v>1625</v>
      </c>
      <c r="AC32" s="339">
        <v>636</v>
      </c>
      <c r="AD32" s="339">
        <v>601</v>
      </c>
      <c r="AE32" s="339">
        <v>1237</v>
      </c>
      <c r="AF32" s="339">
        <v>599</v>
      </c>
      <c r="AG32" s="339">
        <v>488</v>
      </c>
      <c r="AH32" s="340">
        <v>1087</v>
      </c>
      <c r="AI32" s="667"/>
      <c r="AJ32" s="26" t="s">
        <v>63</v>
      </c>
      <c r="AK32" s="339">
        <v>551</v>
      </c>
      <c r="AL32" s="342">
        <v>506</v>
      </c>
      <c r="AM32" s="339">
        <v>1057</v>
      </c>
      <c r="AN32" s="339">
        <v>523</v>
      </c>
      <c r="AO32" s="339">
        <v>533</v>
      </c>
      <c r="AP32" s="339">
        <v>1056</v>
      </c>
      <c r="AQ32" s="339">
        <v>399</v>
      </c>
      <c r="AR32" s="339">
        <v>513</v>
      </c>
      <c r="AS32" s="340">
        <v>912</v>
      </c>
      <c r="AT32" s="667"/>
      <c r="AU32" s="26" t="s">
        <v>63</v>
      </c>
      <c r="AV32" s="339">
        <v>341</v>
      </c>
      <c r="AW32" s="343">
        <v>404</v>
      </c>
      <c r="AX32" s="339">
        <v>745</v>
      </c>
      <c r="AY32" s="339">
        <v>317</v>
      </c>
      <c r="AZ32" s="339">
        <v>395</v>
      </c>
      <c r="BA32" s="339">
        <v>712</v>
      </c>
      <c r="BB32" s="339">
        <v>215</v>
      </c>
      <c r="BC32" s="339">
        <v>284</v>
      </c>
      <c r="BD32" s="340">
        <v>499</v>
      </c>
      <c r="BE32" s="667"/>
      <c r="BF32" s="26" t="s">
        <v>63</v>
      </c>
      <c r="BG32" s="339">
        <v>145</v>
      </c>
      <c r="BH32" s="339">
        <v>219</v>
      </c>
      <c r="BI32" s="339">
        <v>364</v>
      </c>
      <c r="BJ32" s="342">
        <v>64</v>
      </c>
      <c r="BK32" s="339">
        <v>106</v>
      </c>
      <c r="BL32" s="339">
        <v>170</v>
      </c>
      <c r="BM32" s="339">
        <v>19</v>
      </c>
      <c r="BN32" s="339">
        <v>43</v>
      </c>
      <c r="BO32" s="340">
        <v>62</v>
      </c>
      <c r="BP32" s="667"/>
      <c r="BQ32" s="26" t="s">
        <v>63</v>
      </c>
      <c r="BR32" s="339">
        <v>2</v>
      </c>
      <c r="BS32" s="339">
        <v>13</v>
      </c>
      <c r="BT32" s="339">
        <v>15</v>
      </c>
      <c r="BU32" s="339">
        <v>0</v>
      </c>
      <c r="BV32" s="339">
        <v>0</v>
      </c>
      <c r="BW32" s="339">
        <v>0</v>
      </c>
      <c r="BX32" s="339">
        <v>0</v>
      </c>
      <c r="BY32" s="339">
        <v>0</v>
      </c>
      <c r="BZ32" s="340">
        <v>0</v>
      </c>
      <c r="CA32" s="667"/>
      <c r="CB32" s="26" t="s">
        <v>63</v>
      </c>
      <c r="CC32" s="339">
        <v>2087</v>
      </c>
      <c r="CD32" s="339">
        <v>2082</v>
      </c>
      <c r="CE32" s="339">
        <v>4169</v>
      </c>
      <c r="CF32" s="339">
        <v>5818</v>
      </c>
      <c r="CG32" s="339">
        <v>5583</v>
      </c>
      <c r="CH32" s="339">
        <v>11401</v>
      </c>
      <c r="CI32" s="339">
        <v>762</v>
      </c>
      <c r="CJ32" s="339">
        <v>1060</v>
      </c>
      <c r="CK32" s="340">
        <v>1822</v>
      </c>
    </row>
    <row r="33" spans="1:89" ht="17.100000000000001" customHeight="1">
      <c r="A33" s="1"/>
      <c r="B33" s="668"/>
      <c r="C33" s="18" t="s">
        <v>42</v>
      </c>
      <c r="D33" s="334">
        <f t="shared" ref="D33:L33" si="40">SUM(D30:D32)</f>
        <v>13293</v>
      </c>
      <c r="E33" s="334">
        <f t="shared" si="40"/>
        <v>12527</v>
      </c>
      <c r="F33" s="334">
        <f t="shared" si="40"/>
        <v>25820</v>
      </c>
      <c r="G33" s="334">
        <f t="shared" si="40"/>
        <v>17315</v>
      </c>
      <c r="H33" s="334">
        <f t="shared" si="40"/>
        <v>16518</v>
      </c>
      <c r="I33" s="334">
        <f t="shared" si="40"/>
        <v>33833</v>
      </c>
      <c r="J33" s="334">
        <f t="shared" si="40"/>
        <v>14817</v>
      </c>
      <c r="K33" s="334">
        <f t="shared" si="40"/>
        <v>13570</v>
      </c>
      <c r="L33" s="335">
        <f t="shared" si="40"/>
        <v>28387</v>
      </c>
      <c r="M33" s="668"/>
      <c r="N33" s="336" t="s">
        <v>42</v>
      </c>
      <c r="O33" s="334">
        <f t="shared" ref="O33:W33" si="41">SUM(O30:O32)</f>
        <v>11784</v>
      </c>
      <c r="P33" s="334">
        <f t="shared" si="41"/>
        <v>10259</v>
      </c>
      <c r="Q33" s="334">
        <f t="shared" si="41"/>
        <v>22043</v>
      </c>
      <c r="R33" s="334">
        <f t="shared" si="41"/>
        <v>11532</v>
      </c>
      <c r="S33" s="334">
        <f t="shared" si="41"/>
        <v>9003</v>
      </c>
      <c r="T33" s="334">
        <f t="shared" si="41"/>
        <v>20535</v>
      </c>
      <c r="U33" s="334">
        <f t="shared" si="41"/>
        <v>11790</v>
      </c>
      <c r="V33" s="334">
        <f t="shared" si="41"/>
        <v>11872</v>
      </c>
      <c r="W33" s="335">
        <f t="shared" si="41"/>
        <v>23662</v>
      </c>
      <c r="X33" s="668"/>
      <c r="Y33" s="18" t="s">
        <v>42</v>
      </c>
      <c r="Z33" s="337">
        <f t="shared" ref="Z33:AH33" si="42">SUM(Z30:Z32)</f>
        <v>16372</v>
      </c>
      <c r="AA33" s="334">
        <f t="shared" si="42"/>
        <v>16679</v>
      </c>
      <c r="AB33" s="334">
        <f t="shared" si="42"/>
        <v>33051</v>
      </c>
      <c r="AC33" s="334">
        <f t="shared" si="42"/>
        <v>16066</v>
      </c>
      <c r="AD33" s="334">
        <f t="shared" si="42"/>
        <v>15471</v>
      </c>
      <c r="AE33" s="334">
        <f t="shared" si="42"/>
        <v>31537</v>
      </c>
      <c r="AF33" s="334">
        <f t="shared" si="42"/>
        <v>13611</v>
      </c>
      <c r="AG33" s="334">
        <f t="shared" si="42"/>
        <v>11767</v>
      </c>
      <c r="AH33" s="335">
        <f t="shared" si="42"/>
        <v>25378</v>
      </c>
      <c r="AI33" s="668"/>
      <c r="AJ33" s="18" t="s">
        <v>42</v>
      </c>
      <c r="AK33" s="334">
        <f t="shared" ref="AK33:AS33" si="43">SUM(AK30:AK32)</f>
        <v>10580</v>
      </c>
      <c r="AL33" s="337">
        <f t="shared" si="43"/>
        <v>8988</v>
      </c>
      <c r="AM33" s="334">
        <f t="shared" si="43"/>
        <v>19568</v>
      </c>
      <c r="AN33" s="334">
        <f t="shared" si="43"/>
        <v>7773</v>
      </c>
      <c r="AO33" s="334">
        <f t="shared" si="43"/>
        <v>7248</v>
      </c>
      <c r="AP33" s="334">
        <f t="shared" si="43"/>
        <v>15021</v>
      </c>
      <c r="AQ33" s="334">
        <f t="shared" si="43"/>
        <v>5178</v>
      </c>
      <c r="AR33" s="334">
        <f t="shared" si="43"/>
        <v>6222</v>
      </c>
      <c r="AS33" s="335">
        <f t="shared" si="43"/>
        <v>11400</v>
      </c>
      <c r="AT33" s="668"/>
      <c r="AU33" s="18" t="s">
        <v>42</v>
      </c>
      <c r="AV33" s="334">
        <f t="shared" ref="AV33:BD33" si="44">SUM(AV30:AV32)</f>
        <v>4075</v>
      </c>
      <c r="AW33" s="338">
        <f t="shared" si="44"/>
        <v>5330</v>
      </c>
      <c r="AX33" s="334">
        <f t="shared" si="44"/>
        <v>9405</v>
      </c>
      <c r="AY33" s="334">
        <f t="shared" si="44"/>
        <v>3561</v>
      </c>
      <c r="AZ33" s="334">
        <f t="shared" si="44"/>
        <v>4585</v>
      </c>
      <c r="BA33" s="334">
        <f t="shared" si="44"/>
        <v>8146</v>
      </c>
      <c r="BB33" s="334">
        <f t="shared" si="44"/>
        <v>2545</v>
      </c>
      <c r="BC33" s="334">
        <f t="shared" si="44"/>
        <v>3155</v>
      </c>
      <c r="BD33" s="335">
        <f t="shared" si="44"/>
        <v>5700</v>
      </c>
      <c r="BE33" s="668"/>
      <c r="BF33" s="18" t="s">
        <v>42</v>
      </c>
      <c r="BG33" s="334">
        <f t="shared" ref="BG33:BO33" si="45">SUM(BG30:BG32)</f>
        <v>1559</v>
      </c>
      <c r="BH33" s="334">
        <f t="shared" si="45"/>
        <v>2138</v>
      </c>
      <c r="BI33" s="334">
        <f t="shared" si="45"/>
        <v>3697</v>
      </c>
      <c r="BJ33" s="337">
        <f t="shared" si="45"/>
        <v>690</v>
      </c>
      <c r="BK33" s="334">
        <f t="shared" si="45"/>
        <v>1083</v>
      </c>
      <c r="BL33" s="334">
        <f t="shared" si="45"/>
        <v>1773</v>
      </c>
      <c r="BM33" s="334">
        <f t="shared" si="45"/>
        <v>190</v>
      </c>
      <c r="BN33" s="334">
        <f t="shared" si="45"/>
        <v>448</v>
      </c>
      <c r="BO33" s="335">
        <f t="shared" si="45"/>
        <v>638</v>
      </c>
      <c r="BP33" s="668"/>
      <c r="BQ33" s="18" t="s">
        <v>42</v>
      </c>
      <c r="BR33" s="334">
        <f t="shared" ref="BR33:BZ33" si="46">SUM(BR30:BR32)</f>
        <v>47</v>
      </c>
      <c r="BS33" s="334">
        <f t="shared" si="46"/>
        <v>118</v>
      </c>
      <c r="BT33" s="334">
        <f t="shared" si="46"/>
        <v>165</v>
      </c>
      <c r="BU33" s="334">
        <f t="shared" si="46"/>
        <v>4</v>
      </c>
      <c r="BV33" s="334">
        <f t="shared" si="46"/>
        <v>13</v>
      </c>
      <c r="BW33" s="334">
        <f t="shared" si="46"/>
        <v>17</v>
      </c>
      <c r="BX33" s="334">
        <f t="shared" si="46"/>
        <v>1</v>
      </c>
      <c r="BY33" s="334">
        <f t="shared" si="46"/>
        <v>0</v>
      </c>
      <c r="BZ33" s="335">
        <f t="shared" si="46"/>
        <v>1</v>
      </c>
      <c r="CA33" s="668"/>
      <c r="CB33" s="18" t="s">
        <v>42</v>
      </c>
      <c r="CC33" s="334">
        <f t="shared" ref="CC33:CK33" si="47">SUM(CC30:CC32)</f>
        <v>45425</v>
      </c>
      <c r="CD33" s="334">
        <f t="shared" si="47"/>
        <v>42615</v>
      </c>
      <c r="CE33" s="334">
        <f t="shared" si="47"/>
        <v>88040</v>
      </c>
      <c r="CF33" s="334">
        <f t="shared" si="47"/>
        <v>108761</v>
      </c>
      <c r="CG33" s="334">
        <f t="shared" si="47"/>
        <v>102839</v>
      </c>
      <c r="CH33" s="334">
        <f t="shared" si="47"/>
        <v>211600</v>
      </c>
      <c r="CI33" s="334">
        <f t="shared" si="47"/>
        <v>8597</v>
      </c>
      <c r="CJ33" s="334">
        <f t="shared" si="47"/>
        <v>11540</v>
      </c>
      <c r="CK33" s="335">
        <f t="shared" si="47"/>
        <v>20137</v>
      </c>
    </row>
    <row r="34" spans="1:89" ht="17.100000000000001" customHeight="1">
      <c r="A34" s="1"/>
      <c r="B34" s="45" t="s">
        <v>64</v>
      </c>
      <c r="C34" s="12" t="s">
        <v>65</v>
      </c>
      <c r="D34" s="334">
        <v>3139</v>
      </c>
      <c r="E34" s="334">
        <v>3013</v>
      </c>
      <c r="F34" s="334">
        <v>6152</v>
      </c>
      <c r="G34" s="334">
        <v>3539</v>
      </c>
      <c r="H34" s="334">
        <v>3486</v>
      </c>
      <c r="I34" s="334">
        <v>7025</v>
      </c>
      <c r="J34" s="334">
        <v>3092</v>
      </c>
      <c r="K34" s="334">
        <v>2850</v>
      </c>
      <c r="L34" s="335">
        <v>5942</v>
      </c>
      <c r="M34" s="45" t="s">
        <v>64</v>
      </c>
      <c r="N34" s="331" t="s">
        <v>65</v>
      </c>
      <c r="O34" s="334">
        <v>2479</v>
      </c>
      <c r="P34" s="334">
        <v>2471</v>
      </c>
      <c r="Q34" s="334">
        <v>4950</v>
      </c>
      <c r="R34" s="334">
        <v>2423</v>
      </c>
      <c r="S34" s="334">
        <v>2454</v>
      </c>
      <c r="T34" s="334">
        <v>4877</v>
      </c>
      <c r="U34" s="334">
        <v>3114</v>
      </c>
      <c r="V34" s="334">
        <v>3129</v>
      </c>
      <c r="W34" s="335">
        <v>6243</v>
      </c>
      <c r="X34" s="45" t="s">
        <v>64</v>
      </c>
      <c r="Y34" s="12" t="s">
        <v>65</v>
      </c>
      <c r="Z34" s="337">
        <v>3908</v>
      </c>
      <c r="AA34" s="334">
        <v>3719</v>
      </c>
      <c r="AB34" s="334">
        <v>7627</v>
      </c>
      <c r="AC34" s="334">
        <v>3123</v>
      </c>
      <c r="AD34" s="334">
        <v>2999</v>
      </c>
      <c r="AE34" s="334">
        <v>6122</v>
      </c>
      <c r="AF34" s="334">
        <v>2830</v>
      </c>
      <c r="AG34" s="334">
        <v>2506</v>
      </c>
      <c r="AH34" s="335">
        <v>5336</v>
      </c>
      <c r="AI34" s="45" t="s">
        <v>64</v>
      </c>
      <c r="AJ34" s="12" t="s">
        <v>65</v>
      </c>
      <c r="AK34" s="334">
        <v>2348</v>
      </c>
      <c r="AL34" s="337">
        <v>2341</v>
      </c>
      <c r="AM34" s="334">
        <v>4689</v>
      </c>
      <c r="AN34" s="334">
        <v>2144</v>
      </c>
      <c r="AO34" s="334">
        <v>2285</v>
      </c>
      <c r="AP34" s="334">
        <v>4429</v>
      </c>
      <c r="AQ34" s="334">
        <v>1658</v>
      </c>
      <c r="AR34" s="334">
        <v>2047</v>
      </c>
      <c r="AS34" s="335">
        <v>3705</v>
      </c>
      <c r="AT34" s="45" t="s">
        <v>64</v>
      </c>
      <c r="AU34" s="12" t="s">
        <v>65</v>
      </c>
      <c r="AV34" s="334">
        <v>1336</v>
      </c>
      <c r="AW34" s="338">
        <v>1722</v>
      </c>
      <c r="AX34" s="334">
        <v>3058</v>
      </c>
      <c r="AY34" s="334">
        <v>1187</v>
      </c>
      <c r="AZ34" s="334">
        <v>1505</v>
      </c>
      <c r="BA34" s="334">
        <v>2692</v>
      </c>
      <c r="BB34" s="334">
        <v>858</v>
      </c>
      <c r="BC34" s="334">
        <v>1077</v>
      </c>
      <c r="BD34" s="335">
        <v>1935</v>
      </c>
      <c r="BE34" s="45" t="s">
        <v>64</v>
      </c>
      <c r="BF34" s="12" t="s">
        <v>65</v>
      </c>
      <c r="BG34" s="334">
        <v>503</v>
      </c>
      <c r="BH34" s="334">
        <v>729</v>
      </c>
      <c r="BI34" s="334">
        <v>1232</v>
      </c>
      <c r="BJ34" s="337">
        <v>236</v>
      </c>
      <c r="BK34" s="334">
        <v>416</v>
      </c>
      <c r="BL34" s="334">
        <v>652</v>
      </c>
      <c r="BM34" s="334">
        <v>65</v>
      </c>
      <c r="BN34" s="334">
        <v>166</v>
      </c>
      <c r="BO34" s="335">
        <v>231</v>
      </c>
      <c r="BP34" s="45" t="s">
        <v>64</v>
      </c>
      <c r="BQ34" s="12" t="s">
        <v>65</v>
      </c>
      <c r="BR34" s="334">
        <v>17</v>
      </c>
      <c r="BS34" s="334">
        <v>40</v>
      </c>
      <c r="BT34" s="334">
        <v>57</v>
      </c>
      <c r="BU34" s="334">
        <v>2</v>
      </c>
      <c r="BV34" s="334">
        <v>3</v>
      </c>
      <c r="BW34" s="334">
        <v>5</v>
      </c>
      <c r="BX34" s="334">
        <v>0</v>
      </c>
      <c r="BY34" s="334">
        <v>0</v>
      </c>
      <c r="BZ34" s="335">
        <v>0</v>
      </c>
      <c r="CA34" s="45" t="s">
        <v>64</v>
      </c>
      <c r="CB34" s="12" t="s">
        <v>65</v>
      </c>
      <c r="CC34" s="334">
        <v>9770</v>
      </c>
      <c r="CD34" s="334">
        <v>9349</v>
      </c>
      <c r="CE34" s="334">
        <v>19119</v>
      </c>
      <c r="CF34" s="334">
        <v>25363</v>
      </c>
      <c r="CG34" s="334">
        <v>25673</v>
      </c>
      <c r="CH34" s="334">
        <v>51036</v>
      </c>
      <c r="CI34" s="334">
        <v>2868</v>
      </c>
      <c r="CJ34" s="334">
        <v>3936</v>
      </c>
      <c r="CK34" s="335">
        <v>6804</v>
      </c>
    </row>
    <row r="35" spans="1:89" ht="17.100000000000001" customHeight="1">
      <c r="A35" s="1"/>
      <c r="B35" s="24" t="s">
        <v>66</v>
      </c>
      <c r="C35" s="18" t="s">
        <v>67</v>
      </c>
      <c r="D35" s="334">
        <v>2332</v>
      </c>
      <c r="E35" s="334">
        <v>2288</v>
      </c>
      <c r="F35" s="334">
        <v>4620</v>
      </c>
      <c r="G35" s="334">
        <v>3078</v>
      </c>
      <c r="H35" s="334">
        <v>2846</v>
      </c>
      <c r="I35" s="334">
        <v>5924</v>
      </c>
      <c r="J35" s="334">
        <v>2570</v>
      </c>
      <c r="K35" s="334">
        <v>2460</v>
      </c>
      <c r="L35" s="335">
        <v>5030</v>
      </c>
      <c r="M35" s="24" t="s">
        <v>66</v>
      </c>
      <c r="N35" s="336" t="s">
        <v>67</v>
      </c>
      <c r="O35" s="334">
        <v>2164</v>
      </c>
      <c r="P35" s="334">
        <v>2154</v>
      </c>
      <c r="Q35" s="334">
        <v>4318</v>
      </c>
      <c r="R35" s="334">
        <v>1946</v>
      </c>
      <c r="S35" s="334">
        <v>2027</v>
      </c>
      <c r="T35" s="334">
        <v>3973</v>
      </c>
      <c r="U35" s="334">
        <v>2477</v>
      </c>
      <c r="V35" s="334">
        <v>2317</v>
      </c>
      <c r="W35" s="335">
        <v>4794</v>
      </c>
      <c r="X35" s="24" t="s">
        <v>66</v>
      </c>
      <c r="Y35" s="18" t="s">
        <v>67</v>
      </c>
      <c r="Z35" s="337">
        <v>3077</v>
      </c>
      <c r="AA35" s="334">
        <v>2833</v>
      </c>
      <c r="AB35" s="334">
        <v>5910</v>
      </c>
      <c r="AC35" s="334">
        <v>2695</v>
      </c>
      <c r="AD35" s="334">
        <v>2522</v>
      </c>
      <c r="AE35" s="334">
        <v>5217</v>
      </c>
      <c r="AF35" s="334">
        <v>2359</v>
      </c>
      <c r="AG35" s="334">
        <v>2190</v>
      </c>
      <c r="AH35" s="335">
        <v>4549</v>
      </c>
      <c r="AI35" s="24" t="s">
        <v>66</v>
      </c>
      <c r="AJ35" s="18" t="s">
        <v>67</v>
      </c>
      <c r="AK35" s="334">
        <v>2124</v>
      </c>
      <c r="AL35" s="337">
        <v>2054</v>
      </c>
      <c r="AM35" s="334">
        <v>4178</v>
      </c>
      <c r="AN35" s="334">
        <v>1880</v>
      </c>
      <c r="AO35" s="334">
        <v>1837</v>
      </c>
      <c r="AP35" s="334">
        <v>3717</v>
      </c>
      <c r="AQ35" s="334">
        <v>1437</v>
      </c>
      <c r="AR35" s="334">
        <v>1744</v>
      </c>
      <c r="AS35" s="335">
        <v>3181</v>
      </c>
      <c r="AT35" s="24" t="s">
        <v>66</v>
      </c>
      <c r="AU35" s="18" t="s">
        <v>67</v>
      </c>
      <c r="AV35" s="334">
        <v>1167</v>
      </c>
      <c r="AW35" s="338">
        <v>1375</v>
      </c>
      <c r="AX35" s="334">
        <v>2542</v>
      </c>
      <c r="AY35" s="334">
        <v>958</v>
      </c>
      <c r="AZ35" s="334">
        <v>1206</v>
      </c>
      <c r="BA35" s="334">
        <v>2164</v>
      </c>
      <c r="BB35" s="334">
        <v>680</v>
      </c>
      <c r="BC35" s="334">
        <v>841</v>
      </c>
      <c r="BD35" s="335">
        <v>1521</v>
      </c>
      <c r="BE35" s="24" t="s">
        <v>66</v>
      </c>
      <c r="BF35" s="18" t="s">
        <v>67</v>
      </c>
      <c r="BG35" s="334">
        <v>525</v>
      </c>
      <c r="BH35" s="334">
        <v>680</v>
      </c>
      <c r="BI35" s="334">
        <v>1205</v>
      </c>
      <c r="BJ35" s="337">
        <v>272</v>
      </c>
      <c r="BK35" s="334">
        <v>416</v>
      </c>
      <c r="BL35" s="334">
        <v>688</v>
      </c>
      <c r="BM35" s="334">
        <v>96</v>
      </c>
      <c r="BN35" s="334">
        <v>185</v>
      </c>
      <c r="BO35" s="335">
        <v>281</v>
      </c>
      <c r="BP35" s="24" t="s">
        <v>66</v>
      </c>
      <c r="BQ35" s="18" t="s">
        <v>67</v>
      </c>
      <c r="BR35" s="334">
        <v>27</v>
      </c>
      <c r="BS35" s="334">
        <v>55</v>
      </c>
      <c r="BT35" s="334">
        <v>82</v>
      </c>
      <c r="BU35" s="334">
        <v>1</v>
      </c>
      <c r="BV35" s="334">
        <v>3</v>
      </c>
      <c r="BW35" s="334">
        <v>4</v>
      </c>
      <c r="BX35" s="334">
        <v>0</v>
      </c>
      <c r="BY35" s="334">
        <v>2</v>
      </c>
      <c r="BZ35" s="335">
        <v>2</v>
      </c>
      <c r="CA35" s="24" t="s">
        <v>66</v>
      </c>
      <c r="CB35" s="18" t="s">
        <v>67</v>
      </c>
      <c r="CC35" s="334">
        <v>7980</v>
      </c>
      <c r="CD35" s="334">
        <v>7594</v>
      </c>
      <c r="CE35" s="334">
        <v>15574</v>
      </c>
      <c r="CF35" s="334">
        <v>21326</v>
      </c>
      <c r="CG35" s="334">
        <v>21053</v>
      </c>
      <c r="CH35" s="334">
        <v>42379</v>
      </c>
      <c r="CI35" s="334">
        <v>2559</v>
      </c>
      <c r="CJ35" s="334">
        <v>3388</v>
      </c>
      <c r="CK35" s="335">
        <v>5947</v>
      </c>
    </row>
    <row r="36" spans="1:89" ht="17.100000000000001" customHeight="1">
      <c r="A36" s="1"/>
      <c r="B36" s="24" t="s">
        <v>68</v>
      </c>
      <c r="C36" s="46" t="s">
        <v>321</v>
      </c>
      <c r="D36" s="334">
        <v>2870</v>
      </c>
      <c r="E36" s="334">
        <v>2793</v>
      </c>
      <c r="F36" s="334">
        <v>5663</v>
      </c>
      <c r="G36" s="334">
        <v>3475</v>
      </c>
      <c r="H36" s="334">
        <v>3363</v>
      </c>
      <c r="I36" s="334">
        <v>6838</v>
      </c>
      <c r="J36" s="334">
        <v>2922</v>
      </c>
      <c r="K36" s="334">
        <v>2800</v>
      </c>
      <c r="L36" s="335">
        <v>5722</v>
      </c>
      <c r="M36" s="24" t="s">
        <v>68</v>
      </c>
      <c r="N36" s="355" t="s">
        <v>321</v>
      </c>
      <c r="O36" s="334">
        <v>2602</v>
      </c>
      <c r="P36" s="334">
        <v>2654</v>
      </c>
      <c r="Q36" s="334">
        <v>5256</v>
      </c>
      <c r="R36" s="334">
        <v>2595</v>
      </c>
      <c r="S36" s="334">
        <v>2730</v>
      </c>
      <c r="T36" s="334">
        <v>5325</v>
      </c>
      <c r="U36" s="334">
        <v>3169</v>
      </c>
      <c r="V36" s="334">
        <v>2994</v>
      </c>
      <c r="W36" s="335">
        <v>6163</v>
      </c>
      <c r="X36" s="24" t="s">
        <v>68</v>
      </c>
      <c r="Y36" s="46" t="s">
        <v>321</v>
      </c>
      <c r="Z36" s="337">
        <v>3643</v>
      </c>
      <c r="AA36" s="334">
        <v>3526</v>
      </c>
      <c r="AB36" s="334">
        <v>7169</v>
      </c>
      <c r="AC36" s="334">
        <v>2996</v>
      </c>
      <c r="AD36" s="334">
        <v>2707</v>
      </c>
      <c r="AE36" s="334">
        <v>5703</v>
      </c>
      <c r="AF36" s="334">
        <v>2635</v>
      </c>
      <c r="AG36" s="334">
        <v>2401</v>
      </c>
      <c r="AH36" s="335">
        <v>5036</v>
      </c>
      <c r="AI36" s="24" t="s">
        <v>68</v>
      </c>
      <c r="AJ36" s="46" t="s">
        <v>321</v>
      </c>
      <c r="AK36" s="334">
        <v>2524</v>
      </c>
      <c r="AL36" s="337">
        <v>2558</v>
      </c>
      <c r="AM36" s="334">
        <v>5082</v>
      </c>
      <c r="AN36" s="334">
        <v>2451</v>
      </c>
      <c r="AO36" s="334">
        <v>2486</v>
      </c>
      <c r="AP36" s="334">
        <v>4937</v>
      </c>
      <c r="AQ36" s="334">
        <v>1765</v>
      </c>
      <c r="AR36" s="334">
        <v>2195</v>
      </c>
      <c r="AS36" s="335">
        <v>3960</v>
      </c>
      <c r="AT36" s="24" t="s">
        <v>68</v>
      </c>
      <c r="AU36" s="46" t="s">
        <v>321</v>
      </c>
      <c r="AV36" s="334">
        <v>1418</v>
      </c>
      <c r="AW36" s="338">
        <v>1828</v>
      </c>
      <c r="AX36" s="334">
        <v>3246</v>
      </c>
      <c r="AY36" s="334">
        <v>1275</v>
      </c>
      <c r="AZ36" s="334">
        <v>1635</v>
      </c>
      <c r="BA36" s="334">
        <v>2910</v>
      </c>
      <c r="BB36" s="334">
        <v>953</v>
      </c>
      <c r="BC36" s="334">
        <v>1210</v>
      </c>
      <c r="BD36" s="335">
        <v>2163</v>
      </c>
      <c r="BE36" s="24" t="s">
        <v>68</v>
      </c>
      <c r="BF36" s="46" t="s">
        <v>321</v>
      </c>
      <c r="BG36" s="334">
        <v>658</v>
      </c>
      <c r="BH36" s="334">
        <v>835</v>
      </c>
      <c r="BI36" s="334">
        <v>1493</v>
      </c>
      <c r="BJ36" s="337">
        <v>231</v>
      </c>
      <c r="BK36" s="334">
        <v>468</v>
      </c>
      <c r="BL36" s="334">
        <v>699</v>
      </c>
      <c r="BM36" s="334">
        <v>97</v>
      </c>
      <c r="BN36" s="334">
        <v>182</v>
      </c>
      <c r="BO36" s="335">
        <v>279</v>
      </c>
      <c r="BP36" s="24" t="s">
        <v>68</v>
      </c>
      <c r="BQ36" s="46" t="s">
        <v>321</v>
      </c>
      <c r="BR36" s="334">
        <v>18</v>
      </c>
      <c r="BS36" s="334">
        <v>44</v>
      </c>
      <c r="BT36" s="334">
        <v>62</v>
      </c>
      <c r="BU36" s="334">
        <v>2</v>
      </c>
      <c r="BV36" s="334">
        <v>7</v>
      </c>
      <c r="BW36" s="334">
        <v>9</v>
      </c>
      <c r="BX36" s="334">
        <v>0</v>
      </c>
      <c r="BY36" s="334">
        <v>0</v>
      </c>
      <c r="BZ36" s="335">
        <v>0</v>
      </c>
      <c r="CA36" s="24" t="s">
        <v>68</v>
      </c>
      <c r="CB36" s="46" t="s">
        <v>321</v>
      </c>
      <c r="CC36" s="334">
        <v>9267</v>
      </c>
      <c r="CD36" s="334">
        <v>8956</v>
      </c>
      <c r="CE36" s="334">
        <v>18223</v>
      </c>
      <c r="CF36" s="334">
        <v>25798</v>
      </c>
      <c r="CG36" s="334">
        <v>26079</v>
      </c>
      <c r="CH36" s="334">
        <v>51877</v>
      </c>
      <c r="CI36" s="334">
        <v>3234</v>
      </c>
      <c r="CJ36" s="334">
        <v>4381</v>
      </c>
      <c r="CK36" s="335">
        <v>7615</v>
      </c>
    </row>
    <row r="37" spans="1:89" s="360" customFormat="1" ht="17.100000000000001" customHeight="1">
      <c r="A37" s="70"/>
      <c r="B37" s="102" t="s">
        <v>70</v>
      </c>
      <c r="C37" s="46" t="s">
        <v>322</v>
      </c>
      <c r="D37" s="356">
        <v>315</v>
      </c>
      <c r="E37" s="356">
        <v>293</v>
      </c>
      <c r="F37" s="356">
        <v>608</v>
      </c>
      <c r="G37" s="356">
        <v>376</v>
      </c>
      <c r="H37" s="356">
        <v>357</v>
      </c>
      <c r="I37" s="356">
        <v>733</v>
      </c>
      <c r="J37" s="356">
        <v>346</v>
      </c>
      <c r="K37" s="356">
        <v>313</v>
      </c>
      <c r="L37" s="357">
        <v>659</v>
      </c>
      <c r="M37" s="102" t="s">
        <v>70</v>
      </c>
      <c r="N37" s="355" t="s">
        <v>322</v>
      </c>
      <c r="O37" s="356">
        <v>346</v>
      </c>
      <c r="P37" s="356">
        <v>329</v>
      </c>
      <c r="Q37" s="356">
        <v>675</v>
      </c>
      <c r="R37" s="356">
        <v>335</v>
      </c>
      <c r="S37" s="356">
        <v>303</v>
      </c>
      <c r="T37" s="356">
        <v>638</v>
      </c>
      <c r="U37" s="356">
        <v>364</v>
      </c>
      <c r="V37" s="356">
        <v>335</v>
      </c>
      <c r="W37" s="357">
        <v>699</v>
      </c>
      <c r="X37" s="102" t="s">
        <v>70</v>
      </c>
      <c r="Y37" s="46" t="s">
        <v>322</v>
      </c>
      <c r="Z37" s="358">
        <v>365</v>
      </c>
      <c r="AA37" s="356">
        <v>330</v>
      </c>
      <c r="AB37" s="356">
        <v>695</v>
      </c>
      <c r="AC37" s="356">
        <v>337</v>
      </c>
      <c r="AD37" s="356">
        <v>319</v>
      </c>
      <c r="AE37" s="356">
        <v>656</v>
      </c>
      <c r="AF37" s="356">
        <v>296</v>
      </c>
      <c r="AG37" s="356">
        <v>298</v>
      </c>
      <c r="AH37" s="357">
        <v>594</v>
      </c>
      <c r="AI37" s="102" t="s">
        <v>70</v>
      </c>
      <c r="AJ37" s="46" t="s">
        <v>322</v>
      </c>
      <c r="AK37" s="356">
        <v>309</v>
      </c>
      <c r="AL37" s="358">
        <v>260</v>
      </c>
      <c r="AM37" s="356">
        <v>569</v>
      </c>
      <c r="AN37" s="356">
        <v>261</v>
      </c>
      <c r="AO37" s="356">
        <v>288</v>
      </c>
      <c r="AP37" s="356">
        <v>549</v>
      </c>
      <c r="AQ37" s="356">
        <v>191</v>
      </c>
      <c r="AR37" s="356">
        <v>271</v>
      </c>
      <c r="AS37" s="357">
        <v>462</v>
      </c>
      <c r="AT37" s="102" t="s">
        <v>70</v>
      </c>
      <c r="AU37" s="46" t="s">
        <v>322</v>
      </c>
      <c r="AV37" s="356">
        <v>178</v>
      </c>
      <c r="AW37" s="359">
        <v>205</v>
      </c>
      <c r="AX37" s="356">
        <v>383</v>
      </c>
      <c r="AY37" s="356">
        <v>137</v>
      </c>
      <c r="AZ37" s="356">
        <v>182</v>
      </c>
      <c r="BA37" s="356">
        <v>319</v>
      </c>
      <c r="BB37" s="356">
        <v>113</v>
      </c>
      <c r="BC37" s="356">
        <v>156</v>
      </c>
      <c r="BD37" s="357">
        <v>269</v>
      </c>
      <c r="BE37" s="102" t="s">
        <v>70</v>
      </c>
      <c r="BF37" s="46" t="s">
        <v>322</v>
      </c>
      <c r="BG37" s="356">
        <v>60</v>
      </c>
      <c r="BH37" s="356">
        <v>83</v>
      </c>
      <c r="BI37" s="356">
        <v>143</v>
      </c>
      <c r="BJ37" s="358">
        <v>36</v>
      </c>
      <c r="BK37" s="356">
        <v>53</v>
      </c>
      <c r="BL37" s="356">
        <v>89</v>
      </c>
      <c r="BM37" s="356">
        <v>9</v>
      </c>
      <c r="BN37" s="356">
        <v>29</v>
      </c>
      <c r="BO37" s="357">
        <v>38</v>
      </c>
      <c r="BP37" s="102" t="s">
        <v>70</v>
      </c>
      <c r="BQ37" s="46" t="s">
        <v>322</v>
      </c>
      <c r="BR37" s="356">
        <v>5</v>
      </c>
      <c r="BS37" s="356">
        <v>4</v>
      </c>
      <c r="BT37" s="356">
        <v>9</v>
      </c>
      <c r="BU37" s="356">
        <v>0</v>
      </c>
      <c r="BV37" s="356">
        <v>0</v>
      </c>
      <c r="BW37" s="356">
        <v>0</v>
      </c>
      <c r="BX37" s="356">
        <v>0</v>
      </c>
      <c r="BY37" s="356">
        <v>0</v>
      </c>
      <c r="BZ37" s="357">
        <v>0</v>
      </c>
      <c r="CA37" s="102" t="s">
        <v>70</v>
      </c>
      <c r="CB37" s="46" t="s">
        <v>322</v>
      </c>
      <c r="CC37" s="356">
        <v>1037</v>
      </c>
      <c r="CD37" s="356">
        <v>963</v>
      </c>
      <c r="CE37" s="356">
        <v>2000</v>
      </c>
      <c r="CF37" s="356">
        <v>2982</v>
      </c>
      <c r="CG37" s="356">
        <v>2938</v>
      </c>
      <c r="CH37" s="356">
        <v>5920</v>
      </c>
      <c r="CI37" s="356">
        <v>360</v>
      </c>
      <c r="CJ37" s="356">
        <v>507</v>
      </c>
      <c r="CK37" s="357">
        <v>867</v>
      </c>
    </row>
    <row r="38" spans="1:89" ht="17.100000000000001" customHeight="1">
      <c r="A38" s="1"/>
      <c r="B38" s="672" t="s">
        <v>72</v>
      </c>
      <c r="C38" s="26" t="s">
        <v>73</v>
      </c>
      <c r="D38" s="339">
        <v>2432</v>
      </c>
      <c r="E38" s="339">
        <v>2213</v>
      </c>
      <c r="F38" s="339">
        <v>4645</v>
      </c>
      <c r="G38" s="339">
        <v>3030</v>
      </c>
      <c r="H38" s="339">
        <v>2830</v>
      </c>
      <c r="I38" s="339">
        <v>5860</v>
      </c>
      <c r="J38" s="339">
        <v>2572</v>
      </c>
      <c r="K38" s="339">
        <v>2499</v>
      </c>
      <c r="L38" s="340">
        <v>5071</v>
      </c>
      <c r="M38" s="672" t="s">
        <v>72</v>
      </c>
      <c r="N38" s="341" t="s">
        <v>73</v>
      </c>
      <c r="O38" s="339">
        <v>3000</v>
      </c>
      <c r="P38" s="339">
        <v>2403</v>
      </c>
      <c r="Q38" s="339">
        <v>5403</v>
      </c>
      <c r="R38" s="339">
        <v>2981</v>
      </c>
      <c r="S38" s="339">
        <v>2216</v>
      </c>
      <c r="T38" s="339">
        <v>5197</v>
      </c>
      <c r="U38" s="339">
        <v>2591</v>
      </c>
      <c r="V38" s="339">
        <v>2349</v>
      </c>
      <c r="W38" s="340">
        <v>4940</v>
      </c>
      <c r="X38" s="672" t="s">
        <v>72</v>
      </c>
      <c r="Y38" s="26" t="s">
        <v>73</v>
      </c>
      <c r="Z38" s="342">
        <v>3001</v>
      </c>
      <c r="AA38" s="339">
        <v>2978</v>
      </c>
      <c r="AB38" s="339">
        <v>5979</v>
      </c>
      <c r="AC38" s="339">
        <v>2656</v>
      </c>
      <c r="AD38" s="339">
        <v>2576</v>
      </c>
      <c r="AE38" s="339">
        <v>5232</v>
      </c>
      <c r="AF38" s="339">
        <v>2444</v>
      </c>
      <c r="AG38" s="339">
        <v>2158</v>
      </c>
      <c r="AH38" s="340">
        <v>4602</v>
      </c>
      <c r="AI38" s="672" t="s">
        <v>72</v>
      </c>
      <c r="AJ38" s="26" t="s">
        <v>73</v>
      </c>
      <c r="AK38" s="339">
        <v>2146</v>
      </c>
      <c r="AL38" s="342">
        <v>1982</v>
      </c>
      <c r="AM38" s="339">
        <v>4128</v>
      </c>
      <c r="AN38" s="339">
        <v>1775</v>
      </c>
      <c r="AO38" s="339">
        <v>1737</v>
      </c>
      <c r="AP38" s="339">
        <v>3512</v>
      </c>
      <c r="AQ38" s="339">
        <v>1151</v>
      </c>
      <c r="AR38" s="339">
        <v>1372</v>
      </c>
      <c r="AS38" s="340">
        <v>2523</v>
      </c>
      <c r="AT38" s="672" t="s">
        <v>72</v>
      </c>
      <c r="AU38" s="26" t="s">
        <v>73</v>
      </c>
      <c r="AV38" s="339">
        <v>923</v>
      </c>
      <c r="AW38" s="343">
        <v>1130</v>
      </c>
      <c r="AX38" s="339">
        <v>2053</v>
      </c>
      <c r="AY38" s="339">
        <v>831</v>
      </c>
      <c r="AZ38" s="339">
        <v>1026</v>
      </c>
      <c r="BA38" s="339">
        <v>1857</v>
      </c>
      <c r="BB38" s="339">
        <v>606</v>
      </c>
      <c r="BC38" s="339">
        <v>694</v>
      </c>
      <c r="BD38" s="340">
        <v>1300</v>
      </c>
      <c r="BE38" s="672" t="s">
        <v>72</v>
      </c>
      <c r="BF38" s="26" t="s">
        <v>73</v>
      </c>
      <c r="BG38" s="339">
        <v>397</v>
      </c>
      <c r="BH38" s="339">
        <v>502</v>
      </c>
      <c r="BI38" s="339">
        <v>899</v>
      </c>
      <c r="BJ38" s="342">
        <v>184</v>
      </c>
      <c r="BK38" s="339">
        <v>267</v>
      </c>
      <c r="BL38" s="339">
        <v>451</v>
      </c>
      <c r="BM38" s="339">
        <v>42</v>
      </c>
      <c r="BN38" s="339">
        <v>116</v>
      </c>
      <c r="BO38" s="340">
        <v>158</v>
      </c>
      <c r="BP38" s="672" t="s">
        <v>72</v>
      </c>
      <c r="BQ38" s="26" t="s">
        <v>73</v>
      </c>
      <c r="BR38" s="339">
        <v>13</v>
      </c>
      <c r="BS38" s="339">
        <v>31</v>
      </c>
      <c r="BT38" s="339">
        <v>44</v>
      </c>
      <c r="BU38" s="339">
        <v>2</v>
      </c>
      <c r="BV38" s="339">
        <v>3</v>
      </c>
      <c r="BW38" s="339">
        <v>5</v>
      </c>
      <c r="BX38" s="339">
        <v>0</v>
      </c>
      <c r="BY38" s="339">
        <v>0</v>
      </c>
      <c r="BZ38" s="340">
        <v>0</v>
      </c>
      <c r="CA38" s="672" t="s">
        <v>72</v>
      </c>
      <c r="CB38" s="26" t="s">
        <v>73</v>
      </c>
      <c r="CC38" s="339">
        <v>8034</v>
      </c>
      <c r="CD38" s="339">
        <v>7542</v>
      </c>
      <c r="CE38" s="339">
        <v>15576</v>
      </c>
      <c r="CF38" s="339">
        <v>22668</v>
      </c>
      <c r="CG38" s="339">
        <v>20901</v>
      </c>
      <c r="CH38" s="339">
        <v>43569</v>
      </c>
      <c r="CI38" s="339">
        <v>2075</v>
      </c>
      <c r="CJ38" s="339">
        <v>2639</v>
      </c>
      <c r="CK38" s="340">
        <v>4714</v>
      </c>
    </row>
    <row r="39" spans="1:89" ht="17.100000000000001" customHeight="1">
      <c r="A39" s="1"/>
      <c r="B39" s="673"/>
      <c r="C39" s="26" t="s">
        <v>74</v>
      </c>
      <c r="D39" s="339">
        <v>360</v>
      </c>
      <c r="E39" s="339">
        <v>331</v>
      </c>
      <c r="F39" s="339">
        <v>691</v>
      </c>
      <c r="G39" s="339">
        <v>423</v>
      </c>
      <c r="H39" s="339">
        <v>376</v>
      </c>
      <c r="I39" s="339">
        <v>799</v>
      </c>
      <c r="J39" s="339">
        <v>334</v>
      </c>
      <c r="K39" s="339">
        <v>333</v>
      </c>
      <c r="L39" s="340">
        <v>667</v>
      </c>
      <c r="M39" s="673"/>
      <c r="N39" s="341" t="s">
        <v>74</v>
      </c>
      <c r="O39" s="339">
        <v>320</v>
      </c>
      <c r="P39" s="339">
        <v>263</v>
      </c>
      <c r="Q39" s="339">
        <v>583</v>
      </c>
      <c r="R39" s="339">
        <v>359</v>
      </c>
      <c r="S39" s="339">
        <v>341</v>
      </c>
      <c r="T39" s="339">
        <v>700</v>
      </c>
      <c r="U39" s="339">
        <v>427</v>
      </c>
      <c r="V39" s="339">
        <v>404</v>
      </c>
      <c r="W39" s="340">
        <v>831</v>
      </c>
      <c r="X39" s="673"/>
      <c r="Y39" s="26" t="s">
        <v>74</v>
      </c>
      <c r="Z39" s="342">
        <v>453</v>
      </c>
      <c r="AA39" s="339">
        <v>395</v>
      </c>
      <c r="AB39" s="339">
        <v>848</v>
      </c>
      <c r="AC39" s="339">
        <v>361</v>
      </c>
      <c r="AD39" s="339">
        <v>311</v>
      </c>
      <c r="AE39" s="339">
        <v>672</v>
      </c>
      <c r="AF39" s="339">
        <v>334</v>
      </c>
      <c r="AG39" s="339">
        <v>263</v>
      </c>
      <c r="AH39" s="340">
        <v>597</v>
      </c>
      <c r="AI39" s="673"/>
      <c r="AJ39" s="26" t="s">
        <v>74</v>
      </c>
      <c r="AK39" s="339">
        <v>282</v>
      </c>
      <c r="AL39" s="342">
        <v>260</v>
      </c>
      <c r="AM39" s="339">
        <v>542</v>
      </c>
      <c r="AN39" s="339">
        <v>261</v>
      </c>
      <c r="AO39" s="339">
        <v>293</v>
      </c>
      <c r="AP39" s="339">
        <v>554</v>
      </c>
      <c r="AQ39" s="339">
        <v>212</v>
      </c>
      <c r="AR39" s="339">
        <v>274</v>
      </c>
      <c r="AS39" s="340">
        <v>486</v>
      </c>
      <c r="AT39" s="673"/>
      <c r="AU39" s="26" t="s">
        <v>74</v>
      </c>
      <c r="AV39" s="339">
        <v>186</v>
      </c>
      <c r="AW39" s="343">
        <v>220</v>
      </c>
      <c r="AX39" s="339">
        <v>406</v>
      </c>
      <c r="AY39" s="339">
        <v>148</v>
      </c>
      <c r="AZ39" s="339">
        <v>184</v>
      </c>
      <c r="BA39" s="339">
        <v>332</v>
      </c>
      <c r="BB39" s="339">
        <v>93</v>
      </c>
      <c r="BC39" s="339">
        <v>148</v>
      </c>
      <c r="BD39" s="340">
        <v>241</v>
      </c>
      <c r="BE39" s="673"/>
      <c r="BF39" s="26" t="s">
        <v>74</v>
      </c>
      <c r="BG39" s="339">
        <v>90</v>
      </c>
      <c r="BH39" s="339">
        <v>117</v>
      </c>
      <c r="BI39" s="339">
        <v>207</v>
      </c>
      <c r="BJ39" s="342">
        <v>33</v>
      </c>
      <c r="BK39" s="339">
        <v>51</v>
      </c>
      <c r="BL39" s="339">
        <v>84</v>
      </c>
      <c r="BM39" s="339">
        <v>13</v>
      </c>
      <c r="BN39" s="339">
        <v>30</v>
      </c>
      <c r="BO39" s="340">
        <v>43</v>
      </c>
      <c r="BP39" s="673"/>
      <c r="BQ39" s="26" t="s">
        <v>74</v>
      </c>
      <c r="BR39" s="339">
        <v>3</v>
      </c>
      <c r="BS39" s="339">
        <v>6</v>
      </c>
      <c r="BT39" s="339">
        <v>9</v>
      </c>
      <c r="BU39" s="339">
        <v>0</v>
      </c>
      <c r="BV39" s="339">
        <v>3</v>
      </c>
      <c r="BW39" s="339">
        <v>3</v>
      </c>
      <c r="BX39" s="339">
        <v>0</v>
      </c>
      <c r="BY39" s="339">
        <v>0</v>
      </c>
      <c r="BZ39" s="340">
        <v>0</v>
      </c>
      <c r="CA39" s="673"/>
      <c r="CB39" s="26" t="s">
        <v>74</v>
      </c>
      <c r="CC39" s="339">
        <v>1117</v>
      </c>
      <c r="CD39" s="339">
        <v>1040</v>
      </c>
      <c r="CE39" s="339">
        <v>2157</v>
      </c>
      <c r="CF39" s="339">
        <v>3195</v>
      </c>
      <c r="CG39" s="339">
        <v>3024</v>
      </c>
      <c r="CH39" s="339">
        <v>6219</v>
      </c>
      <c r="CI39" s="339">
        <v>380</v>
      </c>
      <c r="CJ39" s="339">
        <v>539</v>
      </c>
      <c r="CK39" s="340">
        <v>919</v>
      </c>
    </row>
    <row r="40" spans="1:89" ht="17.100000000000001" customHeight="1">
      <c r="A40" s="1"/>
      <c r="B40" s="673"/>
      <c r="C40" s="26" t="s">
        <v>75</v>
      </c>
      <c r="D40" s="339">
        <v>581</v>
      </c>
      <c r="E40" s="339">
        <v>597</v>
      </c>
      <c r="F40" s="339">
        <v>1178</v>
      </c>
      <c r="G40" s="339">
        <v>882</v>
      </c>
      <c r="H40" s="339">
        <v>785</v>
      </c>
      <c r="I40" s="339">
        <v>1667</v>
      </c>
      <c r="J40" s="339">
        <v>732</v>
      </c>
      <c r="K40" s="339">
        <v>728</v>
      </c>
      <c r="L40" s="340">
        <v>1460</v>
      </c>
      <c r="M40" s="673"/>
      <c r="N40" s="341" t="s">
        <v>75</v>
      </c>
      <c r="O40" s="339">
        <v>567</v>
      </c>
      <c r="P40" s="339">
        <v>556</v>
      </c>
      <c r="Q40" s="339">
        <v>1123</v>
      </c>
      <c r="R40" s="339">
        <v>484</v>
      </c>
      <c r="S40" s="339">
        <v>521</v>
      </c>
      <c r="T40" s="339">
        <v>1005</v>
      </c>
      <c r="U40" s="339">
        <v>566</v>
      </c>
      <c r="V40" s="339">
        <v>564</v>
      </c>
      <c r="W40" s="340">
        <v>1130</v>
      </c>
      <c r="X40" s="673"/>
      <c r="Y40" s="26" t="s">
        <v>75</v>
      </c>
      <c r="Z40" s="342">
        <v>743</v>
      </c>
      <c r="AA40" s="339">
        <v>798</v>
      </c>
      <c r="AB40" s="339">
        <v>1541</v>
      </c>
      <c r="AC40" s="339">
        <v>733</v>
      </c>
      <c r="AD40" s="339">
        <v>735</v>
      </c>
      <c r="AE40" s="339">
        <v>1468</v>
      </c>
      <c r="AF40" s="339">
        <v>650</v>
      </c>
      <c r="AG40" s="339">
        <v>549</v>
      </c>
      <c r="AH40" s="340">
        <v>1199</v>
      </c>
      <c r="AI40" s="673"/>
      <c r="AJ40" s="26" t="s">
        <v>75</v>
      </c>
      <c r="AK40" s="339">
        <v>536</v>
      </c>
      <c r="AL40" s="342">
        <v>497</v>
      </c>
      <c r="AM40" s="339">
        <v>1033</v>
      </c>
      <c r="AN40" s="339">
        <v>410</v>
      </c>
      <c r="AO40" s="339">
        <v>401</v>
      </c>
      <c r="AP40" s="339">
        <v>811</v>
      </c>
      <c r="AQ40" s="339">
        <v>296</v>
      </c>
      <c r="AR40" s="339">
        <v>366</v>
      </c>
      <c r="AS40" s="340">
        <v>662</v>
      </c>
      <c r="AT40" s="673"/>
      <c r="AU40" s="26" t="s">
        <v>75</v>
      </c>
      <c r="AV40" s="339">
        <v>238</v>
      </c>
      <c r="AW40" s="343">
        <v>289</v>
      </c>
      <c r="AX40" s="339">
        <v>527</v>
      </c>
      <c r="AY40" s="339">
        <v>185</v>
      </c>
      <c r="AZ40" s="339">
        <v>275</v>
      </c>
      <c r="BA40" s="339">
        <v>460</v>
      </c>
      <c r="BB40" s="339">
        <v>157</v>
      </c>
      <c r="BC40" s="339">
        <v>222</v>
      </c>
      <c r="BD40" s="340">
        <v>379</v>
      </c>
      <c r="BE40" s="673"/>
      <c r="BF40" s="26" t="s">
        <v>75</v>
      </c>
      <c r="BG40" s="339">
        <v>115</v>
      </c>
      <c r="BH40" s="339">
        <v>128</v>
      </c>
      <c r="BI40" s="339">
        <v>243</v>
      </c>
      <c r="BJ40" s="342">
        <v>52</v>
      </c>
      <c r="BK40" s="339">
        <v>77</v>
      </c>
      <c r="BL40" s="339">
        <v>129</v>
      </c>
      <c r="BM40" s="339">
        <v>16</v>
      </c>
      <c r="BN40" s="339">
        <v>31</v>
      </c>
      <c r="BO40" s="340">
        <v>47</v>
      </c>
      <c r="BP40" s="673"/>
      <c r="BQ40" s="26" t="s">
        <v>75</v>
      </c>
      <c r="BR40" s="339">
        <v>4</v>
      </c>
      <c r="BS40" s="339">
        <v>9</v>
      </c>
      <c r="BT40" s="339">
        <v>13</v>
      </c>
      <c r="BU40" s="339">
        <v>0</v>
      </c>
      <c r="BV40" s="339">
        <v>1</v>
      </c>
      <c r="BW40" s="339">
        <v>1</v>
      </c>
      <c r="BX40" s="339">
        <v>0</v>
      </c>
      <c r="BY40" s="339">
        <v>0</v>
      </c>
      <c r="BZ40" s="340">
        <v>0</v>
      </c>
      <c r="CA40" s="673"/>
      <c r="CB40" s="26" t="s">
        <v>75</v>
      </c>
      <c r="CC40" s="339">
        <v>2195</v>
      </c>
      <c r="CD40" s="339">
        <v>2110</v>
      </c>
      <c r="CE40" s="339">
        <v>4305</v>
      </c>
      <c r="CF40" s="339">
        <v>5223</v>
      </c>
      <c r="CG40" s="339">
        <v>5276</v>
      </c>
      <c r="CH40" s="339">
        <v>10499</v>
      </c>
      <c r="CI40" s="339">
        <v>529</v>
      </c>
      <c r="CJ40" s="339">
        <v>743</v>
      </c>
      <c r="CK40" s="340">
        <v>1272</v>
      </c>
    </row>
    <row r="41" spans="1:89" ht="17.100000000000001" customHeight="1">
      <c r="A41" s="1"/>
      <c r="B41" s="673"/>
      <c r="C41" s="26" t="s">
        <v>76</v>
      </c>
      <c r="D41" s="361">
        <v>582</v>
      </c>
      <c r="E41" s="361">
        <v>578</v>
      </c>
      <c r="F41" s="361">
        <v>1160</v>
      </c>
      <c r="G41" s="361">
        <v>695</v>
      </c>
      <c r="H41" s="361">
        <v>652</v>
      </c>
      <c r="I41" s="361">
        <v>1347</v>
      </c>
      <c r="J41" s="339">
        <v>610</v>
      </c>
      <c r="K41" s="361">
        <v>557</v>
      </c>
      <c r="L41" s="362">
        <v>1167</v>
      </c>
      <c r="M41" s="673"/>
      <c r="N41" s="341" t="s">
        <v>76</v>
      </c>
      <c r="O41" s="361">
        <v>634</v>
      </c>
      <c r="P41" s="361">
        <v>523</v>
      </c>
      <c r="Q41" s="361">
        <v>1157</v>
      </c>
      <c r="R41" s="361">
        <v>652</v>
      </c>
      <c r="S41" s="361">
        <v>557</v>
      </c>
      <c r="T41" s="361">
        <v>1209</v>
      </c>
      <c r="U41" s="339">
        <v>751</v>
      </c>
      <c r="V41" s="361">
        <v>623</v>
      </c>
      <c r="W41" s="362">
        <v>1374</v>
      </c>
      <c r="X41" s="673"/>
      <c r="Y41" s="26" t="s">
        <v>76</v>
      </c>
      <c r="Z41" s="342">
        <v>764</v>
      </c>
      <c r="AA41" s="361">
        <v>702</v>
      </c>
      <c r="AB41" s="361">
        <v>1466</v>
      </c>
      <c r="AC41" s="361">
        <v>557</v>
      </c>
      <c r="AD41" s="361">
        <v>506</v>
      </c>
      <c r="AE41" s="361">
        <v>1063</v>
      </c>
      <c r="AF41" s="339">
        <v>541</v>
      </c>
      <c r="AG41" s="361">
        <v>453</v>
      </c>
      <c r="AH41" s="362">
        <v>994</v>
      </c>
      <c r="AI41" s="673"/>
      <c r="AJ41" s="26" t="s">
        <v>76</v>
      </c>
      <c r="AK41" s="339">
        <v>478</v>
      </c>
      <c r="AL41" s="342">
        <v>487</v>
      </c>
      <c r="AM41" s="361">
        <v>965</v>
      </c>
      <c r="AN41" s="361">
        <v>512</v>
      </c>
      <c r="AO41" s="361">
        <v>510</v>
      </c>
      <c r="AP41" s="361">
        <v>1022</v>
      </c>
      <c r="AQ41" s="339">
        <v>389</v>
      </c>
      <c r="AR41" s="361">
        <v>477</v>
      </c>
      <c r="AS41" s="362">
        <v>866</v>
      </c>
      <c r="AT41" s="673"/>
      <c r="AU41" s="26" t="s">
        <v>76</v>
      </c>
      <c r="AV41" s="361">
        <v>291</v>
      </c>
      <c r="AW41" s="363">
        <v>407</v>
      </c>
      <c r="AX41" s="339">
        <v>698</v>
      </c>
      <c r="AY41" s="361">
        <v>262</v>
      </c>
      <c r="AZ41" s="361">
        <v>341</v>
      </c>
      <c r="BA41" s="361">
        <v>603</v>
      </c>
      <c r="BB41" s="339">
        <v>212</v>
      </c>
      <c r="BC41" s="361">
        <v>261</v>
      </c>
      <c r="BD41" s="362">
        <v>473</v>
      </c>
      <c r="BE41" s="673"/>
      <c r="BF41" s="26" t="s">
        <v>76</v>
      </c>
      <c r="BG41" s="361">
        <v>150</v>
      </c>
      <c r="BH41" s="361">
        <v>191</v>
      </c>
      <c r="BI41" s="339">
        <v>341</v>
      </c>
      <c r="BJ41" s="342">
        <v>59</v>
      </c>
      <c r="BK41" s="361">
        <v>92</v>
      </c>
      <c r="BL41" s="361">
        <v>151</v>
      </c>
      <c r="BM41" s="339">
        <v>13</v>
      </c>
      <c r="BN41" s="361">
        <v>27</v>
      </c>
      <c r="BO41" s="362">
        <v>40</v>
      </c>
      <c r="BP41" s="673"/>
      <c r="BQ41" s="26" t="s">
        <v>76</v>
      </c>
      <c r="BR41" s="361">
        <v>3</v>
      </c>
      <c r="BS41" s="361">
        <v>7</v>
      </c>
      <c r="BT41" s="361">
        <v>10</v>
      </c>
      <c r="BU41" s="361">
        <v>0</v>
      </c>
      <c r="BV41" s="361">
        <v>1</v>
      </c>
      <c r="BW41" s="361">
        <v>1</v>
      </c>
      <c r="BX41" s="339">
        <v>0</v>
      </c>
      <c r="BY41" s="361">
        <v>0</v>
      </c>
      <c r="BZ41" s="362">
        <v>0</v>
      </c>
      <c r="CA41" s="673"/>
      <c r="CB41" s="26" t="s">
        <v>76</v>
      </c>
      <c r="CC41" s="361">
        <v>1887</v>
      </c>
      <c r="CD41" s="361">
        <v>1787</v>
      </c>
      <c r="CE41" s="361">
        <v>3674</v>
      </c>
      <c r="CF41" s="361">
        <v>5569</v>
      </c>
      <c r="CG41" s="361">
        <v>5245</v>
      </c>
      <c r="CH41" s="361">
        <v>10814</v>
      </c>
      <c r="CI41" s="339">
        <v>699</v>
      </c>
      <c r="CJ41" s="361">
        <v>920</v>
      </c>
      <c r="CK41" s="362">
        <v>1619</v>
      </c>
    </row>
    <row r="42" spans="1:89" ht="17.100000000000001" customHeight="1">
      <c r="A42" s="1"/>
      <c r="B42" s="674"/>
      <c r="C42" s="18" t="s">
        <v>42</v>
      </c>
      <c r="D42" s="334">
        <f t="shared" ref="D42:L42" si="48">SUM(D38:D41)</f>
        <v>3955</v>
      </c>
      <c r="E42" s="334">
        <f t="shared" si="48"/>
        <v>3719</v>
      </c>
      <c r="F42" s="334">
        <f t="shared" si="48"/>
        <v>7674</v>
      </c>
      <c r="G42" s="334">
        <f t="shared" si="48"/>
        <v>5030</v>
      </c>
      <c r="H42" s="334">
        <f t="shared" si="48"/>
        <v>4643</v>
      </c>
      <c r="I42" s="334">
        <f t="shared" si="48"/>
        <v>9673</v>
      </c>
      <c r="J42" s="334">
        <f t="shared" si="48"/>
        <v>4248</v>
      </c>
      <c r="K42" s="334">
        <f t="shared" si="48"/>
        <v>4117</v>
      </c>
      <c r="L42" s="335">
        <f t="shared" si="48"/>
        <v>8365</v>
      </c>
      <c r="M42" s="674"/>
      <c r="N42" s="336" t="s">
        <v>42</v>
      </c>
      <c r="O42" s="334">
        <f t="shared" ref="O42:W42" si="49">SUM(O38:O41)</f>
        <v>4521</v>
      </c>
      <c r="P42" s="334">
        <f t="shared" si="49"/>
        <v>3745</v>
      </c>
      <c r="Q42" s="334">
        <f t="shared" si="49"/>
        <v>8266</v>
      </c>
      <c r="R42" s="334">
        <f t="shared" si="49"/>
        <v>4476</v>
      </c>
      <c r="S42" s="334">
        <f t="shared" si="49"/>
        <v>3635</v>
      </c>
      <c r="T42" s="334">
        <f t="shared" si="49"/>
        <v>8111</v>
      </c>
      <c r="U42" s="334">
        <f t="shared" si="49"/>
        <v>4335</v>
      </c>
      <c r="V42" s="334">
        <f t="shared" si="49"/>
        <v>3940</v>
      </c>
      <c r="W42" s="335">
        <f t="shared" si="49"/>
        <v>8275</v>
      </c>
      <c r="X42" s="674"/>
      <c r="Y42" s="18" t="s">
        <v>42</v>
      </c>
      <c r="Z42" s="337">
        <f t="shared" ref="Z42:AH42" si="50">SUM(Z38:Z41)</f>
        <v>4961</v>
      </c>
      <c r="AA42" s="334">
        <f t="shared" si="50"/>
        <v>4873</v>
      </c>
      <c r="AB42" s="334">
        <f t="shared" si="50"/>
        <v>9834</v>
      </c>
      <c r="AC42" s="334">
        <f t="shared" si="50"/>
        <v>4307</v>
      </c>
      <c r="AD42" s="334">
        <f t="shared" si="50"/>
        <v>4128</v>
      </c>
      <c r="AE42" s="334">
        <f t="shared" si="50"/>
        <v>8435</v>
      </c>
      <c r="AF42" s="334">
        <f t="shared" si="50"/>
        <v>3969</v>
      </c>
      <c r="AG42" s="334">
        <f t="shared" si="50"/>
        <v>3423</v>
      </c>
      <c r="AH42" s="335">
        <f t="shared" si="50"/>
        <v>7392</v>
      </c>
      <c r="AI42" s="674"/>
      <c r="AJ42" s="18" t="s">
        <v>42</v>
      </c>
      <c r="AK42" s="334">
        <f t="shared" ref="AK42:AS42" si="51">SUM(AK38:AK41)</f>
        <v>3442</v>
      </c>
      <c r="AL42" s="337">
        <f t="shared" si="51"/>
        <v>3226</v>
      </c>
      <c r="AM42" s="334">
        <f t="shared" si="51"/>
        <v>6668</v>
      </c>
      <c r="AN42" s="334">
        <f t="shared" si="51"/>
        <v>2958</v>
      </c>
      <c r="AO42" s="334">
        <f t="shared" si="51"/>
        <v>2941</v>
      </c>
      <c r="AP42" s="334">
        <f t="shared" si="51"/>
        <v>5899</v>
      </c>
      <c r="AQ42" s="334">
        <f t="shared" si="51"/>
        <v>2048</v>
      </c>
      <c r="AR42" s="334">
        <f t="shared" si="51"/>
        <v>2489</v>
      </c>
      <c r="AS42" s="335">
        <f t="shared" si="51"/>
        <v>4537</v>
      </c>
      <c r="AT42" s="674"/>
      <c r="AU42" s="18" t="s">
        <v>42</v>
      </c>
      <c r="AV42" s="334">
        <f t="shared" ref="AV42:BD42" si="52">SUM(AV38:AV41)</f>
        <v>1638</v>
      </c>
      <c r="AW42" s="338">
        <f t="shared" si="52"/>
        <v>2046</v>
      </c>
      <c r="AX42" s="334">
        <f t="shared" si="52"/>
        <v>3684</v>
      </c>
      <c r="AY42" s="334">
        <f t="shared" si="52"/>
        <v>1426</v>
      </c>
      <c r="AZ42" s="334">
        <f t="shared" si="52"/>
        <v>1826</v>
      </c>
      <c r="BA42" s="334">
        <f t="shared" si="52"/>
        <v>3252</v>
      </c>
      <c r="BB42" s="334">
        <f t="shared" si="52"/>
        <v>1068</v>
      </c>
      <c r="BC42" s="334">
        <f t="shared" si="52"/>
        <v>1325</v>
      </c>
      <c r="BD42" s="335">
        <f t="shared" si="52"/>
        <v>2393</v>
      </c>
      <c r="BE42" s="674"/>
      <c r="BF42" s="18" t="s">
        <v>42</v>
      </c>
      <c r="BG42" s="334">
        <f t="shared" ref="BG42:BO42" si="53">SUM(BG38:BG41)</f>
        <v>752</v>
      </c>
      <c r="BH42" s="334">
        <f t="shared" si="53"/>
        <v>938</v>
      </c>
      <c r="BI42" s="334">
        <f t="shared" si="53"/>
        <v>1690</v>
      </c>
      <c r="BJ42" s="337">
        <f t="shared" si="53"/>
        <v>328</v>
      </c>
      <c r="BK42" s="334">
        <f t="shared" si="53"/>
        <v>487</v>
      </c>
      <c r="BL42" s="334">
        <f t="shared" si="53"/>
        <v>815</v>
      </c>
      <c r="BM42" s="334">
        <f t="shared" si="53"/>
        <v>84</v>
      </c>
      <c r="BN42" s="334">
        <f t="shared" si="53"/>
        <v>204</v>
      </c>
      <c r="BO42" s="335">
        <f t="shared" si="53"/>
        <v>288</v>
      </c>
      <c r="BP42" s="674"/>
      <c r="BQ42" s="18" t="s">
        <v>42</v>
      </c>
      <c r="BR42" s="334">
        <f t="shared" ref="BR42:BZ42" si="54">SUM(BR38:BR41)</f>
        <v>23</v>
      </c>
      <c r="BS42" s="334">
        <f t="shared" si="54"/>
        <v>53</v>
      </c>
      <c r="BT42" s="334">
        <f t="shared" si="54"/>
        <v>76</v>
      </c>
      <c r="BU42" s="334">
        <f t="shared" si="54"/>
        <v>2</v>
      </c>
      <c r="BV42" s="334">
        <f t="shared" si="54"/>
        <v>8</v>
      </c>
      <c r="BW42" s="334">
        <f t="shared" si="54"/>
        <v>10</v>
      </c>
      <c r="BX42" s="334">
        <f t="shared" si="54"/>
        <v>0</v>
      </c>
      <c r="BY42" s="334">
        <f t="shared" si="54"/>
        <v>0</v>
      </c>
      <c r="BZ42" s="335">
        <f t="shared" si="54"/>
        <v>0</v>
      </c>
      <c r="CA42" s="674"/>
      <c r="CB42" s="18" t="s">
        <v>42</v>
      </c>
      <c r="CC42" s="334">
        <f t="shared" ref="CC42:CK42" si="55">SUM(CC38:CC41)</f>
        <v>13233</v>
      </c>
      <c r="CD42" s="334">
        <f t="shared" si="55"/>
        <v>12479</v>
      </c>
      <c r="CE42" s="334">
        <f t="shared" si="55"/>
        <v>25712</v>
      </c>
      <c r="CF42" s="334">
        <f t="shared" si="55"/>
        <v>36655</v>
      </c>
      <c r="CG42" s="334">
        <f t="shared" si="55"/>
        <v>34446</v>
      </c>
      <c r="CH42" s="334">
        <f t="shared" si="55"/>
        <v>71101</v>
      </c>
      <c r="CI42" s="334">
        <f t="shared" si="55"/>
        <v>3683</v>
      </c>
      <c r="CJ42" s="334">
        <f t="shared" si="55"/>
        <v>4841</v>
      </c>
      <c r="CK42" s="335">
        <f t="shared" si="55"/>
        <v>8524</v>
      </c>
    </row>
    <row r="43" spans="1:89" ht="17.100000000000001" customHeight="1">
      <c r="A43" s="1"/>
      <c r="B43" s="24" t="s">
        <v>77</v>
      </c>
      <c r="C43" s="18" t="s">
        <v>78</v>
      </c>
      <c r="D43" s="329">
        <v>5724</v>
      </c>
      <c r="E43" s="329">
        <v>5359</v>
      </c>
      <c r="F43" s="329">
        <v>11083</v>
      </c>
      <c r="G43" s="329">
        <v>7391</v>
      </c>
      <c r="H43" s="329">
        <v>6811</v>
      </c>
      <c r="I43" s="329">
        <v>14202</v>
      </c>
      <c r="J43" s="329">
        <v>5544</v>
      </c>
      <c r="K43" s="329">
        <v>5169</v>
      </c>
      <c r="L43" s="330">
        <v>10713</v>
      </c>
      <c r="M43" s="24" t="s">
        <v>77</v>
      </c>
      <c r="N43" s="336" t="s">
        <v>78</v>
      </c>
      <c r="O43" s="329">
        <v>3923</v>
      </c>
      <c r="P43" s="329">
        <v>3731</v>
      </c>
      <c r="Q43" s="329">
        <v>7654</v>
      </c>
      <c r="R43" s="329">
        <v>4300</v>
      </c>
      <c r="S43" s="329">
        <v>3114</v>
      </c>
      <c r="T43" s="329">
        <v>7414</v>
      </c>
      <c r="U43" s="329">
        <v>4891</v>
      </c>
      <c r="V43" s="329">
        <v>4795</v>
      </c>
      <c r="W43" s="330">
        <v>9686</v>
      </c>
      <c r="X43" s="24" t="s">
        <v>77</v>
      </c>
      <c r="Y43" s="18" t="s">
        <v>78</v>
      </c>
      <c r="Z43" s="332">
        <v>6899</v>
      </c>
      <c r="AA43" s="329">
        <v>7126</v>
      </c>
      <c r="AB43" s="329">
        <v>14025</v>
      </c>
      <c r="AC43" s="329">
        <v>6848</v>
      </c>
      <c r="AD43" s="329">
        <v>6453</v>
      </c>
      <c r="AE43" s="329">
        <v>13301</v>
      </c>
      <c r="AF43" s="329">
        <v>5461</v>
      </c>
      <c r="AG43" s="329">
        <v>4530</v>
      </c>
      <c r="AH43" s="330">
        <v>9991</v>
      </c>
      <c r="AI43" s="24" t="s">
        <v>77</v>
      </c>
      <c r="AJ43" s="18" t="s">
        <v>78</v>
      </c>
      <c r="AK43" s="329">
        <v>3927</v>
      </c>
      <c r="AL43" s="332">
        <v>3335</v>
      </c>
      <c r="AM43" s="329">
        <v>7262</v>
      </c>
      <c r="AN43" s="329">
        <v>2891</v>
      </c>
      <c r="AO43" s="329">
        <v>2609</v>
      </c>
      <c r="AP43" s="329">
        <v>5500</v>
      </c>
      <c r="AQ43" s="329">
        <v>1827</v>
      </c>
      <c r="AR43" s="329">
        <v>2000</v>
      </c>
      <c r="AS43" s="330">
        <v>3827</v>
      </c>
      <c r="AT43" s="24" t="s">
        <v>77</v>
      </c>
      <c r="AU43" s="18" t="s">
        <v>78</v>
      </c>
      <c r="AV43" s="329">
        <v>1315</v>
      </c>
      <c r="AW43" s="333">
        <v>1610</v>
      </c>
      <c r="AX43" s="329">
        <v>2925</v>
      </c>
      <c r="AY43" s="329">
        <v>1052</v>
      </c>
      <c r="AZ43" s="329">
        <v>1414</v>
      </c>
      <c r="BA43" s="329">
        <v>2466</v>
      </c>
      <c r="BB43" s="329">
        <v>733</v>
      </c>
      <c r="BC43" s="329">
        <v>972</v>
      </c>
      <c r="BD43" s="330">
        <v>1705</v>
      </c>
      <c r="BE43" s="24" t="s">
        <v>77</v>
      </c>
      <c r="BF43" s="18" t="s">
        <v>78</v>
      </c>
      <c r="BG43" s="329">
        <v>512</v>
      </c>
      <c r="BH43" s="329">
        <v>666</v>
      </c>
      <c r="BI43" s="329">
        <v>1178</v>
      </c>
      <c r="BJ43" s="332">
        <v>220</v>
      </c>
      <c r="BK43" s="329">
        <v>370</v>
      </c>
      <c r="BL43" s="329">
        <v>590</v>
      </c>
      <c r="BM43" s="329">
        <v>81</v>
      </c>
      <c r="BN43" s="329">
        <v>169</v>
      </c>
      <c r="BO43" s="330">
        <v>250</v>
      </c>
      <c r="BP43" s="24" t="s">
        <v>77</v>
      </c>
      <c r="BQ43" s="18" t="s">
        <v>78</v>
      </c>
      <c r="BR43" s="329">
        <v>13</v>
      </c>
      <c r="BS43" s="329">
        <v>53</v>
      </c>
      <c r="BT43" s="329">
        <v>66</v>
      </c>
      <c r="BU43" s="329">
        <v>1</v>
      </c>
      <c r="BV43" s="329">
        <v>6</v>
      </c>
      <c r="BW43" s="329">
        <v>7</v>
      </c>
      <c r="BX43" s="329">
        <v>0</v>
      </c>
      <c r="BY43" s="329">
        <v>0</v>
      </c>
      <c r="BZ43" s="330">
        <v>0</v>
      </c>
      <c r="CA43" s="24" t="s">
        <v>77</v>
      </c>
      <c r="CB43" s="18" t="s">
        <v>78</v>
      </c>
      <c r="CC43" s="329">
        <v>18659</v>
      </c>
      <c r="CD43" s="329">
        <v>17339</v>
      </c>
      <c r="CE43" s="329">
        <v>35998</v>
      </c>
      <c r="CF43" s="329">
        <v>42282</v>
      </c>
      <c r="CG43" s="329">
        <v>39303</v>
      </c>
      <c r="CH43" s="329">
        <v>81585</v>
      </c>
      <c r="CI43" s="329">
        <v>2612</v>
      </c>
      <c r="CJ43" s="329">
        <v>3650</v>
      </c>
      <c r="CK43" s="330">
        <v>6262</v>
      </c>
    </row>
    <row r="44" spans="1:89" ht="17.100000000000001" customHeight="1">
      <c r="A44" s="1"/>
      <c r="B44" s="24" t="s">
        <v>79</v>
      </c>
      <c r="C44" s="18" t="s">
        <v>80</v>
      </c>
      <c r="D44" s="334">
        <v>1717</v>
      </c>
      <c r="E44" s="334">
        <v>1618</v>
      </c>
      <c r="F44" s="334">
        <v>3335</v>
      </c>
      <c r="G44" s="334">
        <v>2067</v>
      </c>
      <c r="H44" s="334">
        <v>2014</v>
      </c>
      <c r="I44" s="334">
        <v>4081</v>
      </c>
      <c r="J44" s="334">
        <v>1869</v>
      </c>
      <c r="K44" s="334">
        <v>1721</v>
      </c>
      <c r="L44" s="335">
        <v>3590</v>
      </c>
      <c r="M44" s="24" t="s">
        <v>79</v>
      </c>
      <c r="N44" s="336" t="s">
        <v>80</v>
      </c>
      <c r="O44" s="334">
        <v>1749</v>
      </c>
      <c r="P44" s="334">
        <v>1843</v>
      </c>
      <c r="Q44" s="334">
        <v>3592</v>
      </c>
      <c r="R44" s="334">
        <v>1613</v>
      </c>
      <c r="S44" s="334">
        <v>1806</v>
      </c>
      <c r="T44" s="334">
        <v>3419</v>
      </c>
      <c r="U44" s="334">
        <v>1890</v>
      </c>
      <c r="V44" s="334">
        <v>1854</v>
      </c>
      <c r="W44" s="335">
        <v>3744</v>
      </c>
      <c r="X44" s="24" t="s">
        <v>79</v>
      </c>
      <c r="Y44" s="18" t="s">
        <v>80</v>
      </c>
      <c r="Z44" s="337">
        <v>2192</v>
      </c>
      <c r="AA44" s="334">
        <v>2127</v>
      </c>
      <c r="AB44" s="334">
        <v>4319</v>
      </c>
      <c r="AC44" s="334">
        <v>1771</v>
      </c>
      <c r="AD44" s="334">
        <v>1680</v>
      </c>
      <c r="AE44" s="334">
        <v>3451</v>
      </c>
      <c r="AF44" s="334">
        <v>1646</v>
      </c>
      <c r="AG44" s="334">
        <v>1658</v>
      </c>
      <c r="AH44" s="335">
        <v>3304</v>
      </c>
      <c r="AI44" s="24" t="s">
        <v>79</v>
      </c>
      <c r="AJ44" s="18" t="s">
        <v>80</v>
      </c>
      <c r="AK44" s="334">
        <v>1712</v>
      </c>
      <c r="AL44" s="337">
        <v>1638</v>
      </c>
      <c r="AM44" s="334">
        <v>3350</v>
      </c>
      <c r="AN44" s="334">
        <v>1479</v>
      </c>
      <c r="AO44" s="334">
        <v>1527</v>
      </c>
      <c r="AP44" s="334">
        <v>3006</v>
      </c>
      <c r="AQ44" s="334">
        <v>1144</v>
      </c>
      <c r="AR44" s="334">
        <v>1455</v>
      </c>
      <c r="AS44" s="335">
        <v>2599</v>
      </c>
      <c r="AT44" s="24" t="s">
        <v>79</v>
      </c>
      <c r="AU44" s="18" t="s">
        <v>80</v>
      </c>
      <c r="AV44" s="334">
        <v>906</v>
      </c>
      <c r="AW44" s="338">
        <v>1181</v>
      </c>
      <c r="AX44" s="334">
        <v>2087</v>
      </c>
      <c r="AY44" s="334">
        <v>829</v>
      </c>
      <c r="AZ44" s="334">
        <v>1044</v>
      </c>
      <c r="BA44" s="334">
        <v>1873</v>
      </c>
      <c r="BB44" s="334">
        <v>570</v>
      </c>
      <c r="BC44" s="334">
        <v>731</v>
      </c>
      <c r="BD44" s="335">
        <v>1301</v>
      </c>
      <c r="BE44" s="24" t="s">
        <v>79</v>
      </c>
      <c r="BF44" s="18" t="s">
        <v>80</v>
      </c>
      <c r="BG44" s="334">
        <v>324</v>
      </c>
      <c r="BH44" s="334">
        <v>488</v>
      </c>
      <c r="BI44" s="334">
        <v>812</v>
      </c>
      <c r="BJ44" s="337">
        <v>145</v>
      </c>
      <c r="BK44" s="334">
        <v>278</v>
      </c>
      <c r="BL44" s="334">
        <v>423</v>
      </c>
      <c r="BM44" s="334">
        <v>57</v>
      </c>
      <c r="BN44" s="334">
        <v>94</v>
      </c>
      <c r="BO44" s="335">
        <v>151</v>
      </c>
      <c r="BP44" s="24" t="s">
        <v>79</v>
      </c>
      <c r="BQ44" s="18" t="s">
        <v>80</v>
      </c>
      <c r="BR44" s="334">
        <v>11</v>
      </c>
      <c r="BS44" s="334">
        <v>30</v>
      </c>
      <c r="BT44" s="334">
        <v>41</v>
      </c>
      <c r="BU44" s="334">
        <v>0</v>
      </c>
      <c r="BV44" s="334">
        <v>3</v>
      </c>
      <c r="BW44" s="334">
        <v>3</v>
      </c>
      <c r="BX44" s="334">
        <v>0</v>
      </c>
      <c r="BY44" s="334">
        <v>0</v>
      </c>
      <c r="BZ44" s="335">
        <v>0</v>
      </c>
      <c r="CA44" s="24" t="s">
        <v>79</v>
      </c>
      <c r="CB44" s="18" t="s">
        <v>80</v>
      </c>
      <c r="CC44" s="334">
        <v>5653</v>
      </c>
      <c r="CD44" s="334">
        <v>5353</v>
      </c>
      <c r="CE44" s="334">
        <v>11006</v>
      </c>
      <c r="CF44" s="334">
        <v>16102</v>
      </c>
      <c r="CG44" s="334">
        <v>16769</v>
      </c>
      <c r="CH44" s="334">
        <v>32871</v>
      </c>
      <c r="CI44" s="334">
        <v>1936</v>
      </c>
      <c r="CJ44" s="334">
        <v>2668</v>
      </c>
      <c r="CK44" s="335">
        <v>4604</v>
      </c>
    </row>
    <row r="45" spans="1:89" ht="17.100000000000001" customHeight="1">
      <c r="A45" s="1"/>
      <c r="B45" s="17" t="s">
        <v>81</v>
      </c>
      <c r="C45" s="18" t="s">
        <v>82</v>
      </c>
      <c r="D45" s="334">
        <v>3628</v>
      </c>
      <c r="E45" s="334">
        <v>3337</v>
      </c>
      <c r="F45" s="334">
        <v>6965</v>
      </c>
      <c r="G45" s="334">
        <v>4491</v>
      </c>
      <c r="H45" s="334">
        <v>4275</v>
      </c>
      <c r="I45" s="334">
        <v>8766</v>
      </c>
      <c r="J45" s="334">
        <v>3660</v>
      </c>
      <c r="K45" s="334">
        <v>3514</v>
      </c>
      <c r="L45" s="335">
        <v>7174</v>
      </c>
      <c r="M45" s="17" t="s">
        <v>81</v>
      </c>
      <c r="N45" s="336" t="s">
        <v>82</v>
      </c>
      <c r="O45" s="334">
        <v>3031</v>
      </c>
      <c r="P45" s="334">
        <v>3012</v>
      </c>
      <c r="Q45" s="334">
        <v>6043</v>
      </c>
      <c r="R45" s="334">
        <v>2637</v>
      </c>
      <c r="S45" s="334">
        <v>2610</v>
      </c>
      <c r="T45" s="334">
        <v>5247</v>
      </c>
      <c r="U45" s="334">
        <v>3435</v>
      </c>
      <c r="V45" s="334">
        <v>3347</v>
      </c>
      <c r="W45" s="335">
        <v>6782</v>
      </c>
      <c r="X45" s="17" t="s">
        <v>81</v>
      </c>
      <c r="Y45" s="18" t="s">
        <v>82</v>
      </c>
      <c r="Z45" s="337">
        <v>4360</v>
      </c>
      <c r="AA45" s="334">
        <v>4432</v>
      </c>
      <c r="AB45" s="334">
        <v>8792</v>
      </c>
      <c r="AC45" s="334">
        <v>4148</v>
      </c>
      <c r="AD45" s="334">
        <v>3887</v>
      </c>
      <c r="AE45" s="334">
        <v>8035</v>
      </c>
      <c r="AF45" s="334">
        <v>3504</v>
      </c>
      <c r="AG45" s="334">
        <v>3089</v>
      </c>
      <c r="AH45" s="335">
        <v>6593</v>
      </c>
      <c r="AI45" s="17" t="s">
        <v>81</v>
      </c>
      <c r="AJ45" s="18" t="s">
        <v>82</v>
      </c>
      <c r="AK45" s="334">
        <v>2904</v>
      </c>
      <c r="AL45" s="337">
        <v>2602</v>
      </c>
      <c r="AM45" s="334">
        <v>5506</v>
      </c>
      <c r="AN45" s="334">
        <v>2333</v>
      </c>
      <c r="AO45" s="334">
        <v>2223</v>
      </c>
      <c r="AP45" s="334">
        <v>4556</v>
      </c>
      <c r="AQ45" s="334">
        <v>1570</v>
      </c>
      <c r="AR45" s="334">
        <v>1888</v>
      </c>
      <c r="AS45" s="335">
        <v>3458</v>
      </c>
      <c r="AT45" s="17" t="s">
        <v>81</v>
      </c>
      <c r="AU45" s="18" t="s">
        <v>82</v>
      </c>
      <c r="AV45" s="334">
        <v>1242</v>
      </c>
      <c r="AW45" s="338">
        <v>1617</v>
      </c>
      <c r="AX45" s="334">
        <v>2859</v>
      </c>
      <c r="AY45" s="334">
        <v>1109</v>
      </c>
      <c r="AZ45" s="334">
        <v>1381</v>
      </c>
      <c r="BA45" s="334">
        <v>2490</v>
      </c>
      <c r="BB45" s="334">
        <v>775</v>
      </c>
      <c r="BC45" s="334">
        <v>963</v>
      </c>
      <c r="BD45" s="335">
        <v>1738</v>
      </c>
      <c r="BE45" s="17" t="s">
        <v>81</v>
      </c>
      <c r="BF45" s="18" t="s">
        <v>82</v>
      </c>
      <c r="BG45" s="334">
        <v>449</v>
      </c>
      <c r="BH45" s="334">
        <v>616</v>
      </c>
      <c r="BI45" s="334">
        <v>1065</v>
      </c>
      <c r="BJ45" s="337">
        <v>204</v>
      </c>
      <c r="BK45" s="334">
        <v>330</v>
      </c>
      <c r="BL45" s="334">
        <v>534</v>
      </c>
      <c r="BM45" s="334">
        <v>61</v>
      </c>
      <c r="BN45" s="334">
        <v>139</v>
      </c>
      <c r="BO45" s="335">
        <v>200</v>
      </c>
      <c r="BP45" s="17" t="s">
        <v>81</v>
      </c>
      <c r="BQ45" s="18" t="s">
        <v>82</v>
      </c>
      <c r="BR45" s="334">
        <v>10</v>
      </c>
      <c r="BS45" s="334">
        <v>30</v>
      </c>
      <c r="BT45" s="334">
        <v>40</v>
      </c>
      <c r="BU45" s="334">
        <v>3</v>
      </c>
      <c r="BV45" s="334">
        <v>1</v>
      </c>
      <c r="BW45" s="334">
        <v>4</v>
      </c>
      <c r="BX45" s="334">
        <v>0</v>
      </c>
      <c r="BY45" s="334">
        <v>0</v>
      </c>
      <c r="BZ45" s="335">
        <v>0</v>
      </c>
      <c r="CA45" s="17" t="s">
        <v>81</v>
      </c>
      <c r="CB45" s="18" t="s">
        <v>82</v>
      </c>
      <c r="CC45" s="334">
        <v>11779</v>
      </c>
      <c r="CD45" s="334">
        <v>11126</v>
      </c>
      <c r="CE45" s="334">
        <v>22905</v>
      </c>
      <c r="CF45" s="334">
        <v>29164</v>
      </c>
      <c r="CG45" s="334">
        <v>28707</v>
      </c>
      <c r="CH45" s="334">
        <v>57871</v>
      </c>
      <c r="CI45" s="334">
        <v>2611</v>
      </c>
      <c r="CJ45" s="334">
        <v>3460</v>
      </c>
      <c r="CK45" s="335">
        <v>6071</v>
      </c>
    </row>
    <row r="46" spans="1:89" ht="17.100000000000001" customHeight="1">
      <c r="A46" s="1"/>
      <c r="B46" s="666" t="s">
        <v>83</v>
      </c>
      <c r="C46" s="26" t="s">
        <v>84</v>
      </c>
      <c r="D46" s="339">
        <v>7214</v>
      </c>
      <c r="E46" s="339">
        <v>6694</v>
      </c>
      <c r="F46" s="339">
        <v>13908</v>
      </c>
      <c r="G46" s="339">
        <v>9814</v>
      </c>
      <c r="H46" s="339">
        <v>9371</v>
      </c>
      <c r="I46" s="339">
        <v>19185</v>
      </c>
      <c r="J46" s="339">
        <v>8554</v>
      </c>
      <c r="K46" s="339">
        <v>8033</v>
      </c>
      <c r="L46" s="340">
        <v>16587</v>
      </c>
      <c r="M46" s="666" t="s">
        <v>83</v>
      </c>
      <c r="N46" s="341" t="s">
        <v>84</v>
      </c>
      <c r="O46" s="339">
        <v>5922</v>
      </c>
      <c r="P46" s="339">
        <v>5449</v>
      </c>
      <c r="Q46" s="339">
        <v>11371</v>
      </c>
      <c r="R46" s="339">
        <v>4718</v>
      </c>
      <c r="S46" s="339">
        <v>4083</v>
      </c>
      <c r="T46" s="339">
        <v>8801</v>
      </c>
      <c r="U46" s="339">
        <v>5823</v>
      </c>
      <c r="V46" s="339">
        <v>6097</v>
      </c>
      <c r="W46" s="340">
        <v>11920</v>
      </c>
      <c r="X46" s="666" t="s">
        <v>83</v>
      </c>
      <c r="Y46" s="26" t="s">
        <v>84</v>
      </c>
      <c r="Z46" s="342">
        <v>8319</v>
      </c>
      <c r="AA46" s="339">
        <v>9082</v>
      </c>
      <c r="AB46" s="339">
        <v>17401</v>
      </c>
      <c r="AC46" s="339">
        <v>9065</v>
      </c>
      <c r="AD46" s="339">
        <v>9288</v>
      </c>
      <c r="AE46" s="339">
        <v>18353</v>
      </c>
      <c r="AF46" s="339">
        <v>8395</v>
      </c>
      <c r="AG46" s="339">
        <v>7003</v>
      </c>
      <c r="AH46" s="340">
        <v>15398</v>
      </c>
      <c r="AI46" s="666" t="s">
        <v>83</v>
      </c>
      <c r="AJ46" s="26" t="s">
        <v>84</v>
      </c>
      <c r="AK46" s="339">
        <v>5947</v>
      </c>
      <c r="AL46" s="342">
        <v>4802</v>
      </c>
      <c r="AM46" s="339">
        <v>10749</v>
      </c>
      <c r="AN46" s="339">
        <v>3810</v>
      </c>
      <c r="AO46" s="339">
        <v>3223</v>
      </c>
      <c r="AP46" s="339">
        <v>7033</v>
      </c>
      <c r="AQ46" s="339">
        <v>2295</v>
      </c>
      <c r="AR46" s="339">
        <v>2467</v>
      </c>
      <c r="AS46" s="340">
        <v>4762</v>
      </c>
      <c r="AT46" s="666" t="s">
        <v>83</v>
      </c>
      <c r="AU46" s="26" t="s">
        <v>84</v>
      </c>
      <c r="AV46" s="339">
        <v>1674</v>
      </c>
      <c r="AW46" s="343">
        <v>2024</v>
      </c>
      <c r="AX46" s="339">
        <v>3698</v>
      </c>
      <c r="AY46" s="339">
        <v>1360</v>
      </c>
      <c r="AZ46" s="339">
        <v>1668</v>
      </c>
      <c r="BA46" s="339">
        <v>3028</v>
      </c>
      <c r="BB46" s="339">
        <v>887</v>
      </c>
      <c r="BC46" s="339">
        <v>1144</v>
      </c>
      <c r="BD46" s="340">
        <v>2031</v>
      </c>
      <c r="BE46" s="666" t="s">
        <v>83</v>
      </c>
      <c r="BF46" s="26" t="s">
        <v>84</v>
      </c>
      <c r="BG46" s="339">
        <v>472</v>
      </c>
      <c r="BH46" s="339">
        <v>690</v>
      </c>
      <c r="BI46" s="339">
        <v>1162</v>
      </c>
      <c r="BJ46" s="342">
        <v>237</v>
      </c>
      <c r="BK46" s="339">
        <v>356</v>
      </c>
      <c r="BL46" s="339">
        <v>593</v>
      </c>
      <c r="BM46" s="339">
        <v>67</v>
      </c>
      <c r="BN46" s="339">
        <v>125</v>
      </c>
      <c r="BO46" s="340">
        <v>192</v>
      </c>
      <c r="BP46" s="666" t="s">
        <v>83</v>
      </c>
      <c r="BQ46" s="26" t="s">
        <v>84</v>
      </c>
      <c r="BR46" s="339">
        <v>14</v>
      </c>
      <c r="BS46" s="339">
        <v>37</v>
      </c>
      <c r="BT46" s="339">
        <v>51</v>
      </c>
      <c r="BU46" s="339">
        <v>0</v>
      </c>
      <c r="BV46" s="339">
        <v>4</v>
      </c>
      <c r="BW46" s="339">
        <v>4</v>
      </c>
      <c r="BX46" s="339">
        <v>0</v>
      </c>
      <c r="BY46" s="339">
        <v>0</v>
      </c>
      <c r="BZ46" s="340">
        <v>0</v>
      </c>
      <c r="CA46" s="666" t="s">
        <v>83</v>
      </c>
      <c r="CB46" s="26" t="s">
        <v>84</v>
      </c>
      <c r="CC46" s="339">
        <v>25582</v>
      </c>
      <c r="CD46" s="339">
        <v>24098</v>
      </c>
      <c r="CE46" s="339">
        <v>49680</v>
      </c>
      <c r="CF46" s="339">
        <v>55968</v>
      </c>
      <c r="CG46" s="339">
        <v>53518</v>
      </c>
      <c r="CH46" s="339">
        <v>109486</v>
      </c>
      <c r="CI46" s="339">
        <v>3037</v>
      </c>
      <c r="CJ46" s="339">
        <v>4024</v>
      </c>
      <c r="CK46" s="340">
        <v>7061</v>
      </c>
    </row>
    <row r="47" spans="1:89" ht="17.100000000000001" customHeight="1">
      <c r="A47" s="1"/>
      <c r="B47" s="667"/>
      <c r="C47" s="26" t="s">
        <v>85</v>
      </c>
      <c r="D47" s="339">
        <v>956</v>
      </c>
      <c r="E47" s="339">
        <v>921</v>
      </c>
      <c r="F47" s="339">
        <v>1877</v>
      </c>
      <c r="G47" s="339">
        <v>1294</v>
      </c>
      <c r="H47" s="339">
        <v>1348</v>
      </c>
      <c r="I47" s="339">
        <v>2642</v>
      </c>
      <c r="J47" s="339">
        <v>1042</v>
      </c>
      <c r="K47" s="339">
        <v>999</v>
      </c>
      <c r="L47" s="340">
        <v>2041</v>
      </c>
      <c r="M47" s="667"/>
      <c r="N47" s="341" t="s">
        <v>85</v>
      </c>
      <c r="O47" s="339">
        <v>602</v>
      </c>
      <c r="P47" s="339">
        <v>622</v>
      </c>
      <c r="Q47" s="339">
        <v>1224</v>
      </c>
      <c r="R47" s="339">
        <v>476</v>
      </c>
      <c r="S47" s="339">
        <v>510</v>
      </c>
      <c r="T47" s="339">
        <v>986</v>
      </c>
      <c r="U47" s="339">
        <v>667</v>
      </c>
      <c r="V47" s="339">
        <v>771</v>
      </c>
      <c r="W47" s="340">
        <v>1438</v>
      </c>
      <c r="X47" s="667"/>
      <c r="Y47" s="26" t="s">
        <v>85</v>
      </c>
      <c r="Z47" s="342">
        <v>1143</v>
      </c>
      <c r="AA47" s="339">
        <v>1227</v>
      </c>
      <c r="AB47" s="339">
        <v>2370</v>
      </c>
      <c r="AC47" s="339">
        <v>1289</v>
      </c>
      <c r="AD47" s="339">
        <v>1215</v>
      </c>
      <c r="AE47" s="339">
        <v>2504</v>
      </c>
      <c r="AF47" s="339">
        <v>1027</v>
      </c>
      <c r="AG47" s="339">
        <v>732</v>
      </c>
      <c r="AH47" s="340">
        <v>1759</v>
      </c>
      <c r="AI47" s="667"/>
      <c r="AJ47" s="26" t="s">
        <v>85</v>
      </c>
      <c r="AK47" s="339">
        <v>616</v>
      </c>
      <c r="AL47" s="342">
        <v>496</v>
      </c>
      <c r="AM47" s="339">
        <v>1112</v>
      </c>
      <c r="AN47" s="339">
        <v>419</v>
      </c>
      <c r="AO47" s="339">
        <v>373</v>
      </c>
      <c r="AP47" s="339">
        <v>792</v>
      </c>
      <c r="AQ47" s="339">
        <v>315</v>
      </c>
      <c r="AR47" s="339">
        <v>348</v>
      </c>
      <c r="AS47" s="340">
        <v>663</v>
      </c>
      <c r="AT47" s="667"/>
      <c r="AU47" s="26" t="s">
        <v>85</v>
      </c>
      <c r="AV47" s="339">
        <v>239</v>
      </c>
      <c r="AW47" s="343">
        <v>287</v>
      </c>
      <c r="AX47" s="339">
        <v>526</v>
      </c>
      <c r="AY47" s="339">
        <v>192</v>
      </c>
      <c r="AZ47" s="339">
        <v>250</v>
      </c>
      <c r="BA47" s="339">
        <v>442</v>
      </c>
      <c r="BB47" s="339">
        <v>134</v>
      </c>
      <c r="BC47" s="339">
        <v>180</v>
      </c>
      <c r="BD47" s="340">
        <v>314</v>
      </c>
      <c r="BE47" s="667"/>
      <c r="BF47" s="26" t="s">
        <v>85</v>
      </c>
      <c r="BG47" s="339">
        <v>71</v>
      </c>
      <c r="BH47" s="339">
        <v>109</v>
      </c>
      <c r="BI47" s="339">
        <v>180</v>
      </c>
      <c r="BJ47" s="342">
        <v>35</v>
      </c>
      <c r="BK47" s="339">
        <v>56</v>
      </c>
      <c r="BL47" s="339">
        <v>91</v>
      </c>
      <c r="BM47" s="339">
        <v>6</v>
      </c>
      <c r="BN47" s="339">
        <v>24</v>
      </c>
      <c r="BO47" s="340">
        <v>30</v>
      </c>
      <c r="BP47" s="667"/>
      <c r="BQ47" s="26" t="s">
        <v>85</v>
      </c>
      <c r="BR47" s="339">
        <v>1</v>
      </c>
      <c r="BS47" s="339">
        <v>7</v>
      </c>
      <c r="BT47" s="339">
        <v>8</v>
      </c>
      <c r="BU47" s="339">
        <v>0</v>
      </c>
      <c r="BV47" s="339">
        <v>0</v>
      </c>
      <c r="BW47" s="339">
        <v>0</v>
      </c>
      <c r="BX47" s="339">
        <v>0</v>
      </c>
      <c r="BY47" s="339">
        <v>0</v>
      </c>
      <c r="BZ47" s="340">
        <v>0</v>
      </c>
      <c r="CA47" s="667"/>
      <c r="CB47" s="26" t="s">
        <v>85</v>
      </c>
      <c r="CC47" s="339">
        <v>3292</v>
      </c>
      <c r="CD47" s="339">
        <v>3268</v>
      </c>
      <c r="CE47" s="339">
        <v>6560</v>
      </c>
      <c r="CF47" s="339">
        <v>6793</v>
      </c>
      <c r="CG47" s="339">
        <v>6581</v>
      </c>
      <c r="CH47" s="339">
        <v>13374</v>
      </c>
      <c r="CI47" s="339">
        <v>439</v>
      </c>
      <c r="CJ47" s="339">
        <v>626</v>
      </c>
      <c r="CK47" s="340">
        <v>1065</v>
      </c>
    </row>
    <row r="48" spans="1:89" ht="17.100000000000001" customHeight="1">
      <c r="A48" s="1"/>
      <c r="B48" s="668"/>
      <c r="C48" s="18" t="s">
        <v>42</v>
      </c>
      <c r="D48" s="334">
        <f t="shared" ref="D48:L48" si="56">SUM(D46:D47)</f>
        <v>8170</v>
      </c>
      <c r="E48" s="334">
        <f t="shared" si="56"/>
        <v>7615</v>
      </c>
      <c r="F48" s="334">
        <f t="shared" si="56"/>
        <v>15785</v>
      </c>
      <c r="G48" s="334">
        <f t="shared" si="56"/>
        <v>11108</v>
      </c>
      <c r="H48" s="334">
        <f t="shared" si="56"/>
        <v>10719</v>
      </c>
      <c r="I48" s="334">
        <f t="shared" si="56"/>
        <v>21827</v>
      </c>
      <c r="J48" s="334">
        <f t="shared" si="56"/>
        <v>9596</v>
      </c>
      <c r="K48" s="334">
        <f t="shared" si="56"/>
        <v>9032</v>
      </c>
      <c r="L48" s="335">
        <f t="shared" si="56"/>
        <v>18628</v>
      </c>
      <c r="M48" s="668"/>
      <c r="N48" s="336" t="s">
        <v>42</v>
      </c>
      <c r="O48" s="334">
        <f t="shared" ref="O48:W48" si="57">SUM(O46:O47)</f>
        <v>6524</v>
      </c>
      <c r="P48" s="334">
        <f t="shared" si="57"/>
        <v>6071</v>
      </c>
      <c r="Q48" s="334">
        <f t="shared" si="57"/>
        <v>12595</v>
      </c>
      <c r="R48" s="334">
        <f t="shared" si="57"/>
        <v>5194</v>
      </c>
      <c r="S48" s="334">
        <f t="shared" si="57"/>
        <v>4593</v>
      </c>
      <c r="T48" s="334">
        <f t="shared" si="57"/>
        <v>9787</v>
      </c>
      <c r="U48" s="334">
        <f t="shared" si="57"/>
        <v>6490</v>
      </c>
      <c r="V48" s="334">
        <f t="shared" si="57"/>
        <v>6868</v>
      </c>
      <c r="W48" s="335">
        <f t="shared" si="57"/>
        <v>13358</v>
      </c>
      <c r="X48" s="668"/>
      <c r="Y48" s="18" t="s">
        <v>42</v>
      </c>
      <c r="Z48" s="337">
        <f t="shared" ref="Z48:AH48" si="58">SUM(Z46:Z47)</f>
        <v>9462</v>
      </c>
      <c r="AA48" s="334">
        <f t="shared" si="58"/>
        <v>10309</v>
      </c>
      <c r="AB48" s="334">
        <f t="shared" si="58"/>
        <v>19771</v>
      </c>
      <c r="AC48" s="334">
        <f t="shared" si="58"/>
        <v>10354</v>
      </c>
      <c r="AD48" s="334">
        <f t="shared" si="58"/>
        <v>10503</v>
      </c>
      <c r="AE48" s="334">
        <f t="shared" si="58"/>
        <v>20857</v>
      </c>
      <c r="AF48" s="334">
        <f t="shared" si="58"/>
        <v>9422</v>
      </c>
      <c r="AG48" s="334">
        <f t="shared" si="58"/>
        <v>7735</v>
      </c>
      <c r="AH48" s="335">
        <f t="shared" si="58"/>
        <v>17157</v>
      </c>
      <c r="AI48" s="668"/>
      <c r="AJ48" s="18" t="s">
        <v>42</v>
      </c>
      <c r="AK48" s="334">
        <f t="shared" ref="AK48:AS48" si="59">SUM(AK46:AK47)</f>
        <v>6563</v>
      </c>
      <c r="AL48" s="337">
        <f t="shared" si="59"/>
        <v>5298</v>
      </c>
      <c r="AM48" s="334">
        <f t="shared" si="59"/>
        <v>11861</v>
      </c>
      <c r="AN48" s="334">
        <f t="shared" si="59"/>
        <v>4229</v>
      </c>
      <c r="AO48" s="334">
        <f t="shared" si="59"/>
        <v>3596</v>
      </c>
      <c r="AP48" s="334">
        <f t="shared" si="59"/>
        <v>7825</v>
      </c>
      <c r="AQ48" s="334">
        <f t="shared" si="59"/>
        <v>2610</v>
      </c>
      <c r="AR48" s="334">
        <f t="shared" si="59"/>
        <v>2815</v>
      </c>
      <c r="AS48" s="335">
        <f t="shared" si="59"/>
        <v>5425</v>
      </c>
      <c r="AT48" s="668"/>
      <c r="AU48" s="18" t="s">
        <v>42</v>
      </c>
      <c r="AV48" s="334">
        <f t="shared" ref="AV48:BD48" si="60">SUM(AV46:AV47)</f>
        <v>1913</v>
      </c>
      <c r="AW48" s="338">
        <f t="shared" si="60"/>
        <v>2311</v>
      </c>
      <c r="AX48" s="334">
        <f t="shared" si="60"/>
        <v>4224</v>
      </c>
      <c r="AY48" s="334">
        <f t="shared" si="60"/>
        <v>1552</v>
      </c>
      <c r="AZ48" s="334">
        <f t="shared" si="60"/>
        <v>1918</v>
      </c>
      <c r="BA48" s="334">
        <f t="shared" si="60"/>
        <v>3470</v>
      </c>
      <c r="BB48" s="334">
        <f t="shared" si="60"/>
        <v>1021</v>
      </c>
      <c r="BC48" s="334">
        <f t="shared" si="60"/>
        <v>1324</v>
      </c>
      <c r="BD48" s="335">
        <f t="shared" si="60"/>
        <v>2345</v>
      </c>
      <c r="BE48" s="668"/>
      <c r="BF48" s="18" t="s">
        <v>42</v>
      </c>
      <c r="BG48" s="334">
        <f t="shared" ref="BG48:BO48" si="61">SUM(BG46:BG47)</f>
        <v>543</v>
      </c>
      <c r="BH48" s="334">
        <f t="shared" si="61"/>
        <v>799</v>
      </c>
      <c r="BI48" s="334">
        <f t="shared" si="61"/>
        <v>1342</v>
      </c>
      <c r="BJ48" s="337">
        <f t="shared" si="61"/>
        <v>272</v>
      </c>
      <c r="BK48" s="334">
        <f t="shared" si="61"/>
        <v>412</v>
      </c>
      <c r="BL48" s="334">
        <f t="shared" si="61"/>
        <v>684</v>
      </c>
      <c r="BM48" s="334">
        <f t="shared" si="61"/>
        <v>73</v>
      </c>
      <c r="BN48" s="334">
        <f t="shared" si="61"/>
        <v>149</v>
      </c>
      <c r="BO48" s="335">
        <f t="shared" si="61"/>
        <v>222</v>
      </c>
      <c r="BP48" s="668"/>
      <c r="BQ48" s="18" t="s">
        <v>42</v>
      </c>
      <c r="BR48" s="334">
        <f t="shared" ref="BR48:BZ48" si="62">SUM(BR46:BR47)</f>
        <v>15</v>
      </c>
      <c r="BS48" s="334">
        <f t="shared" si="62"/>
        <v>44</v>
      </c>
      <c r="BT48" s="334">
        <f t="shared" si="62"/>
        <v>59</v>
      </c>
      <c r="BU48" s="334">
        <f t="shared" si="62"/>
        <v>0</v>
      </c>
      <c r="BV48" s="334">
        <f t="shared" si="62"/>
        <v>4</v>
      </c>
      <c r="BW48" s="334">
        <f t="shared" si="62"/>
        <v>4</v>
      </c>
      <c r="BX48" s="334">
        <f t="shared" si="62"/>
        <v>0</v>
      </c>
      <c r="BY48" s="334">
        <f t="shared" si="62"/>
        <v>0</v>
      </c>
      <c r="BZ48" s="335">
        <f t="shared" si="62"/>
        <v>0</v>
      </c>
      <c r="CA48" s="668"/>
      <c r="CB48" s="18" t="s">
        <v>42</v>
      </c>
      <c r="CC48" s="334">
        <f t="shared" ref="CC48:CK48" si="63">SUM(CC46:CC47)</f>
        <v>28874</v>
      </c>
      <c r="CD48" s="334">
        <f t="shared" si="63"/>
        <v>27366</v>
      </c>
      <c r="CE48" s="334">
        <f t="shared" si="63"/>
        <v>56240</v>
      </c>
      <c r="CF48" s="334">
        <f t="shared" si="63"/>
        <v>62761</v>
      </c>
      <c r="CG48" s="334">
        <f t="shared" si="63"/>
        <v>60099</v>
      </c>
      <c r="CH48" s="334">
        <f t="shared" si="63"/>
        <v>122860</v>
      </c>
      <c r="CI48" s="334">
        <f t="shared" si="63"/>
        <v>3476</v>
      </c>
      <c r="CJ48" s="334">
        <f t="shared" si="63"/>
        <v>4650</v>
      </c>
      <c r="CK48" s="335">
        <f t="shared" si="63"/>
        <v>8126</v>
      </c>
    </row>
    <row r="49" spans="1:89" ht="17.100000000000001" customHeight="1">
      <c r="A49" s="1"/>
      <c r="B49" s="24" t="s">
        <v>86</v>
      </c>
      <c r="C49" s="18" t="s">
        <v>87</v>
      </c>
      <c r="D49" s="334">
        <v>4730</v>
      </c>
      <c r="E49" s="334">
        <v>4406</v>
      </c>
      <c r="F49" s="334">
        <v>9136</v>
      </c>
      <c r="G49" s="334">
        <v>5722</v>
      </c>
      <c r="H49" s="334">
        <v>5522</v>
      </c>
      <c r="I49" s="334">
        <v>11244</v>
      </c>
      <c r="J49" s="334">
        <v>4774</v>
      </c>
      <c r="K49" s="334">
        <v>4496</v>
      </c>
      <c r="L49" s="335">
        <v>9270</v>
      </c>
      <c r="M49" s="24" t="s">
        <v>86</v>
      </c>
      <c r="N49" s="336" t="s">
        <v>87</v>
      </c>
      <c r="O49" s="334">
        <v>3576</v>
      </c>
      <c r="P49" s="334">
        <v>4233</v>
      </c>
      <c r="Q49" s="334">
        <v>7809</v>
      </c>
      <c r="R49" s="334">
        <v>3064</v>
      </c>
      <c r="S49" s="334">
        <v>2962</v>
      </c>
      <c r="T49" s="334">
        <v>6026</v>
      </c>
      <c r="U49" s="334">
        <v>3919</v>
      </c>
      <c r="V49" s="334">
        <v>4037</v>
      </c>
      <c r="W49" s="335">
        <v>7956</v>
      </c>
      <c r="X49" s="24" t="s">
        <v>86</v>
      </c>
      <c r="Y49" s="18" t="s">
        <v>87</v>
      </c>
      <c r="Z49" s="337">
        <v>5531</v>
      </c>
      <c r="AA49" s="334">
        <v>5584</v>
      </c>
      <c r="AB49" s="334">
        <v>11115</v>
      </c>
      <c r="AC49" s="334">
        <v>5235</v>
      </c>
      <c r="AD49" s="334">
        <v>5060</v>
      </c>
      <c r="AE49" s="334">
        <v>10295</v>
      </c>
      <c r="AF49" s="334">
        <v>4525</v>
      </c>
      <c r="AG49" s="334">
        <v>3842</v>
      </c>
      <c r="AH49" s="335">
        <v>8367</v>
      </c>
      <c r="AI49" s="24" t="s">
        <v>86</v>
      </c>
      <c r="AJ49" s="18" t="s">
        <v>87</v>
      </c>
      <c r="AK49" s="334">
        <v>3508</v>
      </c>
      <c r="AL49" s="337">
        <v>3175</v>
      </c>
      <c r="AM49" s="334">
        <v>6683</v>
      </c>
      <c r="AN49" s="334">
        <v>2518</v>
      </c>
      <c r="AO49" s="334">
        <v>2306</v>
      </c>
      <c r="AP49" s="334">
        <v>4824</v>
      </c>
      <c r="AQ49" s="334">
        <v>1635</v>
      </c>
      <c r="AR49" s="334">
        <v>1849</v>
      </c>
      <c r="AS49" s="335">
        <v>3484</v>
      </c>
      <c r="AT49" s="24" t="s">
        <v>86</v>
      </c>
      <c r="AU49" s="18" t="s">
        <v>87</v>
      </c>
      <c r="AV49" s="334">
        <v>1185</v>
      </c>
      <c r="AW49" s="338">
        <v>1392</v>
      </c>
      <c r="AX49" s="334">
        <v>2577</v>
      </c>
      <c r="AY49" s="334">
        <v>926</v>
      </c>
      <c r="AZ49" s="334">
        <v>1173</v>
      </c>
      <c r="BA49" s="334">
        <v>2099</v>
      </c>
      <c r="BB49" s="334">
        <v>640</v>
      </c>
      <c r="BC49" s="334">
        <v>824</v>
      </c>
      <c r="BD49" s="335">
        <v>1464</v>
      </c>
      <c r="BE49" s="24" t="s">
        <v>86</v>
      </c>
      <c r="BF49" s="18" t="s">
        <v>87</v>
      </c>
      <c r="BG49" s="334">
        <v>386</v>
      </c>
      <c r="BH49" s="334">
        <v>549</v>
      </c>
      <c r="BI49" s="334">
        <v>935</v>
      </c>
      <c r="BJ49" s="337">
        <v>201</v>
      </c>
      <c r="BK49" s="334">
        <v>311</v>
      </c>
      <c r="BL49" s="334">
        <v>512</v>
      </c>
      <c r="BM49" s="334">
        <v>66</v>
      </c>
      <c r="BN49" s="334">
        <v>125</v>
      </c>
      <c r="BO49" s="335">
        <v>191</v>
      </c>
      <c r="BP49" s="24" t="s">
        <v>86</v>
      </c>
      <c r="BQ49" s="18" t="s">
        <v>87</v>
      </c>
      <c r="BR49" s="334">
        <v>7</v>
      </c>
      <c r="BS49" s="334">
        <v>34</v>
      </c>
      <c r="BT49" s="334">
        <v>41</v>
      </c>
      <c r="BU49" s="334">
        <v>0</v>
      </c>
      <c r="BV49" s="334">
        <v>3</v>
      </c>
      <c r="BW49" s="334">
        <v>3</v>
      </c>
      <c r="BX49" s="334">
        <v>0</v>
      </c>
      <c r="BY49" s="334">
        <v>1</v>
      </c>
      <c r="BZ49" s="335">
        <v>1</v>
      </c>
      <c r="CA49" s="24" t="s">
        <v>86</v>
      </c>
      <c r="CB49" s="18" t="s">
        <v>87</v>
      </c>
      <c r="CC49" s="334">
        <v>15226</v>
      </c>
      <c r="CD49" s="334">
        <v>14424</v>
      </c>
      <c r="CE49" s="334">
        <v>29650</v>
      </c>
      <c r="CF49" s="334">
        <v>34696</v>
      </c>
      <c r="CG49" s="334">
        <v>34440</v>
      </c>
      <c r="CH49" s="334">
        <v>69136</v>
      </c>
      <c r="CI49" s="334">
        <v>2226</v>
      </c>
      <c r="CJ49" s="334">
        <v>3020</v>
      </c>
      <c r="CK49" s="335">
        <v>5246</v>
      </c>
    </row>
    <row r="50" spans="1:89" ht="17.100000000000001" customHeight="1">
      <c r="A50" s="1"/>
      <c r="B50" s="24" t="s">
        <v>88</v>
      </c>
      <c r="C50" s="18" t="s">
        <v>89</v>
      </c>
      <c r="D50" s="334">
        <v>2224</v>
      </c>
      <c r="E50" s="334">
        <v>2075</v>
      </c>
      <c r="F50" s="334">
        <v>4299</v>
      </c>
      <c r="G50" s="334">
        <v>3070</v>
      </c>
      <c r="H50" s="334">
        <v>2898</v>
      </c>
      <c r="I50" s="334">
        <v>5968</v>
      </c>
      <c r="J50" s="334">
        <v>2696</v>
      </c>
      <c r="K50" s="334">
        <v>2634</v>
      </c>
      <c r="L50" s="335">
        <v>5330</v>
      </c>
      <c r="M50" s="24" t="s">
        <v>88</v>
      </c>
      <c r="N50" s="336" t="s">
        <v>89</v>
      </c>
      <c r="O50" s="334">
        <v>2011</v>
      </c>
      <c r="P50" s="334">
        <v>1876</v>
      </c>
      <c r="Q50" s="334">
        <v>3887</v>
      </c>
      <c r="R50" s="334">
        <v>1601</v>
      </c>
      <c r="S50" s="334">
        <v>1510</v>
      </c>
      <c r="T50" s="334">
        <v>3111</v>
      </c>
      <c r="U50" s="334">
        <v>1821</v>
      </c>
      <c r="V50" s="334">
        <v>1824</v>
      </c>
      <c r="W50" s="335">
        <v>3645</v>
      </c>
      <c r="X50" s="24" t="s">
        <v>88</v>
      </c>
      <c r="Y50" s="18" t="s">
        <v>89</v>
      </c>
      <c r="Z50" s="337">
        <v>2611</v>
      </c>
      <c r="AA50" s="334">
        <v>2864</v>
      </c>
      <c r="AB50" s="334">
        <v>5475</v>
      </c>
      <c r="AC50" s="334">
        <v>2871</v>
      </c>
      <c r="AD50" s="334">
        <v>2798</v>
      </c>
      <c r="AE50" s="334">
        <v>5669</v>
      </c>
      <c r="AF50" s="334">
        <v>2630</v>
      </c>
      <c r="AG50" s="334">
        <v>2329</v>
      </c>
      <c r="AH50" s="335">
        <v>4959</v>
      </c>
      <c r="AI50" s="24" t="s">
        <v>88</v>
      </c>
      <c r="AJ50" s="18" t="s">
        <v>89</v>
      </c>
      <c r="AK50" s="334">
        <v>2069</v>
      </c>
      <c r="AL50" s="337">
        <v>1762</v>
      </c>
      <c r="AM50" s="334">
        <v>3831</v>
      </c>
      <c r="AN50" s="334">
        <v>1480</v>
      </c>
      <c r="AO50" s="334">
        <v>1286</v>
      </c>
      <c r="AP50" s="334">
        <v>2766</v>
      </c>
      <c r="AQ50" s="334">
        <v>912</v>
      </c>
      <c r="AR50" s="334">
        <v>997</v>
      </c>
      <c r="AS50" s="335">
        <v>1909</v>
      </c>
      <c r="AT50" s="24" t="s">
        <v>88</v>
      </c>
      <c r="AU50" s="18" t="s">
        <v>89</v>
      </c>
      <c r="AV50" s="334">
        <v>681</v>
      </c>
      <c r="AW50" s="338">
        <v>891</v>
      </c>
      <c r="AX50" s="334">
        <v>1572</v>
      </c>
      <c r="AY50" s="334">
        <v>660</v>
      </c>
      <c r="AZ50" s="334">
        <v>748</v>
      </c>
      <c r="BA50" s="334">
        <v>1408</v>
      </c>
      <c r="BB50" s="334">
        <v>415</v>
      </c>
      <c r="BC50" s="334">
        <v>480</v>
      </c>
      <c r="BD50" s="335">
        <v>895</v>
      </c>
      <c r="BE50" s="24" t="s">
        <v>88</v>
      </c>
      <c r="BF50" s="18" t="s">
        <v>89</v>
      </c>
      <c r="BG50" s="334">
        <v>247</v>
      </c>
      <c r="BH50" s="334">
        <v>335</v>
      </c>
      <c r="BI50" s="334">
        <v>582</v>
      </c>
      <c r="BJ50" s="337">
        <v>119</v>
      </c>
      <c r="BK50" s="334">
        <v>171</v>
      </c>
      <c r="BL50" s="334">
        <v>290</v>
      </c>
      <c r="BM50" s="334">
        <v>24</v>
      </c>
      <c r="BN50" s="334">
        <v>68</v>
      </c>
      <c r="BO50" s="335">
        <v>92</v>
      </c>
      <c r="BP50" s="24" t="s">
        <v>88</v>
      </c>
      <c r="BQ50" s="18" t="s">
        <v>89</v>
      </c>
      <c r="BR50" s="334">
        <v>9</v>
      </c>
      <c r="BS50" s="334">
        <v>15</v>
      </c>
      <c r="BT50" s="334">
        <v>24</v>
      </c>
      <c r="BU50" s="334">
        <v>0</v>
      </c>
      <c r="BV50" s="334">
        <v>1</v>
      </c>
      <c r="BW50" s="334">
        <v>1</v>
      </c>
      <c r="BX50" s="334">
        <v>0</v>
      </c>
      <c r="BY50" s="334">
        <v>0</v>
      </c>
      <c r="BZ50" s="335">
        <v>0</v>
      </c>
      <c r="CA50" s="24" t="s">
        <v>88</v>
      </c>
      <c r="CB50" s="18" t="s">
        <v>89</v>
      </c>
      <c r="CC50" s="334">
        <v>7990</v>
      </c>
      <c r="CD50" s="334">
        <v>7607</v>
      </c>
      <c r="CE50" s="334">
        <v>15597</v>
      </c>
      <c r="CF50" s="334">
        <v>18687</v>
      </c>
      <c r="CG50" s="334">
        <v>18137</v>
      </c>
      <c r="CH50" s="334">
        <v>36824</v>
      </c>
      <c r="CI50" s="334">
        <v>1474</v>
      </c>
      <c r="CJ50" s="334">
        <v>1818</v>
      </c>
      <c r="CK50" s="335">
        <v>3292</v>
      </c>
    </row>
    <row r="51" spans="1:89" ht="17.100000000000001" customHeight="1">
      <c r="A51" s="1"/>
      <c r="B51" s="17" t="s">
        <v>90</v>
      </c>
      <c r="C51" s="18" t="s">
        <v>323</v>
      </c>
      <c r="D51" s="334">
        <v>5389</v>
      </c>
      <c r="E51" s="334">
        <v>4761</v>
      </c>
      <c r="F51" s="334">
        <v>10150</v>
      </c>
      <c r="G51" s="334">
        <v>6355</v>
      </c>
      <c r="H51" s="334">
        <v>6057</v>
      </c>
      <c r="I51" s="334">
        <v>12412</v>
      </c>
      <c r="J51" s="334">
        <v>4794</v>
      </c>
      <c r="K51" s="334">
        <v>4662</v>
      </c>
      <c r="L51" s="335">
        <v>9456</v>
      </c>
      <c r="M51" s="17" t="s">
        <v>90</v>
      </c>
      <c r="N51" s="336" t="s">
        <v>323</v>
      </c>
      <c r="O51" s="334">
        <v>3673</v>
      </c>
      <c r="P51" s="334">
        <v>3627</v>
      </c>
      <c r="Q51" s="334">
        <v>7300</v>
      </c>
      <c r="R51" s="334">
        <v>3161</v>
      </c>
      <c r="S51" s="334">
        <v>3302</v>
      </c>
      <c r="T51" s="334">
        <v>6463</v>
      </c>
      <c r="U51" s="334">
        <v>4340</v>
      </c>
      <c r="V51" s="334">
        <v>4834</v>
      </c>
      <c r="W51" s="335">
        <v>9174</v>
      </c>
      <c r="X51" s="17" t="s">
        <v>90</v>
      </c>
      <c r="Y51" s="18" t="s">
        <v>323</v>
      </c>
      <c r="Z51" s="337">
        <v>6297</v>
      </c>
      <c r="AA51" s="334">
        <v>6346</v>
      </c>
      <c r="AB51" s="334">
        <v>12643</v>
      </c>
      <c r="AC51" s="334">
        <v>5672</v>
      </c>
      <c r="AD51" s="334">
        <v>5109</v>
      </c>
      <c r="AE51" s="334">
        <v>10781</v>
      </c>
      <c r="AF51" s="334">
        <v>4626</v>
      </c>
      <c r="AG51" s="334">
        <v>4086</v>
      </c>
      <c r="AH51" s="335">
        <v>8712</v>
      </c>
      <c r="AI51" s="17" t="s">
        <v>90</v>
      </c>
      <c r="AJ51" s="18" t="s">
        <v>323</v>
      </c>
      <c r="AK51" s="334">
        <v>3685</v>
      </c>
      <c r="AL51" s="337">
        <v>3188</v>
      </c>
      <c r="AM51" s="334">
        <v>6873</v>
      </c>
      <c r="AN51" s="334">
        <v>2861</v>
      </c>
      <c r="AO51" s="334">
        <v>2767</v>
      </c>
      <c r="AP51" s="334">
        <v>5628</v>
      </c>
      <c r="AQ51" s="334">
        <v>2016</v>
      </c>
      <c r="AR51" s="334">
        <v>2310</v>
      </c>
      <c r="AS51" s="335">
        <v>4326</v>
      </c>
      <c r="AT51" s="17" t="s">
        <v>90</v>
      </c>
      <c r="AU51" s="18" t="s">
        <v>323</v>
      </c>
      <c r="AV51" s="334">
        <v>1541</v>
      </c>
      <c r="AW51" s="338">
        <v>1862</v>
      </c>
      <c r="AX51" s="334">
        <v>3403</v>
      </c>
      <c r="AY51" s="334">
        <v>1330</v>
      </c>
      <c r="AZ51" s="334">
        <v>1754</v>
      </c>
      <c r="BA51" s="334">
        <v>3084</v>
      </c>
      <c r="BB51" s="334">
        <v>949</v>
      </c>
      <c r="BC51" s="334">
        <v>1155</v>
      </c>
      <c r="BD51" s="335">
        <v>2104</v>
      </c>
      <c r="BE51" s="17" t="s">
        <v>90</v>
      </c>
      <c r="BF51" s="18" t="s">
        <v>323</v>
      </c>
      <c r="BG51" s="334">
        <v>552</v>
      </c>
      <c r="BH51" s="334">
        <v>832</v>
      </c>
      <c r="BI51" s="334">
        <v>1384</v>
      </c>
      <c r="BJ51" s="337">
        <v>248</v>
      </c>
      <c r="BK51" s="334">
        <v>437</v>
      </c>
      <c r="BL51" s="334">
        <v>685</v>
      </c>
      <c r="BM51" s="334">
        <v>68</v>
      </c>
      <c r="BN51" s="334">
        <v>161</v>
      </c>
      <c r="BO51" s="335">
        <v>229</v>
      </c>
      <c r="BP51" s="17" t="s">
        <v>90</v>
      </c>
      <c r="BQ51" s="18" t="s">
        <v>323</v>
      </c>
      <c r="BR51" s="334">
        <v>16</v>
      </c>
      <c r="BS51" s="334">
        <v>46</v>
      </c>
      <c r="BT51" s="334">
        <v>62</v>
      </c>
      <c r="BU51" s="334">
        <v>4</v>
      </c>
      <c r="BV51" s="334">
        <v>6</v>
      </c>
      <c r="BW51" s="334">
        <v>10</v>
      </c>
      <c r="BX51" s="334">
        <v>0</v>
      </c>
      <c r="BY51" s="334">
        <v>1</v>
      </c>
      <c r="BZ51" s="335">
        <v>1</v>
      </c>
      <c r="CA51" s="17" t="s">
        <v>90</v>
      </c>
      <c r="CB51" s="18" t="s">
        <v>323</v>
      </c>
      <c r="CC51" s="334">
        <v>16538</v>
      </c>
      <c r="CD51" s="334">
        <v>15480</v>
      </c>
      <c r="CE51" s="334">
        <v>32018</v>
      </c>
      <c r="CF51" s="334">
        <v>37872</v>
      </c>
      <c r="CG51" s="334">
        <v>37431</v>
      </c>
      <c r="CH51" s="334">
        <v>75303</v>
      </c>
      <c r="CI51" s="334">
        <v>3167</v>
      </c>
      <c r="CJ51" s="334">
        <v>4392</v>
      </c>
      <c r="CK51" s="335">
        <v>7559</v>
      </c>
    </row>
    <row r="52" spans="1:89" ht="17.100000000000001" customHeight="1">
      <c r="A52" s="1"/>
      <c r="B52" s="24" t="s">
        <v>92</v>
      </c>
      <c r="C52" s="18" t="s">
        <v>93</v>
      </c>
      <c r="D52" s="334">
        <v>2301</v>
      </c>
      <c r="E52" s="334">
        <v>2150</v>
      </c>
      <c r="F52" s="334">
        <v>4451</v>
      </c>
      <c r="G52" s="334">
        <v>2896</v>
      </c>
      <c r="H52" s="334">
        <v>2972</v>
      </c>
      <c r="I52" s="334">
        <v>5868</v>
      </c>
      <c r="J52" s="334">
        <v>2592</v>
      </c>
      <c r="K52" s="334">
        <v>2369</v>
      </c>
      <c r="L52" s="335">
        <v>4961</v>
      </c>
      <c r="M52" s="24" t="s">
        <v>92</v>
      </c>
      <c r="N52" s="336" t="s">
        <v>93</v>
      </c>
      <c r="O52" s="334">
        <v>1617</v>
      </c>
      <c r="P52" s="334">
        <v>1583</v>
      </c>
      <c r="Q52" s="334">
        <v>3200</v>
      </c>
      <c r="R52" s="334">
        <v>1264</v>
      </c>
      <c r="S52" s="334">
        <v>1280</v>
      </c>
      <c r="T52" s="334">
        <v>2544</v>
      </c>
      <c r="U52" s="334">
        <v>1803</v>
      </c>
      <c r="V52" s="334">
        <v>2011</v>
      </c>
      <c r="W52" s="335">
        <v>3814</v>
      </c>
      <c r="X52" s="24" t="s">
        <v>92</v>
      </c>
      <c r="Y52" s="18" t="s">
        <v>93</v>
      </c>
      <c r="Z52" s="337">
        <v>2674</v>
      </c>
      <c r="AA52" s="334">
        <v>2897</v>
      </c>
      <c r="AB52" s="334">
        <v>5571</v>
      </c>
      <c r="AC52" s="334">
        <v>2785</v>
      </c>
      <c r="AD52" s="334">
        <v>2632</v>
      </c>
      <c r="AE52" s="334">
        <v>5417</v>
      </c>
      <c r="AF52" s="334">
        <v>2433</v>
      </c>
      <c r="AG52" s="334">
        <v>2023</v>
      </c>
      <c r="AH52" s="335">
        <v>4456</v>
      </c>
      <c r="AI52" s="24" t="s">
        <v>92</v>
      </c>
      <c r="AJ52" s="18" t="s">
        <v>93</v>
      </c>
      <c r="AK52" s="334">
        <v>1764</v>
      </c>
      <c r="AL52" s="337">
        <v>1403</v>
      </c>
      <c r="AM52" s="334">
        <v>3167</v>
      </c>
      <c r="AN52" s="334">
        <v>1151</v>
      </c>
      <c r="AO52" s="334">
        <v>996</v>
      </c>
      <c r="AP52" s="334">
        <v>2147</v>
      </c>
      <c r="AQ52" s="334">
        <v>697</v>
      </c>
      <c r="AR52" s="334">
        <v>828</v>
      </c>
      <c r="AS52" s="335">
        <v>1525</v>
      </c>
      <c r="AT52" s="24" t="s">
        <v>92</v>
      </c>
      <c r="AU52" s="18" t="s">
        <v>93</v>
      </c>
      <c r="AV52" s="334">
        <v>572</v>
      </c>
      <c r="AW52" s="338">
        <v>740</v>
      </c>
      <c r="AX52" s="334">
        <v>1312</v>
      </c>
      <c r="AY52" s="334">
        <v>485</v>
      </c>
      <c r="AZ52" s="334">
        <v>615</v>
      </c>
      <c r="BA52" s="334">
        <v>1100</v>
      </c>
      <c r="BB52" s="334">
        <v>324</v>
      </c>
      <c r="BC52" s="334">
        <v>429</v>
      </c>
      <c r="BD52" s="335">
        <v>753</v>
      </c>
      <c r="BE52" s="24" t="s">
        <v>92</v>
      </c>
      <c r="BF52" s="18" t="s">
        <v>93</v>
      </c>
      <c r="BG52" s="334">
        <v>152</v>
      </c>
      <c r="BH52" s="334">
        <v>184</v>
      </c>
      <c r="BI52" s="334">
        <v>336</v>
      </c>
      <c r="BJ52" s="337">
        <v>68</v>
      </c>
      <c r="BK52" s="334">
        <v>116</v>
      </c>
      <c r="BL52" s="334">
        <v>184</v>
      </c>
      <c r="BM52" s="334">
        <v>12</v>
      </c>
      <c r="BN52" s="334">
        <v>45</v>
      </c>
      <c r="BO52" s="335">
        <v>57</v>
      </c>
      <c r="BP52" s="24" t="s">
        <v>92</v>
      </c>
      <c r="BQ52" s="18" t="s">
        <v>93</v>
      </c>
      <c r="BR52" s="334">
        <v>2</v>
      </c>
      <c r="BS52" s="334">
        <v>12</v>
      </c>
      <c r="BT52" s="334">
        <v>14</v>
      </c>
      <c r="BU52" s="334">
        <v>0</v>
      </c>
      <c r="BV52" s="334">
        <v>1</v>
      </c>
      <c r="BW52" s="334">
        <v>1</v>
      </c>
      <c r="BX52" s="334">
        <v>0</v>
      </c>
      <c r="BY52" s="334">
        <v>0</v>
      </c>
      <c r="BZ52" s="335">
        <v>0</v>
      </c>
      <c r="CA52" s="24" t="s">
        <v>92</v>
      </c>
      <c r="CB52" s="18" t="s">
        <v>93</v>
      </c>
      <c r="CC52" s="334">
        <v>7789</v>
      </c>
      <c r="CD52" s="334">
        <v>7491</v>
      </c>
      <c r="CE52" s="334">
        <v>15280</v>
      </c>
      <c r="CF52" s="334">
        <v>16760</v>
      </c>
      <c r="CG52" s="334">
        <v>16393</v>
      </c>
      <c r="CH52" s="334">
        <v>33153</v>
      </c>
      <c r="CI52" s="334">
        <v>1043</v>
      </c>
      <c r="CJ52" s="334">
        <v>1402</v>
      </c>
      <c r="CK52" s="335">
        <v>2445</v>
      </c>
    </row>
    <row r="53" spans="1:89" ht="17.100000000000001" customHeight="1">
      <c r="A53" s="1"/>
      <c r="B53" s="666" t="s">
        <v>94</v>
      </c>
      <c r="C53" s="26" t="s">
        <v>95</v>
      </c>
      <c r="D53" s="339">
        <v>1749</v>
      </c>
      <c r="E53" s="339">
        <v>1575</v>
      </c>
      <c r="F53" s="339">
        <v>3324</v>
      </c>
      <c r="G53" s="339">
        <v>2421</v>
      </c>
      <c r="H53" s="339">
        <v>2326</v>
      </c>
      <c r="I53" s="339">
        <v>4747</v>
      </c>
      <c r="J53" s="339">
        <v>2185</v>
      </c>
      <c r="K53" s="339">
        <v>2045</v>
      </c>
      <c r="L53" s="340">
        <v>4230</v>
      </c>
      <c r="M53" s="666" t="s">
        <v>94</v>
      </c>
      <c r="N53" s="341" t="s">
        <v>95</v>
      </c>
      <c r="O53" s="339">
        <v>1703</v>
      </c>
      <c r="P53" s="339">
        <v>1640</v>
      </c>
      <c r="Q53" s="339">
        <v>3343</v>
      </c>
      <c r="R53" s="339">
        <v>1278</v>
      </c>
      <c r="S53" s="339">
        <v>1321</v>
      </c>
      <c r="T53" s="339">
        <v>2599</v>
      </c>
      <c r="U53" s="339">
        <v>1624</v>
      </c>
      <c r="V53" s="339">
        <v>1513</v>
      </c>
      <c r="W53" s="340">
        <v>3137</v>
      </c>
      <c r="X53" s="666" t="s">
        <v>94</v>
      </c>
      <c r="Y53" s="26" t="s">
        <v>95</v>
      </c>
      <c r="Z53" s="342">
        <v>2020</v>
      </c>
      <c r="AA53" s="339">
        <v>2228</v>
      </c>
      <c r="AB53" s="339">
        <v>4248</v>
      </c>
      <c r="AC53" s="339">
        <v>2259</v>
      </c>
      <c r="AD53" s="339">
        <v>2231</v>
      </c>
      <c r="AE53" s="339">
        <v>4490</v>
      </c>
      <c r="AF53" s="339">
        <v>2081</v>
      </c>
      <c r="AG53" s="339">
        <v>1822</v>
      </c>
      <c r="AH53" s="340">
        <v>3903</v>
      </c>
      <c r="AI53" s="666" t="s">
        <v>94</v>
      </c>
      <c r="AJ53" s="26" t="s">
        <v>95</v>
      </c>
      <c r="AK53" s="339">
        <v>1705</v>
      </c>
      <c r="AL53" s="342">
        <v>1416</v>
      </c>
      <c r="AM53" s="339">
        <v>3121</v>
      </c>
      <c r="AN53" s="339">
        <v>1195</v>
      </c>
      <c r="AO53" s="339">
        <v>1133</v>
      </c>
      <c r="AP53" s="339">
        <v>2328</v>
      </c>
      <c r="AQ53" s="339">
        <v>853</v>
      </c>
      <c r="AR53" s="339">
        <v>904</v>
      </c>
      <c r="AS53" s="340">
        <v>1757</v>
      </c>
      <c r="AT53" s="666" t="s">
        <v>94</v>
      </c>
      <c r="AU53" s="26" t="s">
        <v>95</v>
      </c>
      <c r="AV53" s="339">
        <v>635</v>
      </c>
      <c r="AW53" s="343">
        <v>786</v>
      </c>
      <c r="AX53" s="339">
        <v>1421</v>
      </c>
      <c r="AY53" s="339">
        <v>567</v>
      </c>
      <c r="AZ53" s="339">
        <v>710</v>
      </c>
      <c r="BA53" s="339">
        <v>1277</v>
      </c>
      <c r="BB53" s="339">
        <v>388</v>
      </c>
      <c r="BC53" s="339">
        <v>439</v>
      </c>
      <c r="BD53" s="340">
        <v>827</v>
      </c>
      <c r="BE53" s="666" t="s">
        <v>94</v>
      </c>
      <c r="BF53" s="26" t="s">
        <v>95</v>
      </c>
      <c r="BG53" s="339">
        <v>222</v>
      </c>
      <c r="BH53" s="339">
        <v>292</v>
      </c>
      <c r="BI53" s="339">
        <v>514</v>
      </c>
      <c r="BJ53" s="342">
        <v>88</v>
      </c>
      <c r="BK53" s="339">
        <v>140</v>
      </c>
      <c r="BL53" s="339">
        <v>228</v>
      </c>
      <c r="BM53" s="339">
        <v>15</v>
      </c>
      <c r="BN53" s="339">
        <v>53</v>
      </c>
      <c r="BO53" s="340">
        <v>68</v>
      </c>
      <c r="BP53" s="666" t="s">
        <v>94</v>
      </c>
      <c r="BQ53" s="26" t="s">
        <v>95</v>
      </c>
      <c r="BR53" s="339">
        <v>10</v>
      </c>
      <c r="BS53" s="339">
        <v>17</v>
      </c>
      <c r="BT53" s="339">
        <v>27</v>
      </c>
      <c r="BU53" s="339">
        <v>0</v>
      </c>
      <c r="BV53" s="339">
        <v>3</v>
      </c>
      <c r="BW53" s="339">
        <v>3</v>
      </c>
      <c r="BX53" s="339">
        <v>0</v>
      </c>
      <c r="BY53" s="339">
        <v>0</v>
      </c>
      <c r="BZ53" s="340">
        <v>0</v>
      </c>
      <c r="CA53" s="666" t="s">
        <v>94</v>
      </c>
      <c r="CB53" s="26" t="s">
        <v>95</v>
      </c>
      <c r="CC53" s="339">
        <v>6355</v>
      </c>
      <c r="CD53" s="339">
        <v>5946</v>
      </c>
      <c r="CE53" s="339">
        <v>12301</v>
      </c>
      <c r="CF53" s="339">
        <v>15353</v>
      </c>
      <c r="CG53" s="339">
        <v>14994</v>
      </c>
      <c r="CH53" s="339">
        <v>30347</v>
      </c>
      <c r="CI53" s="339">
        <v>1290</v>
      </c>
      <c r="CJ53" s="339">
        <v>1654</v>
      </c>
      <c r="CK53" s="340">
        <v>2944</v>
      </c>
    </row>
    <row r="54" spans="1:89" ht="17.100000000000001" customHeight="1">
      <c r="A54" s="1"/>
      <c r="B54" s="667"/>
      <c r="C54" s="26" t="s">
        <v>324</v>
      </c>
      <c r="D54" s="339">
        <v>1281</v>
      </c>
      <c r="E54" s="339">
        <v>1190</v>
      </c>
      <c r="F54" s="339">
        <v>2471</v>
      </c>
      <c r="G54" s="339">
        <v>1736</v>
      </c>
      <c r="H54" s="339">
        <v>1608</v>
      </c>
      <c r="I54" s="339">
        <v>3344</v>
      </c>
      <c r="J54" s="339">
        <v>1465</v>
      </c>
      <c r="K54" s="339">
        <v>1351</v>
      </c>
      <c r="L54" s="340">
        <v>2816</v>
      </c>
      <c r="M54" s="667"/>
      <c r="N54" s="341" t="s">
        <v>324</v>
      </c>
      <c r="O54" s="339">
        <v>1054</v>
      </c>
      <c r="P54" s="339">
        <v>973</v>
      </c>
      <c r="Q54" s="339">
        <v>2027</v>
      </c>
      <c r="R54" s="339">
        <v>926</v>
      </c>
      <c r="S54" s="339">
        <v>906</v>
      </c>
      <c r="T54" s="339">
        <v>1832</v>
      </c>
      <c r="U54" s="339">
        <v>1107</v>
      </c>
      <c r="V54" s="339">
        <v>1126</v>
      </c>
      <c r="W54" s="340">
        <v>2233</v>
      </c>
      <c r="X54" s="667"/>
      <c r="Y54" s="26" t="s">
        <v>324</v>
      </c>
      <c r="Z54" s="342">
        <v>1501</v>
      </c>
      <c r="AA54" s="339">
        <v>1575</v>
      </c>
      <c r="AB54" s="339">
        <v>3076</v>
      </c>
      <c r="AC54" s="339">
        <v>1617</v>
      </c>
      <c r="AD54" s="339">
        <v>1549</v>
      </c>
      <c r="AE54" s="339">
        <v>3166</v>
      </c>
      <c r="AF54" s="339">
        <v>1360</v>
      </c>
      <c r="AG54" s="339">
        <v>1194</v>
      </c>
      <c r="AH54" s="340">
        <v>2554</v>
      </c>
      <c r="AI54" s="667"/>
      <c r="AJ54" s="26" t="s">
        <v>324</v>
      </c>
      <c r="AK54" s="339">
        <v>1130</v>
      </c>
      <c r="AL54" s="342">
        <v>969</v>
      </c>
      <c r="AM54" s="339">
        <v>2099</v>
      </c>
      <c r="AN54" s="339">
        <v>854</v>
      </c>
      <c r="AO54" s="339">
        <v>781</v>
      </c>
      <c r="AP54" s="339">
        <v>1635</v>
      </c>
      <c r="AQ54" s="339">
        <v>585</v>
      </c>
      <c r="AR54" s="339">
        <v>634</v>
      </c>
      <c r="AS54" s="340">
        <v>1219</v>
      </c>
      <c r="AT54" s="667"/>
      <c r="AU54" s="26" t="s">
        <v>324</v>
      </c>
      <c r="AV54" s="339">
        <v>463</v>
      </c>
      <c r="AW54" s="343">
        <v>549</v>
      </c>
      <c r="AX54" s="339">
        <v>1012</v>
      </c>
      <c r="AY54" s="339">
        <v>391</v>
      </c>
      <c r="AZ54" s="339">
        <v>514</v>
      </c>
      <c r="BA54" s="339">
        <v>905</v>
      </c>
      <c r="BB54" s="339">
        <v>299</v>
      </c>
      <c r="BC54" s="339">
        <v>329</v>
      </c>
      <c r="BD54" s="340">
        <v>628</v>
      </c>
      <c r="BE54" s="667"/>
      <c r="BF54" s="26" t="s">
        <v>324</v>
      </c>
      <c r="BG54" s="339">
        <v>159</v>
      </c>
      <c r="BH54" s="339">
        <v>186</v>
      </c>
      <c r="BI54" s="339">
        <v>345</v>
      </c>
      <c r="BJ54" s="342">
        <v>71</v>
      </c>
      <c r="BK54" s="339">
        <v>120</v>
      </c>
      <c r="BL54" s="339">
        <v>191</v>
      </c>
      <c r="BM54" s="339">
        <v>17</v>
      </c>
      <c r="BN54" s="339">
        <v>33</v>
      </c>
      <c r="BO54" s="340">
        <v>50</v>
      </c>
      <c r="BP54" s="667"/>
      <c r="BQ54" s="26" t="s">
        <v>324</v>
      </c>
      <c r="BR54" s="339">
        <v>4</v>
      </c>
      <c r="BS54" s="339">
        <v>9</v>
      </c>
      <c r="BT54" s="339">
        <v>13</v>
      </c>
      <c r="BU54" s="339">
        <v>2</v>
      </c>
      <c r="BV54" s="339">
        <v>0</v>
      </c>
      <c r="BW54" s="339">
        <v>2</v>
      </c>
      <c r="BX54" s="339">
        <v>0</v>
      </c>
      <c r="BY54" s="339">
        <v>0</v>
      </c>
      <c r="BZ54" s="340">
        <v>0</v>
      </c>
      <c r="CA54" s="667"/>
      <c r="CB54" s="26" t="s">
        <v>324</v>
      </c>
      <c r="CC54" s="339">
        <v>4482</v>
      </c>
      <c r="CD54" s="339">
        <v>4149</v>
      </c>
      <c r="CE54" s="339">
        <v>8631</v>
      </c>
      <c r="CF54" s="339">
        <v>10597</v>
      </c>
      <c r="CG54" s="339">
        <v>10256</v>
      </c>
      <c r="CH54" s="339">
        <v>20853</v>
      </c>
      <c r="CI54" s="339">
        <v>943</v>
      </c>
      <c r="CJ54" s="339">
        <v>1191</v>
      </c>
      <c r="CK54" s="340">
        <v>2134</v>
      </c>
    </row>
    <row r="55" spans="1:89" ht="17.100000000000001" customHeight="1">
      <c r="A55" s="1"/>
      <c r="B55" s="668"/>
      <c r="C55" s="18" t="s">
        <v>42</v>
      </c>
      <c r="D55" s="334">
        <f t="shared" ref="D55:L55" si="64">SUM(D53:D54)</f>
        <v>3030</v>
      </c>
      <c r="E55" s="334">
        <f t="shared" si="64"/>
        <v>2765</v>
      </c>
      <c r="F55" s="334">
        <f t="shared" si="64"/>
        <v>5795</v>
      </c>
      <c r="G55" s="334">
        <f t="shared" si="64"/>
        <v>4157</v>
      </c>
      <c r="H55" s="334">
        <f t="shared" si="64"/>
        <v>3934</v>
      </c>
      <c r="I55" s="334">
        <f t="shared" si="64"/>
        <v>8091</v>
      </c>
      <c r="J55" s="334">
        <f t="shared" si="64"/>
        <v>3650</v>
      </c>
      <c r="K55" s="334">
        <f t="shared" si="64"/>
        <v>3396</v>
      </c>
      <c r="L55" s="335">
        <f t="shared" si="64"/>
        <v>7046</v>
      </c>
      <c r="M55" s="668"/>
      <c r="N55" s="336" t="s">
        <v>42</v>
      </c>
      <c r="O55" s="334">
        <f t="shared" ref="O55:W55" si="65">SUM(O53:O54)</f>
        <v>2757</v>
      </c>
      <c r="P55" s="334">
        <f t="shared" si="65"/>
        <v>2613</v>
      </c>
      <c r="Q55" s="334">
        <f t="shared" si="65"/>
        <v>5370</v>
      </c>
      <c r="R55" s="334">
        <f t="shared" si="65"/>
        <v>2204</v>
      </c>
      <c r="S55" s="334">
        <f t="shared" si="65"/>
        <v>2227</v>
      </c>
      <c r="T55" s="334">
        <f t="shared" si="65"/>
        <v>4431</v>
      </c>
      <c r="U55" s="334">
        <f t="shared" si="65"/>
        <v>2731</v>
      </c>
      <c r="V55" s="334">
        <f t="shared" si="65"/>
        <v>2639</v>
      </c>
      <c r="W55" s="335">
        <f t="shared" si="65"/>
        <v>5370</v>
      </c>
      <c r="X55" s="668"/>
      <c r="Y55" s="18" t="s">
        <v>42</v>
      </c>
      <c r="Z55" s="337">
        <f t="shared" ref="Z55:AH55" si="66">SUM(Z53:Z54)</f>
        <v>3521</v>
      </c>
      <c r="AA55" s="334">
        <f t="shared" si="66"/>
        <v>3803</v>
      </c>
      <c r="AB55" s="334">
        <f t="shared" si="66"/>
        <v>7324</v>
      </c>
      <c r="AC55" s="334">
        <f t="shared" si="66"/>
        <v>3876</v>
      </c>
      <c r="AD55" s="334">
        <f t="shared" si="66"/>
        <v>3780</v>
      </c>
      <c r="AE55" s="334">
        <f t="shared" si="66"/>
        <v>7656</v>
      </c>
      <c r="AF55" s="334">
        <f t="shared" si="66"/>
        <v>3441</v>
      </c>
      <c r="AG55" s="334">
        <f t="shared" si="66"/>
        <v>3016</v>
      </c>
      <c r="AH55" s="335">
        <f t="shared" si="66"/>
        <v>6457</v>
      </c>
      <c r="AI55" s="668"/>
      <c r="AJ55" s="18" t="s">
        <v>42</v>
      </c>
      <c r="AK55" s="334">
        <f t="shared" ref="AK55:AS55" si="67">SUM(AK53:AK54)</f>
        <v>2835</v>
      </c>
      <c r="AL55" s="337">
        <f t="shared" si="67"/>
        <v>2385</v>
      </c>
      <c r="AM55" s="334">
        <f t="shared" si="67"/>
        <v>5220</v>
      </c>
      <c r="AN55" s="334">
        <f t="shared" si="67"/>
        <v>2049</v>
      </c>
      <c r="AO55" s="334">
        <f t="shared" si="67"/>
        <v>1914</v>
      </c>
      <c r="AP55" s="334">
        <f t="shared" si="67"/>
        <v>3963</v>
      </c>
      <c r="AQ55" s="334">
        <f t="shared" si="67"/>
        <v>1438</v>
      </c>
      <c r="AR55" s="334">
        <f t="shared" si="67"/>
        <v>1538</v>
      </c>
      <c r="AS55" s="335">
        <f t="shared" si="67"/>
        <v>2976</v>
      </c>
      <c r="AT55" s="668"/>
      <c r="AU55" s="18" t="s">
        <v>42</v>
      </c>
      <c r="AV55" s="334">
        <f t="shared" ref="AV55:BD55" si="68">SUM(AV53:AV54)</f>
        <v>1098</v>
      </c>
      <c r="AW55" s="338">
        <f t="shared" si="68"/>
        <v>1335</v>
      </c>
      <c r="AX55" s="334">
        <f t="shared" si="68"/>
        <v>2433</v>
      </c>
      <c r="AY55" s="334">
        <f t="shared" si="68"/>
        <v>958</v>
      </c>
      <c r="AZ55" s="334">
        <f t="shared" si="68"/>
        <v>1224</v>
      </c>
      <c r="BA55" s="334">
        <f t="shared" si="68"/>
        <v>2182</v>
      </c>
      <c r="BB55" s="334">
        <f t="shared" si="68"/>
        <v>687</v>
      </c>
      <c r="BC55" s="334">
        <f t="shared" si="68"/>
        <v>768</v>
      </c>
      <c r="BD55" s="335">
        <f t="shared" si="68"/>
        <v>1455</v>
      </c>
      <c r="BE55" s="668"/>
      <c r="BF55" s="18" t="s">
        <v>42</v>
      </c>
      <c r="BG55" s="334">
        <f t="shared" ref="BG55:BO55" si="69">SUM(BG53:BG54)</f>
        <v>381</v>
      </c>
      <c r="BH55" s="334">
        <f t="shared" si="69"/>
        <v>478</v>
      </c>
      <c r="BI55" s="334">
        <f t="shared" si="69"/>
        <v>859</v>
      </c>
      <c r="BJ55" s="337">
        <f t="shared" si="69"/>
        <v>159</v>
      </c>
      <c r="BK55" s="334">
        <f t="shared" si="69"/>
        <v>260</v>
      </c>
      <c r="BL55" s="334">
        <f t="shared" si="69"/>
        <v>419</v>
      </c>
      <c r="BM55" s="334">
        <f t="shared" si="69"/>
        <v>32</v>
      </c>
      <c r="BN55" s="334">
        <f t="shared" si="69"/>
        <v>86</v>
      </c>
      <c r="BO55" s="335">
        <f t="shared" si="69"/>
        <v>118</v>
      </c>
      <c r="BP55" s="668"/>
      <c r="BQ55" s="18" t="s">
        <v>42</v>
      </c>
      <c r="BR55" s="334">
        <f t="shared" ref="BR55:BZ55" si="70">SUM(BR53:BR54)</f>
        <v>14</v>
      </c>
      <c r="BS55" s="334">
        <f t="shared" si="70"/>
        <v>26</v>
      </c>
      <c r="BT55" s="334">
        <f t="shared" si="70"/>
        <v>40</v>
      </c>
      <c r="BU55" s="334">
        <f t="shared" si="70"/>
        <v>2</v>
      </c>
      <c r="BV55" s="334">
        <f t="shared" si="70"/>
        <v>3</v>
      </c>
      <c r="BW55" s="334">
        <f t="shared" si="70"/>
        <v>5</v>
      </c>
      <c r="BX55" s="334">
        <f t="shared" si="70"/>
        <v>0</v>
      </c>
      <c r="BY55" s="334">
        <f t="shared" si="70"/>
        <v>0</v>
      </c>
      <c r="BZ55" s="335">
        <f t="shared" si="70"/>
        <v>0</v>
      </c>
      <c r="CA55" s="668"/>
      <c r="CB55" s="18" t="s">
        <v>42</v>
      </c>
      <c r="CC55" s="334">
        <f t="shared" ref="CC55:CK55" si="71">SUM(CC53:CC54)</f>
        <v>10837</v>
      </c>
      <c r="CD55" s="334">
        <f t="shared" si="71"/>
        <v>10095</v>
      </c>
      <c r="CE55" s="334">
        <f t="shared" si="71"/>
        <v>20932</v>
      </c>
      <c r="CF55" s="334">
        <f t="shared" si="71"/>
        <v>25950</v>
      </c>
      <c r="CG55" s="334">
        <f t="shared" si="71"/>
        <v>25250</v>
      </c>
      <c r="CH55" s="334">
        <f t="shared" si="71"/>
        <v>51200</v>
      </c>
      <c r="CI55" s="334">
        <f t="shared" si="71"/>
        <v>2233</v>
      </c>
      <c r="CJ55" s="334">
        <f t="shared" si="71"/>
        <v>2845</v>
      </c>
      <c r="CK55" s="335">
        <f t="shared" si="71"/>
        <v>5078</v>
      </c>
    </row>
    <row r="56" spans="1:89" ht="17.100000000000001" customHeight="1">
      <c r="A56" s="1"/>
      <c r="B56" s="666" t="s">
        <v>97</v>
      </c>
      <c r="C56" s="26" t="s">
        <v>98</v>
      </c>
      <c r="D56" s="345">
        <v>4221</v>
      </c>
      <c r="E56" s="345">
        <v>3944</v>
      </c>
      <c r="F56" s="345">
        <v>8165</v>
      </c>
      <c r="G56" s="345">
        <v>4870</v>
      </c>
      <c r="H56" s="345">
        <v>4567</v>
      </c>
      <c r="I56" s="345">
        <v>9437</v>
      </c>
      <c r="J56" s="345">
        <v>3199</v>
      </c>
      <c r="K56" s="345">
        <v>2952</v>
      </c>
      <c r="L56" s="346">
        <v>6151</v>
      </c>
      <c r="M56" s="666" t="s">
        <v>97</v>
      </c>
      <c r="N56" s="341" t="s">
        <v>98</v>
      </c>
      <c r="O56" s="345">
        <v>2112</v>
      </c>
      <c r="P56" s="345">
        <v>1995</v>
      </c>
      <c r="Q56" s="345">
        <v>4107</v>
      </c>
      <c r="R56" s="345">
        <v>2569</v>
      </c>
      <c r="S56" s="345">
        <v>2104</v>
      </c>
      <c r="T56" s="345">
        <v>4673</v>
      </c>
      <c r="U56" s="345">
        <v>3083</v>
      </c>
      <c r="V56" s="345">
        <v>3536</v>
      </c>
      <c r="W56" s="346">
        <v>6619</v>
      </c>
      <c r="X56" s="666" t="s">
        <v>97</v>
      </c>
      <c r="Y56" s="26" t="s">
        <v>98</v>
      </c>
      <c r="Z56" s="348">
        <v>4707</v>
      </c>
      <c r="AA56" s="345">
        <v>5014</v>
      </c>
      <c r="AB56" s="345">
        <v>9721</v>
      </c>
      <c r="AC56" s="345">
        <v>4615</v>
      </c>
      <c r="AD56" s="345">
        <v>3952</v>
      </c>
      <c r="AE56" s="345">
        <v>8567</v>
      </c>
      <c r="AF56" s="345">
        <v>3217</v>
      </c>
      <c r="AG56" s="345">
        <v>2428</v>
      </c>
      <c r="AH56" s="346">
        <v>5645</v>
      </c>
      <c r="AI56" s="666" t="s">
        <v>97</v>
      </c>
      <c r="AJ56" s="26" t="s">
        <v>98</v>
      </c>
      <c r="AK56" s="345">
        <v>2066</v>
      </c>
      <c r="AL56" s="348">
        <v>1661</v>
      </c>
      <c r="AM56" s="345">
        <v>3727</v>
      </c>
      <c r="AN56" s="345">
        <v>1402</v>
      </c>
      <c r="AO56" s="345">
        <v>1291</v>
      </c>
      <c r="AP56" s="345">
        <v>2693</v>
      </c>
      <c r="AQ56" s="345">
        <v>907</v>
      </c>
      <c r="AR56" s="345">
        <v>1161</v>
      </c>
      <c r="AS56" s="346">
        <v>2068</v>
      </c>
      <c r="AT56" s="666" t="s">
        <v>97</v>
      </c>
      <c r="AU56" s="26" t="s">
        <v>98</v>
      </c>
      <c r="AV56" s="345">
        <v>693</v>
      </c>
      <c r="AW56" s="349">
        <v>976</v>
      </c>
      <c r="AX56" s="345">
        <v>1669</v>
      </c>
      <c r="AY56" s="345">
        <v>681</v>
      </c>
      <c r="AZ56" s="345">
        <v>937</v>
      </c>
      <c r="BA56" s="345">
        <v>1618</v>
      </c>
      <c r="BB56" s="345">
        <v>500</v>
      </c>
      <c r="BC56" s="345">
        <v>611</v>
      </c>
      <c r="BD56" s="346">
        <v>1111</v>
      </c>
      <c r="BE56" s="666" t="s">
        <v>97</v>
      </c>
      <c r="BF56" s="26" t="s">
        <v>98</v>
      </c>
      <c r="BG56" s="345">
        <v>263</v>
      </c>
      <c r="BH56" s="345">
        <v>373</v>
      </c>
      <c r="BI56" s="345">
        <v>636</v>
      </c>
      <c r="BJ56" s="348">
        <v>144</v>
      </c>
      <c r="BK56" s="345">
        <v>200</v>
      </c>
      <c r="BL56" s="345">
        <v>344</v>
      </c>
      <c r="BM56" s="345">
        <v>36</v>
      </c>
      <c r="BN56" s="345">
        <v>93</v>
      </c>
      <c r="BO56" s="346">
        <v>129</v>
      </c>
      <c r="BP56" s="666" t="s">
        <v>97</v>
      </c>
      <c r="BQ56" s="26" t="s">
        <v>98</v>
      </c>
      <c r="BR56" s="345">
        <v>9</v>
      </c>
      <c r="BS56" s="345">
        <v>24</v>
      </c>
      <c r="BT56" s="345">
        <v>33</v>
      </c>
      <c r="BU56" s="345">
        <v>1</v>
      </c>
      <c r="BV56" s="345">
        <v>2</v>
      </c>
      <c r="BW56" s="345">
        <v>3</v>
      </c>
      <c r="BX56" s="345">
        <v>0</v>
      </c>
      <c r="BY56" s="345">
        <v>0</v>
      </c>
      <c r="BZ56" s="346">
        <v>0</v>
      </c>
      <c r="CA56" s="666" t="s">
        <v>97</v>
      </c>
      <c r="CB56" s="26" t="s">
        <v>98</v>
      </c>
      <c r="CC56" s="345">
        <v>12290</v>
      </c>
      <c r="CD56" s="345">
        <v>11463</v>
      </c>
      <c r="CE56" s="345">
        <v>23753</v>
      </c>
      <c r="CF56" s="345">
        <v>25371</v>
      </c>
      <c r="CG56" s="345">
        <v>24118</v>
      </c>
      <c r="CH56" s="345">
        <v>49489</v>
      </c>
      <c r="CI56" s="345">
        <v>1634</v>
      </c>
      <c r="CJ56" s="345">
        <v>2240</v>
      </c>
      <c r="CK56" s="346">
        <v>3874</v>
      </c>
    </row>
    <row r="57" spans="1:89" ht="17.100000000000001" customHeight="1">
      <c r="A57" s="1"/>
      <c r="B57" s="667"/>
      <c r="C57" s="26" t="s">
        <v>99</v>
      </c>
      <c r="D57" s="345">
        <v>1863</v>
      </c>
      <c r="E57" s="345">
        <v>1842</v>
      </c>
      <c r="F57" s="345">
        <v>3705</v>
      </c>
      <c r="G57" s="345">
        <v>2307</v>
      </c>
      <c r="H57" s="345">
        <v>2177</v>
      </c>
      <c r="I57" s="345">
        <v>4484</v>
      </c>
      <c r="J57" s="345">
        <v>1573</v>
      </c>
      <c r="K57" s="345">
        <v>1519</v>
      </c>
      <c r="L57" s="346">
        <v>3092</v>
      </c>
      <c r="M57" s="667"/>
      <c r="N57" s="341" t="s">
        <v>99</v>
      </c>
      <c r="O57" s="345">
        <v>1149</v>
      </c>
      <c r="P57" s="345">
        <v>969</v>
      </c>
      <c r="Q57" s="345">
        <v>2118</v>
      </c>
      <c r="R57" s="345">
        <v>1066</v>
      </c>
      <c r="S57" s="345">
        <v>804</v>
      </c>
      <c r="T57" s="345">
        <v>1870</v>
      </c>
      <c r="U57" s="345">
        <v>1207</v>
      </c>
      <c r="V57" s="345">
        <v>1555</v>
      </c>
      <c r="W57" s="346">
        <v>2762</v>
      </c>
      <c r="X57" s="667"/>
      <c r="Y57" s="26" t="s">
        <v>99</v>
      </c>
      <c r="Z57" s="348">
        <v>2120</v>
      </c>
      <c r="AA57" s="345">
        <v>2382</v>
      </c>
      <c r="AB57" s="345">
        <v>4502</v>
      </c>
      <c r="AC57" s="345">
        <v>2282</v>
      </c>
      <c r="AD57" s="345">
        <v>1961</v>
      </c>
      <c r="AE57" s="345">
        <v>4243</v>
      </c>
      <c r="AF57" s="345">
        <v>1599</v>
      </c>
      <c r="AG57" s="345">
        <v>1193</v>
      </c>
      <c r="AH57" s="346">
        <v>2792</v>
      </c>
      <c r="AI57" s="667"/>
      <c r="AJ57" s="26" t="s">
        <v>99</v>
      </c>
      <c r="AK57" s="345">
        <v>940</v>
      </c>
      <c r="AL57" s="348">
        <v>813</v>
      </c>
      <c r="AM57" s="345">
        <v>1753</v>
      </c>
      <c r="AN57" s="345">
        <v>681</v>
      </c>
      <c r="AO57" s="345">
        <v>613</v>
      </c>
      <c r="AP57" s="345">
        <v>1294</v>
      </c>
      <c r="AQ57" s="345">
        <v>404</v>
      </c>
      <c r="AR57" s="345">
        <v>486</v>
      </c>
      <c r="AS57" s="346">
        <v>890</v>
      </c>
      <c r="AT57" s="667"/>
      <c r="AU57" s="26" t="s">
        <v>99</v>
      </c>
      <c r="AV57" s="345">
        <v>325</v>
      </c>
      <c r="AW57" s="349">
        <v>456</v>
      </c>
      <c r="AX57" s="345">
        <v>781</v>
      </c>
      <c r="AY57" s="345">
        <v>281</v>
      </c>
      <c r="AZ57" s="345">
        <v>395</v>
      </c>
      <c r="BA57" s="345">
        <v>676</v>
      </c>
      <c r="BB57" s="345">
        <v>208</v>
      </c>
      <c r="BC57" s="345">
        <v>224</v>
      </c>
      <c r="BD57" s="346">
        <v>432</v>
      </c>
      <c r="BE57" s="667"/>
      <c r="BF57" s="26" t="s">
        <v>99</v>
      </c>
      <c r="BG57" s="345">
        <v>120</v>
      </c>
      <c r="BH57" s="345">
        <v>147</v>
      </c>
      <c r="BI57" s="345">
        <v>267</v>
      </c>
      <c r="BJ57" s="348">
        <v>51</v>
      </c>
      <c r="BK57" s="345">
        <v>72</v>
      </c>
      <c r="BL57" s="345">
        <v>123</v>
      </c>
      <c r="BM57" s="345">
        <v>11</v>
      </c>
      <c r="BN57" s="345">
        <v>28</v>
      </c>
      <c r="BO57" s="346">
        <v>39</v>
      </c>
      <c r="BP57" s="667"/>
      <c r="BQ57" s="26" t="s">
        <v>99</v>
      </c>
      <c r="BR57" s="345">
        <v>5</v>
      </c>
      <c r="BS57" s="345">
        <v>8</v>
      </c>
      <c r="BT57" s="345">
        <v>13</v>
      </c>
      <c r="BU57" s="345">
        <v>0</v>
      </c>
      <c r="BV57" s="345">
        <v>0</v>
      </c>
      <c r="BW57" s="345">
        <v>0</v>
      </c>
      <c r="BX57" s="345">
        <v>0</v>
      </c>
      <c r="BY57" s="345">
        <v>0</v>
      </c>
      <c r="BZ57" s="346">
        <v>0</v>
      </c>
      <c r="CA57" s="667"/>
      <c r="CB57" s="26" t="s">
        <v>99</v>
      </c>
      <c r="CC57" s="345">
        <v>5743</v>
      </c>
      <c r="CD57" s="345">
        <v>5538</v>
      </c>
      <c r="CE57" s="345">
        <v>11281</v>
      </c>
      <c r="CF57" s="345">
        <v>11773</v>
      </c>
      <c r="CG57" s="345">
        <v>11232</v>
      </c>
      <c r="CH57" s="345">
        <v>23005</v>
      </c>
      <c r="CI57" s="345">
        <v>676</v>
      </c>
      <c r="CJ57" s="345">
        <v>874</v>
      </c>
      <c r="CK57" s="346">
        <v>1550</v>
      </c>
    </row>
    <row r="58" spans="1:89" ht="17.100000000000001" customHeight="1">
      <c r="A58" s="1"/>
      <c r="B58" s="668"/>
      <c r="C58" s="18" t="s">
        <v>42</v>
      </c>
      <c r="D58" s="334">
        <f t="shared" ref="D58:L58" si="72">SUM(D56:D57)</f>
        <v>6084</v>
      </c>
      <c r="E58" s="334">
        <f t="shared" si="72"/>
        <v>5786</v>
      </c>
      <c r="F58" s="334">
        <f t="shared" si="72"/>
        <v>11870</v>
      </c>
      <c r="G58" s="334">
        <f t="shared" si="72"/>
        <v>7177</v>
      </c>
      <c r="H58" s="334">
        <f t="shared" si="72"/>
        <v>6744</v>
      </c>
      <c r="I58" s="334">
        <f t="shared" si="72"/>
        <v>13921</v>
      </c>
      <c r="J58" s="334">
        <f t="shared" si="72"/>
        <v>4772</v>
      </c>
      <c r="K58" s="334">
        <f t="shared" si="72"/>
        <v>4471</v>
      </c>
      <c r="L58" s="335">
        <f t="shared" si="72"/>
        <v>9243</v>
      </c>
      <c r="M58" s="668"/>
      <c r="N58" s="336" t="s">
        <v>42</v>
      </c>
      <c r="O58" s="334">
        <f t="shared" ref="O58:W58" si="73">SUM(O56:O57)</f>
        <v>3261</v>
      </c>
      <c r="P58" s="334">
        <f t="shared" si="73"/>
        <v>2964</v>
      </c>
      <c r="Q58" s="334">
        <f t="shared" si="73"/>
        <v>6225</v>
      </c>
      <c r="R58" s="334">
        <f t="shared" si="73"/>
        <v>3635</v>
      </c>
      <c r="S58" s="334">
        <f t="shared" si="73"/>
        <v>2908</v>
      </c>
      <c r="T58" s="334">
        <f t="shared" si="73"/>
        <v>6543</v>
      </c>
      <c r="U58" s="334">
        <f t="shared" si="73"/>
        <v>4290</v>
      </c>
      <c r="V58" s="334">
        <f t="shared" si="73"/>
        <v>5091</v>
      </c>
      <c r="W58" s="335">
        <f t="shared" si="73"/>
        <v>9381</v>
      </c>
      <c r="X58" s="668"/>
      <c r="Y58" s="18" t="s">
        <v>42</v>
      </c>
      <c r="Z58" s="337">
        <f t="shared" ref="Z58:AH58" si="74">SUM(Z56:Z57)</f>
        <v>6827</v>
      </c>
      <c r="AA58" s="334">
        <f t="shared" si="74"/>
        <v>7396</v>
      </c>
      <c r="AB58" s="334">
        <f t="shared" si="74"/>
        <v>14223</v>
      </c>
      <c r="AC58" s="334">
        <f t="shared" si="74"/>
        <v>6897</v>
      </c>
      <c r="AD58" s="334">
        <f t="shared" si="74"/>
        <v>5913</v>
      </c>
      <c r="AE58" s="334">
        <f t="shared" si="74"/>
        <v>12810</v>
      </c>
      <c r="AF58" s="334">
        <f t="shared" si="74"/>
        <v>4816</v>
      </c>
      <c r="AG58" s="334">
        <f t="shared" si="74"/>
        <v>3621</v>
      </c>
      <c r="AH58" s="335">
        <f t="shared" si="74"/>
        <v>8437</v>
      </c>
      <c r="AI58" s="668"/>
      <c r="AJ58" s="18" t="s">
        <v>42</v>
      </c>
      <c r="AK58" s="334">
        <f t="shared" ref="AK58:AS58" si="75">SUM(AK56:AK57)</f>
        <v>3006</v>
      </c>
      <c r="AL58" s="337">
        <f t="shared" si="75"/>
        <v>2474</v>
      </c>
      <c r="AM58" s="334">
        <f t="shared" si="75"/>
        <v>5480</v>
      </c>
      <c r="AN58" s="334">
        <f t="shared" si="75"/>
        <v>2083</v>
      </c>
      <c r="AO58" s="334">
        <f t="shared" si="75"/>
        <v>1904</v>
      </c>
      <c r="AP58" s="334">
        <f t="shared" si="75"/>
        <v>3987</v>
      </c>
      <c r="AQ58" s="334">
        <f t="shared" si="75"/>
        <v>1311</v>
      </c>
      <c r="AR58" s="334">
        <f t="shared" si="75"/>
        <v>1647</v>
      </c>
      <c r="AS58" s="335">
        <f t="shared" si="75"/>
        <v>2958</v>
      </c>
      <c r="AT58" s="668"/>
      <c r="AU58" s="18" t="s">
        <v>42</v>
      </c>
      <c r="AV58" s="334">
        <f t="shared" ref="AV58:BD58" si="76">SUM(AV56:AV57)</f>
        <v>1018</v>
      </c>
      <c r="AW58" s="338">
        <f t="shared" si="76"/>
        <v>1432</v>
      </c>
      <c r="AX58" s="334">
        <f t="shared" si="76"/>
        <v>2450</v>
      </c>
      <c r="AY58" s="334">
        <f t="shared" si="76"/>
        <v>962</v>
      </c>
      <c r="AZ58" s="334">
        <f t="shared" si="76"/>
        <v>1332</v>
      </c>
      <c r="BA58" s="334">
        <f t="shared" si="76"/>
        <v>2294</v>
      </c>
      <c r="BB58" s="334">
        <f t="shared" si="76"/>
        <v>708</v>
      </c>
      <c r="BC58" s="334">
        <f t="shared" si="76"/>
        <v>835</v>
      </c>
      <c r="BD58" s="335">
        <f t="shared" si="76"/>
        <v>1543</v>
      </c>
      <c r="BE58" s="668"/>
      <c r="BF58" s="18" t="s">
        <v>42</v>
      </c>
      <c r="BG58" s="334">
        <f t="shared" ref="BG58:BO58" si="77">SUM(BG56:BG57)</f>
        <v>383</v>
      </c>
      <c r="BH58" s="334">
        <f t="shared" si="77"/>
        <v>520</v>
      </c>
      <c r="BI58" s="334">
        <f t="shared" si="77"/>
        <v>903</v>
      </c>
      <c r="BJ58" s="337">
        <f t="shared" si="77"/>
        <v>195</v>
      </c>
      <c r="BK58" s="334">
        <f t="shared" si="77"/>
        <v>272</v>
      </c>
      <c r="BL58" s="334">
        <f t="shared" si="77"/>
        <v>467</v>
      </c>
      <c r="BM58" s="334">
        <f t="shared" si="77"/>
        <v>47</v>
      </c>
      <c r="BN58" s="334">
        <f t="shared" si="77"/>
        <v>121</v>
      </c>
      <c r="BO58" s="335">
        <f t="shared" si="77"/>
        <v>168</v>
      </c>
      <c r="BP58" s="668"/>
      <c r="BQ58" s="18" t="s">
        <v>42</v>
      </c>
      <c r="BR58" s="334">
        <f t="shared" ref="BR58:BZ58" si="78">SUM(BR56:BR57)</f>
        <v>14</v>
      </c>
      <c r="BS58" s="334">
        <f t="shared" si="78"/>
        <v>32</v>
      </c>
      <c r="BT58" s="334">
        <f t="shared" si="78"/>
        <v>46</v>
      </c>
      <c r="BU58" s="334">
        <f t="shared" si="78"/>
        <v>1</v>
      </c>
      <c r="BV58" s="334">
        <f t="shared" si="78"/>
        <v>2</v>
      </c>
      <c r="BW58" s="334">
        <f t="shared" si="78"/>
        <v>3</v>
      </c>
      <c r="BX58" s="334">
        <f t="shared" si="78"/>
        <v>0</v>
      </c>
      <c r="BY58" s="334">
        <f t="shared" si="78"/>
        <v>0</v>
      </c>
      <c r="BZ58" s="335">
        <f t="shared" si="78"/>
        <v>0</v>
      </c>
      <c r="CA58" s="668"/>
      <c r="CB58" s="18" t="s">
        <v>42</v>
      </c>
      <c r="CC58" s="334">
        <f t="shared" ref="CC58:CK58" si="79">SUM(CC56:CC57)</f>
        <v>18033</v>
      </c>
      <c r="CD58" s="334">
        <f t="shared" si="79"/>
        <v>17001</v>
      </c>
      <c r="CE58" s="334">
        <f t="shared" si="79"/>
        <v>35034</v>
      </c>
      <c r="CF58" s="334">
        <f t="shared" si="79"/>
        <v>37144</v>
      </c>
      <c r="CG58" s="334">
        <f t="shared" si="79"/>
        <v>35350</v>
      </c>
      <c r="CH58" s="334">
        <f t="shared" si="79"/>
        <v>72494</v>
      </c>
      <c r="CI58" s="334">
        <f t="shared" si="79"/>
        <v>2310</v>
      </c>
      <c r="CJ58" s="334">
        <f t="shared" si="79"/>
        <v>3114</v>
      </c>
      <c r="CK58" s="335">
        <f t="shared" si="79"/>
        <v>5424</v>
      </c>
    </row>
    <row r="59" spans="1:89" ht="17.100000000000001" customHeight="1">
      <c r="A59" s="1"/>
      <c r="B59" s="666" t="s">
        <v>100</v>
      </c>
      <c r="C59" s="26" t="s">
        <v>101</v>
      </c>
      <c r="D59" s="339">
        <v>2286</v>
      </c>
      <c r="E59" s="339">
        <v>2305</v>
      </c>
      <c r="F59" s="339">
        <v>4591</v>
      </c>
      <c r="G59" s="339">
        <v>3115</v>
      </c>
      <c r="H59" s="339">
        <v>2827</v>
      </c>
      <c r="I59" s="339">
        <v>5942</v>
      </c>
      <c r="J59" s="339">
        <v>2163</v>
      </c>
      <c r="K59" s="339">
        <v>2085</v>
      </c>
      <c r="L59" s="340">
        <v>4248</v>
      </c>
      <c r="M59" s="666" t="s">
        <v>100</v>
      </c>
      <c r="N59" s="341" t="s">
        <v>101</v>
      </c>
      <c r="O59" s="339">
        <v>1543</v>
      </c>
      <c r="P59" s="339">
        <v>1420</v>
      </c>
      <c r="Q59" s="339">
        <v>2963</v>
      </c>
      <c r="R59" s="339">
        <v>1254</v>
      </c>
      <c r="S59" s="339">
        <v>1357</v>
      </c>
      <c r="T59" s="339">
        <v>2611</v>
      </c>
      <c r="U59" s="339">
        <v>1881</v>
      </c>
      <c r="V59" s="339">
        <v>2031</v>
      </c>
      <c r="W59" s="340">
        <v>3912</v>
      </c>
      <c r="X59" s="666" t="s">
        <v>100</v>
      </c>
      <c r="Y59" s="26" t="s">
        <v>101</v>
      </c>
      <c r="Z59" s="342">
        <v>2767</v>
      </c>
      <c r="AA59" s="339">
        <v>2983</v>
      </c>
      <c r="AB59" s="339">
        <v>5750</v>
      </c>
      <c r="AC59" s="339">
        <v>2725</v>
      </c>
      <c r="AD59" s="339">
        <v>2383</v>
      </c>
      <c r="AE59" s="339">
        <v>5108</v>
      </c>
      <c r="AF59" s="339">
        <v>2068</v>
      </c>
      <c r="AG59" s="339">
        <v>1636</v>
      </c>
      <c r="AH59" s="340">
        <v>3704</v>
      </c>
      <c r="AI59" s="666" t="s">
        <v>100</v>
      </c>
      <c r="AJ59" s="26" t="s">
        <v>101</v>
      </c>
      <c r="AK59" s="339">
        <v>1512</v>
      </c>
      <c r="AL59" s="342">
        <v>1217</v>
      </c>
      <c r="AM59" s="339">
        <v>2729</v>
      </c>
      <c r="AN59" s="339">
        <v>1057</v>
      </c>
      <c r="AO59" s="339">
        <v>1036</v>
      </c>
      <c r="AP59" s="339">
        <v>2093</v>
      </c>
      <c r="AQ59" s="339">
        <v>717</v>
      </c>
      <c r="AR59" s="339">
        <v>915</v>
      </c>
      <c r="AS59" s="340">
        <v>1632</v>
      </c>
      <c r="AT59" s="666" t="s">
        <v>100</v>
      </c>
      <c r="AU59" s="26" t="s">
        <v>101</v>
      </c>
      <c r="AV59" s="339">
        <v>562</v>
      </c>
      <c r="AW59" s="343">
        <v>759</v>
      </c>
      <c r="AX59" s="339">
        <v>1321</v>
      </c>
      <c r="AY59" s="339">
        <v>529</v>
      </c>
      <c r="AZ59" s="339">
        <v>722</v>
      </c>
      <c r="BA59" s="339">
        <v>1251</v>
      </c>
      <c r="BB59" s="339">
        <v>381</v>
      </c>
      <c r="BC59" s="339">
        <v>525</v>
      </c>
      <c r="BD59" s="340">
        <v>906</v>
      </c>
      <c r="BE59" s="666" t="s">
        <v>100</v>
      </c>
      <c r="BF59" s="26" t="s">
        <v>101</v>
      </c>
      <c r="BG59" s="339">
        <v>231</v>
      </c>
      <c r="BH59" s="339">
        <v>332</v>
      </c>
      <c r="BI59" s="339">
        <v>563</v>
      </c>
      <c r="BJ59" s="342">
        <v>103</v>
      </c>
      <c r="BK59" s="339">
        <v>158</v>
      </c>
      <c r="BL59" s="339">
        <v>261</v>
      </c>
      <c r="BM59" s="339">
        <v>17</v>
      </c>
      <c r="BN59" s="339">
        <v>69</v>
      </c>
      <c r="BO59" s="340">
        <v>86</v>
      </c>
      <c r="BP59" s="666" t="s">
        <v>100</v>
      </c>
      <c r="BQ59" s="26" t="s">
        <v>101</v>
      </c>
      <c r="BR59" s="339">
        <v>4</v>
      </c>
      <c r="BS59" s="339">
        <v>14</v>
      </c>
      <c r="BT59" s="339">
        <v>18</v>
      </c>
      <c r="BU59" s="339">
        <v>2</v>
      </c>
      <c r="BV59" s="339">
        <v>0</v>
      </c>
      <c r="BW59" s="339">
        <v>2</v>
      </c>
      <c r="BX59" s="339">
        <v>0</v>
      </c>
      <c r="BY59" s="339">
        <v>0</v>
      </c>
      <c r="BZ59" s="340">
        <v>0</v>
      </c>
      <c r="CA59" s="666" t="s">
        <v>100</v>
      </c>
      <c r="CB59" s="26" t="s">
        <v>101</v>
      </c>
      <c r="CC59" s="339">
        <v>7564</v>
      </c>
      <c r="CD59" s="339">
        <v>7217</v>
      </c>
      <c r="CE59" s="339">
        <v>14781</v>
      </c>
      <c r="CF59" s="339">
        <v>16086</v>
      </c>
      <c r="CG59" s="339">
        <v>15737</v>
      </c>
      <c r="CH59" s="339">
        <v>31823</v>
      </c>
      <c r="CI59" s="339">
        <v>1267</v>
      </c>
      <c r="CJ59" s="339">
        <v>1820</v>
      </c>
      <c r="CK59" s="340">
        <v>3087</v>
      </c>
    </row>
    <row r="60" spans="1:89" ht="17.100000000000001" customHeight="1">
      <c r="A60" s="1"/>
      <c r="B60" s="667"/>
      <c r="C60" s="26" t="s">
        <v>102</v>
      </c>
      <c r="D60" s="339">
        <v>1256</v>
      </c>
      <c r="E60" s="339">
        <v>1122</v>
      </c>
      <c r="F60" s="339">
        <v>2378</v>
      </c>
      <c r="G60" s="339">
        <v>1702</v>
      </c>
      <c r="H60" s="339">
        <v>1561</v>
      </c>
      <c r="I60" s="339">
        <v>3263</v>
      </c>
      <c r="J60" s="339">
        <v>1427</v>
      </c>
      <c r="K60" s="339">
        <v>1360</v>
      </c>
      <c r="L60" s="340">
        <v>2787</v>
      </c>
      <c r="M60" s="667"/>
      <c r="N60" s="341" t="s">
        <v>102</v>
      </c>
      <c r="O60" s="339">
        <v>1300</v>
      </c>
      <c r="P60" s="339">
        <v>963</v>
      </c>
      <c r="Q60" s="339">
        <v>2263</v>
      </c>
      <c r="R60" s="339">
        <v>1139</v>
      </c>
      <c r="S60" s="339">
        <v>752</v>
      </c>
      <c r="T60" s="339">
        <v>1891</v>
      </c>
      <c r="U60" s="339">
        <v>904</v>
      </c>
      <c r="V60" s="339">
        <v>1026</v>
      </c>
      <c r="W60" s="340">
        <v>1930</v>
      </c>
      <c r="X60" s="667"/>
      <c r="Y60" s="26" t="s">
        <v>102</v>
      </c>
      <c r="Z60" s="342">
        <v>1354</v>
      </c>
      <c r="AA60" s="339">
        <v>1572</v>
      </c>
      <c r="AB60" s="339">
        <v>2926</v>
      </c>
      <c r="AC60" s="339">
        <v>1570</v>
      </c>
      <c r="AD60" s="339">
        <v>1545</v>
      </c>
      <c r="AE60" s="339">
        <v>3115</v>
      </c>
      <c r="AF60" s="339">
        <v>1381</v>
      </c>
      <c r="AG60" s="339">
        <v>1158</v>
      </c>
      <c r="AH60" s="340">
        <v>2539</v>
      </c>
      <c r="AI60" s="667"/>
      <c r="AJ60" s="26" t="s">
        <v>102</v>
      </c>
      <c r="AK60" s="339">
        <v>1040</v>
      </c>
      <c r="AL60" s="342">
        <v>806</v>
      </c>
      <c r="AM60" s="339">
        <v>1846</v>
      </c>
      <c r="AN60" s="339">
        <v>721</v>
      </c>
      <c r="AO60" s="339">
        <v>640</v>
      </c>
      <c r="AP60" s="339">
        <v>1361</v>
      </c>
      <c r="AQ60" s="339">
        <v>427</v>
      </c>
      <c r="AR60" s="339">
        <v>495</v>
      </c>
      <c r="AS60" s="340">
        <v>922</v>
      </c>
      <c r="AT60" s="667"/>
      <c r="AU60" s="26" t="s">
        <v>102</v>
      </c>
      <c r="AV60" s="339">
        <v>298</v>
      </c>
      <c r="AW60" s="343">
        <v>397</v>
      </c>
      <c r="AX60" s="339">
        <v>695</v>
      </c>
      <c r="AY60" s="339">
        <v>298</v>
      </c>
      <c r="AZ60" s="339">
        <v>364</v>
      </c>
      <c r="BA60" s="339">
        <v>662</v>
      </c>
      <c r="BB60" s="339">
        <v>209</v>
      </c>
      <c r="BC60" s="339">
        <v>266</v>
      </c>
      <c r="BD60" s="340">
        <v>475</v>
      </c>
      <c r="BE60" s="667"/>
      <c r="BF60" s="26" t="s">
        <v>102</v>
      </c>
      <c r="BG60" s="339">
        <v>130</v>
      </c>
      <c r="BH60" s="339">
        <v>174</v>
      </c>
      <c r="BI60" s="339">
        <v>304</v>
      </c>
      <c r="BJ60" s="342">
        <v>41</v>
      </c>
      <c r="BK60" s="339">
        <v>73</v>
      </c>
      <c r="BL60" s="339">
        <v>114</v>
      </c>
      <c r="BM60" s="339">
        <v>14</v>
      </c>
      <c r="BN60" s="339">
        <v>38</v>
      </c>
      <c r="BO60" s="340">
        <v>52</v>
      </c>
      <c r="BP60" s="667"/>
      <c r="BQ60" s="26" t="s">
        <v>102</v>
      </c>
      <c r="BR60" s="339">
        <v>4</v>
      </c>
      <c r="BS60" s="339">
        <v>7</v>
      </c>
      <c r="BT60" s="339">
        <v>11</v>
      </c>
      <c r="BU60" s="339">
        <v>1</v>
      </c>
      <c r="BV60" s="339">
        <v>1</v>
      </c>
      <c r="BW60" s="339">
        <v>2</v>
      </c>
      <c r="BX60" s="339">
        <v>0</v>
      </c>
      <c r="BY60" s="339">
        <v>0</v>
      </c>
      <c r="BZ60" s="340">
        <v>0</v>
      </c>
      <c r="CA60" s="667"/>
      <c r="CB60" s="26" t="s">
        <v>102</v>
      </c>
      <c r="CC60" s="339">
        <v>4385</v>
      </c>
      <c r="CD60" s="339">
        <v>4043</v>
      </c>
      <c r="CE60" s="339">
        <v>8428</v>
      </c>
      <c r="CF60" s="339">
        <v>10134</v>
      </c>
      <c r="CG60" s="339">
        <v>9354</v>
      </c>
      <c r="CH60" s="339">
        <v>19488</v>
      </c>
      <c r="CI60" s="339">
        <v>697</v>
      </c>
      <c r="CJ60" s="339">
        <v>923</v>
      </c>
      <c r="CK60" s="340">
        <v>1620</v>
      </c>
    </row>
    <row r="61" spans="1:89" ht="17.100000000000001" customHeight="1">
      <c r="A61" s="1"/>
      <c r="B61" s="667"/>
      <c r="C61" s="26" t="s">
        <v>103</v>
      </c>
      <c r="D61" s="339">
        <v>1505</v>
      </c>
      <c r="E61" s="339">
        <v>1379</v>
      </c>
      <c r="F61" s="339">
        <v>2884</v>
      </c>
      <c r="G61" s="339">
        <v>2039</v>
      </c>
      <c r="H61" s="339">
        <v>1928</v>
      </c>
      <c r="I61" s="339">
        <v>3967</v>
      </c>
      <c r="J61" s="339">
        <v>1608</v>
      </c>
      <c r="K61" s="339">
        <v>1495</v>
      </c>
      <c r="L61" s="340">
        <v>3103</v>
      </c>
      <c r="M61" s="667"/>
      <c r="N61" s="341" t="s">
        <v>103</v>
      </c>
      <c r="O61" s="339">
        <v>1240</v>
      </c>
      <c r="P61" s="339">
        <v>1016</v>
      </c>
      <c r="Q61" s="339">
        <v>2256</v>
      </c>
      <c r="R61" s="339">
        <v>1028</v>
      </c>
      <c r="S61" s="339">
        <v>893</v>
      </c>
      <c r="T61" s="339">
        <v>1921</v>
      </c>
      <c r="U61" s="339">
        <v>1186</v>
      </c>
      <c r="V61" s="339">
        <v>1291</v>
      </c>
      <c r="W61" s="340">
        <v>2477</v>
      </c>
      <c r="X61" s="667"/>
      <c r="Y61" s="26" t="s">
        <v>103</v>
      </c>
      <c r="Z61" s="342">
        <v>1732</v>
      </c>
      <c r="AA61" s="339">
        <v>1938</v>
      </c>
      <c r="AB61" s="339">
        <v>3670</v>
      </c>
      <c r="AC61" s="339">
        <v>1908</v>
      </c>
      <c r="AD61" s="339">
        <v>1732</v>
      </c>
      <c r="AE61" s="339">
        <v>3640</v>
      </c>
      <c r="AF61" s="339">
        <v>1529</v>
      </c>
      <c r="AG61" s="339">
        <v>1232</v>
      </c>
      <c r="AH61" s="340">
        <v>2761</v>
      </c>
      <c r="AI61" s="667"/>
      <c r="AJ61" s="26" t="s">
        <v>103</v>
      </c>
      <c r="AK61" s="339">
        <v>1060</v>
      </c>
      <c r="AL61" s="342">
        <v>895</v>
      </c>
      <c r="AM61" s="339">
        <v>1955</v>
      </c>
      <c r="AN61" s="339">
        <v>794</v>
      </c>
      <c r="AO61" s="339">
        <v>763</v>
      </c>
      <c r="AP61" s="339">
        <v>1557</v>
      </c>
      <c r="AQ61" s="339">
        <v>540</v>
      </c>
      <c r="AR61" s="339">
        <v>631</v>
      </c>
      <c r="AS61" s="340">
        <v>1171</v>
      </c>
      <c r="AT61" s="667"/>
      <c r="AU61" s="26" t="s">
        <v>103</v>
      </c>
      <c r="AV61" s="339">
        <v>409</v>
      </c>
      <c r="AW61" s="343">
        <v>527</v>
      </c>
      <c r="AX61" s="339">
        <v>936</v>
      </c>
      <c r="AY61" s="339">
        <v>349</v>
      </c>
      <c r="AZ61" s="339">
        <v>538</v>
      </c>
      <c r="BA61" s="339">
        <v>887</v>
      </c>
      <c r="BB61" s="339">
        <v>315</v>
      </c>
      <c r="BC61" s="339">
        <v>369</v>
      </c>
      <c r="BD61" s="340">
        <v>684</v>
      </c>
      <c r="BE61" s="667"/>
      <c r="BF61" s="26" t="s">
        <v>103</v>
      </c>
      <c r="BG61" s="339">
        <v>159</v>
      </c>
      <c r="BH61" s="339">
        <v>221</v>
      </c>
      <c r="BI61" s="339">
        <v>380</v>
      </c>
      <c r="BJ61" s="342">
        <v>82</v>
      </c>
      <c r="BK61" s="339">
        <v>129</v>
      </c>
      <c r="BL61" s="339">
        <v>211</v>
      </c>
      <c r="BM61" s="339">
        <v>13</v>
      </c>
      <c r="BN61" s="339">
        <v>42</v>
      </c>
      <c r="BO61" s="340">
        <v>55</v>
      </c>
      <c r="BP61" s="667"/>
      <c r="BQ61" s="26" t="s">
        <v>103</v>
      </c>
      <c r="BR61" s="339">
        <v>9</v>
      </c>
      <c r="BS61" s="339">
        <v>15</v>
      </c>
      <c r="BT61" s="339">
        <v>24</v>
      </c>
      <c r="BU61" s="339">
        <v>0</v>
      </c>
      <c r="BV61" s="339">
        <v>0</v>
      </c>
      <c r="BW61" s="339">
        <v>0</v>
      </c>
      <c r="BX61" s="339">
        <v>0</v>
      </c>
      <c r="BY61" s="339">
        <v>0</v>
      </c>
      <c r="BZ61" s="340">
        <v>0</v>
      </c>
      <c r="CA61" s="667"/>
      <c r="CB61" s="26" t="s">
        <v>103</v>
      </c>
      <c r="CC61" s="339">
        <v>5152</v>
      </c>
      <c r="CD61" s="339">
        <v>4802</v>
      </c>
      <c r="CE61" s="339">
        <v>9954</v>
      </c>
      <c r="CF61" s="339">
        <v>11426</v>
      </c>
      <c r="CG61" s="339">
        <v>10918</v>
      </c>
      <c r="CH61" s="339">
        <v>22344</v>
      </c>
      <c r="CI61" s="339">
        <v>927</v>
      </c>
      <c r="CJ61" s="339">
        <v>1314</v>
      </c>
      <c r="CK61" s="340">
        <v>2241</v>
      </c>
    </row>
    <row r="62" spans="1:89" ht="17.100000000000001" customHeight="1">
      <c r="A62" s="1"/>
      <c r="B62" s="668"/>
      <c r="C62" s="18" t="s">
        <v>42</v>
      </c>
      <c r="D62" s="334">
        <f t="shared" ref="D62:L62" si="80">SUM(D59:D61)</f>
        <v>5047</v>
      </c>
      <c r="E62" s="334">
        <f t="shared" si="80"/>
        <v>4806</v>
      </c>
      <c r="F62" s="334">
        <f t="shared" si="80"/>
        <v>9853</v>
      </c>
      <c r="G62" s="334">
        <f t="shared" si="80"/>
        <v>6856</v>
      </c>
      <c r="H62" s="334">
        <f t="shared" si="80"/>
        <v>6316</v>
      </c>
      <c r="I62" s="334">
        <f t="shared" si="80"/>
        <v>13172</v>
      </c>
      <c r="J62" s="334">
        <f t="shared" si="80"/>
        <v>5198</v>
      </c>
      <c r="K62" s="334">
        <f t="shared" si="80"/>
        <v>4940</v>
      </c>
      <c r="L62" s="335">
        <f t="shared" si="80"/>
        <v>10138</v>
      </c>
      <c r="M62" s="668"/>
      <c r="N62" s="336" t="s">
        <v>42</v>
      </c>
      <c r="O62" s="334">
        <f t="shared" ref="O62:W62" si="81">SUM(O59:O61)</f>
        <v>4083</v>
      </c>
      <c r="P62" s="334">
        <f t="shared" si="81"/>
        <v>3399</v>
      </c>
      <c r="Q62" s="334">
        <f t="shared" si="81"/>
        <v>7482</v>
      </c>
      <c r="R62" s="334">
        <f t="shared" si="81"/>
        <v>3421</v>
      </c>
      <c r="S62" s="334">
        <f t="shared" si="81"/>
        <v>3002</v>
      </c>
      <c r="T62" s="334">
        <f t="shared" si="81"/>
        <v>6423</v>
      </c>
      <c r="U62" s="334">
        <f t="shared" si="81"/>
        <v>3971</v>
      </c>
      <c r="V62" s="334">
        <f t="shared" si="81"/>
        <v>4348</v>
      </c>
      <c r="W62" s="335">
        <f t="shared" si="81"/>
        <v>8319</v>
      </c>
      <c r="X62" s="668"/>
      <c r="Y62" s="18" t="s">
        <v>42</v>
      </c>
      <c r="Z62" s="337">
        <f t="shared" ref="Z62:AH62" si="82">SUM(Z59:Z61)</f>
        <v>5853</v>
      </c>
      <c r="AA62" s="334">
        <f t="shared" si="82"/>
        <v>6493</v>
      </c>
      <c r="AB62" s="334">
        <f t="shared" si="82"/>
        <v>12346</v>
      </c>
      <c r="AC62" s="334">
        <f t="shared" si="82"/>
        <v>6203</v>
      </c>
      <c r="AD62" s="334">
        <f t="shared" si="82"/>
        <v>5660</v>
      </c>
      <c r="AE62" s="334">
        <f t="shared" si="82"/>
        <v>11863</v>
      </c>
      <c r="AF62" s="334">
        <f t="shared" si="82"/>
        <v>4978</v>
      </c>
      <c r="AG62" s="334">
        <f t="shared" si="82"/>
        <v>4026</v>
      </c>
      <c r="AH62" s="335">
        <f t="shared" si="82"/>
        <v>9004</v>
      </c>
      <c r="AI62" s="668"/>
      <c r="AJ62" s="18" t="s">
        <v>42</v>
      </c>
      <c r="AK62" s="334">
        <f t="shared" ref="AK62:AS62" si="83">SUM(AK59:AK61)</f>
        <v>3612</v>
      </c>
      <c r="AL62" s="337">
        <f t="shared" si="83"/>
        <v>2918</v>
      </c>
      <c r="AM62" s="334">
        <f t="shared" si="83"/>
        <v>6530</v>
      </c>
      <c r="AN62" s="334">
        <f t="shared" si="83"/>
        <v>2572</v>
      </c>
      <c r="AO62" s="334">
        <f t="shared" si="83"/>
        <v>2439</v>
      </c>
      <c r="AP62" s="334">
        <f t="shared" si="83"/>
        <v>5011</v>
      </c>
      <c r="AQ62" s="334">
        <f t="shared" si="83"/>
        <v>1684</v>
      </c>
      <c r="AR62" s="334">
        <f t="shared" si="83"/>
        <v>2041</v>
      </c>
      <c r="AS62" s="335">
        <f t="shared" si="83"/>
        <v>3725</v>
      </c>
      <c r="AT62" s="668"/>
      <c r="AU62" s="18" t="s">
        <v>42</v>
      </c>
      <c r="AV62" s="334">
        <f t="shared" ref="AV62:BD62" si="84">SUM(AV59:AV61)</f>
        <v>1269</v>
      </c>
      <c r="AW62" s="338">
        <f t="shared" si="84"/>
        <v>1683</v>
      </c>
      <c r="AX62" s="334">
        <f t="shared" si="84"/>
        <v>2952</v>
      </c>
      <c r="AY62" s="334">
        <f t="shared" si="84"/>
        <v>1176</v>
      </c>
      <c r="AZ62" s="334">
        <f t="shared" si="84"/>
        <v>1624</v>
      </c>
      <c r="BA62" s="334">
        <f t="shared" si="84"/>
        <v>2800</v>
      </c>
      <c r="BB62" s="334">
        <f t="shared" si="84"/>
        <v>905</v>
      </c>
      <c r="BC62" s="334">
        <f t="shared" si="84"/>
        <v>1160</v>
      </c>
      <c r="BD62" s="335">
        <f t="shared" si="84"/>
        <v>2065</v>
      </c>
      <c r="BE62" s="668"/>
      <c r="BF62" s="18" t="s">
        <v>42</v>
      </c>
      <c r="BG62" s="334">
        <f t="shared" ref="BG62:BO62" si="85">SUM(BG59:BG61)</f>
        <v>520</v>
      </c>
      <c r="BH62" s="334">
        <f t="shared" si="85"/>
        <v>727</v>
      </c>
      <c r="BI62" s="334">
        <f t="shared" si="85"/>
        <v>1247</v>
      </c>
      <c r="BJ62" s="337">
        <f t="shared" si="85"/>
        <v>226</v>
      </c>
      <c r="BK62" s="334">
        <f t="shared" si="85"/>
        <v>360</v>
      </c>
      <c r="BL62" s="334">
        <f t="shared" si="85"/>
        <v>586</v>
      </c>
      <c r="BM62" s="334">
        <f t="shared" si="85"/>
        <v>44</v>
      </c>
      <c r="BN62" s="334">
        <f t="shared" si="85"/>
        <v>149</v>
      </c>
      <c r="BO62" s="335">
        <f t="shared" si="85"/>
        <v>193</v>
      </c>
      <c r="BP62" s="668"/>
      <c r="BQ62" s="18" t="s">
        <v>42</v>
      </c>
      <c r="BR62" s="334">
        <f t="shared" ref="BR62:BZ62" si="86">SUM(BR59:BR61)</f>
        <v>17</v>
      </c>
      <c r="BS62" s="334">
        <f t="shared" si="86"/>
        <v>36</v>
      </c>
      <c r="BT62" s="334">
        <f t="shared" si="86"/>
        <v>53</v>
      </c>
      <c r="BU62" s="334">
        <f t="shared" si="86"/>
        <v>3</v>
      </c>
      <c r="BV62" s="334">
        <f t="shared" si="86"/>
        <v>1</v>
      </c>
      <c r="BW62" s="334">
        <f t="shared" si="86"/>
        <v>4</v>
      </c>
      <c r="BX62" s="334">
        <f t="shared" si="86"/>
        <v>0</v>
      </c>
      <c r="BY62" s="334">
        <f t="shared" si="86"/>
        <v>0</v>
      </c>
      <c r="BZ62" s="335">
        <f t="shared" si="86"/>
        <v>0</v>
      </c>
      <c r="CA62" s="668"/>
      <c r="CB62" s="18" t="s">
        <v>42</v>
      </c>
      <c r="CC62" s="334">
        <f t="shared" ref="CC62:CK62" si="87">SUM(CC59:CC61)</f>
        <v>17101</v>
      </c>
      <c r="CD62" s="334">
        <f t="shared" si="87"/>
        <v>16062</v>
      </c>
      <c r="CE62" s="334">
        <f t="shared" si="87"/>
        <v>33163</v>
      </c>
      <c r="CF62" s="334">
        <f t="shared" si="87"/>
        <v>37646</v>
      </c>
      <c r="CG62" s="334">
        <f t="shared" si="87"/>
        <v>36009</v>
      </c>
      <c r="CH62" s="334">
        <f t="shared" si="87"/>
        <v>73655</v>
      </c>
      <c r="CI62" s="334">
        <f t="shared" si="87"/>
        <v>2891</v>
      </c>
      <c r="CJ62" s="334">
        <f t="shared" si="87"/>
        <v>4057</v>
      </c>
      <c r="CK62" s="335">
        <f t="shared" si="87"/>
        <v>6948</v>
      </c>
    </row>
    <row r="63" spans="1:89" ht="17.100000000000001" customHeight="1">
      <c r="A63" s="1"/>
      <c r="B63" s="24" t="s">
        <v>104</v>
      </c>
      <c r="C63" s="51" t="s">
        <v>105</v>
      </c>
      <c r="D63" s="334">
        <v>915</v>
      </c>
      <c r="E63" s="334">
        <v>890</v>
      </c>
      <c r="F63" s="334">
        <v>1805</v>
      </c>
      <c r="G63" s="334">
        <v>1132</v>
      </c>
      <c r="H63" s="334">
        <v>1064</v>
      </c>
      <c r="I63" s="334">
        <v>2196</v>
      </c>
      <c r="J63" s="334">
        <v>1110</v>
      </c>
      <c r="K63" s="334">
        <v>1042</v>
      </c>
      <c r="L63" s="335">
        <v>2152</v>
      </c>
      <c r="M63" s="24" t="s">
        <v>104</v>
      </c>
      <c r="N63" s="364" t="s">
        <v>105</v>
      </c>
      <c r="O63" s="334">
        <v>982</v>
      </c>
      <c r="P63" s="334">
        <v>957</v>
      </c>
      <c r="Q63" s="334">
        <v>1939</v>
      </c>
      <c r="R63" s="334">
        <v>911</v>
      </c>
      <c r="S63" s="334">
        <v>947</v>
      </c>
      <c r="T63" s="334">
        <v>1858</v>
      </c>
      <c r="U63" s="334">
        <v>1105</v>
      </c>
      <c r="V63" s="334">
        <v>958</v>
      </c>
      <c r="W63" s="335">
        <v>2063</v>
      </c>
      <c r="X63" s="24" t="s">
        <v>104</v>
      </c>
      <c r="Y63" s="51" t="s">
        <v>105</v>
      </c>
      <c r="Z63" s="337">
        <v>1169</v>
      </c>
      <c r="AA63" s="334">
        <v>1091</v>
      </c>
      <c r="AB63" s="334">
        <v>2260</v>
      </c>
      <c r="AC63" s="334">
        <v>964</v>
      </c>
      <c r="AD63" s="334">
        <v>942</v>
      </c>
      <c r="AE63" s="334">
        <v>1906</v>
      </c>
      <c r="AF63" s="334">
        <v>918</v>
      </c>
      <c r="AG63" s="334">
        <v>850</v>
      </c>
      <c r="AH63" s="335">
        <v>1768</v>
      </c>
      <c r="AI63" s="24" t="s">
        <v>104</v>
      </c>
      <c r="AJ63" s="51" t="s">
        <v>105</v>
      </c>
      <c r="AK63" s="334">
        <v>930</v>
      </c>
      <c r="AL63" s="337">
        <v>868</v>
      </c>
      <c r="AM63" s="334">
        <v>1798</v>
      </c>
      <c r="AN63" s="334">
        <v>862</v>
      </c>
      <c r="AO63" s="334">
        <v>924</v>
      </c>
      <c r="AP63" s="334">
        <v>1786</v>
      </c>
      <c r="AQ63" s="334">
        <v>644</v>
      </c>
      <c r="AR63" s="334">
        <v>862</v>
      </c>
      <c r="AS63" s="335">
        <v>1506</v>
      </c>
      <c r="AT63" s="24" t="s">
        <v>104</v>
      </c>
      <c r="AU63" s="51" t="s">
        <v>105</v>
      </c>
      <c r="AV63" s="334">
        <v>560</v>
      </c>
      <c r="AW63" s="338">
        <v>648</v>
      </c>
      <c r="AX63" s="334">
        <v>1208</v>
      </c>
      <c r="AY63" s="334">
        <v>447</v>
      </c>
      <c r="AZ63" s="334">
        <v>580</v>
      </c>
      <c r="BA63" s="334">
        <v>1027</v>
      </c>
      <c r="BB63" s="334">
        <v>339</v>
      </c>
      <c r="BC63" s="334">
        <v>435</v>
      </c>
      <c r="BD63" s="335">
        <v>774</v>
      </c>
      <c r="BE63" s="24" t="s">
        <v>104</v>
      </c>
      <c r="BF63" s="51" t="s">
        <v>105</v>
      </c>
      <c r="BG63" s="334">
        <v>245</v>
      </c>
      <c r="BH63" s="334">
        <v>299</v>
      </c>
      <c r="BI63" s="334">
        <v>544</v>
      </c>
      <c r="BJ63" s="337">
        <v>117</v>
      </c>
      <c r="BK63" s="334">
        <v>196</v>
      </c>
      <c r="BL63" s="334">
        <v>313</v>
      </c>
      <c r="BM63" s="334">
        <v>36</v>
      </c>
      <c r="BN63" s="334">
        <v>74</v>
      </c>
      <c r="BO63" s="335">
        <v>110</v>
      </c>
      <c r="BP63" s="24" t="s">
        <v>104</v>
      </c>
      <c r="BQ63" s="51" t="s">
        <v>105</v>
      </c>
      <c r="BR63" s="334">
        <v>9</v>
      </c>
      <c r="BS63" s="334">
        <v>20</v>
      </c>
      <c r="BT63" s="334">
        <v>29</v>
      </c>
      <c r="BU63" s="334">
        <v>0</v>
      </c>
      <c r="BV63" s="334">
        <v>1</v>
      </c>
      <c r="BW63" s="334">
        <v>1</v>
      </c>
      <c r="BX63" s="334">
        <v>0</v>
      </c>
      <c r="BY63" s="334">
        <v>0</v>
      </c>
      <c r="BZ63" s="335">
        <v>0</v>
      </c>
      <c r="CA63" s="24" t="s">
        <v>104</v>
      </c>
      <c r="CB63" s="51" t="s">
        <v>105</v>
      </c>
      <c r="CC63" s="334">
        <v>3157</v>
      </c>
      <c r="CD63" s="334">
        <v>2996</v>
      </c>
      <c r="CE63" s="334">
        <v>6153</v>
      </c>
      <c r="CF63" s="334">
        <v>9045</v>
      </c>
      <c r="CG63" s="334">
        <v>9047</v>
      </c>
      <c r="CH63" s="334">
        <v>18092</v>
      </c>
      <c r="CI63" s="334">
        <v>1193</v>
      </c>
      <c r="CJ63" s="334">
        <v>1605</v>
      </c>
      <c r="CK63" s="335">
        <v>2798</v>
      </c>
    </row>
    <row r="64" spans="1:89" ht="17.100000000000001" customHeight="1">
      <c r="A64" s="1"/>
      <c r="B64" s="675" t="s">
        <v>106</v>
      </c>
      <c r="C64" s="26" t="s">
        <v>107</v>
      </c>
      <c r="D64" s="339">
        <v>1097</v>
      </c>
      <c r="E64" s="339">
        <v>1020</v>
      </c>
      <c r="F64" s="339">
        <v>2117</v>
      </c>
      <c r="G64" s="339">
        <v>1516</v>
      </c>
      <c r="H64" s="339">
        <v>1480</v>
      </c>
      <c r="I64" s="339">
        <v>2996</v>
      </c>
      <c r="J64" s="339">
        <v>1356</v>
      </c>
      <c r="K64" s="339">
        <v>1253</v>
      </c>
      <c r="L64" s="340">
        <v>2609</v>
      </c>
      <c r="M64" s="675" t="s">
        <v>106</v>
      </c>
      <c r="N64" s="341" t="s">
        <v>107</v>
      </c>
      <c r="O64" s="339">
        <v>1248</v>
      </c>
      <c r="P64" s="339">
        <v>1385</v>
      </c>
      <c r="Q64" s="339">
        <v>2633</v>
      </c>
      <c r="R64" s="339">
        <v>1517</v>
      </c>
      <c r="S64" s="339">
        <v>1809</v>
      </c>
      <c r="T64" s="339">
        <v>3326</v>
      </c>
      <c r="U64" s="339">
        <v>1195</v>
      </c>
      <c r="V64" s="339">
        <v>1052</v>
      </c>
      <c r="W64" s="340">
        <v>2247</v>
      </c>
      <c r="X64" s="675" t="s">
        <v>106</v>
      </c>
      <c r="Y64" s="26" t="s">
        <v>107</v>
      </c>
      <c r="Z64" s="342">
        <v>1289</v>
      </c>
      <c r="AA64" s="339">
        <v>1375</v>
      </c>
      <c r="AB64" s="339">
        <v>2664</v>
      </c>
      <c r="AC64" s="339">
        <v>1473</v>
      </c>
      <c r="AD64" s="339">
        <v>1363</v>
      </c>
      <c r="AE64" s="339">
        <v>2836</v>
      </c>
      <c r="AF64" s="339">
        <v>1226</v>
      </c>
      <c r="AG64" s="339">
        <v>1056</v>
      </c>
      <c r="AH64" s="340">
        <v>2282</v>
      </c>
      <c r="AI64" s="675" t="s">
        <v>106</v>
      </c>
      <c r="AJ64" s="26" t="s">
        <v>107</v>
      </c>
      <c r="AK64" s="339">
        <v>998</v>
      </c>
      <c r="AL64" s="342">
        <v>868</v>
      </c>
      <c r="AM64" s="339">
        <v>1866</v>
      </c>
      <c r="AN64" s="339">
        <v>777</v>
      </c>
      <c r="AO64" s="339">
        <v>664</v>
      </c>
      <c r="AP64" s="339">
        <v>1441</v>
      </c>
      <c r="AQ64" s="339">
        <v>552</v>
      </c>
      <c r="AR64" s="339">
        <v>634</v>
      </c>
      <c r="AS64" s="340">
        <v>1186</v>
      </c>
      <c r="AT64" s="675" t="s">
        <v>106</v>
      </c>
      <c r="AU64" s="26" t="s">
        <v>107</v>
      </c>
      <c r="AV64" s="339">
        <v>401</v>
      </c>
      <c r="AW64" s="343">
        <v>512</v>
      </c>
      <c r="AX64" s="339">
        <v>913</v>
      </c>
      <c r="AY64" s="339">
        <v>362</v>
      </c>
      <c r="AZ64" s="339">
        <v>437</v>
      </c>
      <c r="BA64" s="339">
        <v>799</v>
      </c>
      <c r="BB64" s="339">
        <v>253</v>
      </c>
      <c r="BC64" s="339">
        <v>313</v>
      </c>
      <c r="BD64" s="340">
        <v>566</v>
      </c>
      <c r="BE64" s="675" t="s">
        <v>106</v>
      </c>
      <c r="BF64" s="26" t="s">
        <v>107</v>
      </c>
      <c r="BG64" s="339">
        <v>170</v>
      </c>
      <c r="BH64" s="339">
        <v>218</v>
      </c>
      <c r="BI64" s="339">
        <v>388</v>
      </c>
      <c r="BJ64" s="342">
        <v>77</v>
      </c>
      <c r="BK64" s="339">
        <v>114</v>
      </c>
      <c r="BL64" s="339">
        <v>191</v>
      </c>
      <c r="BM64" s="339">
        <v>32</v>
      </c>
      <c r="BN64" s="339">
        <v>66</v>
      </c>
      <c r="BO64" s="340">
        <v>98</v>
      </c>
      <c r="BP64" s="675" t="s">
        <v>106</v>
      </c>
      <c r="BQ64" s="26" t="s">
        <v>107</v>
      </c>
      <c r="BR64" s="339">
        <v>4</v>
      </c>
      <c r="BS64" s="339">
        <v>17</v>
      </c>
      <c r="BT64" s="339">
        <v>21</v>
      </c>
      <c r="BU64" s="339">
        <v>1</v>
      </c>
      <c r="BV64" s="339">
        <v>6</v>
      </c>
      <c r="BW64" s="339">
        <v>7</v>
      </c>
      <c r="BX64" s="339">
        <v>0</v>
      </c>
      <c r="BY64" s="339">
        <v>1</v>
      </c>
      <c r="BZ64" s="340">
        <v>1</v>
      </c>
      <c r="CA64" s="675" t="s">
        <v>106</v>
      </c>
      <c r="CB64" s="26" t="s">
        <v>107</v>
      </c>
      <c r="CC64" s="339">
        <v>3969</v>
      </c>
      <c r="CD64" s="339">
        <v>3753</v>
      </c>
      <c r="CE64" s="339">
        <v>7722</v>
      </c>
      <c r="CF64" s="339">
        <v>10676</v>
      </c>
      <c r="CG64" s="339">
        <v>10718</v>
      </c>
      <c r="CH64" s="339">
        <v>21394</v>
      </c>
      <c r="CI64" s="339">
        <v>899</v>
      </c>
      <c r="CJ64" s="339">
        <v>1172</v>
      </c>
      <c r="CK64" s="340">
        <v>2071</v>
      </c>
    </row>
    <row r="65" spans="1:89" ht="17.100000000000001" customHeight="1">
      <c r="A65" s="1"/>
      <c r="B65" s="676"/>
      <c r="C65" s="26" t="s">
        <v>108</v>
      </c>
      <c r="D65" s="339">
        <v>439</v>
      </c>
      <c r="E65" s="339">
        <v>364</v>
      </c>
      <c r="F65" s="339">
        <v>803</v>
      </c>
      <c r="G65" s="339">
        <v>483</v>
      </c>
      <c r="H65" s="339">
        <v>464</v>
      </c>
      <c r="I65" s="339">
        <v>947</v>
      </c>
      <c r="J65" s="339">
        <v>482</v>
      </c>
      <c r="K65" s="339">
        <v>352</v>
      </c>
      <c r="L65" s="340">
        <v>834</v>
      </c>
      <c r="M65" s="676"/>
      <c r="N65" s="341" t="s">
        <v>108</v>
      </c>
      <c r="O65" s="339">
        <v>390</v>
      </c>
      <c r="P65" s="339">
        <v>401</v>
      </c>
      <c r="Q65" s="339">
        <v>791</v>
      </c>
      <c r="R65" s="339">
        <v>433</v>
      </c>
      <c r="S65" s="339">
        <v>405</v>
      </c>
      <c r="T65" s="339">
        <v>838</v>
      </c>
      <c r="U65" s="339">
        <v>483</v>
      </c>
      <c r="V65" s="339">
        <v>428</v>
      </c>
      <c r="W65" s="340">
        <v>911</v>
      </c>
      <c r="X65" s="676"/>
      <c r="Y65" s="26" t="s">
        <v>108</v>
      </c>
      <c r="Z65" s="342">
        <v>525</v>
      </c>
      <c r="AA65" s="339">
        <v>417</v>
      </c>
      <c r="AB65" s="339">
        <v>942</v>
      </c>
      <c r="AC65" s="339">
        <v>398</v>
      </c>
      <c r="AD65" s="339">
        <v>390</v>
      </c>
      <c r="AE65" s="339">
        <v>788</v>
      </c>
      <c r="AF65" s="339">
        <v>367</v>
      </c>
      <c r="AG65" s="339">
        <v>343</v>
      </c>
      <c r="AH65" s="340">
        <v>710</v>
      </c>
      <c r="AI65" s="676"/>
      <c r="AJ65" s="26" t="s">
        <v>108</v>
      </c>
      <c r="AK65" s="339">
        <v>367</v>
      </c>
      <c r="AL65" s="342">
        <v>358</v>
      </c>
      <c r="AM65" s="339">
        <v>725</v>
      </c>
      <c r="AN65" s="339">
        <v>385</v>
      </c>
      <c r="AO65" s="339">
        <v>381</v>
      </c>
      <c r="AP65" s="339">
        <v>766</v>
      </c>
      <c r="AQ65" s="339">
        <v>289</v>
      </c>
      <c r="AR65" s="339">
        <v>369</v>
      </c>
      <c r="AS65" s="340">
        <v>658</v>
      </c>
      <c r="AT65" s="676"/>
      <c r="AU65" s="26" t="s">
        <v>108</v>
      </c>
      <c r="AV65" s="339">
        <v>224</v>
      </c>
      <c r="AW65" s="343">
        <v>265</v>
      </c>
      <c r="AX65" s="339">
        <v>489</v>
      </c>
      <c r="AY65" s="339">
        <v>170</v>
      </c>
      <c r="AZ65" s="339">
        <v>243</v>
      </c>
      <c r="BA65" s="339">
        <v>413</v>
      </c>
      <c r="BB65" s="339">
        <v>162</v>
      </c>
      <c r="BC65" s="339">
        <v>182</v>
      </c>
      <c r="BD65" s="340">
        <v>344</v>
      </c>
      <c r="BE65" s="676"/>
      <c r="BF65" s="26" t="s">
        <v>108</v>
      </c>
      <c r="BG65" s="339">
        <v>100</v>
      </c>
      <c r="BH65" s="339">
        <v>127</v>
      </c>
      <c r="BI65" s="339">
        <v>227</v>
      </c>
      <c r="BJ65" s="342">
        <v>47</v>
      </c>
      <c r="BK65" s="339">
        <v>71</v>
      </c>
      <c r="BL65" s="339">
        <v>118</v>
      </c>
      <c r="BM65" s="339">
        <v>13</v>
      </c>
      <c r="BN65" s="339">
        <v>31</v>
      </c>
      <c r="BO65" s="340">
        <v>44</v>
      </c>
      <c r="BP65" s="676"/>
      <c r="BQ65" s="26" t="s">
        <v>108</v>
      </c>
      <c r="BR65" s="339">
        <v>1</v>
      </c>
      <c r="BS65" s="339">
        <v>7</v>
      </c>
      <c r="BT65" s="339">
        <v>8</v>
      </c>
      <c r="BU65" s="339">
        <v>0</v>
      </c>
      <c r="BV65" s="339">
        <v>1</v>
      </c>
      <c r="BW65" s="339">
        <v>1</v>
      </c>
      <c r="BX65" s="339">
        <v>0</v>
      </c>
      <c r="BY65" s="339">
        <v>0</v>
      </c>
      <c r="BZ65" s="340">
        <v>0</v>
      </c>
      <c r="CA65" s="676"/>
      <c r="CB65" s="26" t="s">
        <v>108</v>
      </c>
      <c r="CC65" s="339">
        <v>1404</v>
      </c>
      <c r="CD65" s="339">
        <v>1180</v>
      </c>
      <c r="CE65" s="339">
        <v>2584</v>
      </c>
      <c r="CF65" s="339">
        <v>3861</v>
      </c>
      <c r="CG65" s="339">
        <v>3757</v>
      </c>
      <c r="CH65" s="339">
        <v>7618</v>
      </c>
      <c r="CI65" s="339">
        <v>493</v>
      </c>
      <c r="CJ65" s="339">
        <v>662</v>
      </c>
      <c r="CK65" s="340">
        <v>1155</v>
      </c>
    </row>
    <row r="66" spans="1:89" ht="17.100000000000001" customHeight="1">
      <c r="A66" s="1"/>
      <c r="B66" s="676"/>
      <c r="C66" s="26" t="s">
        <v>109</v>
      </c>
      <c r="D66" s="339">
        <v>503</v>
      </c>
      <c r="E66" s="339">
        <v>426</v>
      </c>
      <c r="F66" s="339">
        <v>929</v>
      </c>
      <c r="G66" s="339">
        <v>752</v>
      </c>
      <c r="H66" s="339">
        <v>643</v>
      </c>
      <c r="I66" s="339">
        <v>1395</v>
      </c>
      <c r="J66" s="339">
        <v>457</v>
      </c>
      <c r="K66" s="339">
        <v>385</v>
      </c>
      <c r="L66" s="340">
        <v>842</v>
      </c>
      <c r="M66" s="676"/>
      <c r="N66" s="341" t="s">
        <v>109</v>
      </c>
      <c r="O66" s="339">
        <v>276</v>
      </c>
      <c r="P66" s="339">
        <v>262</v>
      </c>
      <c r="Q66" s="339">
        <v>538</v>
      </c>
      <c r="R66" s="339">
        <v>221</v>
      </c>
      <c r="S66" s="339">
        <v>239</v>
      </c>
      <c r="T66" s="339">
        <v>460</v>
      </c>
      <c r="U66" s="339">
        <v>295</v>
      </c>
      <c r="V66" s="339">
        <v>333</v>
      </c>
      <c r="W66" s="340">
        <v>628</v>
      </c>
      <c r="X66" s="676"/>
      <c r="Y66" s="26" t="s">
        <v>109</v>
      </c>
      <c r="Z66" s="342">
        <v>501</v>
      </c>
      <c r="AA66" s="339">
        <v>612</v>
      </c>
      <c r="AB66" s="339">
        <v>1113</v>
      </c>
      <c r="AC66" s="339">
        <v>631</v>
      </c>
      <c r="AD66" s="339">
        <v>563</v>
      </c>
      <c r="AE66" s="339">
        <v>1194</v>
      </c>
      <c r="AF66" s="339">
        <v>456</v>
      </c>
      <c r="AG66" s="339">
        <v>320</v>
      </c>
      <c r="AH66" s="340">
        <v>776</v>
      </c>
      <c r="AI66" s="676"/>
      <c r="AJ66" s="26" t="s">
        <v>109</v>
      </c>
      <c r="AK66" s="339">
        <v>290</v>
      </c>
      <c r="AL66" s="342">
        <v>210</v>
      </c>
      <c r="AM66" s="339">
        <v>500</v>
      </c>
      <c r="AN66" s="339">
        <v>248</v>
      </c>
      <c r="AO66" s="339">
        <v>240</v>
      </c>
      <c r="AP66" s="339">
        <v>488</v>
      </c>
      <c r="AQ66" s="339">
        <v>171</v>
      </c>
      <c r="AR66" s="339">
        <v>225</v>
      </c>
      <c r="AS66" s="340">
        <v>396</v>
      </c>
      <c r="AT66" s="676"/>
      <c r="AU66" s="26" t="s">
        <v>109</v>
      </c>
      <c r="AV66" s="339">
        <v>152</v>
      </c>
      <c r="AW66" s="343">
        <v>185</v>
      </c>
      <c r="AX66" s="339">
        <v>337</v>
      </c>
      <c r="AY66" s="339">
        <v>111</v>
      </c>
      <c r="AZ66" s="339">
        <v>154</v>
      </c>
      <c r="BA66" s="339">
        <v>265</v>
      </c>
      <c r="BB66" s="339">
        <v>94</v>
      </c>
      <c r="BC66" s="339">
        <v>93</v>
      </c>
      <c r="BD66" s="340">
        <v>187</v>
      </c>
      <c r="BE66" s="676"/>
      <c r="BF66" s="26" t="s">
        <v>109</v>
      </c>
      <c r="BG66" s="339">
        <v>50</v>
      </c>
      <c r="BH66" s="339">
        <v>88</v>
      </c>
      <c r="BI66" s="339">
        <v>138</v>
      </c>
      <c r="BJ66" s="342">
        <v>32</v>
      </c>
      <c r="BK66" s="339">
        <v>51</v>
      </c>
      <c r="BL66" s="339">
        <v>83</v>
      </c>
      <c r="BM66" s="339">
        <v>9</v>
      </c>
      <c r="BN66" s="339">
        <v>14</v>
      </c>
      <c r="BO66" s="340">
        <v>23</v>
      </c>
      <c r="BP66" s="676"/>
      <c r="BQ66" s="26" t="s">
        <v>109</v>
      </c>
      <c r="BR66" s="339">
        <v>2</v>
      </c>
      <c r="BS66" s="339">
        <v>5</v>
      </c>
      <c r="BT66" s="339">
        <v>7</v>
      </c>
      <c r="BU66" s="339">
        <v>0</v>
      </c>
      <c r="BV66" s="339">
        <v>1</v>
      </c>
      <c r="BW66" s="339">
        <v>1</v>
      </c>
      <c r="BX66" s="339">
        <v>0</v>
      </c>
      <c r="BY66" s="339">
        <v>0</v>
      </c>
      <c r="BZ66" s="340">
        <v>0</v>
      </c>
      <c r="CA66" s="676"/>
      <c r="CB66" s="26" t="s">
        <v>109</v>
      </c>
      <c r="CC66" s="339">
        <v>1712</v>
      </c>
      <c r="CD66" s="339">
        <v>1454</v>
      </c>
      <c r="CE66" s="339">
        <v>3166</v>
      </c>
      <c r="CF66" s="339">
        <v>3241</v>
      </c>
      <c r="CG66" s="339">
        <v>3189</v>
      </c>
      <c r="CH66" s="339">
        <v>6430</v>
      </c>
      <c r="CI66" s="339">
        <v>298</v>
      </c>
      <c r="CJ66" s="339">
        <v>406</v>
      </c>
      <c r="CK66" s="340">
        <v>704</v>
      </c>
    </row>
    <row r="67" spans="1:89" ht="17.100000000000001" customHeight="1">
      <c r="A67" s="1"/>
      <c r="B67" s="677"/>
      <c r="C67" s="18" t="s">
        <v>42</v>
      </c>
      <c r="D67" s="334">
        <f t="shared" ref="D67:L67" si="88">SUM(D64:D66)</f>
        <v>2039</v>
      </c>
      <c r="E67" s="334">
        <f t="shared" si="88"/>
        <v>1810</v>
      </c>
      <c r="F67" s="334">
        <f t="shared" si="88"/>
        <v>3849</v>
      </c>
      <c r="G67" s="334">
        <f t="shared" si="88"/>
        <v>2751</v>
      </c>
      <c r="H67" s="334">
        <f t="shared" si="88"/>
        <v>2587</v>
      </c>
      <c r="I67" s="334">
        <f t="shared" si="88"/>
        <v>5338</v>
      </c>
      <c r="J67" s="334">
        <f t="shared" si="88"/>
        <v>2295</v>
      </c>
      <c r="K67" s="334">
        <f t="shared" si="88"/>
        <v>1990</v>
      </c>
      <c r="L67" s="335">
        <f t="shared" si="88"/>
        <v>4285</v>
      </c>
      <c r="M67" s="677"/>
      <c r="N67" s="336" t="s">
        <v>42</v>
      </c>
      <c r="O67" s="334">
        <f t="shared" ref="O67:W67" si="89">SUM(O64:O66)</f>
        <v>1914</v>
      </c>
      <c r="P67" s="334">
        <f t="shared" si="89"/>
        <v>2048</v>
      </c>
      <c r="Q67" s="334">
        <f t="shared" si="89"/>
        <v>3962</v>
      </c>
      <c r="R67" s="334">
        <f t="shared" si="89"/>
        <v>2171</v>
      </c>
      <c r="S67" s="334">
        <f t="shared" si="89"/>
        <v>2453</v>
      </c>
      <c r="T67" s="334">
        <f t="shared" si="89"/>
        <v>4624</v>
      </c>
      <c r="U67" s="334">
        <f t="shared" si="89"/>
        <v>1973</v>
      </c>
      <c r="V67" s="334">
        <f t="shared" si="89"/>
        <v>1813</v>
      </c>
      <c r="W67" s="335">
        <f t="shared" si="89"/>
        <v>3786</v>
      </c>
      <c r="X67" s="677"/>
      <c r="Y67" s="18" t="s">
        <v>42</v>
      </c>
      <c r="Z67" s="337">
        <f t="shared" ref="Z67:AH67" si="90">SUM(Z64:Z66)</f>
        <v>2315</v>
      </c>
      <c r="AA67" s="334">
        <f t="shared" si="90"/>
        <v>2404</v>
      </c>
      <c r="AB67" s="334">
        <f t="shared" si="90"/>
        <v>4719</v>
      </c>
      <c r="AC67" s="334">
        <f t="shared" si="90"/>
        <v>2502</v>
      </c>
      <c r="AD67" s="334">
        <f t="shared" si="90"/>
        <v>2316</v>
      </c>
      <c r="AE67" s="334">
        <f t="shared" si="90"/>
        <v>4818</v>
      </c>
      <c r="AF67" s="334">
        <f t="shared" si="90"/>
        <v>2049</v>
      </c>
      <c r="AG67" s="334">
        <f t="shared" si="90"/>
        <v>1719</v>
      </c>
      <c r="AH67" s="335">
        <f t="shared" si="90"/>
        <v>3768</v>
      </c>
      <c r="AI67" s="677"/>
      <c r="AJ67" s="18" t="s">
        <v>42</v>
      </c>
      <c r="AK67" s="334">
        <f t="shared" ref="AK67:AS67" si="91">SUM(AK64:AK66)</f>
        <v>1655</v>
      </c>
      <c r="AL67" s="337">
        <f t="shared" si="91"/>
        <v>1436</v>
      </c>
      <c r="AM67" s="334">
        <f t="shared" si="91"/>
        <v>3091</v>
      </c>
      <c r="AN67" s="334">
        <f t="shared" si="91"/>
        <v>1410</v>
      </c>
      <c r="AO67" s="334">
        <f t="shared" si="91"/>
        <v>1285</v>
      </c>
      <c r="AP67" s="334">
        <f t="shared" si="91"/>
        <v>2695</v>
      </c>
      <c r="AQ67" s="334">
        <f t="shared" si="91"/>
        <v>1012</v>
      </c>
      <c r="AR67" s="334">
        <f t="shared" si="91"/>
        <v>1228</v>
      </c>
      <c r="AS67" s="335">
        <f t="shared" si="91"/>
        <v>2240</v>
      </c>
      <c r="AT67" s="677"/>
      <c r="AU67" s="18" t="s">
        <v>42</v>
      </c>
      <c r="AV67" s="334">
        <f t="shared" ref="AV67:BD67" si="92">SUM(AV64:AV66)</f>
        <v>777</v>
      </c>
      <c r="AW67" s="338">
        <f t="shared" si="92"/>
        <v>962</v>
      </c>
      <c r="AX67" s="334">
        <f t="shared" si="92"/>
        <v>1739</v>
      </c>
      <c r="AY67" s="334">
        <f t="shared" si="92"/>
        <v>643</v>
      </c>
      <c r="AZ67" s="334">
        <f t="shared" si="92"/>
        <v>834</v>
      </c>
      <c r="BA67" s="334">
        <f t="shared" si="92"/>
        <v>1477</v>
      </c>
      <c r="BB67" s="334">
        <f t="shared" si="92"/>
        <v>509</v>
      </c>
      <c r="BC67" s="334">
        <f t="shared" si="92"/>
        <v>588</v>
      </c>
      <c r="BD67" s="335">
        <f t="shared" si="92"/>
        <v>1097</v>
      </c>
      <c r="BE67" s="677"/>
      <c r="BF67" s="18" t="s">
        <v>42</v>
      </c>
      <c r="BG67" s="334">
        <f t="shared" ref="BG67:BO67" si="93">SUM(BG64:BG66)</f>
        <v>320</v>
      </c>
      <c r="BH67" s="334">
        <f t="shared" si="93"/>
        <v>433</v>
      </c>
      <c r="BI67" s="334">
        <f t="shared" si="93"/>
        <v>753</v>
      </c>
      <c r="BJ67" s="337">
        <f t="shared" si="93"/>
        <v>156</v>
      </c>
      <c r="BK67" s="334">
        <f t="shared" si="93"/>
        <v>236</v>
      </c>
      <c r="BL67" s="334">
        <f t="shared" si="93"/>
        <v>392</v>
      </c>
      <c r="BM67" s="334">
        <f t="shared" si="93"/>
        <v>54</v>
      </c>
      <c r="BN67" s="334">
        <f t="shared" si="93"/>
        <v>111</v>
      </c>
      <c r="BO67" s="335">
        <f t="shared" si="93"/>
        <v>165</v>
      </c>
      <c r="BP67" s="677"/>
      <c r="BQ67" s="18" t="s">
        <v>42</v>
      </c>
      <c r="BR67" s="334">
        <f t="shared" ref="BR67:BZ67" si="94">SUM(BR64:BR66)</f>
        <v>7</v>
      </c>
      <c r="BS67" s="334">
        <f t="shared" si="94"/>
        <v>29</v>
      </c>
      <c r="BT67" s="334">
        <f t="shared" si="94"/>
        <v>36</v>
      </c>
      <c r="BU67" s="334">
        <f t="shared" si="94"/>
        <v>1</v>
      </c>
      <c r="BV67" s="334">
        <f t="shared" si="94"/>
        <v>8</v>
      </c>
      <c r="BW67" s="334">
        <f t="shared" si="94"/>
        <v>9</v>
      </c>
      <c r="BX67" s="334">
        <f t="shared" si="94"/>
        <v>0</v>
      </c>
      <c r="BY67" s="334">
        <f t="shared" si="94"/>
        <v>1</v>
      </c>
      <c r="BZ67" s="335">
        <f t="shared" si="94"/>
        <v>1</v>
      </c>
      <c r="CA67" s="677"/>
      <c r="CB67" s="18" t="s">
        <v>42</v>
      </c>
      <c r="CC67" s="334">
        <f t="shared" ref="CC67:CK67" si="95">SUM(CC64:CC66)</f>
        <v>7085</v>
      </c>
      <c r="CD67" s="334">
        <f t="shared" si="95"/>
        <v>6387</v>
      </c>
      <c r="CE67" s="334">
        <f t="shared" si="95"/>
        <v>13472</v>
      </c>
      <c r="CF67" s="334">
        <f t="shared" si="95"/>
        <v>17778</v>
      </c>
      <c r="CG67" s="334">
        <f t="shared" si="95"/>
        <v>17664</v>
      </c>
      <c r="CH67" s="334">
        <f t="shared" si="95"/>
        <v>35442</v>
      </c>
      <c r="CI67" s="334">
        <f t="shared" si="95"/>
        <v>1690</v>
      </c>
      <c r="CJ67" s="334">
        <f t="shared" si="95"/>
        <v>2240</v>
      </c>
      <c r="CK67" s="335">
        <f t="shared" si="95"/>
        <v>3930</v>
      </c>
    </row>
    <row r="68" spans="1:89" ht="17.100000000000001" customHeight="1">
      <c r="A68" s="1"/>
      <c r="B68" s="52" t="s">
        <v>110</v>
      </c>
      <c r="C68" s="39" t="s">
        <v>111</v>
      </c>
      <c r="D68" s="334">
        <v>218</v>
      </c>
      <c r="E68" s="334">
        <v>236</v>
      </c>
      <c r="F68" s="334">
        <v>454</v>
      </c>
      <c r="G68" s="334">
        <v>264</v>
      </c>
      <c r="H68" s="334">
        <v>247</v>
      </c>
      <c r="I68" s="334">
        <v>511</v>
      </c>
      <c r="J68" s="334">
        <v>255</v>
      </c>
      <c r="K68" s="334">
        <v>232</v>
      </c>
      <c r="L68" s="335">
        <v>487</v>
      </c>
      <c r="M68" s="365" t="s">
        <v>110</v>
      </c>
      <c r="N68" s="350" t="s">
        <v>111</v>
      </c>
      <c r="O68" s="334">
        <v>246</v>
      </c>
      <c r="P68" s="334">
        <v>259</v>
      </c>
      <c r="Q68" s="334">
        <v>505</v>
      </c>
      <c r="R68" s="334">
        <v>238</v>
      </c>
      <c r="S68" s="334">
        <v>236</v>
      </c>
      <c r="T68" s="334">
        <v>474</v>
      </c>
      <c r="U68" s="334">
        <v>245</v>
      </c>
      <c r="V68" s="334">
        <v>242</v>
      </c>
      <c r="W68" s="335">
        <v>487</v>
      </c>
      <c r="X68" s="52" t="s">
        <v>110</v>
      </c>
      <c r="Y68" s="39" t="s">
        <v>111</v>
      </c>
      <c r="Z68" s="337">
        <v>281</v>
      </c>
      <c r="AA68" s="334">
        <v>234</v>
      </c>
      <c r="AB68" s="334">
        <v>515</v>
      </c>
      <c r="AC68" s="334">
        <v>223</v>
      </c>
      <c r="AD68" s="334">
        <v>188</v>
      </c>
      <c r="AE68" s="334">
        <v>411</v>
      </c>
      <c r="AF68" s="334">
        <v>189</v>
      </c>
      <c r="AG68" s="334">
        <v>198</v>
      </c>
      <c r="AH68" s="335">
        <v>387</v>
      </c>
      <c r="AI68" s="52" t="s">
        <v>110</v>
      </c>
      <c r="AJ68" s="39" t="s">
        <v>111</v>
      </c>
      <c r="AK68" s="334">
        <v>236</v>
      </c>
      <c r="AL68" s="337">
        <v>229</v>
      </c>
      <c r="AM68" s="334">
        <v>465</v>
      </c>
      <c r="AN68" s="334">
        <v>277</v>
      </c>
      <c r="AO68" s="334">
        <v>260</v>
      </c>
      <c r="AP68" s="334">
        <v>537</v>
      </c>
      <c r="AQ68" s="334">
        <v>183</v>
      </c>
      <c r="AR68" s="334">
        <v>223</v>
      </c>
      <c r="AS68" s="335">
        <v>406</v>
      </c>
      <c r="AT68" s="52" t="s">
        <v>110</v>
      </c>
      <c r="AU68" s="39" t="s">
        <v>111</v>
      </c>
      <c r="AV68" s="334">
        <v>157</v>
      </c>
      <c r="AW68" s="338">
        <v>190</v>
      </c>
      <c r="AX68" s="334">
        <v>347</v>
      </c>
      <c r="AY68" s="334">
        <v>126</v>
      </c>
      <c r="AZ68" s="334">
        <v>157</v>
      </c>
      <c r="BA68" s="334">
        <v>283</v>
      </c>
      <c r="BB68" s="334">
        <v>110</v>
      </c>
      <c r="BC68" s="334">
        <v>133</v>
      </c>
      <c r="BD68" s="335">
        <v>243</v>
      </c>
      <c r="BE68" s="52" t="s">
        <v>110</v>
      </c>
      <c r="BF68" s="39" t="s">
        <v>111</v>
      </c>
      <c r="BG68" s="334">
        <v>65</v>
      </c>
      <c r="BH68" s="334">
        <v>111</v>
      </c>
      <c r="BI68" s="334">
        <v>176</v>
      </c>
      <c r="BJ68" s="337">
        <v>34</v>
      </c>
      <c r="BK68" s="334">
        <v>46</v>
      </c>
      <c r="BL68" s="334">
        <v>80</v>
      </c>
      <c r="BM68" s="334">
        <v>12</v>
      </c>
      <c r="BN68" s="334">
        <v>30</v>
      </c>
      <c r="BO68" s="335">
        <v>42</v>
      </c>
      <c r="BP68" s="52" t="s">
        <v>110</v>
      </c>
      <c r="BQ68" s="39" t="s">
        <v>111</v>
      </c>
      <c r="BR68" s="334">
        <v>1</v>
      </c>
      <c r="BS68" s="334">
        <v>9</v>
      </c>
      <c r="BT68" s="334">
        <v>10</v>
      </c>
      <c r="BU68" s="334">
        <v>0</v>
      </c>
      <c r="BV68" s="334">
        <v>0</v>
      </c>
      <c r="BW68" s="334">
        <v>0</v>
      </c>
      <c r="BX68" s="334">
        <v>0</v>
      </c>
      <c r="BY68" s="334">
        <v>0</v>
      </c>
      <c r="BZ68" s="335">
        <v>0</v>
      </c>
      <c r="CA68" s="52" t="s">
        <v>110</v>
      </c>
      <c r="CB68" s="39" t="s">
        <v>111</v>
      </c>
      <c r="CC68" s="334">
        <v>737</v>
      </c>
      <c r="CD68" s="334">
        <v>715</v>
      </c>
      <c r="CE68" s="334">
        <v>1452</v>
      </c>
      <c r="CF68" s="334">
        <v>2275</v>
      </c>
      <c r="CG68" s="334">
        <v>2259</v>
      </c>
      <c r="CH68" s="334">
        <v>4534</v>
      </c>
      <c r="CI68" s="334">
        <v>348</v>
      </c>
      <c r="CJ68" s="334">
        <v>486</v>
      </c>
      <c r="CK68" s="335">
        <v>834</v>
      </c>
    </row>
    <row r="69" spans="1:89" ht="17.100000000000001" customHeight="1" thickBot="1">
      <c r="A69" s="1"/>
      <c r="B69" s="669" t="s">
        <v>112</v>
      </c>
      <c r="C69" s="670"/>
      <c r="D69" s="351">
        <f t="shared" ref="D69:L69" si="96">SUM(D33:D37,D42:D45,D48:D52,D55,D58,D62:D63,D67:D68)</f>
        <v>77120</v>
      </c>
      <c r="E69" s="351">
        <f t="shared" si="96"/>
        <v>72247</v>
      </c>
      <c r="F69" s="351">
        <f t="shared" si="96"/>
        <v>149367</v>
      </c>
      <c r="G69" s="351">
        <f t="shared" si="96"/>
        <v>98250</v>
      </c>
      <c r="H69" s="351">
        <f t="shared" si="96"/>
        <v>93373</v>
      </c>
      <c r="I69" s="351">
        <f t="shared" si="96"/>
        <v>191623</v>
      </c>
      <c r="J69" s="351">
        <f t="shared" si="96"/>
        <v>80800</v>
      </c>
      <c r="K69" s="351">
        <f t="shared" si="96"/>
        <v>75778</v>
      </c>
      <c r="L69" s="352">
        <f t="shared" si="96"/>
        <v>156578</v>
      </c>
      <c r="M69" s="732" t="s">
        <v>112</v>
      </c>
      <c r="N69" s="669"/>
      <c r="O69" s="351">
        <f t="shared" ref="O69:W69" si="97">SUM(O33:O37,O42:O45,O48:O52,O55,O58,O62:O63,O67:O68)</f>
        <v>63243</v>
      </c>
      <c r="P69" s="351">
        <f t="shared" si="97"/>
        <v>59828</v>
      </c>
      <c r="Q69" s="351">
        <f t="shared" si="97"/>
        <v>123071</v>
      </c>
      <c r="R69" s="351">
        <f t="shared" si="97"/>
        <v>58721</v>
      </c>
      <c r="S69" s="351">
        <f t="shared" si="97"/>
        <v>53102</v>
      </c>
      <c r="T69" s="351">
        <f t="shared" si="97"/>
        <v>111823</v>
      </c>
      <c r="U69" s="351">
        <f t="shared" si="97"/>
        <v>68153</v>
      </c>
      <c r="V69" s="351">
        <f t="shared" si="97"/>
        <v>69248</v>
      </c>
      <c r="W69" s="352">
        <f t="shared" si="97"/>
        <v>137401</v>
      </c>
      <c r="X69" s="669" t="s">
        <v>112</v>
      </c>
      <c r="Y69" s="670"/>
      <c r="Z69" s="353">
        <f t="shared" ref="Z69:AH69" si="98">SUM(Z33:Z37,Z42:Z45,Z48:Z52,Z55,Z58,Z62:Z63,Z67:Z68)</f>
        <v>92318</v>
      </c>
      <c r="AA69" s="351">
        <f t="shared" si="98"/>
        <v>95066</v>
      </c>
      <c r="AB69" s="351">
        <f t="shared" si="98"/>
        <v>187384</v>
      </c>
      <c r="AC69" s="351">
        <f t="shared" si="98"/>
        <v>89873</v>
      </c>
      <c r="AD69" s="351">
        <f t="shared" si="98"/>
        <v>85067</v>
      </c>
      <c r="AE69" s="351">
        <f t="shared" si="98"/>
        <v>174940</v>
      </c>
      <c r="AF69" s="351">
        <f t="shared" si="98"/>
        <v>76338</v>
      </c>
      <c r="AG69" s="351">
        <f t="shared" si="98"/>
        <v>65307</v>
      </c>
      <c r="AH69" s="352">
        <f t="shared" si="98"/>
        <v>141645</v>
      </c>
      <c r="AI69" s="669" t="s">
        <v>112</v>
      </c>
      <c r="AJ69" s="670"/>
      <c r="AK69" s="351">
        <f t="shared" ref="AK69:AS69" si="99">SUM(AK33:AK37,AK42:AK45,AK48:AK52,AK55,AK58,AK62:AK63,AK67:AK68)</f>
        <v>59733</v>
      </c>
      <c r="AL69" s="353">
        <f t="shared" si="99"/>
        <v>52138</v>
      </c>
      <c r="AM69" s="351">
        <f t="shared" si="99"/>
        <v>111871</v>
      </c>
      <c r="AN69" s="351">
        <f t="shared" si="99"/>
        <v>45662</v>
      </c>
      <c r="AO69" s="351">
        <f t="shared" si="99"/>
        <v>43121</v>
      </c>
      <c r="AP69" s="351">
        <f t="shared" si="99"/>
        <v>88783</v>
      </c>
      <c r="AQ69" s="351">
        <f t="shared" si="99"/>
        <v>30960</v>
      </c>
      <c r="AR69" s="351">
        <f t="shared" si="99"/>
        <v>36649</v>
      </c>
      <c r="AS69" s="352">
        <f t="shared" si="99"/>
        <v>67609</v>
      </c>
      <c r="AT69" s="669" t="s">
        <v>112</v>
      </c>
      <c r="AU69" s="670"/>
      <c r="AV69" s="351">
        <f t="shared" ref="AV69:BD69" si="100">SUM(AV33:AV37,AV42:AV45,AV48:AV52,AV55,AV58,AV62:AV63,AV67:AV68)</f>
        <v>24046</v>
      </c>
      <c r="AW69" s="354">
        <f t="shared" si="100"/>
        <v>30360</v>
      </c>
      <c r="AX69" s="351">
        <f t="shared" si="100"/>
        <v>54406</v>
      </c>
      <c r="AY69" s="351">
        <f t="shared" si="100"/>
        <v>20799</v>
      </c>
      <c r="AZ69" s="351">
        <f t="shared" si="100"/>
        <v>26737</v>
      </c>
      <c r="BA69" s="351">
        <f t="shared" si="100"/>
        <v>47536</v>
      </c>
      <c r="BB69" s="351">
        <f t="shared" si="100"/>
        <v>14902</v>
      </c>
      <c r="BC69" s="351">
        <f t="shared" si="100"/>
        <v>18561</v>
      </c>
      <c r="BD69" s="352">
        <f t="shared" si="100"/>
        <v>33463</v>
      </c>
      <c r="BE69" s="669" t="s">
        <v>112</v>
      </c>
      <c r="BF69" s="670"/>
      <c r="BG69" s="351">
        <f t="shared" ref="BG69:BO69" si="101">SUM(BG33:BG37,BG42:BG45,BG48:BG52,BG55,BG58,BG62:BG63,BG67:BG68)</f>
        <v>9136</v>
      </c>
      <c r="BH69" s="351">
        <f t="shared" si="101"/>
        <v>12440</v>
      </c>
      <c r="BI69" s="351">
        <f t="shared" si="101"/>
        <v>21576</v>
      </c>
      <c r="BJ69" s="353">
        <f t="shared" si="101"/>
        <v>4157</v>
      </c>
      <c r="BK69" s="351">
        <f t="shared" si="101"/>
        <v>6718</v>
      </c>
      <c r="BL69" s="351">
        <f t="shared" si="101"/>
        <v>10875</v>
      </c>
      <c r="BM69" s="351">
        <f t="shared" si="101"/>
        <v>1208</v>
      </c>
      <c r="BN69" s="351">
        <f t="shared" si="101"/>
        <v>2735</v>
      </c>
      <c r="BO69" s="352">
        <f t="shared" si="101"/>
        <v>3943</v>
      </c>
      <c r="BP69" s="669" t="s">
        <v>112</v>
      </c>
      <c r="BQ69" s="670"/>
      <c r="BR69" s="351">
        <f t="shared" ref="BR69:BZ69" si="102">SUM(BR33:BR37,BR42:BR45,BR48:BR52,BR55,BR58,BR62:BR63,BR67:BR68)</f>
        <v>282</v>
      </c>
      <c r="BS69" s="351">
        <f t="shared" si="102"/>
        <v>730</v>
      </c>
      <c r="BT69" s="351">
        <f t="shared" si="102"/>
        <v>1012</v>
      </c>
      <c r="BU69" s="351">
        <f t="shared" si="102"/>
        <v>26</v>
      </c>
      <c r="BV69" s="351">
        <f t="shared" si="102"/>
        <v>74</v>
      </c>
      <c r="BW69" s="351">
        <f t="shared" si="102"/>
        <v>100</v>
      </c>
      <c r="BX69" s="351">
        <f t="shared" si="102"/>
        <v>1</v>
      </c>
      <c r="BY69" s="351">
        <f t="shared" si="102"/>
        <v>5</v>
      </c>
      <c r="BZ69" s="352">
        <f t="shared" si="102"/>
        <v>6</v>
      </c>
      <c r="CA69" s="669" t="s">
        <v>112</v>
      </c>
      <c r="CB69" s="670"/>
      <c r="CC69" s="351">
        <f t="shared" ref="CC69:CK69" si="103">SUM(CC33:CC37,CC42:CC45,CC48:CC52,CC55,CC58,CC62:CC63,CC67:CC68)</f>
        <v>256170</v>
      </c>
      <c r="CD69" s="351">
        <f t="shared" si="103"/>
        <v>241398</v>
      </c>
      <c r="CE69" s="351">
        <f t="shared" si="103"/>
        <v>497568</v>
      </c>
      <c r="CF69" s="351">
        <f t="shared" si="103"/>
        <v>609047</v>
      </c>
      <c r="CG69" s="351">
        <f t="shared" si="103"/>
        <v>589886</v>
      </c>
      <c r="CH69" s="351">
        <f t="shared" si="103"/>
        <v>1198933</v>
      </c>
      <c r="CI69" s="351">
        <f t="shared" si="103"/>
        <v>50511</v>
      </c>
      <c r="CJ69" s="351">
        <f t="shared" si="103"/>
        <v>68000</v>
      </c>
      <c r="CK69" s="352">
        <f t="shared" si="103"/>
        <v>118511</v>
      </c>
    </row>
    <row r="70" spans="1:89" ht="17.100000000000001" customHeight="1">
      <c r="A70" s="1"/>
      <c r="B70" s="55" t="s">
        <v>114</v>
      </c>
      <c r="C70" s="56" t="s">
        <v>115</v>
      </c>
      <c r="D70" s="366">
        <v>6681</v>
      </c>
      <c r="E70" s="366">
        <v>6436</v>
      </c>
      <c r="F70" s="366">
        <v>13117</v>
      </c>
      <c r="G70" s="366">
        <v>8133</v>
      </c>
      <c r="H70" s="366">
        <v>7660</v>
      </c>
      <c r="I70" s="366">
        <v>15793</v>
      </c>
      <c r="J70" s="366">
        <v>7022</v>
      </c>
      <c r="K70" s="366">
        <v>6843</v>
      </c>
      <c r="L70" s="367">
        <v>13865</v>
      </c>
      <c r="M70" s="55" t="s">
        <v>114</v>
      </c>
      <c r="N70" s="368" t="s">
        <v>115</v>
      </c>
      <c r="O70" s="366">
        <v>7365</v>
      </c>
      <c r="P70" s="366">
        <v>6158</v>
      </c>
      <c r="Q70" s="366">
        <v>13523</v>
      </c>
      <c r="R70" s="366">
        <v>6538</v>
      </c>
      <c r="S70" s="366">
        <v>5925</v>
      </c>
      <c r="T70" s="366">
        <v>12463</v>
      </c>
      <c r="U70" s="366">
        <v>7292</v>
      </c>
      <c r="V70" s="366">
        <v>6819</v>
      </c>
      <c r="W70" s="367">
        <v>14111</v>
      </c>
      <c r="X70" s="55" t="s">
        <v>114</v>
      </c>
      <c r="Y70" s="56" t="s">
        <v>115</v>
      </c>
      <c r="Z70" s="369">
        <v>8504</v>
      </c>
      <c r="AA70" s="366">
        <v>8207</v>
      </c>
      <c r="AB70" s="366">
        <v>16711</v>
      </c>
      <c r="AC70" s="366">
        <v>7269</v>
      </c>
      <c r="AD70" s="366">
        <v>7086</v>
      </c>
      <c r="AE70" s="366">
        <v>14355</v>
      </c>
      <c r="AF70" s="366">
        <v>6602</v>
      </c>
      <c r="AG70" s="366">
        <v>6115</v>
      </c>
      <c r="AH70" s="367">
        <v>12717</v>
      </c>
      <c r="AI70" s="55" t="s">
        <v>114</v>
      </c>
      <c r="AJ70" s="56" t="s">
        <v>115</v>
      </c>
      <c r="AK70" s="366">
        <v>5933</v>
      </c>
      <c r="AL70" s="369">
        <v>5744</v>
      </c>
      <c r="AM70" s="366">
        <v>11677</v>
      </c>
      <c r="AN70" s="366">
        <v>5160</v>
      </c>
      <c r="AO70" s="366">
        <v>5211</v>
      </c>
      <c r="AP70" s="366">
        <v>10371</v>
      </c>
      <c r="AQ70" s="366">
        <v>3609</v>
      </c>
      <c r="AR70" s="366">
        <v>4448</v>
      </c>
      <c r="AS70" s="367">
        <v>8057</v>
      </c>
      <c r="AT70" s="55" t="s">
        <v>114</v>
      </c>
      <c r="AU70" s="56" t="s">
        <v>115</v>
      </c>
      <c r="AV70" s="366">
        <v>2993</v>
      </c>
      <c r="AW70" s="370">
        <v>3713</v>
      </c>
      <c r="AX70" s="366">
        <v>6706</v>
      </c>
      <c r="AY70" s="366">
        <v>2600</v>
      </c>
      <c r="AZ70" s="366">
        <v>3275</v>
      </c>
      <c r="BA70" s="366">
        <v>5875</v>
      </c>
      <c r="BB70" s="366">
        <v>1867</v>
      </c>
      <c r="BC70" s="366">
        <v>2400</v>
      </c>
      <c r="BD70" s="367">
        <v>4267</v>
      </c>
      <c r="BE70" s="55" t="s">
        <v>114</v>
      </c>
      <c r="BF70" s="56" t="s">
        <v>115</v>
      </c>
      <c r="BG70" s="366">
        <v>1245</v>
      </c>
      <c r="BH70" s="366">
        <v>1684</v>
      </c>
      <c r="BI70" s="366">
        <v>2929</v>
      </c>
      <c r="BJ70" s="369">
        <v>528</v>
      </c>
      <c r="BK70" s="366">
        <v>860</v>
      </c>
      <c r="BL70" s="366">
        <v>1388</v>
      </c>
      <c r="BM70" s="366">
        <v>138</v>
      </c>
      <c r="BN70" s="366">
        <v>338</v>
      </c>
      <c r="BO70" s="367">
        <v>476</v>
      </c>
      <c r="BP70" s="55" t="s">
        <v>114</v>
      </c>
      <c r="BQ70" s="56" t="s">
        <v>115</v>
      </c>
      <c r="BR70" s="366">
        <v>31</v>
      </c>
      <c r="BS70" s="366">
        <v>90</v>
      </c>
      <c r="BT70" s="366">
        <v>121</v>
      </c>
      <c r="BU70" s="366">
        <v>2</v>
      </c>
      <c r="BV70" s="366">
        <v>12</v>
      </c>
      <c r="BW70" s="366">
        <v>14</v>
      </c>
      <c r="BX70" s="366">
        <v>0</v>
      </c>
      <c r="BY70" s="366">
        <v>1</v>
      </c>
      <c r="BZ70" s="367">
        <v>1</v>
      </c>
      <c r="CA70" s="55" t="s">
        <v>114</v>
      </c>
      <c r="CB70" s="56" t="s">
        <v>115</v>
      </c>
      <c r="CC70" s="366">
        <v>21836</v>
      </c>
      <c r="CD70" s="366">
        <v>20939</v>
      </c>
      <c r="CE70" s="366">
        <v>42775</v>
      </c>
      <c r="CF70" s="366">
        <v>61265</v>
      </c>
      <c r="CG70" s="366">
        <v>59426</v>
      </c>
      <c r="CH70" s="366">
        <v>120691</v>
      </c>
      <c r="CI70" s="366">
        <v>6411</v>
      </c>
      <c r="CJ70" s="366">
        <v>8660</v>
      </c>
      <c r="CK70" s="367">
        <v>15071</v>
      </c>
    </row>
    <row r="71" spans="1:89" ht="17.100000000000001" customHeight="1">
      <c r="A71" s="1"/>
      <c r="B71" s="17"/>
      <c r="C71" s="26" t="s">
        <v>325</v>
      </c>
      <c r="D71" s="345">
        <v>2715</v>
      </c>
      <c r="E71" s="345">
        <v>2574</v>
      </c>
      <c r="F71" s="345">
        <v>5289</v>
      </c>
      <c r="G71" s="345">
        <v>3298</v>
      </c>
      <c r="H71" s="345">
        <v>3105</v>
      </c>
      <c r="I71" s="345">
        <v>6403</v>
      </c>
      <c r="J71" s="345">
        <v>2853</v>
      </c>
      <c r="K71" s="345">
        <v>2760</v>
      </c>
      <c r="L71" s="346">
        <v>5613</v>
      </c>
      <c r="M71" s="17"/>
      <c r="N71" s="341" t="s">
        <v>325</v>
      </c>
      <c r="O71" s="345">
        <v>2550</v>
      </c>
      <c r="P71" s="345">
        <v>2560</v>
      </c>
      <c r="Q71" s="345">
        <v>5110</v>
      </c>
      <c r="R71" s="345">
        <v>2166</v>
      </c>
      <c r="S71" s="345">
        <v>2243</v>
      </c>
      <c r="T71" s="345">
        <v>4409</v>
      </c>
      <c r="U71" s="345">
        <v>2606</v>
      </c>
      <c r="V71" s="345">
        <v>2719</v>
      </c>
      <c r="W71" s="346">
        <v>5325</v>
      </c>
      <c r="X71" s="17"/>
      <c r="Y71" s="26" t="s">
        <v>325</v>
      </c>
      <c r="Z71" s="348">
        <v>3282</v>
      </c>
      <c r="AA71" s="345">
        <v>3261</v>
      </c>
      <c r="AB71" s="345">
        <v>6543</v>
      </c>
      <c r="AC71" s="345">
        <v>2753</v>
      </c>
      <c r="AD71" s="345">
        <v>2571</v>
      </c>
      <c r="AE71" s="345">
        <v>5324</v>
      </c>
      <c r="AF71" s="345">
        <v>2482</v>
      </c>
      <c r="AG71" s="345">
        <v>2430</v>
      </c>
      <c r="AH71" s="346">
        <v>4912</v>
      </c>
      <c r="AI71" s="17"/>
      <c r="AJ71" s="26" t="s">
        <v>325</v>
      </c>
      <c r="AK71" s="345">
        <v>2475</v>
      </c>
      <c r="AL71" s="348">
        <v>2459</v>
      </c>
      <c r="AM71" s="345">
        <v>4934</v>
      </c>
      <c r="AN71" s="345">
        <v>2250</v>
      </c>
      <c r="AO71" s="345">
        <v>2309</v>
      </c>
      <c r="AP71" s="345">
        <v>4559</v>
      </c>
      <c r="AQ71" s="345">
        <v>1557</v>
      </c>
      <c r="AR71" s="345">
        <v>2017</v>
      </c>
      <c r="AS71" s="346">
        <v>3574</v>
      </c>
      <c r="AT71" s="17"/>
      <c r="AU71" s="26" t="s">
        <v>325</v>
      </c>
      <c r="AV71" s="345">
        <v>1308</v>
      </c>
      <c r="AW71" s="349">
        <v>1673</v>
      </c>
      <c r="AX71" s="345">
        <v>2981</v>
      </c>
      <c r="AY71" s="345">
        <v>1103</v>
      </c>
      <c r="AZ71" s="345">
        <v>1479</v>
      </c>
      <c r="BA71" s="345">
        <v>2582</v>
      </c>
      <c r="BB71" s="345">
        <v>901</v>
      </c>
      <c r="BC71" s="345">
        <v>1104</v>
      </c>
      <c r="BD71" s="346">
        <v>2005</v>
      </c>
      <c r="BE71" s="17"/>
      <c r="BF71" s="26" t="s">
        <v>325</v>
      </c>
      <c r="BG71" s="345">
        <v>540</v>
      </c>
      <c r="BH71" s="345">
        <v>840</v>
      </c>
      <c r="BI71" s="345">
        <v>1380</v>
      </c>
      <c r="BJ71" s="348">
        <v>281</v>
      </c>
      <c r="BK71" s="345">
        <v>492</v>
      </c>
      <c r="BL71" s="345">
        <v>773</v>
      </c>
      <c r="BM71" s="345">
        <v>94</v>
      </c>
      <c r="BN71" s="345">
        <v>185</v>
      </c>
      <c r="BO71" s="346">
        <v>279</v>
      </c>
      <c r="BP71" s="17"/>
      <c r="BQ71" s="26" t="s">
        <v>325</v>
      </c>
      <c r="BR71" s="345">
        <v>15</v>
      </c>
      <c r="BS71" s="345">
        <v>57</v>
      </c>
      <c r="BT71" s="345">
        <v>72</v>
      </c>
      <c r="BU71" s="345">
        <v>0</v>
      </c>
      <c r="BV71" s="345">
        <v>8</v>
      </c>
      <c r="BW71" s="345">
        <v>8</v>
      </c>
      <c r="BX71" s="345">
        <v>0</v>
      </c>
      <c r="BY71" s="345">
        <v>0</v>
      </c>
      <c r="BZ71" s="346">
        <v>0</v>
      </c>
      <c r="CA71" s="17"/>
      <c r="CB71" s="26" t="s">
        <v>325</v>
      </c>
      <c r="CC71" s="345">
        <v>8866</v>
      </c>
      <c r="CD71" s="345">
        <v>8439</v>
      </c>
      <c r="CE71" s="345">
        <v>17305</v>
      </c>
      <c r="CF71" s="345">
        <v>23429</v>
      </c>
      <c r="CG71" s="345">
        <v>24242</v>
      </c>
      <c r="CH71" s="345">
        <v>47671</v>
      </c>
      <c r="CI71" s="345">
        <v>2934</v>
      </c>
      <c r="CJ71" s="345">
        <v>4165</v>
      </c>
      <c r="CK71" s="346">
        <v>7099</v>
      </c>
    </row>
    <row r="72" spans="1:89" s="360" customFormat="1" ht="17.100000000000001" customHeight="1" thickBot="1">
      <c r="A72" s="70"/>
      <c r="B72" s="102" t="s">
        <v>117</v>
      </c>
      <c r="C72" s="46" t="s">
        <v>326</v>
      </c>
      <c r="D72" s="356">
        <v>2021</v>
      </c>
      <c r="E72" s="356">
        <v>1935</v>
      </c>
      <c r="F72" s="356">
        <v>3956</v>
      </c>
      <c r="G72" s="356">
        <v>2537</v>
      </c>
      <c r="H72" s="356">
        <v>2347</v>
      </c>
      <c r="I72" s="356">
        <v>4884</v>
      </c>
      <c r="J72" s="356">
        <v>2168</v>
      </c>
      <c r="K72" s="356">
        <v>2091</v>
      </c>
      <c r="L72" s="357">
        <v>4259</v>
      </c>
      <c r="M72" s="102" t="s">
        <v>117</v>
      </c>
      <c r="N72" s="355" t="s">
        <v>326</v>
      </c>
      <c r="O72" s="356">
        <v>1939</v>
      </c>
      <c r="P72" s="356">
        <v>1887</v>
      </c>
      <c r="Q72" s="356">
        <v>3826</v>
      </c>
      <c r="R72" s="356">
        <v>1613</v>
      </c>
      <c r="S72" s="356">
        <v>1619</v>
      </c>
      <c r="T72" s="356">
        <v>3232</v>
      </c>
      <c r="U72" s="356">
        <v>1904</v>
      </c>
      <c r="V72" s="356">
        <v>2030</v>
      </c>
      <c r="W72" s="357">
        <v>3934</v>
      </c>
      <c r="X72" s="102" t="s">
        <v>117</v>
      </c>
      <c r="Y72" s="46" t="s">
        <v>326</v>
      </c>
      <c r="Z72" s="358">
        <v>2423</v>
      </c>
      <c r="AA72" s="356">
        <v>2519</v>
      </c>
      <c r="AB72" s="356">
        <v>4942</v>
      </c>
      <c r="AC72" s="356">
        <v>2178</v>
      </c>
      <c r="AD72" s="356">
        <v>2047</v>
      </c>
      <c r="AE72" s="356">
        <v>4225</v>
      </c>
      <c r="AF72" s="356">
        <v>1908</v>
      </c>
      <c r="AG72" s="356">
        <v>1894</v>
      </c>
      <c r="AH72" s="357">
        <v>3802</v>
      </c>
      <c r="AI72" s="102" t="s">
        <v>117</v>
      </c>
      <c r="AJ72" s="46" t="s">
        <v>326</v>
      </c>
      <c r="AK72" s="356">
        <v>1889</v>
      </c>
      <c r="AL72" s="358">
        <v>1839</v>
      </c>
      <c r="AM72" s="356">
        <v>3728</v>
      </c>
      <c r="AN72" s="356">
        <v>1604</v>
      </c>
      <c r="AO72" s="356">
        <v>1662</v>
      </c>
      <c r="AP72" s="356">
        <v>3266</v>
      </c>
      <c r="AQ72" s="356">
        <v>1065</v>
      </c>
      <c r="AR72" s="356">
        <v>1356</v>
      </c>
      <c r="AS72" s="357">
        <v>2421</v>
      </c>
      <c r="AT72" s="102" t="s">
        <v>117</v>
      </c>
      <c r="AU72" s="46" t="s">
        <v>326</v>
      </c>
      <c r="AV72" s="356">
        <v>908</v>
      </c>
      <c r="AW72" s="359">
        <v>1149</v>
      </c>
      <c r="AX72" s="356">
        <v>2057</v>
      </c>
      <c r="AY72" s="356">
        <v>745</v>
      </c>
      <c r="AZ72" s="356">
        <v>1035</v>
      </c>
      <c r="BA72" s="356">
        <v>1780</v>
      </c>
      <c r="BB72" s="356">
        <v>651</v>
      </c>
      <c r="BC72" s="356">
        <v>808</v>
      </c>
      <c r="BD72" s="357">
        <v>1459</v>
      </c>
      <c r="BE72" s="102" t="s">
        <v>117</v>
      </c>
      <c r="BF72" s="46" t="s">
        <v>326</v>
      </c>
      <c r="BG72" s="356">
        <v>368</v>
      </c>
      <c r="BH72" s="356">
        <v>583</v>
      </c>
      <c r="BI72" s="356">
        <v>951</v>
      </c>
      <c r="BJ72" s="358">
        <v>208</v>
      </c>
      <c r="BK72" s="356">
        <v>341</v>
      </c>
      <c r="BL72" s="356">
        <v>549</v>
      </c>
      <c r="BM72" s="356">
        <v>55</v>
      </c>
      <c r="BN72" s="356">
        <v>137</v>
      </c>
      <c r="BO72" s="357">
        <v>192</v>
      </c>
      <c r="BP72" s="102" t="s">
        <v>117</v>
      </c>
      <c r="BQ72" s="46" t="s">
        <v>326</v>
      </c>
      <c r="BR72" s="356">
        <v>9</v>
      </c>
      <c r="BS72" s="356">
        <v>38</v>
      </c>
      <c r="BT72" s="356">
        <v>47</v>
      </c>
      <c r="BU72" s="356">
        <v>0</v>
      </c>
      <c r="BV72" s="356">
        <v>7</v>
      </c>
      <c r="BW72" s="356">
        <v>7</v>
      </c>
      <c r="BX72" s="356">
        <v>0</v>
      </c>
      <c r="BY72" s="356">
        <v>0</v>
      </c>
      <c r="BZ72" s="357">
        <v>0</v>
      </c>
      <c r="CA72" s="102" t="s">
        <v>117</v>
      </c>
      <c r="CB72" s="46" t="s">
        <v>326</v>
      </c>
      <c r="CC72" s="356">
        <v>6726</v>
      </c>
      <c r="CD72" s="356">
        <v>6373</v>
      </c>
      <c r="CE72" s="356">
        <v>13099</v>
      </c>
      <c r="CF72" s="356">
        <v>17431</v>
      </c>
      <c r="CG72" s="356">
        <v>18002</v>
      </c>
      <c r="CH72" s="356">
        <v>35433</v>
      </c>
      <c r="CI72" s="356">
        <v>2036</v>
      </c>
      <c r="CJ72" s="356">
        <v>2949</v>
      </c>
      <c r="CK72" s="357">
        <v>4985</v>
      </c>
    </row>
    <row r="73" spans="1:89" s="371" customFormat="1" ht="17.100000000000001" customHeight="1">
      <c r="A73" s="54"/>
      <c r="B73" s="45"/>
      <c r="C73" s="344" t="s">
        <v>120</v>
      </c>
      <c r="D73" s="345">
        <v>4833</v>
      </c>
      <c r="E73" s="345">
        <v>4742</v>
      </c>
      <c r="F73" s="345">
        <v>9575</v>
      </c>
      <c r="G73" s="345">
        <v>5944</v>
      </c>
      <c r="H73" s="345">
        <v>5457</v>
      </c>
      <c r="I73" s="345">
        <v>11401</v>
      </c>
      <c r="J73" s="345">
        <v>4849</v>
      </c>
      <c r="K73" s="345">
        <v>4620</v>
      </c>
      <c r="L73" s="346">
        <v>9469</v>
      </c>
      <c r="M73" s="45"/>
      <c r="N73" s="347" t="s">
        <v>120</v>
      </c>
      <c r="O73" s="345">
        <v>4052</v>
      </c>
      <c r="P73" s="345">
        <v>3861</v>
      </c>
      <c r="Q73" s="345">
        <v>7913</v>
      </c>
      <c r="R73" s="345">
        <v>3865</v>
      </c>
      <c r="S73" s="345">
        <v>3955</v>
      </c>
      <c r="T73" s="345">
        <v>7820</v>
      </c>
      <c r="U73" s="345">
        <v>4829</v>
      </c>
      <c r="V73" s="345">
        <v>4906</v>
      </c>
      <c r="W73" s="346">
        <v>9735</v>
      </c>
      <c r="X73" s="45"/>
      <c r="Y73" s="344" t="s">
        <v>120</v>
      </c>
      <c r="Z73" s="348">
        <v>5976</v>
      </c>
      <c r="AA73" s="345">
        <v>5593</v>
      </c>
      <c r="AB73" s="345">
        <v>11569</v>
      </c>
      <c r="AC73" s="345">
        <v>4931</v>
      </c>
      <c r="AD73" s="345">
        <v>4462</v>
      </c>
      <c r="AE73" s="345">
        <v>9393</v>
      </c>
      <c r="AF73" s="345">
        <v>4321</v>
      </c>
      <c r="AG73" s="345">
        <v>3873</v>
      </c>
      <c r="AH73" s="346">
        <v>8194</v>
      </c>
      <c r="AI73" s="45"/>
      <c r="AJ73" s="344" t="s">
        <v>120</v>
      </c>
      <c r="AK73" s="345">
        <v>3897</v>
      </c>
      <c r="AL73" s="348">
        <v>3602</v>
      </c>
      <c r="AM73" s="345">
        <v>7499</v>
      </c>
      <c r="AN73" s="345">
        <v>3372</v>
      </c>
      <c r="AO73" s="345">
        <v>3517</v>
      </c>
      <c r="AP73" s="345">
        <v>6889</v>
      </c>
      <c r="AQ73" s="345">
        <v>2556</v>
      </c>
      <c r="AR73" s="345">
        <v>3275</v>
      </c>
      <c r="AS73" s="346">
        <v>5831</v>
      </c>
      <c r="AT73" s="45"/>
      <c r="AU73" s="344" t="s">
        <v>120</v>
      </c>
      <c r="AV73" s="345">
        <v>2117</v>
      </c>
      <c r="AW73" s="349">
        <v>2638</v>
      </c>
      <c r="AX73" s="345">
        <v>4755</v>
      </c>
      <c r="AY73" s="345">
        <v>1919</v>
      </c>
      <c r="AZ73" s="345">
        <v>2208</v>
      </c>
      <c r="BA73" s="345">
        <v>4127</v>
      </c>
      <c r="BB73" s="345">
        <v>1312</v>
      </c>
      <c r="BC73" s="345">
        <v>1729</v>
      </c>
      <c r="BD73" s="346">
        <v>3041</v>
      </c>
      <c r="BE73" s="45"/>
      <c r="BF73" s="344" t="s">
        <v>120</v>
      </c>
      <c r="BG73" s="345">
        <v>890</v>
      </c>
      <c r="BH73" s="345">
        <v>1248</v>
      </c>
      <c r="BI73" s="345">
        <v>2138</v>
      </c>
      <c r="BJ73" s="348">
        <v>407</v>
      </c>
      <c r="BK73" s="345">
        <v>696</v>
      </c>
      <c r="BL73" s="345">
        <v>1103</v>
      </c>
      <c r="BM73" s="345">
        <v>118</v>
      </c>
      <c r="BN73" s="345">
        <v>247</v>
      </c>
      <c r="BO73" s="346">
        <v>365</v>
      </c>
      <c r="BP73" s="45"/>
      <c r="BQ73" s="344" t="s">
        <v>120</v>
      </c>
      <c r="BR73" s="345">
        <v>22</v>
      </c>
      <c r="BS73" s="345">
        <v>71</v>
      </c>
      <c r="BT73" s="345">
        <v>93</v>
      </c>
      <c r="BU73" s="345">
        <v>3</v>
      </c>
      <c r="BV73" s="345">
        <v>10</v>
      </c>
      <c r="BW73" s="345">
        <v>13</v>
      </c>
      <c r="BX73" s="345">
        <v>0</v>
      </c>
      <c r="BY73" s="345">
        <v>0</v>
      </c>
      <c r="BZ73" s="346">
        <v>0</v>
      </c>
      <c r="CA73" s="45"/>
      <c r="CB73" s="344" t="s">
        <v>120</v>
      </c>
      <c r="CC73" s="345">
        <v>15626</v>
      </c>
      <c r="CD73" s="345">
        <v>14819</v>
      </c>
      <c r="CE73" s="345">
        <v>30445</v>
      </c>
      <c r="CF73" s="345">
        <v>39916</v>
      </c>
      <c r="CG73" s="345">
        <v>39682</v>
      </c>
      <c r="CH73" s="345">
        <v>79598</v>
      </c>
      <c r="CI73" s="345">
        <v>4671</v>
      </c>
      <c r="CJ73" s="345">
        <v>6209</v>
      </c>
      <c r="CK73" s="346">
        <v>10880</v>
      </c>
    </row>
    <row r="74" spans="1:89" ht="17.100000000000001" customHeight="1">
      <c r="A74" s="1"/>
      <c r="B74" s="17" t="s">
        <v>121</v>
      </c>
      <c r="C74" s="46" t="s">
        <v>327</v>
      </c>
      <c r="D74" s="334">
        <v>4488</v>
      </c>
      <c r="E74" s="334">
        <v>4359</v>
      </c>
      <c r="F74" s="334">
        <v>8847</v>
      </c>
      <c r="G74" s="334">
        <v>5469</v>
      </c>
      <c r="H74" s="334">
        <v>5003</v>
      </c>
      <c r="I74" s="334">
        <v>10472</v>
      </c>
      <c r="J74" s="334">
        <v>4406</v>
      </c>
      <c r="K74" s="334">
        <v>4214</v>
      </c>
      <c r="L74" s="335">
        <v>8620</v>
      </c>
      <c r="M74" s="17" t="s">
        <v>121</v>
      </c>
      <c r="N74" s="355" t="s">
        <v>327</v>
      </c>
      <c r="O74" s="334">
        <v>3680</v>
      </c>
      <c r="P74" s="334">
        <v>3535</v>
      </c>
      <c r="Q74" s="334">
        <v>7215</v>
      </c>
      <c r="R74" s="334">
        <v>3527</v>
      </c>
      <c r="S74" s="334">
        <v>3612</v>
      </c>
      <c r="T74" s="334">
        <v>7139</v>
      </c>
      <c r="U74" s="334">
        <v>4450</v>
      </c>
      <c r="V74" s="334">
        <v>4527</v>
      </c>
      <c r="W74" s="335">
        <v>8977</v>
      </c>
      <c r="X74" s="17" t="s">
        <v>121</v>
      </c>
      <c r="Y74" s="46" t="s">
        <v>327</v>
      </c>
      <c r="Z74" s="337">
        <v>5530</v>
      </c>
      <c r="AA74" s="334">
        <v>5172</v>
      </c>
      <c r="AB74" s="334">
        <v>10702</v>
      </c>
      <c r="AC74" s="334">
        <v>4545</v>
      </c>
      <c r="AD74" s="334">
        <v>4109</v>
      </c>
      <c r="AE74" s="334">
        <v>8654</v>
      </c>
      <c r="AF74" s="334">
        <v>3974</v>
      </c>
      <c r="AG74" s="334">
        <v>3557</v>
      </c>
      <c r="AH74" s="335">
        <v>7531</v>
      </c>
      <c r="AI74" s="17" t="s">
        <v>121</v>
      </c>
      <c r="AJ74" s="46" t="s">
        <v>327</v>
      </c>
      <c r="AK74" s="334">
        <v>3557</v>
      </c>
      <c r="AL74" s="337">
        <v>3302</v>
      </c>
      <c r="AM74" s="334">
        <v>6859</v>
      </c>
      <c r="AN74" s="334">
        <v>3112</v>
      </c>
      <c r="AO74" s="334">
        <v>3250</v>
      </c>
      <c r="AP74" s="334">
        <v>6362</v>
      </c>
      <c r="AQ74" s="334">
        <v>2365</v>
      </c>
      <c r="AR74" s="334">
        <v>2988</v>
      </c>
      <c r="AS74" s="335">
        <v>5353</v>
      </c>
      <c r="AT74" s="17" t="s">
        <v>121</v>
      </c>
      <c r="AU74" s="46" t="s">
        <v>327</v>
      </c>
      <c r="AV74" s="334">
        <v>1937</v>
      </c>
      <c r="AW74" s="338">
        <v>2430</v>
      </c>
      <c r="AX74" s="334">
        <v>4367</v>
      </c>
      <c r="AY74" s="334">
        <v>1749</v>
      </c>
      <c r="AZ74" s="334">
        <v>2008</v>
      </c>
      <c r="BA74" s="334">
        <v>3757</v>
      </c>
      <c r="BB74" s="334">
        <v>1192</v>
      </c>
      <c r="BC74" s="334">
        <v>1586</v>
      </c>
      <c r="BD74" s="335">
        <v>2778</v>
      </c>
      <c r="BE74" s="17" t="s">
        <v>121</v>
      </c>
      <c r="BF74" s="46" t="s">
        <v>327</v>
      </c>
      <c r="BG74" s="334">
        <v>817</v>
      </c>
      <c r="BH74" s="334">
        <v>1149</v>
      </c>
      <c r="BI74" s="334">
        <v>1966</v>
      </c>
      <c r="BJ74" s="337">
        <v>375</v>
      </c>
      <c r="BK74" s="334">
        <v>644</v>
      </c>
      <c r="BL74" s="334">
        <v>1019</v>
      </c>
      <c r="BM74" s="334">
        <v>107</v>
      </c>
      <c r="BN74" s="334">
        <v>231</v>
      </c>
      <c r="BO74" s="335">
        <v>338</v>
      </c>
      <c r="BP74" s="17" t="s">
        <v>121</v>
      </c>
      <c r="BQ74" s="46" t="s">
        <v>327</v>
      </c>
      <c r="BR74" s="334">
        <v>18</v>
      </c>
      <c r="BS74" s="334">
        <v>65</v>
      </c>
      <c r="BT74" s="334">
        <v>83</v>
      </c>
      <c r="BU74" s="334">
        <v>2</v>
      </c>
      <c r="BV74" s="334">
        <v>9</v>
      </c>
      <c r="BW74" s="334">
        <v>11</v>
      </c>
      <c r="BX74" s="334">
        <v>0</v>
      </c>
      <c r="BY74" s="334">
        <v>0</v>
      </c>
      <c r="BZ74" s="335">
        <v>0</v>
      </c>
      <c r="CA74" s="17" t="s">
        <v>121</v>
      </c>
      <c r="CB74" s="46" t="s">
        <v>327</v>
      </c>
      <c r="CC74" s="334">
        <v>14363</v>
      </c>
      <c r="CD74" s="334">
        <v>13576</v>
      </c>
      <c r="CE74" s="334">
        <v>27939</v>
      </c>
      <c r="CF74" s="334">
        <v>36677</v>
      </c>
      <c r="CG74" s="334">
        <v>36482</v>
      </c>
      <c r="CH74" s="334">
        <v>73159</v>
      </c>
      <c r="CI74" s="334">
        <v>4260</v>
      </c>
      <c r="CJ74" s="334">
        <v>5692</v>
      </c>
      <c r="CK74" s="335">
        <v>9952</v>
      </c>
    </row>
    <row r="75" spans="1:89" s="360" customFormat="1" ht="17.100000000000001" customHeight="1">
      <c r="A75" s="70"/>
      <c r="B75" s="666" t="s">
        <v>123</v>
      </c>
      <c r="C75" s="71" t="s">
        <v>328</v>
      </c>
      <c r="D75" s="372">
        <v>694</v>
      </c>
      <c r="E75" s="372">
        <v>639</v>
      </c>
      <c r="F75" s="372">
        <v>1333</v>
      </c>
      <c r="G75" s="372">
        <v>761</v>
      </c>
      <c r="H75" s="372">
        <v>758</v>
      </c>
      <c r="I75" s="372">
        <v>1519</v>
      </c>
      <c r="J75" s="372">
        <v>685</v>
      </c>
      <c r="K75" s="372">
        <v>669</v>
      </c>
      <c r="L75" s="373">
        <v>1354</v>
      </c>
      <c r="M75" s="666" t="s">
        <v>123</v>
      </c>
      <c r="N75" s="374" t="s">
        <v>328</v>
      </c>
      <c r="O75" s="372">
        <v>611</v>
      </c>
      <c r="P75" s="372">
        <v>673</v>
      </c>
      <c r="Q75" s="372">
        <v>1284</v>
      </c>
      <c r="R75" s="372">
        <v>553</v>
      </c>
      <c r="S75" s="372">
        <v>624</v>
      </c>
      <c r="T75" s="372">
        <v>1177</v>
      </c>
      <c r="U75" s="372">
        <v>702</v>
      </c>
      <c r="V75" s="372">
        <v>689</v>
      </c>
      <c r="W75" s="373">
        <v>1391</v>
      </c>
      <c r="X75" s="666" t="s">
        <v>123</v>
      </c>
      <c r="Y75" s="71" t="s">
        <v>328</v>
      </c>
      <c r="Z75" s="375">
        <v>859</v>
      </c>
      <c r="AA75" s="372">
        <v>742</v>
      </c>
      <c r="AB75" s="372">
        <v>1601</v>
      </c>
      <c r="AC75" s="372">
        <v>575</v>
      </c>
      <c r="AD75" s="372">
        <v>524</v>
      </c>
      <c r="AE75" s="372">
        <v>1099</v>
      </c>
      <c r="AF75" s="372">
        <v>574</v>
      </c>
      <c r="AG75" s="372">
        <v>536</v>
      </c>
      <c r="AH75" s="373">
        <v>1110</v>
      </c>
      <c r="AI75" s="666" t="s">
        <v>123</v>
      </c>
      <c r="AJ75" s="71" t="s">
        <v>328</v>
      </c>
      <c r="AK75" s="372">
        <v>586</v>
      </c>
      <c r="AL75" s="375">
        <v>620</v>
      </c>
      <c r="AM75" s="372">
        <v>1206</v>
      </c>
      <c r="AN75" s="372">
        <v>646</v>
      </c>
      <c r="AO75" s="372">
        <v>647</v>
      </c>
      <c r="AP75" s="372">
        <v>1293</v>
      </c>
      <c r="AQ75" s="372">
        <v>492</v>
      </c>
      <c r="AR75" s="372">
        <v>661</v>
      </c>
      <c r="AS75" s="373">
        <v>1153</v>
      </c>
      <c r="AT75" s="666" t="s">
        <v>123</v>
      </c>
      <c r="AU75" s="71" t="s">
        <v>328</v>
      </c>
      <c r="AV75" s="372">
        <v>400</v>
      </c>
      <c r="AW75" s="376">
        <v>524</v>
      </c>
      <c r="AX75" s="372">
        <v>924</v>
      </c>
      <c r="AY75" s="372">
        <v>358</v>
      </c>
      <c r="AZ75" s="372">
        <v>444</v>
      </c>
      <c r="BA75" s="372">
        <v>802</v>
      </c>
      <c r="BB75" s="372">
        <v>250</v>
      </c>
      <c r="BC75" s="372">
        <v>296</v>
      </c>
      <c r="BD75" s="373">
        <v>546</v>
      </c>
      <c r="BE75" s="666" t="s">
        <v>123</v>
      </c>
      <c r="BF75" s="71" t="s">
        <v>328</v>
      </c>
      <c r="BG75" s="372">
        <v>172</v>
      </c>
      <c r="BH75" s="372">
        <v>257</v>
      </c>
      <c r="BI75" s="372">
        <v>429</v>
      </c>
      <c r="BJ75" s="375">
        <v>73</v>
      </c>
      <c r="BK75" s="372">
        <v>151</v>
      </c>
      <c r="BL75" s="372">
        <v>224</v>
      </c>
      <c r="BM75" s="372">
        <v>39</v>
      </c>
      <c r="BN75" s="372">
        <v>48</v>
      </c>
      <c r="BO75" s="373">
        <v>87</v>
      </c>
      <c r="BP75" s="666" t="s">
        <v>123</v>
      </c>
      <c r="BQ75" s="71" t="s">
        <v>328</v>
      </c>
      <c r="BR75" s="372">
        <v>6</v>
      </c>
      <c r="BS75" s="372">
        <v>19</v>
      </c>
      <c r="BT75" s="372">
        <v>25</v>
      </c>
      <c r="BU75" s="372">
        <v>0</v>
      </c>
      <c r="BV75" s="372">
        <v>1</v>
      </c>
      <c r="BW75" s="372">
        <v>1</v>
      </c>
      <c r="BX75" s="372">
        <v>0</v>
      </c>
      <c r="BY75" s="372">
        <v>0</v>
      </c>
      <c r="BZ75" s="373">
        <v>0</v>
      </c>
      <c r="CA75" s="666" t="s">
        <v>123</v>
      </c>
      <c r="CB75" s="71" t="s">
        <v>328</v>
      </c>
      <c r="CC75" s="372">
        <v>2140</v>
      </c>
      <c r="CD75" s="372">
        <v>2066</v>
      </c>
      <c r="CE75" s="372">
        <v>4206</v>
      </c>
      <c r="CF75" s="372">
        <v>5998</v>
      </c>
      <c r="CG75" s="372">
        <v>6240</v>
      </c>
      <c r="CH75" s="372">
        <v>12238</v>
      </c>
      <c r="CI75" s="372">
        <v>898</v>
      </c>
      <c r="CJ75" s="372">
        <v>1216</v>
      </c>
      <c r="CK75" s="373">
        <v>2114</v>
      </c>
    </row>
    <row r="76" spans="1:89" ht="17.100000000000001" customHeight="1">
      <c r="A76" s="1"/>
      <c r="B76" s="667"/>
      <c r="C76" s="77" t="s">
        <v>125</v>
      </c>
      <c r="D76" s="339">
        <v>386</v>
      </c>
      <c r="E76" s="339">
        <v>392</v>
      </c>
      <c r="F76" s="339">
        <v>778</v>
      </c>
      <c r="G76" s="339">
        <v>467</v>
      </c>
      <c r="H76" s="339">
        <v>443</v>
      </c>
      <c r="I76" s="339">
        <v>910</v>
      </c>
      <c r="J76" s="339">
        <v>381</v>
      </c>
      <c r="K76" s="339">
        <v>349</v>
      </c>
      <c r="L76" s="340">
        <v>730</v>
      </c>
      <c r="M76" s="667"/>
      <c r="N76" s="377" t="s">
        <v>125</v>
      </c>
      <c r="O76" s="339">
        <v>418</v>
      </c>
      <c r="P76" s="339">
        <v>359</v>
      </c>
      <c r="Q76" s="339">
        <v>777</v>
      </c>
      <c r="R76" s="339">
        <v>366</v>
      </c>
      <c r="S76" s="339">
        <v>346</v>
      </c>
      <c r="T76" s="339">
        <v>712</v>
      </c>
      <c r="U76" s="339">
        <v>413</v>
      </c>
      <c r="V76" s="339">
        <v>403</v>
      </c>
      <c r="W76" s="340">
        <v>816</v>
      </c>
      <c r="X76" s="667"/>
      <c r="Y76" s="77" t="s">
        <v>125</v>
      </c>
      <c r="Z76" s="342">
        <v>462</v>
      </c>
      <c r="AA76" s="339">
        <v>420</v>
      </c>
      <c r="AB76" s="339">
        <v>882</v>
      </c>
      <c r="AC76" s="339">
        <v>354</v>
      </c>
      <c r="AD76" s="339">
        <v>319</v>
      </c>
      <c r="AE76" s="339">
        <v>673</v>
      </c>
      <c r="AF76" s="339">
        <v>337</v>
      </c>
      <c r="AG76" s="339">
        <v>321</v>
      </c>
      <c r="AH76" s="340">
        <v>658</v>
      </c>
      <c r="AI76" s="667"/>
      <c r="AJ76" s="77" t="s">
        <v>125</v>
      </c>
      <c r="AK76" s="339">
        <v>356</v>
      </c>
      <c r="AL76" s="342">
        <v>355</v>
      </c>
      <c r="AM76" s="339">
        <v>711</v>
      </c>
      <c r="AN76" s="339">
        <v>416</v>
      </c>
      <c r="AO76" s="339">
        <v>384</v>
      </c>
      <c r="AP76" s="339">
        <v>800</v>
      </c>
      <c r="AQ76" s="339">
        <v>265</v>
      </c>
      <c r="AR76" s="339">
        <v>387</v>
      </c>
      <c r="AS76" s="340">
        <v>652</v>
      </c>
      <c r="AT76" s="667"/>
      <c r="AU76" s="77" t="s">
        <v>125</v>
      </c>
      <c r="AV76" s="339">
        <v>252</v>
      </c>
      <c r="AW76" s="343">
        <v>291</v>
      </c>
      <c r="AX76" s="339">
        <v>543</v>
      </c>
      <c r="AY76" s="339">
        <v>215</v>
      </c>
      <c r="AZ76" s="339">
        <v>289</v>
      </c>
      <c r="BA76" s="339">
        <v>504</v>
      </c>
      <c r="BB76" s="339">
        <v>179</v>
      </c>
      <c r="BC76" s="339">
        <v>214</v>
      </c>
      <c r="BD76" s="340">
        <v>393</v>
      </c>
      <c r="BE76" s="667"/>
      <c r="BF76" s="77" t="s">
        <v>125</v>
      </c>
      <c r="BG76" s="339">
        <v>98</v>
      </c>
      <c r="BH76" s="339">
        <v>154</v>
      </c>
      <c r="BI76" s="339">
        <v>252</v>
      </c>
      <c r="BJ76" s="342">
        <v>56</v>
      </c>
      <c r="BK76" s="339">
        <v>104</v>
      </c>
      <c r="BL76" s="339">
        <v>160</v>
      </c>
      <c r="BM76" s="339">
        <v>20</v>
      </c>
      <c r="BN76" s="339">
        <v>41</v>
      </c>
      <c r="BO76" s="340">
        <v>61</v>
      </c>
      <c r="BP76" s="667"/>
      <c r="BQ76" s="77" t="s">
        <v>125</v>
      </c>
      <c r="BR76" s="339">
        <v>2</v>
      </c>
      <c r="BS76" s="339">
        <v>15</v>
      </c>
      <c r="BT76" s="339">
        <v>17</v>
      </c>
      <c r="BU76" s="339">
        <v>0</v>
      </c>
      <c r="BV76" s="339">
        <v>1</v>
      </c>
      <c r="BW76" s="339">
        <v>1</v>
      </c>
      <c r="BX76" s="339">
        <v>0</v>
      </c>
      <c r="BY76" s="339">
        <v>0</v>
      </c>
      <c r="BZ76" s="340">
        <v>0</v>
      </c>
      <c r="CA76" s="667"/>
      <c r="CB76" s="77" t="s">
        <v>125</v>
      </c>
      <c r="CC76" s="339">
        <v>1234</v>
      </c>
      <c r="CD76" s="339">
        <v>1184</v>
      </c>
      <c r="CE76" s="339">
        <v>2418</v>
      </c>
      <c r="CF76" s="339">
        <v>3639</v>
      </c>
      <c r="CG76" s="339">
        <v>3585</v>
      </c>
      <c r="CH76" s="339">
        <v>7224</v>
      </c>
      <c r="CI76" s="339">
        <v>570</v>
      </c>
      <c r="CJ76" s="339">
        <v>818</v>
      </c>
      <c r="CK76" s="340">
        <v>1388</v>
      </c>
    </row>
    <row r="77" spans="1:89" ht="17.100000000000001" customHeight="1">
      <c r="A77" s="1"/>
      <c r="B77" s="667"/>
      <c r="C77" s="78" t="s">
        <v>126</v>
      </c>
      <c r="D77" s="339">
        <v>460</v>
      </c>
      <c r="E77" s="339">
        <v>395</v>
      </c>
      <c r="F77" s="339">
        <v>855</v>
      </c>
      <c r="G77" s="339">
        <v>522</v>
      </c>
      <c r="H77" s="339">
        <v>501</v>
      </c>
      <c r="I77" s="339">
        <v>1023</v>
      </c>
      <c r="J77" s="339">
        <v>460</v>
      </c>
      <c r="K77" s="339">
        <v>432</v>
      </c>
      <c r="L77" s="340">
        <v>892</v>
      </c>
      <c r="M77" s="667"/>
      <c r="N77" s="378" t="s">
        <v>126</v>
      </c>
      <c r="O77" s="339">
        <v>411</v>
      </c>
      <c r="P77" s="339">
        <v>426</v>
      </c>
      <c r="Q77" s="339">
        <v>837</v>
      </c>
      <c r="R77" s="339">
        <v>346</v>
      </c>
      <c r="S77" s="339">
        <v>347</v>
      </c>
      <c r="T77" s="339">
        <v>693</v>
      </c>
      <c r="U77" s="339">
        <v>509</v>
      </c>
      <c r="V77" s="339">
        <v>435</v>
      </c>
      <c r="W77" s="340">
        <v>944</v>
      </c>
      <c r="X77" s="667"/>
      <c r="Y77" s="78" t="s">
        <v>126</v>
      </c>
      <c r="Z77" s="342">
        <v>530</v>
      </c>
      <c r="AA77" s="339">
        <v>473</v>
      </c>
      <c r="AB77" s="339">
        <v>1003</v>
      </c>
      <c r="AC77" s="339">
        <v>403</v>
      </c>
      <c r="AD77" s="339">
        <v>361</v>
      </c>
      <c r="AE77" s="339">
        <v>764</v>
      </c>
      <c r="AF77" s="339">
        <v>397</v>
      </c>
      <c r="AG77" s="339">
        <v>365</v>
      </c>
      <c r="AH77" s="340">
        <v>762</v>
      </c>
      <c r="AI77" s="667"/>
      <c r="AJ77" s="78" t="s">
        <v>126</v>
      </c>
      <c r="AK77" s="339">
        <v>405</v>
      </c>
      <c r="AL77" s="342">
        <v>387</v>
      </c>
      <c r="AM77" s="339">
        <v>792</v>
      </c>
      <c r="AN77" s="339">
        <v>401</v>
      </c>
      <c r="AO77" s="339">
        <v>413</v>
      </c>
      <c r="AP77" s="339">
        <v>814</v>
      </c>
      <c r="AQ77" s="339">
        <v>293</v>
      </c>
      <c r="AR77" s="339">
        <v>399</v>
      </c>
      <c r="AS77" s="340">
        <v>692</v>
      </c>
      <c r="AT77" s="667"/>
      <c r="AU77" s="78" t="s">
        <v>126</v>
      </c>
      <c r="AV77" s="339">
        <v>263</v>
      </c>
      <c r="AW77" s="343">
        <v>318</v>
      </c>
      <c r="AX77" s="339">
        <v>581</v>
      </c>
      <c r="AY77" s="339">
        <v>236</v>
      </c>
      <c r="AZ77" s="339">
        <v>277</v>
      </c>
      <c r="BA77" s="339">
        <v>513</v>
      </c>
      <c r="BB77" s="339">
        <v>153</v>
      </c>
      <c r="BC77" s="339">
        <v>214</v>
      </c>
      <c r="BD77" s="340">
        <v>367</v>
      </c>
      <c r="BE77" s="667"/>
      <c r="BF77" s="78" t="s">
        <v>126</v>
      </c>
      <c r="BG77" s="339">
        <v>124</v>
      </c>
      <c r="BH77" s="339">
        <v>143</v>
      </c>
      <c r="BI77" s="339">
        <v>267</v>
      </c>
      <c r="BJ77" s="342">
        <v>48</v>
      </c>
      <c r="BK77" s="339">
        <v>95</v>
      </c>
      <c r="BL77" s="339">
        <v>143</v>
      </c>
      <c r="BM77" s="339">
        <v>25</v>
      </c>
      <c r="BN77" s="339">
        <v>31</v>
      </c>
      <c r="BO77" s="340">
        <v>56</v>
      </c>
      <c r="BP77" s="667"/>
      <c r="BQ77" s="78" t="s">
        <v>126</v>
      </c>
      <c r="BR77" s="339">
        <v>3</v>
      </c>
      <c r="BS77" s="339">
        <v>8</v>
      </c>
      <c r="BT77" s="339">
        <v>11</v>
      </c>
      <c r="BU77" s="339">
        <v>1</v>
      </c>
      <c r="BV77" s="339">
        <v>2</v>
      </c>
      <c r="BW77" s="339">
        <v>3</v>
      </c>
      <c r="BX77" s="339">
        <v>0</v>
      </c>
      <c r="BY77" s="339">
        <v>0</v>
      </c>
      <c r="BZ77" s="340">
        <v>0</v>
      </c>
      <c r="CA77" s="667"/>
      <c r="CB77" s="78" t="s">
        <v>126</v>
      </c>
      <c r="CC77" s="339">
        <v>1442</v>
      </c>
      <c r="CD77" s="339">
        <v>1328</v>
      </c>
      <c r="CE77" s="339">
        <v>2770</v>
      </c>
      <c r="CF77" s="339">
        <v>3958</v>
      </c>
      <c r="CG77" s="339">
        <v>3924</v>
      </c>
      <c r="CH77" s="339">
        <v>7882</v>
      </c>
      <c r="CI77" s="339">
        <v>590</v>
      </c>
      <c r="CJ77" s="339">
        <v>770</v>
      </c>
      <c r="CK77" s="340">
        <v>1360</v>
      </c>
    </row>
    <row r="78" spans="1:89" ht="17.100000000000001" customHeight="1">
      <c r="A78" s="1"/>
      <c r="B78" s="667"/>
      <c r="C78" s="77" t="s">
        <v>127</v>
      </c>
      <c r="D78" s="339">
        <v>804</v>
      </c>
      <c r="E78" s="339">
        <v>780</v>
      </c>
      <c r="F78" s="339">
        <v>1584</v>
      </c>
      <c r="G78" s="339">
        <v>1025</v>
      </c>
      <c r="H78" s="339">
        <v>976</v>
      </c>
      <c r="I78" s="339">
        <v>2001</v>
      </c>
      <c r="J78" s="339">
        <v>832</v>
      </c>
      <c r="K78" s="339">
        <v>719</v>
      </c>
      <c r="L78" s="340">
        <v>1551</v>
      </c>
      <c r="M78" s="667"/>
      <c r="N78" s="377" t="s">
        <v>127</v>
      </c>
      <c r="O78" s="339">
        <v>597</v>
      </c>
      <c r="P78" s="339">
        <v>663</v>
      </c>
      <c r="Q78" s="339">
        <v>1260</v>
      </c>
      <c r="R78" s="339">
        <v>570</v>
      </c>
      <c r="S78" s="339">
        <v>568</v>
      </c>
      <c r="T78" s="339">
        <v>1138</v>
      </c>
      <c r="U78" s="339">
        <v>713</v>
      </c>
      <c r="V78" s="339">
        <v>744</v>
      </c>
      <c r="W78" s="340">
        <v>1457</v>
      </c>
      <c r="X78" s="667"/>
      <c r="Y78" s="77" t="s">
        <v>127</v>
      </c>
      <c r="Z78" s="342">
        <v>957</v>
      </c>
      <c r="AA78" s="339">
        <v>985</v>
      </c>
      <c r="AB78" s="339">
        <v>1942</v>
      </c>
      <c r="AC78" s="339">
        <v>801</v>
      </c>
      <c r="AD78" s="339">
        <v>665</v>
      </c>
      <c r="AE78" s="339">
        <v>1466</v>
      </c>
      <c r="AF78" s="339">
        <v>616</v>
      </c>
      <c r="AG78" s="339">
        <v>584</v>
      </c>
      <c r="AH78" s="340">
        <v>1200</v>
      </c>
      <c r="AI78" s="667"/>
      <c r="AJ78" s="77" t="s">
        <v>127</v>
      </c>
      <c r="AK78" s="339">
        <v>650</v>
      </c>
      <c r="AL78" s="342">
        <v>619</v>
      </c>
      <c r="AM78" s="339">
        <v>1269</v>
      </c>
      <c r="AN78" s="339">
        <v>590</v>
      </c>
      <c r="AO78" s="339">
        <v>562</v>
      </c>
      <c r="AP78" s="339">
        <v>1152</v>
      </c>
      <c r="AQ78" s="339">
        <v>449</v>
      </c>
      <c r="AR78" s="339">
        <v>597</v>
      </c>
      <c r="AS78" s="340">
        <v>1046</v>
      </c>
      <c r="AT78" s="667"/>
      <c r="AU78" s="77" t="s">
        <v>127</v>
      </c>
      <c r="AV78" s="339">
        <v>360</v>
      </c>
      <c r="AW78" s="343">
        <v>442</v>
      </c>
      <c r="AX78" s="339">
        <v>802</v>
      </c>
      <c r="AY78" s="339">
        <v>300</v>
      </c>
      <c r="AZ78" s="339">
        <v>355</v>
      </c>
      <c r="BA78" s="339">
        <v>655</v>
      </c>
      <c r="BB78" s="339">
        <v>231</v>
      </c>
      <c r="BC78" s="339">
        <v>302</v>
      </c>
      <c r="BD78" s="340">
        <v>533</v>
      </c>
      <c r="BE78" s="667"/>
      <c r="BF78" s="77" t="s">
        <v>127</v>
      </c>
      <c r="BG78" s="339">
        <v>159</v>
      </c>
      <c r="BH78" s="339">
        <v>215</v>
      </c>
      <c r="BI78" s="339">
        <v>374</v>
      </c>
      <c r="BJ78" s="342">
        <v>67</v>
      </c>
      <c r="BK78" s="339">
        <v>112</v>
      </c>
      <c r="BL78" s="339">
        <v>179</v>
      </c>
      <c r="BM78" s="339">
        <v>21</v>
      </c>
      <c r="BN78" s="339">
        <v>44</v>
      </c>
      <c r="BO78" s="340">
        <v>65</v>
      </c>
      <c r="BP78" s="667"/>
      <c r="BQ78" s="77" t="s">
        <v>127</v>
      </c>
      <c r="BR78" s="339">
        <v>7</v>
      </c>
      <c r="BS78" s="339">
        <v>17</v>
      </c>
      <c r="BT78" s="339">
        <v>24</v>
      </c>
      <c r="BU78" s="339">
        <v>2</v>
      </c>
      <c r="BV78" s="339">
        <v>0</v>
      </c>
      <c r="BW78" s="339">
        <v>2</v>
      </c>
      <c r="BX78" s="339">
        <v>0</v>
      </c>
      <c r="BY78" s="339">
        <v>0</v>
      </c>
      <c r="BZ78" s="340">
        <v>0</v>
      </c>
      <c r="CA78" s="667"/>
      <c r="CB78" s="77" t="s">
        <v>127</v>
      </c>
      <c r="CC78" s="339">
        <v>2661</v>
      </c>
      <c r="CD78" s="339">
        <v>2475</v>
      </c>
      <c r="CE78" s="339">
        <v>5136</v>
      </c>
      <c r="CF78" s="339">
        <v>6303</v>
      </c>
      <c r="CG78" s="339">
        <v>6429</v>
      </c>
      <c r="CH78" s="339">
        <v>12732</v>
      </c>
      <c r="CI78" s="339">
        <v>787</v>
      </c>
      <c r="CJ78" s="339">
        <v>1045</v>
      </c>
      <c r="CK78" s="340">
        <v>1832</v>
      </c>
    </row>
    <row r="79" spans="1:89" ht="17.100000000000001" customHeight="1">
      <c r="A79" s="1"/>
      <c r="B79" s="668"/>
      <c r="C79" s="18" t="s">
        <v>42</v>
      </c>
      <c r="D79" s="334">
        <f t="shared" ref="D79:L79" si="104">SUM(D75:D78)</f>
        <v>2344</v>
      </c>
      <c r="E79" s="334">
        <f t="shared" si="104"/>
        <v>2206</v>
      </c>
      <c r="F79" s="334">
        <f t="shared" si="104"/>
        <v>4550</v>
      </c>
      <c r="G79" s="334">
        <f t="shared" si="104"/>
        <v>2775</v>
      </c>
      <c r="H79" s="334">
        <f t="shared" si="104"/>
        <v>2678</v>
      </c>
      <c r="I79" s="334">
        <f t="shared" si="104"/>
        <v>5453</v>
      </c>
      <c r="J79" s="334">
        <f t="shared" si="104"/>
        <v>2358</v>
      </c>
      <c r="K79" s="334">
        <f t="shared" si="104"/>
        <v>2169</v>
      </c>
      <c r="L79" s="335">
        <f t="shared" si="104"/>
        <v>4527</v>
      </c>
      <c r="M79" s="668"/>
      <c r="N79" s="336" t="s">
        <v>42</v>
      </c>
      <c r="O79" s="334">
        <f t="shared" ref="O79:W79" si="105">SUM(O75:O78)</f>
        <v>2037</v>
      </c>
      <c r="P79" s="334">
        <f t="shared" si="105"/>
        <v>2121</v>
      </c>
      <c r="Q79" s="334">
        <f t="shared" si="105"/>
        <v>4158</v>
      </c>
      <c r="R79" s="334">
        <f t="shared" si="105"/>
        <v>1835</v>
      </c>
      <c r="S79" s="334">
        <f t="shared" si="105"/>
        <v>1885</v>
      </c>
      <c r="T79" s="334">
        <f t="shared" si="105"/>
        <v>3720</v>
      </c>
      <c r="U79" s="334">
        <f t="shared" si="105"/>
        <v>2337</v>
      </c>
      <c r="V79" s="334">
        <f t="shared" si="105"/>
        <v>2271</v>
      </c>
      <c r="W79" s="335">
        <f t="shared" si="105"/>
        <v>4608</v>
      </c>
      <c r="X79" s="668"/>
      <c r="Y79" s="18" t="s">
        <v>42</v>
      </c>
      <c r="Z79" s="337">
        <f t="shared" ref="Z79:AH79" si="106">SUM(Z75:Z78)</f>
        <v>2808</v>
      </c>
      <c r="AA79" s="334">
        <f t="shared" si="106"/>
        <v>2620</v>
      </c>
      <c r="AB79" s="334">
        <f t="shared" si="106"/>
        <v>5428</v>
      </c>
      <c r="AC79" s="334">
        <f t="shared" si="106"/>
        <v>2133</v>
      </c>
      <c r="AD79" s="334">
        <f t="shared" si="106"/>
        <v>1869</v>
      </c>
      <c r="AE79" s="334">
        <f t="shared" si="106"/>
        <v>4002</v>
      </c>
      <c r="AF79" s="334">
        <f t="shared" si="106"/>
        <v>1924</v>
      </c>
      <c r="AG79" s="334">
        <f t="shared" si="106"/>
        <v>1806</v>
      </c>
      <c r="AH79" s="335">
        <f t="shared" si="106"/>
        <v>3730</v>
      </c>
      <c r="AI79" s="668"/>
      <c r="AJ79" s="18" t="s">
        <v>42</v>
      </c>
      <c r="AK79" s="334">
        <f t="shared" ref="AK79:AS79" si="107">SUM(AK75:AK78)</f>
        <v>1997</v>
      </c>
      <c r="AL79" s="337">
        <f t="shared" si="107"/>
        <v>1981</v>
      </c>
      <c r="AM79" s="334">
        <f t="shared" si="107"/>
        <v>3978</v>
      </c>
      <c r="AN79" s="334">
        <f t="shared" si="107"/>
        <v>2053</v>
      </c>
      <c r="AO79" s="334">
        <f t="shared" si="107"/>
        <v>2006</v>
      </c>
      <c r="AP79" s="334">
        <f t="shared" si="107"/>
        <v>4059</v>
      </c>
      <c r="AQ79" s="334">
        <f t="shared" si="107"/>
        <v>1499</v>
      </c>
      <c r="AR79" s="334">
        <f t="shared" si="107"/>
        <v>2044</v>
      </c>
      <c r="AS79" s="335">
        <f t="shared" si="107"/>
        <v>3543</v>
      </c>
      <c r="AT79" s="668"/>
      <c r="AU79" s="18" t="s">
        <v>42</v>
      </c>
      <c r="AV79" s="334">
        <f t="shared" ref="AV79:BD79" si="108">SUM(AV75:AV78)</f>
        <v>1275</v>
      </c>
      <c r="AW79" s="338">
        <f t="shared" si="108"/>
        <v>1575</v>
      </c>
      <c r="AX79" s="334">
        <f t="shared" si="108"/>
        <v>2850</v>
      </c>
      <c r="AY79" s="334">
        <f t="shared" si="108"/>
        <v>1109</v>
      </c>
      <c r="AZ79" s="334">
        <f t="shared" si="108"/>
        <v>1365</v>
      </c>
      <c r="BA79" s="334">
        <f t="shared" si="108"/>
        <v>2474</v>
      </c>
      <c r="BB79" s="334">
        <f t="shared" si="108"/>
        <v>813</v>
      </c>
      <c r="BC79" s="334">
        <f t="shared" si="108"/>
        <v>1026</v>
      </c>
      <c r="BD79" s="335">
        <f t="shared" si="108"/>
        <v>1839</v>
      </c>
      <c r="BE79" s="668"/>
      <c r="BF79" s="18" t="s">
        <v>42</v>
      </c>
      <c r="BG79" s="334">
        <f t="shared" ref="BG79:BO79" si="109">SUM(BG75:BG78)</f>
        <v>553</v>
      </c>
      <c r="BH79" s="334">
        <f t="shared" si="109"/>
        <v>769</v>
      </c>
      <c r="BI79" s="334">
        <f t="shared" si="109"/>
        <v>1322</v>
      </c>
      <c r="BJ79" s="337">
        <f t="shared" si="109"/>
        <v>244</v>
      </c>
      <c r="BK79" s="334">
        <f t="shared" si="109"/>
        <v>462</v>
      </c>
      <c r="BL79" s="334">
        <f t="shared" si="109"/>
        <v>706</v>
      </c>
      <c r="BM79" s="334">
        <f t="shared" si="109"/>
        <v>105</v>
      </c>
      <c r="BN79" s="334">
        <f t="shared" si="109"/>
        <v>164</v>
      </c>
      <c r="BO79" s="335">
        <f t="shared" si="109"/>
        <v>269</v>
      </c>
      <c r="BP79" s="668"/>
      <c r="BQ79" s="18" t="s">
        <v>42</v>
      </c>
      <c r="BR79" s="334">
        <f t="shared" ref="BR79:BZ79" si="110">SUM(BR75:BR78)</f>
        <v>18</v>
      </c>
      <c r="BS79" s="334">
        <f t="shared" si="110"/>
        <v>59</v>
      </c>
      <c r="BT79" s="334">
        <f t="shared" si="110"/>
        <v>77</v>
      </c>
      <c r="BU79" s="334">
        <f t="shared" si="110"/>
        <v>3</v>
      </c>
      <c r="BV79" s="334">
        <f t="shared" si="110"/>
        <v>4</v>
      </c>
      <c r="BW79" s="334">
        <f t="shared" si="110"/>
        <v>7</v>
      </c>
      <c r="BX79" s="334">
        <f t="shared" si="110"/>
        <v>0</v>
      </c>
      <c r="BY79" s="334">
        <f t="shared" si="110"/>
        <v>0</v>
      </c>
      <c r="BZ79" s="335">
        <f t="shared" si="110"/>
        <v>0</v>
      </c>
      <c r="CA79" s="668"/>
      <c r="CB79" s="18" t="s">
        <v>42</v>
      </c>
      <c r="CC79" s="334">
        <f t="shared" ref="CC79:CK79" si="111">SUM(CC75:CC78)</f>
        <v>7477</v>
      </c>
      <c r="CD79" s="334">
        <f t="shared" si="111"/>
        <v>7053</v>
      </c>
      <c r="CE79" s="334">
        <f t="shared" si="111"/>
        <v>14530</v>
      </c>
      <c r="CF79" s="334">
        <f t="shared" si="111"/>
        <v>19898</v>
      </c>
      <c r="CG79" s="334">
        <f t="shared" si="111"/>
        <v>20178</v>
      </c>
      <c r="CH79" s="334">
        <f t="shared" si="111"/>
        <v>40076</v>
      </c>
      <c r="CI79" s="334">
        <f t="shared" si="111"/>
        <v>2845</v>
      </c>
      <c r="CJ79" s="334">
        <f t="shared" si="111"/>
        <v>3849</v>
      </c>
      <c r="CK79" s="335">
        <f t="shared" si="111"/>
        <v>6694</v>
      </c>
    </row>
    <row r="80" spans="1:89" s="360" customFormat="1" ht="17.100000000000001" customHeight="1">
      <c r="A80" s="70"/>
      <c r="B80" s="666" t="s">
        <v>128</v>
      </c>
      <c r="C80" s="71" t="s">
        <v>329</v>
      </c>
      <c r="D80" s="372">
        <v>345</v>
      </c>
      <c r="E80" s="372">
        <v>383</v>
      </c>
      <c r="F80" s="372">
        <v>728</v>
      </c>
      <c r="G80" s="372">
        <v>475</v>
      </c>
      <c r="H80" s="372">
        <v>454</v>
      </c>
      <c r="I80" s="372">
        <v>929</v>
      </c>
      <c r="J80" s="372">
        <v>443</v>
      </c>
      <c r="K80" s="372">
        <v>406</v>
      </c>
      <c r="L80" s="373">
        <v>849</v>
      </c>
      <c r="M80" s="666" t="s">
        <v>128</v>
      </c>
      <c r="N80" s="374" t="s">
        <v>329</v>
      </c>
      <c r="O80" s="372">
        <v>372</v>
      </c>
      <c r="P80" s="372">
        <v>326</v>
      </c>
      <c r="Q80" s="372">
        <v>698</v>
      </c>
      <c r="R80" s="372">
        <v>338</v>
      </c>
      <c r="S80" s="372">
        <v>343</v>
      </c>
      <c r="T80" s="372">
        <v>681</v>
      </c>
      <c r="U80" s="372">
        <v>379</v>
      </c>
      <c r="V80" s="372">
        <v>379</v>
      </c>
      <c r="W80" s="373">
        <v>758</v>
      </c>
      <c r="X80" s="666" t="s">
        <v>128</v>
      </c>
      <c r="Y80" s="71" t="s">
        <v>329</v>
      </c>
      <c r="Z80" s="375">
        <v>446</v>
      </c>
      <c r="AA80" s="372">
        <v>421</v>
      </c>
      <c r="AB80" s="372">
        <v>867</v>
      </c>
      <c r="AC80" s="372">
        <v>386</v>
      </c>
      <c r="AD80" s="372">
        <v>353</v>
      </c>
      <c r="AE80" s="372">
        <v>739</v>
      </c>
      <c r="AF80" s="372">
        <v>347</v>
      </c>
      <c r="AG80" s="372">
        <v>316</v>
      </c>
      <c r="AH80" s="373">
        <v>663</v>
      </c>
      <c r="AI80" s="666" t="s">
        <v>128</v>
      </c>
      <c r="AJ80" s="71" t="s">
        <v>329</v>
      </c>
      <c r="AK80" s="372">
        <v>340</v>
      </c>
      <c r="AL80" s="375">
        <v>300</v>
      </c>
      <c r="AM80" s="372">
        <v>640</v>
      </c>
      <c r="AN80" s="372">
        <v>260</v>
      </c>
      <c r="AO80" s="372">
        <v>267</v>
      </c>
      <c r="AP80" s="372">
        <v>527</v>
      </c>
      <c r="AQ80" s="372">
        <v>191</v>
      </c>
      <c r="AR80" s="372">
        <v>287</v>
      </c>
      <c r="AS80" s="373">
        <v>478</v>
      </c>
      <c r="AT80" s="666" t="s">
        <v>128</v>
      </c>
      <c r="AU80" s="71" t="s">
        <v>329</v>
      </c>
      <c r="AV80" s="372">
        <v>180</v>
      </c>
      <c r="AW80" s="376">
        <v>208</v>
      </c>
      <c r="AX80" s="372">
        <v>388</v>
      </c>
      <c r="AY80" s="372">
        <v>170</v>
      </c>
      <c r="AZ80" s="372">
        <v>200</v>
      </c>
      <c r="BA80" s="372">
        <v>370</v>
      </c>
      <c r="BB80" s="372">
        <v>120</v>
      </c>
      <c r="BC80" s="372">
        <v>143</v>
      </c>
      <c r="BD80" s="373">
        <v>263</v>
      </c>
      <c r="BE80" s="666" t="s">
        <v>128</v>
      </c>
      <c r="BF80" s="71" t="s">
        <v>329</v>
      </c>
      <c r="BG80" s="372">
        <v>73</v>
      </c>
      <c r="BH80" s="372">
        <v>99</v>
      </c>
      <c r="BI80" s="372">
        <v>172</v>
      </c>
      <c r="BJ80" s="375">
        <v>32</v>
      </c>
      <c r="BK80" s="372">
        <v>52</v>
      </c>
      <c r="BL80" s="372">
        <v>84</v>
      </c>
      <c r="BM80" s="372">
        <v>11</v>
      </c>
      <c r="BN80" s="372">
        <v>16</v>
      </c>
      <c r="BO80" s="373">
        <v>27</v>
      </c>
      <c r="BP80" s="666" t="s">
        <v>128</v>
      </c>
      <c r="BQ80" s="71" t="s">
        <v>329</v>
      </c>
      <c r="BR80" s="372">
        <v>4</v>
      </c>
      <c r="BS80" s="372">
        <v>6</v>
      </c>
      <c r="BT80" s="372">
        <v>10</v>
      </c>
      <c r="BU80" s="372">
        <v>1</v>
      </c>
      <c r="BV80" s="372">
        <v>1</v>
      </c>
      <c r="BW80" s="372">
        <v>2</v>
      </c>
      <c r="BX80" s="372">
        <v>0</v>
      </c>
      <c r="BY80" s="372">
        <v>0</v>
      </c>
      <c r="BZ80" s="373">
        <v>0</v>
      </c>
      <c r="CA80" s="666" t="s">
        <v>128</v>
      </c>
      <c r="CB80" s="71" t="s">
        <v>329</v>
      </c>
      <c r="CC80" s="372">
        <v>1263</v>
      </c>
      <c r="CD80" s="372">
        <v>1243</v>
      </c>
      <c r="CE80" s="372">
        <v>2506</v>
      </c>
      <c r="CF80" s="372">
        <v>3239</v>
      </c>
      <c r="CG80" s="372">
        <v>3200</v>
      </c>
      <c r="CH80" s="372">
        <v>6439</v>
      </c>
      <c r="CI80" s="372">
        <v>411</v>
      </c>
      <c r="CJ80" s="372">
        <v>517</v>
      </c>
      <c r="CK80" s="373">
        <v>928</v>
      </c>
    </row>
    <row r="81" spans="1:89" ht="17.100000000000001" customHeight="1">
      <c r="A81" s="1"/>
      <c r="B81" s="667"/>
      <c r="C81" s="26" t="s">
        <v>130</v>
      </c>
      <c r="D81" s="339">
        <v>1087</v>
      </c>
      <c r="E81" s="339">
        <v>1075</v>
      </c>
      <c r="F81" s="339">
        <v>2162</v>
      </c>
      <c r="G81" s="339">
        <v>1300</v>
      </c>
      <c r="H81" s="339">
        <v>1250</v>
      </c>
      <c r="I81" s="339">
        <v>2550</v>
      </c>
      <c r="J81" s="339">
        <v>1121</v>
      </c>
      <c r="K81" s="339">
        <v>1058</v>
      </c>
      <c r="L81" s="340">
        <v>2179</v>
      </c>
      <c r="M81" s="667"/>
      <c r="N81" s="341" t="s">
        <v>130</v>
      </c>
      <c r="O81" s="339">
        <v>915</v>
      </c>
      <c r="P81" s="339">
        <v>943</v>
      </c>
      <c r="Q81" s="339">
        <v>1858</v>
      </c>
      <c r="R81" s="339">
        <v>924</v>
      </c>
      <c r="S81" s="339">
        <v>936</v>
      </c>
      <c r="T81" s="339">
        <v>1860</v>
      </c>
      <c r="U81" s="339">
        <v>1116</v>
      </c>
      <c r="V81" s="339">
        <v>1094</v>
      </c>
      <c r="W81" s="340">
        <v>2210</v>
      </c>
      <c r="X81" s="667"/>
      <c r="Y81" s="26" t="s">
        <v>130</v>
      </c>
      <c r="Z81" s="342">
        <v>1291</v>
      </c>
      <c r="AA81" s="339">
        <v>1217</v>
      </c>
      <c r="AB81" s="339">
        <v>2508</v>
      </c>
      <c r="AC81" s="339">
        <v>1062</v>
      </c>
      <c r="AD81" s="339">
        <v>951</v>
      </c>
      <c r="AE81" s="339">
        <v>2013</v>
      </c>
      <c r="AF81" s="339">
        <v>890</v>
      </c>
      <c r="AG81" s="339">
        <v>839</v>
      </c>
      <c r="AH81" s="340">
        <v>1729</v>
      </c>
      <c r="AI81" s="667"/>
      <c r="AJ81" s="26" t="s">
        <v>130</v>
      </c>
      <c r="AK81" s="339">
        <v>877</v>
      </c>
      <c r="AL81" s="342">
        <v>931</v>
      </c>
      <c r="AM81" s="339">
        <v>1808</v>
      </c>
      <c r="AN81" s="339">
        <v>917</v>
      </c>
      <c r="AO81" s="339">
        <v>919</v>
      </c>
      <c r="AP81" s="339">
        <v>1836</v>
      </c>
      <c r="AQ81" s="339">
        <v>680</v>
      </c>
      <c r="AR81" s="339">
        <v>906</v>
      </c>
      <c r="AS81" s="340">
        <v>1586</v>
      </c>
      <c r="AT81" s="667"/>
      <c r="AU81" s="26" t="s">
        <v>130</v>
      </c>
      <c r="AV81" s="339">
        <v>548</v>
      </c>
      <c r="AW81" s="343">
        <v>664</v>
      </c>
      <c r="AX81" s="339">
        <v>1212</v>
      </c>
      <c r="AY81" s="339">
        <v>484</v>
      </c>
      <c r="AZ81" s="339">
        <v>545</v>
      </c>
      <c r="BA81" s="339">
        <v>1029</v>
      </c>
      <c r="BB81" s="339">
        <v>344</v>
      </c>
      <c r="BC81" s="339">
        <v>475</v>
      </c>
      <c r="BD81" s="340">
        <v>819</v>
      </c>
      <c r="BE81" s="667"/>
      <c r="BF81" s="26" t="s">
        <v>130</v>
      </c>
      <c r="BG81" s="339">
        <v>248</v>
      </c>
      <c r="BH81" s="339">
        <v>362</v>
      </c>
      <c r="BI81" s="339">
        <v>610</v>
      </c>
      <c r="BJ81" s="342">
        <v>143</v>
      </c>
      <c r="BK81" s="339">
        <v>209</v>
      </c>
      <c r="BL81" s="339">
        <v>352</v>
      </c>
      <c r="BM81" s="339">
        <v>43</v>
      </c>
      <c r="BN81" s="339">
        <v>77</v>
      </c>
      <c r="BO81" s="340">
        <v>120</v>
      </c>
      <c r="BP81" s="667"/>
      <c r="BQ81" s="26" t="s">
        <v>130</v>
      </c>
      <c r="BR81" s="339">
        <v>7</v>
      </c>
      <c r="BS81" s="339">
        <v>17</v>
      </c>
      <c r="BT81" s="339">
        <v>24</v>
      </c>
      <c r="BU81" s="339">
        <v>1</v>
      </c>
      <c r="BV81" s="339">
        <v>2</v>
      </c>
      <c r="BW81" s="339">
        <v>3</v>
      </c>
      <c r="BX81" s="339">
        <v>0</v>
      </c>
      <c r="BY81" s="339">
        <v>0</v>
      </c>
      <c r="BZ81" s="340">
        <v>0</v>
      </c>
      <c r="CA81" s="667"/>
      <c r="CB81" s="26" t="s">
        <v>130</v>
      </c>
      <c r="CC81" s="339">
        <v>3508</v>
      </c>
      <c r="CD81" s="339">
        <v>3383</v>
      </c>
      <c r="CE81" s="339">
        <v>6891</v>
      </c>
      <c r="CF81" s="339">
        <v>9220</v>
      </c>
      <c r="CG81" s="339">
        <v>9400</v>
      </c>
      <c r="CH81" s="339">
        <v>18620</v>
      </c>
      <c r="CI81" s="339">
        <v>1270</v>
      </c>
      <c r="CJ81" s="339">
        <v>1687</v>
      </c>
      <c r="CK81" s="340">
        <v>2957</v>
      </c>
    </row>
    <row r="82" spans="1:89" ht="17.100000000000001" customHeight="1">
      <c r="A82" s="1"/>
      <c r="B82" s="668"/>
      <c r="C82" s="39" t="s">
        <v>42</v>
      </c>
      <c r="D82" s="334">
        <f t="shared" ref="D82:L82" si="112">SUM(D80:D81)</f>
        <v>1432</v>
      </c>
      <c r="E82" s="334">
        <f t="shared" si="112"/>
        <v>1458</v>
      </c>
      <c r="F82" s="334">
        <f t="shared" si="112"/>
        <v>2890</v>
      </c>
      <c r="G82" s="334">
        <f t="shared" si="112"/>
        <v>1775</v>
      </c>
      <c r="H82" s="334">
        <f t="shared" si="112"/>
        <v>1704</v>
      </c>
      <c r="I82" s="334">
        <f t="shared" si="112"/>
        <v>3479</v>
      </c>
      <c r="J82" s="334">
        <f t="shared" si="112"/>
        <v>1564</v>
      </c>
      <c r="K82" s="334">
        <f t="shared" si="112"/>
        <v>1464</v>
      </c>
      <c r="L82" s="335">
        <f t="shared" si="112"/>
        <v>3028</v>
      </c>
      <c r="M82" s="668"/>
      <c r="N82" s="350" t="s">
        <v>42</v>
      </c>
      <c r="O82" s="334">
        <f t="shared" ref="O82:W82" si="113">SUM(O80:O81)</f>
        <v>1287</v>
      </c>
      <c r="P82" s="334">
        <f t="shared" si="113"/>
        <v>1269</v>
      </c>
      <c r="Q82" s="334">
        <f t="shared" si="113"/>
        <v>2556</v>
      </c>
      <c r="R82" s="334">
        <f t="shared" si="113"/>
        <v>1262</v>
      </c>
      <c r="S82" s="334">
        <f t="shared" si="113"/>
        <v>1279</v>
      </c>
      <c r="T82" s="334">
        <f t="shared" si="113"/>
        <v>2541</v>
      </c>
      <c r="U82" s="334">
        <f t="shared" si="113"/>
        <v>1495</v>
      </c>
      <c r="V82" s="334">
        <f t="shared" si="113"/>
        <v>1473</v>
      </c>
      <c r="W82" s="335">
        <f t="shared" si="113"/>
        <v>2968</v>
      </c>
      <c r="X82" s="668"/>
      <c r="Y82" s="39" t="s">
        <v>42</v>
      </c>
      <c r="Z82" s="337">
        <f t="shared" ref="Z82:AH82" si="114">SUM(Z80:Z81)</f>
        <v>1737</v>
      </c>
      <c r="AA82" s="334">
        <f t="shared" si="114"/>
        <v>1638</v>
      </c>
      <c r="AB82" s="334">
        <f t="shared" si="114"/>
        <v>3375</v>
      </c>
      <c r="AC82" s="334">
        <f t="shared" si="114"/>
        <v>1448</v>
      </c>
      <c r="AD82" s="334">
        <f t="shared" si="114"/>
        <v>1304</v>
      </c>
      <c r="AE82" s="334">
        <f t="shared" si="114"/>
        <v>2752</v>
      </c>
      <c r="AF82" s="334">
        <f t="shared" si="114"/>
        <v>1237</v>
      </c>
      <c r="AG82" s="334">
        <f t="shared" si="114"/>
        <v>1155</v>
      </c>
      <c r="AH82" s="335">
        <f t="shared" si="114"/>
        <v>2392</v>
      </c>
      <c r="AI82" s="668"/>
      <c r="AJ82" s="39" t="s">
        <v>42</v>
      </c>
      <c r="AK82" s="334">
        <f t="shared" ref="AK82:AS82" si="115">SUM(AK80:AK81)</f>
        <v>1217</v>
      </c>
      <c r="AL82" s="337">
        <f t="shared" si="115"/>
        <v>1231</v>
      </c>
      <c r="AM82" s="334">
        <f t="shared" si="115"/>
        <v>2448</v>
      </c>
      <c r="AN82" s="334">
        <f t="shared" si="115"/>
        <v>1177</v>
      </c>
      <c r="AO82" s="334">
        <f t="shared" si="115"/>
        <v>1186</v>
      </c>
      <c r="AP82" s="334">
        <f t="shared" si="115"/>
        <v>2363</v>
      </c>
      <c r="AQ82" s="334">
        <f t="shared" si="115"/>
        <v>871</v>
      </c>
      <c r="AR82" s="334">
        <f t="shared" si="115"/>
        <v>1193</v>
      </c>
      <c r="AS82" s="335">
        <f t="shared" si="115"/>
        <v>2064</v>
      </c>
      <c r="AT82" s="668"/>
      <c r="AU82" s="39" t="s">
        <v>42</v>
      </c>
      <c r="AV82" s="334">
        <f t="shared" ref="AV82:BD82" si="116">SUM(AV80:AV81)</f>
        <v>728</v>
      </c>
      <c r="AW82" s="338">
        <f t="shared" si="116"/>
        <v>872</v>
      </c>
      <c r="AX82" s="334">
        <f t="shared" si="116"/>
        <v>1600</v>
      </c>
      <c r="AY82" s="334">
        <f t="shared" si="116"/>
        <v>654</v>
      </c>
      <c r="AZ82" s="334">
        <f t="shared" si="116"/>
        <v>745</v>
      </c>
      <c r="BA82" s="334">
        <f t="shared" si="116"/>
        <v>1399</v>
      </c>
      <c r="BB82" s="334">
        <f t="shared" si="116"/>
        <v>464</v>
      </c>
      <c r="BC82" s="334">
        <f t="shared" si="116"/>
        <v>618</v>
      </c>
      <c r="BD82" s="335">
        <f t="shared" si="116"/>
        <v>1082</v>
      </c>
      <c r="BE82" s="668"/>
      <c r="BF82" s="39" t="s">
        <v>42</v>
      </c>
      <c r="BG82" s="334">
        <f t="shared" ref="BG82:BO82" si="117">SUM(BG80:BG81)</f>
        <v>321</v>
      </c>
      <c r="BH82" s="334">
        <f t="shared" si="117"/>
        <v>461</v>
      </c>
      <c r="BI82" s="334">
        <f t="shared" si="117"/>
        <v>782</v>
      </c>
      <c r="BJ82" s="337">
        <f t="shared" si="117"/>
        <v>175</v>
      </c>
      <c r="BK82" s="334">
        <f t="shared" si="117"/>
        <v>261</v>
      </c>
      <c r="BL82" s="334">
        <f t="shared" si="117"/>
        <v>436</v>
      </c>
      <c r="BM82" s="334">
        <f t="shared" si="117"/>
        <v>54</v>
      </c>
      <c r="BN82" s="334">
        <f t="shared" si="117"/>
        <v>93</v>
      </c>
      <c r="BO82" s="335">
        <f t="shared" si="117"/>
        <v>147</v>
      </c>
      <c r="BP82" s="668"/>
      <c r="BQ82" s="39" t="s">
        <v>42</v>
      </c>
      <c r="BR82" s="334">
        <f t="shared" ref="BR82:BZ82" si="118">SUM(BR80:BR81)</f>
        <v>11</v>
      </c>
      <c r="BS82" s="334">
        <f t="shared" si="118"/>
        <v>23</v>
      </c>
      <c r="BT82" s="334">
        <f t="shared" si="118"/>
        <v>34</v>
      </c>
      <c r="BU82" s="334">
        <f t="shared" si="118"/>
        <v>2</v>
      </c>
      <c r="BV82" s="334">
        <f t="shared" si="118"/>
        <v>3</v>
      </c>
      <c r="BW82" s="334">
        <f t="shared" si="118"/>
        <v>5</v>
      </c>
      <c r="BX82" s="334">
        <f t="shared" si="118"/>
        <v>0</v>
      </c>
      <c r="BY82" s="334">
        <f t="shared" si="118"/>
        <v>0</v>
      </c>
      <c r="BZ82" s="335">
        <f t="shared" si="118"/>
        <v>0</v>
      </c>
      <c r="CA82" s="668"/>
      <c r="CB82" s="39" t="s">
        <v>42</v>
      </c>
      <c r="CC82" s="334">
        <f t="shared" ref="CC82:CK82" si="119">SUM(CC80:CC81)</f>
        <v>4771</v>
      </c>
      <c r="CD82" s="334">
        <f t="shared" si="119"/>
        <v>4626</v>
      </c>
      <c r="CE82" s="334">
        <f t="shared" si="119"/>
        <v>9397</v>
      </c>
      <c r="CF82" s="334">
        <f t="shared" si="119"/>
        <v>12459</v>
      </c>
      <c r="CG82" s="334">
        <f t="shared" si="119"/>
        <v>12600</v>
      </c>
      <c r="CH82" s="334">
        <f t="shared" si="119"/>
        <v>25059</v>
      </c>
      <c r="CI82" s="334">
        <f t="shared" si="119"/>
        <v>1681</v>
      </c>
      <c r="CJ82" s="334">
        <f t="shared" si="119"/>
        <v>2204</v>
      </c>
      <c r="CK82" s="335">
        <f t="shared" si="119"/>
        <v>3885</v>
      </c>
    </row>
    <row r="83" spans="1:89" ht="17.100000000000001" customHeight="1" thickBot="1">
      <c r="A83" s="1"/>
      <c r="B83" s="669" t="s">
        <v>131</v>
      </c>
      <c r="C83" s="670"/>
      <c r="D83" s="351">
        <f t="shared" ref="D83:L83" si="120">SUM(D70,D72,D74,D79,D82)</f>
        <v>16966</v>
      </c>
      <c r="E83" s="351">
        <f t="shared" si="120"/>
        <v>16394</v>
      </c>
      <c r="F83" s="351">
        <f t="shared" si="120"/>
        <v>33360</v>
      </c>
      <c r="G83" s="351">
        <f t="shared" si="120"/>
        <v>20689</v>
      </c>
      <c r="H83" s="351">
        <f t="shared" si="120"/>
        <v>19392</v>
      </c>
      <c r="I83" s="351">
        <f t="shared" si="120"/>
        <v>40081</v>
      </c>
      <c r="J83" s="351">
        <f t="shared" si="120"/>
        <v>17518</v>
      </c>
      <c r="K83" s="351">
        <f t="shared" si="120"/>
        <v>16781</v>
      </c>
      <c r="L83" s="352">
        <f t="shared" si="120"/>
        <v>34299</v>
      </c>
      <c r="M83" s="732" t="s">
        <v>131</v>
      </c>
      <c r="N83" s="669"/>
      <c r="O83" s="351">
        <f t="shared" ref="O83:W83" si="121">SUM(O70,O72,O74,O79,O82)</f>
        <v>16308</v>
      </c>
      <c r="P83" s="351">
        <f t="shared" si="121"/>
        <v>14970</v>
      </c>
      <c r="Q83" s="351">
        <f t="shared" si="121"/>
        <v>31278</v>
      </c>
      <c r="R83" s="351">
        <f t="shared" si="121"/>
        <v>14775</v>
      </c>
      <c r="S83" s="351">
        <f t="shared" si="121"/>
        <v>14320</v>
      </c>
      <c r="T83" s="351">
        <f t="shared" si="121"/>
        <v>29095</v>
      </c>
      <c r="U83" s="351">
        <f t="shared" si="121"/>
        <v>17478</v>
      </c>
      <c r="V83" s="351">
        <f t="shared" si="121"/>
        <v>17120</v>
      </c>
      <c r="W83" s="352">
        <f t="shared" si="121"/>
        <v>34598</v>
      </c>
      <c r="X83" s="669" t="s">
        <v>131</v>
      </c>
      <c r="Y83" s="670"/>
      <c r="Z83" s="353">
        <f t="shared" ref="Z83:AH83" si="122">SUM(Z70,Z72,Z74,Z79,Z82)</f>
        <v>21002</v>
      </c>
      <c r="AA83" s="351">
        <f t="shared" si="122"/>
        <v>20156</v>
      </c>
      <c r="AB83" s="351">
        <f t="shared" si="122"/>
        <v>41158</v>
      </c>
      <c r="AC83" s="351">
        <f t="shared" si="122"/>
        <v>17573</v>
      </c>
      <c r="AD83" s="351">
        <f t="shared" si="122"/>
        <v>16415</v>
      </c>
      <c r="AE83" s="351">
        <f t="shared" si="122"/>
        <v>33988</v>
      </c>
      <c r="AF83" s="351">
        <f t="shared" si="122"/>
        <v>15645</v>
      </c>
      <c r="AG83" s="351">
        <f t="shared" si="122"/>
        <v>14527</v>
      </c>
      <c r="AH83" s="352">
        <f t="shared" si="122"/>
        <v>30172</v>
      </c>
      <c r="AI83" s="669" t="s">
        <v>131</v>
      </c>
      <c r="AJ83" s="670"/>
      <c r="AK83" s="351">
        <f t="shared" ref="AK83:AS83" si="123">SUM(AK70,AK72,AK74,AK79,AK82)</f>
        <v>14593</v>
      </c>
      <c r="AL83" s="353">
        <f t="shared" si="123"/>
        <v>14097</v>
      </c>
      <c r="AM83" s="351">
        <f t="shared" si="123"/>
        <v>28690</v>
      </c>
      <c r="AN83" s="351">
        <f t="shared" si="123"/>
        <v>13106</v>
      </c>
      <c r="AO83" s="351">
        <f t="shared" si="123"/>
        <v>13315</v>
      </c>
      <c r="AP83" s="351">
        <f t="shared" si="123"/>
        <v>26421</v>
      </c>
      <c r="AQ83" s="351">
        <f t="shared" si="123"/>
        <v>9409</v>
      </c>
      <c r="AR83" s="351">
        <f t="shared" si="123"/>
        <v>12029</v>
      </c>
      <c r="AS83" s="352">
        <f t="shared" si="123"/>
        <v>21438</v>
      </c>
      <c r="AT83" s="669" t="s">
        <v>131</v>
      </c>
      <c r="AU83" s="670"/>
      <c r="AV83" s="351">
        <f t="shared" ref="AV83:BD83" si="124">SUM(AV70,AV72,AV74,AV79,AV82)</f>
        <v>7841</v>
      </c>
      <c r="AW83" s="354">
        <f t="shared" si="124"/>
        <v>9739</v>
      </c>
      <c r="AX83" s="351">
        <f t="shared" si="124"/>
        <v>17580</v>
      </c>
      <c r="AY83" s="351">
        <f t="shared" si="124"/>
        <v>6857</v>
      </c>
      <c r="AZ83" s="351">
        <f t="shared" si="124"/>
        <v>8428</v>
      </c>
      <c r="BA83" s="351">
        <f t="shared" si="124"/>
        <v>15285</v>
      </c>
      <c r="BB83" s="351">
        <f t="shared" si="124"/>
        <v>4987</v>
      </c>
      <c r="BC83" s="351">
        <f t="shared" si="124"/>
        <v>6438</v>
      </c>
      <c r="BD83" s="352">
        <f t="shared" si="124"/>
        <v>11425</v>
      </c>
      <c r="BE83" s="669" t="s">
        <v>131</v>
      </c>
      <c r="BF83" s="670"/>
      <c r="BG83" s="351">
        <f t="shared" ref="BG83:BO83" si="125">SUM(BG70,BG72,BG74,BG79,BG82)</f>
        <v>3304</v>
      </c>
      <c r="BH83" s="351">
        <f t="shared" si="125"/>
        <v>4646</v>
      </c>
      <c r="BI83" s="351">
        <f t="shared" si="125"/>
        <v>7950</v>
      </c>
      <c r="BJ83" s="353">
        <f t="shared" si="125"/>
        <v>1530</v>
      </c>
      <c r="BK83" s="351">
        <f t="shared" si="125"/>
        <v>2568</v>
      </c>
      <c r="BL83" s="351">
        <f t="shared" si="125"/>
        <v>4098</v>
      </c>
      <c r="BM83" s="351">
        <f t="shared" si="125"/>
        <v>459</v>
      </c>
      <c r="BN83" s="351">
        <f t="shared" si="125"/>
        <v>963</v>
      </c>
      <c r="BO83" s="352">
        <f t="shared" si="125"/>
        <v>1422</v>
      </c>
      <c r="BP83" s="669" t="s">
        <v>131</v>
      </c>
      <c r="BQ83" s="670"/>
      <c r="BR83" s="351">
        <f t="shared" ref="BR83:BZ83" si="126">SUM(BR70,BR72,BR74,BR79,BR82)</f>
        <v>87</v>
      </c>
      <c r="BS83" s="351">
        <f t="shared" si="126"/>
        <v>275</v>
      </c>
      <c r="BT83" s="351">
        <f t="shared" si="126"/>
        <v>362</v>
      </c>
      <c r="BU83" s="351">
        <f t="shared" si="126"/>
        <v>9</v>
      </c>
      <c r="BV83" s="351">
        <f t="shared" si="126"/>
        <v>35</v>
      </c>
      <c r="BW83" s="351">
        <f t="shared" si="126"/>
        <v>44</v>
      </c>
      <c r="BX83" s="351">
        <f t="shared" si="126"/>
        <v>0</v>
      </c>
      <c r="BY83" s="351">
        <f t="shared" si="126"/>
        <v>1</v>
      </c>
      <c r="BZ83" s="352">
        <f t="shared" si="126"/>
        <v>1</v>
      </c>
      <c r="CA83" s="669" t="s">
        <v>131</v>
      </c>
      <c r="CB83" s="670"/>
      <c r="CC83" s="351">
        <f t="shared" ref="CC83:CK83" si="127">SUM(CC70,CC72,CC74,CC79,CC82)</f>
        <v>55173</v>
      </c>
      <c r="CD83" s="351">
        <f t="shared" si="127"/>
        <v>52567</v>
      </c>
      <c r="CE83" s="351">
        <f t="shared" si="127"/>
        <v>107740</v>
      </c>
      <c r="CF83" s="351">
        <f t="shared" si="127"/>
        <v>147730</v>
      </c>
      <c r="CG83" s="351">
        <f t="shared" si="127"/>
        <v>146688</v>
      </c>
      <c r="CH83" s="351">
        <f t="shared" si="127"/>
        <v>294418</v>
      </c>
      <c r="CI83" s="351">
        <f t="shared" si="127"/>
        <v>17233</v>
      </c>
      <c r="CJ83" s="351">
        <f t="shared" si="127"/>
        <v>23354</v>
      </c>
      <c r="CK83" s="352">
        <f t="shared" si="127"/>
        <v>40587</v>
      </c>
    </row>
    <row r="84" spans="1:89" ht="17.100000000000001" customHeight="1">
      <c r="A84" s="1"/>
      <c r="B84" s="671" t="s">
        <v>132</v>
      </c>
      <c r="C84" s="26" t="s">
        <v>133</v>
      </c>
      <c r="D84" s="345">
        <v>2673</v>
      </c>
      <c r="E84" s="345">
        <v>2446</v>
      </c>
      <c r="F84" s="345">
        <v>5119</v>
      </c>
      <c r="G84" s="345">
        <v>3193</v>
      </c>
      <c r="H84" s="345">
        <v>3030</v>
      </c>
      <c r="I84" s="345">
        <v>6223</v>
      </c>
      <c r="J84" s="345">
        <v>3209</v>
      </c>
      <c r="K84" s="345">
        <v>3028</v>
      </c>
      <c r="L84" s="346">
        <v>6237</v>
      </c>
      <c r="M84" s="671" t="s">
        <v>132</v>
      </c>
      <c r="N84" s="341" t="s">
        <v>133</v>
      </c>
      <c r="O84" s="345">
        <v>2838</v>
      </c>
      <c r="P84" s="345">
        <v>2764</v>
      </c>
      <c r="Q84" s="345">
        <v>5602</v>
      </c>
      <c r="R84" s="345">
        <v>2018</v>
      </c>
      <c r="S84" s="345">
        <v>2209</v>
      </c>
      <c r="T84" s="345">
        <v>4227</v>
      </c>
      <c r="U84" s="345">
        <v>2626</v>
      </c>
      <c r="V84" s="345">
        <v>2628</v>
      </c>
      <c r="W84" s="346">
        <v>5254</v>
      </c>
      <c r="X84" s="671" t="s">
        <v>132</v>
      </c>
      <c r="Y84" s="26" t="s">
        <v>133</v>
      </c>
      <c r="Z84" s="348">
        <v>2906</v>
      </c>
      <c r="AA84" s="345">
        <v>2871</v>
      </c>
      <c r="AB84" s="345">
        <v>5777</v>
      </c>
      <c r="AC84" s="345">
        <v>2547</v>
      </c>
      <c r="AD84" s="345">
        <v>2544</v>
      </c>
      <c r="AE84" s="345">
        <v>5091</v>
      </c>
      <c r="AF84" s="345">
        <v>2627</v>
      </c>
      <c r="AG84" s="345">
        <v>2596</v>
      </c>
      <c r="AH84" s="346">
        <v>5223</v>
      </c>
      <c r="AI84" s="671" t="s">
        <v>132</v>
      </c>
      <c r="AJ84" s="26" t="s">
        <v>133</v>
      </c>
      <c r="AK84" s="345">
        <v>2916</v>
      </c>
      <c r="AL84" s="348">
        <v>3010</v>
      </c>
      <c r="AM84" s="345">
        <v>5926</v>
      </c>
      <c r="AN84" s="345">
        <v>2703</v>
      </c>
      <c r="AO84" s="345">
        <v>2966</v>
      </c>
      <c r="AP84" s="345">
        <v>5669</v>
      </c>
      <c r="AQ84" s="345">
        <v>2064</v>
      </c>
      <c r="AR84" s="345">
        <v>2454</v>
      </c>
      <c r="AS84" s="346">
        <v>4518</v>
      </c>
      <c r="AT84" s="671" t="s">
        <v>132</v>
      </c>
      <c r="AU84" s="26" t="s">
        <v>133</v>
      </c>
      <c r="AV84" s="345">
        <v>1542</v>
      </c>
      <c r="AW84" s="349">
        <v>1885</v>
      </c>
      <c r="AX84" s="345">
        <v>3427</v>
      </c>
      <c r="AY84" s="345">
        <v>1271</v>
      </c>
      <c r="AZ84" s="345">
        <v>1702</v>
      </c>
      <c r="BA84" s="345">
        <v>2973</v>
      </c>
      <c r="BB84" s="345">
        <v>1025</v>
      </c>
      <c r="BC84" s="345">
        <v>1323</v>
      </c>
      <c r="BD84" s="346">
        <v>2348</v>
      </c>
      <c r="BE84" s="671" t="s">
        <v>132</v>
      </c>
      <c r="BF84" s="26" t="s">
        <v>133</v>
      </c>
      <c r="BG84" s="345">
        <v>753</v>
      </c>
      <c r="BH84" s="345">
        <v>1004</v>
      </c>
      <c r="BI84" s="345">
        <v>1757</v>
      </c>
      <c r="BJ84" s="348">
        <v>418</v>
      </c>
      <c r="BK84" s="345">
        <v>639</v>
      </c>
      <c r="BL84" s="345">
        <v>1057</v>
      </c>
      <c r="BM84" s="345">
        <v>125</v>
      </c>
      <c r="BN84" s="345">
        <v>233</v>
      </c>
      <c r="BO84" s="346">
        <v>358</v>
      </c>
      <c r="BP84" s="671" t="s">
        <v>132</v>
      </c>
      <c r="BQ84" s="26" t="s">
        <v>133</v>
      </c>
      <c r="BR84" s="345">
        <v>19</v>
      </c>
      <c r="BS84" s="345">
        <v>62</v>
      </c>
      <c r="BT84" s="345">
        <v>81</v>
      </c>
      <c r="BU84" s="345">
        <v>0</v>
      </c>
      <c r="BV84" s="345">
        <v>6</v>
      </c>
      <c r="BW84" s="345">
        <v>6</v>
      </c>
      <c r="BX84" s="345">
        <v>0</v>
      </c>
      <c r="BY84" s="345">
        <v>0</v>
      </c>
      <c r="BZ84" s="346">
        <v>0</v>
      </c>
      <c r="CA84" s="671" t="s">
        <v>132</v>
      </c>
      <c r="CB84" s="26" t="s">
        <v>133</v>
      </c>
      <c r="CC84" s="345">
        <v>9075</v>
      </c>
      <c r="CD84" s="345">
        <v>8504</v>
      </c>
      <c r="CE84" s="345">
        <v>17579</v>
      </c>
      <c r="CF84" s="345">
        <v>24787</v>
      </c>
      <c r="CG84" s="345">
        <v>25927</v>
      </c>
      <c r="CH84" s="345">
        <v>50714</v>
      </c>
      <c r="CI84" s="345">
        <v>3611</v>
      </c>
      <c r="CJ84" s="345">
        <v>4969</v>
      </c>
      <c r="CK84" s="346">
        <v>8580</v>
      </c>
    </row>
    <row r="85" spans="1:89" ht="17.100000000000001" customHeight="1">
      <c r="A85" s="1"/>
      <c r="B85" s="667"/>
      <c r="C85" s="26" t="s">
        <v>134</v>
      </c>
      <c r="D85" s="339">
        <v>385</v>
      </c>
      <c r="E85" s="339">
        <v>352</v>
      </c>
      <c r="F85" s="339">
        <v>737</v>
      </c>
      <c r="G85" s="339">
        <v>395</v>
      </c>
      <c r="H85" s="339">
        <v>405</v>
      </c>
      <c r="I85" s="339">
        <v>800</v>
      </c>
      <c r="J85" s="339">
        <v>431</v>
      </c>
      <c r="K85" s="339">
        <v>393</v>
      </c>
      <c r="L85" s="340">
        <v>824</v>
      </c>
      <c r="M85" s="667"/>
      <c r="N85" s="341" t="s">
        <v>134</v>
      </c>
      <c r="O85" s="339">
        <v>367</v>
      </c>
      <c r="P85" s="339">
        <v>372</v>
      </c>
      <c r="Q85" s="339">
        <v>739</v>
      </c>
      <c r="R85" s="339">
        <v>256</v>
      </c>
      <c r="S85" s="339">
        <v>284</v>
      </c>
      <c r="T85" s="339">
        <v>540</v>
      </c>
      <c r="U85" s="339">
        <v>395</v>
      </c>
      <c r="V85" s="339">
        <v>392</v>
      </c>
      <c r="W85" s="340">
        <v>787</v>
      </c>
      <c r="X85" s="667"/>
      <c r="Y85" s="26" t="s">
        <v>134</v>
      </c>
      <c r="Z85" s="342">
        <v>405</v>
      </c>
      <c r="AA85" s="339">
        <v>344</v>
      </c>
      <c r="AB85" s="339">
        <v>749</v>
      </c>
      <c r="AC85" s="339">
        <v>325</v>
      </c>
      <c r="AD85" s="339">
        <v>322</v>
      </c>
      <c r="AE85" s="339">
        <v>647</v>
      </c>
      <c r="AF85" s="339">
        <v>340</v>
      </c>
      <c r="AG85" s="339">
        <v>320</v>
      </c>
      <c r="AH85" s="340">
        <v>660</v>
      </c>
      <c r="AI85" s="667"/>
      <c r="AJ85" s="26" t="s">
        <v>134</v>
      </c>
      <c r="AK85" s="339">
        <v>328</v>
      </c>
      <c r="AL85" s="342">
        <v>326</v>
      </c>
      <c r="AM85" s="339">
        <v>654</v>
      </c>
      <c r="AN85" s="339">
        <v>333</v>
      </c>
      <c r="AO85" s="339">
        <v>331</v>
      </c>
      <c r="AP85" s="339">
        <v>664</v>
      </c>
      <c r="AQ85" s="339">
        <v>238</v>
      </c>
      <c r="AR85" s="339">
        <v>255</v>
      </c>
      <c r="AS85" s="340">
        <v>493</v>
      </c>
      <c r="AT85" s="667"/>
      <c r="AU85" s="26" t="s">
        <v>134</v>
      </c>
      <c r="AV85" s="339">
        <v>155</v>
      </c>
      <c r="AW85" s="343">
        <v>214</v>
      </c>
      <c r="AX85" s="339">
        <v>369</v>
      </c>
      <c r="AY85" s="339">
        <v>135</v>
      </c>
      <c r="AZ85" s="339">
        <v>180</v>
      </c>
      <c r="BA85" s="339">
        <v>315</v>
      </c>
      <c r="BB85" s="339">
        <v>115</v>
      </c>
      <c r="BC85" s="339">
        <v>120</v>
      </c>
      <c r="BD85" s="340">
        <v>235</v>
      </c>
      <c r="BE85" s="667"/>
      <c r="BF85" s="26" t="s">
        <v>134</v>
      </c>
      <c r="BG85" s="339">
        <v>75</v>
      </c>
      <c r="BH85" s="339">
        <v>91</v>
      </c>
      <c r="BI85" s="339">
        <v>166</v>
      </c>
      <c r="BJ85" s="342">
        <v>35</v>
      </c>
      <c r="BK85" s="339">
        <v>58</v>
      </c>
      <c r="BL85" s="339">
        <v>93</v>
      </c>
      <c r="BM85" s="339">
        <v>9</v>
      </c>
      <c r="BN85" s="339">
        <v>21</v>
      </c>
      <c r="BO85" s="340">
        <v>30</v>
      </c>
      <c r="BP85" s="667"/>
      <c r="BQ85" s="26" t="s">
        <v>134</v>
      </c>
      <c r="BR85" s="339">
        <v>2</v>
      </c>
      <c r="BS85" s="339">
        <v>7</v>
      </c>
      <c r="BT85" s="339">
        <v>9</v>
      </c>
      <c r="BU85" s="339">
        <v>0</v>
      </c>
      <c r="BV85" s="339">
        <v>0</v>
      </c>
      <c r="BW85" s="339">
        <v>0</v>
      </c>
      <c r="BX85" s="339">
        <v>0</v>
      </c>
      <c r="BY85" s="339">
        <v>0</v>
      </c>
      <c r="BZ85" s="340">
        <v>0</v>
      </c>
      <c r="CA85" s="667"/>
      <c r="CB85" s="26" t="s">
        <v>134</v>
      </c>
      <c r="CC85" s="339">
        <v>1211</v>
      </c>
      <c r="CD85" s="339">
        <v>1150</v>
      </c>
      <c r="CE85" s="339">
        <v>2361</v>
      </c>
      <c r="CF85" s="339">
        <v>3142</v>
      </c>
      <c r="CG85" s="339">
        <v>3160</v>
      </c>
      <c r="CH85" s="339">
        <v>6302</v>
      </c>
      <c r="CI85" s="339">
        <v>371</v>
      </c>
      <c r="CJ85" s="339">
        <v>477</v>
      </c>
      <c r="CK85" s="340">
        <v>848</v>
      </c>
    </row>
    <row r="86" spans="1:89" ht="17.100000000000001" customHeight="1">
      <c r="A86" s="1"/>
      <c r="B86" s="667"/>
      <c r="C86" s="77" t="s">
        <v>135</v>
      </c>
      <c r="D86" s="339">
        <v>460</v>
      </c>
      <c r="E86" s="339">
        <v>420</v>
      </c>
      <c r="F86" s="339">
        <v>880</v>
      </c>
      <c r="G86" s="339">
        <v>541</v>
      </c>
      <c r="H86" s="339">
        <v>551</v>
      </c>
      <c r="I86" s="339">
        <v>1092</v>
      </c>
      <c r="J86" s="339">
        <v>469</v>
      </c>
      <c r="K86" s="339">
        <v>465</v>
      </c>
      <c r="L86" s="340">
        <v>934</v>
      </c>
      <c r="M86" s="667"/>
      <c r="N86" s="377" t="s">
        <v>135</v>
      </c>
      <c r="O86" s="339">
        <v>466</v>
      </c>
      <c r="P86" s="339">
        <v>434</v>
      </c>
      <c r="Q86" s="339">
        <v>900</v>
      </c>
      <c r="R86" s="339">
        <v>330</v>
      </c>
      <c r="S86" s="339">
        <v>370</v>
      </c>
      <c r="T86" s="339">
        <v>700</v>
      </c>
      <c r="U86" s="339">
        <v>437</v>
      </c>
      <c r="V86" s="339">
        <v>449</v>
      </c>
      <c r="W86" s="340">
        <v>886</v>
      </c>
      <c r="X86" s="667"/>
      <c r="Y86" s="77" t="s">
        <v>135</v>
      </c>
      <c r="Z86" s="342">
        <v>518</v>
      </c>
      <c r="AA86" s="339">
        <v>469</v>
      </c>
      <c r="AB86" s="339">
        <v>987</v>
      </c>
      <c r="AC86" s="339">
        <v>411</v>
      </c>
      <c r="AD86" s="339">
        <v>385</v>
      </c>
      <c r="AE86" s="339">
        <v>796</v>
      </c>
      <c r="AF86" s="339">
        <v>389</v>
      </c>
      <c r="AG86" s="339">
        <v>368</v>
      </c>
      <c r="AH86" s="340">
        <v>757</v>
      </c>
      <c r="AI86" s="667"/>
      <c r="AJ86" s="77" t="s">
        <v>135</v>
      </c>
      <c r="AK86" s="339">
        <v>425</v>
      </c>
      <c r="AL86" s="342">
        <v>450</v>
      </c>
      <c r="AM86" s="339">
        <v>875</v>
      </c>
      <c r="AN86" s="339">
        <v>452</v>
      </c>
      <c r="AO86" s="339">
        <v>480</v>
      </c>
      <c r="AP86" s="339">
        <v>932</v>
      </c>
      <c r="AQ86" s="339">
        <v>377</v>
      </c>
      <c r="AR86" s="339">
        <v>508</v>
      </c>
      <c r="AS86" s="340">
        <v>885</v>
      </c>
      <c r="AT86" s="667"/>
      <c r="AU86" s="77" t="s">
        <v>135</v>
      </c>
      <c r="AV86" s="339">
        <v>300</v>
      </c>
      <c r="AW86" s="343">
        <v>342</v>
      </c>
      <c r="AX86" s="339">
        <v>642</v>
      </c>
      <c r="AY86" s="339">
        <v>230</v>
      </c>
      <c r="AZ86" s="339">
        <v>298</v>
      </c>
      <c r="BA86" s="339">
        <v>528</v>
      </c>
      <c r="BB86" s="339">
        <v>188</v>
      </c>
      <c r="BC86" s="339">
        <v>237</v>
      </c>
      <c r="BD86" s="340">
        <v>425</v>
      </c>
      <c r="BE86" s="667"/>
      <c r="BF86" s="77" t="s">
        <v>135</v>
      </c>
      <c r="BG86" s="339">
        <v>124</v>
      </c>
      <c r="BH86" s="339">
        <v>172</v>
      </c>
      <c r="BI86" s="339">
        <v>296</v>
      </c>
      <c r="BJ86" s="342">
        <v>84</v>
      </c>
      <c r="BK86" s="339">
        <v>117</v>
      </c>
      <c r="BL86" s="339">
        <v>201</v>
      </c>
      <c r="BM86" s="339">
        <v>28</v>
      </c>
      <c r="BN86" s="339">
        <v>50</v>
      </c>
      <c r="BO86" s="340">
        <v>78</v>
      </c>
      <c r="BP86" s="667"/>
      <c r="BQ86" s="77" t="s">
        <v>135</v>
      </c>
      <c r="BR86" s="339">
        <v>7</v>
      </c>
      <c r="BS86" s="339">
        <v>14</v>
      </c>
      <c r="BT86" s="339">
        <v>21</v>
      </c>
      <c r="BU86" s="339">
        <v>0</v>
      </c>
      <c r="BV86" s="339">
        <v>1</v>
      </c>
      <c r="BW86" s="339">
        <v>1</v>
      </c>
      <c r="BX86" s="339">
        <v>0</v>
      </c>
      <c r="BY86" s="339">
        <v>0</v>
      </c>
      <c r="BZ86" s="340">
        <v>0</v>
      </c>
      <c r="CA86" s="667"/>
      <c r="CB86" s="77" t="s">
        <v>135</v>
      </c>
      <c r="CC86" s="339">
        <v>1470</v>
      </c>
      <c r="CD86" s="339">
        <v>1436</v>
      </c>
      <c r="CE86" s="339">
        <v>2906</v>
      </c>
      <c r="CF86" s="339">
        <v>4105</v>
      </c>
      <c r="CG86" s="339">
        <v>4255</v>
      </c>
      <c r="CH86" s="339">
        <v>8360</v>
      </c>
      <c r="CI86" s="339">
        <v>661</v>
      </c>
      <c r="CJ86" s="339">
        <v>889</v>
      </c>
      <c r="CK86" s="340">
        <v>1550</v>
      </c>
    </row>
    <row r="87" spans="1:89" ht="17.100000000000001" customHeight="1">
      <c r="A87" s="1"/>
      <c r="B87" s="668"/>
      <c r="C87" s="18" t="s">
        <v>42</v>
      </c>
      <c r="D87" s="334">
        <f t="shared" ref="D87:L87" si="128">SUM(D84:D86)</f>
        <v>3518</v>
      </c>
      <c r="E87" s="334">
        <f t="shared" si="128"/>
        <v>3218</v>
      </c>
      <c r="F87" s="334">
        <f t="shared" si="128"/>
        <v>6736</v>
      </c>
      <c r="G87" s="334">
        <f t="shared" si="128"/>
        <v>4129</v>
      </c>
      <c r="H87" s="334">
        <f t="shared" si="128"/>
        <v>3986</v>
      </c>
      <c r="I87" s="334">
        <f t="shared" si="128"/>
        <v>8115</v>
      </c>
      <c r="J87" s="334">
        <f t="shared" si="128"/>
        <v>4109</v>
      </c>
      <c r="K87" s="334">
        <f t="shared" si="128"/>
        <v>3886</v>
      </c>
      <c r="L87" s="335">
        <f t="shared" si="128"/>
        <v>7995</v>
      </c>
      <c r="M87" s="668"/>
      <c r="N87" s="336" t="s">
        <v>42</v>
      </c>
      <c r="O87" s="334">
        <f t="shared" ref="O87:W87" si="129">SUM(O84:O86)</f>
        <v>3671</v>
      </c>
      <c r="P87" s="334">
        <f t="shared" si="129"/>
        <v>3570</v>
      </c>
      <c r="Q87" s="334">
        <f t="shared" si="129"/>
        <v>7241</v>
      </c>
      <c r="R87" s="334">
        <f t="shared" si="129"/>
        <v>2604</v>
      </c>
      <c r="S87" s="334">
        <f t="shared" si="129"/>
        <v>2863</v>
      </c>
      <c r="T87" s="334">
        <f t="shared" si="129"/>
        <v>5467</v>
      </c>
      <c r="U87" s="334">
        <f t="shared" si="129"/>
        <v>3458</v>
      </c>
      <c r="V87" s="334">
        <f t="shared" si="129"/>
        <v>3469</v>
      </c>
      <c r="W87" s="335">
        <f t="shared" si="129"/>
        <v>6927</v>
      </c>
      <c r="X87" s="668"/>
      <c r="Y87" s="18" t="s">
        <v>42</v>
      </c>
      <c r="Z87" s="337">
        <f t="shared" ref="Z87:AH87" si="130">SUM(Z84:Z86)</f>
        <v>3829</v>
      </c>
      <c r="AA87" s="334">
        <f t="shared" si="130"/>
        <v>3684</v>
      </c>
      <c r="AB87" s="334">
        <f t="shared" si="130"/>
        <v>7513</v>
      </c>
      <c r="AC87" s="334">
        <f t="shared" si="130"/>
        <v>3283</v>
      </c>
      <c r="AD87" s="334">
        <f t="shared" si="130"/>
        <v>3251</v>
      </c>
      <c r="AE87" s="334">
        <f t="shared" si="130"/>
        <v>6534</v>
      </c>
      <c r="AF87" s="334">
        <f t="shared" si="130"/>
        <v>3356</v>
      </c>
      <c r="AG87" s="334">
        <f t="shared" si="130"/>
        <v>3284</v>
      </c>
      <c r="AH87" s="335">
        <f t="shared" si="130"/>
        <v>6640</v>
      </c>
      <c r="AI87" s="668"/>
      <c r="AJ87" s="18" t="s">
        <v>42</v>
      </c>
      <c r="AK87" s="334">
        <f t="shared" ref="AK87:AS87" si="131">SUM(AK84:AK86)</f>
        <v>3669</v>
      </c>
      <c r="AL87" s="337">
        <f t="shared" si="131"/>
        <v>3786</v>
      </c>
      <c r="AM87" s="334">
        <f t="shared" si="131"/>
        <v>7455</v>
      </c>
      <c r="AN87" s="334">
        <f t="shared" si="131"/>
        <v>3488</v>
      </c>
      <c r="AO87" s="334">
        <f t="shared" si="131"/>
        <v>3777</v>
      </c>
      <c r="AP87" s="334">
        <f t="shared" si="131"/>
        <v>7265</v>
      </c>
      <c r="AQ87" s="334">
        <f t="shared" si="131"/>
        <v>2679</v>
      </c>
      <c r="AR87" s="334">
        <f t="shared" si="131"/>
        <v>3217</v>
      </c>
      <c r="AS87" s="335">
        <f t="shared" si="131"/>
        <v>5896</v>
      </c>
      <c r="AT87" s="668"/>
      <c r="AU87" s="18" t="s">
        <v>42</v>
      </c>
      <c r="AV87" s="334">
        <f t="shared" ref="AV87:BD87" si="132">SUM(AV84:AV86)</f>
        <v>1997</v>
      </c>
      <c r="AW87" s="338">
        <f t="shared" si="132"/>
        <v>2441</v>
      </c>
      <c r="AX87" s="334">
        <f t="shared" si="132"/>
        <v>4438</v>
      </c>
      <c r="AY87" s="334">
        <f t="shared" si="132"/>
        <v>1636</v>
      </c>
      <c r="AZ87" s="334">
        <f t="shared" si="132"/>
        <v>2180</v>
      </c>
      <c r="BA87" s="334">
        <f t="shared" si="132"/>
        <v>3816</v>
      </c>
      <c r="BB87" s="334">
        <f t="shared" si="132"/>
        <v>1328</v>
      </c>
      <c r="BC87" s="334">
        <f t="shared" si="132"/>
        <v>1680</v>
      </c>
      <c r="BD87" s="335">
        <f t="shared" si="132"/>
        <v>3008</v>
      </c>
      <c r="BE87" s="668"/>
      <c r="BF87" s="18" t="s">
        <v>42</v>
      </c>
      <c r="BG87" s="334">
        <f t="shared" ref="BG87:BO87" si="133">SUM(BG84:BG86)</f>
        <v>952</v>
      </c>
      <c r="BH87" s="334">
        <f t="shared" si="133"/>
        <v>1267</v>
      </c>
      <c r="BI87" s="334">
        <f t="shared" si="133"/>
        <v>2219</v>
      </c>
      <c r="BJ87" s="337">
        <f t="shared" si="133"/>
        <v>537</v>
      </c>
      <c r="BK87" s="334">
        <f t="shared" si="133"/>
        <v>814</v>
      </c>
      <c r="BL87" s="334">
        <f t="shared" si="133"/>
        <v>1351</v>
      </c>
      <c r="BM87" s="334">
        <f t="shared" si="133"/>
        <v>162</v>
      </c>
      <c r="BN87" s="334">
        <f t="shared" si="133"/>
        <v>304</v>
      </c>
      <c r="BO87" s="335">
        <f t="shared" si="133"/>
        <v>466</v>
      </c>
      <c r="BP87" s="668"/>
      <c r="BQ87" s="18" t="s">
        <v>42</v>
      </c>
      <c r="BR87" s="334">
        <f t="shared" ref="BR87:BZ87" si="134">SUM(BR84:BR86)</f>
        <v>28</v>
      </c>
      <c r="BS87" s="334">
        <f t="shared" si="134"/>
        <v>83</v>
      </c>
      <c r="BT87" s="334">
        <f t="shared" si="134"/>
        <v>111</v>
      </c>
      <c r="BU87" s="334">
        <f t="shared" si="134"/>
        <v>0</v>
      </c>
      <c r="BV87" s="334">
        <f t="shared" si="134"/>
        <v>7</v>
      </c>
      <c r="BW87" s="334">
        <f t="shared" si="134"/>
        <v>7</v>
      </c>
      <c r="BX87" s="334">
        <f t="shared" si="134"/>
        <v>0</v>
      </c>
      <c r="BY87" s="334">
        <f t="shared" si="134"/>
        <v>0</v>
      </c>
      <c r="BZ87" s="335">
        <f t="shared" si="134"/>
        <v>0</v>
      </c>
      <c r="CA87" s="668"/>
      <c r="CB87" s="18" t="s">
        <v>42</v>
      </c>
      <c r="CC87" s="334">
        <f t="shared" ref="CC87:CK87" si="135">SUM(CC84:CC86)</f>
        <v>11756</v>
      </c>
      <c r="CD87" s="334">
        <f t="shared" si="135"/>
        <v>11090</v>
      </c>
      <c r="CE87" s="334">
        <f t="shared" si="135"/>
        <v>22846</v>
      </c>
      <c r="CF87" s="334">
        <f t="shared" si="135"/>
        <v>32034</v>
      </c>
      <c r="CG87" s="334">
        <f t="shared" si="135"/>
        <v>33342</v>
      </c>
      <c r="CH87" s="334">
        <f t="shared" si="135"/>
        <v>65376</v>
      </c>
      <c r="CI87" s="334">
        <f t="shared" si="135"/>
        <v>4643</v>
      </c>
      <c r="CJ87" s="334">
        <f t="shared" si="135"/>
        <v>6335</v>
      </c>
      <c r="CK87" s="335">
        <f t="shared" si="135"/>
        <v>10978</v>
      </c>
    </row>
    <row r="88" spans="1:89" ht="17.100000000000001" customHeight="1">
      <c r="A88" s="1"/>
      <c r="B88" s="84" t="s">
        <v>136</v>
      </c>
      <c r="C88" s="85" t="s">
        <v>137</v>
      </c>
      <c r="D88" s="334">
        <v>628</v>
      </c>
      <c r="E88" s="334">
        <v>531</v>
      </c>
      <c r="F88" s="334">
        <v>1159</v>
      </c>
      <c r="G88" s="334">
        <v>695</v>
      </c>
      <c r="H88" s="334">
        <v>625</v>
      </c>
      <c r="I88" s="334">
        <v>1320</v>
      </c>
      <c r="J88" s="334">
        <v>669</v>
      </c>
      <c r="K88" s="334">
        <v>626</v>
      </c>
      <c r="L88" s="335">
        <v>1295</v>
      </c>
      <c r="M88" s="379" t="s">
        <v>136</v>
      </c>
      <c r="N88" s="380" t="s">
        <v>137</v>
      </c>
      <c r="O88" s="334">
        <v>531</v>
      </c>
      <c r="P88" s="334">
        <v>499</v>
      </c>
      <c r="Q88" s="334">
        <v>1030</v>
      </c>
      <c r="R88" s="334">
        <v>414</v>
      </c>
      <c r="S88" s="334">
        <v>385</v>
      </c>
      <c r="T88" s="334">
        <v>799</v>
      </c>
      <c r="U88" s="334">
        <v>617</v>
      </c>
      <c r="V88" s="334">
        <v>586</v>
      </c>
      <c r="W88" s="335">
        <v>1203</v>
      </c>
      <c r="X88" s="84" t="s">
        <v>136</v>
      </c>
      <c r="Y88" s="85" t="s">
        <v>137</v>
      </c>
      <c r="Z88" s="337">
        <v>569</v>
      </c>
      <c r="AA88" s="334">
        <v>504</v>
      </c>
      <c r="AB88" s="334">
        <v>1073</v>
      </c>
      <c r="AC88" s="334">
        <v>477</v>
      </c>
      <c r="AD88" s="334">
        <v>435</v>
      </c>
      <c r="AE88" s="334">
        <v>912</v>
      </c>
      <c r="AF88" s="334">
        <v>502</v>
      </c>
      <c r="AG88" s="334">
        <v>479</v>
      </c>
      <c r="AH88" s="335">
        <v>981</v>
      </c>
      <c r="AI88" s="84" t="s">
        <v>136</v>
      </c>
      <c r="AJ88" s="85" t="s">
        <v>137</v>
      </c>
      <c r="AK88" s="334">
        <v>576</v>
      </c>
      <c r="AL88" s="337">
        <v>553</v>
      </c>
      <c r="AM88" s="334">
        <v>1129</v>
      </c>
      <c r="AN88" s="334">
        <v>630</v>
      </c>
      <c r="AO88" s="334">
        <v>667</v>
      </c>
      <c r="AP88" s="334">
        <v>1297</v>
      </c>
      <c r="AQ88" s="334">
        <v>462</v>
      </c>
      <c r="AR88" s="334">
        <v>554</v>
      </c>
      <c r="AS88" s="335">
        <v>1016</v>
      </c>
      <c r="AT88" s="84" t="s">
        <v>136</v>
      </c>
      <c r="AU88" s="85" t="s">
        <v>137</v>
      </c>
      <c r="AV88" s="334">
        <v>356</v>
      </c>
      <c r="AW88" s="338">
        <v>453</v>
      </c>
      <c r="AX88" s="334">
        <v>809</v>
      </c>
      <c r="AY88" s="334">
        <v>276</v>
      </c>
      <c r="AZ88" s="334">
        <v>409</v>
      </c>
      <c r="BA88" s="334">
        <v>685</v>
      </c>
      <c r="BB88" s="334">
        <v>263</v>
      </c>
      <c r="BC88" s="334">
        <v>360</v>
      </c>
      <c r="BD88" s="335">
        <v>623</v>
      </c>
      <c r="BE88" s="84" t="s">
        <v>136</v>
      </c>
      <c r="BF88" s="85" t="s">
        <v>137</v>
      </c>
      <c r="BG88" s="334">
        <v>184</v>
      </c>
      <c r="BH88" s="334">
        <v>269</v>
      </c>
      <c r="BI88" s="334">
        <v>453</v>
      </c>
      <c r="BJ88" s="337">
        <v>115</v>
      </c>
      <c r="BK88" s="334">
        <v>173</v>
      </c>
      <c r="BL88" s="334">
        <v>288</v>
      </c>
      <c r="BM88" s="334">
        <v>32</v>
      </c>
      <c r="BN88" s="334">
        <v>59</v>
      </c>
      <c r="BO88" s="335">
        <v>91</v>
      </c>
      <c r="BP88" s="84" t="s">
        <v>136</v>
      </c>
      <c r="BQ88" s="85" t="s">
        <v>137</v>
      </c>
      <c r="BR88" s="334">
        <v>7</v>
      </c>
      <c r="BS88" s="334">
        <v>13</v>
      </c>
      <c r="BT88" s="334">
        <v>20</v>
      </c>
      <c r="BU88" s="334">
        <v>2</v>
      </c>
      <c r="BV88" s="334">
        <v>5</v>
      </c>
      <c r="BW88" s="334">
        <v>7</v>
      </c>
      <c r="BX88" s="334">
        <v>0</v>
      </c>
      <c r="BY88" s="334">
        <v>0</v>
      </c>
      <c r="BZ88" s="335">
        <v>0</v>
      </c>
      <c r="CA88" s="84" t="s">
        <v>136</v>
      </c>
      <c r="CB88" s="85" t="s">
        <v>137</v>
      </c>
      <c r="CC88" s="334">
        <v>1992</v>
      </c>
      <c r="CD88" s="334">
        <v>1782</v>
      </c>
      <c r="CE88" s="334">
        <v>3774</v>
      </c>
      <c r="CF88" s="334">
        <v>5134</v>
      </c>
      <c r="CG88" s="334">
        <v>5115</v>
      </c>
      <c r="CH88" s="334">
        <v>10249</v>
      </c>
      <c r="CI88" s="334">
        <v>879</v>
      </c>
      <c r="CJ88" s="334">
        <v>1288</v>
      </c>
      <c r="CK88" s="335">
        <v>2167</v>
      </c>
    </row>
    <row r="89" spans="1:89" ht="17.100000000000001" customHeight="1" thickBot="1">
      <c r="A89" s="1"/>
      <c r="B89" s="669" t="s">
        <v>138</v>
      </c>
      <c r="C89" s="670"/>
      <c r="D89" s="351">
        <f t="shared" ref="D89:L89" si="136">SUM(D87:D88)</f>
        <v>4146</v>
      </c>
      <c r="E89" s="351">
        <f t="shared" si="136"/>
        <v>3749</v>
      </c>
      <c r="F89" s="351">
        <f t="shared" si="136"/>
        <v>7895</v>
      </c>
      <c r="G89" s="351">
        <f t="shared" si="136"/>
        <v>4824</v>
      </c>
      <c r="H89" s="351">
        <f t="shared" si="136"/>
        <v>4611</v>
      </c>
      <c r="I89" s="351">
        <f t="shared" si="136"/>
        <v>9435</v>
      </c>
      <c r="J89" s="351">
        <f t="shared" si="136"/>
        <v>4778</v>
      </c>
      <c r="K89" s="351">
        <f t="shared" si="136"/>
        <v>4512</v>
      </c>
      <c r="L89" s="352">
        <f t="shared" si="136"/>
        <v>9290</v>
      </c>
      <c r="M89" s="732" t="s">
        <v>138</v>
      </c>
      <c r="N89" s="669"/>
      <c r="O89" s="351">
        <f t="shared" ref="O89:W89" si="137">SUM(O87:O88)</f>
        <v>4202</v>
      </c>
      <c r="P89" s="351">
        <f t="shared" si="137"/>
        <v>4069</v>
      </c>
      <c r="Q89" s="351">
        <f t="shared" si="137"/>
        <v>8271</v>
      </c>
      <c r="R89" s="351">
        <f t="shared" si="137"/>
        <v>3018</v>
      </c>
      <c r="S89" s="351">
        <f t="shared" si="137"/>
        <v>3248</v>
      </c>
      <c r="T89" s="351">
        <f t="shared" si="137"/>
        <v>6266</v>
      </c>
      <c r="U89" s="351">
        <f t="shared" si="137"/>
        <v>4075</v>
      </c>
      <c r="V89" s="351">
        <f t="shared" si="137"/>
        <v>4055</v>
      </c>
      <c r="W89" s="352">
        <f t="shared" si="137"/>
        <v>8130</v>
      </c>
      <c r="X89" s="669" t="s">
        <v>138</v>
      </c>
      <c r="Y89" s="670"/>
      <c r="Z89" s="353">
        <f t="shared" ref="Z89:AH89" si="138">SUM(Z87:Z88)</f>
        <v>4398</v>
      </c>
      <c r="AA89" s="351">
        <f t="shared" si="138"/>
        <v>4188</v>
      </c>
      <c r="AB89" s="351">
        <f t="shared" si="138"/>
        <v>8586</v>
      </c>
      <c r="AC89" s="351">
        <f t="shared" si="138"/>
        <v>3760</v>
      </c>
      <c r="AD89" s="351">
        <f t="shared" si="138"/>
        <v>3686</v>
      </c>
      <c r="AE89" s="351">
        <f t="shared" si="138"/>
        <v>7446</v>
      </c>
      <c r="AF89" s="351">
        <f t="shared" si="138"/>
        <v>3858</v>
      </c>
      <c r="AG89" s="351">
        <f t="shared" si="138"/>
        <v>3763</v>
      </c>
      <c r="AH89" s="352">
        <f t="shared" si="138"/>
        <v>7621</v>
      </c>
      <c r="AI89" s="669" t="s">
        <v>138</v>
      </c>
      <c r="AJ89" s="670"/>
      <c r="AK89" s="351">
        <f t="shared" ref="AK89:AS89" si="139">SUM(AK87:AK88)</f>
        <v>4245</v>
      </c>
      <c r="AL89" s="353">
        <f t="shared" si="139"/>
        <v>4339</v>
      </c>
      <c r="AM89" s="351">
        <f t="shared" si="139"/>
        <v>8584</v>
      </c>
      <c r="AN89" s="351">
        <f t="shared" si="139"/>
        <v>4118</v>
      </c>
      <c r="AO89" s="351">
        <f t="shared" si="139"/>
        <v>4444</v>
      </c>
      <c r="AP89" s="351">
        <f t="shared" si="139"/>
        <v>8562</v>
      </c>
      <c r="AQ89" s="351">
        <f t="shared" si="139"/>
        <v>3141</v>
      </c>
      <c r="AR89" s="351">
        <f t="shared" si="139"/>
        <v>3771</v>
      </c>
      <c r="AS89" s="352">
        <f t="shared" si="139"/>
        <v>6912</v>
      </c>
      <c r="AT89" s="669" t="s">
        <v>138</v>
      </c>
      <c r="AU89" s="670"/>
      <c r="AV89" s="351">
        <f t="shared" ref="AV89:BD89" si="140">SUM(AV87:AV88)</f>
        <v>2353</v>
      </c>
      <c r="AW89" s="354">
        <f t="shared" si="140"/>
        <v>2894</v>
      </c>
      <c r="AX89" s="351">
        <f t="shared" si="140"/>
        <v>5247</v>
      </c>
      <c r="AY89" s="351">
        <f t="shared" si="140"/>
        <v>1912</v>
      </c>
      <c r="AZ89" s="351">
        <f t="shared" si="140"/>
        <v>2589</v>
      </c>
      <c r="BA89" s="351">
        <f t="shared" si="140"/>
        <v>4501</v>
      </c>
      <c r="BB89" s="351">
        <f t="shared" si="140"/>
        <v>1591</v>
      </c>
      <c r="BC89" s="351">
        <f t="shared" si="140"/>
        <v>2040</v>
      </c>
      <c r="BD89" s="352">
        <f t="shared" si="140"/>
        <v>3631</v>
      </c>
      <c r="BE89" s="669" t="s">
        <v>138</v>
      </c>
      <c r="BF89" s="670"/>
      <c r="BG89" s="351">
        <f t="shared" ref="BG89:BO89" si="141">SUM(BG87:BG88)</f>
        <v>1136</v>
      </c>
      <c r="BH89" s="351">
        <f t="shared" si="141"/>
        <v>1536</v>
      </c>
      <c r="BI89" s="351">
        <f t="shared" si="141"/>
        <v>2672</v>
      </c>
      <c r="BJ89" s="353">
        <f t="shared" si="141"/>
        <v>652</v>
      </c>
      <c r="BK89" s="351">
        <f t="shared" si="141"/>
        <v>987</v>
      </c>
      <c r="BL89" s="351">
        <f t="shared" si="141"/>
        <v>1639</v>
      </c>
      <c r="BM89" s="351">
        <f t="shared" si="141"/>
        <v>194</v>
      </c>
      <c r="BN89" s="351">
        <f t="shared" si="141"/>
        <v>363</v>
      </c>
      <c r="BO89" s="352">
        <f t="shared" si="141"/>
        <v>557</v>
      </c>
      <c r="BP89" s="669" t="s">
        <v>138</v>
      </c>
      <c r="BQ89" s="670"/>
      <c r="BR89" s="351">
        <f t="shared" ref="BR89:BZ89" si="142">SUM(BR87:BR88)</f>
        <v>35</v>
      </c>
      <c r="BS89" s="351">
        <f t="shared" si="142"/>
        <v>96</v>
      </c>
      <c r="BT89" s="351">
        <f t="shared" si="142"/>
        <v>131</v>
      </c>
      <c r="BU89" s="351">
        <f t="shared" si="142"/>
        <v>2</v>
      </c>
      <c r="BV89" s="351">
        <f t="shared" si="142"/>
        <v>12</v>
      </c>
      <c r="BW89" s="351">
        <f t="shared" si="142"/>
        <v>14</v>
      </c>
      <c r="BX89" s="351">
        <f t="shared" si="142"/>
        <v>0</v>
      </c>
      <c r="BY89" s="351">
        <f t="shared" si="142"/>
        <v>0</v>
      </c>
      <c r="BZ89" s="352">
        <f t="shared" si="142"/>
        <v>0</v>
      </c>
      <c r="CA89" s="669" t="s">
        <v>138</v>
      </c>
      <c r="CB89" s="670"/>
      <c r="CC89" s="351">
        <f t="shared" ref="CC89:CK89" si="143">SUM(CC87:CC88)</f>
        <v>13748</v>
      </c>
      <c r="CD89" s="351">
        <f t="shared" si="143"/>
        <v>12872</v>
      </c>
      <c r="CE89" s="351">
        <f t="shared" si="143"/>
        <v>26620</v>
      </c>
      <c r="CF89" s="351">
        <f t="shared" si="143"/>
        <v>37168</v>
      </c>
      <c r="CG89" s="351">
        <f t="shared" si="143"/>
        <v>38457</v>
      </c>
      <c r="CH89" s="351">
        <f t="shared" si="143"/>
        <v>75625</v>
      </c>
      <c r="CI89" s="351">
        <f t="shared" si="143"/>
        <v>5522</v>
      </c>
      <c r="CJ89" s="351">
        <f t="shared" si="143"/>
        <v>7623</v>
      </c>
      <c r="CK89" s="352">
        <f t="shared" si="143"/>
        <v>13145</v>
      </c>
    </row>
    <row r="90" spans="1:89" ht="17.100000000000001" customHeight="1">
      <c r="A90" s="1"/>
      <c r="B90" s="24"/>
      <c r="C90" s="26" t="s">
        <v>139</v>
      </c>
      <c r="D90" s="345">
        <v>323</v>
      </c>
      <c r="E90" s="345">
        <v>293</v>
      </c>
      <c r="F90" s="345">
        <v>616</v>
      </c>
      <c r="G90" s="345">
        <v>401</v>
      </c>
      <c r="H90" s="345">
        <v>400</v>
      </c>
      <c r="I90" s="345">
        <v>801</v>
      </c>
      <c r="J90" s="345">
        <v>390</v>
      </c>
      <c r="K90" s="345">
        <v>325</v>
      </c>
      <c r="L90" s="346">
        <v>715</v>
      </c>
      <c r="M90" s="55"/>
      <c r="N90" s="341" t="s">
        <v>139</v>
      </c>
      <c r="O90" s="345">
        <v>308</v>
      </c>
      <c r="P90" s="345">
        <v>333</v>
      </c>
      <c r="Q90" s="345">
        <v>641</v>
      </c>
      <c r="R90" s="345">
        <v>223</v>
      </c>
      <c r="S90" s="345">
        <v>245</v>
      </c>
      <c r="T90" s="345">
        <v>468</v>
      </c>
      <c r="U90" s="345">
        <v>265</v>
      </c>
      <c r="V90" s="345">
        <v>291</v>
      </c>
      <c r="W90" s="346">
        <v>556</v>
      </c>
      <c r="X90" s="24"/>
      <c r="Y90" s="26" t="s">
        <v>139</v>
      </c>
      <c r="Z90" s="348">
        <v>363</v>
      </c>
      <c r="AA90" s="345">
        <v>342</v>
      </c>
      <c r="AB90" s="345">
        <v>705</v>
      </c>
      <c r="AC90" s="345">
        <v>318</v>
      </c>
      <c r="AD90" s="345">
        <v>328</v>
      </c>
      <c r="AE90" s="345">
        <v>646</v>
      </c>
      <c r="AF90" s="345">
        <v>299</v>
      </c>
      <c r="AG90" s="345">
        <v>297</v>
      </c>
      <c r="AH90" s="346">
        <v>596</v>
      </c>
      <c r="AI90" s="24"/>
      <c r="AJ90" s="26" t="s">
        <v>139</v>
      </c>
      <c r="AK90" s="345">
        <v>282</v>
      </c>
      <c r="AL90" s="348">
        <v>297</v>
      </c>
      <c r="AM90" s="345">
        <v>579</v>
      </c>
      <c r="AN90" s="345">
        <v>293</v>
      </c>
      <c r="AO90" s="345">
        <v>313</v>
      </c>
      <c r="AP90" s="345">
        <v>606</v>
      </c>
      <c r="AQ90" s="345">
        <v>235</v>
      </c>
      <c r="AR90" s="345">
        <v>298</v>
      </c>
      <c r="AS90" s="346">
        <v>533</v>
      </c>
      <c r="AT90" s="24"/>
      <c r="AU90" s="26" t="s">
        <v>139</v>
      </c>
      <c r="AV90" s="345">
        <v>183</v>
      </c>
      <c r="AW90" s="349">
        <v>251</v>
      </c>
      <c r="AX90" s="345">
        <v>434</v>
      </c>
      <c r="AY90" s="345">
        <v>153</v>
      </c>
      <c r="AZ90" s="345">
        <v>192</v>
      </c>
      <c r="BA90" s="345">
        <v>345</v>
      </c>
      <c r="BB90" s="345">
        <v>116</v>
      </c>
      <c r="BC90" s="345">
        <v>157</v>
      </c>
      <c r="BD90" s="346">
        <v>273</v>
      </c>
      <c r="BE90" s="24"/>
      <c r="BF90" s="26" t="s">
        <v>139</v>
      </c>
      <c r="BG90" s="345">
        <v>79</v>
      </c>
      <c r="BH90" s="345">
        <v>127</v>
      </c>
      <c r="BI90" s="345">
        <v>206</v>
      </c>
      <c r="BJ90" s="348">
        <v>48</v>
      </c>
      <c r="BK90" s="345">
        <v>88</v>
      </c>
      <c r="BL90" s="345">
        <v>136</v>
      </c>
      <c r="BM90" s="345">
        <v>13</v>
      </c>
      <c r="BN90" s="345">
        <v>28</v>
      </c>
      <c r="BO90" s="346">
        <v>41</v>
      </c>
      <c r="BP90" s="24"/>
      <c r="BQ90" s="26" t="s">
        <v>139</v>
      </c>
      <c r="BR90" s="345">
        <v>2</v>
      </c>
      <c r="BS90" s="345">
        <v>9</v>
      </c>
      <c r="BT90" s="345">
        <v>11</v>
      </c>
      <c r="BU90" s="345">
        <v>0</v>
      </c>
      <c r="BV90" s="345">
        <v>0</v>
      </c>
      <c r="BW90" s="345">
        <v>0</v>
      </c>
      <c r="BX90" s="345">
        <v>0</v>
      </c>
      <c r="BY90" s="345">
        <v>0</v>
      </c>
      <c r="BZ90" s="346">
        <v>0</v>
      </c>
      <c r="CA90" s="24"/>
      <c r="CB90" s="26" t="s">
        <v>139</v>
      </c>
      <c r="CC90" s="345">
        <v>1114</v>
      </c>
      <c r="CD90" s="345">
        <v>1018</v>
      </c>
      <c r="CE90" s="345">
        <v>2132</v>
      </c>
      <c r="CF90" s="345">
        <v>2769</v>
      </c>
      <c r="CG90" s="345">
        <v>2995</v>
      </c>
      <c r="CH90" s="345">
        <v>5764</v>
      </c>
      <c r="CI90" s="345">
        <v>411</v>
      </c>
      <c r="CJ90" s="345">
        <v>601</v>
      </c>
      <c r="CK90" s="346">
        <v>1012</v>
      </c>
    </row>
    <row r="91" spans="1:89" ht="17.100000000000001" customHeight="1" thickBot="1">
      <c r="A91" s="1"/>
      <c r="B91" s="24"/>
      <c r="C91" s="26" t="s">
        <v>140</v>
      </c>
      <c r="D91" s="381">
        <v>145</v>
      </c>
      <c r="E91" s="381">
        <v>151</v>
      </c>
      <c r="F91" s="381">
        <v>296</v>
      </c>
      <c r="G91" s="381">
        <v>196</v>
      </c>
      <c r="H91" s="381">
        <v>160</v>
      </c>
      <c r="I91" s="381">
        <v>356</v>
      </c>
      <c r="J91" s="381">
        <v>172</v>
      </c>
      <c r="K91" s="381">
        <v>178</v>
      </c>
      <c r="L91" s="382">
        <v>350</v>
      </c>
      <c r="M91" s="383"/>
      <c r="N91" s="341" t="s">
        <v>140</v>
      </c>
      <c r="O91" s="381">
        <v>158</v>
      </c>
      <c r="P91" s="381">
        <v>143</v>
      </c>
      <c r="Q91" s="381">
        <v>301</v>
      </c>
      <c r="R91" s="381">
        <v>149</v>
      </c>
      <c r="S91" s="381">
        <v>132</v>
      </c>
      <c r="T91" s="381">
        <v>281</v>
      </c>
      <c r="U91" s="381">
        <v>206</v>
      </c>
      <c r="V91" s="381">
        <v>162</v>
      </c>
      <c r="W91" s="382">
        <v>368</v>
      </c>
      <c r="X91" s="24"/>
      <c r="Y91" s="26" t="s">
        <v>140</v>
      </c>
      <c r="Z91" s="384">
        <v>171</v>
      </c>
      <c r="AA91" s="381">
        <v>138</v>
      </c>
      <c r="AB91" s="381">
        <v>309</v>
      </c>
      <c r="AC91" s="381">
        <v>147</v>
      </c>
      <c r="AD91" s="381">
        <v>128</v>
      </c>
      <c r="AE91" s="381">
        <v>275</v>
      </c>
      <c r="AF91" s="381">
        <v>134</v>
      </c>
      <c r="AG91" s="381">
        <v>120</v>
      </c>
      <c r="AH91" s="382">
        <v>254</v>
      </c>
      <c r="AI91" s="24"/>
      <c r="AJ91" s="26" t="s">
        <v>140</v>
      </c>
      <c r="AK91" s="381">
        <v>150</v>
      </c>
      <c r="AL91" s="384">
        <v>148</v>
      </c>
      <c r="AM91" s="381">
        <v>298</v>
      </c>
      <c r="AN91" s="381">
        <v>170</v>
      </c>
      <c r="AO91" s="381">
        <v>190</v>
      </c>
      <c r="AP91" s="381">
        <v>360</v>
      </c>
      <c r="AQ91" s="381">
        <v>155</v>
      </c>
      <c r="AR91" s="381">
        <v>168</v>
      </c>
      <c r="AS91" s="382">
        <v>323</v>
      </c>
      <c r="AT91" s="24"/>
      <c r="AU91" s="26" t="s">
        <v>140</v>
      </c>
      <c r="AV91" s="381">
        <v>103</v>
      </c>
      <c r="AW91" s="385">
        <v>152</v>
      </c>
      <c r="AX91" s="381">
        <v>255</v>
      </c>
      <c r="AY91" s="381">
        <v>97</v>
      </c>
      <c r="AZ91" s="381">
        <v>119</v>
      </c>
      <c r="BA91" s="381">
        <v>216</v>
      </c>
      <c r="BB91" s="381">
        <v>87</v>
      </c>
      <c r="BC91" s="381">
        <v>101</v>
      </c>
      <c r="BD91" s="382">
        <v>188</v>
      </c>
      <c r="BE91" s="24"/>
      <c r="BF91" s="26" t="s">
        <v>140</v>
      </c>
      <c r="BG91" s="381">
        <v>65</v>
      </c>
      <c r="BH91" s="381">
        <v>76</v>
      </c>
      <c r="BI91" s="381">
        <v>141</v>
      </c>
      <c r="BJ91" s="384">
        <v>31</v>
      </c>
      <c r="BK91" s="381">
        <v>62</v>
      </c>
      <c r="BL91" s="381">
        <v>93</v>
      </c>
      <c r="BM91" s="381">
        <v>13</v>
      </c>
      <c r="BN91" s="381">
        <v>18</v>
      </c>
      <c r="BO91" s="382">
        <v>31</v>
      </c>
      <c r="BP91" s="24"/>
      <c r="BQ91" s="26" t="s">
        <v>140</v>
      </c>
      <c r="BR91" s="381">
        <v>1</v>
      </c>
      <c r="BS91" s="381">
        <v>6</v>
      </c>
      <c r="BT91" s="381">
        <v>7</v>
      </c>
      <c r="BU91" s="381">
        <v>0</v>
      </c>
      <c r="BV91" s="381">
        <v>2</v>
      </c>
      <c r="BW91" s="381">
        <v>2</v>
      </c>
      <c r="BX91" s="381">
        <v>0</v>
      </c>
      <c r="BY91" s="381">
        <v>0</v>
      </c>
      <c r="BZ91" s="382">
        <v>0</v>
      </c>
      <c r="CA91" s="24"/>
      <c r="CB91" s="26" t="s">
        <v>140</v>
      </c>
      <c r="CC91" s="381">
        <v>513</v>
      </c>
      <c r="CD91" s="381">
        <v>489</v>
      </c>
      <c r="CE91" s="381">
        <v>1002</v>
      </c>
      <c r="CF91" s="381">
        <v>1543</v>
      </c>
      <c r="CG91" s="381">
        <v>1481</v>
      </c>
      <c r="CH91" s="381">
        <v>3024</v>
      </c>
      <c r="CI91" s="381">
        <v>294</v>
      </c>
      <c r="CJ91" s="381">
        <v>384</v>
      </c>
      <c r="CK91" s="382">
        <v>678</v>
      </c>
    </row>
    <row r="92" spans="1:89" ht="17.100000000000001" customHeight="1" thickTop="1">
      <c r="A92" s="1"/>
      <c r="B92" s="678" t="s">
        <v>141</v>
      </c>
      <c r="C92" s="679"/>
      <c r="D92" s="345"/>
      <c r="E92" s="345"/>
      <c r="F92" s="345"/>
      <c r="G92" s="345"/>
      <c r="H92" s="345"/>
      <c r="I92" s="345"/>
      <c r="J92" s="345"/>
      <c r="K92" s="345"/>
      <c r="L92" s="346"/>
      <c r="M92" s="734" t="s">
        <v>141</v>
      </c>
      <c r="N92" s="678"/>
      <c r="O92" s="345"/>
      <c r="P92" s="345"/>
      <c r="Q92" s="345"/>
      <c r="R92" s="345"/>
      <c r="S92" s="345"/>
      <c r="T92" s="345"/>
      <c r="U92" s="345"/>
      <c r="V92" s="345"/>
      <c r="W92" s="346"/>
      <c r="X92" s="678" t="s">
        <v>141</v>
      </c>
      <c r="Y92" s="679"/>
      <c r="Z92" s="348"/>
      <c r="AA92" s="345"/>
      <c r="AB92" s="345"/>
      <c r="AC92" s="345"/>
      <c r="AD92" s="345"/>
      <c r="AE92" s="345"/>
      <c r="AF92" s="345"/>
      <c r="AG92" s="345"/>
      <c r="AH92" s="346"/>
      <c r="AI92" s="678" t="s">
        <v>141</v>
      </c>
      <c r="AJ92" s="679"/>
      <c r="AK92" s="345"/>
      <c r="AL92" s="348"/>
      <c r="AM92" s="345"/>
      <c r="AN92" s="345"/>
      <c r="AO92" s="345"/>
      <c r="AP92" s="345"/>
      <c r="AQ92" s="345"/>
      <c r="AR92" s="345"/>
      <c r="AS92" s="346"/>
      <c r="AT92" s="678" t="s">
        <v>141</v>
      </c>
      <c r="AU92" s="679"/>
      <c r="AV92" s="345"/>
      <c r="AW92" s="349"/>
      <c r="AX92" s="345"/>
      <c r="AY92" s="345"/>
      <c r="AZ92" s="345"/>
      <c r="BA92" s="345"/>
      <c r="BB92" s="345"/>
      <c r="BC92" s="345"/>
      <c r="BD92" s="346"/>
      <c r="BE92" s="678" t="s">
        <v>141</v>
      </c>
      <c r="BF92" s="679"/>
      <c r="BG92" s="345"/>
      <c r="BH92" s="345"/>
      <c r="BI92" s="345"/>
      <c r="BJ92" s="348"/>
      <c r="BK92" s="345"/>
      <c r="BL92" s="345"/>
      <c r="BM92" s="345"/>
      <c r="BN92" s="345"/>
      <c r="BO92" s="346"/>
      <c r="BP92" s="678" t="s">
        <v>141</v>
      </c>
      <c r="BQ92" s="679"/>
      <c r="BR92" s="345"/>
      <c r="BS92" s="345"/>
      <c r="BT92" s="345"/>
      <c r="BU92" s="345"/>
      <c r="BV92" s="345"/>
      <c r="BW92" s="345"/>
      <c r="BX92" s="345"/>
      <c r="BY92" s="345"/>
      <c r="BZ92" s="346"/>
      <c r="CA92" s="678" t="s">
        <v>141</v>
      </c>
      <c r="CB92" s="679"/>
      <c r="CC92" s="345"/>
      <c r="CD92" s="345"/>
      <c r="CE92" s="345"/>
      <c r="CF92" s="345"/>
      <c r="CG92" s="345"/>
      <c r="CH92" s="345"/>
      <c r="CI92" s="345"/>
      <c r="CJ92" s="345"/>
      <c r="CK92" s="346"/>
    </row>
    <row r="93" spans="1:89" ht="17.100000000000001" customHeight="1">
      <c r="A93" s="1"/>
      <c r="B93" s="680" t="s">
        <v>142</v>
      </c>
      <c r="C93" s="681"/>
      <c r="D93" s="339"/>
      <c r="E93" s="339"/>
      <c r="F93" s="339"/>
      <c r="G93" s="339"/>
      <c r="H93" s="339"/>
      <c r="I93" s="339"/>
      <c r="J93" s="339"/>
      <c r="K93" s="339"/>
      <c r="L93" s="340"/>
      <c r="M93" s="733" t="s">
        <v>142</v>
      </c>
      <c r="N93" s="680"/>
      <c r="O93" s="339"/>
      <c r="P93" s="339"/>
      <c r="Q93" s="339"/>
      <c r="R93" s="339"/>
      <c r="S93" s="339"/>
      <c r="T93" s="339"/>
      <c r="U93" s="339"/>
      <c r="V93" s="339"/>
      <c r="W93" s="340"/>
      <c r="X93" s="680" t="s">
        <v>142</v>
      </c>
      <c r="Y93" s="681"/>
      <c r="Z93" s="342"/>
      <c r="AA93" s="339"/>
      <c r="AB93" s="339"/>
      <c r="AC93" s="339"/>
      <c r="AD93" s="339"/>
      <c r="AE93" s="339"/>
      <c r="AF93" s="339"/>
      <c r="AG93" s="339"/>
      <c r="AH93" s="340"/>
      <c r="AI93" s="680" t="s">
        <v>142</v>
      </c>
      <c r="AJ93" s="681"/>
      <c r="AK93" s="339"/>
      <c r="AL93" s="342"/>
      <c r="AM93" s="339"/>
      <c r="AN93" s="339"/>
      <c r="AO93" s="339"/>
      <c r="AP93" s="339"/>
      <c r="AQ93" s="339"/>
      <c r="AR93" s="339"/>
      <c r="AS93" s="340"/>
      <c r="AT93" s="680" t="s">
        <v>142</v>
      </c>
      <c r="AU93" s="681"/>
      <c r="AV93" s="339"/>
      <c r="AW93" s="343"/>
      <c r="AX93" s="339"/>
      <c r="AY93" s="339"/>
      <c r="AZ93" s="339"/>
      <c r="BA93" s="339"/>
      <c r="BB93" s="339"/>
      <c r="BC93" s="339"/>
      <c r="BD93" s="340"/>
      <c r="BE93" s="680" t="s">
        <v>142</v>
      </c>
      <c r="BF93" s="681"/>
      <c r="BG93" s="339"/>
      <c r="BH93" s="339"/>
      <c r="BI93" s="339"/>
      <c r="BJ93" s="342"/>
      <c r="BK93" s="339"/>
      <c r="BL93" s="339"/>
      <c r="BM93" s="339"/>
      <c r="BN93" s="339"/>
      <c r="BO93" s="340"/>
      <c r="BP93" s="680" t="s">
        <v>142</v>
      </c>
      <c r="BQ93" s="681"/>
      <c r="BR93" s="339"/>
      <c r="BS93" s="339"/>
      <c r="BT93" s="339"/>
      <c r="BU93" s="339"/>
      <c r="BV93" s="339"/>
      <c r="BW93" s="339"/>
      <c r="BX93" s="339"/>
      <c r="BY93" s="339"/>
      <c r="BZ93" s="340"/>
      <c r="CA93" s="680" t="s">
        <v>142</v>
      </c>
      <c r="CB93" s="681"/>
      <c r="CC93" s="339"/>
      <c r="CD93" s="339"/>
      <c r="CE93" s="339"/>
      <c r="CF93" s="339"/>
      <c r="CG93" s="339"/>
      <c r="CH93" s="339"/>
      <c r="CI93" s="339"/>
      <c r="CJ93" s="339"/>
      <c r="CK93" s="340"/>
    </row>
    <row r="94" spans="1:89" ht="17.100000000000001" customHeight="1">
      <c r="A94" s="1"/>
      <c r="B94" s="682" t="s">
        <v>143</v>
      </c>
      <c r="C94" s="683"/>
      <c r="D94" s="339"/>
      <c r="E94" s="339"/>
      <c r="F94" s="339"/>
      <c r="G94" s="339"/>
      <c r="H94" s="339"/>
      <c r="I94" s="339"/>
      <c r="J94" s="339"/>
      <c r="K94" s="339"/>
      <c r="L94" s="340"/>
      <c r="M94" s="736" t="s">
        <v>143</v>
      </c>
      <c r="N94" s="682"/>
      <c r="O94" s="339"/>
      <c r="P94" s="339"/>
      <c r="Q94" s="339"/>
      <c r="R94" s="339"/>
      <c r="S94" s="339"/>
      <c r="T94" s="339"/>
      <c r="U94" s="339"/>
      <c r="V94" s="339"/>
      <c r="W94" s="340"/>
      <c r="X94" s="682" t="s">
        <v>143</v>
      </c>
      <c r="Y94" s="683"/>
      <c r="Z94" s="342"/>
      <c r="AA94" s="339"/>
      <c r="AB94" s="339"/>
      <c r="AC94" s="339"/>
      <c r="AD94" s="339"/>
      <c r="AE94" s="339"/>
      <c r="AF94" s="339"/>
      <c r="AG94" s="339"/>
      <c r="AH94" s="340"/>
      <c r="AI94" s="682" t="s">
        <v>143</v>
      </c>
      <c r="AJ94" s="683"/>
      <c r="AK94" s="339"/>
      <c r="AL94" s="342"/>
      <c r="AM94" s="339"/>
      <c r="AN94" s="339"/>
      <c r="AO94" s="339"/>
      <c r="AP94" s="339"/>
      <c r="AQ94" s="339"/>
      <c r="AR94" s="339"/>
      <c r="AS94" s="340"/>
      <c r="AT94" s="682" t="s">
        <v>143</v>
      </c>
      <c r="AU94" s="683"/>
      <c r="AV94" s="339"/>
      <c r="AW94" s="343"/>
      <c r="AX94" s="339"/>
      <c r="AY94" s="339"/>
      <c r="AZ94" s="339"/>
      <c r="BA94" s="339"/>
      <c r="BB94" s="339"/>
      <c r="BC94" s="339"/>
      <c r="BD94" s="340"/>
      <c r="BE94" s="682" t="s">
        <v>143</v>
      </c>
      <c r="BF94" s="683"/>
      <c r="BG94" s="339"/>
      <c r="BH94" s="339"/>
      <c r="BI94" s="339"/>
      <c r="BJ94" s="342"/>
      <c r="BK94" s="339"/>
      <c r="BL94" s="339"/>
      <c r="BM94" s="339"/>
      <c r="BN94" s="339"/>
      <c r="BO94" s="340"/>
      <c r="BP94" s="682" t="s">
        <v>143</v>
      </c>
      <c r="BQ94" s="683"/>
      <c r="BR94" s="339"/>
      <c r="BS94" s="339"/>
      <c r="BT94" s="339"/>
      <c r="BU94" s="339"/>
      <c r="BV94" s="339"/>
      <c r="BW94" s="339"/>
      <c r="BX94" s="339"/>
      <c r="BY94" s="339"/>
      <c r="BZ94" s="340"/>
      <c r="CA94" s="682" t="s">
        <v>143</v>
      </c>
      <c r="CB94" s="683"/>
      <c r="CC94" s="339"/>
      <c r="CD94" s="339"/>
      <c r="CE94" s="339"/>
      <c r="CF94" s="339"/>
      <c r="CG94" s="339"/>
      <c r="CH94" s="339"/>
      <c r="CI94" s="339"/>
      <c r="CJ94" s="339"/>
      <c r="CK94" s="340"/>
    </row>
    <row r="95" spans="1:89" ht="17.100000000000001" customHeight="1" thickBot="1">
      <c r="A95" s="1"/>
      <c r="B95" s="684" t="s">
        <v>144</v>
      </c>
      <c r="C95" s="685"/>
      <c r="D95" s="386">
        <f>SUM(D89:D91,D83,D69,D29)</f>
        <v>222844</v>
      </c>
      <c r="E95" s="386">
        <f t="shared" ref="E95:L95" si="144">SUM(E89:E91,E83,E69,E29)</f>
        <v>210511</v>
      </c>
      <c r="F95" s="386">
        <f t="shared" si="144"/>
        <v>433355</v>
      </c>
      <c r="G95" s="386">
        <f t="shared" si="144"/>
        <v>284239</v>
      </c>
      <c r="H95" s="386">
        <f t="shared" si="144"/>
        <v>269315</v>
      </c>
      <c r="I95" s="386">
        <f t="shared" si="144"/>
        <v>553554</v>
      </c>
      <c r="J95" s="386">
        <f t="shared" si="144"/>
        <v>242026</v>
      </c>
      <c r="K95" s="386">
        <f t="shared" si="144"/>
        <v>228190</v>
      </c>
      <c r="L95" s="387">
        <f t="shared" si="144"/>
        <v>470216</v>
      </c>
      <c r="M95" s="735" t="s">
        <v>144</v>
      </c>
      <c r="N95" s="684"/>
      <c r="O95" s="386">
        <f>SUM(O89:O91,O83,O69,O29)</f>
        <v>196091</v>
      </c>
      <c r="P95" s="386">
        <f t="shared" ref="P95:W95" si="145">SUM(P89:P91,P83,P69,P29)</f>
        <v>183783</v>
      </c>
      <c r="Q95" s="386">
        <f t="shared" si="145"/>
        <v>379874</v>
      </c>
      <c r="R95" s="386">
        <f t="shared" si="145"/>
        <v>178131</v>
      </c>
      <c r="S95" s="386">
        <f t="shared" si="145"/>
        <v>162863</v>
      </c>
      <c r="T95" s="386">
        <f t="shared" si="145"/>
        <v>340994</v>
      </c>
      <c r="U95" s="386">
        <f t="shared" si="145"/>
        <v>209998</v>
      </c>
      <c r="V95" s="386">
        <f t="shared" si="145"/>
        <v>207741</v>
      </c>
      <c r="W95" s="387">
        <f t="shared" si="145"/>
        <v>414882</v>
      </c>
      <c r="X95" s="684" t="s">
        <v>144</v>
      </c>
      <c r="Y95" s="685"/>
      <c r="Z95" s="386">
        <f>SUM(Z89:Z91,Z83,Z69,Z29)</f>
        <v>279628</v>
      </c>
      <c r="AA95" s="386">
        <f t="shared" ref="AA95:AH95" si="146">SUM(AA89:AA91,AA83,AA69,AA29)</f>
        <v>282089</v>
      </c>
      <c r="AB95" s="386">
        <f t="shared" si="146"/>
        <v>561717</v>
      </c>
      <c r="AC95" s="386">
        <f t="shared" si="146"/>
        <v>266634</v>
      </c>
      <c r="AD95" s="386">
        <f t="shared" si="146"/>
        <v>254816</v>
      </c>
      <c r="AE95" s="386">
        <f t="shared" si="146"/>
        <v>521450</v>
      </c>
      <c r="AF95" s="386">
        <f t="shared" si="146"/>
        <v>229843</v>
      </c>
      <c r="AG95" s="386">
        <f t="shared" si="146"/>
        <v>204199</v>
      </c>
      <c r="AH95" s="387">
        <f t="shared" si="146"/>
        <v>434042</v>
      </c>
      <c r="AI95" s="684" t="s">
        <v>144</v>
      </c>
      <c r="AJ95" s="685"/>
      <c r="AK95" s="386">
        <f>SUM(AK89:AK91,AK83,AK69,AK29)</f>
        <v>185644</v>
      </c>
      <c r="AL95" s="386">
        <f t="shared" ref="AL95:AS95" si="147">SUM(AL89:AL91,AL83,AL69,AL29)</f>
        <v>162583</v>
      </c>
      <c r="AM95" s="386">
        <f t="shared" si="147"/>
        <v>348227</v>
      </c>
      <c r="AN95" s="386">
        <f t="shared" si="147"/>
        <v>137155</v>
      </c>
      <c r="AO95" s="386">
        <f t="shared" si="147"/>
        <v>128597</v>
      </c>
      <c r="AP95" s="386">
        <f t="shared" si="147"/>
        <v>265752</v>
      </c>
      <c r="AQ95" s="386">
        <f t="shared" si="147"/>
        <v>90081</v>
      </c>
      <c r="AR95" s="386">
        <f t="shared" si="147"/>
        <v>105912</v>
      </c>
      <c r="AS95" s="387">
        <f t="shared" si="147"/>
        <v>195993</v>
      </c>
      <c r="AT95" s="684" t="s">
        <v>144</v>
      </c>
      <c r="AU95" s="685"/>
      <c r="AV95" s="386">
        <f>SUM(AV89:AV91,AV83,AV69,AV29)</f>
        <v>68872</v>
      </c>
      <c r="AW95" s="386">
        <f t="shared" ref="AW95:BD95" si="148">SUM(AW89:AW91,AW83,AW69,AW29)</f>
        <v>86992</v>
      </c>
      <c r="AX95" s="386">
        <f t="shared" si="148"/>
        <v>155864</v>
      </c>
      <c r="AY95" s="386">
        <f t="shared" si="148"/>
        <v>59738</v>
      </c>
      <c r="AZ95" s="386">
        <f t="shared" si="148"/>
        <v>75034</v>
      </c>
      <c r="BA95" s="386">
        <f t="shared" si="148"/>
        <v>134772</v>
      </c>
      <c r="BB95" s="386">
        <f t="shared" si="148"/>
        <v>42155</v>
      </c>
      <c r="BC95" s="386">
        <f t="shared" si="148"/>
        <v>52627</v>
      </c>
      <c r="BD95" s="387">
        <f t="shared" si="148"/>
        <v>94782</v>
      </c>
      <c r="BE95" s="684" t="s">
        <v>144</v>
      </c>
      <c r="BF95" s="685"/>
      <c r="BG95" s="386">
        <f>SUM(BG89:BG91,BG83,BG69,BG29)</f>
        <v>25426</v>
      </c>
      <c r="BH95" s="386">
        <f t="shared" ref="BH95:BO95" si="149">SUM(BH89:BH91,BH83,BH69,BH29)</f>
        <v>34798</v>
      </c>
      <c r="BI95" s="386">
        <f t="shared" si="149"/>
        <v>60224</v>
      </c>
      <c r="BJ95" s="386">
        <f t="shared" si="149"/>
        <v>11397</v>
      </c>
      <c r="BK95" s="386">
        <f t="shared" si="149"/>
        <v>18812</v>
      </c>
      <c r="BL95" s="386">
        <f t="shared" si="149"/>
        <v>30209</v>
      </c>
      <c r="BM95" s="386">
        <f t="shared" si="149"/>
        <v>3377</v>
      </c>
      <c r="BN95" s="386">
        <f t="shared" si="149"/>
        <v>7225</v>
      </c>
      <c r="BO95" s="387">
        <f t="shared" si="149"/>
        <v>10602</v>
      </c>
      <c r="BP95" s="684" t="s">
        <v>144</v>
      </c>
      <c r="BQ95" s="685"/>
      <c r="BR95" s="386">
        <f>SUM(BR89:BR91,BR83,BR69,BR29)</f>
        <v>671</v>
      </c>
      <c r="BS95" s="386">
        <f t="shared" ref="BS95:BZ95" si="150">SUM(BS89:BS91,BS83,BS69,BS29)</f>
        <v>1880</v>
      </c>
      <c r="BT95" s="386">
        <f t="shared" si="150"/>
        <v>2551</v>
      </c>
      <c r="BU95" s="386">
        <f t="shared" si="150"/>
        <v>59</v>
      </c>
      <c r="BV95" s="386">
        <f t="shared" si="150"/>
        <v>207</v>
      </c>
      <c r="BW95" s="386">
        <f t="shared" si="150"/>
        <v>266</v>
      </c>
      <c r="BX95" s="386">
        <f t="shared" si="150"/>
        <v>1</v>
      </c>
      <c r="BY95" s="386">
        <f t="shared" si="150"/>
        <v>8</v>
      </c>
      <c r="BZ95" s="387">
        <f t="shared" si="150"/>
        <v>9</v>
      </c>
      <c r="CA95" s="684" t="s">
        <v>144</v>
      </c>
      <c r="CB95" s="685"/>
      <c r="CC95" s="386">
        <f>SUM(CC89:CC91,CC83,CC69,CC29)</f>
        <v>749109</v>
      </c>
      <c r="CD95" s="386">
        <f t="shared" ref="CD95:CK95" si="151">SUM(CD89:CD91,CD83,CD69,CD29)</f>
        <v>708016</v>
      </c>
      <c r="CE95" s="386">
        <f t="shared" si="151"/>
        <v>1457125</v>
      </c>
      <c r="CF95" s="386">
        <f t="shared" si="151"/>
        <v>1842077</v>
      </c>
      <c r="CG95" s="386">
        <f t="shared" si="151"/>
        <v>1779575</v>
      </c>
      <c r="CH95" s="386">
        <f t="shared" si="151"/>
        <v>3621652</v>
      </c>
      <c r="CI95" s="386">
        <f t="shared" si="151"/>
        <v>142824</v>
      </c>
      <c r="CJ95" s="386">
        <f t="shared" si="151"/>
        <v>190591</v>
      </c>
      <c r="CK95" s="387">
        <f t="shared" si="151"/>
        <v>333415</v>
      </c>
    </row>
    <row r="96" spans="1:89" ht="16.899999999999999" customHeight="1">
      <c r="A96" s="1"/>
      <c r="B96" s="388" t="s">
        <v>145</v>
      </c>
      <c r="C96" s="54"/>
      <c r="D96" s="371"/>
      <c r="E96" s="371"/>
      <c r="F96" s="371"/>
      <c r="G96" s="371"/>
      <c r="H96" s="371"/>
      <c r="I96" s="371"/>
      <c r="J96" s="371"/>
      <c r="K96" s="371"/>
      <c r="L96" s="371"/>
      <c r="M96" s="389" t="s">
        <v>145</v>
      </c>
      <c r="N96" s="390"/>
      <c r="O96" s="371"/>
      <c r="P96" s="371"/>
      <c r="Q96" s="371"/>
      <c r="R96" s="371"/>
      <c r="S96" s="371"/>
      <c r="T96" s="371"/>
      <c r="U96" s="371"/>
      <c r="V96" s="371"/>
      <c r="W96" s="371"/>
      <c r="X96" s="388" t="s">
        <v>145</v>
      </c>
      <c r="Y96" s="391"/>
      <c r="Z96" s="392"/>
      <c r="AA96" s="371"/>
      <c r="AB96" s="371"/>
      <c r="AC96" s="371"/>
      <c r="AD96" s="371"/>
      <c r="AE96" s="371"/>
      <c r="AF96" s="371"/>
      <c r="AG96" s="371"/>
      <c r="AH96" s="371"/>
      <c r="AI96" s="388" t="s">
        <v>145</v>
      </c>
      <c r="AJ96" s="54"/>
      <c r="AK96" s="393"/>
      <c r="AL96" s="392"/>
      <c r="AM96" s="371"/>
      <c r="AN96" s="371"/>
      <c r="AO96" s="371"/>
      <c r="AP96" s="371"/>
      <c r="AQ96" s="371"/>
      <c r="AR96" s="371"/>
      <c r="AS96" s="371"/>
      <c r="AT96" s="388" t="s">
        <v>145</v>
      </c>
      <c r="AU96" s="54"/>
      <c r="AV96" s="371"/>
      <c r="AW96" s="393"/>
      <c r="AX96" s="392"/>
      <c r="AY96" s="371"/>
      <c r="AZ96" s="371"/>
      <c r="BA96" s="371"/>
      <c r="BB96" s="371"/>
      <c r="BC96" s="371"/>
      <c r="BD96" s="371"/>
      <c r="BE96" s="388" t="s">
        <v>145</v>
      </c>
      <c r="BF96" s="54"/>
      <c r="BG96" s="371"/>
      <c r="BH96" s="371"/>
      <c r="BI96" s="371"/>
      <c r="BP96" s="394" t="s">
        <v>145</v>
      </c>
      <c r="BQ96" s="1"/>
      <c r="CA96" s="394" t="s">
        <v>145</v>
      </c>
      <c r="CB96" s="1"/>
    </row>
    <row r="97" spans="1:89" ht="16.899999999999999" customHeight="1">
      <c r="A97" s="1"/>
      <c r="B97" s="394" t="s">
        <v>330</v>
      </c>
      <c r="C97" s="1"/>
      <c r="M97" s="394" t="s">
        <v>330</v>
      </c>
      <c r="N97" s="395"/>
      <c r="X97" s="394" t="s">
        <v>330</v>
      </c>
      <c r="Y97" s="396"/>
      <c r="Z97" s="397"/>
      <c r="AI97" s="394" t="s">
        <v>330</v>
      </c>
      <c r="AJ97" s="1"/>
      <c r="AK97" s="398"/>
      <c r="AL97" s="397"/>
      <c r="AT97" s="394" t="s">
        <v>330</v>
      </c>
      <c r="AU97" s="1"/>
      <c r="AW97" s="398"/>
      <c r="AX97" s="397"/>
      <c r="BE97" s="394" t="s">
        <v>330</v>
      </c>
      <c r="BF97" s="1"/>
      <c r="BP97" s="394" t="s">
        <v>330</v>
      </c>
      <c r="BQ97" s="1"/>
      <c r="CA97" s="394" t="s">
        <v>330</v>
      </c>
      <c r="CB97" s="1"/>
    </row>
    <row r="98" spans="1:89" ht="16.5" customHeight="1">
      <c r="A98" s="1"/>
      <c r="B98" s="394" t="s">
        <v>331</v>
      </c>
      <c r="C98" s="1"/>
      <c r="M98" s="394" t="s">
        <v>331</v>
      </c>
      <c r="N98" s="395"/>
      <c r="X98" s="394" t="s">
        <v>331</v>
      </c>
      <c r="Y98" s="396"/>
      <c r="Z98" s="397"/>
      <c r="AI98" s="394" t="s">
        <v>331</v>
      </c>
      <c r="AJ98" s="1"/>
      <c r="AK98" s="398"/>
      <c r="AL98" s="397"/>
      <c r="AT98" s="394" t="s">
        <v>331</v>
      </c>
      <c r="AU98" s="1"/>
      <c r="AW98" s="398"/>
      <c r="AX98" s="397"/>
      <c r="BE98" s="394" t="s">
        <v>331</v>
      </c>
      <c r="BF98" s="1"/>
      <c r="BP98" s="394" t="s">
        <v>331</v>
      </c>
      <c r="BQ98" s="1"/>
      <c r="CA98" s="394" t="s">
        <v>331</v>
      </c>
      <c r="CB98" s="1"/>
    </row>
    <row r="99" spans="1:89" ht="16.5" customHeight="1">
      <c r="A99" s="1"/>
      <c r="B99" s="2" t="s">
        <v>332</v>
      </c>
      <c r="C99" s="1"/>
      <c r="M99" s="2" t="s">
        <v>332</v>
      </c>
      <c r="N99" s="1"/>
      <c r="X99" s="2" t="s">
        <v>332</v>
      </c>
      <c r="Y99" s="1"/>
      <c r="AI99" s="2" t="s">
        <v>332</v>
      </c>
      <c r="AJ99" s="1"/>
      <c r="AT99" s="2" t="s">
        <v>332</v>
      </c>
      <c r="AU99" s="1"/>
      <c r="BE99" s="2" t="s">
        <v>332</v>
      </c>
      <c r="BF99" s="1"/>
      <c r="BP99" s="2" t="s">
        <v>332</v>
      </c>
      <c r="BQ99" s="1"/>
      <c r="CA99" s="2" t="s">
        <v>332</v>
      </c>
      <c r="CB99" s="1"/>
    </row>
    <row r="100" spans="1:89" ht="16.5" customHeight="1">
      <c r="A100" s="1"/>
      <c r="B100" s="2" t="s">
        <v>333</v>
      </c>
      <c r="C100" s="1"/>
      <c r="M100" s="2" t="s">
        <v>333</v>
      </c>
      <c r="N100" s="1"/>
      <c r="X100" s="2" t="s">
        <v>333</v>
      </c>
      <c r="Y100" s="1"/>
      <c r="AI100" s="2" t="s">
        <v>333</v>
      </c>
      <c r="AJ100" s="1"/>
      <c r="AT100" s="2" t="s">
        <v>333</v>
      </c>
      <c r="AU100" s="1"/>
      <c r="BE100" s="2" t="s">
        <v>333</v>
      </c>
      <c r="BF100" s="1"/>
      <c r="BP100" s="2" t="s">
        <v>333</v>
      </c>
      <c r="BQ100" s="1"/>
      <c r="CA100" s="2" t="s">
        <v>333</v>
      </c>
      <c r="CB100" s="1"/>
    </row>
    <row r="101" spans="1:89" ht="16.5" customHeight="1">
      <c r="A101" s="1"/>
      <c r="B101" s="2" t="s">
        <v>334</v>
      </c>
      <c r="C101" s="1"/>
      <c r="M101" s="2" t="s">
        <v>334</v>
      </c>
      <c r="N101" s="1"/>
      <c r="X101" s="2" t="s">
        <v>334</v>
      </c>
      <c r="Y101" s="1"/>
      <c r="AI101" s="2" t="s">
        <v>334</v>
      </c>
      <c r="AJ101" s="1"/>
      <c r="AT101" s="2" t="s">
        <v>334</v>
      </c>
      <c r="AU101" s="1"/>
      <c r="BE101" s="2" t="s">
        <v>334</v>
      </c>
      <c r="BF101" s="1"/>
      <c r="BP101" s="2" t="s">
        <v>334</v>
      </c>
      <c r="BQ101" s="1"/>
      <c r="CA101" s="2" t="s">
        <v>334</v>
      </c>
      <c r="CB101" s="1"/>
    </row>
    <row r="102" spans="1:89" ht="16.5" customHeight="1">
      <c r="A102" s="1"/>
      <c r="B102" s="2" t="s">
        <v>335</v>
      </c>
      <c r="C102" s="1"/>
      <c r="M102" s="2" t="s">
        <v>335</v>
      </c>
      <c r="N102" s="1"/>
      <c r="X102" s="2" t="s">
        <v>335</v>
      </c>
      <c r="Y102" s="1"/>
      <c r="AI102" s="2" t="s">
        <v>335</v>
      </c>
      <c r="AJ102" s="1"/>
      <c r="AT102" s="2" t="s">
        <v>335</v>
      </c>
      <c r="AU102" s="1"/>
      <c r="BE102" s="2" t="s">
        <v>335</v>
      </c>
      <c r="BF102" s="1"/>
      <c r="BP102" s="2" t="s">
        <v>335</v>
      </c>
      <c r="BQ102" s="1"/>
      <c r="CA102" s="2" t="s">
        <v>335</v>
      </c>
      <c r="CB102" s="1"/>
    </row>
    <row r="103" spans="1:89" ht="16.5" customHeight="1">
      <c r="A103" s="1"/>
      <c r="B103" s="2" t="s">
        <v>336</v>
      </c>
      <c r="C103" s="1"/>
      <c r="M103" s="2" t="s">
        <v>336</v>
      </c>
      <c r="N103" s="1"/>
      <c r="X103" s="2" t="s">
        <v>336</v>
      </c>
      <c r="Y103" s="1"/>
      <c r="AI103" s="2" t="s">
        <v>336</v>
      </c>
      <c r="AJ103" s="1"/>
      <c r="AT103" s="2" t="s">
        <v>336</v>
      </c>
      <c r="AU103" s="1"/>
      <c r="BE103" s="2" t="s">
        <v>336</v>
      </c>
      <c r="BF103" s="1"/>
      <c r="BP103" s="2" t="s">
        <v>336</v>
      </c>
      <c r="BQ103" s="1"/>
      <c r="CA103" s="2" t="s">
        <v>336</v>
      </c>
      <c r="CB103" s="1"/>
    </row>
    <row r="104" spans="1:89" ht="16.5" customHeight="1">
      <c r="A104" s="1"/>
      <c r="B104" s="304"/>
      <c r="C104" s="1"/>
    </row>
    <row r="105" spans="1:89" ht="16.5" customHeight="1">
      <c r="A105" s="1"/>
      <c r="B105" s="2"/>
      <c r="C105" s="1"/>
    </row>
    <row r="106" spans="1:89" ht="16.5" customHeight="1">
      <c r="A106" s="1"/>
      <c r="B106" s="2"/>
      <c r="C106" s="1"/>
      <c r="D106" s="360"/>
      <c r="E106" s="360"/>
      <c r="F106" s="360"/>
      <c r="G106" s="360"/>
      <c r="H106" s="360"/>
      <c r="I106" s="360"/>
      <c r="J106" s="360"/>
      <c r="K106" s="360"/>
      <c r="L106" s="360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360"/>
      <c r="AI106" s="360"/>
      <c r="AJ106" s="360"/>
      <c r="AK106" s="360"/>
      <c r="AL106" s="360"/>
      <c r="AM106" s="360"/>
      <c r="AN106" s="360"/>
      <c r="AO106" s="360"/>
      <c r="AP106" s="360"/>
      <c r="AQ106" s="360"/>
      <c r="AR106" s="360"/>
      <c r="AS106" s="360"/>
      <c r="AT106" s="360"/>
      <c r="AU106" s="360"/>
      <c r="AV106" s="360"/>
      <c r="AW106" s="360"/>
      <c r="AX106" s="360"/>
      <c r="AY106" s="360"/>
      <c r="AZ106" s="360"/>
      <c r="BA106" s="360"/>
      <c r="BB106" s="360"/>
      <c r="BC106" s="360"/>
      <c r="BD106" s="360"/>
      <c r="BE106" s="360"/>
      <c r="BF106" s="360"/>
      <c r="BG106" s="360"/>
      <c r="BH106" s="360"/>
      <c r="BI106" s="360"/>
      <c r="BJ106" s="360"/>
      <c r="BK106" s="360"/>
      <c r="BL106" s="360"/>
      <c r="BM106" s="360"/>
      <c r="BN106" s="360"/>
      <c r="BO106" s="360"/>
      <c r="BP106" s="360"/>
      <c r="BQ106" s="360"/>
      <c r="BR106" s="360"/>
      <c r="BS106" s="360"/>
      <c r="BT106" s="360"/>
      <c r="BU106" s="360"/>
      <c r="BV106" s="360"/>
      <c r="BW106" s="360"/>
      <c r="BX106" s="360"/>
      <c r="BY106" s="360"/>
      <c r="BZ106" s="360"/>
      <c r="CA106" s="360"/>
      <c r="CB106" s="360"/>
      <c r="CC106" s="360"/>
      <c r="CD106" s="360"/>
      <c r="CE106" s="360"/>
      <c r="CF106" s="360"/>
      <c r="CG106" s="360"/>
      <c r="CH106" s="360"/>
      <c r="CI106" s="360"/>
      <c r="CJ106" s="360"/>
      <c r="CK106" s="360"/>
    </row>
    <row r="107" spans="1:89" ht="16.5" customHeight="1">
      <c r="A107" s="1"/>
      <c r="B107" s="304"/>
      <c r="C107" s="1"/>
      <c r="M107" s="304"/>
      <c r="N107" s="1"/>
      <c r="X107" s="304"/>
      <c r="Y107" s="1"/>
      <c r="AI107" s="304"/>
      <c r="AJ107" s="1"/>
      <c r="AT107" s="304"/>
      <c r="AU107" s="1"/>
      <c r="BE107" s="304"/>
      <c r="BF107" s="1"/>
      <c r="BP107" s="304"/>
      <c r="BQ107" s="1"/>
      <c r="CA107" s="304"/>
      <c r="CB107" s="1"/>
    </row>
    <row r="108" spans="1:89" ht="16.5" customHeight="1">
      <c r="A108" s="1"/>
      <c r="B108" s="304"/>
      <c r="C108" s="1"/>
      <c r="M108" s="304"/>
      <c r="N108" s="1"/>
      <c r="X108" s="304"/>
      <c r="Y108" s="1"/>
      <c r="AI108" s="304"/>
      <c r="AJ108" s="1"/>
      <c r="AT108" s="304"/>
      <c r="AU108" s="1"/>
      <c r="BE108" s="304"/>
      <c r="BF108" s="1"/>
      <c r="BP108" s="304"/>
      <c r="BQ108" s="1"/>
      <c r="CA108" s="304"/>
      <c r="CB108" s="1"/>
    </row>
    <row r="109" spans="1:89" ht="16.5" customHeight="1">
      <c r="A109" s="1"/>
      <c r="B109" s="2"/>
      <c r="C109" s="1"/>
      <c r="M109" s="2"/>
      <c r="N109" s="1"/>
      <c r="X109" s="2"/>
      <c r="Y109" s="1"/>
      <c r="AI109" s="2"/>
      <c r="AJ109" s="1"/>
      <c r="AT109" s="2"/>
      <c r="AU109" s="1"/>
      <c r="BE109" s="2"/>
      <c r="BF109" s="1"/>
      <c r="BP109" s="2"/>
      <c r="BQ109" s="1"/>
      <c r="CA109" s="2"/>
      <c r="CB109" s="1"/>
    </row>
    <row r="110" spans="1:89" ht="16.5" customHeight="1">
      <c r="A110" s="1"/>
      <c r="B110" s="304"/>
      <c r="C110" s="1"/>
      <c r="M110" s="304"/>
      <c r="N110" s="1"/>
      <c r="X110" s="304"/>
      <c r="Y110" s="1"/>
      <c r="AI110" s="304"/>
      <c r="AJ110" s="1"/>
      <c r="AT110" s="304"/>
      <c r="AU110" s="1"/>
      <c r="BE110" s="304"/>
      <c r="BF110" s="1"/>
      <c r="BP110" s="304"/>
      <c r="BQ110" s="1"/>
      <c r="CA110" s="304"/>
      <c r="CB110" s="1"/>
    </row>
    <row r="111" spans="1:89" ht="16.5" customHeight="1">
      <c r="A111" s="1"/>
      <c r="B111" s="2"/>
      <c r="C111" s="1"/>
      <c r="M111" s="2"/>
      <c r="N111" s="1"/>
      <c r="X111" s="2"/>
      <c r="Y111" s="1"/>
      <c r="AI111" s="2"/>
      <c r="AJ111" s="1"/>
      <c r="AT111" s="2"/>
      <c r="AU111" s="1"/>
      <c r="BE111" s="2"/>
      <c r="BF111" s="1"/>
      <c r="BP111" s="2"/>
      <c r="BQ111" s="1"/>
      <c r="CA111" s="2"/>
      <c r="CB111" s="1"/>
    </row>
    <row r="112" spans="1:89" ht="16.5" customHeight="1">
      <c r="A112" s="1"/>
      <c r="B112" s="2"/>
      <c r="C112" s="1"/>
      <c r="M112" s="2"/>
      <c r="N112" s="1"/>
      <c r="X112" s="2"/>
      <c r="Y112" s="1"/>
      <c r="AI112" s="2"/>
      <c r="AJ112" s="1"/>
      <c r="AT112" s="2"/>
      <c r="AU112" s="1"/>
      <c r="BE112" s="2"/>
      <c r="BF112" s="1"/>
      <c r="BP112" s="2"/>
      <c r="BQ112" s="1"/>
      <c r="CA112" s="2"/>
      <c r="CB112" s="1"/>
    </row>
    <row r="113" spans="4:89" ht="21.95" customHeight="1"/>
    <row r="114" spans="4:89" ht="21.95" customHeight="1"/>
    <row r="115" spans="4:89" ht="21.95" customHeight="1"/>
    <row r="118" spans="4:89">
      <c r="D118" s="321">
        <v>222844</v>
      </c>
      <c r="E118" s="321">
        <v>210511</v>
      </c>
      <c r="F118" s="321">
        <v>433355</v>
      </c>
      <c r="G118" s="321">
        <v>284239</v>
      </c>
      <c r="H118" s="321">
        <v>269315</v>
      </c>
      <c r="I118" s="321">
        <v>553554</v>
      </c>
      <c r="J118" s="321">
        <v>242026</v>
      </c>
      <c r="K118" s="321">
        <v>228190</v>
      </c>
      <c r="L118" s="321">
        <v>470216</v>
      </c>
      <c r="O118" s="321">
        <v>196091</v>
      </c>
      <c r="P118" s="321">
        <v>183783</v>
      </c>
      <c r="Q118" s="321">
        <v>379874</v>
      </c>
      <c r="R118" s="321">
        <v>178131</v>
      </c>
      <c r="S118" s="321">
        <v>162863</v>
      </c>
      <c r="T118" s="321">
        <v>340994</v>
      </c>
      <c r="U118" s="321">
        <v>209998</v>
      </c>
      <c r="V118" s="321">
        <v>207741</v>
      </c>
      <c r="W118" s="321">
        <v>414882</v>
      </c>
      <c r="Z118" s="321">
        <v>279628</v>
      </c>
      <c r="AA118" s="321">
        <v>282089</v>
      </c>
      <c r="AB118" s="321">
        <v>561717</v>
      </c>
      <c r="AC118" s="321">
        <v>266634</v>
      </c>
      <c r="AD118" s="321">
        <v>254816</v>
      </c>
      <c r="AE118" s="321">
        <v>521450</v>
      </c>
      <c r="AF118" s="321">
        <v>229843</v>
      </c>
      <c r="AG118" s="321">
        <v>204199</v>
      </c>
      <c r="AH118" s="321">
        <v>434042</v>
      </c>
      <c r="AK118" s="321">
        <v>185644</v>
      </c>
      <c r="AL118" s="321">
        <v>162583</v>
      </c>
      <c r="AM118" s="321">
        <v>348227</v>
      </c>
      <c r="AN118" s="321">
        <v>137155</v>
      </c>
      <c r="AO118" s="321">
        <v>128597</v>
      </c>
      <c r="AP118" s="321">
        <v>265752</v>
      </c>
      <c r="AQ118" s="321">
        <v>90081</v>
      </c>
      <c r="AR118" s="321">
        <v>105912</v>
      </c>
      <c r="AS118" s="321">
        <v>195993</v>
      </c>
      <c r="AV118" s="321">
        <v>68872</v>
      </c>
      <c r="AW118" s="321">
        <v>86992</v>
      </c>
      <c r="AX118" s="321">
        <v>155864</v>
      </c>
      <c r="AY118" s="321">
        <v>59738</v>
      </c>
      <c r="AZ118" s="321">
        <v>75034</v>
      </c>
      <c r="BA118" s="321">
        <v>134772</v>
      </c>
      <c r="BB118" s="321">
        <v>42155</v>
      </c>
      <c r="BC118" s="321">
        <v>52627</v>
      </c>
      <c r="BD118" s="321">
        <v>94782</v>
      </c>
      <c r="BG118" s="321">
        <v>25426</v>
      </c>
      <c r="BH118" s="321">
        <v>34798</v>
      </c>
      <c r="BI118" s="321">
        <v>60224</v>
      </c>
      <c r="BJ118" s="321">
        <v>11397</v>
      </c>
      <c r="BK118" s="321">
        <v>18812</v>
      </c>
      <c r="BL118" s="321">
        <v>30209</v>
      </c>
      <c r="BM118" s="321">
        <v>3377</v>
      </c>
      <c r="BN118" s="321">
        <v>7225</v>
      </c>
      <c r="BO118" s="321">
        <v>10602</v>
      </c>
      <c r="BR118" s="321">
        <v>671</v>
      </c>
      <c r="BS118" s="321">
        <v>1880</v>
      </c>
      <c r="BT118" s="321">
        <v>2551</v>
      </c>
      <c r="BU118" s="321">
        <v>59</v>
      </c>
      <c r="BV118" s="321">
        <v>207</v>
      </c>
      <c r="BW118" s="321">
        <v>266</v>
      </c>
      <c r="BX118" s="321">
        <v>1</v>
      </c>
      <c r="BY118" s="321">
        <v>8</v>
      </c>
      <c r="BZ118" s="321">
        <v>9</v>
      </c>
      <c r="CC118" s="321">
        <v>749109</v>
      </c>
      <c r="CD118" s="321">
        <v>708016</v>
      </c>
      <c r="CE118" s="321">
        <v>1457125</v>
      </c>
      <c r="CF118" s="321">
        <v>1842077</v>
      </c>
      <c r="CG118" s="321">
        <v>1779575</v>
      </c>
      <c r="CH118" s="321">
        <v>3621652</v>
      </c>
      <c r="CI118" s="321">
        <v>142824</v>
      </c>
      <c r="CJ118" s="321">
        <v>190591</v>
      </c>
      <c r="CK118" s="321">
        <v>333415</v>
      </c>
    </row>
    <row r="119" spans="4:89">
      <c r="D119" s="321">
        <f t="shared" ref="D119:L119" si="152">D118</f>
        <v>222844</v>
      </c>
      <c r="E119" s="321">
        <f t="shared" si="152"/>
        <v>210511</v>
      </c>
      <c r="F119" s="321">
        <f t="shared" si="152"/>
        <v>433355</v>
      </c>
      <c r="G119" s="321">
        <f t="shared" si="152"/>
        <v>284239</v>
      </c>
      <c r="H119" s="321">
        <f t="shared" si="152"/>
        <v>269315</v>
      </c>
      <c r="I119" s="321">
        <f t="shared" si="152"/>
        <v>553554</v>
      </c>
      <c r="J119" s="321">
        <f t="shared" si="152"/>
        <v>242026</v>
      </c>
      <c r="K119" s="321">
        <f t="shared" si="152"/>
        <v>228190</v>
      </c>
      <c r="L119" s="321">
        <f t="shared" si="152"/>
        <v>470216</v>
      </c>
      <c r="O119" s="321">
        <f t="shared" ref="O119:W119" si="153">O118</f>
        <v>196091</v>
      </c>
      <c r="P119" s="321">
        <f t="shared" si="153"/>
        <v>183783</v>
      </c>
      <c r="Q119" s="321">
        <f t="shared" si="153"/>
        <v>379874</v>
      </c>
      <c r="R119" s="321">
        <f t="shared" si="153"/>
        <v>178131</v>
      </c>
      <c r="S119" s="321">
        <f t="shared" si="153"/>
        <v>162863</v>
      </c>
      <c r="T119" s="321">
        <f t="shared" si="153"/>
        <v>340994</v>
      </c>
      <c r="U119" s="321">
        <f t="shared" si="153"/>
        <v>209998</v>
      </c>
      <c r="V119" s="321">
        <f t="shared" si="153"/>
        <v>207741</v>
      </c>
      <c r="W119" s="321">
        <f t="shared" si="153"/>
        <v>414882</v>
      </c>
      <c r="Z119" s="321">
        <f t="shared" ref="Z119:AH119" si="154">Z118</f>
        <v>279628</v>
      </c>
      <c r="AA119" s="321">
        <f t="shared" si="154"/>
        <v>282089</v>
      </c>
      <c r="AB119" s="321">
        <f t="shared" si="154"/>
        <v>561717</v>
      </c>
      <c r="AC119" s="321">
        <f t="shared" si="154"/>
        <v>266634</v>
      </c>
      <c r="AD119" s="321">
        <f t="shared" si="154"/>
        <v>254816</v>
      </c>
      <c r="AE119" s="321">
        <f t="shared" si="154"/>
        <v>521450</v>
      </c>
      <c r="AF119" s="321">
        <f t="shared" si="154"/>
        <v>229843</v>
      </c>
      <c r="AG119" s="321">
        <f t="shared" si="154"/>
        <v>204199</v>
      </c>
      <c r="AH119" s="321">
        <f t="shared" si="154"/>
        <v>434042</v>
      </c>
      <c r="AK119" s="321">
        <f t="shared" ref="AK119:AS119" si="155">AK118</f>
        <v>185644</v>
      </c>
      <c r="AL119" s="321">
        <f t="shared" si="155"/>
        <v>162583</v>
      </c>
      <c r="AM119" s="321">
        <f t="shared" si="155"/>
        <v>348227</v>
      </c>
      <c r="AN119" s="321">
        <f t="shared" si="155"/>
        <v>137155</v>
      </c>
      <c r="AO119" s="321">
        <f t="shared" si="155"/>
        <v>128597</v>
      </c>
      <c r="AP119" s="321">
        <f t="shared" si="155"/>
        <v>265752</v>
      </c>
      <c r="AQ119" s="321">
        <f t="shared" si="155"/>
        <v>90081</v>
      </c>
      <c r="AR119" s="321">
        <f t="shared" si="155"/>
        <v>105912</v>
      </c>
      <c r="AS119" s="321">
        <f t="shared" si="155"/>
        <v>195993</v>
      </c>
      <c r="AV119" s="321">
        <f t="shared" ref="AV119:BD119" si="156">AV118</f>
        <v>68872</v>
      </c>
      <c r="AW119" s="321">
        <f t="shared" si="156"/>
        <v>86992</v>
      </c>
      <c r="AX119" s="321">
        <f t="shared" si="156"/>
        <v>155864</v>
      </c>
      <c r="AY119" s="321">
        <f t="shared" si="156"/>
        <v>59738</v>
      </c>
      <c r="AZ119" s="321">
        <f t="shared" si="156"/>
        <v>75034</v>
      </c>
      <c r="BA119" s="321">
        <f t="shared" si="156"/>
        <v>134772</v>
      </c>
      <c r="BB119" s="321">
        <f t="shared" si="156"/>
        <v>42155</v>
      </c>
      <c r="BC119" s="321">
        <f t="shared" si="156"/>
        <v>52627</v>
      </c>
      <c r="BD119" s="321">
        <f t="shared" si="156"/>
        <v>94782</v>
      </c>
      <c r="BG119" s="321">
        <f t="shared" ref="BG119:BO119" si="157">BG118</f>
        <v>25426</v>
      </c>
      <c r="BH119" s="321">
        <f t="shared" si="157"/>
        <v>34798</v>
      </c>
      <c r="BI119" s="321">
        <f t="shared" si="157"/>
        <v>60224</v>
      </c>
      <c r="BJ119" s="321">
        <f t="shared" si="157"/>
        <v>11397</v>
      </c>
      <c r="BK119" s="321">
        <f t="shared" si="157"/>
        <v>18812</v>
      </c>
      <c r="BL119" s="321">
        <f t="shared" si="157"/>
        <v>30209</v>
      </c>
      <c r="BM119" s="321">
        <f t="shared" si="157"/>
        <v>3377</v>
      </c>
      <c r="BN119" s="321">
        <f t="shared" si="157"/>
        <v>7225</v>
      </c>
      <c r="BO119" s="321">
        <f t="shared" si="157"/>
        <v>10602</v>
      </c>
      <c r="BR119" s="321">
        <f t="shared" ref="BR119:BZ119" si="158">BR118</f>
        <v>671</v>
      </c>
      <c r="BS119" s="321">
        <f t="shared" si="158"/>
        <v>1880</v>
      </c>
      <c r="BT119" s="321">
        <f t="shared" si="158"/>
        <v>2551</v>
      </c>
      <c r="BU119" s="321">
        <f t="shared" si="158"/>
        <v>59</v>
      </c>
      <c r="BV119" s="321">
        <f t="shared" si="158"/>
        <v>207</v>
      </c>
      <c r="BW119" s="321">
        <f t="shared" si="158"/>
        <v>266</v>
      </c>
      <c r="BX119" s="321">
        <f t="shared" si="158"/>
        <v>1</v>
      </c>
      <c r="BY119" s="321">
        <f t="shared" si="158"/>
        <v>8</v>
      </c>
      <c r="BZ119" s="321">
        <f t="shared" si="158"/>
        <v>9</v>
      </c>
      <c r="CC119" s="321">
        <f t="shared" ref="CC119:CK119" si="159">CC118</f>
        <v>749109</v>
      </c>
      <c r="CD119" s="321">
        <f t="shared" si="159"/>
        <v>708016</v>
      </c>
      <c r="CE119" s="321">
        <f t="shared" si="159"/>
        <v>1457125</v>
      </c>
      <c r="CF119" s="321">
        <f t="shared" si="159"/>
        <v>1842077</v>
      </c>
      <c r="CG119" s="321">
        <f t="shared" si="159"/>
        <v>1779575</v>
      </c>
      <c r="CH119" s="321">
        <f t="shared" si="159"/>
        <v>3621652</v>
      </c>
      <c r="CI119" s="321">
        <f t="shared" si="159"/>
        <v>142824</v>
      </c>
      <c r="CJ119" s="321">
        <f t="shared" si="159"/>
        <v>190591</v>
      </c>
      <c r="CK119" s="321">
        <f t="shared" si="159"/>
        <v>333415</v>
      </c>
    </row>
  </sheetData>
  <mergeCells count="216">
    <mergeCell ref="BP94:BQ94"/>
    <mergeCell ref="CA94:CB94"/>
    <mergeCell ref="B95:C95"/>
    <mergeCell ref="M95:N95"/>
    <mergeCell ref="X95:Y95"/>
    <mergeCell ref="AI95:AJ95"/>
    <mergeCell ref="AT95:AU95"/>
    <mergeCell ref="BE95:BF95"/>
    <mergeCell ref="BP95:BQ95"/>
    <mergeCell ref="CA95:CB95"/>
    <mergeCell ref="B94:C94"/>
    <mergeCell ref="M94:N94"/>
    <mergeCell ref="X94:Y94"/>
    <mergeCell ref="AI94:AJ94"/>
    <mergeCell ref="AT94:AU94"/>
    <mergeCell ref="BE94:BF94"/>
    <mergeCell ref="BP92:BQ92"/>
    <mergeCell ref="CA92:CB92"/>
    <mergeCell ref="B93:C93"/>
    <mergeCell ref="M93:N93"/>
    <mergeCell ref="X93:Y93"/>
    <mergeCell ref="AI93:AJ93"/>
    <mergeCell ref="AT93:AU93"/>
    <mergeCell ref="BE93:BF93"/>
    <mergeCell ref="BP93:BQ93"/>
    <mergeCell ref="CA93:CB93"/>
    <mergeCell ref="B92:C92"/>
    <mergeCell ref="M92:N92"/>
    <mergeCell ref="X92:Y92"/>
    <mergeCell ref="AI92:AJ92"/>
    <mergeCell ref="AT92:AU92"/>
    <mergeCell ref="BE92:BF92"/>
    <mergeCell ref="BP84:BP87"/>
    <mergeCell ref="CA84:CA87"/>
    <mergeCell ref="B89:C89"/>
    <mergeCell ref="M89:N89"/>
    <mergeCell ref="X89:Y89"/>
    <mergeCell ref="AI89:AJ89"/>
    <mergeCell ref="AT89:AU89"/>
    <mergeCell ref="BE89:BF89"/>
    <mergeCell ref="BP89:BQ89"/>
    <mergeCell ref="CA89:CB89"/>
    <mergeCell ref="B84:B87"/>
    <mergeCell ref="M84:M87"/>
    <mergeCell ref="X84:X87"/>
    <mergeCell ref="AI84:AI87"/>
    <mergeCell ref="AT84:AT87"/>
    <mergeCell ref="BE84:BE87"/>
    <mergeCell ref="BP80:BP82"/>
    <mergeCell ref="CA80:CA82"/>
    <mergeCell ref="B83:C83"/>
    <mergeCell ref="M83:N83"/>
    <mergeCell ref="X83:Y83"/>
    <mergeCell ref="AI83:AJ83"/>
    <mergeCell ref="AT83:AU83"/>
    <mergeCell ref="BE83:BF83"/>
    <mergeCell ref="BP83:BQ83"/>
    <mergeCell ref="CA83:CB83"/>
    <mergeCell ref="B80:B82"/>
    <mergeCell ref="M80:M82"/>
    <mergeCell ref="X80:X82"/>
    <mergeCell ref="AI80:AI82"/>
    <mergeCell ref="AT80:AT82"/>
    <mergeCell ref="BE80:BE82"/>
    <mergeCell ref="BP69:BQ69"/>
    <mergeCell ref="CA69:CB69"/>
    <mergeCell ref="B75:B79"/>
    <mergeCell ref="M75:M79"/>
    <mergeCell ref="X75:X79"/>
    <mergeCell ref="AI75:AI79"/>
    <mergeCell ref="AT75:AT79"/>
    <mergeCell ref="BE75:BE79"/>
    <mergeCell ref="BP75:BP79"/>
    <mergeCell ref="CA75:CA79"/>
    <mergeCell ref="B69:C69"/>
    <mergeCell ref="M69:N69"/>
    <mergeCell ref="X69:Y69"/>
    <mergeCell ref="AI69:AJ69"/>
    <mergeCell ref="AT69:AU69"/>
    <mergeCell ref="BE69:BF69"/>
    <mergeCell ref="BP59:BP62"/>
    <mergeCell ref="CA59:CA62"/>
    <mergeCell ref="B64:B67"/>
    <mergeCell ref="M64:M67"/>
    <mergeCell ref="X64:X67"/>
    <mergeCell ref="AI64:AI67"/>
    <mergeCell ref="AT64:AT67"/>
    <mergeCell ref="BE64:BE67"/>
    <mergeCell ref="BP64:BP67"/>
    <mergeCell ref="CA64:CA67"/>
    <mergeCell ref="B59:B62"/>
    <mergeCell ref="M59:M62"/>
    <mergeCell ref="X59:X62"/>
    <mergeCell ref="AI59:AI62"/>
    <mergeCell ref="AT59:AT62"/>
    <mergeCell ref="BE59:BE62"/>
    <mergeCell ref="BP53:BP55"/>
    <mergeCell ref="CA53:CA55"/>
    <mergeCell ref="B56:B58"/>
    <mergeCell ref="M56:M58"/>
    <mergeCell ref="X56:X58"/>
    <mergeCell ref="AI56:AI58"/>
    <mergeCell ref="AT56:AT58"/>
    <mergeCell ref="BE56:BE58"/>
    <mergeCell ref="BP56:BP58"/>
    <mergeCell ref="CA56:CA58"/>
    <mergeCell ref="B53:B55"/>
    <mergeCell ref="M53:M55"/>
    <mergeCell ref="X53:X55"/>
    <mergeCell ref="AI53:AI55"/>
    <mergeCell ref="AT53:AT55"/>
    <mergeCell ref="BE53:BE55"/>
    <mergeCell ref="BP38:BP42"/>
    <mergeCell ref="CA38:CA42"/>
    <mergeCell ref="B46:B48"/>
    <mergeCell ref="M46:M48"/>
    <mergeCell ref="X46:X48"/>
    <mergeCell ref="AI46:AI48"/>
    <mergeCell ref="AT46:AT48"/>
    <mergeCell ref="BE46:BE48"/>
    <mergeCell ref="BP46:BP48"/>
    <mergeCell ref="CA46:CA48"/>
    <mergeCell ref="B38:B42"/>
    <mergeCell ref="M38:M42"/>
    <mergeCell ref="X38:X42"/>
    <mergeCell ref="AI38:AI42"/>
    <mergeCell ref="AT38:AT42"/>
    <mergeCell ref="BE38:BE42"/>
    <mergeCell ref="BP29:BQ29"/>
    <mergeCell ref="CA29:CB29"/>
    <mergeCell ref="B30:B33"/>
    <mergeCell ref="M30:M33"/>
    <mergeCell ref="X30:X33"/>
    <mergeCell ref="AI30:AI33"/>
    <mergeCell ref="AT30:AT33"/>
    <mergeCell ref="BE30:BE33"/>
    <mergeCell ref="BP30:BP33"/>
    <mergeCell ref="CA30:CA33"/>
    <mergeCell ref="B29:C29"/>
    <mergeCell ref="M29:N29"/>
    <mergeCell ref="X29:Y29"/>
    <mergeCell ref="AI29:AJ29"/>
    <mergeCell ref="AT29:AU29"/>
    <mergeCell ref="BE29:BF29"/>
    <mergeCell ref="BP15:BP18"/>
    <mergeCell ref="CA15:CA18"/>
    <mergeCell ref="B25:B28"/>
    <mergeCell ref="M25:M28"/>
    <mergeCell ref="X25:X28"/>
    <mergeCell ref="AI25:AI28"/>
    <mergeCell ref="AT25:AT28"/>
    <mergeCell ref="BE25:BE28"/>
    <mergeCell ref="BP25:BP28"/>
    <mergeCell ref="CA25:CA28"/>
    <mergeCell ref="B15:B18"/>
    <mergeCell ref="M15:M18"/>
    <mergeCell ref="X15:X18"/>
    <mergeCell ref="AI15:AI18"/>
    <mergeCell ref="AT15:AT18"/>
    <mergeCell ref="BE15:BE18"/>
    <mergeCell ref="BP6:BP8"/>
    <mergeCell ref="CA6:CA8"/>
    <mergeCell ref="B11:B14"/>
    <mergeCell ref="M11:M14"/>
    <mergeCell ref="X11:X14"/>
    <mergeCell ref="AI11:AI14"/>
    <mergeCell ref="AT11:AT14"/>
    <mergeCell ref="BE11:BE14"/>
    <mergeCell ref="BP11:BP14"/>
    <mergeCell ref="CA11:CA14"/>
    <mergeCell ref="CB3:CB4"/>
    <mergeCell ref="CC3:CE3"/>
    <mergeCell ref="CF3:CH3"/>
    <mergeCell ref="CI3:CK3"/>
    <mergeCell ref="B6:B8"/>
    <mergeCell ref="M6:M8"/>
    <mergeCell ref="X6:X8"/>
    <mergeCell ref="AI6:AI8"/>
    <mergeCell ref="AT6:AT8"/>
    <mergeCell ref="BE6:BE8"/>
    <mergeCell ref="BP3:BP4"/>
    <mergeCell ref="BQ3:BQ4"/>
    <mergeCell ref="BR3:BT3"/>
    <mergeCell ref="BU3:BW3"/>
    <mergeCell ref="BX3:BZ3"/>
    <mergeCell ref="CA3:CA4"/>
    <mergeCell ref="BB3:BD3"/>
    <mergeCell ref="BE3:BE4"/>
    <mergeCell ref="BF3:BF4"/>
    <mergeCell ref="BG3:BI3"/>
    <mergeCell ref="BJ3:BL3"/>
    <mergeCell ref="BM3:BO3"/>
    <mergeCell ref="AN3:AP3"/>
    <mergeCell ref="AQ3:AS3"/>
    <mergeCell ref="AT3:AT4"/>
    <mergeCell ref="AU3:AU4"/>
    <mergeCell ref="AV3:AX3"/>
    <mergeCell ref="AY3:BA3"/>
    <mergeCell ref="Z3:AB3"/>
    <mergeCell ref="AC3:AE3"/>
    <mergeCell ref="AF3:AH3"/>
    <mergeCell ref="AI3:AI4"/>
    <mergeCell ref="AJ3:AJ4"/>
    <mergeCell ref="AK3:AM3"/>
    <mergeCell ref="N3:N4"/>
    <mergeCell ref="O3:Q3"/>
    <mergeCell ref="R3:T3"/>
    <mergeCell ref="U3:W3"/>
    <mergeCell ref="X3:X4"/>
    <mergeCell ref="Y3:Y4"/>
    <mergeCell ref="B3:B4"/>
    <mergeCell ref="C3:C4"/>
    <mergeCell ref="D3:F3"/>
    <mergeCell ref="G3:I3"/>
    <mergeCell ref="J3:L3"/>
    <mergeCell ref="M3:M4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69" min="1" max="88" man="1"/>
  </rowBreaks>
  <colBreaks count="7" manualBreakCount="7">
    <brk id="12" max="1048575" man="1"/>
    <brk id="23" max="1048575" man="1"/>
    <brk id="34" max="1048575" man="1"/>
    <brk id="45" max="1048575" man="1"/>
    <brk id="56" max="1048575" man="1"/>
    <brk id="67" max="1048575" man="1"/>
    <brk id="7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B0F0"/>
  </sheetPr>
  <dimension ref="A1:DM119"/>
  <sheetViews>
    <sheetView view="pageBreakPreview" zoomScaleNormal="75" zoomScaleSheetLayoutView="100" workbookViewId="0">
      <pane ySplit="5" topLeftCell="A6" activePane="bottomLeft" state="frozen"/>
      <selection pane="bottomLeft"/>
    </sheetView>
  </sheetViews>
  <sheetFormatPr defaultRowHeight="12"/>
  <cols>
    <col min="1" max="1" width="2.5" style="320" customWidth="1"/>
    <col min="2" max="2" width="10.25" style="321" customWidth="1"/>
    <col min="3" max="3" width="16.625" style="321" customWidth="1"/>
    <col min="4" max="13" width="10.25" style="321" customWidth="1"/>
    <col min="14" max="14" width="16.625" style="321" customWidth="1"/>
    <col min="15" max="24" width="10.25" style="321" customWidth="1"/>
    <col min="25" max="25" width="16.625" style="321" customWidth="1"/>
    <col min="26" max="35" width="10.25" style="321" customWidth="1"/>
    <col min="36" max="36" width="16.625" style="321" customWidth="1"/>
    <col min="37" max="46" width="10.25" style="321" customWidth="1"/>
    <col min="47" max="47" width="16.625" style="321" customWidth="1"/>
    <col min="48" max="57" width="10.25" style="321" customWidth="1"/>
    <col min="58" max="58" width="16.625" style="321" customWidth="1"/>
    <col min="59" max="68" width="10.25" style="321" customWidth="1"/>
    <col min="69" max="69" width="16.625" style="321" customWidth="1"/>
    <col min="70" max="79" width="10.25" style="321" customWidth="1"/>
    <col min="80" max="80" width="16.625" style="321" customWidth="1"/>
    <col min="81" max="89" width="10.25" style="321" customWidth="1"/>
    <col min="90" max="16384" width="9" style="321"/>
  </cols>
  <sheetData>
    <row r="1" spans="1:117" ht="15" customHeight="1"/>
    <row r="2" spans="1:117" s="323" customFormat="1" ht="25.15" customHeight="1" thickBot="1">
      <c r="A2" s="320"/>
      <c r="B2" s="322" t="s">
        <v>337</v>
      </c>
      <c r="C2" s="321"/>
      <c r="D2" s="321"/>
      <c r="E2" s="322"/>
      <c r="F2" s="322"/>
      <c r="G2" s="322"/>
      <c r="H2" s="322"/>
      <c r="I2" s="322"/>
      <c r="J2" s="322"/>
      <c r="K2" s="322"/>
      <c r="L2" s="322"/>
      <c r="M2" s="322" t="s">
        <v>338</v>
      </c>
      <c r="N2" s="322"/>
      <c r="O2" s="321"/>
      <c r="P2" s="322"/>
      <c r="Q2" s="322"/>
      <c r="R2" s="322"/>
      <c r="S2" s="322"/>
      <c r="T2" s="322"/>
      <c r="U2" s="322"/>
      <c r="V2" s="322"/>
      <c r="W2" s="322"/>
      <c r="X2" s="322" t="s">
        <v>339</v>
      </c>
      <c r="Y2" s="322"/>
      <c r="Z2" s="321"/>
      <c r="AA2" s="322"/>
      <c r="AB2" s="322"/>
      <c r="AC2" s="322"/>
      <c r="AD2" s="322"/>
      <c r="AE2" s="322"/>
      <c r="AF2" s="322"/>
      <c r="AG2" s="322"/>
      <c r="AH2" s="322"/>
      <c r="AI2" s="322" t="s">
        <v>340</v>
      </c>
      <c r="AJ2" s="322"/>
      <c r="AK2" s="321"/>
      <c r="AL2" s="322"/>
      <c r="AM2" s="322"/>
      <c r="AN2" s="322"/>
      <c r="AO2" s="322"/>
      <c r="AP2" s="322"/>
      <c r="AQ2" s="322"/>
      <c r="AR2" s="322"/>
      <c r="AS2" s="322"/>
      <c r="AT2" s="322" t="s">
        <v>341</v>
      </c>
      <c r="AU2" s="322"/>
      <c r="AV2" s="321"/>
      <c r="AW2" s="322"/>
      <c r="AX2" s="322"/>
      <c r="AY2" s="322"/>
      <c r="AZ2" s="322"/>
      <c r="BA2" s="322"/>
      <c r="BB2" s="322"/>
      <c r="BC2" s="322"/>
      <c r="BD2" s="322"/>
      <c r="BE2" s="322" t="s">
        <v>342</v>
      </c>
      <c r="BF2" s="322"/>
      <c r="BG2" s="321"/>
      <c r="BH2" s="322"/>
      <c r="BI2" s="322"/>
      <c r="BJ2" s="322"/>
      <c r="BK2" s="322"/>
      <c r="BL2" s="322"/>
      <c r="BM2" s="322"/>
      <c r="BN2" s="322"/>
      <c r="BO2" s="322"/>
      <c r="BP2" s="322" t="s">
        <v>343</v>
      </c>
      <c r="BQ2" s="322"/>
      <c r="BR2" s="321"/>
      <c r="BS2" s="322"/>
      <c r="BT2" s="322"/>
      <c r="BU2" s="322"/>
      <c r="BV2" s="322"/>
      <c r="BW2" s="322"/>
      <c r="BX2" s="322"/>
      <c r="BY2" s="322"/>
      <c r="BZ2" s="322"/>
      <c r="CA2" s="322" t="s">
        <v>344</v>
      </c>
      <c r="CB2" s="322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</row>
    <row r="3" spans="1:117" s="323" customFormat="1" ht="21" customHeight="1">
      <c r="A3" s="320"/>
      <c r="B3" s="725" t="s">
        <v>5</v>
      </c>
      <c r="C3" s="727" t="s">
        <v>6</v>
      </c>
      <c r="D3" s="722" t="s">
        <v>291</v>
      </c>
      <c r="E3" s="723"/>
      <c r="F3" s="723"/>
      <c r="G3" s="722" t="s">
        <v>292</v>
      </c>
      <c r="H3" s="723"/>
      <c r="I3" s="723"/>
      <c r="J3" s="722" t="s">
        <v>293</v>
      </c>
      <c r="K3" s="723"/>
      <c r="L3" s="724"/>
      <c r="M3" s="725" t="s">
        <v>5</v>
      </c>
      <c r="N3" s="720" t="s">
        <v>6</v>
      </c>
      <c r="O3" s="722" t="s">
        <v>294</v>
      </c>
      <c r="P3" s="723"/>
      <c r="Q3" s="723"/>
      <c r="R3" s="722" t="s">
        <v>295</v>
      </c>
      <c r="S3" s="723"/>
      <c r="T3" s="723"/>
      <c r="U3" s="722" t="s">
        <v>296</v>
      </c>
      <c r="V3" s="723"/>
      <c r="W3" s="724"/>
      <c r="X3" s="725" t="s">
        <v>5</v>
      </c>
      <c r="Y3" s="727" t="s">
        <v>6</v>
      </c>
      <c r="Z3" s="730" t="s">
        <v>297</v>
      </c>
      <c r="AA3" s="723"/>
      <c r="AB3" s="723"/>
      <c r="AC3" s="722" t="s">
        <v>298</v>
      </c>
      <c r="AD3" s="723"/>
      <c r="AE3" s="723"/>
      <c r="AF3" s="722" t="s">
        <v>299</v>
      </c>
      <c r="AG3" s="723"/>
      <c r="AH3" s="724"/>
      <c r="AI3" s="725" t="s">
        <v>5</v>
      </c>
      <c r="AJ3" s="727" t="s">
        <v>6</v>
      </c>
      <c r="AK3" s="731" t="s">
        <v>300</v>
      </c>
      <c r="AL3" s="729"/>
      <c r="AM3" s="723"/>
      <c r="AN3" s="722" t="s">
        <v>301</v>
      </c>
      <c r="AO3" s="723"/>
      <c r="AP3" s="723"/>
      <c r="AQ3" s="722" t="s">
        <v>302</v>
      </c>
      <c r="AR3" s="723"/>
      <c r="AS3" s="724"/>
      <c r="AT3" s="725" t="s">
        <v>5</v>
      </c>
      <c r="AU3" s="727" t="s">
        <v>6</v>
      </c>
      <c r="AV3" s="722" t="s">
        <v>303</v>
      </c>
      <c r="AW3" s="724"/>
      <c r="AX3" s="729"/>
      <c r="AY3" s="722" t="s">
        <v>304</v>
      </c>
      <c r="AZ3" s="723"/>
      <c r="BA3" s="723"/>
      <c r="BB3" s="722" t="s">
        <v>305</v>
      </c>
      <c r="BC3" s="723"/>
      <c r="BD3" s="724"/>
      <c r="BE3" s="725" t="s">
        <v>5</v>
      </c>
      <c r="BF3" s="727" t="s">
        <v>6</v>
      </c>
      <c r="BG3" s="722" t="s">
        <v>306</v>
      </c>
      <c r="BH3" s="724"/>
      <c r="BI3" s="729"/>
      <c r="BJ3" s="722" t="s">
        <v>307</v>
      </c>
      <c r="BK3" s="723"/>
      <c r="BL3" s="723"/>
      <c r="BM3" s="722" t="s">
        <v>308</v>
      </c>
      <c r="BN3" s="723"/>
      <c r="BO3" s="724"/>
      <c r="BP3" s="725" t="s">
        <v>5</v>
      </c>
      <c r="BQ3" s="727" t="s">
        <v>6</v>
      </c>
      <c r="BR3" s="722" t="s">
        <v>309</v>
      </c>
      <c r="BS3" s="723"/>
      <c r="BT3" s="723"/>
      <c r="BU3" s="722" t="s">
        <v>310</v>
      </c>
      <c r="BV3" s="723"/>
      <c r="BW3" s="723"/>
      <c r="BX3" s="722" t="s">
        <v>311</v>
      </c>
      <c r="BY3" s="723"/>
      <c r="BZ3" s="724"/>
      <c r="CA3" s="725" t="s">
        <v>5</v>
      </c>
      <c r="CB3" s="727" t="s">
        <v>6</v>
      </c>
      <c r="CC3" s="722" t="s">
        <v>312</v>
      </c>
      <c r="CD3" s="723"/>
      <c r="CE3" s="723"/>
      <c r="CF3" s="722" t="s">
        <v>313</v>
      </c>
      <c r="CG3" s="723"/>
      <c r="CH3" s="723"/>
      <c r="CI3" s="722" t="s">
        <v>314</v>
      </c>
      <c r="CJ3" s="723"/>
      <c r="CK3" s="724"/>
      <c r="CL3" s="321"/>
      <c r="CM3" s="321"/>
      <c r="CN3" s="321"/>
      <c r="CO3" s="321"/>
      <c r="CP3" s="321"/>
      <c r="CQ3" s="321"/>
      <c r="CR3" s="321"/>
      <c r="CS3" s="321"/>
      <c r="CT3" s="321"/>
      <c r="CU3" s="321"/>
      <c r="CV3" s="321"/>
      <c r="CW3" s="321"/>
      <c r="CX3" s="321"/>
      <c r="CY3" s="321"/>
      <c r="CZ3" s="321"/>
      <c r="DA3" s="321"/>
      <c r="DB3" s="321"/>
      <c r="DC3" s="321"/>
      <c r="DD3" s="321"/>
      <c r="DE3" s="321"/>
      <c r="DF3" s="321"/>
      <c r="DG3" s="321"/>
      <c r="DH3" s="321"/>
      <c r="DI3" s="321"/>
      <c r="DJ3" s="321"/>
      <c r="DK3" s="321"/>
      <c r="DL3" s="321"/>
      <c r="DM3" s="321"/>
    </row>
    <row r="4" spans="1:117" s="323" customFormat="1" ht="24.75" customHeight="1" thickBot="1">
      <c r="A4" s="324"/>
      <c r="B4" s="726"/>
      <c r="C4" s="728"/>
      <c r="D4" s="325" t="s">
        <v>315</v>
      </c>
      <c r="E4" s="325" t="s">
        <v>316</v>
      </c>
      <c r="F4" s="325" t="s">
        <v>317</v>
      </c>
      <c r="G4" s="325" t="s">
        <v>315</v>
      </c>
      <c r="H4" s="325" t="s">
        <v>316</v>
      </c>
      <c r="I4" s="325" t="s">
        <v>317</v>
      </c>
      <c r="J4" s="325" t="s">
        <v>315</v>
      </c>
      <c r="K4" s="325" t="s">
        <v>316</v>
      </c>
      <c r="L4" s="326" t="s">
        <v>317</v>
      </c>
      <c r="M4" s="726"/>
      <c r="N4" s="721"/>
      <c r="O4" s="325" t="s">
        <v>315</v>
      </c>
      <c r="P4" s="325" t="s">
        <v>316</v>
      </c>
      <c r="Q4" s="325" t="s">
        <v>317</v>
      </c>
      <c r="R4" s="325" t="s">
        <v>315</v>
      </c>
      <c r="S4" s="325" t="s">
        <v>316</v>
      </c>
      <c r="T4" s="325" t="s">
        <v>317</v>
      </c>
      <c r="U4" s="325" t="s">
        <v>315</v>
      </c>
      <c r="V4" s="325" t="s">
        <v>316</v>
      </c>
      <c r="W4" s="326" t="s">
        <v>317</v>
      </c>
      <c r="X4" s="726"/>
      <c r="Y4" s="728"/>
      <c r="Z4" s="327" t="s">
        <v>315</v>
      </c>
      <c r="AA4" s="325" t="s">
        <v>316</v>
      </c>
      <c r="AB4" s="325" t="s">
        <v>317</v>
      </c>
      <c r="AC4" s="325" t="s">
        <v>315</v>
      </c>
      <c r="AD4" s="325" t="s">
        <v>316</v>
      </c>
      <c r="AE4" s="325" t="s">
        <v>317</v>
      </c>
      <c r="AF4" s="325" t="s">
        <v>315</v>
      </c>
      <c r="AG4" s="325" t="s">
        <v>316</v>
      </c>
      <c r="AH4" s="326" t="s">
        <v>317</v>
      </c>
      <c r="AI4" s="726"/>
      <c r="AJ4" s="728"/>
      <c r="AK4" s="325" t="s">
        <v>315</v>
      </c>
      <c r="AL4" s="327" t="s">
        <v>316</v>
      </c>
      <c r="AM4" s="325" t="s">
        <v>317</v>
      </c>
      <c r="AN4" s="325" t="s">
        <v>315</v>
      </c>
      <c r="AO4" s="325" t="s">
        <v>316</v>
      </c>
      <c r="AP4" s="325" t="s">
        <v>317</v>
      </c>
      <c r="AQ4" s="325" t="s">
        <v>315</v>
      </c>
      <c r="AR4" s="325" t="s">
        <v>316</v>
      </c>
      <c r="AS4" s="326" t="s">
        <v>317</v>
      </c>
      <c r="AT4" s="726"/>
      <c r="AU4" s="728"/>
      <c r="AV4" s="325" t="s">
        <v>315</v>
      </c>
      <c r="AW4" s="325" t="s">
        <v>316</v>
      </c>
      <c r="AX4" s="327" t="s">
        <v>317</v>
      </c>
      <c r="AY4" s="325" t="s">
        <v>315</v>
      </c>
      <c r="AZ4" s="325" t="s">
        <v>316</v>
      </c>
      <c r="BA4" s="325" t="s">
        <v>317</v>
      </c>
      <c r="BB4" s="325" t="s">
        <v>315</v>
      </c>
      <c r="BC4" s="325" t="s">
        <v>316</v>
      </c>
      <c r="BD4" s="326" t="s">
        <v>317</v>
      </c>
      <c r="BE4" s="726"/>
      <c r="BF4" s="728"/>
      <c r="BG4" s="325" t="s">
        <v>315</v>
      </c>
      <c r="BH4" s="325" t="s">
        <v>316</v>
      </c>
      <c r="BI4" s="325" t="s">
        <v>317</v>
      </c>
      <c r="BJ4" s="327" t="s">
        <v>315</v>
      </c>
      <c r="BK4" s="325" t="s">
        <v>316</v>
      </c>
      <c r="BL4" s="325" t="s">
        <v>317</v>
      </c>
      <c r="BM4" s="325" t="s">
        <v>315</v>
      </c>
      <c r="BN4" s="325" t="s">
        <v>316</v>
      </c>
      <c r="BO4" s="326" t="s">
        <v>317</v>
      </c>
      <c r="BP4" s="726"/>
      <c r="BQ4" s="728"/>
      <c r="BR4" s="325" t="s">
        <v>315</v>
      </c>
      <c r="BS4" s="325" t="s">
        <v>316</v>
      </c>
      <c r="BT4" s="325" t="s">
        <v>317</v>
      </c>
      <c r="BU4" s="325" t="s">
        <v>315</v>
      </c>
      <c r="BV4" s="325" t="s">
        <v>316</v>
      </c>
      <c r="BW4" s="325" t="s">
        <v>317</v>
      </c>
      <c r="BX4" s="325" t="s">
        <v>315</v>
      </c>
      <c r="BY4" s="325" t="s">
        <v>316</v>
      </c>
      <c r="BZ4" s="326" t="s">
        <v>317</v>
      </c>
      <c r="CA4" s="726"/>
      <c r="CB4" s="728"/>
      <c r="CC4" s="325" t="s">
        <v>315</v>
      </c>
      <c r="CD4" s="325" t="s">
        <v>316</v>
      </c>
      <c r="CE4" s="325" t="s">
        <v>317</v>
      </c>
      <c r="CF4" s="325" t="s">
        <v>315</v>
      </c>
      <c r="CG4" s="325" t="s">
        <v>316</v>
      </c>
      <c r="CH4" s="325" t="s">
        <v>317</v>
      </c>
      <c r="CI4" s="325" t="s">
        <v>315</v>
      </c>
      <c r="CJ4" s="325" t="s">
        <v>316</v>
      </c>
      <c r="CK4" s="326" t="s">
        <v>317</v>
      </c>
    </row>
    <row r="5" spans="1:117" ht="17.100000000000001" customHeight="1">
      <c r="A5" s="1"/>
      <c r="B5" s="11" t="s">
        <v>25</v>
      </c>
      <c r="C5" s="12" t="s">
        <v>26</v>
      </c>
      <c r="D5" s="329">
        <v>27003</v>
      </c>
      <c r="E5" s="329">
        <v>25892</v>
      </c>
      <c r="F5" s="329">
        <v>52895</v>
      </c>
      <c r="G5" s="329">
        <v>29527</v>
      </c>
      <c r="H5" s="329">
        <v>28160</v>
      </c>
      <c r="I5" s="329">
        <v>57687</v>
      </c>
      <c r="J5" s="329">
        <v>34979</v>
      </c>
      <c r="K5" s="329">
        <v>33048</v>
      </c>
      <c r="L5" s="330">
        <v>68027</v>
      </c>
      <c r="M5" s="11" t="s">
        <v>25</v>
      </c>
      <c r="N5" s="331" t="s">
        <v>26</v>
      </c>
      <c r="O5" s="329">
        <v>47148</v>
      </c>
      <c r="P5" s="329">
        <v>43504</v>
      </c>
      <c r="Q5" s="329">
        <v>90652</v>
      </c>
      <c r="R5" s="329">
        <v>45866</v>
      </c>
      <c r="S5" s="329">
        <v>40723</v>
      </c>
      <c r="T5" s="329">
        <v>86589</v>
      </c>
      <c r="U5" s="329">
        <v>39422</v>
      </c>
      <c r="V5" s="329">
        <v>35806</v>
      </c>
      <c r="W5" s="330">
        <v>75228</v>
      </c>
      <c r="X5" s="11" t="s">
        <v>25</v>
      </c>
      <c r="Y5" s="12" t="s">
        <v>26</v>
      </c>
      <c r="Z5" s="332">
        <v>35555</v>
      </c>
      <c r="AA5" s="329">
        <v>32027</v>
      </c>
      <c r="AB5" s="329">
        <v>67582</v>
      </c>
      <c r="AC5" s="329">
        <v>37919</v>
      </c>
      <c r="AD5" s="329">
        <v>35842</v>
      </c>
      <c r="AE5" s="329">
        <v>73761</v>
      </c>
      <c r="AF5" s="329">
        <v>45919</v>
      </c>
      <c r="AG5" s="329">
        <v>46149</v>
      </c>
      <c r="AH5" s="330">
        <v>92068</v>
      </c>
      <c r="AI5" s="11" t="s">
        <v>25</v>
      </c>
      <c r="AJ5" s="12" t="s">
        <v>26</v>
      </c>
      <c r="AK5" s="329">
        <v>41798</v>
      </c>
      <c r="AL5" s="332">
        <v>41784</v>
      </c>
      <c r="AM5" s="329">
        <v>83582</v>
      </c>
      <c r="AN5" s="329">
        <v>36017</v>
      </c>
      <c r="AO5" s="329">
        <v>34026</v>
      </c>
      <c r="AP5" s="329">
        <v>70043</v>
      </c>
      <c r="AQ5" s="329">
        <v>29131</v>
      </c>
      <c r="AR5" s="329">
        <v>27536</v>
      </c>
      <c r="AS5" s="330">
        <v>56667</v>
      </c>
      <c r="AT5" s="11" t="s">
        <v>25</v>
      </c>
      <c r="AU5" s="12" t="s">
        <v>26</v>
      </c>
      <c r="AV5" s="329">
        <v>21858</v>
      </c>
      <c r="AW5" s="329">
        <v>21773</v>
      </c>
      <c r="AX5" s="332">
        <v>43631</v>
      </c>
      <c r="AY5" s="329">
        <v>13790</v>
      </c>
      <c r="AZ5" s="329">
        <v>17012</v>
      </c>
      <c r="BA5" s="329">
        <v>30802</v>
      </c>
      <c r="BB5" s="329">
        <v>9531</v>
      </c>
      <c r="BC5" s="329">
        <v>13359</v>
      </c>
      <c r="BD5" s="330">
        <v>22890</v>
      </c>
      <c r="BE5" s="11" t="s">
        <v>25</v>
      </c>
      <c r="BF5" s="12" t="s">
        <v>26</v>
      </c>
      <c r="BG5" s="329">
        <v>7417</v>
      </c>
      <c r="BH5" s="329">
        <v>10542</v>
      </c>
      <c r="BI5" s="329">
        <v>17959</v>
      </c>
      <c r="BJ5" s="332">
        <v>3941</v>
      </c>
      <c r="BK5" s="329">
        <v>6127</v>
      </c>
      <c r="BL5" s="329">
        <v>10068</v>
      </c>
      <c r="BM5" s="329">
        <v>1567</v>
      </c>
      <c r="BN5" s="329">
        <v>2669</v>
      </c>
      <c r="BO5" s="330">
        <v>4236</v>
      </c>
      <c r="BP5" s="11" t="s">
        <v>25</v>
      </c>
      <c r="BQ5" s="12" t="s">
        <v>26</v>
      </c>
      <c r="BR5" s="329">
        <v>350</v>
      </c>
      <c r="BS5" s="329">
        <v>791</v>
      </c>
      <c r="BT5" s="329">
        <v>1141</v>
      </c>
      <c r="BU5" s="329">
        <v>36</v>
      </c>
      <c r="BV5" s="329">
        <v>97</v>
      </c>
      <c r="BW5" s="329">
        <v>133</v>
      </c>
      <c r="BX5" s="329">
        <v>2</v>
      </c>
      <c r="BY5" s="329">
        <v>6</v>
      </c>
      <c r="BZ5" s="330">
        <v>8</v>
      </c>
      <c r="CA5" s="11" t="s">
        <v>25</v>
      </c>
      <c r="CB5" s="12" t="s">
        <v>26</v>
      </c>
      <c r="CC5" s="329">
        <v>91509</v>
      </c>
      <c r="CD5" s="329">
        <v>87100</v>
      </c>
      <c r="CE5" s="329">
        <v>178609</v>
      </c>
      <c r="CF5" s="329">
        <v>380633</v>
      </c>
      <c r="CG5" s="329">
        <v>359170</v>
      </c>
      <c r="CH5" s="329">
        <v>739803</v>
      </c>
      <c r="CI5" s="329">
        <v>36634</v>
      </c>
      <c r="CJ5" s="329">
        <v>50603</v>
      </c>
      <c r="CK5" s="330">
        <v>87237</v>
      </c>
    </row>
    <row r="6" spans="1:117" ht="17.100000000000001" customHeight="1">
      <c r="A6" s="1"/>
      <c r="B6" s="666" t="s">
        <v>27</v>
      </c>
      <c r="C6" s="18" t="s">
        <v>318</v>
      </c>
      <c r="D6" s="334">
        <f t="shared" ref="D6:L6" si="0">SUM(D7:D8)</f>
        <v>13767</v>
      </c>
      <c r="E6" s="334">
        <f t="shared" si="0"/>
        <v>13085</v>
      </c>
      <c r="F6" s="334">
        <f t="shared" si="0"/>
        <v>26852</v>
      </c>
      <c r="G6" s="334">
        <f t="shared" si="0"/>
        <v>14052</v>
      </c>
      <c r="H6" s="334">
        <f t="shared" si="0"/>
        <v>13557</v>
      </c>
      <c r="I6" s="334">
        <f t="shared" si="0"/>
        <v>27609</v>
      </c>
      <c r="J6" s="334">
        <f t="shared" si="0"/>
        <v>15945</v>
      </c>
      <c r="K6" s="334">
        <f t="shared" si="0"/>
        <v>15230</v>
      </c>
      <c r="L6" s="335">
        <f t="shared" si="0"/>
        <v>31175</v>
      </c>
      <c r="M6" s="666" t="s">
        <v>27</v>
      </c>
      <c r="N6" s="336" t="s">
        <v>318</v>
      </c>
      <c r="O6" s="334">
        <f t="shared" ref="O6:W6" si="1">SUM(O7:O8)</f>
        <v>21584</v>
      </c>
      <c r="P6" s="334">
        <f t="shared" si="1"/>
        <v>20531</v>
      </c>
      <c r="Q6" s="334">
        <f t="shared" si="1"/>
        <v>42115</v>
      </c>
      <c r="R6" s="334">
        <f t="shared" si="1"/>
        <v>23375</v>
      </c>
      <c r="S6" s="334">
        <f t="shared" si="1"/>
        <v>21679</v>
      </c>
      <c r="T6" s="334">
        <f t="shared" si="1"/>
        <v>45054</v>
      </c>
      <c r="U6" s="334">
        <f t="shared" si="1"/>
        <v>21337</v>
      </c>
      <c r="V6" s="334">
        <f t="shared" si="1"/>
        <v>18734</v>
      </c>
      <c r="W6" s="335">
        <f t="shared" si="1"/>
        <v>40071</v>
      </c>
      <c r="X6" s="666" t="s">
        <v>27</v>
      </c>
      <c r="Y6" s="18" t="s">
        <v>318</v>
      </c>
      <c r="Z6" s="337">
        <f t="shared" ref="Z6:AH6" si="2">SUM(Z7:Z8)</f>
        <v>17978</v>
      </c>
      <c r="AA6" s="334">
        <f t="shared" si="2"/>
        <v>15691</v>
      </c>
      <c r="AB6" s="334">
        <f t="shared" si="2"/>
        <v>33669</v>
      </c>
      <c r="AC6" s="334">
        <f t="shared" si="2"/>
        <v>19539</v>
      </c>
      <c r="AD6" s="334">
        <f t="shared" si="2"/>
        <v>17244</v>
      </c>
      <c r="AE6" s="334">
        <f t="shared" si="2"/>
        <v>36783</v>
      </c>
      <c r="AF6" s="334">
        <f t="shared" si="2"/>
        <v>23903</v>
      </c>
      <c r="AG6" s="334">
        <f t="shared" si="2"/>
        <v>21978</v>
      </c>
      <c r="AH6" s="335">
        <f t="shared" si="2"/>
        <v>45881</v>
      </c>
      <c r="AI6" s="666" t="s">
        <v>27</v>
      </c>
      <c r="AJ6" s="18" t="s">
        <v>318</v>
      </c>
      <c r="AK6" s="334">
        <f t="shared" ref="AK6:AS6" si="3">SUM(AK7:AK8)</f>
        <v>21529</v>
      </c>
      <c r="AL6" s="337">
        <f t="shared" si="3"/>
        <v>20341</v>
      </c>
      <c r="AM6" s="334">
        <f t="shared" si="3"/>
        <v>41870</v>
      </c>
      <c r="AN6" s="334">
        <f t="shared" si="3"/>
        <v>18718</v>
      </c>
      <c r="AO6" s="334">
        <f t="shared" si="3"/>
        <v>17686</v>
      </c>
      <c r="AP6" s="334">
        <f t="shared" si="3"/>
        <v>36404</v>
      </c>
      <c r="AQ6" s="334">
        <f t="shared" si="3"/>
        <v>15479</v>
      </c>
      <c r="AR6" s="334">
        <f t="shared" si="3"/>
        <v>13944</v>
      </c>
      <c r="AS6" s="335">
        <f t="shared" si="3"/>
        <v>29423</v>
      </c>
      <c r="AT6" s="666" t="s">
        <v>27</v>
      </c>
      <c r="AU6" s="18" t="s">
        <v>318</v>
      </c>
      <c r="AV6" s="334">
        <f t="shared" ref="AV6:BD6" si="4">SUM(AV7:AV8)</f>
        <v>10151</v>
      </c>
      <c r="AW6" s="334">
        <f t="shared" si="4"/>
        <v>9771</v>
      </c>
      <c r="AX6" s="337">
        <f t="shared" si="4"/>
        <v>19922</v>
      </c>
      <c r="AY6" s="334">
        <f t="shared" si="4"/>
        <v>6052</v>
      </c>
      <c r="AZ6" s="334">
        <f t="shared" si="4"/>
        <v>7336</v>
      </c>
      <c r="BA6" s="334">
        <f t="shared" si="4"/>
        <v>13388</v>
      </c>
      <c r="BB6" s="334">
        <f t="shared" si="4"/>
        <v>4107</v>
      </c>
      <c r="BC6" s="334">
        <f t="shared" si="4"/>
        <v>5879</v>
      </c>
      <c r="BD6" s="335">
        <f t="shared" si="4"/>
        <v>9986</v>
      </c>
      <c r="BE6" s="666" t="s">
        <v>27</v>
      </c>
      <c r="BF6" s="18" t="s">
        <v>318</v>
      </c>
      <c r="BG6" s="334">
        <f t="shared" ref="BG6:BO6" si="5">SUM(BG7:BG8)</f>
        <v>2838</v>
      </c>
      <c r="BH6" s="334">
        <f t="shared" si="5"/>
        <v>4500</v>
      </c>
      <c r="BI6" s="334">
        <f t="shared" si="5"/>
        <v>7338</v>
      </c>
      <c r="BJ6" s="337">
        <f t="shared" si="5"/>
        <v>1475</v>
      </c>
      <c r="BK6" s="334">
        <f t="shared" si="5"/>
        <v>2499</v>
      </c>
      <c r="BL6" s="334">
        <f t="shared" si="5"/>
        <v>3974</v>
      </c>
      <c r="BM6" s="334">
        <f t="shared" si="5"/>
        <v>495</v>
      </c>
      <c r="BN6" s="334">
        <f t="shared" si="5"/>
        <v>1046</v>
      </c>
      <c r="BO6" s="335">
        <f t="shared" si="5"/>
        <v>1541</v>
      </c>
      <c r="BP6" s="666" t="s">
        <v>27</v>
      </c>
      <c r="BQ6" s="18" t="s">
        <v>318</v>
      </c>
      <c r="BR6" s="334">
        <f t="shared" ref="BR6:BZ6" si="6">SUM(BR7:BR8)</f>
        <v>108</v>
      </c>
      <c r="BS6" s="334">
        <f t="shared" si="6"/>
        <v>284</v>
      </c>
      <c r="BT6" s="334">
        <f t="shared" si="6"/>
        <v>392</v>
      </c>
      <c r="BU6" s="334">
        <f t="shared" si="6"/>
        <v>12</v>
      </c>
      <c r="BV6" s="334">
        <f t="shared" si="6"/>
        <v>38</v>
      </c>
      <c r="BW6" s="334">
        <f t="shared" si="6"/>
        <v>50</v>
      </c>
      <c r="BX6" s="334">
        <f t="shared" si="6"/>
        <v>1</v>
      </c>
      <c r="BY6" s="334">
        <f t="shared" si="6"/>
        <v>0</v>
      </c>
      <c r="BZ6" s="335">
        <f t="shared" si="6"/>
        <v>1</v>
      </c>
      <c r="CA6" s="666" t="s">
        <v>27</v>
      </c>
      <c r="CB6" s="18" t="s">
        <v>318</v>
      </c>
      <c r="CC6" s="334">
        <f t="shared" ref="CC6:CK6" si="7">SUM(CC7:CC8)</f>
        <v>43764</v>
      </c>
      <c r="CD6" s="334">
        <f t="shared" si="7"/>
        <v>41872</v>
      </c>
      <c r="CE6" s="334">
        <f t="shared" si="7"/>
        <v>85636</v>
      </c>
      <c r="CF6" s="334">
        <f t="shared" si="7"/>
        <v>193593</v>
      </c>
      <c r="CG6" s="334">
        <f t="shared" si="7"/>
        <v>177599</v>
      </c>
      <c r="CH6" s="334">
        <f t="shared" si="7"/>
        <v>371192</v>
      </c>
      <c r="CI6" s="334">
        <f t="shared" si="7"/>
        <v>15088</v>
      </c>
      <c r="CJ6" s="334">
        <f t="shared" si="7"/>
        <v>21582</v>
      </c>
      <c r="CK6" s="335">
        <f t="shared" si="7"/>
        <v>36670</v>
      </c>
    </row>
    <row r="7" spans="1:117" ht="17.100000000000001" customHeight="1">
      <c r="A7" s="1"/>
      <c r="B7" s="667"/>
      <c r="C7" s="26" t="s">
        <v>319</v>
      </c>
      <c r="D7" s="339">
        <v>12424</v>
      </c>
      <c r="E7" s="339">
        <v>11789</v>
      </c>
      <c r="F7" s="339">
        <v>24213</v>
      </c>
      <c r="G7" s="339">
        <v>12548</v>
      </c>
      <c r="H7" s="339">
        <v>12143</v>
      </c>
      <c r="I7" s="339">
        <v>24691</v>
      </c>
      <c r="J7" s="339">
        <v>14219</v>
      </c>
      <c r="K7" s="339">
        <v>13531</v>
      </c>
      <c r="L7" s="340">
        <v>27750</v>
      </c>
      <c r="M7" s="667"/>
      <c r="N7" s="341" t="s">
        <v>319</v>
      </c>
      <c r="O7" s="339">
        <v>19012</v>
      </c>
      <c r="P7" s="339">
        <v>18092</v>
      </c>
      <c r="Q7" s="339">
        <v>37104</v>
      </c>
      <c r="R7" s="339">
        <v>20720</v>
      </c>
      <c r="S7" s="339">
        <v>19296</v>
      </c>
      <c r="T7" s="339">
        <v>40016</v>
      </c>
      <c r="U7" s="339">
        <v>19099</v>
      </c>
      <c r="V7" s="339">
        <v>16900</v>
      </c>
      <c r="W7" s="340">
        <v>35999</v>
      </c>
      <c r="X7" s="667"/>
      <c r="Y7" s="26" t="s">
        <v>319</v>
      </c>
      <c r="Z7" s="342">
        <v>16243</v>
      </c>
      <c r="AA7" s="339">
        <v>14193</v>
      </c>
      <c r="AB7" s="339">
        <v>30436</v>
      </c>
      <c r="AC7" s="339">
        <v>17611</v>
      </c>
      <c r="AD7" s="339">
        <v>15576</v>
      </c>
      <c r="AE7" s="339">
        <v>33187</v>
      </c>
      <c r="AF7" s="339">
        <v>21395</v>
      </c>
      <c r="AG7" s="339">
        <v>19597</v>
      </c>
      <c r="AH7" s="340">
        <v>40992</v>
      </c>
      <c r="AI7" s="667"/>
      <c r="AJ7" s="26" t="s">
        <v>319</v>
      </c>
      <c r="AK7" s="339">
        <v>19056</v>
      </c>
      <c r="AL7" s="342">
        <v>17841</v>
      </c>
      <c r="AM7" s="339">
        <v>36897</v>
      </c>
      <c r="AN7" s="339">
        <v>16272</v>
      </c>
      <c r="AO7" s="339">
        <v>15345</v>
      </c>
      <c r="AP7" s="339">
        <v>31617</v>
      </c>
      <c r="AQ7" s="339">
        <v>13305</v>
      </c>
      <c r="AR7" s="339">
        <v>12018</v>
      </c>
      <c r="AS7" s="340">
        <v>25323</v>
      </c>
      <c r="AT7" s="667"/>
      <c r="AU7" s="26" t="s">
        <v>319</v>
      </c>
      <c r="AV7" s="339">
        <v>8773</v>
      </c>
      <c r="AW7" s="339">
        <v>8496</v>
      </c>
      <c r="AX7" s="342">
        <v>17269</v>
      </c>
      <c r="AY7" s="339">
        <v>5286</v>
      </c>
      <c r="AZ7" s="339">
        <v>6385</v>
      </c>
      <c r="BA7" s="339">
        <v>11671</v>
      </c>
      <c r="BB7" s="339">
        <v>3591</v>
      </c>
      <c r="BC7" s="339">
        <v>5134</v>
      </c>
      <c r="BD7" s="340">
        <v>8725</v>
      </c>
      <c r="BE7" s="667"/>
      <c r="BF7" s="26" t="s">
        <v>319</v>
      </c>
      <c r="BG7" s="339">
        <v>2472</v>
      </c>
      <c r="BH7" s="339">
        <v>3916</v>
      </c>
      <c r="BI7" s="339">
        <v>6388</v>
      </c>
      <c r="BJ7" s="342">
        <v>1270</v>
      </c>
      <c r="BK7" s="339">
        <v>2140</v>
      </c>
      <c r="BL7" s="339">
        <v>3410</v>
      </c>
      <c r="BM7" s="339">
        <v>417</v>
      </c>
      <c r="BN7" s="339">
        <v>900</v>
      </c>
      <c r="BO7" s="340">
        <v>1317</v>
      </c>
      <c r="BP7" s="667"/>
      <c r="BQ7" s="344" t="s">
        <v>319</v>
      </c>
      <c r="BR7" s="339">
        <v>89</v>
      </c>
      <c r="BS7" s="339">
        <v>251</v>
      </c>
      <c r="BT7" s="339">
        <v>340</v>
      </c>
      <c r="BU7" s="339">
        <v>9</v>
      </c>
      <c r="BV7" s="339">
        <v>34</v>
      </c>
      <c r="BW7" s="339">
        <v>43</v>
      </c>
      <c r="BX7" s="339">
        <v>1</v>
      </c>
      <c r="BY7" s="339">
        <v>0</v>
      </c>
      <c r="BZ7" s="340">
        <v>1</v>
      </c>
      <c r="CA7" s="667"/>
      <c r="CB7" s="344" t="s">
        <v>319</v>
      </c>
      <c r="CC7" s="339">
        <v>39191</v>
      </c>
      <c r="CD7" s="339">
        <v>37463</v>
      </c>
      <c r="CE7" s="339">
        <v>76654</v>
      </c>
      <c r="CF7" s="339">
        <v>171486</v>
      </c>
      <c r="CG7" s="339">
        <v>157354</v>
      </c>
      <c r="CH7" s="339">
        <v>328840</v>
      </c>
      <c r="CI7" s="339">
        <v>13135</v>
      </c>
      <c r="CJ7" s="339">
        <v>18760</v>
      </c>
      <c r="CK7" s="340">
        <v>31895</v>
      </c>
    </row>
    <row r="8" spans="1:117" ht="17.100000000000001" customHeight="1">
      <c r="A8" s="1"/>
      <c r="B8" s="668"/>
      <c r="C8" s="344" t="s">
        <v>320</v>
      </c>
      <c r="D8" s="345">
        <v>1343</v>
      </c>
      <c r="E8" s="345">
        <v>1296</v>
      </c>
      <c r="F8" s="345">
        <v>2639</v>
      </c>
      <c r="G8" s="345">
        <v>1504</v>
      </c>
      <c r="H8" s="345">
        <v>1414</v>
      </c>
      <c r="I8" s="345">
        <v>2918</v>
      </c>
      <c r="J8" s="345">
        <v>1726</v>
      </c>
      <c r="K8" s="345">
        <v>1699</v>
      </c>
      <c r="L8" s="346">
        <v>3425</v>
      </c>
      <c r="M8" s="668"/>
      <c r="N8" s="347" t="s">
        <v>320</v>
      </c>
      <c r="O8" s="345">
        <v>2572</v>
      </c>
      <c r="P8" s="345">
        <v>2439</v>
      </c>
      <c r="Q8" s="345">
        <v>5011</v>
      </c>
      <c r="R8" s="345">
        <v>2655</v>
      </c>
      <c r="S8" s="345">
        <v>2383</v>
      </c>
      <c r="T8" s="345">
        <v>5038</v>
      </c>
      <c r="U8" s="345">
        <v>2238</v>
      </c>
      <c r="V8" s="345">
        <v>1834</v>
      </c>
      <c r="W8" s="346">
        <v>4072</v>
      </c>
      <c r="X8" s="668"/>
      <c r="Y8" s="344" t="s">
        <v>320</v>
      </c>
      <c r="Z8" s="348">
        <v>1735</v>
      </c>
      <c r="AA8" s="345">
        <v>1498</v>
      </c>
      <c r="AB8" s="345">
        <v>3233</v>
      </c>
      <c r="AC8" s="345">
        <v>1928</v>
      </c>
      <c r="AD8" s="345">
        <v>1668</v>
      </c>
      <c r="AE8" s="345">
        <v>3596</v>
      </c>
      <c r="AF8" s="345">
        <v>2508</v>
      </c>
      <c r="AG8" s="345">
        <v>2381</v>
      </c>
      <c r="AH8" s="346">
        <v>4889</v>
      </c>
      <c r="AI8" s="668"/>
      <c r="AJ8" s="344" t="s">
        <v>320</v>
      </c>
      <c r="AK8" s="345">
        <v>2473</v>
      </c>
      <c r="AL8" s="348">
        <v>2500</v>
      </c>
      <c r="AM8" s="345">
        <v>4973</v>
      </c>
      <c r="AN8" s="345">
        <v>2446</v>
      </c>
      <c r="AO8" s="345">
        <v>2341</v>
      </c>
      <c r="AP8" s="345">
        <v>4787</v>
      </c>
      <c r="AQ8" s="345">
        <v>2174</v>
      </c>
      <c r="AR8" s="345">
        <v>1926</v>
      </c>
      <c r="AS8" s="346">
        <v>4100</v>
      </c>
      <c r="AT8" s="668"/>
      <c r="AU8" s="344" t="s">
        <v>320</v>
      </c>
      <c r="AV8" s="345">
        <v>1378</v>
      </c>
      <c r="AW8" s="345">
        <v>1275</v>
      </c>
      <c r="AX8" s="348">
        <v>2653</v>
      </c>
      <c r="AY8" s="345">
        <v>766</v>
      </c>
      <c r="AZ8" s="345">
        <v>951</v>
      </c>
      <c r="BA8" s="345">
        <v>1717</v>
      </c>
      <c r="BB8" s="345">
        <v>516</v>
      </c>
      <c r="BC8" s="345">
        <v>745</v>
      </c>
      <c r="BD8" s="346">
        <v>1261</v>
      </c>
      <c r="BE8" s="668"/>
      <c r="BF8" s="344" t="s">
        <v>320</v>
      </c>
      <c r="BG8" s="345">
        <v>366</v>
      </c>
      <c r="BH8" s="345">
        <v>584</v>
      </c>
      <c r="BI8" s="345">
        <v>950</v>
      </c>
      <c r="BJ8" s="342">
        <v>205</v>
      </c>
      <c r="BK8" s="339">
        <v>359</v>
      </c>
      <c r="BL8" s="339">
        <v>564</v>
      </c>
      <c r="BM8" s="339">
        <v>78</v>
      </c>
      <c r="BN8" s="339">
        <v>146</v>
      </c>
      <c r="BO8" s="340">
        <v>224</v>
      </c>
      <c r="BP8" s="668"/>
      <c r="BQ8" s="26" t="s">
        <v>320</v>
      </c>
      <c r="BR8" s="339">
        <v>19</v>
      </c>
      <c r="BS8" s="339">
        <v>33</v>
      </c>
      <c r="BT8" s="339">
        <v>52</v>
      </c>
      <c r="BU8" s="339">
        <v>3</v>
      </c>
      <c r="BV8" s="339">
        <v>4</v>
      </c>
      <c r="BW8" s="339">
        <v>7</v>
      </c>
      <c r="BX8" s="339">
        <v>0</v>
      </c>
      <c r="BY8" s="339">
        <v>0</v>
      </c>
      <c r="BZ8" s="340">
        <v>0</v>
      </c>
      <c r="CA8" s="668"/>
      <c r="CB8" s="26" t="s">
        <v>320</v>
      </c>
      <c r="CC8" s="339">
        <v>4573</v>
      </c>
      <c r="CD8" s="339">
        <v>4409</v>
      </c>
      <c r="CE8" s="339">
        <v>8982</v>
      </c>
      <c r="CF8" s="339">
        <v>22107</v>
      </c>
      <c r="CG8" s="339">
        <v>20245</v>
      </c>
      <c r="CH8" s="339">
        <v>42352</v>
      </c>
      <c r="CI8" s="339">
        <v>1953</v>
      </c>
      <c r="CJ8" s="339">
        <v>2822</v>
      </c>
      <c r="CK8" s="340">
        <v>4775</v>
      </c>
    </row>
    <row r="9" spans="1:117" ht="17.100000000000001" customHeight="1">
      <c r="A9" s="1"/>
      <c r="B9" s="24" t="s">
        <v>29</v>
      </c>
      <c r="C9" s="18" t="s">
        <v>30</v>
      </c>
      <c r="D9" s="334">
        <v>8341</v>
      </c>
      <c r="E9" s="334">
        <v>7827</v>
      </c>
      <c r="F9" s="334">
        <v>16168</v>
      </c>
      <c r="G9" s="334">
        <v>9535</v>
      </c>
      <c r="H9" s="334">
        <v>8999</v>
      </c>
      <c r="I9" s="334">
        <v>18534</v>
      </c>
      <c r="J9" s="334">
        <v>11196</v>
      </c>
      <c r="K9" s="334">
        <v>10416</v>
      </c>
      <c r="L9" s="335">
        <v>21612</v>
      </c>
      <c r="M9" s="24" t="s">
        <v>29</v>
      </c>
      <c r="N9" s="336" t="s">
        <v>30</v>
      </c>
      <c r="O9" s="334">
        <v>14213</v>
      </c>
      <c r="P9" s="334">
        <v>13826</v>
      </c>
      <c r="Q9" s="334">
        <v>28039</v>
      </c>
      <c r="R9" s="334">
        <v>14267</v>
      </c>
      <c r="S9" s="334">
        <v>13192</v>
      </c>
      <c r="T9" s="334">
        <v>27459</v>
      </c>
      <c r="U9" s="334">
        <v>11601</v>
      </c>
      <c r="V9" s="334">
        <v>10486</v>
      </c>
      <c r="W9" s="335">
        <v>22087</v>
      </c>
      <c r="X9" s="24" t="s">
        <v>29</v>
      </c>
      <c r="Y9" s="18" t="s">
        <v>30</v>
      </c>
      <c r="Z9" s="337">
        <v>10082</v>
      </c>
      <c r="AA9" s="334">
        <v>9510</v>
      </c>
      <c r="AB9" s="334">
        <v>19592</v>
      </c>
      <c r="AC9" s="334">
        <v>11443</v>
      </c>
      <c r="AD9" s="334">
        <v>11428</v>
      </c>
      <c r="AE9" s="334">
        <v>22871</v>
      </c>
      <c r="AF9" s="334">
        <v>13952</v>
      </c>
      <c r="AG9" s="334">
        <v>14088</v>
      </c>
      <c r="AH9" s="335">
        <v>28040</v>
      </c>
      <c r="AI9" s="24" t="s">
        <v>29</v>
      </c>
      <c r="AJ9" s="18" t="s">
        <v>30</v>
      </c>
      <c r="AK9" s="334">
        <v>12705</v>
      </c>
      <c r="AL9" s="337">
        <v>12902</v>
      </c>
      <c r="AM9" s="334">
        <v>25607</v>
      </c>
      <c r="AN9" s="334">
        <v>10779</v>
      </c>
      <c r="AO9" s="334">
        <v>9987</v>
      </c>
      <c r="AP9" s="334">
        <v>20766</v>
      </c>
      <c r="AQ9" s="334">
        <v>8535</v>
      </c>
      <c r="AR9" s="334">
        <v>7496</v>
      </c>
      <c r="AS9" s="335">
        <v>16031</v>
      </c>
      <c r="AT9" s="24" t="s">
        <v>29</v>
      </c>
      <c r="AU9" s="18" t="s">
        <v>30</v>
      </c>
      <c r="AV9" s="334">
        <v>5911</v>
      </c>
      <c r="AW9" s="334">
        <v>5805</v>
      </c>
      <c r="AX9" s="337">
        <v>11716</v>
      </c>
      <c r="AY9" s="334">
        <v>3641</v>
      </c>
      <c r="AZ9" s="334">
        <v>4432</v>
      </c>
      <c r="BA9" s="334">
        <v>8073</v>
      </c>
      <c r="BB9" s="334">
        <v>2440</v>
      </c>
      <c r="BC9" s="334">
        <v>3376</v>
      </c>
      <c r="BD9" s="335">
        <v>5816</v>
      </c>
      <c r="BE9" s="24" t="s">
        <v>29</v>
      </c>
      <c r="BF9" s="18" t="s">
        <v>30</v>
      </c>
      <c r="BG9" s="334">
        <v>1782</v>
      </c>
      <c r="BH9" s="334">
        <v>2591</v>
      </c>
      <c r="BI9" s="334">
        <v>4373</v>
      </c>
      <c r="BJ9" s="337">
        <v>892</v>
      </c>
      <c r="BK9" s="334">
        <v>1584</v>
      </c>
      <c r="BL9" s="334">
        <v>2476</v>
      </c>
      <c r="BM9" s="334">
        <v>360</v>
      </c>
      <c r="BN9" s="334">
        <v>771</v>
      </c>
      <c r="BO9" s="335">
        <v>1131</v>
      </c>
      <c r="BP9" s="24" t="s">
        <v>29</v>
      </c>
      <c r="BQ9" s="18" t="s">
        <v>30</v>
      </c>
      <c r="BR9" s="334">
        <v>83</v>
      </c>
      <c r="BS9" s="334">
        <v>247</v>
      </c>
      <c r="BT9" s="334">
        <v>330</v>
      </c>
      <c r="BU9" s="334">
        <v>15</v>
      </c>
      <c r="BV9" s="334">
        <v>37</v>
      </c>
      <c r="BW9" s="334">
        <v>52</v>
      </c>
      <c r="BX9" s="334">
        <v>0</v>
      </c>
      <c r="BY9" s="334">
        <v>2</v>
      </c>
      <c r="BZ9" s="335">
        <v>2</v>
      </c>
      <c r="CA9" s="24" t="s">
        <v>29</v>
      </c>
      <c r="CB9" s="18" t="s">
        <v>30</v>
      </c>
      <c r="CC9" s="334">
        <v>29072</v>
      </c>
      <c r="CD9" s="334">
        <v>27242</v>
      </c>
      <c r="CE9" s="334">
        <v>56314</v>
      </c>
      <c r="CF9" s="334">
        <v>113488</v>
      </c>
      <c r="CG9" s="334">
        <v>108720</v>
      </c>
      <c r="CH9" s="334">
        <v>222208</v>
      </c>
      <c r="CI9" s="334">
        <v>9213</v>
      </c>
      <c r="CJ9" s="334">
        <v>13040</v>
      </c>
      <c r="CK9" s="335">
        <v>22253</v>
      </c>
    </row>
    <row r="10" spans="1:117" ht="17.100000000000001" customHeight="1">
      <c r="A10" s="1"/>
      <c r="B10" s="24" t="s">
        <v>31</v>
      </c>
      <c r="C10" s="18" t="s">
        <v>32</v>
      </c>
      <c r="D10" s="334">
        <v>5753</v>
      </c>
      <c r="E10" s="334">
        <v>5461</v>
      </c>
      <c r="F10" s="334">
        <v>11214</v>
      </c>
      <c r="G10" s="334">
        <v>7489</v>
      </c>
      <c r="H10" s="334">
        <v>6989</v>
      </c>
      <c r="I10" s="334">
        <v>14478</v>
      </c>
      <c r="J10" s="334">
        <v>9676</v>
      </c>
      <c r="K10" s="334">
        <v>9119</v>
      </c>
      <c r="L10" s="335">
        <v>18795</v>
      </c>
      <c r="M10" s="24" t="s">
        <v>31</v>
      </c>
      <c r="N10" s="336" t="s">
        <v>32</v>
      </c>
      <c r="O10" s="334">
        <v>11873</v>
      </c>
      <c r="P10" s="334">
        <v>11511</v>
      </c>
      <c r="Q10" s="334">
        <v>23384</v>
      </c>
      <c r="R10" s="334">
        <v>9288</v>
      </c>
      <c r="S10" s="334">
        <v>9146</v>
      </c>
      <c r="T10" s="334">
        <v>18434</v>
      </c>
      <c r="U10" s="334">
        <v>6675</v>
      </c>
      <c r="V10" s="334">
        <v>6799</v>
      </c>
      <c r="W10" s="335">
        <v>13474</v>
      </c>
      <c r="X10" s="24" t="s">
        <v>31</v>
      </c>
      <c r="Y10" s="18" t="s">
        <v>32</v>
      </c>
      <c r="Z10" s="337">
        <v>6348</v>
      </c>
      <c r="AA10" s="334">
        <v>6344</v>
      </c>
      <c r="AB10" s="334">
        <v>12692</v>
      </c>
      <c r="AC10" s="334">
        <v>8368</v>
      </c>
      <c r="AD10" s="334">
        <v>8965</v>
      </c>
      <c r="AE10" s="334">
        <v>17333</v>
      </c>
      <c r="AF10" s="334">
        <v>11399</v>
      </c>
      <c r="AG10" s="334">
        <v>12145</v>
      </c>
      <c r="AH10" s="335">
        <v>23544</v>
      </c>
      <c r="AI10" s="24" t="s">
        <v>31</v>
      </c>
      <c r="AJ10" s="18" t="s">
        <v>32</v>
      </c>
      <c r="AK10" s="334">
        <v>10842</v>
      </c>
      <c r="AL10" s="337">
        <v>10457</v>
      </c>
      <c r="AM10" s="334">
        <v>21299</v>
      </c>
      <c r="AN10" s="334">
        <v>8843</v>
      </c>
      <c r="AO10" s="334">
        <v>7619</v>
      </c>
      <c r="AP10" s="334">
        <v>16462</v>
      </c>
      <c r="AQ10" s="334">
        <v>6201</v>
      </c>
      <c r="AR10" s="334">
        <v>5226</v>
      </c>
      <c r="AS10" s="335">
        <v>11427</v>
      </c>
      <c r="AT10" s="24" t="s">
        <v>31</v>
      </c>
      <c r="AU10" s="18" t="s">
        <v>32</v>
      </c>
      <c r="AV10" s="334">
        <v>3927</v>
      </c>
      <c r="AW10" s="334">
        <v>3775</v>
      </c>
      <c r="AX10" s="337">
        <v>7702</v>
      </c>
      <c r="AY10" s="334">
        <v>2267</v>
      </c>
      <c r="AZ10" s="334">
        <v>3116</v>
      </c>
      <c r="BA10" s="334">
        <v>5383</v>
      </c>
      <c r="BB10" s="334">
        <v>1684</v>
      </c>
      <c r="BC10" s="334">
        <v>2507</v>
      </c>
      <c r="BD10" s="335">
        <v>4191</v>
      </c>
      <c r="BE10" s="24" t="s">
        <v>31</v>
      </c>
      <c r="BF10" s="18" t="s">
        <v>32</v>
      </c>
      <c r="BG10" s="334">
        <v>1216</v>
      </c>
      <c r="BH10" s="334">
        <v>2057</v>
      </c>
      <c r="BI10" s="334">
        <v>3273</v>
      </c>
      <c r="BJ10" s="337">
        <v>681</v>
      </c>
      <c r="BK10" s="334">
        <v>1157</v>
      </c>
      <c r="BL10" s="334">
        <v>1838</v>
      </c>
      <c r="BM10" s="334">
        <v>179</v>
      </c>
      <c r="BN10" s="334">
        <v>474</v>
      </c>
      <c r="BO10" s="335">
        <v>653</v>
      </c>
      <c r="BP10" s="24" t="s">
        <v>31</v>
      </c>
      <c r="BQ10" s="18" t="s">
        <v>32</v>
      </c>
      <c r="BR10" s="334">
        <v>51</v>
      </c>
      <c r="BS10" s="334">
        <v>145</v>
      </c>
      <c r="BT10" s="334">
        <v>196</v>
      </c>
      <c r="BU10" s="334">
        <v>5</v>
      </c>
      <c r="BV10" s="334">
        <v>12</v>
      </c>
      <c r="BW10" s="334">
        <v>17</v>
      </c>
      <c r="BX10" s="334">
        <v>0</v>
      </c>
      <c r="BY10" s="334">
        <v>1</v>
      </c>
      <c r="BZ10" s="335">
        <v>1</v>
      </c>
      <c r="CA10" s="24" t="s">
        <v>31</v>
      </c>
      <c r="CB10" s="18" t="s">
        <v>32</v>
      </c>
      <c r="CC10" s="334">
        <v>22918</v>
      </c>
      <c r="CD10" s="334">
        <v>21569</v>
      </c>
      <c r="CE10" s="334">
        <v>44487</v>
      </c>
      <c r="CF10" s="334">
        <v>83764</v>
      </c>
      <c r="CG10" s="334">
        <v>81987</v>
      </c>
      <c r="CH10" s="334">
        <v>165751</v>
      </c>
      <c r="CI10" s="334">
        <v>6083</v>
      </c>
      <c r="CJ10" s="334">
        <v>9469</v>
      </c>
      <c r="CK10" s="335">
        <v>15552</v>
      </c>
    </row>
    <row r="11" spans="1:117" ht="17.100000000000001" customHeight="1">
      <c r="A11" s="1"/>
      <c r="B11" s="666" t="s">
        <v>33</v>
      </c>
      <c r="C11" s="26" t="s">
        <v>34</v>
      </c>
      <c r="D11" s="339">
        <v>5432</v>
      </c>
      <c r="E11" s="339">
        <v>5205</v>
      </c>
      <c r="F11" s="339">
        <v>10637</v>
      </c>
      <c r="G11" s="339">
        <v>5900</v>
      </c>
      <c r="H11" s="339">
        <v>5548</v>
      </c>
      <c r="I11" s="339">
        <v>11448</v>
      </c>
      <c r="J11" s="339">
        <v>7137</v>
      </c>
      <c r="K11" s="339">
        <v>6839</v>
      </c>
      <c r="L11" s="340">
        <v>13976</v>
      </c>
      <c r="M11" s="666" t="s">
        <v>33</v>
      </c>
      <c r="N11" s="341" t="s">
        <v>34</v>
      </c>
      <c r="O11" s="339">
        <v>10192</v>
      </c>
      <c r="P11" s="339">
        <v>9650</v>
      </c>
      <c r="Q11" s="339">
        <v>19842</v>
      </c>
      <c r="R11" s="339">
        <v>11066</v>
      </c>
      <c r="S11" s="339">
        <v>9548</v>
      </c>
      <c r="T11" s="339">
        <v>20614</v>
      </c>
      <c r="U11" s="339">
        <v>8665</v>
      </c>
      <c r="V11" s="339">
        <v>7314</v>
      </c>
      <c r="W11" s="340">
        <v>15979</v>
      </c>
      <c r="X11" s="666" t="s">
        <v>33</v>
      </c>
      <c r="Y11" s="26" t="s">
        <v>34</v>
      </c>
      <c r="Z11" s="342">
        <v>6591</v>
      </c>
      <c r="AA11" s="339">
        <v>5949</v>
      </c>
      <c r="AB11" s="339">
        <v>12540</v>
      </c>
      <c r="AC11" s="339">
        <v>7630</v>
      </c>
      <c r="AD11" s="339">
        <v>7141</v>
      </c>
      <c r="AE11" s="339">
        <v>14771</v>
      </c>
      <c r="AF11" s="339">
        <v>9750</v>
      </c>
      <c r="AG11" s="339">
        <v>9901</v>
      </c>
      <c r="AH11" s="340">
        <v>19651</v>
      </c>
      <c r="AI11" s="666" t="s">
        <v>33</v>
      </c>
      <c r="AJ11" s="26" t="s">
        <v>34</v>
      </c>
      <c r="AK11" s="339">
        <v>9493</v>
      </c>
      <c r="AL11" s="342">
        <v>9264</v>
      </c>
      <c r="AM11" s="339">
        <v>18757</v>
      </c>
      <c r="AN11" s="339">
        <v>8174</v>
      </c>
      <c r="AO11" s="339">
        <v>7465</v>
      </c>
      <c r="AP11" s="339">
        <v>15639</v>
      </c>
      <c r="AQ11" s="339">
        <v>6271</v>
      </c>
      <c r="AR11" s="339">
        <v>5197</v>
      </c>
      <c r="AS11" s="340">
        <v>11468</v>
      </c>
      <c r="AT11" s="666" t="s">
        <v>33</v>
      </c>
      <c r="AU11" s="26" t="s">
        <v>34</v>
      </c>
      <c r="AV11" s="339">
        <v>3690</v>
      </c>
      <c r="AW11" s="339">
        <v>3397</v>
      </c>
      <c r="AX11" s="342">
        <v>7087</v>
      </c>
      <c r="AY11" s="339">
        <v>2034</v>
      </c>
      <c r="AZ11" s="339">
        <v>2723</v>
      </c>
      <c r="BA11" s="339">
        <v>4757</v>
      </c>
      <c r="BB11" s="339">
        <v>1350</v>
      </c>
      <c r="BC11" s="339">
        <v>2157</v>
      </c>
      <c r="BD11" s="340">
        <v>3507</v>
      </c>
      <c r="BE11" s="666" t="s">
        <v>33</v>
      </c>
      <c r="BF11" s="26" t="s">
        <v>34</v>
      </c>
      <c r="BG11" s="339">
        <v>1008</v>
      </c>
      <c r="BH11" s="339">
        <v>1624</v>
      </c>
      <c r="BI11" s="339">
        <v>2632</v>
      </c>
      <c r="BJ11" s="342">
        <v>500</v>
      </c>
      <c r="BK11" s="339">
        <v>821</v>
      </c>
      <c r="BL11" s="339">
        <v>1321</v>
      </c>
      <c r="BM11" s="339">
        <v>154</v>
      </c>
      <c r="BN11" s="339">
        <v>341</v>
      </c>
      <c r="BO11" s="340">
        <v>495</v>
      </c>
      <c r="BP11" s="666" t="s">
        <v>33</v>
      </c>
      <c r="BQ11" s="26" t="s">
        <v>34</v>
      </c>
      <c r="BR11" s="339">
        <v>28</v>
      </c>
      <c r="BS11" s="339">
        <v>98</v>
      </c>
      <c r="BT11" s="339">
        <v>126</v>
      </c>
      <c r="BU11" s="339">
        <v>2</v>
      </c>
      <c r="BV11" s="339">
        <v>12</v>
      </c>
      <c r="BW11" s="339">
        <v>14</v>
      </c>
      <c r="BX11" s="339">
        <v>1</v>
      </c>
      <c r="BY11" s="339">
        <v>2</v>
      </c>
      <c r="BZ11" s="340">
        <v>3</v>
      </c>
      <c r="CA11" s="666" t="s">
        <v>33</v>
      </c>
      <c r="CB11" s="26" t="s">
        <v>34</v>
      </c>
      <c r="CC11" s="339">
        <v>18469</v>
      </c>
      <c r="CD11" s="339">
        <v>17592</v>
      </c>
      <c r="CE11" s="339">
        <v>36061</v>
      </c>
      <c r="CF11" s="339">
        <v>81522</v>
      </c>
      <c r="CG11" s="339">
        <v>74826</v>
      </c>
      <c r="CH11" s="339">
        <v>156348</v>
      </c>
      <c r="CI11" s="339">
        <v>5077</v>
      </c>
      <c r="CJ11" s="339">
        <v>7778</v>
      </c>
      <c r="CK11" s="340">
        <v>12855</v>
      </c>
    </row>
    <row r="12" spans="1:117" ht="17.100000000000001" customHeight="1">
      <c r="A12" s="1"/>
      <c r="B12" s="667"/>
      <c r="C12" s="26" t="s">
        <v>35</v>
      </c>
      <c r="D12" s="339">
        <v>1908</v>
      </c>
      <c r="E12" s="339">
        <v>1804</v>
      </c>
      <c r="F12" s="339">
        <v>3712</v>
      </c>
      <c r="G12" s="339">
        <v>2325</v>
      </c>
      <c r="H12" s="339">
        <v>2078</v>
      </c>
      <c r="I12" s="339">
        <v>4403</v>
      </c>
      <c r="J12" s="339">
        <v>2757</v>
      </c>
      <c r="K12" s="339">
        <v>2632</v>
      </c>
      <c r="L12" s="340">
        <v>5389</v>
      </c>
      <c r="M12" s="667"/>
      <c r="N12" s="341" t="s">
        <v>35</v>
      </c>
      <c r="O12" s="339">
        <v>3934</v>
      </c>
      <c r="P12" s="339">
        <v>3752</v>
      </c>
      <c r="Q12" s="339">
        <v>7686</v>
      </c>
      <c r="R12" s="339">
        <v>3431</v>
      </c>
      <c r="S12" s="339">
        <v>3148</v>
      </c>
      <c r="T12" s="339">
        <v>6579</v>
      </c>
      <c r="U12" s="339">
        <v>2660</v>
      </c>
      <c r="V12" s="339">
        <v>2312</v>
      </c>
      <c r="W12" s="340">
        <v>4972</v>
      </c>
      <c r="X12" s="667"/>
      <c r="Y12" s="26" t="s">
        <v>35</v>
      </c>
      <c r="Z12" s="342">
        <v>2220</v>
      </c>
      <c r="AA12" s="339">
        <v>1883</v>
      </c>
      <c r="AB12" s="339">
        <v>4103</v>
      </c>
      <c r="AC12" s="339">
        <v>2593</v>
      </c>
      <c r="AD12" s="339">
        <v>2546</v>
      </c>
      <c r="AE12" s="339">
        <v>5139</v>
      </c>
      <c r="AF12" s="339">
        <v>3638</v>
      </c>
      <c r="AG12" s="339">
        <v>3582</v>
      </c>
      <c r="AH12" s="340">
        <v>7220</v>
      </c>
      <c r="AI12" s="667"/>
      <c r="AJ12" s="26" t="s">
        <v>35</v>
      </c>
      <c r="AK12" s="339">
        <v>3831</v>
      </c>
      <c r="AL12" s="342">
        <v>3294</v>
      </c>
      <c r="AM12" s="339">
        <v>7125</v>
      </c>
      <c r="AN12" s="339">
        <v>3056</v>
      </c>
      <c r="AO12" s="339">
        <v>2514</v>
      </c>
      <c r="AP12" s="339">
        <v>5570</v>
      </c>
      <c r="AQ12" s="339">
        <v>2115</v>
      </c>
      <c r="AR12" s="339">
        <v>1627</v>
      </c>
      <c r="AS12" s="340">
        <v>3742</v>
      </c>
      <c r="AT12" s="667"/>
      <c r="AU12" s="26" t="s">
        <v>35</v>
      </c>
      <c r="AV12" s="339">
        <v>1238</v>
      </c>
      <c r="AW12" s="339">
        <v>1040</v>
      </c>
      <c r="AX12" s="342">
        <v>2278</v>
      </c>
      <c r="AY12" s="339">
        <v>649</v>
      </c>
      <c r="AZ12" s="339">
        <v>848</v>
      </c>
      <c r="BA12" s="339">
        <v>1497</v>
      </c>
      <c r="BB12" s="339">
        <v>413</v>
      </c>
      <c r="BC12" s="339">
        <v>690</v>
      </c>
      <c r="BD12" s="340">
        <v>1103</v>
      </c>
      <c r="BE12" s="667"/>
      <c r="BF12" s="26" t="s">
        <v>35</v>
      </c>
      <c r="BG12" s="339">
        <v>343</v>
      </c>
      <c r="BH12" s="339">
        <v>606</v>
      </c>
      <c r="BI12" s="339">
        <v>949</v>
      </c>
      <c r="BJ12" s="342">
        <v>222</v>
      </c>
      <c r="BK12" s="339">
        <v>338</v>
      </c>
      <c r="BL12" s="339">
        <v>560</v>
      </c>
      <c r="BM12" s="339">
        <v>75</v>
      </c>
      <c r="BN12" s="339">
        <v>182</v>
      </c>
      <c r="BO12" s="340">
        <v>257</v>
      </c>
      <c r="BP12" s="667"/>
      <c r="BQ12" s="26" t="s">
        <v>35</v>
      </c>
      <c r="BR12" s="339">
        <v>16</v>
      </c>
      <c r="BS12" s="339">
        <v>52</v>
      </c>
      <c r="BT12" s="339">
        <v>68</v>
      </c>
      <c r="BU12" s="339">
        <v>4</v>
      </c>
      <c r="BV12" s="339">
        <v>7</v>
      </c>
      <c r="BW12" s="339">
        <v>11</v>
      </c>
      <c r="BX12" s="339">
        <v>0</v>
      </c>
      <c r="BY12" s="339">
        <v>0</v>
      </c>
      <c r="BZ12" s="340">
        <v>0</v>
      </c>
      <c r="CA12" s="667"/>
      <c r="CB12" s="26" t="s">
        <v>35</v>
      </c>
      <c r="CC12" s="339">
        <v>6990</v>
      </c>
      <c r="CD12" s="339">
        <v>6514</v>
      </c>
      <c r="CE12" s="339">
        <v>13504</v>
      </c>
      <c r="CF12" s="339">
        <v>28716</v>
      </c>
      <c r="CG12" s="339">
        <v>25698</v>
      </c>
      <c r="CH12" s="339">
        <v>54414</v>
      </c>
      <c r="CI12" s="339">
        <v>1722</v>
      </c>
      <c r="CJ12" s="339">
        <v>2723</v>
      </c>
      <c r="CK12" s="340">
        <v>4445</v>
      </c>
    </row>
    <row r="13" spans="1:117" ht="17.100000000000001" customHeight="1">
      <c r="A13" s="1"/>
      <c r="B13" s="667"/>
      <c r="C13" s="26" t="s">
        <v>36</v>
      </c>
      <c r="D13" s="339">
        <v>4239</v>
      </c>
      <c r="E13" s="339">
        <v>4001</v>
      </c>
      <c r="F13" s="339">
        <v>8240</v>
      </c>
      <c r="G13" s="339">
        <v>4851</v>
      </c>
      <c r="H13" s="339">
        <v>4569</v>
      </c>
      <c r="I13" s="339">
        <v>9420</v>
      </c>
      <c r="J13" s="339">
        <v>5370</v>
      </c>
      <c r="K13" s="339">
        <v>5129</v>
      </c>
      <c r="L13" s="340">
        <v>10499</v>
      </c>
      <c r="M13" s="667"/>
      <c r="N13" s="341" t="s">
        <v>36</v>
      </c>
      <c r="O13" s="339">
        <v>6442</v>
      </c>
      <c r="P13" s="339">
        <v>6099</v>
      </c>
      <c r="Q13" s="339">
        <v>12541</v>
      </c>
      <c r="R13" s="339">
        <v>4856</v>
      </c>
      <c r="S13" s="339">
        <v>4714</v>
      </c>
      <c r="T13" s="339">
        <v>9570</v>
      </c>
      <c r="U13" s="339">
        <v>3819</v>
      </c>
      <c r="V13" s="339">
        <v>3931</v>
      </c>
      <c r="W13" s="340">
        <v>7750</v>
      </c>
      <c r="X13" s="667"/>
      <c r="Y13" s="26" t="s">
        <v>36</v>
      </c>
      <c r="Z13" s="342">
        <v>4279</v>
      </c>
      <c r="AA13" s="339">
        <v>4403</v>
      </c>
      <c r="AB13" s="339">
        <v>8682</v>
      </c>
      <c r="AC13" s="339">
        <v>5711</v>
      </c>
      <c r="AD13" s="339">
        <v>5464</v>
      </c>
      <c r="AE13" s="339">
        <v>11175</v>
      </c>
      <c r="AF13" s="339">
        <v>7284</v>
      </c>
      <c r="AG13" s="339">
        <v>6931</v>
      </c>
      <c r="AH13" s="340">
        <v>14215</v>
      </c>
      <c r="AI13" s="667"/>
      <c r="AJ13" s="26" t="s">
        <v>36</v>
      </c>
      <c r="AK13" s="339">
        <v>6420</v>
      </c>
      <c r="AL13" s="342">
        <v>5521</v>
      </c>
      <c r="AM13" s="339">
        <v>11941</v>
      </c>
      <c r="AN13" s="339">
        <v>4657</v>
      </c>
      <c r="AO13" s="339">
        <v>3766</v>
      </c>
      <c r="AP13" s="339">
        <v>8423</v>
      </c>
      <c r="AQ13" s="339">
        <v>3084</v>
      </c>
      <c r="AR13" s="339">
        <v>2461</v>
      </c>
      <c r="AS13" s="340">
        <v>5545</v>
      </c>
      <c r="AT13" s="667"/>
      <c r="AU13" s="26" t="s">
        <v>36</v>
      </c>
      <c r="AV13" s="339">
        <v>1801</v>
      </c>
      <c r="AW13" s="339">
        <v>1687</v>
      </c>
      <c r="AX13" s="342">
        <v>3488</v>
      </c>
      <c r="AY13" s="339">
        <v>1019</v>
      </c>
      <c r="AZ13" s="339">
        <v>1412</v>
      </c>
      <c r="BA13" s="339">
        <v>2431</v>
      </c>
      <c r="BB13" s="339">
        <v>677</v>
      </c>
      <c r="BC13" s="339">
        <v>1055</v>
      </c>
      <c r="BD13" s="340">
        <v>1732</v>
      </c>
      <c r="BE13" s="667"/>
      <c r="BF13" s="26" t="s">
        <v>36</v>
      </c>
      <c r="BG13" s="339">
        <v>527</v>
      </c>
      <c r="BH13" s="339">
        <v>890</v>
      </c>
      <c r="BI13" s="339">
        <v>1417</v>
      </c>
      <c r="BJ13" s="342">
        <v>247</v>
      </c>
      <c r="BK13" s="339">
        <v>456</v>
      </c>
      <c r="BL13" s="339">
        <v>703</v>
      </c>
      <c r="BM13" s="339">
        <v>84</v>
      </c>
      <c r="BN13" s="339">
        <v>197</v>
      </c>
      <c r="BO13" s="340">
        <v>281</v>
      </c>
      <c r="BP13" s="667"/>
      <c r="BQ13" s="26" t="s">
        <v>36</v>
      </c>
      <c r="BR13" s="339">
        <v>11</v>
      </c>
      <c r="BS13" s="339">
        <v>56</v>
      </c>
      <c r="BT13" s="339">
        <v>67</v>
      </c>
      <c r="BU13" s="339">
        <v>3</v>
      </c>
      <c r="BV13" s="339">
        <v>8</v>
      </c>
      <c r="BW13" s="339">
        <v>11</v>
      </c>
      <c r="BX13" s="339">
        <v>0</v>
      </c>
      <c r="BY13" s="339">
        <v>1</v>
      </c>
      <c r="BZ13" s="340">
        <v>1</v>
      </c>
      <c r="CA13" s="667"/>
      <c r="CB13" s="26" t="s">
        <v>36</v>
      </c>
      <c r="CC13" s="339">
        <v>14460</v>
      </c>
      <c r="CD13" s="339">
        <v>13699</v>
      </c>
      <c r="CE13" s="339">
        <v>28159</v>
      </c>
      <c r="CF13" s="339">
        <v>48353</v>
      </c>
      <c r="CG13" s="339">
        <v>44977</v>
      </c>
      <c r="CH13" s="339">
        <v>93330</v>
      </c>
      <c r="CI13" s="339">
        <v>2568</v>
      </c>
      <c r="CJ13" s="339">
        <v>4075</v>
      </c>
      <c r="CK13" s="340">
        <v>6643</v>
      </c>
    </row>
    <row r="14" spans="1:117" ht="17.100000000000001" customHeight="1">
      <c r="A14" s="1"/>
      <c r="B14" s="668"/>
      <c r="C14" s="18" t="s">
        <v>37</v>
      </c>
      <c r="D14" s="334">
        <f t="shared" ref="D14:L14" si="8">SUM(D11:D13)</f>
        <v>11579</v>
      </c>
      <c r="E14" s="334">
        <f t="shared" si="8"/>
        <v>11010</v>
      </c>
      <c r="F14" s="334">
        <f t="shared" si="8"/>
        <v>22589</v>
      </c>
      <c r="G14" s="334">
        <f t="shared" si="8"/>
        <v>13076</v>
      </c>
      <c r="H14" s="334">
        <f t="shared" si="8"/>
        <v>12195</v>
      </c>
      <c r="I14" s="334">
        <f t="shared" si="8"/>
        <v>25271</v>
      </c>
      <c r="J14" s="334">
        <f t="shared" si="8"/>
        <v>15264</v>
      </c>
      <c r="K14" s="334">
        <f t="shared" si="8"/>
        <v>14600</v>
      </c>
      <c r="L14" s="335">
        <f t="shared" si="8"/>
        <v>29864</v>
      </c>
      <c r="M14" s="668"/>
      <c r="N14" s="336" t="s">
        <v>37</v>
      </c>
      <c r="O14" s="334">
        <f t="shared" ref="O14:W14" si="9">SUM(O11:O13)</f>
        <v>20568</v>
      </c>
      <c r="P14" s="334">
        <f t="shared" si="9"/>
        <v>19501</v>
      </c>
      <c r="Q14" s="334">
        <f t="shared" si="9"/>
        <v>40069</v>
      </c>
      <c r="R14" s="334">
        <f t="shared" si="9"/>
        <v>19353</v>
      </c>
      <c r="S14" s="334">
        <f t="shared" si="9"/>
        <v>17410</v>
      </c>
      <c r="T14" s="334">
        <f t="shared" si="9"/>
        <v>36763</v>
      </c>
      <c r="U14" s="334">
        <f t="shared" si="9"/>
        <v>15144</v>
      </c>
      <c r="V14" s="334">
        <f t="shared" si="9"/>
        <v>13557</v>
      </c>
      <c r="W14" s="335">
        <f t="shared" si="9"/>
        <v>28701</v>
      </c>
      <c r="X14" s="668"/>
      <c r="Y14" s="18" t="s">
        <v>37</v>
      </c>
      <c r="Z14" s="337">
        <f t="shared" ref="Z14:AH14" si="10">SUM(Z11:Z13)</f>
        <v>13090</v>
      </c>
      <c r="AA14" s="334">
        <f t="shared" si="10"/>
        <v>12235</v>
      </c>
      <c r="AB14" s="334">
        <f t="shared" si="10"/>
        <v>25325</v>
      </c>
      <c r="AC14" s="334">
        <f t="shared" si="10"/>
        <v>15934</v>
      </c>
      <c r="AD14" s="334">
        <f t="shared" si="10"/>
        <v>15151</v>
      </c>
      <c r="AE14" s="334">
        <f t="shared" si="10"/>
        <v>31085</v>
      </c>
      <c r="AF14" s="334">
        <f t="shared" si="10"/>
        <v>20672</v>
      </c>
      <c r="AG14" s="334">
        <f t="shared" si="10"/>
        <v>20414</v>
      </c>
      <c r="AH14" s="335">
        <f t="shared" si="10"/>
        <v>41086</v>
      </c>
      <c r="AI14" s="668"/>
      <c r="AJ14" s="18" t="s">
        <v>37</v>
      </c>
      <c r="AK14" s="334">
        <f t="shared" ref="AK14:AS14" si="11">SUM(AK11:AK13)</f>
        <v>19744</v>
      </c>
      <c r="AL14" s="337">
        <f t="shared" si="11"/>
        <v>18079</v>
      </c>
      <c r="AM14" s="334">
        <f t="shared" si="11"/>
        <v>37823</v>
      </c>
      <c r="AN14" s="334">
        <f t="shared" si="11"/>
        <v>15887</v>
      </c>
      <c r="AO14" s="334">
        <f t="shared" si="11"/>
        <v>13745</v>
      </c>
      <c r="AP14" s="334">
        <f t="shared" si="11"/>
        <v>29632</v>
      </c>
      <c r="AQ14" s="334">
        <f t="shared" si="11"/>
        <v>11470</v>
      </c>
      <c r="AR14" s="334">
        <f t="shared" si="11"/>
        <v>9285</v>
      </c>
      <c r="AS14" s="335">
        <f t="shared" si="11"/>
        <v>20755</v>
      </c>
      <c r="AT14" s="668"/>
      <c r="AU14" s="18" t="s">
        <v>37</v>
      </c>
      <c r="AV14" s="334">
        <f t="shared" ref="AV14:BD14" si="12">SUM(AV11:AV13)</f>
        <v>6729</v>
      </c>
      <c r="AW14" s="334">
        <f t="shared" si="12"/>
        <v>6124</v>
      </c>
      <c r="AX14" s="337">
        <f t="shared" si="12"/>
        <v>12853</v>
      </c>
      <c r="AY14" s="334">
        <f t="shared" si="12"/>
        <v>3702</v>
      </c>
      <c r="AZ14" s="334">
        <f t="shared" si="12"/>
        <v>4983</v>
      </c>
      <c r="BA14" s="334">
        <f t="shared" si="12"/>
        <v>8685</v>
      </c>
      <c r="BB14" s="334">
        <f t="shared" si="12"/>
        <v>2440</v>
      </c>
      <c r="BC14" s="334">
        <f t="shared" si="12"/>
        <v>3902</v>
      </c>
      <c r="BD14" s="335">
        <f t="shared" si="12"/>
        <v>6342</v>
      </c>
      <c r="BE14" s="668"/>
      <c r="BF14" s="18" t="s">
        <v>37</v>
      </c>
      <c r="BG14" s="334">
        <f t="shared" ref="BG14:BO14" si="13">SUM(BG11:BG13)</f>
        <v>1878</v>
      </c>
      <c r="BH14" s="334">
        <f t="shared" si="13"/>
        <v>3120</v>
      </c>
      <c r="BI14" s="334">
        <f t="shared" si="13"/>
        <v>4998</v>
      </c>
      <c r="BJ14" s="337">
        <f t="shared" si="13"/>
        <v>969</v>
      </c>
      <c r="BK14" s="334">
        <f t="shared" si="13"/>
        <v>1615</v>
      </c>
      <c r="BL14" s="334">
        <f t="shared" si="13"/>
        <v>2584</v>
      </c>
      <c r="BM14" s="334">
        <f t="shared" si="13"/>
        <v>313</v>
      </c>
      <c r="BN14" s="334">
        <f t="shared" si="13"/>
        <v>720</v>
      </c>
      <c r="BO14" s="335">
        <f t="shared" si="13"/>
        <v>1033</v>
      </c>
      <c r="BP14" s="668"/>
      <c r="BQ14" s="18" t="s">
        <v>37</v>
      </c>
      <c r="BR14" s="334">
        <f t="shared" ref="BR14:BZ14" si="14">SUM(BR11:BR13)</f>
        <v>55</v>
      </c>
      <c r="BS14" s="334">
        <f t="shared" si="14"/>
        <v>206</v>
      </c>
      <c r="BT14" s="334">
        <f t="shared" si="14"/>
        <v>261</v>
      </c>
      <c r="BU14" s="334">
        <f t="shared" si="14"/>
        <v>9</v>
      </c>
      <c r="BV14" s="334">
        <f t="shared" si="14"/>
        <v>27</v>
      </c>
      <c r="BW14" s="334">
        <f t="shared" si="14"/>
        <v>36</v>
      </c>
      <c r="BX14" s="334">
        <f t="shared" si="14"/>
        <v>1</v>
      </c>
      <c r="BY14" s="334">
        <f t="shared" si="14"/>
        <v>3</v>
      </c>
      <c r="BZ14" s="335">
        <f t="shared" si="14"/>
        <v>4</v>
      </c>
      <c r="CA14" s="668"/>
      <c r="CB14" s="18" t="s">
        <v>37</v>
      </c>
      <c r="CC14" s="334">
        <f t="shared" ref="CC14:CK14" si="15">SUM(CC11:CC13)</f>
        <v>39919</v>
      </c>
      <c r="CD14" s="334">
        <f t="shared" si="15"/>
        <v>37805</v>
      </c>
      <c r="CE14" s="334">
        <f t="shared" si="15"/>
        <v>77724</v>
      </c>
      <c r="CF14" s="334">
        <f t="shared" si="15"/>
        <v>158591</v>
      </c>
      <c r="CG14" s="334">
        <f t="shared" si="15"/>
        <v>145501</v>
      </c>
      <c r="CH14" s="334">
        <f t="shared" si="15"/>
        <v>304092</v>
      </c>
      <c r="CI14" s="334">
        <f t="shared" si="15"/>
        <v>9367</v>
      </c>
      <c r="CJ14" s="334">
        <f t="shared" si="15"/>
        <v>14576</v>
      </c>
      <c r="CK14" s="335">
        <f t="shared" si="15"/>
        <v>23943</v>
      </c>
    </row>
    <row r="15" spans="1:117" ht="17.100000000000001" customHeight="1">
      <c r="A15" s="1"/>
      <c r="B15" s="666" t="s">
        <v>38</v>
      </c>
      <c r="C15" s="26" t="s">
        <v>39</v>
      </c>
      <c r="D15" s="339">
        <v>7575</v>
      </c>
      <c r="E15" s="339">
        <v>7208</v>
      </c>
      <c r="F15" s="339">
        <v>14783</v>
      </c>
      <c r="G15" s="339">
        <v>8900</v>
      </c>
      <c r="H15" s="339">
        <v>8612</v>
      </c>
      <c r="I15" s="339">
        <v>17512</v>
      </c>
      <c r="J15" s="339">
        <v>10844</v>
      </c>
      <c r="K15" s="339">
        <v>10390</v>
      </c>
      <c r="L15" s="340">
        <v>21234</v>
      </c>
      <c r="M15" s="666" t="s">
        <v>38</v>
      </c>
      <c r="N15" s="341" t="s">
        <v>39</v>
      </c>
      <c r="O15" s="339">
        <v>14431</v>
      </c>
      <c r="P15" s="339">
        <v>13803</v>
      </c>
      <c r="Q15" s="339">
        <v>28234</v>
      </c>
      <c r="R15" s="339">
        <v>13553</v>
      </c>
      <c r="S15" s="339">
        <v>12945</v>
      </c>
      <c r="T15" s="339">
        <v>26498</v>
      </c>
      <c r="U15" s="339">
        <v>10124</v>
      </c>
      <c r="V15" s="339">
        <v>9315</v>
      </c>
      <c r="W15" s="340">
        <v>19439</v>
      </c>
      <c r="X15" s="666" t="s">
        <v>38</v>
      </c>
      <c r="Y15" s="26" t="s">
        <v>39</v>
      </c>
      <c r="Z15" s="342">
        <v>8442</v>
      </c>
      <c r="AA15" s="339">
        <v>8369</v>
      </c>
      <c r="AB15" s="339">
        <v>16811</v>
      </c>
      <c r="AC15" s="339">
        <v>10413</v>
      </c>
      <c r="AD15" s="339">
        <v>10660</v>
      </c>
      <c r="AE15" s="339">
        <v>21073</v>
      </c>
      <c r="AF15" s="339">
        <v>13799</v>
      </c>
      <c r="AG15" s="339">
        <v>13997</v>
      </c>
      <c r="AH15" s="340">
        <v>27796</v>
      </c>
      <c r="AI15" s="666" t="s">
        <v>38</v>
      </c>
      <c r="AJ15" s="26" t="s">
        <v>39</v>
      </c>
      <c r="AK15" s="339">
        <v>13151</v>
      </c>
      <c r="AL15" s="342">
        <v>13019</v>
      </c>
      <c r="AM15" s="339">
        <v>26170</v>
      </c>
      <c r="AN15" s="339">
        <v>11441</v>
      </c>
      <c r="AO15" s="339">
        <v>9970</v>
      </c>
      <c r="AP15" s="339">
        <v>21411</v>
      </c>
      <c r="AQ15" s="339">
        <v>8155</v>
      </c>
      <c r="AR15" s="339">
        <v>6793</v>
      </c>
      <c r="AS15" s="340">
        <v>14948</v>
      </c>
      <c r="AT15" s="666" t="s">
        <v>38</v>
      </c>
      <c r="AU15" s="26" t="s">
        <v>39</v>
      </c>
      <c r="AV15" s="339">
        <v>4961</v>
      </c>
      <c r="AW15" s="339">
        <v>4673</v>
      </c>
      <c r="AX15" s="342">
        <v>9634</v>
      </c>
      <c r="AY15" s="339">
        <v>2712</v>
      </c>
      <c r="AZ15" s="339">
        <v>3678</v>
      </c>
      <c r="BA15" s="339">
        <v>6390</v>
      </c>
      <c r="BB15" s="339">
        <v>1899</v>
      </c>
      <c r="BC15" s="339">
        <v>2937</v>
      </c>
      <c r="BD15" s="340">
        <v>4836</v>
      </c>
      <c r="BE15" s="666" t="s">
        <v>38</v>
      </c>
      <c r="BF15" s="26" t="s">
        <v>39</v>
      </c>
      <c r="BG15" s="339">
        <v>1339</v>
      </c>
      <c r="BH15" s="339">
        <v>2227</v>
      </c>
      <c r="BI15" s="339">
        <v>3566</v>
      </c>
      <c r="BJ15" s="342">
        <v>700</v>
      </c>
      <c r="BK15" s="339">
        <v>1269</v>
      </c>
      <c r="BL15" s="339">
        <v>1969</v>
      </c>
      <c r="BM15" s="339">
        <v>257</v>
      </c>
      <c r="BN15" s="339">
        <v>532</v>
      </c>
      <c r="BO15" s="340">
        <v>789</v>
      </c>
      <c r="BP15" s="666" t="s">
        <v>38</v>
      </c>
      <c r="BQ15" s="26" t="s">
        <v>39</v>
      </c>
      <c r="BR15" s="339">
        <v>48</v>
      </c>
      <c r="BS15" s="339">
        <v>129</v>
      </c>
      <c r="BT15" s="339">
        <v>177</v>
      </c>
      <c r="BU15" s="339">
        <v>11</v>
      </c>
      <c r="BV15" s="339">
        <v>18</v>
      </c>
      <c r="BW15" s="339">
        <v>29</v>
      </c>
      <c r="BX15" s="339">
        <v>0</v>
      </c>
      <c r="BY15" s="339">
        <v>0</v>
      </c>
      <c r="BZ15" s="340">
        <v>0</v>
      </c>
      <c r="CA15" s="666" t="s">
        <v>38</v>
      </c>
      <c r="CB15" s="26" t="s">
        <v>39</v>
      </c>
      <c r="CC15" s="339">
        <v>27319</v>
      </c>
      <c r="CD15" s="339">
        <v>26210</v>
      </c>
      <c r="CE15" s="339">
        <v>53529</v>
      </c>
      <c r="CF15" s="339">
        <v>108470</v>
      </c>
      <c r="CG15" s="339">
        <v>103544</v>
      </c>
      <c r="CH15" s="339">
        <v>212014</v>
      </c>
      <c r="CI15" s="339">
        <v>6966</v>
      </c>
      <c r="CJ15" s="339">
        <v>10790</v>
      </c>
      <c r="CK15" s="340">
        <v>17756</v>
      </c>
    </row>
    <row r="16" spans="1:117" ht="17.100000000000001" customHeight="1">
      <c r="A16" s="1"/>
      <c r="B16" s="667"/>
      <c r="C16" s="26" t="s">
        <v>40</v>
      </c>
      <c r="D16" s="345">
        <v>1421</v>
      </c>
      <c r="E16" s="345">
        <v>1330</v>
      </c>
      <c r="F16" s="345">
        <v>2751</v>
      </c>
      <c r="G16" s="345">
        <v>1701</v>
      </c>
      <c r="H16" s="345">
        <v>1661</v>
      </c>
      <c r="I16" s="345">
        <v>3362</v>
      </c>
      <c r="J16" s="345">
        <v>2090</v>
      </c>
      <c r="K16" s="345">
        <v>2079</v>
      </c>
      <c r="L16" s="346">
        <v>4169</v>
      </c>
      <c r="M16" s="667"/>
      <c r="N16" s="341" t="s">
        <v>40</v>
      </c>
      <c r="O16" s="345">
        <v>2626</v>
      </c>
      <c r="P16" s="345">
        <v>2514</v>
      </c>
      <c r="Q16" s="345">
        <v>5140</v>
      </c>
      <c r="R16" s="345">
        <v>1872</v>
      </c>
      <c r="S16" s="345">
        <v>1902</v>
      </c>
      <c r="T16" s="345">
        <v>3774</v>
      </c>
      <c r="U16" s="345">
        <v>1430</v>
      </c>
      <c r="V16" s="345">
        <v>1379</v>
      </c>
      <c r="W16" s="346">
        <v>2809</v>
      </c>
      <c r="X16" s="667"/>
      <c r="Y16" s="26" t="s">
        <v>40</v>
      </c>
      <c r="Z16" s="348">
        <v>1503</v>
      </c>
      <c r="AA16" s="345">
        <v>1542</v>
      </c>
      <c r="AB16" s="345">
        <v>3045</v>
      </c>
      <c r="AC16" s="345">
        <v>1940</v>
      </c>
      <c r="AD16" s="345">
        <v>1980</v>
      </c>
      <c r="AE16" s="345">
        <v>3920</v>
      </c>
      <c r="AF16" s="345">
        <v>2643</v>
      </c>
      <c r="AG16" s="345">
        <v>2730</v>
      </c>
      <c r="AH16" s="346">
        <v>5373</v>
      </c>
      <c r="AI16" s="667"/>
      <c r="AJ16" s="26" t="s">
        <v>40</v>
      </c>
      <c r="AK16" s="345">
        <v>2394</v>
      </c>
      <c r="AL16" s="348">
        <v>2040</v>
      </c>
      <c r="AM16" s="345">
        <v>4434</v>
      </c>
      <c r="AN16" s="345">
        <v>1691</v>
      </c>
      <c r="AO16" s="345">
        <v>1397</v>
      </c>
      <c r="AP16" s="345">
        <v>3088</v>
      </c>
      <c r="AQ16" s="345">
        <v>1100</v>
      </c>
      <c r="AR16" s="345">
        <v>939</v>
      </c>
      <c r="AS16" s="346">
        <v>2039</v>
      </c>
      <c r="AT16" s="667"/>
      <c r="AU16" s="26" t="s">
        <v>40</v>
      </c>
      <c r="AV16" s="345">
        <v>786</v>
      </c>
      <c r="AW16" s="345">
        <v>779</v>
      </c>
      <c r="AX16" s="348">
        <v>1565</v>
      </c>
      <c r="AY16" s="345">
        <v>502</v>
      </c>
      <c r="AZ16" s="345">
        <v>674</v>
      </c>
      <c r="BA16" s="345">
        <v>1176</v>
      </c>
      <c r="BB16" s="345">
        <v>327</v>
      </c>
      <c r="BC16" s="345">
        <v>557</v>
      </c>
      <c r="BD16" s="346">
        <v>884</v>
      </c>
      <c r="BE16" s="667"/>
      <c r="BF16" s="26" t="s">
        <v>40</v>
      </c>
      <c r="BG16" s="345">
        <v>277</v>
      </c>
      <c r="BH16" s="345">
        <v>460</v>
      </c>
      <c r="BI16" s="345">
        <v>737</v>
      </c>
      <c r="BJ16" s="348">
        <v>118</v>
      </c>
      <c r="BK16" s="345">
        <v>257</v>
      </c>
      <c r="BL16" s="345">
        <v>375</v>
      </c>
      <c r="BM16" s="345">
        <v>45</v>
      </c>
      <c r="BN16" s="345">
        <v>107</v>
      </c>
      <c r="BO16" s="346">
        <v>152</v>
      </c>
      <c r="BP16" s="667"/>
      <c r="BQ16" s="26" t="s">
        <v>40</v>
      </c>
      <c r="BR16" s="345">
        <v>13</v>
      </c>
      <c r="BS16" s="345">
        <v>38</v>
      </c>
      <c r="BT16" s="345">
        <v>51</v>
      </c>
      <c r="BU16" s="345">
        <v>3</v>
      </c>
      <c r="BV16" s="345">
        <v>2</v>
      </c>
      <c r="BW16" s="345">
        <v>5</v>
      </c>
      <c r="BX16" s="345">
        <v>0</v>
      </c>
      <c r="BY16" s="345">
        <v>0</v>
      </c>
      <c r="BZ16" s="346">
        <v>0</v>
      </c>
      <c r="CA16" s="667"/>
      <c r="CB16" s="26" t="s">
        <v>40</v>
      </c>
      <c r="CC16" s="345">
        <v>5212</v>
      </c>
      <c r="CD16" s="345">
        <v>5070</v>
      </c>
      <c r="CE16" s="345">
        <v>10282</v>
      </c>
      <c r="CF16" s="345">
        <v>17985</v>
      </c>
      <c r="CG16" s="345">
        <v>17202</v>
      </c>
      <c r="CH16" s="345">
        <v>35187</v>
      </c>
      <c r="CI16" s="345">
        <v>1285</v>
      </c>
      <c r="CJ16" s="345">
        <v>2095</v>
      </c>
      <c r="CK16" s="346">
        <v>3380</v>
      </c>
    </row>
    <row r="17" spans="1:89" ht="17.100000000000001" customHeight="1">
      <c r="A17" s="1"/>
      <c r="B17" s="667"/>
      <c r="C17" s="26" t="s">
        <v>41</v>
      </c>
      <c r="D17" s="339">
        <v>697</v>
      </c>
      <c r="E17" s="339">
        <v>629</v>
      </c>
      <c r="F17" s="339">
        <v>1326</v>
      </c>
      <c r="G17" s="339">
        <v>893</v>
      </c>
      <c r="H17" s="339">
        <v>835</v>
      </c>
      <c r="I17" s="339">
        <v>1728</v>
      </c>
      <c r="J17" s="339">
        <v>1056</v>
      </c>
      <c r="K17" s="339">
        <v>974</v>
      </c>
      <c r="L17" s="340">
        <v>2030</v>
      </c>
      <c r="M17" s="667"/>
      <c r="N17" s="341" t="s">
        <v>41</v>
      </c>
      <c r="O17" s="339">
        <v>1312</v>
      </c>
      <c r="P17" s="339">
        <v>1149</v>
      </c>
      <c r="Q17" s="339">
        <v>2461</v>
      </c>
      <c r="R17" s="339">
        <v>911</v>
      </c>
      <c r="S17" s="339">
        <v>849</v>
      </c>
      <c r="T17" s="339">
        <v>1760</v>
      </c>
      <c r="U17" s="339">
        <v>638</v>
      </c>
      <c r="V17" s="339">
        <v>624</v>
      </c>
      <c r="W17" s="340">
        <v>1262</v>
      </c>
      <c r="X17" s="667"/>
      <c r="Y17" s="26" t="s">
        <v>41</v>
      </c>
      <c r="Z17" s="342">
        <v>655</v>
      </c>
      <c r="AA17" s="339">
        <v>703</v>
      </c>
      <c r="AB17" s="339">
        <v>1358</v>
      </c>
      <c r="AC17" s="339">
        <v>1001</v>
      </c>
      <c r="AD17" s="339">
        <v>988</v>
      </c>
      <c r="AE17" s="339">
        <v>1989</v>
      </c>
      <c r="AF17" s="339">
        <v>1226</v>
      </c>
      <c r="AG17" s="339">
        <v>1262</v>
      </c>
      <c r="AH17" s="340">
        <v>2488</v>
      </c>
      <c r="AI17" s="667"/>
      <c r="AJ17" s="26" t="s">
        <v>41</v>
      </c>
      <c r="AK17" s="339">
        <v>1121</v>
      </c>
      <c r="AL17" s="342">
        <v>950</v>
      </c>
      <c r="AM17" s="339">
        <v>2071</v>
      </c>
      <c r="AN17" s="339">
        <v>905</v>
      </c>
      <c r="AO17" s="339">
        <v>749</v>
      </c>
      <c r="AP17" s="339">
        <v>1654</v>
      </c>
      <c r="AQ17" s="339">
        <v>639</v>
      </c>
      <c r="AR17" s="339">
        <v>574</v>
      </c>
      <c r="AS17" s="340">
        <v>1213</v>
      </c>
      <c r="AT17" s="667"/>
      <c r="AU17" s="26" t="s">
        <v>41</v>
      </c>
      <c r="AV17" s="339">
        <v>433</v>
      </c>
      <c r="AW17" s="339">
        <v>421</v>
      </c>
      <c r="AX17" s="342">
        <v>854</v>
      </c>
      <c r="AY17" s="339">
        <v>274</v>
      </c>
      <c r="AZ17" s="339">
        <v>383</v>
      </c>
      <c r="BA17" s="339">
        <v>657</v>
      </c>
      <c r="BB17" s="339">
        <v>197</v>
      </c>
      <c r="BC17" s="339">
        <v>305</v>
      </c>
      <c r="BD17" s="340">
        <v>502</v>
      </c>
      <c r="BE17" s="667"/>
      <c r="BF17" s="26" t="s">
        <v>41</v>
      </c>
      <c r="BG17" s="339">
        <v>161</v>
      </c>
      <c r="BH17" s="339">
        <v>270</v>
      </c>
      <c r="BI17" s="339">
        <v>431</v>
      </c>
      <c r="BJ17" s="342">
        <v>99</v>
      </c>
      <c r="BK17" s="339">
        <v>171</v>
      </c>
      <c r="BL17" s="339">
        <v>270</v>
      </c>
      <c r="BM17" s="339">
        <v>32</v>
      </c>
      <c r="BN17" s="339">
        <v>55</v>
      </c>
      <c r="BO17" s="340">
        <v>87</v>
      </c>
      <c r="BP17" s="667"/>
      <c r="BQ17" s="26" t="s">
        <v>41</v>
      </c>
      <c r="BR17" s="339">
        <v>5</v>
      </c>
      <c r="BS17" s="339">
        <v>14</v>
      </c>
      <c r="BT17" s="339">
        <v>19</v>
      </c>
      <c r="BU17" s="339">
        <v>0</v>
      </c>
      <c r="BV17" s="339">
        <v>5</v>
      </c>
      <c r="BW17" s="339">
        <v>5</v>
      </c>
      <c r="BX17" s="339">
        <v>0</v>
      </c>
      <c r="BY17" s="339">
        <v>1</v>
      </c>
      <c r="BZ17" s="340">
        <v>1</v>
      </c>
      <c r="CA17" s="667"/>
      <c r="CB17" s="26" t="s">
        <v>41</v>
      </c>
      <c r="CC17" s="339">
        <v>2646</v>
      </c>
      <c r="CD17" s="339">
        <v>2438</v>
      </c>
      <c r="CE17" s="339">
        <v>5084</v>
      </c>
      <c r="CF17" s="339">
        <v>8841</v>
      </c>
      <c r="CG17" s="339">
        <v>8269</v>
      </c>
      <c r="CH17" s="339">
        <v>17110</v>
      </c>
      <c r="CI17" s="339">
        <v>768</v>
      </c>
      <c r="CJ17" s="339">
        <v>1204</v>
      </c>
      <c r="CK17" s="340">
        <v>1972</v>
      </c>
    </row>
    <row r="18" spans="1:89" ht="17.100000000000001" customHeight="1">
      <c r="A18" s="1"/>
      <c r="B18" s="668"/>
      <c r="C18" s="18" t="s">
        <v>42</v>
      </c>
      <c r="D18" s="334">
        <f t="shared" ref="D18:L18" si="16">SUM(D15:D17)</f>
        <v>9693</v>
      </c>
      <c r="E18" s="334">
        <f t="shared" si="16"/>
        <v>9167</v>
      </c>
      <c r="F18" s="334">
        <f t="shared" si="16"/>
        <v>18860</v>
      </c>
      <c r="G18" s="334">
        <f t="shared" si="16"/>
        <v>11494</v>
      </c>
      <c r="H18" s="334">
        <f t="shared" si="16"/>
        <v>11108</v>
      </c>
      <c r="I18" s="334">
        <f t="shared" si="16"/>
        <v>22602</v>
      </c>
      <c r="J18" s="334">
        <f t="shared" si="16"/>
        <v>13990</v>
      </c>
      <c r="K18" s="334">
        <f t="shared" si="16"/>
        <v>13443</v>
      </c>
      <c r="L18" s="335">
        <f t="shared" si="16"/>
        <v>27433</v>
      </c>
      <c r="M18" s="668"/>
      <c r="N18" s="336" t="s">
        <v>42</v>
      </c>
      <c r="O18" s="334">
        <f t="shared" ref="O18:W18" si="17">SUM(O15:O17)</f>
        <v>18369</v>
      </c>
      <c r="P18" s="334">
        <f t="shared" si="17"/>
        <v>17466</v>
      </c>
      <c r="Q18" s="334">
        <f t="shared" si="17"/>
        <v>35835</v>
      </c>
      <c r="R18" s="334">
        <f t="shared" si="17"/>
        <v>16336</v>
      </c>
      <c r="S18" s="334">
        <f t="shared" si="17"/>
        <v>15696</v>
      </c>
      <c r="T18" s="334">
        <f t="shared" si="17"/>
        <v>32032</v>
      </c>
      <c r="U18" s="334">
        <f t="shared" si="17"/>
        <v>12192</v>
      </c>
      <c r="V18" s="334">
        <f t="shared" si="17"/>
        <v>11318</v>
      </c>
      <c r="W18" s="335">
        <f t="shared" si="17"/>
        <v>23510</v>
      </c>
      <c r="X18" s="668"/>
      <c r="Y18" s="18" t="s">
        <v>42</v>
      </c>
      <c r="Z18" s="337">
        <f t="shared" ref="Z18:AH18" si="18">SUM(Z15:Z17)</f>
        <v>10600</v>
      </c>
      <c r="AA18" s="334">
        <f t="shared" si="18"/>
        <v>10614</v>
      </c>
      <c r="AB18" s="334">
        <f t="shared" si="18"/>
        <v>21214</v>
      </c>
      <c r="AC18" s="334">
        <f t="shared" si="18"/>
        <v>13354</v>
      </c>
      <c r="AD18" s="334">
        <f t="shared" si="18"/>
        <v>13628</v>
      </c>
      <c r="AE18" s="334">
        <f t="shared" si="18"/>
        <v>26982</v>
      </c>
      <c r="AF18" s="334">
        <f t="shared" si="18"/>
        <v>17668</v>
      </c>
      <c r="AG18" s="334">
        <f t="shared" si="18"/>
        <v>17989</v>
      </c>
      <c r="AH18" s="335">
        <f t="shared" si="18"/>
        <v>35657</v>
      </c>
      <c r="AI18" s="668"/>
      <c r="AJ18" s="18" t="s">
        <v>42</v>
      </c>
      <c r="AK18" s="334">
        <f t="shared" ref="AK18:AS18" si="19">SUM(AK15:AK17)</f>
        <v>16666</v>
      </c>
      <c r="AL18" s="337">
        <f t="shared" si="19"/>
        <v>16009</v>
      </c>
      <c r="AM18" s="334">
        <f t="shared" si="19"/>
        <v>32675</v>
      </c>
      <c r="AN18" s="334">
        <f t="shared" si="19"/>
        <v>14037</v>
      </c>
      <c r="AO18" s="334">
        <f t="shared" si="19"/>
        <v>12116</v>
      </c>
      <c r="AP18" s="334">
        <f t="shared" si="19"/>
        <v>26153</v>
      </c>
      <c r="AQ18" s="334">
        <f t="shared" si="19"/>
        <v>9894</v>
      </c>
      <c r="AR18" s="334">
        <f t="shared" si="19"/>
        <v>8306</v>
      </c>
      <c r="AS18" s="335">
        <f t="shared" si="19"/>
        <v>18200</v>
      </c>
      <c r="AT18" s="668"/>
      <c r="AU18" s="18" t="s">
        <v>42</v>
      </c>
      <c r="AV18" s="334">
        <f t="shared" ref="AV18:BD18" si="20">SUM(AV15:AV17)</f>
        <v>6180</v>
      </c>
      <c r="AW18" s="334">
        <f t="shared" si="20"/>
        <v>5873</v>
      </c>
      <c r="AX18" s="337">
        <f t="shared" si="20"/>
        <v>12053</v>
      </c>
      <c r="AY18" s="334">
        <f t="shared" si="20"/>
        <v>3488</v>
      </c>
      <c r="AZ18" s="334">
        <f t="shared" si="20"/>
        <v>4735</v>
      </c>
      <c r="BA18" s="334">
        <f t="shared" si="20"/>
        <v>8223</v>
      </c>
      <c r="BB18" s="334">
        <f t="shared" si="20"/>
        <v>2423</v>
      </c>
      <c r="BC18" s="334">
        <f t="shared" si="20"/>
        <v>3799</v>
      </c>
      <c r="BD18" s="335">
        <f t="shared" si="20"/>
        <v>6222</v>
      </c>
      <c r="BE18" s="668"/>
      <c r="BF18" s="18" t="s">
        <v>42</v>
      </c>
      <c r="BG18" s="334">
        <f t="shared" ref="BG18:BO18" si="21">SUM(BG15:BG17)</f>
        <v>1777</v>
      </c>
      <c r="BH18" s="334">
        <f t="shared" si="21"/>
        <v>2957</v>
      </c>
      <c r="BI18" s="334">
        <f t="shared" si="21"/>
        <v>4734</v>
      </c>
      <c r="BJ18" s="337">
        <f t="shared" si="21"/>
        <v>917</v>
      </c>
      <c r="BK18" s="334">
        <f t="shared" si="21"/>
        <v>1697</v>
      </c>
      <c r="BL18" s="334">
        <f t="shared" si="21"/>
        <v>2614</v>
      </c>
      <c r="BM18" s="334">
        <f t="shared" si="21"/>
        <v>334</v>
      </c>
      <c r="BN18" s="334">
        <f t="shared" si="21"/>
        <v>694</v>
      </c>
      <c r="BO18" s="335">
        <f t="shared" si="21"/>
        <v>1028</v>
      </c>
      <c r="BP18" s="668"/>
      <c r="BQ18" s="18" t="s">
        <v>42</v>
      </c>
      <c r="BR18" s="334">
        <f t="shared" ref="BR18:BZ18" si="22">SUM(BR15:BR17)</f>
        <v>66</v>
      </c>
      <c r="BS18" s="334">
        <f t="shared" si="22"/>
        <v>181</v>
      </c>
      <c r="BT18" s="334">
        <f t="shared" si="22"/>
        <v>247</v>
      </c>
      <c r="BU18" s="334">
        <f t="shared" si="22"/>
        <v>14</v>
      </c>
      <c r="BV18" s="334">
        <f t="shared" si="22"/>
        <v>25</v>
      </c>
      <c r="BW18" s="334">
        <f t="shared" si="22"/>
        <v>39</v>
      </c>
      <c r="BX18" s="334">
        <f t="shared" si="22"/>
        <v>0</v>
      </c>
      <c r="BY18" s="334">
        <f t="shared" si="22"/>
        <v>1</v>
      </c>
      <c r="BZ18" s="335">
        <f t="shared" si="22"/>
        <v>1</v>
      </c>
      <c r="CA18" s="668"/>
      <c r="CB18" s="18" t="s">
        <v>42</v>
      </c>
      <c r="CC18" s="334">
        <f t="shared" ref="CC18:CK18" si="23">SUM(CC15:CC17)</f>
        <v>35177</v>
      </c>
      <c r="CD18" s="334">
        <f t="shared" si="23"/>
        <v>33718</v>
      </c>
      <c r="CE18" s="334">
        <f t="shared" si="23"/>
        <v>68895</v>
      </c>
      <c r="CF18" s="334">
        <f t="shared" si="23"/>
        <v>135296</v>
      </c>
      <c r="CG18" s="334">
        <f t="shared" si="23"/>
        <v>129015</v>
      </c>
      <c r="CH18" s="334">
        <f t="shared" si="23"/>
        <v>264311</v>
      </c>
      <c r="CI18" s="334">
        <f t="shared" si="23"/>
        <v>9019</v>
      </c>
      <c r="CJ18" s="334">
        <f t="shared" si="23"/>
        <v>14089</v>
      </c>
      <c r="CK18" s="335">
        <f t="shared" si="23"/>
        <v>23108</v>
      </c>
    </row>
    <row r="19" spans="1:89" ht="17.100000000000001" customHeight="1">
      <c r="A19" s="1"/>
      <c r="B19" s="24" t="s">
        <v>43</v>
      </c>
      <c r="C19" s="18" t="s">
        <v>44</v>
      </c>
      <c r="D19" s="334">
        <v>1850</v>
      </c>
      <c r="E19" s="334">
        <v>1791</v>
      </c>
      <c r="F19" s="334">
        <v>3641</v>
      </c>
      <c r="G19" s="334">
        <v>1863</v>
      </c>
      <c r="H19" s="334">
        <v>1768</v>
      </c>
      <c r="I19" s="334">
        <v>3631</v>
      </c>
      <c r="J19" s="334">
        <v>2052</v>
      </c>
      <c r="K19" s="334">
        <v>1886</v>
      </c>
      <c r="L19" s="335">
        <v>3938</v>
      </c>
      <c r="M19" s="24" t="s">
        <v>43</v>
      </c>
      <c r="N19" s="336" t="s">
        <v>44</v>
      </c>
      <c r="O19" s="334">
        <v>2755</v>
      </c>
      <c r="P19" s="334">
        <v>2897</v>
      </c>
      <c r="Q19" s="334">
        <v>5652</v>
      </c>
      <c r="R19" s="334">
        <v>3637</v>
      </c>
      <c r="S19" s="334">
        <v>3200</v>
      </c>
      <c r="T19" s="334">
        <v>6837</v>
      </c>
      <c r="U19" s="334">
        <v>3840</v>
      </c>
      <c r="V19" s="334">
        <v>2890</v>
      </c>
      <c r="W19" s="335">
        <v>6730</v>
      </c>
      <c r="X19" s="24" t="s">
        <v>43</v>
      </c>
      <c r="Y19" s="18" t="s">
        <v>44</v>
      </c>
      <c r="Z19" s="337">
        <v>2938</v>
      </c>
      <c r="AA19" s="334">
        <v>2402</v>
      </c>
      <c r="AB19" s="334">
        <v>5340</v>
      </c>
      <c r="AC19" s="334">
        <v>2847</v>
      </c>
      <c r="AD19" s="334">
        <v>2546</v>
      </c>
      <c r="AE19" s="334">
        <v>5393</v>
      </c>
      <c r="AF19" s="334">
        <v>3347</v>
      </c>
      <c r="AG19" s="334">
        <v>2910</v>
      </c>
      <c r="AH19" s="335">
        <v>6257</v>
      </c>
      <c r="AI19" s="24" t="s">
        <v>43</v>
      </c>
      <c r="AJ19" s="18" t="s">
        <v>44</v>
      </c>
      <c r="AK19" s="334">
        <v>2867</v>
      </c>
      <c r="AL19" s="337">
        <v>2710</v>
      </c>
      <c r="AM19" s="334">
        <v>5577</v>
      </c>
      <c r="AN19" s="334">
        <v>2412</v>
      </c>
      <c r="AO19" s="334">
        <v>2431</v>
      </c>
      <c r="AP19" s="334">
        <v>4843</v>
      </c>
      <c r="AQ19" s="334">
        <v>2225</v>
      </c>
      <c r="AR19" s="334">
        <v>2303</v>
      </c>
      <c r="AS19" s="335">
        <v>4528</v>
      </c>
      <c r="AT19" s="24" t="s">
        <v>43</v>
      </c>
      <c r="AU19" s="18" t="s">
        <v>44</v>
      </c>
      <c r="AV19" s="334">
        <v>1746</v>
      </c>
      <c r="AW19" s="334">
        <v>1735</v>
      </c>
      <c r="AX19" s="337">
        <v>3481</v>
      </c>
      <c r="AY19" s="334">
        <v>1036</v>
      </c>
      <c r="AZ19" s="334">
        <v>1346</v>
      </c>
      <c r="BA19" s="334">
        <v>2382</v>
      </c>
      <c r="BB19" s="334">
        <v>753</v>
      </c>
      <c r="BC19" s="334">
        <v>1100</v>
      </c>
      <c r="BD19" s="335">
        <v>1853</v>
      </c>
      <c r="BE19" s="24" t="s">
        <v>43</v>
      </c>
      <c r="BF19" s="18" t="s">
        <v>44</v>
      </c>
      <c r="BG19" s="334">
        <v>564</v>
      </c>
      <c r="BH19" s="334">
        <v>875</v>
      </c>
      <c r="BI19" s="334">
        <v>1439</v>
      </c>
      <c r="BJ19" s="337">
        <v>329</v>
      </c>
      <c r="BK19" s="334">
        <v>480</v>
      </c>
      <c r="BL19" s="334">
        <v>809</v>
      </c>
      <c r="BM19" s="334">
        <v>110</v>
      </c>
      <c r="BN19" s="334">
        <v>207</v>
      </c>
      <c r="BO19" s="335">
        <v>317</v>
      </c>
      <c r="BP19" s="24" t="s">
        <v>43</v>
      </c>
      <c r="BQ19" s="18" t="s">
        <v>44</v>
      </c>
      <c r="BR19" s="334">
        <v>21</v>
      </c>
      <c r="BS19" s="334">
        <v>69</v>
      </c>
      <c r="BT19" s="334">
        <v>90</v>
      </c>
      <c r="BU19" s="334">
        <v>2</v>
      </c>
      <c r="BV19" s="334">
        <v>8</v>
      </c>
      <c r="BW19" s="334">
        <v>10</v>
      </c>
      <c r="BX19" s="334">
        <v>0</v>
      </c>
      <c r="BY19" s="334">
        <v>1</v>
      </c>
      <c r="BZ19" s="335">
        <v>1</v>
      </c>
      <c r="CA19" s="24" t="s">
        <v>43</v>
      </c>
      <c r="CB19" s="18" t="s">
        <v>44</v>
      </c>
      <c r="CC19" s="334">
        <v>5765</v>
      </c>
      <c r="CD19" s="334">
        <v>5445</v>
      </c>
      <c r="CE19" s="334">
        <v>11210</v>
      </c>
      <c r="CF19" s="334">
        <v>28614</v>
      </c>
      <c r="CG19" s="334">
        <v>26024</v>
      </c>
      <c r="CH19" s="334">
        <v>54638</v>
      </c>
      <c r="CI19" s="334">
        <v>2815</v>
      </c>
      <c r="CJ19" s="334">
        <v>4086</v>
      </c>
      <c r="CK19" s="335">
        <v>6901</v>
      </c>
    </row>
    <row r="20" spans="1:89" ht="17.100000000000001" customHeight="1">
      <c r="A20" s="1"/>
      <c r="B20" s="24" t="s">
        <v>45</v>
      </c>
      <c r="C20" s="18" t="s">
        <v>46</v>
      </c>
      <c r="D20" s="334">
        <v>2833</v>
      </c>
      <c r="E20" s="334">
        <v>2646</v>
      </c>
      <c r="F20" s="334">
        <v>5479</v>
      </c>
      <c r="G20" s="334">
        <v>2356</v>
      </c>
      <c r="H20" s="334">
        <v>2283</v>
      </c>
      <c r="I20" s="334">
        <v>4639</v>
      </c>
      <c r="J20" s="334">
        <v>2402</v>
      </c>
      <c r="K20" s="334">
        <v>2460</v>
      </c>
      <c r="L20" s="335">
        <v>4862</v>
      </c>
      <c r="M20" s="24" t="s">
        <v>45</v>
      </c>
      <c r="N20" s="336" t="s">
        <v>46</v>
      </c>
      <c r="O20" s="334">
        <v>3718</v>
      </c>
      <c r="P20" s="334">
        <v>3478</v>
      </c>
      <c r="Q20" s="334">
        <v>7196</v>
      </c>
      <c r="R20" s="334">
        <v>4696</v>
      </c>
      <c r="S20" s="334">
        <v>4056</v>
      </c>
      <c r="T20" s="334">
        <v>8752</v>
      </c>
      <c r="U20" s="334">
        <v>4574</v>
      </c>
      <c r="V20" s="334">
        <v>3911</v>
      </c>
      <c r="W20" s="335">
        <v>8485</v>
      </c>
      <c r="X20" s="24" t="s">
        <v>45</v>
      </c>
      <c r="Y20" s="18" t="s">
        <v>46</v>
      </c>
      <c r="Z20" s="337">
        <v>3904</v>
      </c>
      <c r="AA20" s="334">
        <v>2958</v>
      </c>
      <c r="AB20" s="334">
        <v>6862</v>
      </c>
      <c r="AC20" s="334">
        <v>3573</v>
      </c>
      <c r="AD20" s="334">
        <v>2808</v>
      </c>
      <c r="AE20" s="334">
        <v>6381</v>
      </c>
      <c r="AF20" s="334">
        <v>4108</v>
      </c>
      <c r="AG20" s="334">
        <v>3339</v>
      </c>
      <c r="AH20" s="335">
        <v>7447</v>
      </c>
      <c r="AI20" s="24" t="s">
        <v>45</v>
      </c>
      <c r="AJ20" s="18" t="s">
        <v>46</v>
      </c>
      <c r="AK20" s="334">
        <v>3720</v>
      </c>
      <c r="AL20" s="337">
        <v>3278</v>
      </c>
      <c r="AM20" s="334">
        <v>6998</v>
      </c>
      <c r="AN20" s="334">
        <v>3137</v>
      </c>
      <c r="AO20" s="334">
        <v>2860</v>
      </c>
      <c r="AP20" s="334">
        <v>5997</v>
      </c>
      <c r="AQ20" s="334">
        <v>2578</v>
      </c>
      <c r="AR20" s="334">
        <v>2259</v>
      </c>
      <c r="AS20" s="335">
        <v>4837</v>
      </c>
      <c r="AT20" s="24" t="s">
        <v>45</v>
      </c>
      <c r="AU20" s="18" t="s">
        <v>46</v>
      </c>
      <c r="AV20" s="334">
        <v>1702</v>
      </c>
      <c r="AW20" s="334">
        <v>1659</v>
      </c>
      <c r="AX20" s="337">
        <v>3361</v>
      </c>
      <c r="AY20" s="334">
        <v>985</v>
      </c>
      <c r="AZ20" s="334">
        <v>1115</v>
      </c>
      <c r="BA20" s="334">
        <v>2100</v>
      </c>
      <c r="BB20" s="334">
        <v>620</v>
      </c>
      <c r="BC20" s="334">
        <v>883</v>
      </c>
      <c r="BD20" s="335">
        <v>1503</v>
      </c>
      <c r="BE20" s="24" t="s">
        <v>45</v>
      </c>
      <c r="BF20" s="18" t="s">
        <v>46</v>
      </c>
      <c r="BG20" s="334">
        <v>464</v>
      </c>
      <c r="BH20" s="334">
        <v>677</v>
      </c>
      <c r="BI20" s="334">
        <v>1141</v>
      </c>
      <c r="BJ20" s="337">
        <v>223</v>
      </c>
      <c r="BK20" s="334">
        <v>410</v>
      </c>
      <c r="BL20" s="334">
        <v>633</v>
      </c>
      <c r="BM20" s="334">
        <v>79</v>
      </c>
      <c r="BN20" s="334">
        <v>173</v>
      </c>
      <c r="BO20" s="335">
        <v>252</v>
      </c>
      <c r="BP20" s="24" t="s">
        <v>45</v>
      </c>
      <c r="BQ20" s="18" t="s">
        <v>46</v>
      </c>
      <c r="BR20" s="334">
        <v>21</v>
      </c>
      <c r="BS20" s="334">
        <v>51</v>
      </c>
      <c r="BT20" s="334">
        <v>72</v>
      </c>
      <c r="BU20" s="334">
        <v>3</v>
      </c>
      <c r="BV20" s="334">
        <v>9</v>
      </c>
      <c r="BW20" s="334">
        <v>12</v>
      </c>
      <c r="BX20" s="334">
        <v>0</v>
      </c>
      <c r="BY20" s="334">
        <v>0</v>
      </c>
      <c r="BZ20" s="335">
        <v>0</v>
      </c>
      <c r="CA20" s="24" t="s">
        <v>45</v>
      </c>
      <c r="CB20" s="18" t="s">
        <v>46</v>
      </c>
      <c r="CC20" s="334">
        <v>7591</v>
      </c>
      <c r="CD20" s="334">
        <v>7389</v>
      </c>
      <c r="CE20" s="334">
        <v>14980</v>
      </c>
      <c r="CF20" s="334">
        <v>35710</v>
      </c>
      <c r="CG20" s="334">
        <v>30606</v>
      </c>
      <c r="CH20" s="334">
        <v>66316</v>
      </c>
      <c r="CI20" s="334">
        <v>2395</v>
      </c>
      <c r="CJ20" s="334">
        <v>3318</v>
      </c>
      <c r="CK20" s="335">
        <v>5713</v>
      </c>
    </row>
    <row r="21" spans="1:89" ht="17.100000000000001" customHeight="1">
      <c r="A21" s="1"/>
      <c r="B21" s="24" t="s">
        <v>47</v>
      </c>
      <c r="C21" s="18" t="s">
        <v>48</v>
      </c>
      <c r="D21" s="334">
        <v>2985</v>
      </c>
      <c r="E21" s="334">
        <v>2808</v>
      </c>
      <c r="F21" s="334">
        <v>5793</v>
      </c>
      <c r="G21" s="334">
        <v>2737</v>
      </c>
      <c r="H21" s="334">
        <v>2650</v>
      </c>
      <c r="I21" s="334">
        <v>5387</v>
      </c>
      <c r="J21" s="334">
        <v>3016</v>
      </c>
      <c r="K21" s="334">
        <v>2856</v>
      </c>
      <c r="L21" s="335">
        <v>5872</v>
      </c>
      <c r="M21" s="24" t="s">
        <v>47</v>
      </c>
      <c r="N21" s="336" t="s">
        <v>48</v>
      </c>
      <c r="O21" s="334">
        <v>4976</v>
      </c>
      <c r="P21" s="334">
        <v>4069</v>
      </c>
      <c r="Q21" s="334">
        <v>9045</v>
      </c>
      <c r="R21" s="334">
        <v>6925</v>
      </c>
      <c r="S21" s="334">
        <v>4748</v>
      </c>
      <c r="T21" s="334">
        <v>11673</v>
      </c>
      <c r="U21" s="334">
        <v>5515</v>
      </c>
      <c r="V21" s="334">
        <v>4284</v>
      </c>
      <c r="W21" s="335">
        <v>9799</v>
      </c>
      <c r="X21" s="24" t="s">
        <v>47</v>
      </c>
      <c r="Y21" s="18" t="s">
        <v>48</v>
      </c>
      <c r="Z21" s="337">
        <v>4307</v>
      </c>
      <c r="AA21" s="334">
        <v>3397</v>
      </c>
      <c r="AB21" s="334">
        <v>7704</v>
      </c>
      <c r="AC21" s="334">
        <v>4023</v>
      </c>
      <c r="AD21" s="334">
        <v>3346</v>
      </c>
      <c r="AE21" s="334">
        <v>7369</v>
      </c>
      <c r="AF21" s="334">
        <v>4596</v>
      </c>
      <c r="AG21" s="334">
        <v>4150</v>
      </c>
      <c r="AH21" s="335">
        <v>8746</v>
      </c>
      <c r="AI21" s="24" t="s">
        <v>47</v>
      </c>
      <c r="AJ21" s="18" t="s">
        <v>48</v>
      </c>
      <c r="AK21" s="334">
        <v>4001</v>
      </c>
      <c r="AL21" s="337">
        <v>3981</v>
      </c>
      <c r="AM21" s="334">
        <v>7982</v>
      </c>
      <c r="AN21" s="334">
        <v>3636</v>
      </c>
      <c r="AO21" s="334">
        <v>3531</v>
      </c>
      <c r="AP21" s="334">
        <v>7167</v>
      </c>
      <c r="AQ21" s="334">
        <v>3140</v>
      </c>
      <c r="AR21" s="334">
        <v>2682</v>
      </c>
      <c r="AS21" s="335">
        <v>5822</v>
      </c>
      <c r="AT21" s="24" t="s">
        <v>47</v>
      </c>
      <c r="AU21" s="18" t="s">
        <v>48</v>
      </c>
      <c r="AV21" s="334">
        <v>1999</v>
      </c>
      <c r="AW21" s="334">
        <v>1810</v>
      </c>
      <c r="AX21" s="337">
        <v>3809</v>
      </c>
      <c r="AY21" s="334">
        <v>1077</v>
      </c>
      <c r="AZ21" s="334">
        <v>1378</v>
      </c>
      <c r="BA21" s="334">
        <v>2455</v>
      </c>
      <c r="BB21" s="334">
        <v>697</v>
      </c>
      <c r="BC21" s="334">
        <v>1013</v>
      </c>
      <c r="BD21" s="335">
        <v>1710</v>
      </c>
      <c r="BE21" s="24" t="s">
        <v>47</v>
      </c>
      <c r="BF21" s="18" t="s">
        <v>48</v>
      </c>
      <c r="BG21" s="334">
        <v>545</v>
      </c>
      <c r="BH21" s="334">
        <v>771</v>
      </c>
      <c r="BI21" s="334">
        <v>1316</v>
      </c>
      <c r="BJ21" s="337">
        <v>255</v>
      </c>
      <c r="BK21" s="334">
        <v>419</v>
      </c>
      <c r="BL21" s="334">
        <v>674</v>
      </c>
      <c r="BM21" s="334">
        <v>88</v>
      </c>
      <c r="BN21" s="334">
        <v>177</v>
      </c>
      <c r="BO21" s="335">
        <v>265</v>
      </c>
      <c r="BP21" s="24" t="s">
        <v>47</v>
      </c>
      <c r="BQ21" s="18" t="s">
        <v>48</v>
      </c>
      <c r="BR21" s="334">
        <v>23</v>
      </c>
      <c r="BS21" s="334">
        <v>44</v>
      </c>
      <c r="BT21" s="334">
        <v>67</v>
      </c>
      <c r="BU21" s="334">
        <v>3</v>
      </c>
      <c r="BV21" s="334">
        <v>4</v>
      </c>
      <c r="BW21" s="334">
        <v>7</v>
      </c>
      <c r="BX21" s="334">
        <v>0</v>
      </c>
      <c r="BY21" s="334">
        <v>1</v>
      </c>
      <c r="BZ21" s="335">
        <v>1</v>
      </c>
      <c r="CA21" s="24" t="s">
        <v>47</v>
      </c>
      <c r="CB21" s="18" t="s">
        <v>48</v>
      </c>
      <c r="CC21" s="334">
        <v>8738</v>
      </c>
      <c r="CD21" s="334">
        <v>8314</v>
      </c>
      <c r="CE21" s="334">
        <v>17052</v>
      </c>
      <c r="CF21" s="334">
        <v>43118</v>
      </c>
      <c r="CG21" s="334">
        <v>35998</v>
      </c>
      <c r="CH21" s="334">
        <v>79116</v>
      </c>
      <c r="CI21" s="334">
        <v>2688</v>
      </c>
      <c r="CJ21" s="334">
        <v>3807</v>
      </c>
      <c r="CK21" s="335">
        <v>6495</v>
      </c>
    </row>
    <row r="22" spans="1:89" ht="17.100000000000001" customHeight="1">
      <c r="A22" s="1"/>
      <c r="B22" s="24" t="s">
        <v>49</v>
      </c>
      <c r="C22" s="18" t="s">
        <v>50</v>
      </c>
      <c r="D22" s="334">
        <v>1743</v>
      </c>
      <c r="E22" s="334">
        <v>1689</v>
      </c>
      <c r="F22" s="334">
        <v>3432</v>
      </c>
      <c r="G22" s="334">
        <v>2034</v>
      </c>
      <c r="H22" s="334">
        <v>1805</v>
      </c>
      <c r="I22" s="334">
        <v>3839</v>
      </c>
      <c r="J22" s="334">
        <v>2367</v>
      </c>
      <c r="K22" s="334">
        <v>2168</v>
      </c>
      <c r="L22" s="335">
        <v>4535</v>
      </c>
      <c r="M22" s="24" t="s">
        <v>49</v>
      </c>
      <c r="N22" s="336" t="s">
        <v>50</v>
      </c>
      <c r="O22" s="334">
        <v>3004</v>
      </c>
      <c r="P22" s="334">
        <v>2819</v>
      </c>
      <c r="Q22" s="334">
        <v>5823</v>
      </c>
      <c r="R22" s="334">
        <v>3136</v>
      </c>
      <c r="S22" s="334">
        <v>2828</v>
      </c>
      <c r="T22" s="334">
        <v>5964</v>
      </c>
      <c r="U22" s="334">
        <v>2483</v>
      </c>
      <c r="V22" s="334">
        <v>2185</v>
      </c>
      <c r="W22" s="335">
        <v>4668</v>
      </c>
      <c r="X22" s="24" t="s">
        <v>49</v>
      </c>
      <c r="Y22" s="18" t="s">
        <v>50</v>
      </c>
      <c r="Z22" s="337">
        <v>2037</v>
      </c>
      <c r="AA22" s="334">
        <v>1972</v>
      </c>
      <c r="AB22" s="334">
        <v>4009</v>
      </c>
      <c r="AC22" s="334">
        <v>2401</v>
      </c>
      <c r="AD22" s="334">
        <v>2400</v>
      </c>
      <c r="AE22" s="334">
        <v>4801</v>
      </c>
      <c r="AF22" s="334">
        <v>3131</v>
      </c>
      <c r="AG22" s="334">
        <v>3101</v>
      </c>
      <c r="AH22" s="335">
        <v>6232</v>
      </c>
      <c r="AI22" s="24" t="s">
        <v>49</v>
      </c>
      <c r="AJ22" s="18" t="s">
        <v>50</v>
      </c>
      <c r="AK22" s="334">
        <v>2834</v>
      </c>
      <c r="AL22" s="337">
        <v>2753</v>
      </c>
      <c r="AM22" s="334">
        <v>5587</v>
      </c>
      <c r="AN22" s="334">
        <v>2364</v>
      </c>
      <c r="AO22" s="334">
        <v>2216</v>
      </c>
      <c r="AP22" s="334">
        <v>4580</v>
      </c>
      <c r="AQ22" s="334">
        <v>1856</v>
      </c>
      <c r="AR22" s="334">
        <v>1616</v>
      </c>
      <c r="AS22" s="335">
        <v>3472</v>
      </c>
      <c r="AT22" s="24" t="s">
        <v>49</v>
      </c>
      <c r="AU22" s="18" t="s">
        <v>50</v>
      </c>
      <c r="AV22" s="334">
        <v>1249</v>
      </c>
      <c r="AW22" s="334">
        <v>1137</v>
      </c>
      <c r="AX22" s="337">
        <v>2386</v>
      </c>
      <c r="AY22" s="334">
        <v>711</v>
      </c>
      <c r="AZ22" s="334">
        <v>826</v>
      </c>
      <c r="BA22" s="334">
        <v>1537</v>
      </c>
      <c r="BB22" s="334">
        <v>406</v>
      </c>
      <c r="BC22" s="334">
        <v>602</v>
      </c>
      <c r="BD22" s="335">
        <v>1008</v>
      </c>
      <c r="BE22" s="24" t="s">
        <v>49</v>
      </c>
      <c r="BF22" s="18" t="s">
        <v>50</v>
      </c>
      <c r="BG22" s="334">
        <v>348</v>
      </c>
      <c r="BH22" s="334">
        <v>452</v>
      </c>
      <c r="BI22" s="334">
        <v>800</v>
      </c>
      <c r="BJ22" s="337">
        <v>157</v>
      </c>
      <c r="BK22" s="334">
        <v>240</v>
      </c>
      <c r="BL22" s="334">
        <v>397</v>
      </c>
      <c r="BM22" s="334">
        <v>45</v>
      </c>
      <c r="BN22" s="334">
        <v>86</v>
      </c>
      <c r="BO22" s="335">
        <v>131</v>
      </c>
      <c r="BP22" s="24" t="s">
        <v>49</v>
      </c>
      <c r="BQ22" s="18" t="s">
        <v>50</v>
      </c>
      <c r="BR22" s="334">
        <v>10</v>
      </c>
      <c r="BS22" s="334">
        <v>34</v>
      </c>
      <c r="BT22" s="334">
        <v>44</v>
      </c>
      <c r="BU22" s="334">
        <v>1</v>
      </c>
      <c r="BV22" s="334">
        <v>3</v>
      </c>
      <c r="BW22" s="334">
        <v>4</v>
      </c>
      <c r="BX22" s="334">
        <v>0</v>
      </c>
      <c r="BY22" s="334">
        <v>0</v>
      </c>
      <c r="BZ22" s="335">
        <v>0</v>
      </c>
      <c r="CA22" s="24" t="s">
        <v>49</v>
      </c>
      <c r="CB22" s="18" t="s">
        <v>50</v>
      </c>
      <c r="CC22" s="334">
        <v>6144</v>
      </c>
      <c r="CD22" s="334">
        <v>5662</v>
      </c>
      <c r="CE22" s="334">
        <v>11806</v>
      </c>
      <c r="CF22" s="334">
        <v>24495</v>
      </c>
      <c r="CG22" s="334">
        <v>23027</v>
      </c>
      <c r="CH22" s="334">
        <v>47522</v>
      </c>
      <c r="CI22" s="334">
        <v>1678</v>
      </c>
      <c r="CJ22" s="334">
        <v>2243</v>
      </c>
      <c r="CK22" s="335">
        <v>3921</v>
      </c>
    </row>
    <row r="23" spans="1:89" ht="17.100000000000001" customHeight="1">
      <c r="A23" s="1"/>
      <c r="B23" s="24" t="s">
        <v>51</v>
      </c>
      <c r="C23" s="18" t="s">
        <v>52</v>
      </c>
      <c r="D23" s="334">
        <v>1645</v>
      </c>
      <c r="E23" s="334">
        <v>1616</v>
      </c>
      <c r="F23" s="334">
        <v>3261</v>
      </c>
      <c r="G23" s="334">
        <v>1791</v>
      </c>
      <c r="H23" s="334">
        <v>1702</v>
      </c>
      <c r="I23" s="334">
        <v>3493</v>
      </c>
      <c r="J23" s="334">
        <v>1998</v>
      </c>
      <c r="K23" s="334">
        <v>1901</v>
      </c>
      <c r="L23" s="335">
        <v>3899</v>
      </c>
      <c r="M23" s="24" t="s">
        <v>51</v>
      </c>
      <c r="N23" s="336" t="s">
        <v>52</v>
      </c>
      <c r="O23" s="334">
        <v>2429</v>
      </c>
      <c r="P23" s="334">
        <v>2155</v>
      </c>
      <c r="Q23" s="334">
        <v>4584</v>
      </c>
      <c r="R23" s="334">
        <v>2911</v>
      </c>
      <c r="S23" s="334">
        <v>2344</v>
      </c>
      <c r="T23" s="334">
        <v>5255</v>
      </c>
      <c r="U23" s="334">
        <v>2472</v>
      </c>
      <c r="V23" s="334">
        <v>2156</v>
      </c>
      <c r="W23" s="335">
        <v>4628</v>
      </c>
      <c r="X23" s="24" t="s">
        <v>51</v>
      </c>
      <c r="Y23" s="18" t="s">
        <v>52</v>
      </c>
      <c r="Z23" s="337">
        <v>2155</v>
      </c>
      <c r="AA23" s="334">
        <v>1903</v>
      </c>
      <c r="AB23" s="334">
        <v>4058</v>
      </c>
      <c r="AC23" s="334">
        <v>2329</v>
      </c>
      <c r="AD23" s="334">
        <v>2212</v>
      </c>
      <c r="AE23" s="334">
        <v>4541</v>
      </c>
      <c r="AF23" s="334">
        <v>2900</v>
      </c>
      <c r="AG23" s="334">
        <v>2600</v>
      </c>
      <c r="AH23" s="335">
        <v>5500</v>
      </c>
      <c r="AI23" s="24" t="s">
        <v>51</v>
      </c>
      <c r="AJ23" s="18" t="s">
        <v>52</v>
      </c>
      <c r="AK23" s="334">
        <v>2288</v>
      </c>
      <c r="AL23" s="337">
        <v>2104</v>
      </c>
      <c r="AM23" s="334">
        <v>4392</v>
      </c>
      <c r="AN23" s="334">
        <v>1841</v>
      </c>
      <c r="AO23" s="334">
        <v>1829</v>
      </c>
      <c r="AP23" s="334">
        <v>3670</v>
      </c>
      <c r="AQ23" s="334">
        <v>1667</v>
      </c>
      <c r="AR23" s="334">
        <v>1573</v>
      </c>
      <c r="AS23" s="335">
        <v>3240</v>
      </c>
      <c r="AT23" s="24" t="s">
        <v>51</v>
      </c>
      <c r="AU23" s="18" t="s">
        <v>52</v>
      </c>
      <c r="AV23" s="334">
        <v>1131</v>
      </c>
      <c r="AW23" s="334">
        <v>1089</v>
      </c>
      <c r="AX23" s="337">
        <v>2220</v>
      </c>
      <c r="AY23" s="334">
        <v>621</v>
      </c>
      <c r="AZ23" s="334">
        <v>788</v>
      </c>
      <c r="BA23" s="334">
        <v>1409</v>
      </c>
      <c r="BB23" s="334">
        <v>412</v>
      </c>
      <c r="BC23" s="334">
        <v>598</v>
      </c>
      <c r="BD23" s="335">
        <v>1010</v>
      </c>
      <c r="BE23" s="24" t="s">
        <v>51</v>
      </c>
      <c r="BF23" s="18" t="s">
        <v>52</v>
      </c>
      <c r="BG23" s="334">
        <v>345</v>
      </c>
      <c r="BH23" s="334">
        <v>478</v>
      </c>
      <c r="BI23" s="334">
        <v>823</v>
      </c>
      <c r="BJ23" s="337">
        <v>167</v>
      </c>
      <c r="BK23" s="334">
        <v>274</v>
      </c>
      <c r="BL23" s="334">
        <v>441</v>
      </c>
      <c r="BM23" s="334">
        <v>53</v>
      </c>
      <c r="BN23" s="334">
        <v>130</v>
      </c>
      <c r="BO23" s="335">
        <v>183</v>
      </c>
      <c r="BP23" s="24" t="s">
        <v>51</v>
      </c>
      <c r="BQ23" s="18" t="s">
        <v>52</v>
      </c>
      <c r="BR23" s="334">
        <v>10</v>
      </c>
      <c r="BS23" s="334">
        <v>35</v>
      </c>
      <c r="BT23" s="334">
        <v>45</v>
      </c>
      <c r="BU23" s="334">
        <v>0</v>
      </c>
      <c r="BV23" s="334">
        <v>5</v>
      </c>
      <c r="BW23" s="334">
        <v>5</v>
      </c>
      <c r="BX23" s="334">
        <v>0</v>
      </c>
      <c r="BY23" s="334">
        <v>0</v>
      </c>
      <c r="BZ23" s="335">
        <v>0</v>
      </c>
      <c r="CA23" s="24" t="s">
        <v>51</v>
      </c>
      <c r="CB23" s="18" t="s">
        <v>52</v>
      </c>
      <c r="CC23" s="334">
        <v>5434</v>
      </c>
      <c r="CD23" s="334">
        <v>5219</v>
      </c>
      <c r="CE23" s="334">
        <v>10653</v>
      </c>
      <c r="CF23" s="334">
        <v>22123</v>
      </c>
      <c r="CG23" s="334">
        <v>19965</v>
      </c>
      <c r="CH23" s="334">
        <v>42088</v>
      </c>
      <c r="CI23" s="334">
        <v>1608</v>
      </c>
      <c r="CJ23" s="334">
        <v>2308</v>
      </c>
      <c r="CK23" s="335">
        <v>3916</v>
      </c>
    </row>
    <row r="24" spans="1:89" ht="17.100000000000001" customHeight="1">
      <c r="A24" s="1"/>
      <c r="B24" s="24" t="s">
        <v>53</v>
      </c>
      <c r="C24" s="18" t="s">
        <v>54</v>
      </c>
      <c r="D24" s="334">
        <v>3640</v>
      </c>
      <c r="E24" s="334">
        <v>3486</v>
      </c>
      <c r="F24" s="334">
        <v>7126</v>
      </c>
      <c r="G24" s="334">
        <v>4128</v>
      </c>
      <c r="H24" s="334">
        <v>3939</v>
      </c>
      <c r="I24" s="334">
        <v>8067</v>
      </c>
      <c r="J24" s="334">
        <v>5091</v>
      </c>
      <c r="K24" s="334">
        <v>4696</v>
      </c>
      <c r="L24" s="335">
        <v>9787</v>
      </c>
      <c r="M24" s="24" t="s">
        <v>53</v>
      </c>
      <c r="N24" s="336" t="s">
        <v>54</v>
      </c>
      <c r="O24" s="334">
        <v>6862</v>
      </c>
      <c r="P24" s="334">
        <v>6614</v>
      </c>
      <c r="Q24" s="334">
        <v>13476</v>
      </c>
      <c r="R24" s="334">
        <v>6967</v>
      </c>
      <c r="S24" s="334">
        <v>6288</v>
      </c>
      <c r="T24" s="334">
        <v>13255</v>
      </c>
      <c r="U24" s="334">
        <v>5195</v>
      </c>
      <c r="V24" s="334">
        <v>4663</v>
      </c>
      <c r="W24" s="335">
        <v>9858</v>
      </c>
      <c r="X24" s="24" t="s">
        <v>53</v>
      </c>
      <c r="Y24" s="18" t="s">
        <v>54</v>
      </c>
      <c r="Z24" s="337">
        <v>4332</v>
      </c>
      <c r="AA24" s="334">
        <v>3989</v>
      </c>
      <c r="AB24" s="334">
        <v>8321</v>
      </c>
      <c r="AC24" s="334">
        <v>4969</v>
      </c>
      <c r="AD24" s="334">
        <v>4888</v>
      </c>
      <c r="AE24" s="334">
        <v>9857</v>
      </c>
      <c r="AF24" s="334">
        <v>6463</v>
      </c>
      <c r="AG24" s="334">
        <v>6636</v>
      </c>
      <c r="AH24" s="335">
        <v>13099</v>
      </c>
      <c r="AI24" s="24" t="s">
        <v>53</v>
      </c>
      <c r="AJ24" s="18" t="s">
        <v>54</v>
      </c>
      <c r="AK24" s="334">
        <v>6257</v>
      </c>
      <c r="AL24" s="337">
        <v>6403</v>
      </c>
      <c r="AM24" s="334">
        <v>12660</v>
      </c>
      <c r="AN24" s="334">
        <v>5608</v>
      </c>
      <c r="AO24" s="334">
        <v>5157</v>
      </c>
      <c r="AP24" s="334">
        <v>10765</v>
      </c>
      <c r="AQ24" s="334">
        <v>4302</v>
      </c>
      <c r="AR24" s="334">
        <v>3598</v>
      </c>
      <c r="AS24" s="335">
        <v>7900</v>
      </c>
      <c r="AT24" s="24" t="s">
        <v>53</v>
      </c>
      <c r="AU24" s="18" t="s">
        <v>54</v>
      </c>
      <c r="AV24" s="334">
        <v>2576</v>
      </c>
      <c r="AW24" s="334">
        <v>2421</v>
      </c>
      <c r="AX24" s="337">
        <v>4997</v>
      </c>
      <c r="AY24" s="334">
        <v>1353</v>
      </c>
      <c r="AZ24" s="334">
        <v>1787</v>
      </c>
      <c r="BA24" s="334">
        <v>3140</v>
      </c>
      <c r="BB24" s="334">
        <v>938</v>
      </c>
      <c r="BC24" s="334">
        <v>1433</v>
      </c>
      <c r="BD24" s="335">
        <v>2371</v>
      </c>
      <c r="BE24" s="24" t="s">
        <v>53</v>
      </c>
      <c r="BF24" s="18" t="s">
        <v>54</v>
      </c>
      <c r="BG24" s="334">
        <v>719</v>
      </c>
      <c r="BH24" s="334">
        <v>1177</v>
      </c>
      <c r="BI24" s="334">
        <v>1896</v>
      </c>
      <c r="BJ24" s="337">
        <v>407</v>
      </c>
      <c r="BK24" s="334">
        <v>703</v>
      </c>
      <c r="BL24" s="334">
        <v>1110</v>
      </c>
      <c r="BM24" s="334">
        <v>153</v>
      </c>
      <c r="BN24" s="334">
        <v>327</v>
      </c>
      <c r="BO24" s="335">
        <v>480</v>
      </c>
      <c r="BP24" s="24" t="s">
        <v>53</v>
      </c>
      <c r="BQ24" s="18" t="s">
        <v>54</v>
      </c>
      <c r="BR24" s="334">
        <v>36</v>
      </c>
      <c r="BS24" s="334">
        <v>108</v>
      </c>
      <c r="BT24" s="334">
        <v>144</v>
      </c>
      <c r="BU24" s="334">
        <v>5</v>
      </c>
      <c r="BV24" s="334">
        <v>15</v>
      </c>
      <c r="BW24" s="334">
        <v>20</v>
      </c>
      <c r="BX24" s="334">
        <v>0</v>
      </c>
      <c r="BY24" s="334">
        <v>1</v>
      </c>
      <c r="BZ24" s="335">
        <v>1</v>
      </c>
      <c r="CA24" s="24" t="s">
        <v>53</v>
      </c>
      <c r="CB24" s="18" t="s">
        <v>54</v>
      </c>
      <c r="CC24" s="334">
        <v>12859</v>
      </c>
      <c r="CD24" s="334">
        <v>12121</v>
      </c>
      <c r="CE24" s="334">
        <v>24980</v>
      </c>
      <c r="CF24" s="334">
        <v>53531</v>
      </c>
      <c r="CG24" s="334">
        <v>50657</v>
      </c>
      <c r="CH24" s="334">
        <v>104188</v>
      </c>
      <c r="CI24" s="334">
        <v>3611</v>
      </c>
      <c r="CJ24" s="334">
        <v>5551</v>
      </c>
      <c r="CK24" s="335">
        <v>9162</v>
      </c>
    </row>
    <row r="25" spans="1:89" ht="17.100000000000001" customHeight="1">
      <c r="A25" s="1"/>
      <c r="B25" s="666" t="s">
        <v>55</v>
      </c>
      <c r="C25" s="26" t="s">
        <v>56</v>
      </c>
      <c r="D25" s="339">
        <v>2592</v>
      </c>
      <c r="E25" s="339">
        <v>2516</v>
      </c>
      <c r="F25" s="339">
        <v>5108</v>
      </c>
      <c r="G25" s="339">
        <v>2689</v>
      </c>
      <c r="H25" s="339">
        <v>2567</v>
      </c>
      <c r="I25" s="339">
        <v>5256</v>
      </c>
      <c r="J25" s="339">
        <v>3312</v>
      </c>
      <c r="K25" s="339">
        <v>3136</v>
      </c>
      <c r="L25" s="340">
        <v>6448</v>
      </c>
      <c r="M25" s="666" t="s">
        <v>55</v>
      </c>
      <c r="N25" s="341" t="s">
        <v>56</v>
      </c>
      <c r="O25" s="339">
        <v>4691</v>
      </c>
      <c r="P25" s="339">
        <v>4489</v>
      </c>
      <c r="Q25" s="339">
        <v>9180</v>
      </c>
      <c r="R25" s="339">
        <v>4721</v>
      </c>
      <c r="S25" s="339">
        <v>4344</v>
      </c>
      <c r="T25" s="339">
        <v>9065</v>
      </c>
      <c r="U25" s="339">
        <v>3757</v>
      </c>
      <c r="V25" s="339">
        <v>3493</v>
      </c>
      <c r="W25" s="340">
        <v>7250</v>
      </c>
      <c r="X25" s="666" t="s">
        <v>55</v>
      </c>
      <c r="Y25" s="26" t="s">
        <v>56</v>
      </c>
      <c r="Z25" s="342">
        <v>3191</v>
      </c>
      <c r="AA25" s="339">
        <v>2852</v>
      </c>
      <c r="AB25" s="339">
        <v>6043</v>
      </c>
      <c r="AC25" s="339">
        <v>3411</v>
      </c>
      <c r="AD25" s="339">
        <v>3200</v>
      </c>
      <c r="AE25" s="339">
        <v>6611</v>
      </c>
      <c r="AF25" s="339">
        <v>4293</v>
      </c>
      <c r="AG25" s="339">
        <v>4486</v>
      </c>
      <c r="AH25" s="340">
        <v>8779</v>
      </c>
      <c r="AI25" s="666" t="s">
        <v>55</v>
      </c>
      <c r="AJ25" s="26" t="s">
        <v>56</v>
      </c>
      <c r="AK25" s="339">
        <v>4329</v>
      </c>
      <c r="AL25" s="342">
        <v>4340</v>
      </c>
      <c r="AM25" s="339">
        <v>8669</v>
      </c>
      <c r="AN25" s="339">
        <v>3781</v>
      </c>
      <c r="AO25" s="339">
        <v>3520</v>
      </c>
      <c r="AP25" s="339">
        <v>7301</v>
      </c>
      <c r="AQ25" s="339">
        <v>2783</v>
      </c>
      <c r="AR25" s="339">
        <v>2389</v>
      </c>
      <c r="AS25" s="340">
        <v>5172</v>
      </c>
      <c r="AT25" s="666" t="s">
        <v>55</v>
      </c>
      <c r="AU25" s="26" t="s">
        <v>56</v>
      </c>
      <c r="AV25" s="339">
        <v>1730</v>
      </c>
      <c r="AW25" s="339">
        <v>1576</v>
      </c>
      <c r="AX25" s="342">
        <v>3306</v>
      </c>
      <c r="AY25" s="339">
        <v>995</v>
      </c>
      <c r="AZ25" s="339">
        <v>1242</v>
      </c>
      <c r="BA25" s="339">
        <v>2237</v>
      </c>
      <c r="BB25" s="339">
        <v>631</v>
      </c>
      <c r="BC25" s="339">
        <v>1027</v>
      </c>
      <c r="BD25" s="340">
        <v>1658</v>
      </c>
      <c r="BE25" s="666" t="s">
        <v>55</v>
      </c>
      <c r="BF25" s="26" t="s">
        <v>56</v>
      </c>
      <c r="BG25" s="339">
        <v>525</v>
      </c>
      <c r="BH25" s="339">
        <v>808</v>
      </c>
      <c r="BI25" s="339">
        <v>1333</v>
      </c>
      <c r="BJ25" s="342">
        <v>262</v>
      </c>
      <c r="BK25" s="339">
        <v>445</v>
      </c>
      <c r="BL25" s="339">
        <v>707</v>
      </c>
      <c r="BM25" s="339">
        <v>95</v>
      </c>
      <c r="BN25" s="339">
        <v>185</v>
      </c>
      <c r="BO25" s="340">
        <v>280</v>
      </c>
      <c r="BP25" s="666" t="s">
        <v>55</v>
      </c>
      <c r="BQ25" s="26" t="s">
        <v>56</v>
      </c>
      <c r="BR25" s="339">
        <v>21</v>
      </c>
      <c r="BS25" s="339">
        <v>49</v>
      </c>
      <c r="BT25" s="339">
        <v>70</v>
      </c>
      <c r="BU25" s="339">
        <v>1</v>
      </c>
      <c r="BV25" s="339">
        <v>6</v>
      </c>
      <c r="BW25" s="339">
        <v>7</v>
      </c>
      <c r="BX25" s="339">
        <v>0</v>
      </c>
      <c r="BY25" s="339">
        <v>0</v>
      </c>
      <c r="BZ25" s="340">
        <v>0</v>
      </c>
      <c r="CA25" s="666" t="s">
        <v>55</v>
      </c>
      <c r="CB25" s="26" t="s">
        <v>56</v>
      </c>
      <c r="CC25" s="339">
        <v>8593</v>
      </c>
      <c r="CD25" s="339">
        <v>8219</v>
      </c>
      <c r="CE25" s="339">
        <v>16812</v>
      </c>
      <c r="CF25" s="339">
        <v>36687</v>
      </c>
      <c r="CG25" s="339">
        <v>34689</v>
      </c>
      <c r="CH25" s="339">
        <v>71376</v>
      </c>
      <c r="CI25" s="339">
        <v>2530</v>
      </c>
      <c r="CJ25" s="339">
        <v>3762</v>
      </c>
      <c r="CK25" s="340">
        <v>6292</v>
      </c>
    </row>
    <row r="26" spans="1:89" ht="17.100000000000001" customHeight="1">
      <c r="A26" s="1"/>
      <c r="B26" s="667"/>
      <c r="C26" s="26" t="s">
        <v>57</v>
      </c>
      <c r="D26" s="339">
        <v>2433</v>
      </c>
      <c r="E26" s="339">
        <v>2191</v>
      </c>
      <c r="F26" s="339">
        <v>4624</v>
      </c>
      <c r="G26" s="339">
        <v>2607</v>
      </c>
      <c r="H26" s="339">
        <v>2566</v>
      </c>
      <c r="I26" s="339">
        <v>5173</v>
      </c>
      <c r="J26" s="339">
        <v>3387</v>
      </c>
      <c r="K26" s="339">
        <v>3049</v>
      </c>
      <c r="L26" s="340">
        <v>6436</v>
      </c>
      <c r="M26" s="667"/>
      <c r="N26" s="341" t="s">
        <v>57</v>
      </c>
      <c r="O26" s="339">
        <v>5320</v>
      </c>
      <c r="P26" s="339">
        <v>4769</v>
      </c>
      <c r="Q26" s="339">
        <v>10089</v>
      </c>
      <c r="R26" s="339">
        <v>5514</v>
      </c>
      <c r="S26" s="339">
        <v>4621</v>
      </c>
      <c r="T26" s="339">
        <v>10135</v>
      </c>
      <c r="U26" s="339">
        <v>4070</v>
      </c>
      <c r="V26" s="339">
        <v>3239</v>
      </c>
      <c r="W26" s="340">
        <v>7309</v>
      </c>
      <c r="X26" s="667"/>
      <c r="Y26" s="26" t="s">
        <v>57</v>
      </c>
      <c r="Z26" s="342">
        <v>3076</v>
      </c>
      <c r="AA26" s="339">
        <v>2654</v>
      </c>
      <c r="AB26" s="339">
        <v>5730</v>
      </c>
      <c r="AC26" s="339">
        <v>3327</v>
      </c>
      <c r="AD26" s="339">
        <v>3161</v>
      </c>
      <c r="AE26" s="339">
        <v>6488</v>
      </c>
      <c r="AF26" s="339">
        <v>4350</v>
      </c>
      <c r="AG26" s="339">
        <v>4477</v>
      </c>
      <c r="AH26" s="340">
        <v>8827</v>
      </c>
      <c r="AI26" s="667"/>
      <c r="AJ26" s="26" t="s">
        <v>57</v>
      </c>
      <c r="AK26" s="339">
        <v>4285</v>
      </c>
      <c r="AL26" s="342">
        <v>4369</v>
      </c>
      <c r="AM26" s="339">
        <v>8654</v>
      </c>
      <c r="AN26" s="339">
        <v>3881</v>
      </c>
      <c r="AO26" s="339">
        <v>3793</v>
      </c>
      <c r="AP26" s="339">
        <v>7674</v>
      </c>
      <c r="AQ26" s="339">
        <v>3217</v>
      </c>
      <c r="AR26" s="339">
        <v>2767</v>
      </c>
      <c r="AS26" s="340">
        <v>5984</v>
      </c>
      <c r="AT26" s="667"/>
      <c r="AU26" s="26" t="s">
        <v>57</v>
      </c>
      <c r="AV26" s="339">
        <v>1872</v>
      </c>
      <c r="AW26" s="339">
        <v>1837</v>
      </c>
      <c r="AX26" s="342">
        <v>3709</v>
      </c>
      <c r="AY26" s="339">
        <v>1106</v>
      </c>
      <c r="AZ26" s="339">
        <v>1331</v>
      </c>
      <c r="BA26" s="339">
        <v>2437</v>
      </c>
      <c r="BB26" s="339">
        <v>736</v>
      </c>
      <c r="BC26" s="339">
        <v>1121</v>
      </c>
      <c r="BD26" s="340">
        <v>1857</v>
      </c>
      <c r="BE26" s="667"/>
      <c r="BF26" s="26" t="s">
        <v>57</v>
      </c>
      <c r="BG26" s="339">
        <v>592</v>
      </c>
      <c r="BH26" s="339">
        <v>813</v>
      </c>
      <c r="BI26" s="339">
        <v>1405</v>
      </c>
      <c r="BJ26" s="342">
        <v>264</v>
      </c>
      <c r="BK26" s="339">
        <v>494</v>
      </c>
      <c r="BL26" s="339">
        <v>758</v>
      </c>
      <c r="BM26" s="339">
        <v>117</v>
      </c>
      <c r="BN26" s="339">
        <v>210</v>
      </c>
      <c r="BO26" s="340">
        <v>327</v>
      </c>
      <c r="BP26" s="667"/>
      <c r="BQ26" s="26" t="s">
        <v>57</v>
      </c>
      <c r="BR26" s="339">
        <v>17</v>
      </c>
      <c r="BS26" s="339">
        <v>51</v>
      </c>
      <c r="BT26" s="339">
        <v>68</v>
      </c>
      <c r="BU26" s="339">
        <v>2</v>
      </c>
      <c r="BV26" s="339">
        <v>5</v>
      </c>
      <c r="BW26" s="339">
        <v>7</v>
      </c>
      <c r="BX26" s="339">
        <v>0</v>
      </c>
      <c r="BY26" s="339">
        <v>1</v>
      </c>
      <c r="BZ26" s="340">
        <v>1</v>
      </c>
      <c r="CA26" s="667"/>
      <c r="CB26" s="26" t="s">
        <v>57</v>
      </c>
      <c r="CC26" s="339">
        <v>8427</v>
      </c>
      <c r="CD26" s="339">
        <v>7806</v>
      </c>
      <c r="CE26" s="339">
        <v>16233</v>
      </c>
      <c r="CF26" s="339">
        <v>38912</v>
      </c>
      <c r="CG26" s="339">
        <v>35687</v>
      </c>
      <c r="CH26" s="339">
        <v>74599</v>
      </c>
      <c r="CI26" s="339">
        <v>2834</v>
      </c>
      <c r="CJ26" s="339">
        <v>4026</v>
      </c>
      <c r="CK26" s="340">
        <v>6860</v>
      </c>
    </row>
    <row r="27" spans="1:89" ht="17.100000000000001" customHeight="1">
      <c r="A27" s="1"/>
      <c r="B27" s="667"/>
      <c r="C27" s="26" t="s">
        <v>58</v>
      </c>
      <c r="D27" s="339">
        <v>916</v>
      </c>
      <c r="E27" s="339">
        <v>816</v>
      </c>
      <c r="F27" s="339">
        <v>1732</v>
      </c>
      <c r="G27" s="339">
        <v>1148</v>
      </c>
      <c r="H27" s="339">
        <v>1015</v>
      </c>
      <c r="I27" s="339">
        <v>2163</v>
      </c>
      <c r="J27" s="339">
        <v>1363</v>
      </c>
      <c r="K27" s="339">
        <v>1265</v>
      </c>
      <c r="L27" s="340">
        <v>2628</v>
      </c>
      <c r="M27" s="667"/>
      <c r="N27" s="341" t="s">
        <v>58</v>
      </c>
      <c r="O27" s="339">
        <v>1809</v>
      </c>
      <c r="P27" s="339">
        <v>1873</v>
      </c>
      <c r="Q27" s="339">
        <v>3682</v>
      </c>
      <c r="R27" s="339">
        <v>1570</v>
      </c>
      <c r="S27" s="339">
        <v>1480</v>
      </c>
      <c r="T27" s="339">
        <v>3050</v>
      </c>
      <c r="U27" s="339">
        <v>1140</v>
      </c>
      <c r="V27" s="339">
        <v>1047</v>
      </c>
      <c r="W27" s="340">
        <v>2187</v>
      </c>
      <c r="X27" s="667"/>
      <c r="Y27" s="26" t="s">
        <v>58</v>
      </c>
      <c r="Z27" s="342">
        <v>1056</v>
      </c>
      <c r="AA27" s="339">
        <v>998</v>
      </c>
      <c r="AB27" s="339">
        <v>2054</v>
      </c>
      <c r="AC27" s="339">
        <v>1251</v>
      </c>
      <c r="AD27" s="339">
        <v>1276</v>
      </c>
      <c r="AE27" s="339">
        <v>2527</v>
      </c>
      <c r="AF27" s="339">
        <v>1622</v>
      </c>
      <c r="AG27" s="339">
        <v>1785</v>
      </c>
      <c r="AH27" s="340">
        <v>3407</v>
      </c>
      <c r="AI27" s="667"/>
      <c r="AJ27" s="26" t="s">
        <v>58</v>
      </c>
      <c r="AK27" s="339">
        <v>1777</v>
      </c>
      <c r="AL27" s="342">
        <v>1721</v>
      </c>
      <c r="AM27" s="339">
        <v>3498</v>
      </c>
      <c r="AN27" s="339">
        <v>1491</v>
      </c>
      <c r="AO27" s="339">
        <v>1259</v>
      </c>
      <c r="AP27" s="339">
        <v>2750</v>
      </c>
      <c r="AQ27" s="339">
        <v>1068</v>
      </c>
      <c r="AR27" s="339">
        <v>839</v>
      </c>
      <c r="AS27" s="340">
        <v>1907</v>
      </c>
      <c r="AT27" s="667"/>
      <c r="AU27" s="26" t="s">
        <v>58</v>
      </c>
      <c r="AV27" s="339">
        <v>576</v>
      </c>
      <c r="AW27" s="339">
        <v>531</v>
      </c>
      <c r="AX27" s="342">
        <v>1107</v>
      </c>
      <c r="AY27" s="339">
        <v>343</v>
      </c>
      <c r="AZ27" s="339">
        <v>406</v>
      </c>
      <c r="BA27" s="339">
        <v>749</v>
      </c>
      <c r="BB27" s="339">
        <v>240</v>
      </c>
      <c r="BC27" s="339">
        <v>344</v>
      </c>
      <c r="BD27" s="340">
        <v>584</v>
      </c>
      <c r="BE27" s="667"/>
      <c r="BF27" s="26" t="s">
        <v>58</v>
      </c>
      <c r="BG27" s="339">
        <v>186</v>
      </c>
      <c r="BH27" s="339">
        <v>295</v>
      </c>
      <c r="BI27" s="339">
        <v>481</v>
      </c>
      <c r="BJ27" s="342">
        <v>82</v>
      </c>
      <c r="BK27" s="339">
        <v>182</v>
      </c>
      <c r="BL27" s="339">
        <v>264</v>
      </c>
      <c r="BM27" s="339">
        <v>40</v>
      </c>
      <c r="BN27" s="339">
        <v>103</v>
      </c>
      <c r="BO27" s="340">
        <v>143</v>
      </c>
      <c r="BP27" s="667"/>
      <c r="BQ27" s="26" t="s">
        <v>58</v>
      </c>
      <c r="BR27" s="339">
        <v>9</v>
      </c>
      <c r="BS27" s="339">
        <v>25</v>
      </c>
      <c r="BT27" s="339">
        <v>34</v>
      </c>
      <c r="BU27" s="339">
        <v>0</v>
      </c>
      <c r="BV27" s="339">
        <v>8</v>
      </c>
      <c r="BW27" s="339">
        <v>8</v>
      </c>
      <c r="BX27" s="339">
        <v>0</v>
      </c>
      <c r="BY27" s="339">
        <v>0</v>
      </c>
      <c r="BZ27" s="340">
        <v>0</v>
      </c>
      <c r="CA27" s="667"/>
      <c r="CB27" s="26" t="s">
        <v>58</v>
      </c>
      <c r="CC27" s="339">
        <v>3427</v>
      </c>
      <c r="CD27" s="339">
        <v>3096</v>
      </c>
      <c r="CE27" s="339">
        <v>6523</v>
      </c>
      <c r="CF27" s="339">
        <v>13360</v>
      </c>
      <c r="CG27" s="339">
        <v>12809</v>
      </c>
      <c r="CH27" s="339">
        <v>26169</v>
      </c>
      <c r="CI27" s="339">
        <v>900</v>
      </c>
      <c r="CJ27" s="339">
        <v>1363</v>
      </c>
      <c r="CK27" s="340">
        <v>2263</v>
      </c>
    </row>
    <row r="28" spans="1:89" ht="17.100000000000001" customHeight="1">
      <c r="A28" s="10"/>
      <c r="B28" s="668"/>
      <c r="C28" s="39" t="s">
        <v>42</v>
      </c>
      <c r="D28" s="334">
        <f t="shared" ref="D28:L28" si="24">SUM(D25:D27)</f>
        <v>5941</v>
      </c>
      <c r="E28" s="334">
        <f t="shared" si="24"/>
        <v>5523</v>
      </c>
      <c r="F28" s="334">
        <f t="shared" si="24"/>
        <v>11464</v>
      </c>
      <c r="G28" s="334">
        <f t="shared" si="24"/>
        <v>6444</v>
      </c>
      <c r="H28" s="334">
        <f t="shared" si="24"/>
        <v>6148</v>
      </c>
      <c r="I28" s="334">
        <f t="shared" si="24"/>
        <v>12592</v>
      </c>
      <c r="J28" s="334">
        <f t="shared" si="24"/>
        <v>8062</v>
      </c>
      <c r="K28" s="334">
        <f t="shared" si="24"/>
        <v>7450</v>
      </c>
      <c r="L28" s="335">
        <f t="shared" si="24"/>
        <v>15512</v>
      </c>
      <c r="M28" s="668"/>
      <c r="N28" s="350" t="s">
        <v>42</v>
      </c>
      <c r="O28" s="334">
        <f t="shared" ref="O28:W28" si="25">SUM(O25:O27)</f>
        <v>11820</v>
      </c>
      <c r="P28" s="334">
        <f t="shared" si="25"/>
        <v>11131</v>
      </c>
      <c r="Q28" s="334">
        <f t="shared" si="25"/>
        <v>22951</v>
      </c>
      <c r="R28" s="334">
        <f t="shared" si="25"/>
        <v>11805</v>
      </c>
      <c r="S28" s="334">
        <f t="shared" si="25"/>
        <v>10445</v>
      </c>
      <c r="T28" s="334">
        <f t="shared" si="25"/>
        <v>22250</v>
      </c>
      <c r="U28" s="334">
        <f t="shared" si="25"/>
        <v>8967</v>
      </c>
      <c r="V28" s="334">
        <f t="shared" si="25"/>
        <v>7779</v>
      </c>
      <c r="W28" s="335">
        <f t="shared" si="25"/>
        <v>16746</v>
      </c>
      <c r="X28" s="668"/>
      <c r="Y28" s="39" t="s">
        <v>42</v>
      </c>
      <c r="Z28" s="337">
        <f t="shared" ref="Z28:AH28" si="26">SUM(Z25:Z27)</f>
        <v>7323</v>
      </c>
      <c r="AA28" s="334">
        <f t="shared" si="26"/>
        <v>6504</v>
      </c>
      <c r="AB28" s="334">
        <f t="shared" si="26"/>
        <v>13827</v>
      </c>
      <c r="AC28" s="334">
        <f t="shared" si="26"/>
        <v>7989</v>
      </c>
      <c r="AD28" s="334">
        <f t="shared" si="26"/>
        <v>7637</v>
      </c>
      <c r="AE28" s="334">
        <f t="shared" si="26"/>
        <v>15626</v>
      </c>
      <c r="AF28" s="334">
        <f t="shared" si="26"/>
        <v>10265</v>
      </c>
      <c r="AG28" s="334">
        <f t="shared" si="26"/>
        <v>10748</v>
      </c>
      <c r="AH28" s="335">
        <f t="shared" si="26"/>
        <v>21013</v>
      </c>
      <c r="AI28" s="668"/>
      <c r="AJ28" s="39" t="s">
        <v>42</v>
      </c>
      <c r="AK28" s="334">
        <f t="shared" ref="AK28:AS28" si="27">SUM(AK25:AK27)</f>
        <v>10391</v>
      </c>
      <c r="AL28" s="337">
        <f t="shared" si="27"/>
        <v>10430</v>
      </c>
      <c r="AM28" s="334">
        <f t="shared" si="27"/>
        <v>20821</v>
      </c>
      <c r="AN28" s="334">
        <f t="shared" si="27"/>
        <v>9153</v>
      </c>
      <c r="AO28" s="334">
        <f t="shared" si="27"/>
        <v>8572</v>
      </c>
      <c r="AP28" s="334">
        <f t="shared" si="27"/>
        <v>17725</v>
      </c>
      <c r="AQ28" s="334">
        <f t="shared" si="27"/>
        <v>7068</v>
      </c>
      <c r="AR28" s="334">
        <f t="shared" si="27"/>
        <v>5995</v>
      </c>
      <c r="AS28" s="335">
        <f t="shared" si="27"/>
        <v>13063</v>
      </c>
      <c r="AT28" s="668"/>
      <c r="AU28" s="39" t="s">
        <v>42</v>
      </c>
      <c r="AV28" s="334">
        <f t="shared" ref="AV28:BD28" si="28">SUM(AV25:AV27)</f>
        <v>4178</v>
      </c>
      <c r="AW28" s="334">
        <f t="shared" si="28"/>
        <v>3944</v>
      </c>
      <c r="AX28" s="337">
        <f t="shared" si="28"/>
        <v>8122</v>
      </c>
      <c r="AY28" s="334">
        <f t="shared" si="28"/>
        <v>2444</v>
      </c>
      <c r="AZ28" s="334">
        <f t="shared" si="28"/>
        <v>2979</v>
      </c>
      <c r="BA28" s="334">
        <f t="shared" si="28"/>
        <v>5423</v>
      </c>
      <c r="BB28" s="334">
        <f t="shared" si="28"/>
        <v>1607</v>
      </c>
      <c r="BC28" s="334">
        <f t="shared" si="28"/>
        <v>2492</v>
      </c>
      <c r="BD28" s="335">
        <f t="shared" si="28"/>
        <v>4099</v>
      </c>
      <c r="BE28" s="668"/>
      <c r="BF28" s="39" t="s">
        <v>42</v>
      </c>
      <c r="BG28" s="334">
        <f t="shared" ref="BG28:BO28" si="29">SUM(BG25:BG27)</f>
        <v>1303</v>
      </c>
      <c r="BH28" s="334">
        <f t="shared" si="29"/>
        <v>1916</v>
      </c>
      <c r="BI28" s="334">
        <f t="shared" si="29"/>
        <v>3219</v>
      </c>
      <c r="BJ28" s="337">
        <f t="shared" si="29"/>
        <v>608</v>
      </c>
      <c r="BK28" s="334">
        <f t="shared" si="29"/>
        <v>1121</v>
      </c>
      <c r="BL28" s="334">
        <f t="shared" si="29"/>
        <v>1729</v>
      </c>
      <c r="BM28" s="334">
        <f t="shared" si="29"/>
        <v>252</v>
      </c>
      <c r="BN28" s="334">
        <f t="shared" si="29"/>
        <v>498</v>
      </c>
      <c r="BO28" s="335">
        <f t="shared" si="29"/>
        <v>750</v>
      </c>
      <c r="BP28" s="668"/>
      <c r="BQ28" s="39" t="s">
        <v>42</v>
      </c>
      <c r="BR28" s="334">
        <f t="shared" ref="BR28:BZ28" si="30">SUM(BR25:BR27)</f>
        <v>47</v>
      </c>
      <c r="BS28" s="334">
        <f t="shared" si="30"/>
        <v>125</v>
      </c>
      <c r="BT28" s="334">
        <f t="shared" si="30"/>
        <v>172</v>
      </c>
      <c r="BU28" s="334">
        <f t="shared" si="30"/>
        <v>3</v>
      </c>
      <c r="BV28" s="334">
        <f t="shared" si="30"/>
        <v>19</v>
      </c>
      <c r="BW28" s="334">
        <f t="shared" si="30"/>
        <v>22</v>
      </c>
      <c r="BX28" s="334">
        <f t="shared" si="30"/>
        <v>0</v>
      </c>
      <c r="BY28" s="334">
        <f t="shared" si="30"/>
        <v>1</v>
      </c>
      <c r="BZ28" s="335">
        <f t="shared" si="30"/>
        <v>1</v>
      </c>
      <c r="CA28" s="668"/>
      <c r="CB28" s="39" t="s">
        <v>42</v>
      </c>
      <c r="CC28" s="334">
        <f t="shared" ref="CC28:CK28" si="31">SUM(CC25:CC27)</f>
        <v>20447</v>
      </c>
      <c r="CD28" s="334">
        <f t="shared" si="31"/>
        <v>19121</v>
      </c>
      <c r="CE28" s="334">
        <f t="shared" si="31"/>
        <v>39568</v>
      </c>
      <c r="CF28" s="334">
        <f t="shared" si="31"/>
        <v>88959</v>
      </c>
      <c r="CG28" s="334">
        <f t="shared" si="31"/>
        <v>83185</v>
      </c>
      <c r="CH28" s="334">
        <f t="shared" si="31"/>
        <v>172144</v>
      </c>
      <c r="CI28" s="334">
        <f t="shared" si="31"/>
        <v>6264</v>
      </c>
      <c r="CJ28" s="334">
        <f t="shared" si="31"/>
        <v>9151</v>
      </c>
      <c r="CK28" s="335">
        <f t="shared" si="31"/>
        <v>15415</v>
      </c>
    </row>
    <row r="29" spans="1:89" ht="17.100000000000001" customHeight="1" thickBot="1">
      <c r="A29" s="1"/>
      <c r="B29" s="669" t="s">
        <v>59</v>
      </c>
      <c r="C29" s="670"/>
      <c r="D29" s="351">
        <f t="shared" ref="D29:L29" si="32">SUM(D5:D6,D9:D10,D14,D18:D24,D28)</f>
        <v>96773</v>
      </c>
      <c r="E29" s="351">
        <f t="shared" si="32"/>
        <v>92001</v>
      </c>
      <c r="F29" s="351">
        <f t="shared" si="32"/>
        <v>188774</v>
      </c>
      <c r="G29" s="351">
        <f t="shared" si="32"/>
        <v>106526</v>
      </c>
      <c r="H29" s="351">
        <f t="shared" si="32"/>
        <v>101303</v>
      </c>
      <c r="I29" s="351">
        <f t="shared" si="32"/>
        <v>207829</v>
      </c>
      <c r="J29" s="351">
        <f t="shared" si="32"/>
        <v>126038</v>
      </c>
      <c r="K29" s="351">
        <f t="shared" si="32"/>
        <v>119273</v>
      </c>
      <c r="L29" s="352">
        <f t="shared" si="32"/>
        <v>245311</v>
      </c>
      <c r="M29" s="732" t="s">
        <v>59</v>
      </c>
      <c r="N29" s="669"/>
      <c r="O29" s="351">
        <f t="shared" ref="O29:W29" si="33">SUM(O5:O6,O9:O10,O14,O18:O24,O28)</f>
        <v>169319</v>
      </c>
      <c r="P29" s="351">
        <f t="shared" si="33"/>
        <v>159502</v>
      </c>
      <c r="Q29" s="351">
        <f t="shared" si="33"/>
        <v>328821</v>
      </c>
      <c r="R29" s="351">
        <f t="shared" si="33"/>
        <v>168562</v>
      </c>
      <c r="S29" s="351">
        <f t="shared" si="33"/>
        <v>151755</v>
      </c>
      <c r="T29" s="351">
        <f t="shared" si="33"/>
        <v>320317</v>
      </c>
      <c r="U29" s="351">
        <f t="shared" si="33"/>
        <v>139417</v>
      </c>
      <c r="V29" s="351">
        <f t="shared" si="33"/>
        <v>124568</v>
      </c>
      <c r="W29" s="352">
        <f t="shared" si="33"/>
        <v>263985</v>
      </c>
      <c r="X29" s="669" t="s">
        <v>59</v>
      </c>
      <c r="Y29" s="670"/>
      <c r="Z29" s="353">
        <f t="shared" ref="Z29:AH29" si="34">SUM(Z5:Z6,Z9:Z10,Z14,Z18:Z24,Z28)</f>
        <v>120649</v>
      </c>
      <c r="AA29" s="351">
        <f t="shared" si="34"/>
        <v>109546</v>
      </c>
      <c r="AB29" s="351">
        <f t="shared" si="34"/>
        <v>230195</v>
      </c>
      <c r="AC29" s="351">
        <f t="shared" si="34"/>
        <v>134688</v>
      </c>
      <c r="AD29" s="351">
        <f t="shared" si="34"/>
        <v>128095</v>
      </c>
      <c r="AE29" s="351">
        <f t="shared" si="34"/>
        <v>262783</v>
      </c>
      <c r="AF29" s="351">
        <f t="shared" si="34"/>
        <v>168323</v>
      </c>
      <c r="AG29" s="351">
        <f t="shared" si="34"/>
        <v>166247</v>
      </c>
      <c r="AH29" s="352">
        <f t="shared" si="34"/>
        <v>334570</v>
      </c>
      <c r="AI29" s="669" t="s">
        <v>59</v>
      </c>
      <c r="AJ29" s="670"/>
      <c r="AK29" s="351">
        <f t="shared" ref="AK29:AS29" si="35">SUM(AK5:AK6,AK9:AK10,AK14,AK18:AK24,AK28)</f>
        <v>155642</v>
      </c>
      <c r="AL29" s="353">
        <f t="shared" si="35"/>
        <v>151231</v>
      </c>
      <c r="AM29" s="351">
        <f t="shared" si="35"/>
        <v>306873</v>
      </c>
      <c r="AN29" s="351">
        <f t="shared" si="35"/>
        <v>132432</v>
      </c>
      <c r="AO29" s="351">
        <f t="shared" si="35"/>
        <v>121775</v>
      </c>
      <c r="AP29" s="351">
        <f t="shared" si="35"/>
        <v>254207</v>
      </c>
      <c r="AQ29" s="351">
        <f t="shared" si="35"/>
        <v>103546</v>
      </c>
      <c r="AR29" s="351">
        <f t="shared" si="35"/>
        <v>91819</v>
      </c>
      <c r="AS29" s="352">
        <f t="shared" si="35"/>
        <v>195365</v>
      </c>
      <c r="AT29" s="669" t="s">
        <v>59</v>
      </c>
      <c r="AU29" s="670"/>
      <c r="AV29" s="351">
        <f t="shared" ref="AV29:BD29" si="36">SUM(AV5:AV6,AV9:AV10,AV14,AV18:AV24,AV28)</f>
        <v>69337</v>
      </c>
      <c r="AW29" s="351">
        <f t="shared" si="36"/>
        <v>66916</v>
      </c>
      <c r="AX29" s="353">
        <f t="shared" si="36"/>
        <v>136253</v>
      </c>
      <c r="AY29" s="351">
        <f t="shared" si="36"/>
        <v>41167</v>
      </c>
      <c r="AZ29" s="351">
        <f t="shared" si="36"/>
        <v>51833</v>
      </c>
      <c r="BA29" s="351">
        <f t="shared" si="36"/>
        <v>93000</v>
      </c>
      <c r="BB29" s="351">
        <f t="shared" si="36"/>
        <v>28058</v>
      </c>
      <c r="BC29" s="351">
        <f t="shared" si="36"/>
        <v>40943</v>
      </c>
      <c r="BD29" s="352">
        <f t="shared" si="36"/>
        <v>69001</v>
      </c>
      <c r="BE29" s="669" t="s">
        <v>59</v>
      </c>
      <c r="BF29" s="670"/>
      <c r="BG29" s="351">
        <f t="shared" ref="BG29:BO29" si="37">SUM(BG5:BG6,BG9:BG10,BG14,BG18:BG24,BG28)</f>
        <v>21196</v>
      </c>
      <c r="BH29" s="351">
        <f t="shared" si="37"/>
        <v>32113</v>
      </c>
      <c r="BI29" s="351">
        <f t="shared" si="37"/>
        <v>53309</v>
      </c>
      <c r="BJ29" s="353">
        <f t="shared" si="37"/>
        <v>11021</v>
      </c>
      <c r="BK29" s="351">
        <f t="shared" si="37"/>
        <v>18326</v>
      </c>
      <c r="BL29" s="351">
        <f t="shared" si="37"/>
        <v>29347</v>
      </c>
      <c r="BM29" s="351">
        <f t="shared" si="37"/>
        <v>4028</v>
      </c>
      <c r="BN29" s="351">
        <f t="shared" si="37"/>
        <v>7972</v>
      </c>
      <c r="BO29" s="352">
        <f t="shared" si="37"/>
        <v>12000</v>
      </c>
      <c r="BP29" s="669" t="s">
        <v>59</v>
      </c>
      <c r="BQ29" s="670"/>
      <c r="BR29" s="351">
        <f t="shared" ref="BR29:BZ29" si="38">SUM(BR5:BR6,BR9:BR10,BR14,BR18:BR24,BR28)</f>
        <v>881</v>
      </c>
      <c r="BS29" s="351">
        <f t="shared" si="38"/>
        <v>2320</v>
      </c>
      <c r="BT29" s="351">
        <f t="shared" si="38"/>
        <v>3201</v>
      </c>
      <c r="BU29" s="351">
        <f t="shared" si="38"/>
        <v>108</v>
      </c>
      <c r="BV29" s="351">
        <f t="shared" si="38"/>
        <v>299</v>
      </c>
      <c r="BW29" s="351">
        <f t="shared" si="38"/>
        <v>407</v>
      </c>
      <c r="BX29" s="351">
        <f t="shared" si="38"/>
        <v>4</v>
      </c>
      <c r="BY29" s="351">
        <f t="shared" si="38"/>
        <v>17</v>
      </c>
      <c r="BZ29" s="352">
        <f t="shared" si="38"/>
        <v>21</v>
      </c>
      <c r="CA29" s="669" t="s">
        <v>59</v>
      </c>
      <c r="CB29" s="670"/>
      <c r="CC29" s="351">
        <f t="shared" ref="CC29:CK29" si="39">SUM(CC5:CC6,CC9:CC10,CC14,CC18:CC24,CC28)</f>
        <v>329337</v>
      </c>
      <c r="CD29" s="351">
        <f t="shared" si="39"/>
        <v>312577</v>
      </c>
      <c r="CE29" s="351">
        <f t="shared" si="39"/>
        <v>641914</v>
      </c>
      <c r="CF29" s="351">
        <f t="shared" si="39"/>
        <v>1361915</v>
      </c>
      <c r="CG29" s="351">
        <f t="shared" si="39"/>
        <v>1271454</v>
      </c>
      <c r="CH29" s="351">
        <f t="shared" si="39"/>
        <v>2633369</v>
      </c>
      <c r="CI29" s="351">
        <f t="shared" si="39"/>
        <v>106463</v>
      </c>
      <c r="CJ29" s="351">
        <f t="shared" si="39"/>
        <v>153823</v>
      </c>
      <c r="CK29" s="352">
        <f t="shared" si="39"/>
        <v>260286</v>
      </c>
    </row>
    <row r="30" spans="1:89" ht="17.100000000000001" customHeight="1">
      <c r="A30" s="1"/>
      <c r="B30" s="671" t="s">
        <v>60</v>
      </c>
      <c r="C30" s="26" t="s">
        <v>61</v>
      </c>
      <c r="D30" s="345">
        <v>7672</v>
      </c>
      <c r="E30" s="345">
        <v>7049</v>
      </c>
      <c r="F30" s="345">
        <v>14721</v>
      </c>
      <c r="G30" s="345">
        <v>9049</v>
      </c>
      <c r="H30" s="345">
        <v>8534</v>
      </c>
      <c r="I30" s="345">
        <v>17583</v>
      </c>
      <c r="J30" s="345">
        <v>11758</v>
      </c>
      <c r="K30" s="345">
        <v>10754</v>
      </c>
      <c r="L30" s="346">
        <v>22512</v>
      </c>
      <c r="M30" s="671" t="s">
        <v>60</v>
      </c>
      <c r="N30" s="341" t="s">
        <v>61</v>
      </c>
      <c r="O30" s="345">
        <v>16256</v>
      </c>
      <c r="P30" s="345">
        <v>14375</v>
      </c>
      <c r="Q30" s="345">
        <v>30631</v>
      </c>
      <c r="R30" s="345">
        <v>15678</v>
      </c>
      <c r="S30" s="345">
        <v>12761</v>
      </c>
      <c r="T30" s="345">
        <v>28439</v>
      </c>
      <c r="U30" s="345">
        <v>10734</v>
      </c>
      <c r="V30" s="345">
        <v>9368</v>
      </c>
      <c r="W30" s="346">
        <v>20102</v>
      </c>
      <c r="X30" s="671" t="s">
        <v>60</v>
      </c>
      <c r="Y30" s="26" t="s">
        <v>61</v>
      </c>
      <c r="Z30" s="348">
        <v>9138</v>
      </c>
      <c r="AA30" s="345">
        <v>8399</v>
      </c>
      <c r="AB30" s="345">
        <v>17537</v>
      </c>
      <c r="AC30" s="345">
        <v>10959</v>
      </c>
      <c r="AD30" s="345">
        <v>10779</v>
      </c>
      <c r="AE30" s="345">
        <v>21738</v>
      </c>
      <c r="AF30" s="345">
        <v>14259</v>
      </c>
      <c r="AG30" s="345">
        <v>14582</v>
      </c>
      <c r="AH30" s="346">
        <v>28841</v>
      </c>
      <c r="AI30" s="671" t="s">
        <v>60</v>
      </c>
      <c r="AJ30" s="26" t="s">
        <v>61</v>
      </c>
      <c r="AK30" s="345">
        <v>13522</v>
      </c>
      <c r="AL30" s="348">
        <v>13299</v>
      </c>
      <c r="AM30" s="345">
        <v>26821</v>
      </c>
      <c r="AN30" s="345">
        <v>11415</v>
      </c>
      <c r="AO30" s="345">
        <v>10227</v>
      </c>
      <c r="AP30" s="345">
        <v>21642</v>
      </c>
      <c r="AQ30" s="345">
        <v>8718</v>
      </c>
      <c r="AR30" s="345">
        <v>7775</v>
      </c>
      <c r="AS30" s="346">
        <v>16493</v>
      </c>
      <c r="AT30" s="671" t="s">
        <v>60</v>
      </c>
      <c r="AU30" s="26" t="s">
        <v>61</v>
      </c>
      <c r="AV30" s="345">
        <v>6089</v>
      </c>
      <c r="AW30" s="345">
        <v>6025</v>
      </c>
      <c r="AX30" s="348">
        <v>12114</v>
      </c>
      <c r="AY30" s="345">
        <v>3880</v>
      </c>
      <c r="AZ30" s="345">
        <v>4865</v>
      </c>
      <c r="BA30" s="345">
        <v>8745</v>
      </c>
      <c r="BB30" s="345">
        <v>2719</v>
      </c>
      <c r="BC30" s="345">
        <v>4014</v>
      </c>
      <c r="BD30" s="346">
        <v>6733</v>
      </c>
      <c r="BE30" s="671" t="s">
        <v>60</v>
      </c>
      <c r="BF30" s="26" t="s">
        <v>61</v>
      </c>
      <c r="BG30" s="345">
        <v>2006</v>
      </c>
      <c r="BH30" s="345">
        <v>3193</v>
      </c>
      <c r="BI30" s="345">
        <v>5199</v>
      </c>
      <c r="BJ30" s="348">
        <v>1068</v>
      </c>
      <c r="BK30" s="345">
        <v>1817</v>
      </c>
      <c r="BL30" s="345">
        <v>2885</v>
      </c>
      <c r="BM30" s="345">
        <v>456</v>
      </c>
      <c r="BN30" s="345">
        <v>830</v>
      </c>
      <c r="BO30" s="346">
        <v>1286</v>
      </c>
      <c r="BP30" s="671" t="s">
        <v>60</v>
      </c>
      <c r="BQ30" s="26" t="s">
        <v>61</v>
      </c>
      <c r="BR30" s="345">
        <v>96</v>
      </c>
      <c r="BS30" s="345">
        <v>257</v>
      </c>
      <c r="BT30" s="345">
        <v>353</v>
      </c>
      <c r="BU30" s="345">
        <v>14</v>
      </c>
      <c r="BV30" s="345">
        <v>34</v>
      </c>
      <c r="BW30" s="345">
        <v>48</v>
      </c>
      <c r="BX30" s="345">
        <v>0</v>
      </c>
      <c r="BY30" s="345">
        <v>3</v>
      </c>
      <c r="BZ30" s="346">
        <v>3</v>
      </c>
      <c r="CA30" s="671" t="s">
        <v>60</v>
      </c>
      <c r="CB30" s="26" t="s">
        <v>61</v>
      </c>
      <c r="CC30" s="345">
        <v>28479</v>
      </c>
      <c r="CD30" s="345">
        <v>26337</v>
      </c>
      <c r="CE30" s="345">
        <v>54816</v>
      </c>
      <c r="CF30" s="345">
        <v>116768</v>
      </c>
      <c r="CG30" s="345">
        <v>107590</v>
      </c>
      <c r="CH30" s="345">
        <v>224358</v>
      </c>
      <c r="CI30" s="345">
        <v>10239</v>
      </c>
      <c r="CJ30" s="345">
        <v>15013</v>
      </c>
      <c r="CK30" s="346">
        <v>25252</v>
      </c>
    </row>
    <row r="31" spans="1:89" ht="17.100000000000001" customHeight="1">
      <c r="A31" s="1"/>
      <c r="B31" s="667"/>
      <c r="C31" s="26" t="s">
        <v>62</v>
      </c>
      <c r="D31" s="339">
        <v>1298</v>
      </c>
      <c r="E31" s="339">
        <v>1322</v>
      </c>
      <c r="F31" s="339">
        <v>2620</v>
      </c>
      <c r="G31" s="339">
        <v>1958</v>
      </c>
      <c r="H31" s="339">
        <v>1821</v>
      </c>
      <c r="I31" s="339">
        <v>3779</v>
      </c>
      <c r="J31" s="339">
        <v>2495</v>
      </c>
      <c r="K31" s="339">
        <v>2356</v>
      </c>
      <c r="L31" s="340">
        <v>4851</v>
      </c>
      <c r="M31" s="667"/>
      <c r="N31" s="341" t="s">
        <v>62</v>
      </c>
      <c r="O31" s="339">
        <v>2809</v>
      </c>
      <c r="P31" s="339">
        <v>2734</v>
      </c>
      <c r="Q31" s="339">
        <v>5543</v>
      </c>
      <c r="R31" s="339">
        <v>1829</v>
      </c>
      <c r="S31" s="339">
        <v>1813</v>
      </c>
      <c r="T31" s="339">
        <v>3642</v>
      </c>
      <c r="U31" s="339">
        <v>1232</v>
      </c>
      <c r="V31" s="339">
        <v>1234</v>
      </c>
      <c r="W31" s="340">
        <v>2466</v>
      </c>
      <c r="X31" s="667"/>
      <c r="Y31" s="26" t="s">
        <v>62</v>
      </c>
      <c r="Z31" s="342">
        <v>1345</v>
      </c>
      <c r="AA31" s="339">
        <v>1422</v>
      </c>
      <c r="AB31" s="339">
        <v>2767</v>
      </c>
      <c r="AC31" s="339">
        <v>2050</v>
      </c>
      <c r="AD31" s="339">
        <v>2215</v>
      </c>
      <c r="AE31" s="339">
        <v>4265</v>
      </c>
      <c r="AF31" s="339">
        <v>2781</v>
      </c>
      <c r="AG31" s="339">
        <v>2882</v>
      </c>
      <c r="AH31" s="340">
        <v>5663</v>
      </c>
      <c r="AI31" s="667"/>
      <c r="AJ31" s="26" t="s">
        <v>62</v>
      </c>
      <c r="AK31" s="339">
        <v>2632</v>
      </c>
      <c r="AL31" s="342">
        <v>2300</v>
      </c>
      <c r="AM31" s="339">
        <v>4932</v>
      </c>
      <c r="AN31" s="339">
        <v>1913</v>
      </c>
      <c r="AO31" s="339">
        <v>1533</v>
      </c>
      <c r="AP31" s="339">
        <v>3446</v>
      </c>
      <c r="AQ31" s="339">
        <v>1272</v>
      </c>
      <c r="AR31" s="339">
        <v>1113</v>
      </c>
      <c r="AS31" s="340">
        <v>2385</v>
      </c>
      <c r="AT31" s="667"/>
      <c r="AU31" s="26" t="s">
        <v>62</v>
      </c>
      <c r="AV31" s="339">
        <v>973</v>
      </c>
      <c r="AW31" s="339">
        <v>1003</v>
      </c>
      <c r="AX31" s="342">
        <v>1976</v>
      </c>
      <c r="AY31" s="339">
        <v>664</v>
      </c>
      <c r="AZ31" s="339">
        <v>921</v>
      </c>
      <c r="BA31" s="339">
        <v>1585</v>
      </c>
      <c r="BB31" s="339">
        <v>506</v>
      </c>
      <c r="BC31" s="339">
        <v>763</v>
      </c>
      <c r="BD31" s="340">
        <v>1269</v>
      </c>
      <c r="BE31" s="667"/>
      <c r="BF31" s="26" t="s">
        <v>62</v>
      </c>
      <c r="BG31" s="339">
        <v>370</v>
      </c>
      <c r="BH31" s="339">
        <v>589</v>
      </c>
      <c r="BI31" s="339">
        <v>959</v>
      </c>
      <c r="BJ31" s="342">
        <v>224</v>
      </c>
      <c r="BK31" s="339">
        <v>348</v>
      </c>
      <c r="BL31" s="339">
        <v>572</v>
      </c>
      <c r="BM31" s="339">
        <v>78</v>
      </c>
      <c r="BN31" s="339">
        <v>205</v>
      </c>
      <c r="BO31" s="340">
        <v>283</v>
      </c>
      <c r="BP31" s="667"/>
      <c r="BQ31" s="26" t="s">
        <v>62</v>
      </c>
      <c r="BR31" s="339">
        <v>26</v>
      </c>
      <c r="BS31" s="339">
        <v>65</v>
      </c>
      <c r="BT31" s="339">
        <v>91</v>
      </c>
      <c r="BU31" s="339">
        <v>5</v>
      </c>
      <c r="BV31" s="339">
        <v>8</v>
      </c>
      <c r="BW31" s="339">
        <v>13</v>
      </c>
      <c r="BX31" s="339">
        <v>0</v>
      </c>
      <c r="BY31" s="339">
        <v>1</v>
      </c>
      <c r="BZ31" s="340">
        <v>1</v>
      </c>
      <c r="CA31" s="667"/>
      <c r="CB31" s="26" t="s">
        <v>62</v>
      </c>
      <c r="CC31" s="339">
        <v>5751</v>
      </c>
      <c r="CD31" s="339">
        <v>5499</v>
      </c>
      <c r="CE31" s="339">
        <v>11250</v>
      </c>
      <c r="CF31" s="339">
        <v>18836</v>
      </c>
      <c r="CG31" s="339">
        <v>18249</v>
      </c>
      <c r="CH31" s="339">
        <v>37085</v>
      </c>
      <c r="CI31" s="339">
        <v>1873</v>
      </c>
      <c r="CJ31" s="339">
        <v>2900</v>
      </c>
      <c r="CK31" s="340">
        <v>4773</v>
      </c>
    </row>
    <row r="32" spans="1:89" ht="17.100000000000001" customHeight="1">
      <c r="A32" s="1"/>
      <c r="B32" s="667"/>
      <c r="C32" s="26" t="s">
        <v>63</v>
      </c>
      <c r="D32" s="339">
        <v>611</v>
      </c>
      <c r="E32" s="339">
        <v>558</v>
      </c>
      <c r="F32" s="339">
        <v>1169</v>
      </c>
      <c r="G32" s="339">
        <v>868</v>
      </c>
      <c r="H32" s="339">
        <v>813</v>
      </c>
      <c r="I32" s="339">
        <v>1681</v>
      </c>
      <c r="J32" s="339">
        <v>941</v>
      </c>
      <c r="K32" s="339">
        <v>927</v>
      </c>
      <c r="L32" s="340">
        <v>1868</v>
      </c>
      <c r="M32" s="667"/>
      <c r="N32" s="341" t="s">
        <v>63</v>
      </c>
      <c r="O32" s="339">
        <v>973</v>
      </c>
      <c r="P32" s="339">
        <v>945</v>
      </c>
      <c r="Q32" s="339">
        <v>1918</v>
      </c>
      <c r="R32" s="339">
        <v>596</v>
      </c>
      <c r="S32" s="339">
        <v>567</v>
      </c>
      <c r="T32" s="339">
        <v>1163</v>
      </c>
      <c r="U32" s="339">
        <v>472</v>
      </c>
      <c r="V32" s="339">
        <v>474</v>
      </c>
      <c r="W32" s="340">
        <v>946</v>
      </c>
      <c r="X32" s="667"/>
      <c r="Y32" s="26" t="s">
        <v>63</v>
      </c>
      <c r="Z32" s="342">
        <v>635</v>
      </c>
      <c r="AA32" s="339">
        <v>653</v>
      </c>
      <c r="AB32" s="339">
        <v>1288</v>
      </c>
      <c r="AC32" s="339">
        <v>945</v>
      </c>
      <c r="AD32" s="339">
        <v>989</v>
      </c>
      <c r="AE32" s="339">
        <v>1934</v>
      </c>
      <c r="AF32" s="339">
        <v>1236</v>
      </c>
      <c r="AG32" s="339">
        <v>1043</v>
      </c>
      <c r="AH32" s="340">
        <v>2279</v>
      </c>
      <c r="AI32" s="667"/>
      <c r="AJ32" s="26" t="s">
        <v>63</v>
      </c>
      <c r="AK32" s="339">
        <v>804</v>
      </c>
      <c r="AL32" s="342">
        <v>708</v>
      </c>
      <c r="AM32" s="339">
        <v>1512</v>
      </c>
      <c r="AN32" s="339">
        <v>661</v>
      </c>
      <c r="AO32" s="339">
        <v>549</v>
      </c>
      <c r="AP32" s="339">
        <v>1210</v>
      </c>
      <c r="AQ32" s="339">
        <v>584</v>
      </c>
      <c r="AR32" s="339">
        <v>556</v>
      </c>
      <c r="AS32" s="340">
        <v>1140</v>
      </c>
      <c r="AT32" s="667"/>
      <c r="AU32" s="26" t="s">
        <v>63</v>
      </c>
      <c r="AV32" s="339">
        <v>529</v>
      </c>
      <c r="AW32" s="339">
        <v>570</v>
      </c>
      <c r="AX32" s="342">
        <v>1099</v>
      </c>
      <c r="AY32" s="339">
        <v>365</v>
      </c>
      <c r="AZ32" s="339">
        <v>526</v>
      </c>
      <c r="BA32" s="339">
        <v>891</v>
      </c>
      <c r="BB32" s="339">
        <v>294</v>
      </c>
      <c r="BC32" s="339">
        <v>393</v>
      </c>
      <c r="BD32" s="340">
        <v>687</v>
      </c>
      <c r="BE32" s="667"/>
      <c r="BF32" s="26" t="s">
        <v>63</v>
      </c>
      <c r="BG32" s="339">
        <v>238</v>
      </c>
      <c r="BH32" s="339">
        <v>357</v>
      </c>
      <c r="BI32" s="339">
        <v>595</v>
      </c>
      <c r="BJ32" s="342">
        <v>126</v>
      </c>
      <c r="BK32" s="339">
        <v>228</v>
      </c>
      <c r="BL32" s="339">
        <v>354</v>
      </c>
      <c r="BM32" s="339">
        <v>54</v>
      </c>
      <c r="BN32" s="339">
        <v>108</v>
      </c>
      <c r="BO32" s="340">
        <v>162</v>
      </c>
      <c r="BP32" s="667"/>
      <c r="BQ32" s="26" t="s">
        <v>63</v>
      </c>
      <c r="BR32" s="339">
        <v>7</v>
      </c>
      <c r="BS32" s="339">
        <v>28</v>
      </c>
      <c r="BT32" s="339">
        <v>35</v>
      </c>
      <c r="BU32" s="339">
        <v>1</v>
      </c>
      <c r="BV32" s="339">
        <v>5</v>
      </c>
      <c r="BW32" s="339">
        <v>6</v>
      </c>
      <c r="BX32" s="339">
        <v>0</v>
      </c>
      <c r="BY32" s="339">
        <v>0</v>
      </c>
      <c r="BZ32" s="340">
        <v>0</v>
      </c>
      <c r="CA32" s="667"/>
      <c r="CB32" s="26" t="s">
        <v>63</v>
      </c>
      <c r="CC32" s="339">
        <v>2420</v>
      </c>
      <c r="CD32" s="339">
        <v>2298</v>
      </c>
      <c r="CE32" s="339">
        <v>4718</v>
      </c>
      <c r="CF32" s="339">
        <v>7435</v>
      </c>
      <c r="CG32" s="339">
        <v>7054</v>
      </c>
      <c r="CH32" s="339">
        <v>14489</v>
      </c>
      <c r="CI32" s="339">
        <v>1085</v>
      </c>
      <c r="CJ32" s="339">
        <v>1645</v>
      </c>
      <c r="CK32" s="340">
        <v>2730</v>
      </c>
    </row>
    <row r="33" spans="1:89" ht="17.100000000000001" customHeight="1">
      <c r="A33" s="1"/>
      <c r="B33" s="668"/>
      <c r="C33" s="18" t="s">
        <v>42</v>
      </c>
      <c r="D33" s="334">
        <f t="shared" ref="D33:L33" si="40">SUM(D30:D32)</f>
        <v>9581</v>
      </c>
      <c r="E33" s="334">
        <f t="shared" si="40"/>
        <v>8929</v>
      </c>
      <c r="F33" s="334">
        <f t="shared" si="40"/>
        <v>18510</v>
      </c>
      <c r="G33" s="334">
        <f t="shared" si="40"/>
        <v>11875</v>
      </c>
      <c r="H33" s="334">
        <f t="shared" si="40"/>
        <v>11168</v>
      </c>
      <c r="I33" s="334">
        <f t="shared" si="40"/>
        <v>23043</v>
      </c>
      <c r="J33" s="334">
        <f t="shared" si="40"/>
        <v>15194</v>
      </c>
      <c r="K33" s="334">
        <f t="shared" si="40"/>
        <v>14037</v>
      </c>
      <c r="L33" s="335">
        <f t="shared" si="40"/>
        <v>29231</v>
      </c>
      <c r="M33" s="668"/>
      <c r="N33" s="336" t="s">
        <v>42</v>
      </c>
      <c r="O33" s="334">
        <f t="shared" ref="O33:W33" si="41">SUM(O30:O32)</f>
        <v>20038</v>
      </c>
      <c r="P33" s="334">
        <f t="shared" si="41"/>
        <v>18054</v>
      </c>
      <c r="Q33" s="334">
        <f t="shared" si="41"/>
        <v>38092</v>
      </c>
      <c r="R33" s="334">
        <f t="shared" si="41"/>
        <v>18103</v>
      </c>
      <c r="S33" s="334">
        <f t="shared" si="41"/>
        <v>15141</v>
      </c>
      <c r="T33" s="334">
        <f t="shared" si="41"/>
        <v>33244</v>
      </c>
      <c r="U33" s="334">
        <f t="shared" si="41"/>
        <v>12438</v>
      </c>
      <c r="V33" s="334">
        <f t="shared" si="41"/>
        <v>11076</v>
      </c>
      <c r="W33" s="335">
        <f t="shared" si="41"/>
        <v>23514</v>
      </c>
      <c r="X33" s="668"/>
      <c r="Y33" s="18" t="s">
        <v>42</v>
      </c>
      <c r="Z33" s="337">
        <f t="shared" ref="Z33:AH33" si="42">SUM(Z30:Z32)</f>
        <v>11118</v>
      </c>
      <c r="AA33" s="334">
        <f t="shared" si="42"/>
        <v>10474</v>
      </c>
      <c r="AB33" s="334">
        <f t="shared" si="42"/>
        <v>21592</v>
      </c>
      <c r="AC33" s="334">
        <f t="shared" si="42"/>
        <v>13954</v>
      </c>
      <c r="AD33" s="334">
        <f t="shared" si="42"/>
        <v>13983</v>
      </c>
      <c r="AE33" s="334">
        <f t="shared" si="42"/>
        <v>27937</v>
      </c>
      <c r="AF33" s="334">
        <f t="shared" si="42"/>
        <v>18276</v>
      </c>
      <c r="AG33" s="334">
        <f t="shared" si="42"/>
        <v>18507</v>
      </c>
      <c r="AH33" s="335">
        <f t="shared" si="42"/>
        <v>36783</v>
      </c>
      <c r="AI33" s="668"/>
      <c r="AJ33" s="18" t="s">
        <v>42</v>
      </c>
      <c r="AK33" s="334">
        <f t="shared" ref="AK33:AS33" si="43">SUM(AK30:AK32)</f>
        <v>16958</v>
      </c>
      <c r="AL33" s="337">
        <f t="shared" si="43"/>
        <v>16307</v>
      </c>
      <c r="AM33" s="334">
        <f t="shared" si="43"/>
        <v>33265</v>
      </c>
      <c r="AN33" s="334">
        <f t="shared" si="43"/>
        <v>13989</v>
      </c>
      <c r="AO33" s="334">
        <f t="shared" si="43"/>
        <v>12309</v>
      </c>
      <c r="AP33" s="334">
        <f t="shared" si="43"/>
        <v>26298</v>
      </c>
      <c r="AQ33" s="334">
        <f t="shared" si="43"/>
        <v>10574</v>
      </c>
      <c r="AR33" s="334">
        <f t="shared" si="43"/>
        <v>9444</v>
      </c>
      <c r="AS33" s="335">
        <f t="shared" si="43"/>
        <v>20018</v>
      </c>
      <c r="AT33" s="668"/>
      <c r="AU33" s="18" t="s">
        <v>42</v>
      </c>
      <c r="AV33" s="334">
        <f t="shared" ref="AV33:BD33" si="44">SUM(AV30:AV32)</f>
        <v>7591</v>
      </c>
      <c r="AW33" s="334">
        <f t="shared" si="44"/>
        <v>7598</v>
      </c>
      <c r="AX33" s="337">
        <f t="shared" si="44"/>
        <v>15189</v>
      </c>
      <c r="AY33" s="334">
        <f t="shared" si="44"/>
        <v>4909</v>
      </c>
      <c r="AZ33" s="334">
        <f t="shared" si="44"/>
        <v>6312</v>
      </c>
      <c r="BA33" s="334">
        <f t="shared" si="44"/>
        <v>11221</v>
      </c>
      <c r="BB33" s="334">
        <f t="shared" si="44"/>
        <v>3519</v>
      </c>
      <c r="BC33" s="334">
        <f t="shared" si="44"/>
        <v>5170</v>
      </c>
      <c r="BD33" s="335">
        <f t="shared" si="44"/>
        <v>8689</v>
      </c>
      <c r="BE33" s="668"/>
      <c r="BF33" s="18" t="s">
        <v>42</v>
      </c>
      <c r="BG33" s="334">
        <f t="shared" ref="BG33:BO33" si="45">SUM(BG30:BG32)</f>
        <v>2614</v>
      </c>
      <c r="BH33" s="334">
        <f t="shared" si="45"/>
        <v>4139</v>
      </c>
      <c r="BI33" s="334">
        <f t="shared" si="45"/>
        <v>6753</v>
      </c>
      <c r="BJ33" s="337">
        <f t="shared" si="45"/>
        <v>1418</v>
      </c>
      <c r="BK33" s="334">
        <f t="shared" si="45"/>
        <v>2393</v>
      </c>
      <c r="BL33" s="334">
        <f t="shared" si="45"/>
        <v>3811</v>
      </c>
      <c r="BM33" s="334">
        <f t="shared" si="45"/>
        <v>588</v>
      </c>
      <c r="BN33" s="334">
        <f t="shared" si="45"/>
        <v>1143</v>
      </c>
      <c r="BO33" s="335">
        <f t="shared" si="45"/>
        <v>1731</v>
      </c>
      <c r="BP33" s="668"/>
      <c r="BQ33" s="18" t="s">
        <v>42</v>
      </c>
      <c r="BR33" s="334">
        <f t="shared" ref="BR33:BZ33" si="46">SUM(BR30:BR32)</f>
        <v>129</v>
      </c>
      <c r="BS33" s="334">
        <f t="shared" si="46"/>
        <v>350</v>
      </c>
      <c r="BT33" s="334">
        <f t="shared" si="46"/>
        <v>479</v>
      </c>
      <c r="BU33" s="334">
        <f t="shared" si="46"/>
        <v>20</v>
      </c>
      <c r="BV33" s="334">
        <f t="shared" si="46"/>
        <v>47</v>
      </c>
      <c r="BW33" s="334">
        <f t="shared" si="46"/>
        <v>67</v>
      </c>
      <c r="BX33" s="334">
        <f t="shared" si="46"/>
        <v>0</v>
      </c>
      <c r="BY33" s="334">
        <f t="shared" si="46"/>
        <v>4</v>
      </c>
      <c r="BZ33" s="335">
        <f t="shared" si="46"/>
        <v>4</v>
      </c>
      <c r="CA33" s="668"/>
      <c r="CB33" s="18" t="s">
        <v>42</v>
      </c>
      <c r="CC33" s="334">
        <f t="shared" ref="CC33:CK33" si="47">SUM(CC30:CC32)</f>
        <v>36650</v>
      </c>
      <c r="CD33" s="334">
        <f t="shared" si="47"/>
        <v>34134</v>
      </c>
      <c r="CE33" s="334">
        <f t="shared" si="47"/>
        <v>70784</v>
      </c>
      <c r="CF33" s="334">
        <f t="shared" si="47"/>
        <v>143039</v>
      </c>
      <c r="CG33" s="334">
        <f t="shared" si="47"/>
        <v>132893</v>
      </c>
      <c r="CH33" s="334">
        <f t="shared" si="47"/>
        <v>275932</v>
      </c>
      <c r="CI33" s="334">
        <f t="shared" si="47"/>
        <v>13197</v>
      </c>
      <c r="CJ33" s="334">
        <f t="shared" si="47"/>
        <v>19558</v>
      </c>
      <c r="CK33" s="335">
        <f t="shared" si="47"/>
        <v>32755</v>
      </c>
    </row>
    <row r="34" spans="1:89" ht="17.100000000000001" customHeight="1">
      <c r="A34" s="1"/>
      <c r="B34" s="45" t="s">
        <v>64</v>
      </c>
      <c r="C34" s="12" t="s">
        <v>65</v>
      </c>
      <c r="D34" s="334">
        <v>2364</v>
      </c>
      <c r="E34" s="334">
        <v>2188</v>
      </c>
      <c r="F34" s="334">
        <v>4552</v>
      </c>
      <c r="G34" s="334">
        <v>2928</v>
      </c>
      <c r="H34" s="334">
        <v>2859</v>
      </c>
      <c r="I34" s="334">
        <v>5787</v>
      </c>
      <c r="J34" s="334">
        <v>3470</v>
      </c>
      <c r="K34" s="334">
        <v>3334</v>
      </c>
      <c r="L34" s="335">
        <v>6804</v>
      </c>
      <c r="M34" s="45" t="s">
        <v>64</v>
      </c>
      <c r="N34" s="331" t="s">
        <v>65</v>
      </c>
      <c r="O34" s="334">
        <v>3679</v>
      </c>
      <c r="P34" s="334">
        <v>3648</v>
      </c>
      <c r="Q34" s="334">
        <v>7327</v>
      </c>
      <c r="R34" s="334">
        <v>3035</v>
      </c>
      <c r="S34" s="334">
        <v>2856</v>
      </c>
      <c r="T34" s="334">
        <v>5891</v>
      </c>
      <c r="U34" s="334">
        <v>2717</v>
      </c>
      <c r="V34" s="334">
        <v>2485</v>
      </c>
      <c r="W34" s="335">
        <v>5202</v>
      </c>
      <c r="X34" s="45" t="s">
        <v>64</v>
      </c>
      <c r="Y34" s="12" t="s">
        <v>65</v>
      </c>
      <c r="Z34" s="337">
        <v>2775</v>
      </c>
      <c r="AA34" s="334">
        <v>2622</v>
      </c>
      <c r="AB34" s="334">
        <v>5397</v>
      </c>
      <c r="AC34" s="334">
        <v>3482</v>
      </c>
      <c r="AD34" s="334">
        <v>3462</v>
      </c>
      <c r="AE34" s="334">
        <v>6944</v>
      </c>
      <c r="AF34" s="334">
        <v>4330</v>
      </c>
      <c r="AG34" s="334">
        <v>4006</v>
      </c>
      <c r="AH34" s="335">
        <v>8336</v>
      </c>
      <c r="AI34" s="45" t="s">
        <v>64</v>
      </c>
      <c r="AJ34" s="12" t="s">
        <v>65</v>
      </c>
      <c r="AK34" s="334">
        <v>3302</v>
      </c>
      <c r="AL34" s="337">
        <v>3134</v>
      </c>
      <c r="AM34" s="334">
        <v>6436</v>
      </c>
      <c r="AN34" s="334">
        <v>2846</v>
      </c>
      <c r="AO34" s="334">
        <v>2566</v>
      </c>
      <c r="AP34" s="334">
        <v>5412</v>
      </c>
      <c r="AQ34" s="334">
        <v>2328</v>
      </c>
      <c r="AR34" s="334">
        <v>2362</v>
      </c>
      <c r="AS34" s="335">
        <v>4690</v>
      </c>
      <c r="AT34" s="45" t="s">
        <v>64</v>
      </c>
      <c r="AU34" s="12" t="s">
        <v>65</v>
      </c>
      <c r="AV34" s="334">
        <v>2029</v>
      </c>
      <c r="AW34" s="334">
        <v>2271</v>
      </c>
      <c r="AX34" s="337">
        <v>4300</v>
      </c>
      <c r="AY34" s="334">
        <v>1473</v>
      </c>
      <c r="AZ34" s="334">
        <v>1975</v>
      </c>
      <c r="BA34" s="334">
        <v>3448</v>
      </c>
      <c r="BB34" s="334">
        <v>1110</v>
      </c>
      <c r="BC34" s="334">
        <v>1579</v>
      </c>
      <c r="BD34" s="335">
        <v>2689</v>
      </c>
      <c r="BE34" s="45" t="s">
        <v>64</v>
      </c>
      <c r="BF34" s="12" t="s">
        <v>65</v>
      </c>
      <c r="BG34" s="334">
        <v>833</v>
      </c>
      <c r="BH34" s="334">
        <v>1231</v>
      </c>
      <c r="BI34" s="334">
        <v>2064</v>
      </c>
      <c r="BJ34" s="337">
        <v>429</v>
      </c>
      <c r="BK34" s="334">
        <v>702</v>
      </c>
      <c r="BL34" s="334">
        <v>1131</v>
      </c>
      <c r="BM34" s="334">
        <v>167</v>
      </c>
      <c r="BN34" s="334">
        <v>298</v>
      </c>
      <c r="BO34" s="335">
        <v>465</v>
      </c>
      <c r="BP34" s="45" t="s">
        <v>64</v>
      </c>
      <c r="BQ34" s="12" t="s">
        <v>65</v>
      </c>
      <c r="BR34" s="334">
        <v>42</v>
      </c>
      <c r="BS34" s="334">
        <v>75</v>
      </c>
      <c r="BT34" s="334">
        <v>117</v>
      </c>
      <c r="BU34" s="334">
        <v>2</v>
      </c>
      <c r="BV34" s="334">
        <v>14</v>
      </c>
      <c r="BW34" s="334">
        <v>16</v>
      </c>
      <c r="BX34" s="334">
        <v>0</v>
      </c>
      <c r="BY34" s="334">
        <v>1</v>
      </c>
      <c r="BZ34" s="335">
        <v>1</v>
      </c>
      <c r="CA34" s="45" t="s">
        <v>64</v>
      </c>
      <c r="CB34" s="12" t="s">
        <v>65</v>
      </c>
      <c r="CC34" s="334">
        <v>8762</v>
      </c>
      <c r="CD34" s="334">
        <v>8381</v>
      </c>
      <c r="CE34" s="334">
        <v>17143</v>
      </c>
      <c r="CF34" s="334">
        <v>30523</v>
      </c>
      <c r="CG34" s="334">
        <v>29412</v>
      </c>
      <c r="CH34" s="334">
        <v>59935</v>
      </c>
      <c r="CI34" s="334">
        <v>4056</v>
      </c>
      <c r="CJ34" s="334">
        <v>5875</v>
      </c>
      <c r="CK34" s="335">
        <v>9931</v>
      </c>
    </row>
    <row r="35" spans="1:89" ht="17.100000000000001" customHeight="1">
      <c r="A35" s="1"/>
      <c r="B35" s="24" t="s">
        <v>66</v>
      </c>
      <c r="C35" s="18" t="s">
        <v>67</v>
      </c>
      <c r="D35" s="334">
        <v>1878</v>
      </c>
      <c r="E35" s="334">
        <v>1783</v>
      </c>
      <c r="F35" s="334">
        <v>3661</v>
      </c>
      <c r="G35" s="334">
        <v>2563</v>
      </c>
      <c r="H35" s="334">
        <v>2380</v>
      </c>
      <c r="I35" s="334">
        <v>4943</v>
      </c>
      <c r="J35" s="334">
        <v>2911</v>
      </c>
      <c r="K35" s="334">
        <v>2835</v>
      </c>
      <c r="L35" s="335">
        <v>5746</v>
      </c>
      <c r="M35" s="24" t="s">
        <v>66</v>
      </c>
      <c r="N35" s="336" t="s">
        <v>67</v>
      </c>
      <c r="O35" s="334">
        <v>3558</v>
      </c>
      <c r="P35" s="334">
        <v>3274</v>
      </c>
      <c r="Q35" s="334">
        <v>6832</v>
      </c>
      <c r="R35" s="334">
        <v>2765</v>
      </c>
      <c r="S35" s="334">
        <v>2611</v>
      </c>
      <c r="T35" s="334">
        <v>5376</v>
      </c>
      <c r="U35" s="334">
        <v>2161</v>
      </c>
      <c r="V35" s="334">
        <v>2145</v>
      </c>
      <c r="W35" s="335">
        <v>4306</v>
      </c>
      <c r="X35" s="24" t="s">
        <v>66</v>
      </c>
      <c r="Y35" s="18" t="s">
        <v>67</v>
      </c>
      <c r="Z35" s="337">
        <v>2160</v>
      </c>
      <c r="AA35" s="334">
        <v>2171</v>
      </c>
      <c r="AB35" s="334">
        <v>4331</v>
      </c>
      <c r="AC35" s="334">
        <v>3013</v>
      </c>
      <c r="AD35" s="334">
        <v>2871</v>
      </c>
      <c r="AE35" s="334">
        <v>5884</v>
      </c>
      <c r="AF35" s="334">
        <v>3644</v>
      </c>
      <c r="AG35" s="334">
        <v>3392</v>
      </c>
      <c r="AH35" s="335">
        <v>7036</v>
      </c>
      <c r="AI35" s="24" t="s">
        <v>66</v>
      </c>
      <c r="AJ35" s="18" t="s">
        <v>67</v>
      </c>
      <c r="AK35" s="334">
        <v>2967</v>
      </c>
      <c r="AL35" s="337">
        <v>2761</v>
      </c>
      <c r="AM35" s="334">
        <v>5728</v>
      </c>
      <c r="AN35" s="334">
        <v>2487</v>
      </c>
      <c r="AO35" s="334">
        <v>2326</v>
      </c>
      <c r="AP35" s="334">
        <v>4813</v>
      </c>
      <c r="AQ35" s="334">
        <v>2134</v>
      </c>
      <c r="AR35" s="334">
        <v>2119</v>
      </c>
      <c r="AS35" s="335">
        <v>4253</v>
      </c>
      <c r="AT35" s="24" t="s">
        <v>66</v>
      </c>
      <c r="AU35" s="18" t="s">
        <v>67</v>
      </c>
      <c r="AV35" s="334">
        <v>1843</v>
      </c>
      <c r="AW35" s="334">
        <v>1911</v>
      </c>
      <c r="AX35" s="337">
        <v>3754</v>
      </c>
      <c r="AY35" s="334">
        <v>1314</v>
      </c>
      <c r="AZ35" s="334">
        <v>1768</v>
      </c>
      <c r="BA35" s="334">
        <v>3082</v>
      </c>
      <c r="BB35" s="334">
        <v>1023</v>
      </c>
      <c r="BC35" s="334">
        <v>1313</v>
      </c>
      <c r="BD35" s="335">
        <v>2336</v>
      </c>
      <c r="BE35" s="24" t="s">
        <v>66</v>
      </c>
      <c r="BF35" s="18" t="s">
        <v>67</v>
      </c>
      <c r="BG35" s="334">
        <v>673</v>
      </c>
      <c r="BH35" s="334">
        <v>1087</v>
      </c>
      <c r="BI35" s="334">
        <v>1760</v>
      </c>
      <c r="BJ35" s="337">
        <v>401</v>
      </c>
      <c r="BK35" s="334">
        <v>694</v>
      </c>
      <c r="BL35" s="334">
        <v>1095</v>
      </c>
      <c r="BM35" s="334">
        <v>187</v>
      </c>
      <c r="BN35" s="334">
        <v>397</v>
      </c>
      <c r="BO35" s="335">
        <v>584</v>
      </c>
      <c r="BP35" s="24" t="s">
        <v>66</v>
      </c>
      <c r="BQ35" s="18" t="s">
        <v>67</v>
      </c>
      <c r="BR35" s="334">
        <v>50</v>
      </c>
      <c r="BS35" s="334">
        <v>135</v>
      </c>
      <c r="BT35" s="334">
        <v>185</v>
      </c>
      <c r="BU35" s="334">
        <v>7</v>
      </c>
      <c r="BV35" s="334">
        <v>18</v>
      </c>
      <c r="BW35" s="334">
        <v>25</v>
      </c>
      <c r="BX35" s="334">
        <v>0</v>
      </c>
      <c r="BY35" s="334">
        <v>4</v>
      </c>
      <c r="BZ35" s="335">
        <v>4</v>
      </c>
      <c r="CA35" s="24" t="s">
        <v>66</v>
      </c>
      <c r="CB35" s="18" t="s">
        <v>67</v>
      </c>
      <c r="CC35" s="334">
        <v>7352</v>
      </c>
      <c r="CD35" s="334">
        <v>6998</v>
      </c>
      <c r="CE35" s="334">
        <v>14350</v>
      </c>
      <c r="CF35" s="334">
        <v>26732</v>
      </c>
      <c r="CG35" s="334">
        <v>25581</v>
      </c>
      <c r="CH35" s="334">
        <v>52313</v>
      </c>
      <c r="CI35" s="334">
        <v>3655</v>
      </c>
      <c r="CJ35" s="334">
        <v>5416</v>
      </c>
      <c r="CK35" s="335">
        <v>9071</v>
      </c>
    </row>
    <row r="36" spans="1:89" ht="17.100000000000001" customHeight="1">
      <c r="A36" s="1"/>
      <c r="B36" s="24" t="s">
        <v>68</v>
      </c>
      <c r="C36" s="46" t="s">
        <v>321</v>
      </c>
      <c r="D36" s="334">
        <v>2497</v>
      </c>
      <c r="E36" s="334">
        <v>2314</v>
      </c>
      <c r="F36" s="334">
        <v>4811</v>
      </c>
      <c r="G36" s="334">
        <v>3038</v>
      </c>
      <c r="H36" s="334">
        <v>3095</v>
      </c>
      <c r="I36" s="334">
        <v>6133</v>
      </c>
      <c r="J36" s="334">
        <v>3451</v>
      </c>
      <c r="K36" s="334">
        <v>3359</v>
      </c>
      <c r="L36" s="335">
        <v>6810</v>
      </c>
      <c r="M36" s="24" t="s">
        <v>68</v>
      </c>
      <c r="N36" s="355" t="s">
        <v>321</v>
      </c>
      <c r="O36" s="334">
        <v>3748</v>
      </c>
      <c r="P36" s="334">
        <v>3737</v>
      </c>
      <c r="Q36" s="334">
        <v>7485</v>
      </c>
      <c r="R36" s="334">
        <v>2730</v>
      </c>
      <c r="S36" s="334">
        <v>2784</v>
      </c>
      <c r="T36" s="334">
        <v>5514</v>
      </c>
      <c r="U36" s="334">
        <v>2406</v>
      </c>
      <c r="V36" s="334">
        <v>2444</v>
      </c>
      <c r="W36" s="335">
        <v>4850</v>
      </c>
      <c r="X36" s="24" t="s">
        <v>68</v>
      </c>
      <c r="Y36" s="46" t="s">
        <v>321</v>
      </c>
      <c r="Z36" s="337">
        <v>2814</v>
      </c>
      <c r="AA36" s="334">
        <v>2804</v>
      </c>
      <c r="AB36" s="334">
        <v>5618</v>
      </c>
      <c r="AC36" s="334">
        <v>3845</v>
      </c>
      <c r="AD36" s="334">
        <v>3651</v>
      </c>
      <c r="AE36" s="334">
        <v>7496</v>
      </c>
      <c r="AF36" s="334">
        <v>4413</v>
      </c>
      <c r="AG36" s="334">
        <v>4074</v>
      </c>
      <c r="AH36" s="335">
        <v>8487</v>
      </c>
      <c r="AI36" s="24" t="s">
        <v>68</v>
      </c>
      <c r="AJ36" s="46" t="s">
        <v>321</v>
      </c>
      <c r="AK36" s="334">
        <v>3327</v>
      </c>
      <c r="AL36" s="337">
        <v>2934</v>
      </c>
      <c r="AM36" s="334">
        <v>6261</v>
      </c>
      <c r="AN36" s="334">
        <v>2751</v>
      </c>
      <c r="AO36" s="334">
        <v>2483</v>
      </c>
      <c r="AP36" s="334">
        <v>5234</v>
      </c>
      <c r="AQ36" s="334">
        <v>2525</v>
      </c>
      <c r="AR36" s="334">
        <v>2590</v>
      </c>
      <c r="AS36" s="335">
        <v>5115</v>
      </c>
      <c r="AT36" s="24" t="s">
        <v>68</v>
      </c>
      <c r="AU36" s="46" t="s">
        <v>321</v>
      </c>
      <c r="AV36" s="334">
        <v>2319</v>
      </c>
      <c r="AW36" s="334">
        <v>2500</v>
      </c>
      <c r="AX36" s="337">
        <v>4819</v>
      </c>
      <c r="AY36" s="334">
        <v>1601</v>
      </c>
      <c r="AZ36" s="334">
        <v>2130</v>
      </c>
      <c r="BA36" s="334">
        <v>3731</v>
      </c>
      <c r="BB36" s="334">
        <v>1193</v>
      </c>
      <c r="BC36" s="334">
        <v>1674</v>
      </c>
      <c r="BD36" s="335">
        <v>2867</v>
      </c>
      <c r="BE36" s="24" t="s">
        <v>68</v>
      </c>
      <c r="BF36" s="46" t="s">
        <v>321</v>
      </c>
      <c r="BG36" s="334">
        <v>882</v>
      </c>
      <c r="BH36" s="334">
        <v>1334</v>
      </c>
      <c r="BI36" s="334">
        <v>2216</v>
      </c>
      <c r="BJ36" s="337">
        <v>477</v>
      </c>
      <c r="BK36" s="334">
        <v>796</v>
      </c>
      <c r="BL36" s="334">
        <v>1273</v>
      </c>
      <c r="BM36" s="334">
        <v>196</v>
      </c>
      <c r="BN36" s="334">
        <v>324</v>
      </c>
      <c r="BO36" s="335">
        <v>520</v>
      </c>
      <c r="BP36" s="24" t="s">
        <v>68</v>
      </c>
      <c r="BQ36" s="46" t="s">
        <v>321</v>
      </c>
      <c r="BR36" s="334">
        <v>39</v>
      </c>
      <c r="BS36" s="334">
        <v>108</v>
      </c>
      <c r="BT36" s="334">
        <v>147</v>
      </c>
      <c r="BU36" s="334">
        <v>7</v>
      </c>
      <c r="BV36" s="334">
        <v>12</v>
      </c>
      <c r="BW36" s="334">
        <v>19</v>
      </c>
      <c r="BX36" s="334">
        <v>0</v>
      </c>
      <c r="BY36" s="334">
        <v>2</v>
      </c>
      <c r="BZ36" s="335">
        <v>2</v>
      </c>
      <c r="CA36" s="24" t="s">
        <v>68</v>
      </c>
      <c r="CB36" s="46" t="s">
        <v>321</v>
      </c>
      <c r="CC36" s="334">
        <v>8986</v>
      </c>
      <c r="CD36" s="334">
        <v>8768</v>
      </c>
      <c r="CE36" s="334">
        <v>17754</v>
      </c>
      <c r="CF36" s="334">
        <v>30878</v>
      </c>
      <c r="CG36" s="334">
        <v>30001</v>
      </c>
      <c r="CH36" s="334">
        <v>60879</v>
      </c>
      <c r="CI36" s="334">
        <v>4395</v>
      </c>
      <c r="CJ36" s="334">
        <v>6380</v>
      </c>
      <c r="CK36" s="335">
        <v>10775</v>
      </c>
    </row>
    <row r="37" spans="1:89" s="360" customFormat="1" ht="17.100000000000001" customHeight="1">
      <c r="A37" s="70"/>
      <c r="B37" s="102" t="s">
        <v>70</v>
      </c>
      <c r="C37" s="46" t="s">
        <v>322</v>
      </c>
      <c r="D37" s="356">
        <v>352</v>
      </c>
      <c r="E37" s="356">
        <v>298</v>
      </c>
      <c r="F37" s="356">
        <v>650</v>
      </c>
      <c r="G37" s="356">
        <v>422</v>
      </c>
      <c r="H37" s="356">
        <v>420</v>
      </c>
      <c r="I37" s="356">
        <v>842</v>
      </c>
      <c r="J37" s="356">
        <v>454</v>
      </c>
      <c r="K37" s="356">
        <v>443</v>
      </c>
      <c r="L37" s="357">
        <v>897</v>
      </c>
      <c r="M37" s="102" t="s">
        <v>70</v>
      </c>
      <c r="N37" s="355" t="s">
        <v>322</v>
      </c>
      <c r="O37" s="356">
        <v>439</v>
      </c>
      <c r="P37" s="356">
        <v>450</v>
      </c>
      <c r="Q37" s="356">
        <v>889</v>
      </c>
      <c r="R37" s="356">
        <v>351</v>
      </c>
      <c r="S37" s="356">
        <v>312</v>
      </c>
      <c r="T37" s="356">
        <v>663</v>
      </c>
      <c r="U37" s="356">
        <v>338</v>
      </c>
      <c r="V37" s="356">
        <v>338</v>
      </c>
      <c r="W37" s="357">
        <v>676</v>
      </c>
      <c r="X37" s="102" t="s">
        <v>70</v>
      </c>
      <c r="Y37" s="46" t="s">
        <v>322</v>
      </c>
      <c r="Z37" s="358">
        <v>381</v>
      </c>
      <c r="AA37" s="356">
        <v>367</v>
      </c>
      <c r="AB37" s="356">
        <v>748</v>
      </c>
      <c r="AC37" s="356">
        <v>542</v>
      </c>
      <c r="AD37" s="356">
        <v>496</v>
      </c>
      <c r="AE37" s="356">
        <v>1038</v>
      </c>
      <c r="AF37" s="356">
        <v>522</v>
      </c>
      <c r="AG37" s="356">
        <v>451</v>
      </c>
      <c r="AH37" s="357">
        <v>973</v>
      </c>
      <c r="AI37" s="102" t="s">
        <v>70</v>
      </c>
      <c r="AJ37" s="46" t="s">
        <v>322</v>
      </c>
      <c r="AK37" s="356">
        <v>414</v>
      </c>
      <c r="AL37" s="358">
        <v>372</v>
      </c>
      <c r="AM37" s="356">
        <v>786</v>
      </c>
      <c r="AN37" s="356">
        <v>319</v>
      </c>
      <c r="AO37" s="356">
        <v>342</v>
      </c>
      <c r="AP37" s="356">
        <v>661</v>
      </c>
      <c r="AQ37" s="356">
        <v>321</v>
      </c>
      <c r="AR37" s="356">
        <v>283</v>
      </c>
      <c r="AS37" s="357">
        <v>604</v>
      </c>
      <c r="AT37" s="102" t="s">
        <v>70</v>
      </c>
      <c r="AU37" s="46" t="s">
        <v>322</v>
      </c>
      <c r="AV37" s="356">
        <v>266</v>
      </c>
      <c r="AW37" s="356">
        <v>308</v>
      </c>
      <c r="AX37" s="358">
        <v>574</v>
      </c>
      <c r="AY37" s="356">
        <v>173</v>
      </c>
      <c r="AZ37" s="356">
        <v>265</v>
      </c>
      <c r="BA37" s="356">
        <v>438</v>
      </c>
      <c r="BB37" s="356">
        <v>159</v>
      </c>
      <c r="BC37" s="356">
        <v>210</v>
      </c>
      <c r="BD37" s="357">
        <v>369</v>
      </c>
      <c r="BE37" s="102" t="s">
        <v>70</v>
      </c>
      <c r="BF37" s="46" t="s">
        <v>322</v>
      </c>
      <c r="BG37" s="356">
        <v>95</v>
      </c>
      <c r="BH37" s="356">
        <v>129</v>
      </c>
      <c r="BI37" s="356">
        <v>224</v>
      </c>
      <c r="BJ37" s="358">
        <v>55</v>
      </c>
      <c r="BK37" s="356">
        <v>99</v>
      </c>
      <c r="BL37" s="356">
        <v>154</v>
      </c>
      <c r="BM37" s="356">
        <v>21</v>
      </c>
      <c r="BN37" s="356">
        <v>45</v>
      </c>
      <c r="BO37" s="357">
        <v>66</v>
      </c>
      <c r="BP37" s="102" t="s">
        <v>70</v>
      </c>
      <c r="BQ37" s="46" t="s">
        <v>322</v>
      </c>
      <c r="BR37" s="356">
        <v>4</v>
      </c>
      <c r="BS37" s="356">
        <v>7</v>
      </c>
      <c r="BT37" s="356">
        <v>11</v>
      </c>
      <c r="BU37" s="356">
        <v>1</v>
      </c>
      <c r="BV37" s="356">
        <v>3</v>
      </c>
      <c r="BW37" s="356">
        <v>4</v>
      </c>
      <c r="BX37" s="356">
        <v>0</v>
      </c>
      <c r="BY37" s="356">
        <v>0</v>
      </c>
      <c r="BZ37" s="357">
        <v>0</v>
      </c>
      <c r="CA37" s="102" t="s">
        <v>70</v>
      </c>
      <c r="CB37" s="46" t="s">
        <v>322</v>
      </c>
      <c r="CC37" s="356">
        <v>1228</v>
      </c>
      <c r="CD37" s="356">
        <v>1161</v>
      </c>
      <c r="CE37" s="356">
        <v>2389</v>
      </c>
      <c r="CF37" s="356">
        <v>3893</v>
      </c>
      <c r="CG37" s="356">
        <v>3719</v>
      </c>
      <c r="CH37" s="356">
        <v>7612</v>
      </c>
      <c r="CI37" s="356">
        <v>508</v>
      </c>
      <c r="CJ37" s="356">
        <v>758</v>
      </c>
      <c r="CK37" s="357">
        <v>1266</v>
      </c>
    </row>
    <row r="38" spans="1:89" ht="17.100000000000001" customHeight="1">
      <c r="A38" s="1"/>
      <c r="B38" s="672" t="s">
        <v>72</v>
      </c>
      <c r="C38" s="26" t="s">
        <v>73</v>
      </c>
      <c r="D38" s="339">
        <v>2439</v>
      </c>
      <c r="E38" s="339">
        <v>2254</v>
      </c>
      <c r="F38" s="339">
        <v>4693</v>
      </c>
      <c r="G38" s="339">
        <v>2776</v>
      </c>
      <c r="H38" s="339">
        <v>2692</v>
      </c>
      <c r="I38" s="339">
        <v>5468</v>
      </c>
      <c r="J38" s="339">
        <v>3134</v>
      </c>
      <c r="K38" s="339">
        <v>2984</v>
      </c>
      <c r="L38" s="340">
        <v>6118</v>
      </c>
      <c r="M38" s="672" t="s">
        <v>72</v>
      </c>
      <c r="N38" s="341" t="s">
        <v>73</v>
      </c>
      <c r="O38" s="339">
        <v>4384</v>
      </c>
      <c r="P38" s="339">
        <v>3786</v>
      </c>
      <c r="Q38" s="339">
        <v>8170</v>
      </c>
      <c r="R38" s="339">
        <v>4321</v>
      </c>
      <c r="S38" s="339">
        <v>3074</v>
      </c>
      <c r="T38" s="339">
        <v>7395</v>
      </c>
      <c r="U38" s="339">
        <v>2743</v>
      </c>
      <c r="V38" s="339">
        <v>2445</v>
      </c>
      <c r="W38" s="340">
        <v>5188</v>
      </c>
      <c r="X38" s="672" t="s">
        <v>72</v>
      </c>
      <c r="Y38" s="26" t="s">
        <v>73</v>
      </c>
      <c r="Z38" s="342">
        <v>2765</v>
      </c>
      <c r="AA38" s="339">
        <v>2712</v>
      </c>
      <c r="AB38" s="339">
        <v>5477</v>
      </c>
      <c r="AC38" s="339">
        <v>3507</v>
      </c>
      <c r="AD38" s="339">
        <v>3319</v>
      </c>
      <c r="AE38" s="339">
        <v>6826</v>
      </c>
      <c r="AF38" s="339">
        <v>4095</v>
      </c>
      <c r="AG38" s="339">
        <v>3780</v>
      </c>
      <c r="AH38" s="340">
        <v>7875</v>
      </c>
      <c r="AI38" s="672" t="s">
        <v>72</v>
      </c>
      <c r="AJ38" s="26" t="s">
        <v>73</v>
      </c>
      <c r="AK38" s="339">
        <v>3308</v>
      </c>
      <c r="AL38" s="342">
        <v>3054</v>
      </c>
      <c r="AM38" s="339">
        <v>6362</v>
      </c>
      <c r="AN38" s="339">
        <v>2758</v>
      </c>
      <c r="AO38" s="339">
        <v>2432</v>
      </c>
      <c r="AP38" s="339">
        <v>5190</v>
      </c>
      <c r="AQ38" s="339">
        <v>2318</v>
      </c>
      <c r="AR38" s="339">
        <v>2189</v>
      </c>
      <c r="AS38" s="340">
        <v>4507</v>
      </c>
      <c r="AT38" s="672" t="s">
        <v>72</v>
      </c>
      <c r="AU38" s="26" t="s">
        <v>73</v>
      </c>
      <c r="AV38" s="339">
        <v>1839</v>
      </c>
      <c r="AW38" s="339">
        <v>1870</v>
      </c>
      <c r="AX38" s="342">
        <v>3709</v>
      </c>
      <c r="AY38" s="339">
        <v>1137</v>
      </c>
      <c r="AZ38" s="339">
        <v>1424</v>
      </c>
      <c r="BA38" s="339">
        <v>2561</v>
      </c>
      <c r="BB38" s="339">
        <v>778</v>
      </c>
      <c r="BC38" s="339">
        <v>1137</v>
      </c>
      <c r="BD38" s="340">
        <v>1915</v>
      </c>
      <c r="BE38" s="672" t="s">
        <v>72</v>
      </c>
      <c r="BF38" s="26" t="s">
        <v>73</v>
      </c>
      <c r="BG38" s="339">
        <v>616</v>
      </c>
      <c r="BH38" s="339">
        <v>918</v>
      </c>
      <c r="BI38" s="339">
        <v>1534</v>
      </c>
      <c r="BJ38" s="342">
        <v>319</v>
      </c>
      <c r="BK38" s="339">
        <v>494</v>
      </c>
      <c r="BL38" s="339">
        <v>813</v>
      </c>
      <c r="BM38" s="339">
        <v>138</v>
      </c>
      <c r="BN38" s="339">
        <v>252</v>
      </c>
      <c r="BO38" s="340">
        <v>390</v>
      </c>
      <c r="BP38" s="672" t="s">
        <v>72</v>
      </c>
      <c r="BQ38" s="26" t="s">
        <v>73</v>
      </c>
      <c r="BR38" s="339">
        <v>36</v>
      </c>
      <c r="BS38" s="339">
        <v>68</v>
      </c>
      <c r="BT38" s="339">
        <v>104</v>
      </c>
      <c r="BU38" s="339">
        <v>1</v>
      </c>
      <c r="BV38" s="339">
        <v>13</v>
      </c>
      <c r="BW38" s="339">
        <v>14</v>
      </c>
      <c r="BX38" s="339">
        <v>0</v>
      </c>
      <c r="BY38" s="339">
        <v>1</v>
      </c>
      <c r="BZ38" s="340">
        <v>1</v>
      </c>
      <c r="CA38" s="672" t="s">
        <v>72</v>
      </c>
      <c r="CB38" s="26" t="s">
        <v>73</v>
      </c>
      <c r="CC38" s="339">
        <v>8349</v>
      </c>
      <c r="CD38" s="339">
        <v>7930</v>
      </c>
      <c r="CE38" s="339">
        <v>16279</v>
      </c>
      <c r="CF38" s="339">
        <v>32038</v>
      </c>
      <c r="CG38" s="339">
        <v>28661</v>
      </c>
      <c r="CH38" s="339">
        <v>60699</v>
      </c>
      <c r="CI38" s="339">
        <v>3025</v>
      </c>
      <c r="CJ38" s="339">
        <v>4307</v>
      </c>
      <c r="CK38" s="340">
        <v>7332</v>
      </c>
    </row>
    <row r="39" spans="1:89" ht="17.100000000000001" customHeight="1">
      <c r="A39" s="1"/>
      <c r="B39" s="673"/>
      <c r="C39" s="26" t="s">
        <v>74</v>
      </c>
      <c r="D39" s="339">
        <v>322</v>
      </c>
      <c r="E39" s="339">
        <v>274</v>
      </c>
      <c r="F39" s="339">
        <v>596</v>
      </c>
      <c r="G39" s="339">
        <v>394</v>
      </c>
      <c r="H39" s="339">
        <v>389</v>
      </c>
      <c r="I39" s="339">
        <v>783</v>
      </c>
      <c r="J39" s="339">
        <v>414</v>
      </c>
      <c r="K39" s="339">
        <v>412</v>
      </c>
      <c r="L39" s="340">
        <v>826</v>
      </c>
      <c r="M39" s="673"/>
      <c r="N39" s="341" t="s">
        <v>74</v>
      </c>
      <c r="O39" s="339">
        <v>497</v>
      </c>
      <c r="P39" s="339">
        <v>459</v>
      </c>
      <c r="Q39" s="339">
        <v>956</v>
      </c>
      <c r="R39" s="339">
        <v>427</v>
      </c>
      <c r="S39" s="339">
        <v>393</v>
      </c>
      <c r="T39" s="339">
        <v>820</v>
      </c>
      <c r="U39" s="339">
        <v>332</v>
      </c>
      <c r="V39" s="339">
        <v>323</v>
      </c>
      <c r="W39" s="340">
        <v>655</v>
      </c>
      <c r="X39" s="673"/>
      <c r="Y39" s="26" t="s">
        <v>74</v>
      </c>
      <c r="Z39" s="342">
        <v>423</v>
      </c>
      <c r="AA39" s="339">
        <v>364</v>
      </c>
      <c r="AB39" s="339">
        <v>787</v>
      </c>
      <c r="AC39" s="339">
        <v>524</v>
      </c>
      <c r="AD39" s="339">
        <v>470</v>
      </c>
      <c r="AE39" s="339">
        <v>994</v>
      </c>
      <c r="AF39" s="339">
        <v>576</v>
      </c>
      <c r="AG39" s="339">
        <v>490</v>
      </c>
      <c r="AH39" s="340">
        <v>1066</v>
      </c>
      <c r="AI39" s="673"/>
      <c r="AJ39" s="26" t="s">
        <v>74</v>
      </c>
      <c r="AK39" s="339">
        <v>450</v>
      </c>
      <c r="AL39" s="342">
        <v>372</v>
      </c>
      <c r="AM39" s="339">
        <v>822</v>
      </c>
      <c r="AN39" s="339">
        <v>383</v>
      </c>
      <c r="AO39" s="339">
        <v>325</v>
      </c>
      <c r="AP39" s="339">
        <v>708</v>
      </c>
      <c r="AQ39" s="339">
        <v>321</v>
      </c>
      <c r="AR39" s="339">
        <v>305</v>
      </c>
      <c r="AS39" s="340">
        <v>626</v>
      </c>
      <c r="AT39" s="673"/>
      <c r="AU39" s="26" t="s">
        <v>74</v>
      </c>
      <c r="AV39" s="339">
        <v>271</v>
      </c>
      <c r="AW39" s="339">
        <v>307</v>
      </c>
      <c r="AX39" s="342">
        <v>578</v>
      </c>
      <c r="AY39" s="339">
        <v>207</v>
      </c>
      <c r="AZ39" s="339">
        <v>264</v>
      </c>
      <c r="BA39" s="339">
        <v>471</v>
      </c>
      <c r="BB39" s="339">
        <v>148</v>
      </c>
      <c r="BC39" s="339">
        <v>201</v>
      </c>
      <c r="BD39" s="340">
        <v>349</v>
      </c>
      <c r="BE39" s="673"/>
      <c r="BF39" s="26" t="s">
        <v>74</v>
      </c>
      <c r="BG39" s="339">
        <v>122</v>
      </c>
      <c r="BH39" s="339">
        <v>148</v>
      </c>
      <c r="BI39" s="339">
        <v>270</v>
      </c>
      <c r="BJ39" s="342">
        <v>54</v>
      </c>
      <c r="BK39" s="339">
        <v>106</v>
      </c>
      <c r="BL39" s="339">
        <v>160</v>
      </c>
      <c r="BM39" s="339">
        <v>25</v>
      </c>
      <c r="BN39" s="339">
        <v>54</v>
      </c>
      <c r="BO39" s="340">
        <v>79</v>
      </c>
      <c r="BP39" s="673"/>
      <c r="BQ39" s="26" t="s">
        <v>74</v>
      </c>
      <c r="BR39" s="339">
        <v>3</v>
      </c>
      <c r="BS39" s="339">
        <v>13</v>
      </c>
      <c r="BT39" s="339">
        <v>16</v>
      </c>
      <c r="BU39" s="339">
        <v>1</v>
      </c>
      <c r="BV39" s="339">
        <v>3</v>
      </c>
      <c r="BW39" s="339">
        <v>4</v>
      </c>
      <c r="BX39" s="339">
        <v>0</v>
      </c>
      <c r="BY39" s="339">
        <v>0</v>
      </c>
      <c r="BZ39" s="340">
        <v>0</v>
      </c>
      <c r="CA39" s="673"/>
      <c r="CB39" s="26" t="s">
        <v>74</v>
      </c>
      <c r="CC39" s="339">
        <v>1130</v>
      </c>
      <c r="CD39" s="339">
        <v>1075</v>
      </c>
      <c r="CE39" s="339">
        <v>2205</v>
      </c>
      <c r="CF39" s="339">
        <v>4204</v>
      </c>
      <c r="CG39" s="339">
        <v>3808</v>
      </c>
      <c r="CH39" s="339">
        <v>8012</v>
      </c>
      <c r="CI39" s="339">
        <v>560</v>
      </c>
      <c r="CJ39" s="339">
        <v>789</v>
      </c>
      <c r="CK39" s="340">
        <v>1349</v>
      </c>
    </row>
    <row r="40" spans="1:89" ht="17.100000000000001" customHeight="1">
      <c r="A40" s="1"/>
      <c r="B40" s="673"/>
      <c r="C40" s="26" t="s">
        <v>75</v>
      </c>
      <c r="D40" s="339">
        <v>443</v>
      </c>
      <c r="E40" s="339">
        <v>445</v>
      </c>
      <c r="F40" s="339">
        <v>888</v>
      </c>
      <c r="G40" s="339">
        <v>588</v>
      </c>
      <c r="H40" s="339">
        <v>577</v>
      </c>
      <c r="I40" s="339">
        <v>1165</v>
      </c>
      <c r="J40" s="339">
        <v>713</v>
      </c>
      <c r="K40" s="339">
        <v>690</v>
      </c>
      <c r="L40" s="340">
        <v>1403</v>
      </c>
      <c r="M40" s="673"/>
      <c r="N40" s="341" t="s">
        <v>75</v>
      </c>
      <c r="O40" s="339">
        <v>917</v>
      </c>
      <c r="P40" s="339">
        <v>819</v>
      </c>
      <c r="Q40" s="339">
        <v>1736</v>
      </c>
      <c r="R40" s="339">
        <v>635</v>
      </c>
      <c r="S40" s="339">
        <v>672</v>
      </c>
      <c r="T40" s="339">
        <v>1307</v>
      </c>
      <c r="U40" s="339">
        <v>504</v>
      </c>
      <c r="V40" s="339">
        <v>521</v>
      </c>
      <c r="W40" s="340">
        <v>1025</v>
      </c>
      <c r="X40" s="673"/>
      <c r="Y40" s="26" t="s">
        <v>75</v>
      </c>
      <c r="Z40" s="342">
        <v>549</v>
      </c>
      <c r="AA40" s="339">
        <v>533</v>
      </c>
      <c r="AB40" s="339">
        <v>1082</v>
      </c>
      <c r="AC40" s="339">
        <v>671</v>
      </c>
      <c r="AD40" s="339">
        <v>657</v>
      </c>
      <c r="AE40" s="339">
        <v>1328</v>
      </c>
      <c r="AF40" s="339">
        <v>870</v>
      </c>
      <c r="AG40" s="339">
        <v>893</v>
      </c>
      <c r="AH40" s="340">
        <v>1763</v>
      </c>
      <c r="AI40" s="673"/>
      <c r="AJ40" s="26" t="s">
        <v>75</v>
      </c>
      <c r="AK40" s="339">
        <v>758</v>
      </c>
      <c r="AL40" s="342">
        <v>748</v>
      </c>
      <c r="AM40" s="339">
        <v>1506</v>
      </c>
      <c r="AN40" s="339">
        <v>634</v>
      </c>
      <c r="AO40" s="339">
        <v>552</v>
      </c>
      <c r="AP40" s="339">
        <v>1186</v>
      </c>
      <c r="AQ40" s="339">
        <v>544</v>
      </c>
      <c r="AR40" s="339">
        <v>497</v>
      </c>
      <c r="AS40" s="340">
        <v>1041</v>
      </c>
      <c r="AT40" s="673"/>
      <c r="AU40" s="26" t="s">
        <v>75</v>
      </c>
      <c r="AV40" s="339">
        <v>408</v>
      </c>
      <c r="AW40" s="339">
        <v>413</v>
      </c>
      <c r="AX40" s="342">
        <v>821</v>
      </c>
      <c r="AY40" s="339">
        <v>282</v>
      </c>
      <c r="AZ40" s="339">
        <v>372</v>
      </c>
      <c r="BA40" s="339">
        <v>654</v>
      </c>
      <c r="BB40" s="339">
        <v>213</v>
      </c>
      <c r="BC40" s="339">
        <v>306</v>
      </c>
      <c r="BD40" s="340">
        <v>519</v>
      </c>
      <c r="BE40" s="673"/>
      <c r="BF40" s="26" t="s">
        <v>75</v>
      </c>
      <c r="BG40" s="339">
        <v>146</v>
      </c>
      <c r="BH40" s="339">
        <v>271</v>
      </c>
      <c r="BI40" s="339">
        <v>417</v>
      </c>
      <c r="BJ40" s="342">
        <v>88</v>
      </c>
      <c r="BK40" s="339">
        <v>155</v>
      </c>
      <c r="BL40" s="339">
        <v>243</v>
      </c>
      <c r="BM40" s="339">
        <v>33</v>
      </c>
      <c r="BN40" s="339">
        <v>78</v>
      </c>
      <c r="BO40" s="340">
        <v>111</v>
      </c>
      <c r="BP40" s="673"/>
      <c r="BQ40" s="26" t="s">
        <v>75</v>
      </c>
      <c r="BR40" s="339">
        <v>7</v>
      </c>
      <c r="BS40" s="339">
        <v>26</v>
      </c>
      <c r="BT40" s="339">
        <v>33</v>
      </c>
      <c r="BU40" s="339">
        <v>3</v>
      </c>
      <c r="BV40" s="339">
        <v>1</v>
      </c>
      <c r="BW40" s="339">
        <v>4</v>
      </c>
      <c r="BX40" s="339">
        <v>0</v>
      </c>
      <c r="BY40" s="339">
        <v>1</v>
      </c>
      <c r="BZ40" s="340">
        <v>1</v>
      </c>
      <c r="CA40" s="673"/>
      <c r="CB40" s="26" t="s">
        <v>75</v>
      </c>
      <c r="CC40" s="339">
        <v>1744</v>
      </c>
      <c r="CD40" s="339">
        <v>1712</v>
      </c>
      <c r="CE40" s="339">
        <v>3456</v>
      </c>
      <c r="CF40" s="339">
        <v>6490</v>
      </c>
      <c r="CG40" s="339">
        <v>6305</v>
      </c>
      <c r="CH40" s="339">
        <v>12795</v>
      </c>
      <c r="CI40" s="339">
        <v>772</v>
      </c>
      <c r="CJ40" s="339">
        <v>1210</v>
      </c>
      <c r="CK40" s="340">
        <v>1982</v>
      </c>
    </row>
    <row r="41" spans="1:89" ht="17.100000000000001" customHeight="1">
      <c r="A41" s="1"/>
      <c r="B41" s="673"/>
      <c r="C41" s="26" t="s">
        <v>76</v>
      </c>
      <c r="D41" s="361">
        <v>554</v>
      </c>
      <c r="E41" s="361">
        <v>514</v>
      </c>
      <c r="F41" s="361">
        <v>1068</v>
      </c>
      <c r="G41" s="361">
        <v>711</v>
      </c>
      <c r="H41" s="361">
        <v>694</v>
      </c>
      <c r="I41" s="361">
        <v>1405</v>
      </c>
      <c r="J41" s="339">
        <v>773</v>
      </c>
      <c r="K41" s="361">
        <v>724</v>
      </c>
      <c r="L41" s="362">
        <v>1497</v>
      </c>
      <c r="M41" s="673"/>
      <c r="N41" s="341" t="s">
        <v>76</v>
      </c>
      <c r="O41" s="361">
        <v>786</v>
      </c>
      <c r="P41" s="361">
        <v>736</v>
      </c>
      <c r="Q41" s="361">
        <v>1522</v>
      </c>
      <c r="R41" s="361">
        <v>588</v>
      </c>
      <c r="S41" s="361">
        <v>549</v>
      </c>
      <c r="T41" s="361">
        <v>1137</v>
      </c>
      <c r="U41" s="339">
        <v>526</v>
      </c>
      <c r="V41" s="361">
        <v>467</v>
      </c>
      <c r="W41" s="362">
        <v>993</v>
      </c>
      <c r="X41" s="673"/>
      <c r="Y41" s="26" t="s">
        <v>76</v>
      </c>
      <c r="Z41" s="342">
        <v>613</v>
      </c>
      <c r="AA41" s="361">
        <v>589</v>
      </c>
      <c r="AB41" s="361">
        <v>1202</v>
      </c>
      <c r="AC41" s="361">
        <v>890</v>
      </c>
      <c r="AD41" s="361">
        <v>802</v>
      </c>
      <c r="AE41" s="361">
        <v>1692</v>
      </c>
      <c r="AF41" s="339">
        <v>966</v>
      </c>
      <c r="AG41" s="361">
        <v>852</v>
      </c>
      <c r="AH41" s="362">
        <v>1818</v>
      </c>
      <c r="AI41" s="673"/>
      <c r="AJ41" s="26" t="s">
        <v>76</v>
      </c>
      <c r="AK41" s="339">
        <v>659</v>
      </c>
      <c r="AL41" s="342">
        <v>552</v>
      </c>
      <c r="AM41" s="361">
        <v>1211</v>
      </c>
      <c r="AN41" s="361">
        <v>576</v>
      </c>
      <c r="AO41" s="361">
        <v>493</v>
      </c>
      <c r="AP41" s="361">
        <v>1069</v>
      </c>
      <c r="AQ41" s="339">
        <v>479</v>
      </c>
      <c r="AR41" s="361">
        <v>514</v>
      </c>
      <c r="AS41" s="362">
        <v>993</v>
      </c>
      <c r="AT41" s="673"/>
      <c r="AU41" s="26" t="s">
        <v>76</v>
      </c>
      <c r="AV41" s="361">
        <v>500</v>
      </c>
      <c r="AW41" s="339">
        <v>532</v>
      </c>
      <c r="AX41" s="342">
        <v>1032</v>
      </c>
      <c r="AY41" s="361">
        <v>337</v>
      </c>
      <c r="AZ41" s="361">
        <v>453</v>
      </c>
      <c r="BA41" s="361">
        <v>790</v>
      </c>
      <c r="BB41" s="339">
        <v>248</v>
      </c>
      <c r="BC41" s="361">
        <v>382</v>
      </c>
      <c r="BD41" s="362">
        <v>630</v>
      </c>
      <c r="BE41" s="673"/>
      <c r="BF41" s="26" t="s">
        <v>76</v>
      </c>
      <c r="BG41" s="361">
        <v>182</v>
      </c>
      <c r="BH41" s="361">
        <v>280</v>
      </c>
      <c r="BI41" s="339">
        <v>462</v>
      </c>
      <c r="BJ41" s="342">
        <v>109</v>
      </c>
      <c r="BK41" s="361">
        <v>190</v>
      </c>
      <c r="BL41" s="361">
        <v>299</v>
      </c>
      <c r="BM41" s="339">
        <v>43</v>
      </c>
      <c r="BN41" s="361">
        <v>95</v>
      </c>
      <c r="BO41" s="362">
        <v>138</v>
      </c>
      <c r="BP41" s="673"/>
      <c r="BQ41" s="26" t="s">
        <v>76</v>
      </c>
      <c r="BR41" s="361">
        <v>9</v>
      </c>
      <c r="BS41" s="361">
        <v>23</v>
      </c>
      <c r="BT41" s="361">
        <v>32</v>
      </c>
      <c r="BU41" s="361">
        <v>0</v>
      </c>
      <c r="BV41" s="361">
        <v>1</v>
      </c>
      <c r="BW41" s="361">
        <v>1</v>
      </c>
      <c r="BX41" s="339">
        <v>0</v>
      </c>
      <c r="BY41" s="361">
        <v>0</v>
      </c>
      <c r="BZ41" s="362">
        <v>0</v>
      </c>
      <c r="CA41" s="673"/>
      <c r="CB41" s="26" t="s">
        <v>76</v>
      </c>
      <c r="CC41" s="361">
        <v>2038</v>
      </c>
      <c r="CD41" s="361">
        <v>1932</v>
      </c>
      <c r="CE41" s="361">
        <v>3970</v>
      </c>
      <c r="CF41" s="361">
        <v>6583</v>
      </c>
      <c r="CG41" s="361">
        <v>6086</v>
      </c>
      <c r="CH41" s="361">
        <v>12669</v>
      </c>
      <c r="CI41" s="339">
        <v>928</v>
      </c>
      <c r="CJ41" s="361">
        <v>1424</v>
      </c>
      <c r="CK41" s="362">
        <v>2352</v>
      </c>
    </row>
    <row r="42" spans="1:89" ht="17.100000000000001" customHeight="1">
      <c r="A42" s="1"/>
      <c r="B42" s="674"/>
      <c r="C42" s="18" t="s">
        <v>42</v>
      </c>
      <c r="D42" s="334">
        <f t="shared" ref="D42:L42" si="48">SUM(D38:D41)</f>
        <v>3758</v>
      </c>
      <c r="E42" s="334">
        <f t="shared" si="48"/>
        <v>3487</v>
      </c>
      <c r="F42" s="334">
        <f t="shared" si="48"/>
        <v>7245</v>
      </c>
      <c r="G42" s="334">
        <f t="shared" si="48"/>
        <v>4469</v>
      </c>
      <c r="H42" s="334">
        <f t="shared" si="48"/>
        <v>4352</v>
      </c>
      <c r="I42" s="334">
        <f t="shared" si="48"/>
        <v>8821</v>
      </c>
      <c r="J42" s="334">
        <f t="shared" si="48"/>
        <v>5034</v>
      </c>
      <c r="K42" s="334">
        <f t="shared" si="48"/>
        <v>4810</v>
      </c>
      <c r="L42" s="335">
        <f t="shared" si="48"/>
        <v>9844</v>
      </c>
      <c r="M42" s="674"/>
      <c r="N42" s="336" t="s">
        <v>42</v>
      </c>
      <c r="O42" s="334">
        <f t="shared" ref="O42:W42" si="49">SUM(O38:O41)</f>
        <v>6584</v>
      </c>
      <c r="P42" s="334">
        <f t="shared" si="49"/>
        <v>5800</v>
      </c>
      <c r="Q42" s="334">
        <f t="shared" si="49"/>
        <v>12384</v>
      </c>
      <c r="R42" s="334">
        <f t="shared" si="49"/>
        <v>5971</v>
      </c>
      <c r="S42" s="334">
        <f t="shared" si="49"/>
        <v>4688</v>
      </c>
      <c r="T42" s="334">
        <f t="shared" si="49"/>
        <v>10659</v>
      </c>
      <c r="U42" s="334">
        <f t="shared" si="49"/>
        <v>4105</v>
      </c>
      <c r="V42" s="334">
        <f t="shared" si="49"/>
        <v>3756</v>
      </c>
      <c r="W42" s="335">
        <f t="shared" si="49"/>
        <v>7861</v>
      </c>
      <c r="X42" s="674"/>
      <c r="Y42" s="18" t="s">
        <v>42</v>
      </c>
      <c r="Z42" s="337">
        <f t="shared" ref="Z42:AH42" si="50">SUM(Z38:Z41)</f>
        <v>4350</v>
      </c>
      <c r="AA42" s="334">
        <f t="shared" si="50"/>
        <v>4198</v>
      </c>
      <c r="AB42" s="334">
        <f t="shared" si="50"/>
        <v>8548</v>
      </c>
      <c r="AC42" s="334">
        <f t="shared" si="50"/>
        <v>5592</v>
      </c>
      <c r="AD42" s="334">
        <f t="shared" si="50"/>
        <v>5248</v>
      </c>
      <c r="AE42" s="334">
        <f t="shared" si="50"/>
        <v>10840</v>
      </c>
      <c r="AF42" s="334">
        <f t="shared" si="50"/>
        <v>6507</v>
      </c>
      <c r="AG42" s="334">
        <f t="shared" si="50"/>
        <v>6015</v>
      </c>
      <c r="AH42" s="335">
        <f t="shared" si="50"/>
        <v>12522</v>
      </c>
      <c r="AI42" s="674"/>
      <c r="AJ42" s="18" t="s">
        <v>42</v>
      </c>
      <c r="AK42" s="334">
        <f t="shared" ref="AK42:AS42" si="51">SUM(AK38:AK41)</f>
        <v>5175</v>
      </c>
      <c r="AL42" s="337">
        <f t="shared" si="51"/>
        <v>4726</v>
      </c>
      <c r="AM42" s="334">
        <f t="shared" si="51"/>
        <v>9901</v>
      </c>
      <c r="AN42" s="334">
        <f t="shared" si="51"/>
        <v>4351</v>
      </c>
      <c r="AO42" s="334">
        <f t="shared" si="51"/>
        <v>3802</v>
      </c>
      <c r="AP42" s="334">
        <f t="shared" si="51"/>
        <v>8153</v>
      </c>
      <c r="AQ42" s="334">
        <f t="shared" si="51"/>
        <v>3662</v>
      </c>
      <c r="AR42" s="334">
        <f t="shared" si="51"/>
        <v>3505</v>
      </c>
      <c r="AS42" s="335">
        <f t="shared" si="51"/>
        <v>7167</v>
      </c>
      <c r="AT42" s="674"/>
      <c r="AU42" s="18" t="s">
        <v>42</v>
      </c>
      <c r="AV42" s="334">
        <f t="shared" ref="AV42:BD42" si="52">SUM(AV38:AV41)</f>
        <v>3018</v>
      </c>
      <c r="AW42" s="334">
        <f t="shared" si="52"/>
        <v>3122</v>
      </c>
      <c r="AX42" s="337">
        <f t="shared" si="52"/>
        <v>6140</v>
      </c>
      <c r="AY42" s="334">
        <f t="shared" si="52"/>
        <v>1963</v>
      </c>
      <c r="AZ42" s="334">
        <f t="shared" si="52"/>
        <v>2513</v>
      </c>
      <c r="BA42" s="334">
        <f t="shared" si="52"/>
        <v>4476</v>
      </c>
      <c r="BB42" s="334">
        <f t="shared" si="52"/>
        <v>1387</v>
      </c>
      <c r="BC42" s="334">
        <f t="shared" si="52"/>
        <v>2026</v>
      </c>
      <c r="BD42" s="335">
        <f t="shared" si="52"/>
        <v>3413</v>
      </c>
      <c r="BE42" s="674"/>
      <c r="BF42" s="18" t="s">
        <v>42</v>
      </c>
      <c r="BG42" s="334">
        <f t="shared" ref="BG42:BO42" si="53">SUM(BG38:BG41)</f>
        <v>1066</v>
      </c>
      <c r="BH42" s="334">
        <f t="shared" si="53"/>
        <v>1617</v>
      </c>
      <c r="BI42" s="334">
        <f t="shared" si="53"/>
        <v>2683</v>
      </c>
      <c r="BJ42" s="337">
        <f t="shared" si="53"/>
        <v>570</v>
      </c>
      <c r="BK42" s="334">
        <f t="shared" si="53"/>
        <v>945</v>
      </c>
      <c r="BL42" s="334">
        <f t="shared" si="53"/>
        <v>1515</v>
      </c>
      <c r="BM42" s="334">
        <f t="shared" si="53"/>
        <v>239</v>
      </c>
      <c r="BN42" s="334">
        <f t="shared" si="53"/>
        <v>479</v>
      </c>
      <c r="BO42" s="335">
        <f t="shared" si="53"/>
        <v>718</v>
      </c>
      <c r="BP42" s="674"/>
      <c r="BQ42" s="18" t="s">
        <v>42</v>
      </c>
      <c r="BR42" s="334">
        <f t="shared" ref="BR42:BZ42" si="54">SUM(BR38:BR41)</f>
        <v>55</v>
      </c>
      <c r="BS42" s="334">
        <f t="shared" si="54"/>
        <v>130</v>
      </c>
      <c r="BT42" s="334">
        <f t="shared" si="54"/>
        <v>185</v>
      </c>
      <c r="BU42" s="334">
        <f t="shared" si="54"/>
        <v>5</v>
      </c>
      <c r="BV42" s="334">
        <f t="shared" si="54"/>
        <v>18</v>
      </c>
      <c r="BW42" s="334">
        <f t="shared" si="54"/>
        <v>23</v>
      </c>
      <c r="BX42" s="334">
        <f t="shared" si="54"/>
        <v>0</v>
      </c>
      <c r="BY42" s="334">
        <f t="shared" si="54"/>
        <v>2</v>
      </c>
      <c r="BZ42" s="335">
        <f t="shared" si="54"/>
        <v>2</v>
      </c>
      <c r="CA42" s="674"/>
      <c r="CB42" s="18" t="s">
        <v>42</v>
      </c>
      <c r="CC42" s="334">
        <f t="shared" ref="CC42:CK42" si="55">SUM(CC38:CC41)</f>
        <v>13261</v>
      </c>
      <c r="CD42" s="334">
        <f t="shared" si="55"/>
        <v>12649</v>
      </c>
      <c r="CE42" s="334">
        <f t="shared" si="55"/>
        <v>25910</v>
      </c>
      <c r="CF42" s="334">
        <f t="shared" si="55"/>
        <v>49315</v>
      </c>
      <c r="CG42" s="334">
        <f t="shared" si="55"/>
        <v>44860</v>
      </c>
      <c r="CH42" s="334">
        <f t="shared" si="55"/>
        <v>94175</v>
      </c>
      <c r="CI42" s="334">
        <f t="shared" si="55"/>
        <v>5285</v>
      </c>
      <c r="CJ42" s="334">
        <f t="shared" si="55"/>
        <v>7730</v>
      </c>
      <c r="CK42" s="335">
        <f t="shared" si="55"/>
        <v>13015</v>
      </c>
    </row>
    <row r="43" spans="1:89" ht="17.100000000000001" customHeight="1">
      <c r="A43" s="1"/>
      <c r="B43" s="24" t="s">
        <v>77</v>
      </c>
      <c r="C43" s="18" t="s">
        <v>78</v>
      </c>
      <c r="D43" s="329">
        <v>4189</v>
      </c>
      <c r="E43" s="329">
        <v>4149</v>
      </c>
      <c r="F43" s="329">
        <v>8338</v>
      </c>
      <c r="G43" s="329">
        <v>5120</v>
      </c>
      <c r="H43" s="329">
        <v>4866</v>
      </c>
      <c r="I43" s="329">
        <v>9986</v>
      </c>
      <c r="J43" s="329">
        <v>6344</v>
      </c>
      <c r="K43" s="329">
        <v>5951</v>
      </c>
      <c r="L43" s="330">
        <v>12295</v>
      </c>
      <c r="M43" s="24" t="s">
        <v>77</v>
      </c>
      <c r="N43" s="336" t="s">
        <v>78</v>
      </c>
      <c r="O43" s="329">
        <v>8192</v>
      </c>
      <c r="P43" s="329">
        <v>7543</v>
      </c>
      <c r="Q43" s="329">
        <v>15735</v>
      </c>
      <c r="R43" s="329">
        <v>7376</v>
      </c>
      <c r="S43" s="329">
        <v>5896</v>
      </c>
      <c r="T43" s="329">
        <v>13272</v>
      </c>
      <c r="U43" s="329">
        <v>5703</v>
      </c>
      <c r="V43" s="329">
        <v>4605</v>
      </c>
      <c r="W43" s="330">
        <v>10308</v>
      </c>
      <c r="X43" s="24" t="s">
        <v>77</v>
      </c>
      <c r="Y43" s="18" t="s">
        <v>78</v>
      </c>
      <c r="Z43" s="332">
        <v>4979</v>
      </c>
      <c r="AA43" s="329">
        <v>4578</v>
      </c>
      <c r="AB43" s="329">
        <v>9557</v>
      </c>
      <c r="AC43" s="329">
        <v>6169</v>
      </c>
      <c r="AD43" s="329">
        <v>6003</v>
      </c>
      <c r="AE43" s="329">
        <v>12172</v>
      </c>
      <c r="AF43" s="329">
        <v>7921</v>
      </c>
      <c r="AG43" s="329">
        <v>7845</v>
      </c>
      <c r="AH43" s="330">
        <v>15766</v>
      </c>
      <c r="AI43" s="24" t="s">
        <v>77</v>
      </c>
      <c r="AJ43" s="18" t="s">
        <v>78</v>
      </c>
      <c r="AK43" s="329">
        <v>7113</v>
      </c>
      <c r="AL43" s="332">
        <v>6829</v>
      </c>
      <c r="AM43" s="329">
        <v>13942</v>
      </c>
      <c r="AN43" s="329">
        <v>5641</v>
      </c>
      <c r="AO43" s="329">
        <v>4786</v>
      </c>
      <c r="AP43" s="329">
        <v>10427</v>
      </c>
      <c r="AQ43" s="329">
        <v>4036</v>
      </c>
      <c r="AR43" s="329">
        <v>3655</v>
      </c>
      <c r="AS43" s="330">
        <v>7691</v>
      </c>
      <c r="AT43" s="24" t="s">
        <v>77</v>
      </c>
      <c r="AU43" s="18" t="s">
        <v>78</v>
      </c>
      <c r="AV43" s="329">
        <v>2989</v>
      </c>
      <c r="AW43" s="329">
        <v>2906</v>
      </c>
      <c r="AX43" s="332">
        <v>5895</v>
      </c>
      <c r="AY43" s="329">
        <v>1817</v>
      </c>
      <c r="AZ43" s="329">
        <v>2210</v>
      </c>
      <c r="BA43" s="329">
        <v>4027</v>
      </c>
      <c r="BB43" s="329">
        <v>1232</v>
      </c>
      <c r="BC43" s="329">
        <v>1699</v>
      </c>
      <c r="BD43" s="330">
        <v>2931</v>
      </c>
      <c r="BE43" s="24" t="s">
        <v>77</v>
      </c>
      <c r="BF43" s="18" t="s">
        <v>78</v>
      </c>
      <c r="BG43" s="329">
        <v>900</v>
      </c>
      <c r="BH43" s="329">
        <v>1405</v>
      </c>
      <c r="BI43" s="329">
        <v>2305</v>
      </c>
      <c r="BJ43" s="332">
        <v>444</v>
      </c>
      <c r="BK43" s="329">
        <v>815</v>
      </c>
      <c r="BL43" s="329">
        <v>1259</v>
      </c>
      <c r="BM43" s="329">
        <v>185</v>
      </c>
      <c r="BN43" s="329">
        <v>430</v>
      </c>
      <c r="BO43" s="330">
        <v>615</v>
      </c>
      <c r="BP43" s="24" t="s">
        <v>77</v>
      </c>
      <c r="BQ43" s="18" t="s">
        <v>78</v>
      </c>
      <c r="BR43" s="329">
        <v>56</v>
      </c>
      <c r="BS43" s="329">
        <v>122</v>
      </c>
      <c r="BT43" s="329">
        <v>178</v>
      </c>
      <c r="BU43" s="329">
        <v>4</v>
      </c>
      <c r="BV43" s="329">
        <v>17</v>
      </c>
      <c r="BW43" s="329">
        <v>21</v>
      </c>
      <c r="BX43" s="329">
        <v>1</v>
      </c>
      <c r="BY43" s="329">
        <v>2</v>
      </c>
      <c r="BZ43" s="330">
        <v>3</v>
      </c>
      <c r="CA43" s="24" t="s">
        <v>77</v>
      </c>
      <c r="CB43" s="18" t="s">
        <v>78</v>
      </c>
      <c r="CC43" s="329">
        <v>15653</v>
      </c>
      <c r="CD43" s="329">
        <v>14966</v>
      </c>
      <c r="CE43" s="329">
        <v>30619</v>
      </c>
      <c r="CF43" s="329">
        <v>60119</v>
      </c>
      <c r="CG43" s="329">
        <v>54646</v>
      </c>
      <c r="CH43" s="329">
        <v>114765</v>
      </c>
      <c r="CI43" s="329">
        <v>4639</v>
      </c>
      <c r="CJ43" s="329">
        <v>6700</v>
      </c>
      <c r="CK43" s="330">
        <v>11339</v>
      </c>
    </row>
    <row r="44" spans="1:89" ht="17.100000000000001" customHeight="1">
      <c r="A44" s="1"/>
      <c r="B44" s="24" t="s">
        <v>79</v>
      </c>
      <c r="C44" s="18" t="s">
        <v>80</v>
      </c>
      <c r="D44" s="334">
        <v>1379</v>
      </c>
      <c r="E44" s="334">
        <v>1289</v>
      </c>
      <c r="F44" s="334">
        <v>2668</v>
      </c>
      <c r="G44" s="334">
        <v>1758</v>
      </c>
      <c r="H44" s="334">
        <v>1629</v>
      </c>
      <c r="I44" s="334">
        <v>3387</v>
      </c>
      <c r="J44" s="334">
        <v>2000</v>
      </c>
      <c r="K44" s="334">
        <v>1858</v>
      </c>
      <c r="L44" s="335">
        <v>3858</v>
      </c>
      <c r="M44" s="24" t="s">
        <v>79</v>
      </c>
      <c r="N44" s="336" t="s">
        <v>80</v>
      </c>
      <c r="O44" s="334">
        <v>2197</v>
      </c>
      <c r="P44" s="334">
        <v>2254</v>
      </c>
      <c r="Q44" s="334">
        <v>4451</v>
      </c>
      <c r="R44" s="334">
        <v>1745</v>
      </c>
      <c r="S44" s="334">
        <v>1787</v>
      </c>
      <c r="T44" s="334">
        <v>3532</v>
      </c>
      <c r="U44" s="334">
        <v>1643</v>
      </c>
      <c r="V44" s="334">
        <v>1555</v>
      </c>
      <c r="W44" s="335">
        <v>3198</v>
      </c>
      <c r="X44" s="24" t="s">
        <v>79</v>
      </c>
      <c r="Y44" s="18" t="s">
        <v>80</v>
      </c>
      <c r="Z44" s="337">
        <v>1759</v>
      </c>
      <c r="AA44" s="334">
        <v>1706</v>
      </c>
      <c r="AB44" s="334">
        <v>3465</v>
      </c>
      <c r="AC44" s="334">
        <v>2151</v>
      </c>
      <c r="AD44" s="334">
        <v>2055</v>
      </c>
      <c r="AE44" s="334">
        <v>4206</v>
      </c>
      <c r="AF44" s="334">
        <v>2513</v>
      </c>
      <c r="AG44" s="334">
        <v>2351</v>
      </c>
      <c r="AH44" s="335">
        <v>4864</v>
      </c>
      <c r="AI44" s="24" t="s">
        <v>79</v>
      </c>
      <c r="AJ44" s="18" t="s">
        <v>80</v>
      </c>
      <c r="AK44" s="334">
        <v>1927</v>
      </c>
      <c r="AL44" s="337">
        <v>1784</v>
      </c>
      <c r="AM44" s="334">
        <v>3711</v>
      </c>
      <c r="AN44" s="334">
        <v>1722</v>
      </c>
      <c r="AO44" s="334">
        <v>1696</v>
      </c>
      <c r="AP44" s="334">
        <v>3418</v>
      </c>
      <c r="AQ44" s="334">
        <v>1666</v>
      </c>
      <c r="AR44" s="334">
        <v>1658</v>
      </c>
      <c r="AS44" s="335">
        <v>3324</v>
      </c>
      <c r="AT44" s="24" t="s">
        <v>79</v>
      </c>
      <c r="AU44" s="18" t="s">
        <v>80</v>
      </c>
      <c r="AV44" s="334">
        <v>1427</v>
      </c>
      <c r="AW44" s="334">
        <v>1483</v>
      </c>
      <c r="AX44" s="337">
        <v>2910</v>
      </c>
      <c r="AY44" s="334">
        <v>1017</v>
      </c>
      <c r="AZ44" s="334">
        <v>1383</v>
      </c>
      <c r="BA44" s="334">
        <v>2400</v>
      </c>
      <c r="BB44" s="334">
        <v>752</v>
      </c>
      <c r="BC44" s="334">
        <v>1069</v>
      </c>
      <c r="BD44" s="335">
        <v>1821</v>
      </c>
      <c r="BE44" s="24" t="s">
        <v>79</v>
      </c>
      <c r="BF44" s="18" t="s">
        <v>80</v>
      </c>
      <c r="BG44" s="334">
        <v>556</v>
      </c>
      <c r="BH44" s="334">
        <v>839</v>
      </c>
      <c r="BI44" s="334">
        <v>1395</v>
      </c>
      <c r="BJ44" s="337">
        <v>294</v>
      </c>
      <c r="BK44" s="334">
        <v>447</v>
      </c>
      <c r="BL44" s="334">
        <v>741</v>
      </c>
      <c r="BM44" s="334">
        <v>107</v>
      </c>
      <c r="BN44" s="334">
        <v>201</v>
      </c>
      <c r="BO44" s="335">
        <v>308</v>
      </c>
      <c r="BP44" s="24" t="s">
        <v>79</v>
      </c>
      <c r="BQ44" s="18" t="s">
        <v>80</v>
      </c>
      <c r="BR44" s="334">
        <v>25</v>
      </c>
      <c r="BS44" s="334">
        <v>60</v>
      </c>
      <c r="BT44" s="334">
        <v>85</v>
      </c>
      <c r="BU44" s="334">
        <v>4</v>
      </c>
      <c r="BV44" s="334">
        <v>11</v>
      </c>
      <c r="BW44" s="334">
        <v>15</v>
      </c>
      <c r="BX44" s="334">
        <v>0</v>
      </c>
      <c r="BY44" s="334">
        <v>1</v>
      </c>
      <c r="BZ44" s="335">
        <v>1</v>
      </c>
      <c r="CA44" s="24" t="s">
        <v>79</v>
      </c>
      <c r="CB44" s="18" t="s">
        <v>80</v>
      </c>
      <c r="CC44" s="334">
        <v>5137</v>
      </c>
      <c r="CD44" s="334">
        <v>4776</v>
      </c>
      <c r="CE44" s="334">
        <v>9913</v>
      </c>
      <c r="CF44" s="334">
        <v>18750</v>
      </c>
      <c r="CG44" s="334">
        <v>18329</v>
      </c>
      <c r="CH44" s="334">
        <v>37079</v>
      </c>
      <c r="CI44" s="334">
        <v>2755</v>
      </c>
      <c r="CJ44" s="334">
        <v>4011</v>
      </c>
      <c r="CK44" s="335">
        <v>6766</v>
      </c>
    </row>
    <row r="45" spans="1:89" ht="17.100000000000001" customHeight="1">
      <c r="A45" s="1"/>
      <c r="B45" s="17" t="s">
        <v>81</v>
      </c>
      <c r="C45" s="18" t="s">
        <v>82</v>
      </c>
      <c r="D45" s="334">
        <v>2957</v>
      </c>
      <c r="E45" s="334">
        <v>2879</v>
      </c>
      <c r="F45" s="334">
        <v>5836</v>
      </c>
      <c r="G45" s="334">
        <v>3771</v>
      </c>
      <c r="H45" s="334">
        <v>3602</v>
      </c>
      <c r="I45" s="334">
        <v>7373</v>
      </c>
      <c r="J45" s="334">
        <v>4394</v>
      </c>
      <c r="K45" s="334">
        <v>4039</v>
      </c>
      <c r="L45" s="335">
        <v>8433</v>
      </c>
      <c r="M45" s="17" t="s">
        <v>81</v>
      </c>
      <c r="N45" s="336" t="s">
        <v>82</v>
      </c>
      <c r="O45" s="334">
        <v>5143</v>
      </c>
      <c r="P45" s="334">
        <v>4756</v>
      </c>
      <c r="Q45" s="334">
        <v>9899</v>
      </c>
      <c r="R45" s="334">
        <v>3858</v>
      </c>
      <c r="S45" s="334">
        <v>3600</v>
      </c>
      <c r="T45" s="334">
        <v>7458</v>
      </c>
      <c r="U45" s="334">
        <v>3167</v>
      </c>
      <c r="V45" s="334">
        <v>3143</v>
      </c>
      <c r="W45" s="335">
        <v>6310</v>
      </c>
      <c r="X45" s="17" t="s">
        <v>81</v>
      </c>
      <c r="Y45" s="18" t="s">
        <v>82</v>
      </c>
      <c r="Z45" s="337">
        <v>3355</v>
      </c>
      <c r="AA45" s="334">
        <v>3392</v>
      </c>
      <c r="AB45" s="334">
        <v>6747</v>
      </c>
      <c r="AC45" s="334">
        <v>4510</v>
      </c>
      <c r="AD45" s="334">
        <v>4371</v>
      </c>
      <c r="AE45" s="334">
        <v>8881</v>
      </c>
      <c r="AF45" s="334">
        <v>5339</v>
      </c>
      <c r="AG45" s="334">
        <v>5327</v>
      </c>
      <c r="AH45" s="335">
        <v>10666</v>
      </c>
      <c r="AI45" s="17" t="s">
        <v>81</v>
      </c>
      <c r="AJ45" s="18" t="s">
        <v>82</v>
      </c>
      <c r="AK45" s="334">
        <v>4605</v>
      </c>
      <c r="AL45" s="337">
        <v>4178</v>
      </c>
      <c r="AM45" s="334">
        <v>8783</v>
      </c>
      <c r="AN45" s="334">
        <v>3623</v>
      </c>
      <c r="AO45" s="334">
        <v>3239</v>
      </c>
      <c r="AP45" s="334">
        <v>6862</v>
      </c>
      <c r="AQ45" s="334">
        <v>2955</v>
      </c>
      <c r="AR45" s="334">
        <v>2755</v>
      </c>
      <c r="AS45" s="335">
        <v>5710</v>
      </c>
      <c r="AT45" s="17" t="s">
        <v>81</v>
      </c>
      <c r="AU45" s="18" t="s">
        <v>82</v>
      </c>
      <c r="AV45" s="334">
        <v>2333</v>
      </c>
      <c r="AW45" s="334">
        <v>2303</v>
      </c>
      <c r="AX45" s="337">
        <v>4636</v>
      </c>
      <c r="AY45" s="334">
        <v>1470</v>
      </c>
      <c r="AZ45" s="334">
        <v>1880</v>
      </c>
      <c r="BA45" s="334">
        <v>3350</v>
      </c>
      <c r="BB45" s="334">
        <v>1058</v>
      </c>
      <c r="BC45" s="334">
        <v>1511</v>
      </c>
      <c r="BD45" s="335">
        <v>2569</v>
      </c>
      <c r="BE45" s="17" t="s">
        <v>81</v>
      </c>
      <c r="BF45" s="18" t="s">
        <v>82</v>
      </c>
      <c r="BG45" s="334">
        <v>791</v>
      </c>
      <c r="BH45" s="334">
        <v>1181</v>
      </c>
      <c r="BI45" s="334">
        <v>1972</v>
      </c>
      <c r="BJ45" s="337">
        <v>373</v>
      </c>
      <c r="BK45" s="334">
        <v>640</v>
      </c>
      <c r="BL45" s="334">
        <v>1013</v>
      </c>
      <c r="BM45" s="334">
        <v>130</v>
      </c>
      <c r="BN45" s="334">
        <v>293</v>
      </c>
      <c r="BO45" s="335">
        <v>423</v>
      </c>
      <c r="BP45" s="17" t="s">
        <v>81</v>
      </c>
      <c r="BQ45" s="18" t="s">
        <v>82</v>
      </c>
      <c r="BR45" s="334">
        <v>30</v>
      </c>
      <c r="BS45" s="334">
        <v>67</v>
      </c>
      <c r="BT45" s="334">
        <v>97</v>
      </c>
      <c r="BU45" s="334">
        <v>2</v>
      </c>
      <c r="BV45" s="334">
        <v>21</v>
      </c>
      <c r="BW45" s="334">
        <v>23</v>
      </c>
      <c r="BX45" s="334">
        <v>0</v>
      </c>
      <c r="BY45" s="334">
        <v>1</v>
      </c>
      <c r="BZ45" s="335">
        <v>1</v>
      </c>
      <c r="CA45" s="17" t="s">
        <v>81</v>
      </c>
      <c r="CB45" s="18" t="s">
        <v>82</v>
      </c>
      <c r="CC45" s="334">
        <v>11122</v>
      </c>
      <c r="CD45" s="334">
        <v>10520</v>
      </c>
      <c r="CE45" s="334">
        <v>21642</v>
      </c>
      <c r="CF45" s="334">
        <v>38888</v>
      </c>
      <c r="CG45" s="334">
        <v>37064</v>
      </c>
      <c r="CH45" s="334">
        <v>75952</v>
      </c>
      <c r="CI45" s="334">
        <v>3854</v>
      </c>
      <c r="CJ45" s="334">
        <v>5594</v>
      </c>
      <c r="CK45" s="335">
        <v>9448</v>
      </c>
    </row>
    <row r="46" spans="1:89" ht="17.100000000000001" customHeight="1">
      <c r="A46" s="1"/>
      <c r="B46" s="666" t="s">
        <v>83</v>
      </c>
      <c r="C46" s="26" t="s">
        <v>84</v>
      </c>
      <c r="D46" s="339">
        <v>5220</v>
      </c>
      <c r="E46" s="339">
        <v>4938</v>
      </c>
      <c r="F46" s="339">
        <v>10158</v>
      </c>
      <c r="G46" s="339">
        <v>6088</v>
      </c>
      <c r="H46" s="339">
        <v>5754</v>
      </c>
      <c r="I46" s="339">
        <v>11842</v>
      </c>
      <c r="J46" s="339">
        <v>7561</v>
      </c>
      <c r="K46" s="339">
        <v>6980</v>
      </c>
      <c r="L46" s="340">
        <v>14541</v>
      </c>
      <c r="M46" s="666" t="s">
        <v>83</v>
      </c>
      <c r="N46" s="341" t="s">
        <v>84</v>
      </c>
      <c r="O46" s="339">
        <v>9862</v>
      </c>
      <c r="P46" s="339">
        <v>9431</v>
      </c>
      <c r="Q46" s="339">
        <v>19293</v>
      </c>
      <c r="R46" s="339">
        <v>8663</v>
      </c>
      <c r="S46" s="339">
        <v>8347</v>
      </c>
      <c r="T46" s="339">
        <v>17010</v>
      </c>
      <c r="U46" s="339">
        <v>6751</v>
      </c>
      <c r="V46" s="339">
        <v>6267</v>
      </c>
      <c r="W46" s="340">
        <v>13018</v>
      </c>
      <c r="X46" s="666" t="s">
        <v>83</v>
      </c>
      <c r="Y46" s="26" t="s">
        <v>84</v>
      </c>
      <c r="Z46" s="342">
        <v>6122</v>
      </c>
      <c r="AA46" s="339">
        <v>5727</v>
      </c>
      <c r="AB46" s="339">
        <v>11849</v>
      </c>
      <c r="AC46" s="339">
        <v>7223</v>
      </c>
      <c r="AD46" s="339">
        <v>7201</v>
      </c>
      <c r="AE46" s="339">
        <v>14424</v>
      </c>
      <c r="AF46" s="339">
        <v>9040</v>
      </c>
      <c r="AG46" s="339">
        <v>9425</v>
      </c>
      <c r="AH46" s="340">
        <v>18465</v>
      </c>
      <c r="AI46" s="666" t="s">
        <v>83</v>
      </c>
      <c r="AJ46" s="26" t="s">
        <v>84</v>
      </c>
      <c r="AK46" s="339">
        <v>9072</v>
      </c>
      <c r="AL46" s="342">
        <v>9143</v>
      </c>
      <c r="AM46" s="339">
        <v>18215</v>
      </c>
      <c r="AN46" s="339">
        <v>8059</v>
      </c>
      <c r="AO46" s="339">
        <v>7053</v>
      </c>
      <c r="AP46" s="339">
        <v>15112</v>
      </c>
      <c r="AQ46" s="339">
        <v>5823</v>
      </c>
      <c r="AR46" s="339">
        <v>4934</v>
      </c>
      <c r="AS46" s="340">
        <v>10757</v>
      </c>
      <c r="AT46" s="666" t="s">
        <v>83</v>
      </c>
      <c r="AU46" s="26" t="s">
        <v>84</v>
      </c>
      <c r="AV46" s="339">
        <v>3714</v>
      </c>
      <c r="AW46" s="339">
        <v>3403</v>
      </c>
      <c r="AX46" s="342">
        <v>7117</v>
      </c>
      <c r="AY46" s="339">
        <v>2184</v>
      </c>
      <c r="AZ46" s="339">
        <v>2586</v>
      </c>
      <c r="BA46" s="339">
        <v>4770</v>
      </c>
      <c r="BB46" s="339">
        <v>1474</v>
      </c>
      <c r="BC46" s="339">
        <v>2047</v>
      </c>
      <c r="BD46" s="340">
        <v>3521</v>
      </c>
      <c r="BE46" s="666" t="s">
        <v>83</v>
      </c>
      <c r="BF46" s="26" t="s">
        <v>84</v>
      </c>
      <c r="BG46" s="339">
        <v>1078</v>
      </c>
      <c r="BH46" s="339">
        <v>1470</v>
      </c>
      <c r="BI46" s="339">
        <v>2548</v>
      </c>
      <c r="BJ46" s="342">
        <v>512</v>
      </c>
      <c r="BK46" s="339">
        <v>887</v>
      </c>
      <c r="BL46" s="339">
        <v>1399</v>
      </c>
      <c r="BM46" s="339">
        <v>176</v>
      </c>
      <c r="BN46" s="339">
        <v>351</v>
      </c>
      <c r="BO46" s="340">
        <v>527</v>
      </c>
      <c r="BP46" s="666" t="s">
        <v>83</v>
      </c>
      <c r="BQ46" s="26" t="s">
        <v>84</v>
      </c>
      <c r="BR46" s="339">
        <v>36</v>
      </c>
      <c r="BS46" s="339">
        <v>87</v>
      </c>
      <c r="BT46" s="339">
        <v>123</v>
      </c>
      <c r="BU46" s="339">
        <v>4</v>
      </c>
      <c r="BV46" s="339">
        <v>14</v>
      </c>
      <c r="BW46" s="339">
        <v>18</v>
      </c>
      <c r="BX46" s="339">
        <v>0</v>
      </c>
      <c r="BY46" s="339">
        <v>0</v>
      </c>
      <c r="BZ46" s="340">
        <v>0</v>
      </c>
      <c r="CA46" s="666" t="s">
        <v>83</v>
      </c>
      <c r="CB46" s="26" t="s">
        <v>84</v>
      </c>
      <c r="CC46" s="339">
        <v>18869</v>
      </c>
      <c r="CD46" s="339">
        <v>17672</v>
      </c>
      <c r="CE46" s="339">
        <v>36541</v>
      </c>
      <c r="CF46" s="339">
        <v>74329</v>
      </c>
      <c r="CG46" s="339">
        <v>70931</v>
      </c>
      <c r="CH46" s="339">
        <v>145260</v>
      </c>
      <c r="CI46" s="339">
        <v>5464</v>
      </c>
      <c r="CJ46" s="339">
        <v>7442</v>
      </c>
      <c r="CK46" s="340">
        <v>12906</v>
      </c>
    </row>
    <row r="47" spans="1:89" ht="17.100000000000001" customHeight="1">
      <c r="A47" s="1"/>
      <c r="B47" s="667"/>
      <c r="C47" s="26" t="s">
        <v>85</v>
      </c>
      <c r="D47" s="339">
        <v>599</v>
      </c>
      <c r="E47" s="339">
        <v>619</v>
      </c>
      <c r="F47" s="339">
        <v>1218</v>
      </c>
      <c r="G47" s="339">
        <v>899</v>
      </c>
      <c r="H47" s="339">
        <v>841</v>
      </c>
      <c r="I47" s="339">
        <v>1740</v>
      </c>
      <c r="J47" s="339">
        <v>1188</v>
      </c>
      <c r="K47" s="339">
        <v>1153</v>
      </c>
      <c r="L47" s="340">
        <v>2341</v>
      </c>
      <c r="M47" s="667"/>
      <c r="N47" s="341" t="s">
        <v>85</v>
      </c>
      <c r="O47" s="339">
        <v>1518</v>
      </c>
      <c r="P47" s="339">
        <v>1517</v>
      </c>
      <c r="Q47" s="339">
        <v>3035</v>
      </c>
      <c r="R47" s="339">
        <v>1129</v>
      </c>
      <c r="S47" s="339">
        <v>1192</v>
      </c>
      <c r="T47" s="339">
        <v>2321</v>
      </c>
      <c r="U47" s="339">
        <v>739</v>
      </c>
      <c r="V47" s="339">
        <v>686</v>
      </c>
      <c r="W47" s="340">
        <v>1425</v>
      </c>
      <c r="X47" s="667"/>
      <c r="Y47" s="26" t="s">
        <v>85</v>
      </c>
      <c r="Z47" s="342">
        <v>658</v>
      </c>
      <c r="AA47" s="339">
        <v>683</v>
      </c>
      <c r="AB47" s="339">
        <v>1341</v>
      </c>
      <c r="AC47" s="339">
        <v>952</v>
      </c>
      <c r="AD47" s="339">
        <v>1066</v>
      </c>
      <c r="AE47" s="339">
        <v>2018</v>
      </c>
      <c r="AF47" s="339">
        <v>1444</v>
      </c>
      <c r="AG47" s="339">
        <v>1502</v>
      </c>
      <c r="AH47" s="340">
        <v>2946</v>
      </c>
      <c r="AI47" s="667"/>
      <c r="AJ47" s="26" t="s">
        <v>85</v>
      </c>
      <c r="AK47" s="339">
        <v>1453</v>
      </c>
      <c r="AL47" s="342">
        <v>1335</v>
      </c>
      <c r="AM47" s="339">
        <v>2788</v>
      </c>
      <c r="AN47" s="339">
        <v>1080</v>
      </c>
      <c r="AO47" s="339">
        <v>795</v>
      </c>
      <c r="AP47" s="339">
        <v>1875</v>
      </c>
      <c r="AQ47" s="339">
        <v>665</v>
      </c>
      <c r="AR47" s="339">
        <v>588</v>
      </c>
      <c r="AS47" s="340">
        <v>1253</v>
      </c>
      <c r="AT47" s="667"/>
      <c r="AU47" s="26" t="s">
        <v>85</v>
      </c>
      <c r="AV47" s="339">
        <v>457</v>
      </c>
      <c r="AW47" s="339">
        <v>442</v>
      </c>
      <c r="AX47" s="342">
        <v>899</v>
      </c>
      <c r="AY47" s="339">
        <v>317</v>
      </c>
      <c r="AZ47" s="339">
        <v>362</v>
      </c>
      <c r="BA47" s="339">
        <v>679</v>
      </c>
      <c r="BB47" s="339">
        <v>212</v>
      </c>
      <c r="BC47" s="339">
        <v>294</v>
      </c>
      <c r="BD47" s="340">
        <v>506</v>
      </c>
      <c r="BE47" s="667"/>
      <c r="BF47" s="26" t="s">
        <v>85</v>
      </c>
      <c r="BG47" s="339">
        <v>144</v>
      </c>
      <c r="BH47" s="339">
        <v>238</v>
      </c>
      <c r="BI47" s="339">
        <v>382</v>
      </c>
      <c r="BJ47" s="342">
        <v>69</v>
      </c>
      <c r="BK47" s="339">
        <v>129</v>
      </c>
      <c r="BL47" s="339">
        <v>198</v>
      </c>
      <c r="BM47" s="339">
        <v>32</v>
      </c>
      <c r="BN47" s="339">
        <v>51</v>
      </c>
      <c r="BO47" s="340">
        <v>83</v>
      </c>
      <c r="BP47" s="667"/>
      <c r="BQ47" s="26" t="s">
        <v>85</v>
      </c>
      <c r="BR47" s="339">
        <v>5</v>
      </c>
      <c r="BS47" s="339">
        <v>18</v>
      </c>
      <c r="BT47" s="339">
        <v>23</v>
      </c>
      <c r="BU47" s="339">
        <v>0</v>
      </c>
      <c r="BV47" s="339">
        <v>2</v>
      </c>
      <c r="BW47" s="339">
        <v>2</v>
      </c>
      <c r="BX47" s="339">
        <v>0</v>
      </c>
      <c r="BY47" s="339">
        <v>0</v>
      </c>
      <c r="BZ47" s="340">
        <v>0</v>
      </c>
      <c r="CA47" s="667"/>
      <c r="CB47" s="26" t="s">
        <v>85</v>
      </c>
      <c r="CC47" s="339">
        <v>2686</v>
      </c>
      <c r="CD47" s="339">
        <v>2613</v>
      </c>
      <c r="CE47" s="339">
        <v>5299</v>
      </c>
      <c r="CF47" s="339">
        <v>10095</v>
      </c>
      <c r="CG47" s="339">
        <v>9806</v>
      </c>
      <c r="CH47" s="339">
        <v>19901</v>
      </c>
      <c r="CI47" s="339">
        <v>779</v>
      </c>
      <c r="CJ47" s="339">
        <v>1094</v>
      </c>
      <c r="CK47" s="340">
        <v>1873</v>
      </c>
    </row>
    <row r="48" spans="1:89" ht="17.100000000000001" customHeight="1">
      <c r="A48" s="1"/>
      <c r="B48" s="668"/>
      <c r="C48" s="18" t="s">
        <v>42</v>
      </c>
      <c r="D48" s="334">
        <f t="shared" ref="D48:L48" si="56">SUM(D46:D47)</f>
        <v>5819</v>
      </c>
      <c r="E48" s="334">
        <f t="shared" si="56"/>
        <v>5557</v>
      </c>
      <c r="F48" s="334">
        <f t="shared" si="56"/>
        <v>11376</v>
      </c>
      <c r="G48" s="334">
        <f t="shared" si="56"/>
        <v>6987</v>
      </c>
      <c r="H48" s="334">
        <f t="shared" si="56"/>
        <v>6595</v>
      </c>
      <c r="I48" s="334">
        <f t="shared" si="56"/>
        <v>13582</v>
      </c>
      <c r="J48" s="334">
        <f t="shared" si="56"/>
        <v>8749</v>
      </c>
      <c r="K48" s="334">
        <f t="shared" si="56"/>
        <v>8133</v>
      </c>
      <c r="L48" s="335">
        <f t="shared" si="56"/>
        <v>16882</v>
      </c>
      <c r="M48" s="668"/>
      <c r="N48" s="336" t="s">
        <v>42</v>
      </c>
      <c r="O48" s="334">
        <f t="shared" ref="O48:W48" si="57">SUM(O46:O47)</f>
        <v>11380</v>
      </c>
      <c r="P48" s="334">
        <f t="shared" si="57"/>
        <v>10948</v>
      </c>
      <c r="Q48" s="334">
        <f t="shared" si="57"/>
        <v>22328</v>
      </c>
      <c r="R48" s="334">
        <f t="shared" si="57"/>
        <v>9792</v>
      </c>
      <c r="S48" s="334">
        <f t="shared" si="57"/>
        <v>9539</v>
      </c>
      <c r="T48" s="334">
        <f t="shared" si="57"/>
        <v>19331</v>
      </c>
      <c r="U48" s="334">
        <f t="shared" si="57"/>
        <v>7490</v>
      </c>
      <c r="V48" s="334">
        <f t="shared" si="57"/>
        <v>6953</v>
      </c>
      <c r="W48" s="335">
        <f t="shared" si="57"/>
        <v>14443</v>
      </c>
      <c r="X48" s="668"/>
      <c r="Y48" s="18" t="s">
        <v>42</v>
      </c>
      <c r="Z48" s="337">
        <f t="shared" ref="Z48:AH48" si="58">SUM(Z46:Z47)</f>
        <v>6780</v>
      </c>
      <c r="AA48" s="334">
        <f t="shared" si="58"/>
        <v>6410</v>
      </c>
      <c r="AB48" s="334">
        <f t="shared" si="58"/>
        <v>13190</v>
      </c>
      <c r="AC48" s="334">
        <f t="shared" si="58"/>
        <v>8175</v>
      </c>
      <c r="AD48" s="334">
        <f t="shared" si="58"/>
        <v>8267</v>
      </c>
      <c r="AE48" s="334">
        <f t="shared" si="58"/>
        <v>16442</v>
      </c>
      <c r="AF48" s="334">
        <f t="shared" si="58"/>
        <v>10484</v>
      </c>
      <c r="AG48" s="334">
        <f t="shared" si="58"/>
        <v>10927</v>
      </c>
      <c r="AH48" s="335">
        <f t="shared" si="58"/>
        <v>21411</v>
      </c>
      <c r="AI48" s="668"/>
      <c r="AJ48" s="18" t="s">
        <v>42</v>
      </c>
      <c r="AK48" s="334">
        <f t="shared" ref="AK48:AS48" si="59">SUM(AK46:AK47)</f>
        <v>10525</v>
      </c>
      <c r="AL48" s="337">
        <f t="shared" si="59"/>
        <v>10478</v>
      </c>
      <c r="AM48" s="334">
        <f t="shared" si="59"/>
        <v>21003</v>
      </c>
      <c r="AN48" s="334">
        <f t="shared" si="59"/>
        <v>9139</v>
      </c>
      <c r="AO48" s="334">
        <f t="shared" si="59"/>
        <v>7848</v>
      </c>
      <c r="AP48" s="334">
        <f t="shared" si="59"/>
        <v>16987</v>
      </c>
      <c r="AQ48" s="334">
        <f t="shared" si="59"/>
        <v>6488</v>
      </c>
      <c r="AR48" s="334">
        <f t="shared" si="59"/>
        <v>5522</v>
      </c>
      <c r="AS48" s="335">
        <f t="shared" si="59"/>
        <v>12010</v>
      </c>
      <c r="AT48" s="668"/>
      <c r="AU48" s="18" t="s">
        <v>42</v>
      </c>
      <c r="AV48" s="334">
        <f t="shared" ref="AV48:BD48" si="60">SUM(AV46:AV47)</f>
        <v>4171</v>
      </c>
      <c r="AW48" s="334">
        <f t="shared" si="60"/>
        <v>3845</v>
      </c>
      <c r="AX48" s="337">
        <f t="shared" si="60"/>
        <v>8016</v>
      </c>
      <c r="AY48" s="334">
        <f t="shared" si="60"/>
        <v>2501</v>
      </c>
      <c r="AZ48" s="334">
        <f t="shared" si="60"/>
        <v>2948</v>
      </c>
      <c r="BA48" s="334">
        <f t="shared" si="60"/>
        <v>5449</v>
      </c>
      <c r="BB48" s="334">
        <f t="shared" si="60"/>
        <v>1686</v>
      </c>
      <c r="BC48" s="334">
        <f t="shared" si="60"/>
        <v>2341</v>
      </c>
      <c r="BD48" s="335">
        <f t="shared" si="60"/>
        <v>4027</v>
      </c>
      <c r="BE48" s="668"/>
      <c r="BF48" s="18" t="s">
        <v>42</v>
      </c>
      <c r="BG48" s="334">
        <f t="shared" ref="BG48:BO48" si="61">SUM(BG46:BG47)</f>
        <v>1222</v>
      </c>
      <c r="BH48" s="334">
        <f t="shared" si="61"/>
        <v>1708</v>
      </c>
      <c r="BI48" s="334">
        <f t="shared" si="61"/>
        <v>2930</v>
      </c>
      <c r="BJ48" s="337">
        <f t="shared" si="61"/>
        <v>581</v>
      </c>
      <c r="BK48" s="334">
        <f t="shared" si="61"/>
        <v>1016</v>
      </c>
      <c r="BL48" s="334">
        <f t="shared" si="61"/>
        <v>1597</v>
      </c>
      <c r="BM48" s="334">
        <f t="shared" si="61"/>
        <v>208</v>
      </c>
      <c r="BN48" s="334">
        <f t="shared" si="61"/>
        <v>402</v>
      </c>
      <c r="BO48" s="335">
        <f t="shared" si="61"/>
        <v>610</v>
      </c>
      <c r="BP48" s="668"/>
      <c r="BQ48" s="18" t="s">
        <v>42</v>
      </c>
      <c r="BR48" s="334">
        <f t="shared" ref="BR48:BZ48" si="62">SUM(BR46:BR47)</f>
        <v>41</v>
      </c>
      <c r="BS48" s="334">
        <f t="shared" si="62"/>
        <v>105</v>
      </c>
      <c r="BT48" s="334">
        <f t="shared" si="62"/>
        <v>146</v>
      </c>
      <c r="BU48" s="334">
        <f t="shared" si="62"/>
        <v>4</v>
      </c>
      <c r="BV48" s="334">
        <f t="shared" si="62"/>
        <v>16</v>
      </c>
      <c r="BW48" s="334">
        <f t="shared" si="62"/>
        <v>20</v>
      </c>
      <c r="BX48" s="334">
        <f t="shared" si="62"/>
        <v>0</v>
      </c>
      <c r="BY48" s="334">
        <f t="shared" si="62"/>
        <v>0</v>
      </c>
      <c r="BZ48" s="335">
        <f t="shared" si="62"/>
        <v>0</v>
      </c>
      <c r="CA48" s="668"/>
      <c r="CB48" s="18" t="s">
        <v>42</v>
      </c>
      <c r="CC48" s="334">
        <f t="shared" ref="CC48:CK48" si="63">SUM(CC46:CC47)</f>
        <v>21555</v>
      </c>
      <c r="CD48" s="334">
        <f t="shared" si="63"/>
        <v>20285</v>
      </c>
      <c r="CE48" s="334">
        <f t="shared" si="63"/>
        <v>41840</v>
      </c>
      <c r="CF48" s="334">
        <f t="shared" si="63"/>
        <v>84424</v>
      </c>
      <c r="CG48" s="334">
        <f t="shared" si="63"/>
        <v>80737</v>
      </c>
      <c r="CH48" s="334">
        <f t="shared" si="63"/>
        <v>165161</v>
      </c>
      <c r="CI48" s="334">
        <f t="shared" si="63"/>
        <v>6243</v>
      </c>
      <c r="CJ48" s="334">
        <f t="shared" si="63"/>
        <v>8536</v>
      </c>
      <c r="CK48" s="335">
        <f t="shared" si="63"/>
        <v>14779</v>
      </c>
    </row>
    <row r="49" spans="1:89" ht="17.100000000000001" customHeight="1">
      <c r="A49" s="1"/>
      <c r="B49" s="24" t="s">
        <v>86</v>
      </c>
      <c r="C49" s="18" t="s">
        <v>87</v>
      </c>
      <c r="D49" s="334">
        <v>3999</v>
      </c>
      <c r="E49" s="334">
        <v>3811</v>
      </c>
      <c r="F49" s="334">
        <v>7810</v>
      </c>
      <c r="G49" s="334">
        <v>4929</v>
      </c>
      <c r="H49" s="334">
        <v>4774</v>
      </c>
      <c r="I49" s="334">
        <v>9703</v>
      </c>
      <c r="J49" s="334">
        <v>5696</v>
      </c>
      <c r="K49" s="334">
        <v>5376</v>
      </c>
      <c r="L49" s="335">
        <v>11072</v>
      </c>
      <c r="M49" s="24" t="s">
        <v>86</v>
      </c>
      <c r="N49" s="336" t="s">
        <v>87</v>
      </c>
      <c r="O49" s="334">
        <v>6567</v>
      </c>
      <c r="P49" s="334">
        <v>7120</v>
      </c>
      <c r="Q49" s="334">
        <v>13687</v>
      </c>
      <c r="R49" s="334">
        <v>5254</v>
      </c>
      <c r="S49" s="334">
        <v>5368</v>
      </c>
      <c r="T49" s="334">
        <v>10622</v>
      </c>
      <c r="U49" s="334">
        <v>4210</v>
      </c>
      <c r="V49" s="334">
        <v>4096</v>
      </c>
      <c r="W49" s="335">
        <v>8306</v>
      </c>
      <c r="X49" s="24" t="s">
        <v>86</v>
      </c>
      <c r="Y49" s="18" t="s">
        <v>87</v>
      </c>
      <c r="Z49" s="337">
        <v>4304</v>
      </c>
      <c r="AA49" s="334">
        <v>4352</v>
      </c>
      <c r="AB49" s="334">
        <v>8656</v>
      </c>
      <c r="AC49" s="334">
        <v>5547</v>
      </c>
      <c r="AD49" s="334">
        <v>5751</v>
      </c>
      <c r="AE49" s="334">
        <v>11298</v>
      </c>
      <c r="AF49" s="334">
        <v>6840</v>
      </c>
      <c r="AG49" s="334">
        <v>6648</v>
      </c>
      <c r="AH49" s="335">
        <v>13488</v>
      </c>
      <c r="AI49" s="24" t="s">
        <v>86</v>
      </c>
      <c r="AJ49" s="18" t="s">
        <v>87</v>
      </c>
      <c r="AK49" s="334">
        <v>5891</v>
      </c>
      <c r="AL49" s="337">
        <v>5604</v>
      </c>
      <c r="AM49" s="334">
        <v>11495</v>
      </c>
      <c r="AN49" s="334">
        <v>4808</v>
      </c>
      <c r="AO49" s="334">
        <v>4211</v>
      </c>
      <c r="AP49" s="334">
        <v>9019</v>
      </c>
      <c r="AQ49" s="334">
        <v>3766</v>
      </c>
      <c r="AR49" s="334">
        <v>3498</v>
      </c>
      <c r="AS49" s="335">
        <v>7264</v>
      </c>
      <c r="AT49" s="24" t="s">
        <v>86</v>
      </c>
      <c r="AU49" s="18" t="s">
        <v>87</v>
      </c>
      <c r="AV49" s="334">
        <v>2623</v>
      </c>
      <c r="AW49" s="334">
        <v>2575</v>
      </c>
      <c r="AX49" s="337">
        <v>5198</v>
      </c>
      <c r="AY49" s="334">
        <v>1633</v>
      </c>
      <c r="AZ49" s="334">
        <v>2054</v>
      </c>
      <c r="BA49" s="334">
        <v>3687</v>
      </c>
      <c r="BB49" s="334">
        <v>1130</v>
      </c>
      <c r="BC49" s="334">
        <v>1443</v>
      </c>
      <c r="BD49" s="335">
        <v>2573</v>
      </c>
      <c r="BE49" s="24" t="s">
        <v>86</v>
      </c>
      <c r="BF49" s="18" t="s">
        <v>87</v>
      </c>
      <c r="BG49" s="334">
        <v>737</v>
      </c>
      <c r="BH49" s="334">
        <v>1126</v>
      </c>
      <c r="BI49" s="334">
        <v>1863</v>
      </c>
      <c r="BJ49" s="337">
        <v>382</v>
      </c>
      <c r="BK49" s="334">
        <v>606</v>
      </c>
      <c r="BL49" s="334">
        <v>988</v>
      </c>
      <c r="BM49" s="334">
        <v>123</v>
      </c>
      <c r="BN49" s="334">
        <v>295</v>
      </c>
      <c r="BO49" s="335">
        <v>418</v>
      </c>
      <c r="BP49" s="24" t="s">
        <v>86</v>
      </c>
      <c r="BQ49" s="18" t="s">
        <v>87</v>
      </c>
      <c r="BR49" s="334">
        <v>35</v>
      </c>
      <c r="BS49" s="334">
        <v>93</v>
      </c>
      <c r="BT49" s="334">
        <v>128</v>
      </c>
      <c r="BU49" s="334">
        <v>7</v>
      </c>
      <c r="BV49" s="334">
        <v>15</v>
      </c>
      <c r="BW49" s="334">
        <v>22</v>
      </c>
      <c r="BX49" s="334">
        <v>0</v>
      </c>
      <c r="BY49" s="334">
        <v>0</v>
      </c>
      <c r="BZ49" s="335">
        <v>0</v>
      </c>
      <c r="CA49" s="24" t="s">
        <v>86</v>
      </c>
      <c r="CB49" s="18" t="s">
        <v>87</v>
      </c>
      <c r="CC49" s="334">
        <v>14624</v>
      </c>
      <c r="CD49" s="334">
        <v>13961</v>
      </c>
      <c r="CE49" s="334">
        <v>28585</v>
      </c>
      <c r="CF49" s="334">
        <v>49810</v>
      </c>
      <c r="CG49" s="334">
        <v>49223</v>
      </c>
      <c r="CH49" s="334">
        <v>99033</v>
      </c>
      <c r="CI49" s="334">
        <v>4047</v>
      </c>
      <c r="CJ49" s="334">
        <v>5632</v>
      </c>
      <c r="CK49" s="335">
        <v>9679</v>
      </c>
    </row>
    <row r="50" spans="1:89" ht="17.100000000000001" customHeight="1">
      <c r="A50" s="1"/>
      <c r="B50" s="24" t="s">
        <v>88</v>
      </c>
      <c r="C50" s="18" t="s">
        <v>89</v>
      </c>
      <c r="D50" s="334">
        <v>1795</v>
      </c>
      <c r="E50" s="334">
        <v>1691</v>
      </c>
      <c r="F50" s="334">
        <v>3486</v>
      </c>
      <c r="G50" s="334">
        <v>2200</v>
      </c>
      <c r="H50" s="334">
        <v>2010</v>
      </c>
      <c r="I50" s="334">
        <v>4210</v>
      </c>
      <c r="J50" s="334">
        <v>2705</v>
      </c>
      <c r="K50" s="334">
        <v>2543</v>
      </c>
      <c r="L50" s="335">
        <v>5248</v>
      </c>
      <c r="M50" s="24" t="s">
        <v>88</v>
      </c>
      <c r="N50" s="336" t="s">
        <v>89</v>
      </c>
      <c r="O50" s="334">
        <v>3396</v>
      </c>
      <c r="P50" s="334">
        <v>3213</v>
      </c>
      <c r="Q50" s="334">
        <v>6609</v>
      </c>
      <c r="R50" s="334">
        <v>2719</v>
      </c>
      <c r="S50" s="334">
        <v>2787</v>
      </c>
      <c r="T50" s="334">
        <v>5506</v>
      </c>
      <c r="U50" s="334">
        <v>2125</v>
      </c>
      <c r="V50" s="334">
        <v>2002</v>
      </c>
      <c r="W50" s="335">
        <v>4127</v>
      </c>
      <c r="X50" s="24" t="s">
        <v>88</v>
      </c>
      <c r="Y50" s="18" t="s">
        <v>89</v>
      </c>
      <c r="Z50" s="337">
        <v>2035</v>
      </c>
      <c r="AA50" s="334">
        <v>2024</v>
      </c>
      <c r="AB50" s="334">
        <v>4059</v>
      </c>
      <c r="AC50" s="334">
        <v>2577</v>
      </c>
      <c r="AD50" s="334">
        <v>2587</v>
      </c>
      <c r="AE50" s="334">
        <v>5164</v>
      </c>
      <c r="AF50" s="334">
        <v>3294</v>
      </c>
      <c r="AG50" s="334">
        <v>3383</v>
      </c>
      <c r="AH50" s="335">
        <v>6677</v>
      </c>
      <c r="AI50" s="24" t="s">
        <v>88</v>
      </c>
      <c r="AJ50" s="18" t="s">
        <v>89</v>
      </c>
      <c r="AK50" s="334">
        <v>3184</v>
      </c>
      <c r="AL50" s="337">
        <v>3101</v>
      </c>
      <c r="AM50" s="334">
        <v>6285</v>
      </c>
      <c r="AN50" s="334">
        <v>2756</v>
      </c>
      <c r="AO50" s="334">
        <v>2493</v>
      </c>
      <c r="AP50" s="334">
        <v>5249</v>
      </c>
      <c r="AQ50" s="334">
        <v>2137</v>
      </c>
      <c r="AR50" s="334">
        <v>1861</v>
      </c>
      <c r="AS50" s="335">
        <v>3998</v>
      </c>
      <c r="AT50" s="24" t="s">
        <v>88</v>
      </c>
      <c r="AU50" s="18" t="s">
        <v>89</v>
      </c>
      <c r="AV50" s="334">
        <v>1495</v>
      </c>
      <c r="AW50" s="334">
        <v>1347</v>
      </c>
      <c r="AX50" s="337">
        <v>2842</v>
      </c>
      <c r="AY50" s="334">
        <v>871</v>
      </c>
      <c r="AZ50" s="334">
        <v>1034</v>
      </c>
      <c r="BA50" s="334">
        <v>1905</v>
      </c>
      <c r="BB50" s="334">
        <v>569</v>
      </c>
      <c r="BC50" s="334">
        <v>861</v>
      </c>
      <c r="BD50" s="335">
        <v>1430</v>
      </c>
      <c r="BE50" s="24" t="s">
        <v>88</v>
      </c>
      <c r="BF50" s="18" t="s">
        <v>89</v>
      </c>
      <c r="BG50" s="334">
        <v>495</v>
      </c>
      <c r="BH50" s="334">
        <v>695</v>
      </c>
      <c r="BI50" s="334">
        <v>1190</v>
      </c>
      <c r="BJ50" s="337">
        <v>239</v>
      </c>
      <c r="BK50" s="334">
        <v>378</v>
      </c>
      <c r="BL50" s="334">
        <v>617</v>
      </c>
      <c r="BM50" s="334">
        <v>89</v>
      </c>
      <c r="BN50" s="334">
        <v>161</v>
      </c>
      <c r="BO50" s="335">
        <v>250</v>
      </c>
      <c r="BP50" s="24" t="s">
        <v>88</v>
      </c>
      <c r="BQ50" s="18" t="s">
        <v>89</v>
      </c>
      <c r="BR50" s="334">
        <v>17</v>
      </c>
      <c r="BS50" s="334">
        <v>39</v>
      </c>
      <c r="BT50" s="334">
        <v>56</v>
      </c>
      <c r="BU50" s="334">
        <v>2</v>
      </c>
      <c r="BV50" s="334">
        <v>2</v>
      </c>
      <c r="BW50" s="334">
        <v>4</v>
      </c>
      <c r="BX50" s="334">
        <v>0</v>
      </c>
      <c r="BY50" s="334">
        <v>0</v>
      </c>
      <c r="BZ50" s="335">
        <v>0</v>
      </c>
      <c r="CA50" s="24" t="s">
        <v>88</v>
      </c>
      <c r="CB50" s="18" t="s">
        <v>89</v>
      </c>
      <c r="CC50" s="334">
        <v>6700</v>
      </c>
      <c r="CD50" s="334">
        <v>6244</v>
      </c>
      <c r="CE50" s="334">
        <v>12944</v>
      </c>
      <c r="CF50" s="334">
        <v>25718</v>
      </c>
      <c r="CG50" s="334">
        <v>24798</v>
      </c>
      <c r="CH50" s="334">
        <v>50516</v>
      </c>
      <c r="CI50" s="334">
        <v>2282</v>
      </c>
      <c r="CJ50" s="334">
        <v>3170</v>
      </c>
      <c r="CK50" s="335">
        <v>5452</v>
      </c>
    </row>
    <row r="51" spans="1:89" ht="17.100000000000001" customHeight="1">
      <c r="A51" s="1"/>
      <c r="B51" s="17" t="s">
        <v>90</v>
      </c>
      <c r="C51" s="18" t="s">
        <v>323</v>
      </c>
      <c r="D51" s="334">
        <v>4071</v>
      </c>
      <c r="E51" s="334">
        <v>3965</v>
      </c>
      <c r="F51" s="334">
        <v>8036</v>
      </c>
      <c r="G51" s="334">
        <v>4990</v>
      </c>
      <c r="H51" s="334">
        <v>4862</v>
      </c>
      <c r="I51" s="334">
        <v>9852</v>
      </c>
      <c r="J51" s="334">
        <v>6085</v>
      </c>
      <c r="K51" s="334">
        <v>5556</v>
      </c>
      <c r="L51" s="335">
        <v>11641</v>
      </c>
      <c r="M51" s="17" t="s">
        <v>90</v>
      </c>
      <c r="N51" s="336" t="s">
        <v>323</v>
      </c>
      <c r="O51" s="334">
        <v>6645</v>
      </c>
      <c r="P51" s="334">
        <v>6398</v>
      </c>
      <c r="Q51" s="334">
        <v>13043</v>
      </c>
      <c r="R51" s="334">
        <v>4698</v>
      </c>
      <c r="S51" s="334">
        <v>4698</v>
      </c>
      <c r="T51" s="334">
        <v>9396</v>
      </c>
      <c r="U51" s="334">
        <v>3965</v>
      </c>
      <c r="V51" s="334">
        <v>4192</v>
      </c>
      <c r="W51" s="335">
        <v>8157</v>
      </c>
      <c r="X51" s="17" t="s">
        <v>90</v>
      </c>
      <c r="Y51" s="18" t="s">
        <v>323</v>
      </c>
      <c r="Z51" s="337">
        <v>4454</v>
      </c>
      <c r="AA51" s="334">
        <v>4608</v>
      </c>
      <c r="AB51" s="334">
        <v>9062</v>
      </c>
      <c r="AC51" s="334">
        <v>6040</v>
      </c>
      <c r="AD51" s="334">
        <v>6087</v>
      </c>
      <c r="AE51" s="334">
        <v>12127</v>
      </c>
      <c r="AF51" s="334">
        <v>7398</v>
      </c>
      <c r="AG51" s="334">
        <v>7162</v>
      </c>
      <c r="AH51" s="335">
        <v>14560</v>
      </c>
      <c r="AI51" s="17" t="s">
        <v>90</v>
      </c>
      <c r="AJ51" s="18" t="s">
        <v>323</v>
      </c>
      <c r="AK51" s="334">
        <v>6119</v>
      </c>
      <c r="AL51" s="337">
        <v>5447</v>
      </c>
      <c r="AM51" s="334">
        <v>11566</v>
      </c>
      <c r="AN51" s="334">
        <v>4758</v>
      </c>
      <c r="AO51" s="334">
        <v>4233</v>
      </c>
      <c r="AP51" s="334">
        <v>8991</v>
      </c>
      <c r="AQ51" s="334">
        <v>3727</v>
      </c>
      <c r="AR51" s="334">
        <v>3402</v>
      </c>
      <c r="AS51" s="335">
        <v>7129</v>
      </c>
      <c r="AT51" s="17" t="s">
        <v>90</v>
      </c>
      <c r="AU51" s="18" t="s">
        <v>323</v>
      </c>
      <c r="AV51" s="334">
        <v>2851</v>
      </c>
      <c r="AW51" s="334">
        <v>2924</v>
      </c>
      <c r="AX51" s="337">
        <v>5775</v>
      </c>
      <c r="AY51" s="334">
        <v>1927</v>
      </c>
      <c r="AZ51" s="334">
        <v>2429</v>
      </c>
      <c r="BA51" s="334">
        <v>4356</v>
      </c>
      <c r="BB51" s="334">
        <v>1338</v>
      </c>
      <c r="BC51" s="334">
        <v>1814</v>
      </c>
      <c r="BD51" s="335">
        <v>3152</v>
      </c>
      <c r="BE51" s="17" t="s">
        <v>90</v>
      </c>
      <c r="BF51" s="18" t="s">
        <v>323</v>
      </c>
      <c r="BG51" s="334">
        <v>977</v>
      </c>
      <c r="BH51" s="334">
        <v>1459</v>
      </c>
      <c r="BI51" s="334">
        <v>2436</v>
      </c>
      <c r="BJ51" s="337">
        <v>515</v>
      </c>
      <c r="BK51" s="334">
        <v>788</v>
      </c>
      <c r="BL51" s="334">
        <v>1303</v>
      </c>
      <c r="BM51" s="334">
        <v>173</v>
      </c>
      <c r="BN51" s="334">
        <v>385</v>
      </c>
      <c r="BO51" s="335">
        <v>558</v>
      </c>
      <c r="BP51" s="17" t="s">
        <v>90</v>
      </c>
      <c r="BQ51" s="18" t="s">
        <v>323</v>
      </c>
      <c r="BR51" s="334">
        <v>34</v>
      </c>
      <c r="BS51" s="334">
        <v>93</v>
      </c>
      <c r="BT51" s="334">
        <v>127</v>
      </c>
      <c r="BU51" s="334">
        <v>6</v>
      </c>
      <c r="BV51" s="334">
        <v>10</v>
      </c>
      <c r="BW51" s="334">
        <v>16</v>
      </c>
      <c r="BX51" s="334">
        <v>0</v>
      </c>
      <c r="BY51" s="334">
        <v>0</v>
      </c>
      <c r="BZ51" s="335">
        <v>0</v>
      </c>
      <c r="CA51" s="17" t="s">
        <v>90</v>
      </c>
      <c r="CB51" s="18" t="s">
        <v>323</v>
      </c>
      <c r="CC51" s="334">
        <v>15146</v>
      </c>
      <c r="CD51" s="334">
        <v>14383</v>
      </c>
      <c r="CE51" s="334">
        <v>29529</v>
      </c>
      <c r="CF51" s="334">
        <v>50655</v>
      </c>
      <c r="CG51" s="334">
        <v>49151</v>
      </c>
      <c r="CH51" s="334">
        <v>99806</v>
      </c>
      <c r="CI51" s="334">
        <v>4970</v>
      </c>
      <c r="CJ51" s="334">
        <v>6978</v>
      </c>
      <c r="CK51" s="335">
        <v>11948</v>
      </c>
    </row>
    <row r="52" spans="1:89" ht="17.100000000000001" customHeight="1">
      <c r="A52" s="1"/>
      <c r="B52" s="24" t="s">
        <v>92</v>
      </c>
      <c r="C52" s="18" t="s">
        <v>93</v>
      </c>
      <c r="D52" s="334">
        <v>1896</v>
      </c>
      <c r="E52" s="334">
        <v>1778</v>
      </c>
      <c r="F52" s="334">
        <v>3674</v>
      </c>
      <c r="G52" s="334">
        <v>2119</v>
      </c>
      <c r="H52" s="334">
        <v>2140</v>
      </c>
      <c r="I52" s="334">
        <v>4259</v>
      </c>
      <c r="J52" s="334">
        <v>2583</v>
      </c>
      <c r="K52" s="334">
        <v>2408</v>
      </c>
      <c r="L52" s="335">
        <v>4991</v>
      </c>
      <c r="M52" s="24" t="s">
        <v>92</v>
      </c>
      <c r="N52" s="336" t="s">
        <v>93</v>
      </c>
      <c r="O52" s="334">
        <v>3115</v>
      </c>
      <c r="P52" s="334">
        <v>3053</v>
      </c>
      <c r="Q52" s="334">
        <v>6168</v>
      </c>
      <c r="R52" s="334">
        <v>2513</v>
      </c>
      <c r="S52" s="334">
        <v>2489</v>
      </c>
      <c r="T52" s="334">
        <v>5002</v>
      </c>
      <c r="U52" s="334">
        <v>1978</v>
      </c>
      <c r="V52" s="334">
        <v>2030</v>
      </c>
      <c r="W52" s="335">
        <v>4008</v>
      </c>
      <c r="X52" s="24" t="s">
        <v>92</v>
      </c>
      <c r="Y52" s="18" t="s">
        <v>93</v>
      </c>
      <c r="Z52" s="337">
        <v>1938</v>
      </c>
      <c r="AA52" s="334">
        <v>1994</v>
      </c>
      <c r="AB52" s="334">
        <v>3932</v>
      </c>
      <c r="AC52" s="334">
        <v>2449</v>
      </c>
      <c r="AD52" s="334">
        <v>2535</v>
      </c>
      <c r="AE52" s="334">
        <v>4984</v>
      </c>
      <c r="AF52" s="334">
        <v>3200</v>
      </c>
      <c r="AG52" s="334">
        <v>3248</v>
      </c>
      <c r="AH52" s="335">
        <v>6448</v>
      </c>
      <c r="AI52" s="24" t="s">
        <v>92</v>
      </c>
      <c r="AJ52" s="18" t="s">
        <v>93</v>
      </c>
      <c r="AK52" s="334">
        <v>2888</v>
      </c>
      <c r="AL52" s="337">
        <v>2797</v>
      </c>
      <c r="AM52" s="334">
        <v>5685</v>
      </c>
      <c r="AN52" s="334">
        <v>2494</v>
      </c>
      <c r="AO52" s="334">
        <v>2120</v>
      </c>
      <c r="AP52" s="334">
        <v>4614</v>
      </c>
      <c r="AQ52" s="334">
        <v>1749</v>
      </c>
      <c r="AR52" s="334">
        <v>1505</v>
      </c>
      <c r="AS52" s="335">
        <v>3254</v>
      </c>
      <c r="AT52" s="24" t="s">
        <v>92</v>
      </c>
      <c r="AU52" s="18" t="s">
        <v>93</v>
      </c>
      <c r="AV52" s="334">
        <v>1218</v>
      </c>
      <c r="AW52" s="334">
        <v>1085</v>
      </c>
      <c r="AX52" s="337">
        <v>2303</v>
      </c>
      <c r="AY52" s="334">
        <v>676</v>
      </c>
      <c r="AZ52" s="334">
        <v>913</v>
      </c>
      <c r="BA52" s="334">
        <v>1589</v>
      </c>
      <c r="BB52" s="334">
        <v>507</v>
      </c>
      <c r="BC52" s="334">
        <v>732</v>
      </c>
      <c r="BD52" s="335">
        <v>1239</v>
      </c>
      <c r="BE52" s="24" t="s">
        <v>92</v>
      </c>
      <c r="BF52" s="18" t="s">
        <v>93</v>
      </c>
      <c r="BG52" s="334">
        <v>377</v>
      </c>
      <c r="BH52" s="334">
        <v>576</v>
      </c>
      <c r="BI52" s="334">
        <v>953</v>
      </c>
      <c r="BJ52" s="337">
        <v>221</v>
      </c>
      <c r="BK52" s="334">
        <v>350</v>
      </c>
      <c r="BL52" s="334">
        <v>571</v>
      </c>
      <c r="BM52" s="334">
        <v>64</v>
      </c>
      <c r="BN52" s="334">
        <v>132</v>
      </c>
      <c r="BO52" s="335">
        <v>196</v>
      </c>
      <c r="BP52" s="24" t="s">
        <v>92</v>
      </c>
      <c r="BQ52" s="18" t="s">
        <v>93</v>
      </c>
      <c r="BR52" s="334">
        <v>14</v>
      </c>
      <c r="BS52" s="334">
        <v>29</v>
      </c>
      <c r="BT52" s="334">
        <v>43</v>
      </c>
      <c r="BU52" s="334">
        <v>1</v>
      </c>
      <c r="BV52" s="334">
        <v>4</v>
      </c>
      <c r="BW52" s="334">
        <v>5</v>
      </c>
      <c r="BX52" s="334">
        <v>0</v>
      </c>
      <c r="BY52" s="334">
        <v>0</v>
      </c>
      <c r="BZ52" s="335">
        <v>0</v>
      </c>
      <c r="CA52" s="24" t="s">
        <v>92</v>
      </c>
      <c r="CB52" s="18" t="s">
        <v>93</v>
      </c>
      <c r="CC52" s="334">
        <v>6598</v>
      </c>
      <c r="CD52" s="334">
        <v>6326</v>
      </c>
      <c r="CE52" s="334">
        <v>12924</v>
      </c>
      <c r="CF52" s="334">
        <v>23542</v>
      </c>
      <c r="CG52" s="334">
        <v>22856</v>
      </c>
      <c r="CH52" s="334">
        <v>46398</v>
      </c>
      <c r="CI52" s="334">
        <v>1860</v>
      </c>
      <c r="CJ52" s="334">
        <v>2736</v>
      </c>
      <c r="CK52" s="335">
        <v>4596</v>
      </c>
    </row>
    <row r="53" spans="1:89" ht="17.100000000000001" customHeight="1">
      <c r="A53" s="1"/>
      <c r="B53" s="666" t="s">
        <v>94</v>
      </c>
      <c r="C53" s="26" t="s">
        <v>95</v>
      </c>
      <c r="D53" s="339">
        <v>1293</v>
      </c>
      <c r="E53" s="339">
        <v>1355</v>
      </c>
      <c r="F53" s="339">
        <v>2648</v>
      </c>
      <c r="G53" s="339">
        <v>1900</v>
      </c>
      <c r="H53" s="339">
        <v>1747</v>
      </c>
      <c r="I53" s="339">
        <v>3647</v>
      </c>
      <c r="J53" s="339">
        <v>2486</v>
      </c>
      <c r="K53" s="339">
        <v>2332</v>
      </c>
      <c r="L53" s="340">
        <v>4818</v>
      </c>
      <c r="M53" s="666" t="s">
        <v>94</v>
      </c>
      <c r="N53" s="341" t="s">
        <v>95</v>
      </c>
      <c r="O53" s="339">
        <v>2993</v>
      </c>
      <c r="P53" s="339">
        <v>2960</v>
      </c>
      <c r="Q53" s="339">
        <v>5953</v>
      </c>
      <c r="R53" s="339">
        <v>2393</v>
      </c>
      <c r="S53" s="339">
        <v>2366</v>
      </c>
      <c r="T53" s="339">
        <v>4759</v>
      </c>
      <c r="U53" s="339">
        <v>1818</v>
      </c>
      <c r="V53" s="339">
        <v>1697</v>
      </c>
      <c r="W53" s="340">
        <v>3515</v>
      </c>
      <c r="X53" s="666" t="s">
        <v>94</v>
      </c>
      <c r="Y53" s="26" t="s">
        <v>95</v>
      </c>
      <c r="Z53" s="342">
        <v>1505</v>
      </c>
      <c r="AA53" s="339">
        <v>1578</v>
      </c>
      <c r="AB53" s="339">
        <v>3083</v>
      </c>
      <c r="AC53" s="339">
        <v>2207</v>
      </c>
      <c r="AD53" s="339">
        <v>2279</v>
      </c>
      <c r="AE53" s="339">
        <v>4486</v>
      </c>
      <c r="AF53" s="339">
        <v>2863</v>
      </c>
      <c r="AG53" s="339">
        <v>3057</v>
      </c>
      <c r="AH53" s="340">
        <v>5920</v>
      </c>
      <c r="AI53" s="666" t="s">
        <v>94</v>
      </c>
      <c r="AJ53" s="26" t="s">
        <v>95</v>
      </c>
      <c r="AK53" s="339">
        <v>2838</v>
      </c>
      <c r="AL53" s="342">
        <v>2698</v>
      </c>
      <c r="AM53" s="339">
        <v>5536</v>
      </c>
      <c r="AN53" s="339">
        <v>2379</v>
      </c>
      <c r="AO53" s="339">
        <v>2017</v>
      </c>
      <c r="AP53" s="339">
        <v>4396</v>
      </c>
      <c r="AQ53" s="339">
        <v>1798</v>
      </c>
      <c r="AR53" s="339">
        <v>1537</v>
      </c>
      <c r="AS53" s="340">
        <v>3335</v>
      </c>
      <c r="AT53" s="666" t="s">
        <v>94</v>
      </c>
      <c r="AU53" s="26" t="s">
        <v>95</v>
      </c>
      <c r="AV53" s="339">
        <v>1265</v>
      </c>
      <c r="AW53" s="339">
        <v>1238</v>
      </c>
      <c r="AX53" s="342">
        <v>2503</v>
      </c>
      <c r="AY53" s="339">
        <v>833</v>
      </c>
      <c r="AZ53" s="339">
        <v>978</v>
      </c>
      <c r="BA53" s="339">
        <v>1811</v>
      </c>
      <c r="BB53" s="339">
        <v>563</v>
      </c>
      <c r="BC53" s="339">
        <v>773</v>
      </c>
      <c r="BD53" s="340">
        <v>1336</v>
      </c>
      <c r="BE53" s="666" t="s">
        <v>94</v>
      </c>
      <c r="BF53" s="26" t="s">
        <v>95</v>
      </c>
      <c r="BG53" s="339">
        <v>452</v>
      </c>
      <c r="BH53" s="339">
        <v>614</v>
      </c>
      <c r="BI53" s="339">
        <v>1066</v>
      </c>
      <c r="BJ53" s="342">
        <v>222</v>
      </c>
      <c r="BK53" s="339">
        <v>322</v>
      </c>
      <c r="BL53" s="339">
        <v>544</v>
      </c>
      <c r="BM53" s="339">
        <v>82</v>
      </c>
      <c r="BN53" s="339">
        <v>143</v>
      </c>
      <c r="BO53" s="340">
        <v>225</v>
      </c>
      <c r="BP53" s="666" t="s">
        <v>94</v>
      </c>
      <c r="BQ53" s="26" t="s">
        <v>95</v>
      </c>
      <c r="BR53" s="339">
        <v>17</v>
      </c>
      <c r="BS53" s="339">
        <v>46</v>
      </c>
      <c r="BT53" s="339">
        <v>63</v>
      </c>
      <c r="BU53" s="339">
        <v>3</v>
      </c>
      <c r="BV53" s="339">
        <v>2</v>
      </c>
      <c r="BW53" s="339">
        <v>5</v>
      </c>
      <c r="BX53" s="339">
        <v>0</v>
      </c>
      <c r="BY53" s="339">
        <v>0</v>
      </c>
      <c r="BZ53" s="340">
        <v>0</v>
      </c>
      <c r="CA53" s="666" t="s">
        <v>94</v>
      </c>
      <c r="CB53" s="26" t="s">
        <v>95</v>
      </c>
      <c r="CC53" s="339">
        <v>5679</v>
      </c>
      <c r="CD53" s="339">
        <v>5434</v>
      </c>
      <c r="CE53" s="339">
        <v>11113</v>
      </c>
      <c r="CF53" s="339">
        <v>22059</v>
      </c>
      <c r="CG53" s="339">
        <v>21427</v>
      </c>
      <c r="CH53" s="339">
        <v>43486</v>
      </c>
      <c r="CI53" s="339">
        <v>2172</v>
      </c>
      <c r="CJ53" s="339">
        <v>2878</v>
      </c>
      <c r="CK53" s="340">
        <v>5050</v>
      </c>
    </row>
    <row r="54" spans="1:89" ht="17.100000000000001" customHeight="1">
      <c r="A54" s="1"/>
      <c r="B54" s="667"/>
      <c r="C54" s="26" t="s">
        <v>324</v>
      </c>
      <c r="D54" s="339">
        <v>973</v>
      </c>
      <c r="E54" s="339">
        <v>908</v>
      </c>
      <c r="F54" s="339">
        <v>1881</v>
      </c>
      <c r="G54" s="339">
        <v>1235</v>
      </c>
      <c r="H54" s="339">
        <v>1212</v>
      </c>
      <c r="I54" s="339">
        <v>2447</v>
      </c>
      <c r="J54" s="339">
        <v>1584</v>
      </c>
      <c r="K54" s="339">
        <v>1413</v>
      </c>
      <c r="L54" s="340">
        <v>2997</v>
      </c>
      <c r="M54" s="667"/>
      <c r="N54" s="341" t="s">
        <v>324</v>
      </c>
      <c r="O54" s="339">
        <v>1863</v>
      </c>
      <c r="P54" s="339">
        <v>1759</v>
      </c>
      <c r="Q54" s="339">
        <v>3622</v>
      </c>
      <c r="R54" s="339">
        <v>1436</v>
      </c>
      <c r="S54" s="339">
        <v>1429</v>
      </c>
      <c r="T54" s="339">
        <v>2865</v>
      </c>
      <c r="U54" s="339">
        <v>1006</v>
      </c>
      <c r="V54" s="339">
        <v>1023</v>
      </c>
      <c r="W54" s="340">
        <v>2029</v>
      </c>
      <c r="X54" s="667"/>
      <c r="Y54" s="26" t="s">
        <v>324</v>
      </c>
      <c r="Z54" s="342">
        <v>1116</v>
      </c>
      <c r="AA54" s="339">
        <v>1099</v>
      </c>
      <c r="AB54" s="339">
        <v>2215</v>
      </c>
      <c r="AC54" s="339">
        <v>1486</v>
      </c>
      <c r="AD54" s="339">
        <v>1463</v>
      </c>
      <c r="AE54" s="339">
        <v>2949</v>
      </c>
      <c r="AF54" s="339">
        <v>1862</v>
      </c>
      <c r="AG54" s="339">
        <v>1840</v>
      </c>
      <c r="AH54" s="340">
        <v>3702</v>
      </c>
      <c r="AI54" s="667"/>
      <c r="AJ54" s="26" t="s">
        <v>324</v>
      </c>
      <c r="AK54" s="339">
        <v>1803</v>
      </c>
      <c r="AL54" s="342">
        <v>1694</v>
      </c>
      <c r="AM54" s="339">
        <v>3497</v>
      </c>
      <c r="AN54" s="339">
        <v>1460</v>
      </c>
      <c r="AO54" s="339">
        <v>1290</v>
      </c>
      <c r="AP54" s="339">
        <v>2750</v>
      </c>
      <c r="AQ54" s="339">
        <v>1160</v>
      </c>
      <c r="AR54" s="339">
        <v>1047</v>
      </c>
      <c r="AS54" s="340">
        <v>2207</v>
      </c>
      <c r="AT54" s="667"/>
      <c r="AU54" s="26" t="s">
        <v>324</v>
      </c>
      <c r="AV54" s="339">
        <v>843</v>
      </c>
      <c r="AW54" s="339">
        <v>837</v>
      </c>
      <c r="AX54" s="342">
        <v>1680</v>
      </c>
      <c r="AY54" s="339">
        <v>562</v>
      </c>
      <c r="AZ54" s="339">
        <v>653</v>
      </c>
      <c r="BA54" s="339">
        <v>1215</v>
      </c>
      <c r="BB54" s="339">
        <v>416</v>
      </c>
      <c r="BC54" s="339">
        <v>526</v>
      </c>
      <c r="BD54" s="340">
        <v>942</v>
      </c>
      <c r="BE54" s="667"/>
      <c r="BF54" s="26" t="s">
        <v>324</v>
      </c>
      <c r="BG54" s="339">
        <v>281</v>
      </c>
      <c r="BH54" s="339">
        <v>450</v>
      </c>
      <c r="BI54" s="339">
        <v>731</v>
      </c>
      <c r="BJ54" s="342">
        <v>158</v>
      </c>
      <c r="BK54" s="339">
        <v>219</v>
      </c>
      <c r="BL54" s="339">
        <v>377</v>
      </c>
      <c r="BM54" s="339">
        <v>48</v>
      </c>
      <c r="BN54" s="339">
        <v>92</v>
      </c>
      <c r="BO54" s="340">
        <v>140</v>
      </c>
      <c r="BP54" s="667"/>
      <c r="BQ54" s="26" t="s">
        <v>324</v>
      </c>
      <c r="BR54" s="339">
        <v>15</v>
      </c>
      <c r="BS54" s="339">
        <v>30</v>
      </c>
      <c r="BT54" s="339">
        <v>45</v>
      </c>
      <c r="BU54" s="339">
        <v>3</v>
      </c>
      <c r="BV54" s="339">
        <v>2</v>
      </c>
      <c r="BW54" s="339">
        <v>5</v>
      </c>
      <c r="BX54" s="339">
        <v>1</v>
      </c>
      <c r="BY54" s="339">
        <v>0</v>
      </c>
      <c r="BZ54" s="340">
        <v>1</v>
      </c>
      <c r="CA54" s="667"/>
      <c r="CB54" s="26" t="s">
        <v>324</v>
      </c>
      <c r="CC54" s="339">
        <v>3792</v>
      </c>
      <c r="CD54" s="339">
        <v>3533</v>
      </c>
      <c r="CE54" s="339">
        <v>7325</v>
      </c>
      <c r="CF54" s="339">
        <v>14035</v>
      </c>
      <c r="CG54" s="339">
        <v>13481</v>
      </c>
      <c r="CH54" s="339">
        <v>27516</v>
      </c>
      <c r="CI54" s="339">
        <v>1484</v>
      </c>
      <c r="CJ54" s="339">
        <v>1972</v>
      </c>
      <c r="CK54" s="340">
        <v>3456</v>
      </c>
    </row>
    <row r="55" spans="1:89" ht="17.100000000000001" customHeight="1">
      <c r="A55" s="1"/>
      <c r="B55" s="668"/>
      <c r="C55" s="18" t="s">
        <v>42</v>
      </c>
      <c r="D55" s="334">
        <f t="shared" ref="D55:L55" si="64">SUM(D53:D54)</f>
        <v>2266</v>
      </c>
      <c r="E55" s="334">
        <f t="shared" si="64"/>
        <v>2263</v>
      </c>
      <c r="F55" s="334">
        <f t="shared" si="64"/>
        <v>4529</v>
      </c>
      <c r="G55" s="334">
        <f t="shared" si="64"/>
        <v>3135</v>
      </c>
      <c r="H55" s="334">
        <f t="shared" si="64"/>
        <v>2959</v>
      </c>
      <c r="I55" s="334">
        <f t="shared" si="64"/>
        <v>6094</v>
      </c>
      <c r="J55" s="334">
        <f t="shared" si="64"/>
        <v>4070</v>
      </c>
      <c r="K55" s="334">
        <f t="shared" si="64"/>
        <v>3745</v>
      </c>
      <c r="L55" s="335">
        <f t="shared" si="64"/>
        <v>7815</v>
      </c>
      <c r="M55" s="668"/>
      <c r="N55" s="336" t="s">
        <v>42</v>
      </c>
      <c r="O55" s="334">
        <f t="shared" ref="O55:W55" si="65">SUM(O53:O54)</f>
        <v>4856</v>
      </c>
      <c r="P55" s="334">
        <f t="shared" si="65"/>
        <v>4719</v>
      </c>
      <c r="Q55" s="334">
        <f t="shared" si="65"/>
        <v>9575</v>
      </c>
      <c r="R55" s="334">
        <f t="shared" si="65"/>
        <v>3829</v>
      </c>
      <c r="S55" s="334">
        <f t="shared" si="65"/>
        <v>3795</v>
      </c>
      <c r="T55" s="334">
        <f t="shared" si="65"/>
        <v>7624</v>
      </c>
      <c r="U55" s="334">
        <f t="shared" si="65"/>
        <v>2824</v>
      </c>
      <c r="V55" s="334">
        <f t="shared" si="65"/>
        <v>2720</v>
      </c>
      <c r="W55" s="335">
        <f t="shared" si="65"/>
        <v>5544</v>
      </c>
      <c r="X55" s="668"/>
      <c r="Y55" s="18" t="s">
        <v>42</v>
      </c>
      <c r="Z55" s="337">
        <f t="shared" ref="Z55:AH55" si="66">SUM(Z53:Z54)</f>
        <v>2621</v>
      </c>
      <c r="AA55" s="334">
        <f t="shared" si="66"/>
        <v>2677</v>
      </c>
      <c r="AB55" s="334">
        <f t="shared" si="66"/>
        <v>5298</v>
      </c>
      <c r="AC55" s="334">
        <f t="shared" si="66"/>
        <v>3693</v>
      </c>
      <c r="AD55" s="334">
        <f t="shared" si="66"/>
        <v>3742</v>
      </c>
      <c r="AE55" s="334">
        <f t="shared" si="66"/>
        <v>7435</v>
      </c>
      <c r="AF55" s="334">
        <f t="shared" si="66"/>
        <v>4725</v>
      </c>
      <c r="AG55" s="334">
        <f t="shared" si="66"/>
        <v>4897</v>
      </c>
      <c r="AH55" s="335">
        <f t="shared" si="66"/>
        <v>9622</v>
      </c>
      <c r="AI55" s="668"/>
      <c r="AJ55" s="18" t="s">
        <v>42</v>
      </c>
      <c r="AK55" s="334">
        <f t="shared" ref="AK55:AS55" si="67">SUM(AK53:AK54)</f>
        <v>4641</v>
      </c>
      <c r="AL55" s="337">
        <f t="shared" si="67"/>
        <v>4392</v>
      </c>
      <c r="AM55" s="334">
        <f t="shared" si="67"/>
        <v>9033</v>
      </c>
      <c r="AN55" s="334">
        <f t="shared" si="67"/>
        <v>3839</v>
      </c>
      <c r="AO55" s="334">
        <f t="shared" si="67"/>
        <v>3307</v>
      </c>
      <c r="AP55" s="334">
        <f t="shared" si="67"/>
        <v>7146</v>
      </c>
      <c r="AQ55" s="334">
        <f t="shared" si="67"/>
        <v>2958</v>
      </c>
      <c r="AR55" s="334">
        <f t="shared" si="67"/>
        <v>2584</v>
      </c>
      <c r="AS55" s="335">
        <f t="shared" si="67"/>
        <v>5542</v>
      </c>
      <c r="AT55" s="668"/>
      <c r="AU55" s="18" t="s">
        <v>42</v>
      </c>
      <c r="AV55" s="334">
        <f t="shared" ref="AV55:BD55" si="68">SUM(AV53:AV54)</f>
        <v>2108</v>
      </c>
      <c r="AW55" s="334">
        <f t="shared" si="68"/>
        <v>2075</v>
      </c>
      <c r="AX55" s="337">
        <f t="shared" si="68"/>
        <v>4183</v>
      </c>
      <c r="AY55" s="334">
        <f t="shared" si="68"/>
        <v>1395</v>
      </c>
      <c r="AZ55" s="334">
        <f t="shared" si="68"/>
        <v>1631</v>
      </c>
      <c r="BA55" s="334">
        <f t="shared" si="68"/>
        <v>3026</v>
      </c>
      <c r="BB55" s="334">
        <f t="shared" si="68"/>
        <v>979</v>
      </c>
      <c r="BC55" s="334">
        <f t="shared" si="68"/>
        <v>1299</v>
      </c>
      <c r="BD55" s="335">
        <f t="shared" si="68"/>
        <v>2278</v>
      </c>
      <c r="BE55" s="668"/>
      <c r="BF55" s="18" t="s">
        <v>42</v>
      </c>
      <c r="BG55" s="334">
        <f t="shared" ref="BG55:BO55" si="69">SUM(BG53:BG54)</f>
        <v>733</v>
      </c>
      <c r="BH55" s="334">
        <f t="shared" si="69"/>
        <v>1064</v>
      </c>
      <c r="BI55" s="334">
        <f t="shared" si="69"/>
        <v>1797</v>
      </c>
      <c r="BJ55" s="337">
        <f t="shared" si="69"/>
        <v>380</v>
      </c>
      <c r="BK55" s="334">
        <f t="shared" si="69"/>
        <v>541</v>
      </c>
      <c r="BL55" s="334">
        <f t="shared" si="69"/>
        <v>921</v>
      </c>
      <c r="BM55" s="334">
        <f t="shared" si="69"/>
        <v>130</v>
      </c>
      <c r="BN55" s="334">
        <f t="shared" si="69"/>
        <v>235</v>
      </c>
      <c r="BO55" s="335">
        <f t="shared" si="69"/>
        <v>365</v>
      </c>
      <c r="BP55" s="668"/>
      <c r="BQ55" s="18" t="s">
        <v>42</v>
      </c>
      <c r="BR55" s="334">
        <f t="shared" ref="BR55:BZ55" si="70">SUM(BR53:BR54)</f>
        <v>32</v>
      </c>
      <c r="BS55" s="334">
        <f t="shared" si="70"/>
        <v>76</v>
      </c>
      <c r="BT55" s="334">
        <f t="shared" si="70"/>
        <v>108</v>
      </c>
      <c r="BU55" s="334">
        <f t="shared" si="70"/>
        <v>6</v>
      </c>
      <c r="BV55" s="334">
        <f t="shared" si="70"/>
        <v>4</v>
      </c>
      <c r="BW55" s="334">
        <f t="shared" si="70"/>
        <v>10</v>
      </c>
      <c r="BX55" s="334">
        <f t="shared" si="70"/>
        <v>1</v>
      </c>
      <c r="BY55" s="334">
        <f t="shared" si="70"/>
        <v>0</v>
      </c>
      <c r="BZ55" s="335">
        <f t="shared" si="70"/>
        <v>1</v>
      </c>
      <c r="CA55" s="668"/>
      <c r="CB55" s="18" t="s">
        <v>42</v>
      </c>
      <c r="CC55" s="334">
        <f t="shared" ref="CC55:CK55" si="71">SUM(CC53:CC54)</f>
        <v>9471</v>
      </c>
      <c r="CD55" s="334">
        <f t="shared" si="71"/>
        <v>8967</v>
      </c>
      <c r="CE55" s="334">
        <f t="shared" si="71"/>
        <v>18438</v>
      </c>
      <c r="CF55" s="334">
        <f t="shared" si="71"/>
        <v>36094</v>
      </c>
      <c r="CG55" s="334">
        <f t="shared" si="71"/>
        <v>34908</v>
      </c>
      <c r="CH55" s="334">
        <f t="shared" si="71"/>
        <v>71002</v>
      </c>
      <c r="CI55" s="334">
        <f t="shared" si="71"/>
        <v>3656</v>
      </c>
      <c r="CJ55" s="334">
        <f t="shared" si="71"/>
        <v>4850</v>
      </c>
      <c r="CK55" s="335">
        <f t="shared" si="71"/>
        <v>8506</v>
      </c>
    </row>
    <row r="56" spans="1:89" ht="17.100000000000001" customHeight="1">
      <c r="A56" s="1"/>
      <c r="B56" s="666" t="s">
        <v>97</v>
      </c>
      <c r="C56" s="26" t="s">
        <v>98</v>
      </c>
      <c r="D56" s="345">
        <v>2614</v>
      </c>
      <c r="E56" s="345">
        <v>2479</v>
      </c>
      <c r="F56" s="345">
        <v>5093</v>
      </c>
      <c r="G56" s="345">
        <v>3203</v>
      </c>
      <c r="H56" s="345">
        <v>2967</v>
      </c>
      <c r="I56" s="345">
        <v>6170</v>
      </c>
      <c r="J56" s="345">
        <v>4145</v>
      </c>
      <c r="K56" s="345">
        <v>3944</v>
      </c>
      <c r="L56" s="346">
        <v>8089</v>
      </c>
      <c r="M56" s="666" t="s">
        <v>97</v>
      </c>
      <c r="N56" s="341" t="s">
        <v>98</v>
      </c>
      <c r="O56" s="345">
        <v>5355</v>
      </c>
      <c r="P56" s="345">
        <v>4955</v>
      </c>
      <c r="Q56" s="345">
        <v>10310</v>
      </c>
      <c r="R56" s="345">
        <v>5133</v>
      </c>
      <c r="S56" s="345">
        <v>3675</v>
      </c>
      <c r="T56" s="345">
        <v>8808</v>
      </c>
      <c r="U56" s="345">
        <v>2946</v>
      </c>
      <c r="V56" s="345">
        <v>2701</v>
      </c>
      <c r="W56" s="346">
        <v>5647</v>
      </c>
      <c r="X56" s="666" t="s">
        <v>97</v>
      </c>
      <c r="Y56" s="26" t="s">
        <v>98</v>
      </c>
      <c r="Z56" s="348">
        <v>2878</v>
      </c>
      <c r="AA56" s="345">
        <v>2828</v>
      </c>
      <c r="AB56" s="345">
        <v>5706</v>
      </c>
      <c r="AC56" s="345">
        <v>3770</v>
      </c>
      <c r="AD56" s="345">
        <v>3815</v>
      </c>
      <c r="AE56" s="345">
        <v>7585</v>
      </c>
      <c r="AF56" s="345">
        <v>4801</v>
      </c>
      <c r="AG56" s="345">
        <v>5086</v>
      </c>
      <c r="AH56" s="346">
        <v>9887</v>
      </c>
      <c r="AI56" s="666" t="s">
        <v>97</v>
      </c>
      <c r="AJ56" s="26" t="s">
        <v>98</v>
      </c>
      <c r="AK56" s="345">
        <v>4548</v>
      </c>
      <c r="AL56" s="348">
        <v>4000</v>
      </c>
      <c r="AM56" s="345">
        <v>8548</v>
      </c>
      <c r="AN56" s="345">
        <v>3251</v>
      </c>
      <c r="AO56" s="345">
        <v>2614</v>
      </c>
      <c r="AP56" s="345">
        <v>5865</v>
      </c>
      <c r="AQ56" s="345">
        <v>2170</v>
      </c>
      <c r="AR56" s="345">
        <v>1886</v>
      </c>
      <c r="AS56" s="346">
        <v>4056</v>
      </c>
      <c r="AT56" s="666" t="s">
        <v>97</v>
      </c>
      <c r="AU56" s="26" t="s">
        <v>98</v>
      </c>
      <c r="AV56" s="345">
        <v>1529</v>
      </c>
      <c r="AW56" s="345">
        <v>1500</v>
      </c>
      <c r="AX56" s="348">
        <v>3029</v>
      </c>
      <c r="AY56" s="345">
        <v>899</v>
      </c>
      <c r="AZ56" s="345">
        <v>1297</v>
      </c>
      <c r="BA56" s="345">
        <v>2196</v>
      </c>
      <c r="BB56" s="345">
        <v>681</v>
      </c>
      <c r="BC56" s="345">
        <v>1025</v>
      </c>
      <c r="BD56" s="346">
        <v>1706</v>
      </c>
      <c r="BE56" s="666" t="s">
        <v>97</v>
      </c>
      <c r="BF56" s="26" t="s">
        <v>98</v>
      </c>
      <c r="BG56" s="345">
        <v>527</v>
      </c>
      <c r="BH56" s="345">
        <v>838</v>
      </c>
      <c r="BI56" s="345">
        <v>1365</v>
      </c>
      <c r="BJ56" s="348">
        <v>318</v>
      </c>
      <c r="BK56" s="345">
        <v>472</v>
      </c>
      <c r="BL56" s="345">
        <v>790</v>
      </c>
      <c r="BM56" s="345">
        <v>94</v>
      </c>
      <c r="BN56" s="345">
        <v>193</v>
      </c>
      <c r="BO56" s="346">
        <v>287</v>
      </c>
      <c r="BP56" s="666" t="s">
        <v>97</v>
      </c>
      <c r="BQ56" s="26" t="s">
        <v>98</v>
      </c>
      <c r="BR56" s="345">
        <v>21</v>
      </c>
      <c r="BS56" s="345">
        <v>68</v>
      </c>
      <c r="BT56" s="345">
        <v>89</v>
      </c>
      <c r="BU56" s="345">
        <v>4</v>
      </c>
      <c r="BV56" s="345">
        <v>13</v>
      </c>
      <c r="BW56" s="345">
        <v>17</v>
      </c>
      <c r="BX56" s="345">
        <v>0</v>
      </c>
      <c r="BY56" s="345">
        <v>1</v>
      </c>
      <c r="BZ56" s="346">
        <v>1</v>
      </c>
      <c r="CA56" s="666" t="s">
        <v>97</v>
      </c>
      <c r="CB56" s="26" t="s">
        <v>98</v>
      </c>
      <c r="CC56" s="345">
        <v>9962</v>
      </c>
      <c r="CD56" s="345">
        <v>9390</v>
      </c>
      <c r="CE56" s="345">
        <v>19352</v>
      </c>
      <c r="CF56" s="345">
        <v>36381</v>
      </c>
      <c r="CG56" s="345">
        <v>33060</v>
      </c>
      <c r="CH56" s="345">
        <v>69441</v>
      </c>
      <c r="CI56" s="345">
        <v>2544</v>
      </c>
      <c r="CJ56" s="345">
        <v>3907</v>
      </c>
      <c r="CK56" s="346">
        <v>6451</v>
      </c>
    </row>
    <row r="57" spans="1:89" ht="17.100000000000001" customHeight="1">
      <c r="A57" s="1"/>
      <c r="B57" s="667"/>
      <c r="C57" s="26" t="s">
        <v>99</v>
      </c>
      <c r="D57" s="345">
        <v>1848</v>
      </c>
      <c r="E57" s="345">
        <v>1809</v>
      </c>
      <c r="F57" s="345">
        <v>3657</v>
      </c>
      <c r="G57" s="345">
        <v>2284</v>
      </c>
      <c r="H57" s="345">
        <v>2217</v>
      </c>
      <c r="I57" s="345">
        <v>4501</v>
      </c>
      <c r="J57" s="345">
        <v>2793</v>
      </c>
      <c r="K57" s="345">
        <v>2744</v>
      </c>
      <c r="L57" s="346">
        <v>5537</v>
      </c>
      <c r="M57" s="667"/>
      <c r="N57" s="341" t="s">
        <v>99</v>
      </c>
      <c r="O57" s="345">
        <v>3473</v>
      </c>
      <c r="P57" s="345">
        <v>3164</v>
      </c>
      <c r="Q57" s="345">
        <v>6637</v>
      </c>
      <c r="R57" s="345">
        <v>3073</v>
      </c>
      <c r="S57" s="345">
        <v>2460</v>
      </c>
      <c r="T57" s="345">
        <v>5533</v>
      </c>
      <c r="U57" s="345">
        <v>1819</v>
      </c>
      <c r="V57" s="345">
        <v>1850</v>
      </c>
      <c r="W57" s="346">
        <v>3669</v>
      </c>
      <c r="X57" s="667"/>
      <c r="Y57" s="26" t="s">
        <v>99</v>
      </c>
      <c r="Z57" s="348">
        <v>1884</v>
      </c>
      <c r="AA57" s="345">
        <v>2016</v>
      </c>
      <c r="AB57" s="345">
        <v>3900</v>
      </c>
      <c r="AC57" s="345">
        <v>2606</v>
      </c>
      <c r="AD57" s="345">
        <v>2837</v>
      </c>
      <c r="AE57" s="345">
        <v>5443</v>
      </c>
      <c r="AF57" s="345">
        <v>3524</v>
      </c>
      <c r="AG57" s="345">
        <v>3582</v>
      </c>
      <c r="AH57" s="346">
        <v>7106</v>
      </c>
      <c r="AI57" s="667"/>
      <c r="AJ57" s="26" t="s">
        <v>99</v>
      </c>
      <c r="AK57" s="345">
        <v>3065</v>
      </c>
      <c r="AL57" s="348">
        <v>2666</v>
      </c>
      <c r="AM57" s="345">
        <v>5731</v>
      </c>
      <c r="AN57" s="345">
        <v>2056</v>
      </c>
      <c r="AO57" s="345">
        <v>1589</v>
      </c>
      <c r="AP57" s="345">
        <v>3645</v>
      </c>
      <c r="AQ57" s="345">
        <v>1308</v>
      </c>
      <c r="AR57" s="345">
        <v>1147</v>
      </c>
      <c r="AS57" s="346">
        <v>2455</v>
      </c>
      <c r="AT57" s="667"/>
      <c r="AU57" s="26" t="s">
        <v>99</v>
      </c>
      <c r="AV57" s="345">
        <v>864</v>
      </c>
      <c r="AW57" s="345">
        <v>839</v>
      </c>
      <c r="AX57" s="348">
        <v>1703</v>
      </c>
      <c r="AY57" s="345">
        <v>495</v>
      </c>
      <c r="AZ57" s="345">
        <v>683</v>
      </c>
      <c r="BA57" s="345">
        <v>1178</v>
      </c>
      <c r="BB57" s="345">
        <v>390</v>
      </c>
      <c r="BC57" s="345">
        <v>559</v>
      </c>
      <c r="BD57" s="346">
        <v>949</v>
      </c>
      <c r="BE57" s="667"/>
      <c r="BF57" s="26" t="s">
        <v>99</v>
      </c>
      <c r="BG57" s="345">
        <v>274</v>
      </c>
      <c r="BH57" s="345">
        <v>450</v>
      </c>
      <c r="BI57" s="345">
        <v>724</v>
      </c>
      <c r="BJ57" s="348">
        <v>135</v>
      </c>
      <c r="BK57" s="345">
        <v>219</v>
      </c>
      <c r="BL57" s="345">
        <v>354</v>
      </c>
      <c r="BM57" s="345">
        <v>52</v>
      </c>
      <c r="BN57" s="345">
        <v>89</v>
      </c>
      <c r="BO57" s="346">
        <v>141</v>
      </c>
      <c r="BP57" s="667"/>
      <c r="BQ57" s="26" t="s">
        <v>99</v>
      </c>
      <c r="BR57" s="345">
        <v>10</v>
      </c>
      <c r="BS57" s="345">
        <v>20</v>
      </c>
      <c r="BT57" s="345">
        <v>30</v>
      </c>
      <c r="BU57" s="345">
        <v>2</v>
      </c>
      <c r="BV57" s="345">
        <v>1</v>
      </c>
      <c r="BW57" s="345">
        <v>3</v>
      </c>
      <c r="BX57" s="345">
        <v>0</v>
      </c>
      <c r="BY57" s="345">
        <v>0</v>
      </c>
      <c r="BZ57" s="346">
        <v>0</v>
      </c>
      <c r="CA57" s="667"/>
      <c r="CB57" s="26" t="s">
        <v>99</v>
      </c>
      <c r="CC57" s="345">
        <v>6925</v>
      </c>
      <c r="CD57" s="345">
        <v>6770</v>
      </c>
      <c r="CE57" s="345">
        <v>13695</v>
      </c>
      <c r="CF57" s="345">
        <v>23672</v>
      </c>
      <c r="CG57" s="345">
        <v>22150</v>
      </c>
      <c r="CH57" s="345">
        <v>45822</v>
      </c>
      <c r="CI57" s="345">
        <v>1358</v>
      </c>
      <c r="CJ57" s="345">
        <v>2021</v>
      </c>
      <c r="CK57" s="346">
        <v>3379</v>
      </c>
    </row>
    <row r="58" spans="1:89" ht="17.100000000000001" customHeight="1">
      <c r="A58" s="1"/>
      <c r="B58" s="668"/>
      <c r="C58" s="18" t="s">
        <v>42</v>
      </c>
      <c r="D58" s="334">
        <f t="shared" ref="D58:L58" si="72">SUM(D56:D57)</f>
        <v>4462</v>
      </c>
      <c r="E58" s="334">
        <f t="shared" si="72"/>
        <v>4288</v>
      </c>
      <c r="F58" s="334">
        <f t="shared" si="72"/>
        <v>8750</v>
      </c>
      <c r="G58" s="334">
        <f t="shared" si="72"/>
        <v>5487</v>
      </c>
      <c r="H58" s="334">
        <f t="shared" si="72"/>
        <v>5184</v>
      </c>
      <c r="I58" s="334">
        <f t="shared" si="72"/>
        <v>10671</v>
      </c>
      <c r="J58" s="334">
        <f t="shared" si="72"/>
        <v>6938</v>
      </c>
      <c r="K58" s="334">
        <f t="shared" si="72"/>
        <v>6688</v>
      </c>
      <c r="L58" s="335">
        <f t="shared" si="72"/>
        <v>13626</v>
      </c>
      <c r="M58" s="668"/>
      <c r="N58" s="336" t="s">
        <v>42</v>
      </c>
      <c r="O58" s="334">
        <f t="shared" ref="O58:W58" si="73">SUM(O56:O57)</f>
        <v>8828</v>
      </c>
      <c r="P58" s="334">
        <f t="shared" si="73"/>
        <v>8119</v>
      </c>
      <c r="Q58" s="334">
        <f t="shared" si="73"/>
        <v>16947</v>
      </c>
      <c r="R58" s="334">
        <f t="shared" si="73"/>
        <v>8206</v>
      </c>
      <c r="S58" s="334">
        <f t="shared" si="73"/>
        <v>6135</v>
      </c>
      <c r="T58" s="334">
        <f t="shared" si="73"/>
        <v>14341</v>
      </c>
      <c r="U58" s="334">
        <f t="shared" si="73"/>
        <v>4765</v>
      </c>
      <c r="V58" s="334">
        <f t="shared" si="73"/>
        <v>4551</v>
      </c>
      <c r="W58" s="335">
        <f t="shared" si="73"/>
        <v>9316</v>
      </c>
      <c r="X58" s="668"/>
      <c r="Y58" s="18" t="s">
        <v>42</v>
      </c>
      <c r="Z58" s="337">
        <f t="shared" ref="Z58:AH58" si="74">SUM(Z56:Z57)</f>
        <v>4762</v>
      </c>
      <c r="AA58" s="334">
        <f t="shared" si="74"/>
        <v>4844</v>
      </c>
      <c r="AB58" s="334">
        <f t="shared" si="74"/>
        <v>9606</v>
      </c>
      <c r="AC58" s="334">
        <f t="shared" si="74"/>
        <v>6376</v>
      </c>
      <c r="AD58" s="334">
        <f t="shared" si="74"/>
        <v>6652</v>
      </c>
      <c r="AE58" s="334">
        <f t="shared" si="74"/>
        <v>13028</v>
      </c>
      <c r="AF58" s="334">
        <f t="shared" si="74"/>
        <v>8325</v>
      </c>
      <c r="AG58" s="334">
        <f t="shared" si="74"/>
        <v>8668</v>
      </c>
      <c r="AH58" s="335">
        <f t="shared" si="74"/>
        <v>16993</v>
      </c>
      <c r="AI58" s="668"/>
      <c r="AJ58" s="18" t="s">
        <v>42</v>
      </c>
      <c r="AK58" s="334">
        <f t="shared" ref="AK58:AS58" si="75">SUM(AK56:AK57)</f>
        <v>7613</v>
      </c>
      <c r="AL58" s="337">
        <f t="shared" si="75"/>
        <v>6666</v>
      </c>
      <c r="AM58" s="334">
        <f t="shared" si="75"/>
        <v>14279</v>
      </c>
      <c r="AN58" s="334">
        <f t="shared" si="75"/>
        <v>5307</v>
      </c>
      <c r="AO58" s="334">
        <f t="shared" si="75"/>
        <v>4203</v>
      </c>
      <c r="AP58" s="334">
        <f t="shared" si="75"/>
        <v>9510</v>
      </c>
      <c r="AQ58" s="334">
        <f t="shared" si="75"/>
        <v>3478</v>
      </c>
      <c r="AR58" s="334">
        <f t="shared" si="75"/>
        <v>3033</v>
      </c>
      <c r="AS58" s="335">
        <f t="shared" si="75"/>
        <v>6511</v>
      </c>
      <c r="AT58" s="668"/>
      <c r="AU58" s="18" t="s">
        <v>42</v>
      </c>
      <c r="AV58" s="334">
        <f t="shared" ref="AV58:BD58" si="76">SUM(AV56:AV57)</f>
        <v>2393</v>
      </c>
      <c r="AW58" s="334">
        <f t="shared" si="76"/>
        <v>2339</v>
      </c>
      <c r="AX58" s="337">
        <f t="shared" si="76"/>
        <v>4732</v>
      </c>
      <c r="AY58" s="334">
        <f t="shared" si="76"/>
        <v>1394</v>
      </c>
      <c r="AZ58" s="334">
        <f t="shared" si="76"/>
        <v>1980</v>
      </c>
      <c r="BA58" s="334">
        <f t="shared" si="76"/>
        <v>3374</v>
      </c>
      <c r="BB58" s="334">
        <f t="shared" si="76"/>
        <v>1071</v>
      </c>
      <c r="BC58" s="334">
        <f t="shared" si="76"/>
        <v>1584</v>
      </c>
      <c r="BD58" s="335">
        <f t="shared" si="76"/>
        <v>2655</v>
      </c>
      <c r="BE58" s="668"/>
      <c r="BF58" s="18" t="s">
        <v>42</v>
      </c>
      <c r="BG58" s="334">
        <f t="shared" ref="BG58:BO58" si="77">SUM(BG56:BG57)</f>
        <v>801</v>
      </c>
      <c r="BH58" s="334">
        <f t="shared" si="77"/>
        <v>1288</v>
      </c>
      <c r="BI58" s="334">
        <f t="shared" si="77"/>
        <v>2089</v>
      </c>
      <c r="BJ58" s="337">
        <f t="shared" si="77"/>
        <v>453</v>
      </c>
      <c r="BK58" s="334">
        <f t="shared" si="77"/>
        <v>691</v>
      </c>
      <c r="BL58" s="334">
        <f t="shared" si="77"/>
        <v>1144</v>
      </c>
      <c r="BM58" s="334">
        <f t="shared" si="77"/>
        <v>146</v>
      </c>
      <c r="BN58" s="334">
        <f t="shared" si="77"/>
        <v>282</v>
      </c>
      <c r="BO58" s="335">
        <f t="shared" si="77"/>
        <v>428</v>
      </c>
      <c r="BP58" s="668"/>
      <c r="BQ58" s="18" t="s">
        <v>42</v>
      </c>
      <c r="BR58" s="334">
        <f t="shared" ref="BR58:BZ58" si="78">SUM(BR56:BR57)</f>
        <v>31</v>
      </c>
      <c r="BS58" s="334">
        <f t="shared" si="78"/>
        <v>88</v>
      </c>
      <c r="BT58" s="334">
        <f t="shared" si="78"/>
        <v>119</v>
      </c>
      <c r="BU58" s="334">
        <f t="shared" si="78"/>
        <v>6</v>
      </c>
      <c r="BV58" s="334">
        <f t="shared" si="78"/>
        <v>14</v>
      </c>
      <c r="BW58" s="334">
        <f t="shared" si="78"/>
        <v>20</v>
      </c>
      <c r="BX58" s="334">
        <f t="shared" si="78"/>
        <v>0</v>
      </c>
      <c r="BY58" s="334">
        <f t="shared" si="78"/>
        <v>1</v>
      </c>
      <c r="BZ58" s="335">
        <f t="shared" si="78"/>
        <v>1</v>
      </c>
      <c r="CA58" s="668"/>
      <c r="CB58" s="18" t="s">
        <v>42</v>
      </c>
      <c r="CC58" s="334">
        <f t="shared" ref="CC58:CK58" si="79">SUM(CC56:CC57)</f>
        <v>16887</v>
      </c>
      <c r="CD58" s="334">
        <f t="shared" si="79"/>
        <v>16160</v>
      </c>
      <c r="CE58" s="334">
        <f t="shared" si="79"/>
        <v>33047</v>
      </c>
      <c r="CF58" s="334">
        <f t="shared" si="79"/>
        <v>60053</v>
      </c>
      <c r="CG58" s="334">
        <f t="shared" si="79"/>
        <v>55210</v>
      </c>
      <c r="CH58" s="334">
        <f t="shared" si="79"/>
        <v>115263</v>
      </c>
      <c r="CI58" s="334">
        <f t="shared" si="79"/>
        <v>3902</v>
      </c>
      <c r="CJ58" s="334">
        <f t="shared" si="79"/>
        <v>5928</v>
      </c>
      <c r="CK58" s="335">
        <f t="shared" si="79"/>
        <v>9830</v>
      </c>
    </row>
    <row r="59" spans="1:89" ht="17.100000000000001" customHeight="1">
      <c r="A59" s="1"/>
      <c r="B59" s="666" t="s">
        <v>100</v>
      </c>
      <c r="C59" s="26" t="s">
        <v>101</v>
      </c>
      <c r="D59" s="339">
        <v>1323</v>
      </c>
      <c r="E59" s="339">
        <v>1282</v>
      </c>
      <c r="F59" s="339">
        <v>2605</v>
      </c>
      <c r="G59" s="339">
        <v>1926</v>
      </c>
      <c r="H59" s="339">
        <v>1811</v>
      </c>
      <c r="I59" s="339">
        <v>3737</v>
      </c>
      <c r="J59" s="339">
        <v>2323</v>
      </c>
      <c r="K59" s="339">
        <v>2284</v>
      </c>
      <c r="L59" s="340">
        <v>4607</v>
      </c>
      <c r="M59" s="666" t="s">
        <v>100</v>
      </c>
      <c r="N59" s="341" t="s">
        <v>101</v>
      </c>
      <c r="O59" s="339">
        <v>2872</v>
      </c>
      <c r="P59" s="339">
        <v>2654</v>
      </c>
      <c r="Q59" s="339">
        <v>5526</v>
      </c>
      <c r="R59" s="339">
        <v>1905</v>
      </c>
      <c r="S59" s="339">
        <v>1942</v>
      </c>
      <c r="T59" s="339">
        <v>3847</v>
      </c>
      <c r="U59" s="339">
        <v>1468</v>
      </c>
      <c r="V59" s="339">
        <v>1348</v>
      </c>
      <c r="W59" s="340">
        <v>2816</v>
      </c>
      <c r="X59" s="666" t="s">
        <v>100</v>
      </c>
      <c r="Y59" s="26" t="s">
        <v>101</v>
      </c>
      <c r="Z59" s="342">
        <v>1475</v>
      </c>
      <c r="AA59" s="339">
        <v>1528</v>
      </c>
      <c r="AB59" s="339">
        <v>3003</v>
      </c>
      <c r="AC59" s="339">
        <v>2188</v>
      </c>
      <c r="AD59" s="339">
        <v>2243</v>
      </c>
      <c r="AE59" s="339">
        <v>4431</v>
      </c>
      <c r="AF59" s="339">
        <v>2834</v>
      </c>
      <c r="AG59" s="339">
        <v>2883</v>
      </c>
      <c r="AH59" s="340">
        <v>5717</v>
      </c>
      <c r="AI59" s="666" t="s">
        <v>100</v>
      </c>
      <c r="AJ59" s="26" t="s">
        <v>101</v>
      </c>
      <c r="AK59" s="339">
        <v>2657</v>
      </c>
      <c r="AL59" s="342">
        <v>2339</v>
      </c>
      <c r="AM59" s="339">
        <v>4996</v>
      </c>
      <c r="AN59" s="339">
        <v>2000</v>
      </c>
      <c r="AO59" s="339">
        <v>1621</v>
      </c>
      <c r="AP59" s="339">
        <v>3621</v>
      </c>
      <c r="AQ59" s="339">
        <v>1433</v>
      </c>
      <c r="AR59" s="339">
        <v>1215</v>
      </c>
      <c r="AS59" s="340">
        <v>2648</v>
      </c>
      <c r="AT59" s="666" t="s">
        <v>100</v>
      </c>
      <c r="AU59" s="26" t="s">
        <v>101</v>
      </c>
      <c r="AV59" s="339">
        <v>988</v>
      </c>
      <c r="AW59" s="339">
        <v>1089</v>
      </c>
      <c r="AX59" s="342">
        <v>2077</v>
      </c>
      <c r="AY59" s="339">
        <v>659</v>
      </c>
      <c r="AZ59" s="339">
        <v>944</v>
      </c>
      <c r="BA59" s="339">
        <v>1603</v>
      </c>
      <c r="BB59" s="339">
        <v>492</v>
      </c>
      <c r="BC59" s="339">
        <v>720</v>
      </c>
      <c r="BD59" s="340">
        <v>1212</v>
      </c>
      <c r="BE59" s="666" t="s">
        <v>100</v>
      </c>
      <c r="BF59" s="26" t="s">
        <v>101</v>
      </c>
      <c r="BG59" s="339">
        <v>378</v>
      </c>
      <c r="BH59" s="339">
        <v>617</v>
      </c>
      <c r="BI59" s="339">
        <v>995</v>
      </c>
      <c r="BJ59" s="342">
        <v>190</v>
      </c>
      <c r="BK59" s="339">
        <v>351</v>
      </c>
      <c r="BL59" s="339">
        <v>541</v>
      </c>
      <c r="BM59" s="339">
        <v>73</v>
      </c>
      <c r="BN59" s="339">
        <v>140</v>
      </c>
      <c r="BO59" s="340">
        <v>213</v>
      </c>
      <c r="BP59" s="666" t="s">
        <v>100</v>
      </c>
      <c r="BQ59" s="26" t="s">
        <v>101</v>
      </c>
      <c r="BR59" s="339">
        <v>16</v>
      </c>
      <c r="BS59" s="339">
        <v>34</v>
      </c>
      <c r="BT59" s="339">
        <v>50</v>
      </c>
      <c r="BU59" s="339">
        <v>0</v>
      </c>
      <c r="BV59" s="339">
        <v>7</v>
      </c>
      <c r="BW59" s="339">
        <v>7</v>
      </c>
      <c r="BX59" s="339">
        <v>0</v>
      </c>
      <c r="BY59" s="339">
        <v>1</v>
      </c>
      <c r="BZ59" s="340">
        <v>1</v>
      </c>
      <c r="CA59" s="666" t="s">
        <v>100</v>
      </c>
      <c r="CB59" s="26" t="s">
        <v>101</v>
      </c>
      <c r="CC59" s="339">
        <v>5572</v>
      </c>
      <c r="CD59" s="339">
        <v>5377</v>
      </c>
      <c r="CE59" s="339">
        <v>10949</v>
      </c>
      <c r="CF59" s="339">
        <v>19820</v>
      </c>
      <c r="CG59" s="339">
        <v>18862</v>
      </c>
      <c r="CH59" s="339">
        <v>38682</v>
      </c>
      <c r="CI59" s="339">
        <v>1808</v>
      </c>
      <c r="CJ59" s="339">
        <v>2814</v>
      </c>
      <c r="CK59" s="340">
        <v>4622</v>
      </c>
    </row>
    <row r="60" spans="1:89" ht="17.100000000000001" customHeight="1">
      <c r="A60" s="1"/>
      <c r="B60" s="667"/>
      <c r="C60" s="26" t="s">
        <v>102</v>
      </c>
      <c r="D60" s="339">
        <v>792</v>
      </c>
      <c r="E60" s="339">
        <v>747</v>
      </c>
      <c r="F60" s="339">
        <v>1539</v>
      </c>
      <c r="G60" s="339">
        <v>1020</v>
      </c>
      <c r="H60" s="339">
        <v>1003</v>
      </c>
      <c r="I60" s="339">
        <v>2023</v>
      </c>
      <c r="J60" s="339">
        <v>1378</v>
      </c>
      <c r="K60" s="339">
        <v>1287</v>
      </c>
      <c r="L60" s="340">
        <v>2665</v>
      </c>
      <c r="M60" s="667"/>
      <c r="N60" s="341" t="s">
        <v>102</v>
      </c>
      <c r="O60" s="339">
        <v>2137</v>
      </c>
      <c r="P60" s="339">
        <v>1671</v>
      </c>
      <c r="Q60" s="339">
        <v>3808</v>
      </c>
      <c r="R60" s="339">
        <v>1983</v>
      </c>
      <c r="S60" s="339">
        <v>1307</v>
      </c>
      <c r="T60" s="339">
        <v>3290</v>
      </c>
      <c r="U60" s="339">
        <v>867</v>
      </c>
      <c r="V60" s="339">
        <v>849</v>
      </c>
      <c r="W60" s="340">
        <v>1716</v>
      </c>
      <c r="X60" s="667"/>
      <c r="Y60" s="26" t="s">
        <v>102</v>
      </c>
      <c r="Z60" s="342">
        <v>802</v>
      </c>
      <c r="AA60" s="339">
        <v>868</v>
      </c>
      <c r="AB60" s="339">
        <v>1670</v>
      </c>
      <c r="AC60" s="339">
        <v>1214</v>
      </c>
      <c r="AD60" s="339">
        <v>1220</v>
      </c>
      <c r="AE60" s="339">
        <v>2434</v>
      </c>
      <c r="AF60" s="339">
        <v>1549</v>
      </c>
      <c r="AG60" s="339">
        <v>1686</v>
      </c>
      <c r="AH60" s="340">
        <v>3235</v>
      </c>
      <c r="AI60" s="667"/>
      <c r="AJ60" s="26" t="s">
        <v>102</v>
      </c>
      <c r="AK60" s="339">
        <v>1596</v>
      </c>
      <c r="AL60" s="342">
        <v>1599</v>
      </c>
      <c r="AM60" s="339">
        <v>3195</v>
      </c>
      <c r="AN60" s="339">
        <v>1375</v>
      </c>
      <c r="AO60" s="339">
        <v>1171</v>
      </c>
      <c r="AP60" s="339">
        <v>2546</v>
      </c>
      <c r="AQ60" s="339">
        <v>997</v>
      </c>
      <c r="AR60" s="339">
        <v>804</v>
      </c>
      <c r="AS60" s="340">
        <v>1801</v>
      </c>
      <c r="AT60" s="667"/>
      <c r="AU60" s="26" t="s">
        <v>102</v>
      </c>
      <c r="AV60" s="339">
        <v>680</v>
      </c>
      <c r="AW60" s="339">
        <v>677</v>
      </c>
      <c r="AX60" s="342">
        <v>1357</v>
      </c>
      <c r="AY60" s="339">
        <v>427</v>
      </c>
      <c r="AZ60" s="339">
        <v>501</v>
      </c>
      <c r="BA60" s="339">
        <v>928</v>
      </c>
      <c r="BB60" s="339">
        <v>259</v>
      </c>
      <c r="BC60" s="339">
        <v>415</v>
      </c>
      <c r="BD60" s="340">
        <v>674</v>
      </c>
      <c r="BE60" s="667"/>
      <c r="BF60" s="26" t="s">
        <v>102</v>
      </c>
      <c r="BG60" s="339">
        <v>209</v>
      </c>
      <c r="BH60" s="339">
        <v>308</v>
      </c>
      <c r="BI60" s="339">
        <v>517</v>
      </c>
      <c r="BJ60" s="342">
        <v>102</v>
      </c>
      <c r="BK60" s="339">
        <v>180</v>
      </c>
      <c r="BL60" s="339">
        <v>282</v>
      </c>
      <c r="BM60" s="339">
        <v>42</v>
      </c>
      <c r="BN60" s="339">
        <v>83</v>
      </c>
      <c r="BO60" s="340">
        <v>125</v>
      </c>
      <c r="BP60" s="667"/>
      <c r="BQ60" s="26" t="s">
        <v>102</v>
      </c>
      <c r="BR60" s="339">
        <v>8</v>
      </c>
      <c r="BS60" s="339">
        <v>20</v>
      </c>
      <c r="BT60" s="339">
        <v>28</v>
      </c>
      <c r="BU60" s="339">
        <v>1</v>
      </c>
      <c r="BV60" s="339">
        <v>1</v>
      </c>
      <c r="BW60" s="339">
        <v>2</v>
      </c>
      <c r="BX60" s="339">
        <v>0</v>
      </c>
      <c r="BY60" s="339">
        <v>0</v>
      </c>
      <c r="BZ60" s="340">
        <v>0</v>
      </c>
      <c r="CA60" s="667"/>
      <c r="CB60" s="26" t="s">
        <v>102</v>
      </c>
      <c r="CC60" s="339">
        <v>3190</v>
      </c>
      <c r="CD60" s="339">
        <v>3037</v>
      </c>
      <c r="CE60" s="339">
        <v>6227</v>
      </c>
      <c r="CF60" s="339">
        <v>13200</v>
      </c>
      <c r="CG60" s="339">
        <v>11852</v>
      </c>
      <c r="CH60" s="339">
        <v>25052</v>
      </c>
      <c r="CI60" s="339">
        <v>1048</v>
      </c>
      <c r="CJ60" s="339">
        <v>1508</v>
      </c>
      <c r="CK60" s="340">
        <v>2556</v>
      </c>
    </row>
    <row r="61" spans="1:89" ht="17.100000000000001" customHeight="1">
      <c r="A61" s="1"/>
      <c r="B61" s="667"/>
      <c r="C61" s="26" t="s">
        <v>103</v>
      </c>
      <c r="D61" s="339">
        <v>918</v>
      </c>
      <c r="E61" s="339">
        <v>899</v>
      </c>
      <c r="F61" s="339">
        <v>1817</v>
      </c>
      <c r="G61" s="339">
        <v>1286</v>
      </c>
      <c r="H61" s="339">
        <v>1215</v>
      </c>
      <c r="I61" s="339">
        <v>2501</v>
      </c>
      <c r="J61" s="339">
        <v>1733</v>
      </c>
      <c r="K61" s="339">
        <v>1611</v>
      </c>
      <c r="L61" s="340">
        <v>3344</v>
      </c>
      <c r="M61" s="667"/>
      <c r="N61" s="341" t="s">
        <v>103</v>
      </c>
      <c r="O61" s="339">
        <v>2241</v>
      </c>
      <c r="P61" s="339">
        <v>2068</v>
      </c>
      <c r="Q61" s="339">
        <v>4309</v>
      </c>
      <c r="R61" s="339">
        <v>1759</v>
      </c>
      <c r="S61" s="339">
        <v>1500</v>
      </c>
      <c r="T61" s="339">
        <v>3259</v>
      </c>
      <c r="U61" s="339">
        <v>1142</v>
      </c>
      <c r="V61" s="339">
        <v>1014</v>
      </c>
      <c r="W61" s="340">
        <v>2156</v>
      </c>
      <c r="X61" s="667"/>
      <c r="Y61" s="26" t="s">
        <v>103</v>
      </c>
      <c r="Z61" s="342">
        <v>1019</v>
      </c>
      <c r="AA61" s="339">
        <v>1013</v>
      </c>
      <c r="AB61" s="339">
        <v>2032</v>
      </c>
      <c r="AC61" s="339">
        <v>1499</v>
      </c>
      <c r="AD61" s="339">
        <v>1601</v>
      </c>
      <c r="AE61" s="339">
        <v>3100</v>
      </c>
      <c r="AF61" s="339">
        <v>2022</v>
      </c>
      <c r="AG61" s="339">
        <v>2143</v>
      </c>
      <c r="AH61" s="340">
        <v>4165</v>
      </c>
      <c r="AI61" s="667"/>
      <c r="AJ61" s="26" t="s">
        <v>103</v>
      </c>
      <c r="AK61" s="339">
        <v>2029</v>
      </c>
      <c r="AL61" s="342">
        <v>1833</v>
      </c>
      <c r="AM61" s="339">
        <v>3862</v>
      </c>
      <c r="AN61" s="339">
        <v>1561</v>
      </c>
      <c r="AO61" s="339">
        <v>1267</v>
      </c>
      <c r="AP61" s="339">
        <v>2828</v>
      </c>
      <c r="AQ61" s="339">
        <v>1104</v>
      </c>
      <c r="AR61" s="339">
        <v>951</v>
      </c>
      <c r="AS61" s="340">
        <v>2055</v>
      </c>
      <c r="AT61" s="667"/>
      <c r="AU61" s="26" t="s">
        <v>103</v>
      </c>
      <c r="AV61" s="339">
        <v>770</v>
      </c>
      <c r="AW61" s="339">
        <v>801</v>
      </c>
      <c r="AX61" s="342">
        <v>1571</v>
      </c>
      <c r="AY61" s="339">
        <v>494</v>
      </c>
      <c r="AZ61" s="339">
        <v>648</v>
      </c>
      <c r="BA61" s="339">
        <v>1142</v>
      </c>
      <c r="BB61" s="339">
        <v>382</v>
      </c>
      <c r="BC61" s="339">
        <v>536</v>
      </c>
      <c r="BD61" s="340">
        <v>918</v>
      </c>
      <c r="BE61" s="667"/>
      <c r="BF61" s="26" t="s">
        <v>103</v>
      </c>
      <c r="BG61" s="339">
        <v>256</v>
      </c>
      <c r="BH61" s="339">
        <v>479</v>
      </c>
      <c r="BI61" s="339">
        <v>735</v>
      </c>
      <c r="BJ61" s="342">
        <v>156</v>
      </c>
      <c r="BK61" s="339">
        <v>275</v>
      </c>
      <c r="BL61" s="339">
        <v>431</v>
      </c>
      <c r="BM61" s="339">
        <v>48</v>
      </c>
      <c r="BN61" s="339">
        <v>95</v>
      </c>
      <c r="BO61" s="340">
        <v>143</v>
      </c>
      <c r="BP61" s="667"/>
      <c r="BQ61" s="26" t="s">
        <v>103</v>
      </c>
      <c r="BR61" s="339">
        <v>10</v>
      </c>
      <c r="BS61" s="339">
        <v>31</v>
      </c>
      <c r="BT61" s="339">
        <v>41</v>
      </c>
      <c r="BU61" s="339">
        <v>1</v>
      </c>
      <c r="BV61" s="339">
        <v>4</v>
      </c>
      <c r="BW61" s="339">
        <v>5</v>
      </c>
      <c r="BX61" s="339">
        <v>0</v>
      </c>
      <c r="BY61" s="339">
        <v>0</v>
      </c>
      <c r="BZ61" s="340">
        <v>0</v>
      </c>
      <c r="CA61" s="667"/>
      <c r="CB61" s="26" t="s">
        <v>103</v>
      </c>
      <c r="CC61" s="339">
        <v>3937</v>
      </c>
      <c r="CD61" s="339">
        <v>3725</v>
      </c>
      <c r="CE61" s="339">
        <v>7662</v>
      </c>
      <c r="CF61" s="339">
        <v>15146</v>
      </c>
      <c r="CG61" s="339">
        <v>14191</v>
      </c>
      <c r="CH61" s="339">
        <v>29337</v>
      </c>
      <c r="CI61" s="339">
        <v>1347</v>
      </c>
      <c r="CJ61" s="339">
        <v>2068</v>
      </c>
      <c r="CK61" s="340">
        <v>3415</v>
      </c>
    </row>
    <row r="62" spans="1:89" ht="17.100000000000001" customHeight="1">
      <c r="A62" s="1"/>
      <c r="B62" s="668"/>
      <c r="C62" s="18" t="s">
        <v>42</v>
      </c>
      <c r="D62" s="334">
        <f t="shared" ref="D62:L62" si="80">SUM(D59:D61)</f>
        <v>3033</v>
      </c>
      <c r="E62" s="334">
        <f t="shared" si="80"/>
        <v>2928</v>
      </c>
      <c r="F62" s="334">
        <f t="shared" si="80"/>
        <v>5961</v>
      </c>
      <c r="G62" s="334">
        <f t="shared" si="80"/>
        <v>4232</v>
      </c>
      <c r="H62" s="334">
        <f t="shared" si="80"/>
        <v>4029</v>
      </c>
      <c r="I62" s="334">
        <f t="shared" si="80"/>
        <v>8261</v>
      </c>
      <c r="J62" s="334">
        <f t="shared" si="80"/>
        <v>5434</v>
      </c>
      <c r="K62" s="334">
        <f t="shared" si="80"/>
        <v>5182</v>
      </c>
      <c r="L62" s="335">
        <f t="shared" si="80"/>
        <v>10616</v>
      </c>
      <c r="M62" s="668"/>
      <c r="N62" s="336" t="s">
        <v>42</v>
      </c>
      <c r="O62" s="334">
        <f t="shared" ref="O62:W62" si="81">SUM(O59:O61)</f>
        <v>7250</v>
      </c>
      <c r="P62" s="334">
        <f t="shared" si="81"/>
        <v>6393</v>
      </c>
      <c r="Q62" s="334">
        <f t="shared" si="81"/>
        <v>13643</v>
      </c>
      <c r="R62" s="334">
        <f t="shared" si="81"/>
        <v>5647</v>
      </c>
      <c r="S62" s="334">
        <f t="shared" si="81"/>
        <v>4749</v>
      </c>
      <c r="T62" s="334">
        <f t="shared" si="81"/>
        <v>10396</v>
      </c>
      <c r="U62" s="334">
        <f t="shared" si="81"/>
        <v>3477</v>
      </c>
      <c r="V62" s="334">
        <f t="shared" si="81"/>
        <v>3211</v>
      </c>
      <c r="W62" s="335">
        <f t="shared" si="81"/>
        <v>6688</v>
      </c>
      <c r="X62" s="668"/>
      <c r="Y62" s="18" t="s">
        <v>42</v>
      </c>
      <c r="Z62" s="337">
        <f t="shared" ref="Z62:AH62" si="82">SUM(Z59:Z61)</f>
        <v>3296</v>
      </c>
      <c r="AA62" s="334">
        <f t="shared" si="82"/>
        <v>3409</v>
      </c>
      <c r="AB62" s="334">
        <f t="shared" si="82"/>
        <v>6705</v>
      </c>
      <c r="AC62" s="334">
        <f t="shared" si="82"/>
        <v>4901</v>
      </c>
      <c r="AD62" s="334">
        <f t="shared" si="82"/>
        <v>5064</v>
      </c>
      <c r="AE62" s="334">
        <f t="shared" si="82"/>
        <v>9965</v>
      </c>
      <c r="AF62" s="334">
        <f t="shared" si="82"/>
        <v>6405</v>
      </c>
      <c r="AG62" s="334">
        <f t="shared" si="82"/>
        <v>6712</v>
      </c>
      <c r="AH62" s="335">
        <f t="shared" si="82"/>
        <v>13117</v>
      </c>
      <c r="AI62" s="668"/>
      <c r="AJ62" s="18" t="s">
        <v>42</v>
      </c>
      <c r="AK62" s="334">
        <f t="shared" ref="AK62:AS62" si="83">SUM(AK59:AK61)</f>
        <v>6282</v>
      </c>
      <c r="AL62" s="337">
        <f t="shared" si="83"/>
        <v>5771</v>
      </c>
      <c r="AM62" s="334">
        <f t="shared" si="83"/>
        <v>12053</v>
      </c>
      <c r="AN62" s="334">
        <f t="shared" si="83"/>
        <v>4936</v>
      </c>
      <c r="AO62" s="334">
        <f t="shared" si="83"/>
        <v>4059</v>
      </c>
      <c r="AP62" s="334">
        <f t="shared" si="83"/>
        <v>8995</v>
      </c>
      <c r="AQ62" s="334">
        <f t="shared" si="83"/>
        <v>3534</v>
      </c>
      <c r="AR62" s="334">
        <f t="shared" si="83"/>
        <v>2970</v>
      </c>
      <c r="AS62" s="335">
        <f t="shared" si="83"/>
        <v>6504</v>
      </c>
      <c r="AT62" s="668"/>
      <c r="AU62" s="18" t="s">
        <v>42</v>
      </c>
      <c r="AV62" s="334">
        <f t="shared" ref="AV62:BD62" si="84">SUM(AV59:AV61)</f>
        <v>2438</v>
      </c>
      <c r="AW62" s="334">
        <f t="shared" si="84"/>
        <v>2567</v>
      </c>
      <c r="AX62" s="337">
        <f t="shared" si="84"/>
        <v>5005</v>
      </c>
      <c r="AY62" s="334">
        <f t="shared" si="84"/>
        <v>1580</v>
      </c>
      <c r="AZ62" s="334">
        <f t="shared" si="84"/>
        <v>2093</v>
      </c>
      <c r="BA62" s="334">
        <f t="shared" si="84"/>
        <v>3673</v>
      </c>
      <c r="BB62" s="334">
        <f t="shared" si="84"/>
        <v>1133</v>
      </c>
      <c r="BC62" s="334">
        <f t="shared" si="84"/>
        <v>1671</v>
      </c>
      <c r="BD62" s="335">
        <f t="shared" si="84"/>
        <v>2804</v>
      </c>
      <c r="BE62" s="668"/>
      <c r="BF62" s="18" t="s">
        <v>42</v>
      </c>
      <c r="BG62" s="334">
        <f t="shared" ref="BG62:BO62" si="85">SUM(BG59:BG61)</f>
        <v>843</v>
      </c>
      <c r="BH62" s="334">
        <f t="shared" si="85"/>
        <v>1404</v>
      </c>
      <c r="BI62" s="334">
        <f t="shared" si="85"/>
        <v>2247</v>
      </c>
      <c r="BJ62" s="337">
        <f t="shared" si="85"/>
        <v>448</v>
      </c>
      <c r="BK62" s="334">
        <f t="shared" si="85"/>
        <v>806</v>
      </c>
      <c r="BL62" s="334">
        <f t="shared" si="85"/>
        <v>1254</v>
      </c>
      <c r="BM62" s="334">
        <f t="shared" si="85"/>
        <v>163</v>
      </c>
      <c r="BN62" s="334">
        <f t="shared" si="85"/>
        <v>318</v>
      </c>
      <c r="BO62" s="335">
        <f t="shared" si="85"/>
        <v>481</v>
      </c>
      <c r="BP62" s="668"/>
      <c r="BQ62" s="18" t="s">
        <v>42</v>
      </c>
      <c r="BR62" s="334">
        <f t="shared" ref="BR62:BZ62" si="86">SUM(BR59:BR61)</f>
        <v>34</v>
      </c>
      <c r="BS62" s="334">
        <f t="shared" si="86"/>
        <v>85</v>
      </c>
      <c r="BT62" s="334">
        <f t="shared" si="86"/>
        <v>119</v>
      </c>
      <c r="BU62" s="334">
        <f t="shared" si="86"/>
        <v>2</v>
      </c>
      <c r="BV62" s="334">
        <f t="shared" si="86"/>
        <v>12</v>
      </c>
      <c r="BW62" s="334">
        <f t="shared" si="86"/>
        <v>14</v>
      </c>
      <c r="BX62" s="334">
        <f t="shared" si="86"/>
        <v>0</v>
      </c>
      <c r="BY62" s="334">
        <f t="shared" si="86"/>
        <v>1</v>
      </c>
      <c r="BZ62" s="335">
        <f t="shared" si="86"/>
        <v>1</v>
      </c>
      <c r="CA62" s="668"/>
      <c r="CB62" s="18" t="s">
        <v>42</v>
      </c>
      <c r="CC62" s="334">
        <f t="shared" ref="CC62:CK62" si="87">SUM(CC59:CC61)</f>
        <v>12699</v>
      </c>
      <c r="CD62" s="334">
        <f t="shared" si="87"/>
        <v>12139</v>
      </c>
      <c r="CE62" s="334">
        <f t="shared" si="87"/>
        <v>24838</v>
      </c>
      <c r="CF62" s="334">
        <f t="shared" si="87"/>
        <v>48166</v>
      </c>
      <c r="CG62" s="334">
        <f t="shared" si="87"/>
        <v>44905</v>
      </c>
      <c r="CH62" s="334">
        <f t="shared" si="87"/>
        <v>93071</v>
      </c>
      <c r="CI62" s="334">
        <f t="shared" si="87"/>
        <v>4203</v>
      </c>
      <c r="CJ62" s="334">
        <f t="shared" si="87"/>
        <v>6390</v>
      </c>
      <c r="CK62" s="335">
        <f t="shared" si="87"/>
        <v>10593</v>
      </c>
    </row>
    <row r="63" spans="1:89" ht="17.100000000000001" customHeight="1">
      <c r="A63" s="1"/>
      <c r="B63" s="24" t="s">
        <v>104</v>
      </c>
      <c r="C63" s="51" t="s">
        <v>105</v>
      </c>
      <c r="D63" s="334">
        <v>1007</v>
      </c>
      <c r="E63" s="334">
        <v>928</v>
      </c>
      <c r="F63" s="334">
        <v>1935</v>
      </c>
      <c r="G63" s="334">
        <v>1280</v>
      </c>
      <c r="H63" s="334">
        <v>1256</v>
      </c>
      <c r="I63" s="334">
        <v>2536</v>
      </c>
      <c r="J63" s="334">
        <v>1264</v>
      </c>
      <c r="K63" s="334">
        <v>1254</v>
      </c>
      <c r="L63" s="335">
        <v>2518</v>
      </c>
      <c r="M63" s="24" t="s">
        <v>104</v>
      </c>
      <c r="N63" s="364" t="s">
        <v>105</v>
      </c>
      <c r="O63" s="334">
        <v>1291</v>
      </c>
      <c r="P63" s="334">
        <v>1271</v>
      </c>
      <c r="Q63" s="334">
        <v>2562</v>
      </c>
      <c r="R63" s="334">
        <v>987</v>
      </c>
      <c r="S63" s="334">
        <v>995</v>
      </c>
      <c r="T63" s="334">
        <v>1982</v>
      </c>
      <c r="U63" s="334">
        <v>843</v>
      </c>
      <c r="V63" s="334">
        <v>908</v>
      </c>
      <c r="W63" s="335">
        <v>1751</v>
      </c>
      <c r="X63" s="24" t="s">
        <v>104</v>
      </c>
      <c r="Y63" s="51" t="s">
        <v>105</v>
      </c>
      <c r="Z63" s="337">
        <v>1072</v>
      </c>
      <c r="AA63" s="334">
        <v>1131</v>
      </c>
      <c r="AB63" s="334">
        <v>2203</v>
      </c>
      <c r="AC63" s="334">
        <v>1528</v>
      </c>
      <c r="AD63" s="334">
        <v>1391</v>
      </c>
      <c r="AE63" s="334">
        <v>2919</v>
      </c>
      <c r="AF63" s="334">
        <v>1614</v>
      </c>
      <c r="AG63" s="334">
        <v>1418</v>
      </c>
      <c r="AH63" s="335">
        <v>3032</v>
      </c>
      <c r="AI63" s="24" t="s">
        <v>104</v>
      </c>
      <c r="AJ63" s="51" t="s">
        <v>105</v>
      </c>
      <c r="AK63" s="334">
        <v>1185</v>
      </c>
      <c r="AL63" s="337">
        <v>1122</v>
      </c>
      <c r="AM63" s="334">
        <v>2307</v>
      </c>
      <c r="AN63" s="334">
        <v>1000</v>
      </c>
      <c r="AO63" s="334">
        <v>941</v>
      </c>
      <c r="AP63" s="334">
        <v>1941</v>
      </c>
      <c r="AQ63" s="334">
        <v>984</v>
      </c>
      <c r="AR63" s="334">
        <v>982</v>
      </c>
      <c r="AS63" s="335">
        <v>1966</v>
      </c>
      <c r="AT63" s="24" t="s">
        <v>104</v>
      </c>
      <c r="AU63" s="51" t="s">
        <v>105</v>
      </c>
      <c r="AV63" s="334">
        <v>893</v>
      </c>
      <c r="AW63" s="334">
        <v>981</v>
      </c>
      <c r="AX63" s="337">
        <v>1874</v>
      </c>
      <c r="AY63" s="334">
        <v>607</v>
      </c>
      <c r="AZ63" s="334">
        <v>911</v>
      </c>
      <c r="BA63" s="334">
        <v>1518</v>
      </c>
      <c r="BB63" s="334">
        <v>501</v>
      </c>
      <c r="BC63" s="334">
        <v>612</v>
      </c>
      <c r="BD63" s="335">
        <v>1113</v>
      </c>
      <c r="BE63" s="24" t="s">
        <v>104</v>
      </c>
      <c r="BF63" s="51" t="s">
        <v>105</v>
      </c>
      <c r="BG63" s="334">
        <v>321</v>
      </c>
      <c r="BH63" s="334">
        <v>481</v>
      </c>
      <c r="BI63" s="334">
        <v>802</v>
      </c>
      <c r="BJ63" s="337">
        <v>182</v>
      </c>
      <c r="BK63" s="334">
        <v>275</v>
      </c>
      <c r="BL63" s="334">
        <v>457</v>
      </c>
      <c r="BM63" s="334">
        <v>83</v>
      </c>
      <c r="BN63" s="334">
        <v>128</v>
      </c>
      <c r="BO63" s="335">
        <v>211</v>
      </c>
      <c r="BP63" s="24" t="s">
        <v>104</v>
      </c>
      <c r="BQ63" s="51" t="s">
        <v>105</v>
      </c>
      <c r="BR63" s="334">
        <v>20</v>
      </c>
      <c r="BS63" s="334">
        <v>46</v>
      </c>
      <c r="BT63" s="334">
        <v>66</v>
      </c>
      <c r="BU63" s="334">
        <v>1</v>
      </c>
      <c r="BV63" s="334">
        <v>7</v>
      </c>
      <c r="BW63" s="334">
        <v>8</v>
      </c>
      <c r="BX63" s="334">
        <v>1</v>
      </c>
      <c r="BY63" s="334">
        <v>0</v>
      </c>
      <c r="BZ63" s="335">
        <v>1</v>
      </c>
      <c r="CA63" s="24" t="s">
        <v>104</v>
      </c>
      <c r="CB63" s="51" t="s">
        <v>105</v>
      </c>
      <c r="CC63" s="334">
        <v>3551</v>
      </c>
      <c r="CD63" s="334">
        <v>3438</v>
      </c>
      <c r="CE63" s="334">
        <v>6989</v>
      </c>
      <c r="CF63" s="334">
        <v>11397</v>
      </c>
      <c r="CG63" s="334">
        <v>11140</v>
      </c>
      <c r="CH63" s="334">
        <v>22537</v>
      </c>
      <c r="CI63" s="334">
        <v>1716</v>
      </c>
      <c r="CJ63" s="334">
        <v>2460</v>
      </c>
      <c r="CK63" s="335">
        <v>4176</v>
      </c>
    </row>
    <row r="64" spans="1:89" ht="17.100000000000001" customHeight="1">
      <c r="A64" s="1"/>
      <c r="B64" s="675" t="s">
        <v>106</v>
      </c>
      <c r="C64" s="26" t="s">
        <v>107</v>
      </c>
      <c r="D64" s="339">
        <v>874</v>
      </c>
      <c r="E64" s="339">
        <v>827</v>
      </c>
      <c r="F64" s="339">
        <v>1701</v>
      </c>
      <c r="G64" s="339">
        <v>1170</v>
      </c>
      <c r="H64" s="339">
        <v>1130</v>
      </c>
      <c r="I64" s="339">
        <v>2300</v>
      </c>
      <c r="J64" s="339">
        <v>1465</v>
      </c>
      <c r="K64" s="339">
        <v>1331</v>
      </c>
      <c r="L64" s="340">
        <v>2796</v>
      </c>
      <c r="M64" s="675" t="s">
        <v>106</v>
      </c>
      <c r="N64" s="341" t="s">
        <v>107</v>
      </c>
      <c r="O64" s="339">
        <v>2049</v>
      </c>
      <c r="P64" s="339">
        <v>2191</v>
      </c>
      <c r="Q64" s="339">
        <v>4240</v>
      </c>
      <c r="R64" s="339">
        <v>2039</v>
      </c>
      <c r="S64" s="339">
        <v>2261</v>
      </c>
      <c r="T64" s="339">
        <v>4300</v>
      </c>
      <c r="U64" s="339">
        <v>1181</v>
      </c>
      <c r="V64" s="339">
        <v>1086</v>
      </c>
      <c r="W64" s="340">
        <v>2267</v>
      </c>
      <c r="X64" s="675" t="s">
        <v>106</v>
      </c>
      <c r="Y64" s="26" t="s">
        <v>107</v>
      </c>
      <c r="Z64" s="342">
        <v>1120</v>
      </c>
      <c r="AA64" s="339">
        <v>1069</v>
      </c>
      <c r="AB64" s="339">
        <v>2189</v>
      </c>
      <c r="AC64" s="339">
        <v>1470</v>
      </c>
      <c r="AD64" s="339">
        <v>1400</v>
      </c>
      <c r="AE64" s="339">
        <v>2870</v>
      </c>
      <c r="AF64" s="339">
        <v>1643</v>
      </c>
      <c r="AG64" s="339">
        <v>1740</v>
      </c>
      <c r="AH64" s="340">
        <v>3383</v>
      </c>
      <c r="AI64" s="675" t="s">
        <v>106</v>
      </c>
      <c r="AJ64" s="26" t="s">
        <v>107</v>
      </c>
      <c r="AK64" s="339">
        <v>1682</v>
      </c>
      <c r="AL64" s="342">
        <v>1527</v>
      </c>
      <c r="AM64" s="339">
        <v>3209</v>
      </c>
      <c r="AN64" s="339">
        <v>1349</v>
      </c>
      <c r="AO64" s="339">
        <v>1193</v>
      </c>
      <c r="AP64" s="339">
        <v>2542</v>
      </c>
      <c r="AQ64" s="339">
        <v>1061</v>
      </c>
      <c r="AR64" s="339">
        <v>956</v>
      </c>
      <c r="AS64" s="340">
        <v>2017</v>
      </c>
      <c r="AT64" s="675" t="s">
        <v>106</v>
      </c>
      <c r="AU64" s="26" t="s">
        <v>107</v>
      </c>
      <c r="AV64" s="339">
        <v>772</v>
      </c>
      <c r="AW64" s="339">
        <v>753</v>
      </c>
      <c r="AX64" s="342">
        <v>1525</v>
      </c>
      <c r="AY64" s="339">
        <v>541</v>
      </c>
      <c r="AZ64" s="339">
        <v>679</v>
      </c>
      <c r="BA64" s="339">
        <v>1220</v>
      </c>
      <c r="BB64" s="339">
        <v>369</v>
      </c>
      <c r="BC64" s="339">
        <v>546</v>
      </c>
      <c r="BD64" s="340">
        <v>915</v>
      </c>
      <c r="BE64" s="675" t="s">
        <v>106</v>
      </c>
      <c r="BF64" s="26" t="s">
        <v>107</v>
      </c>
      <c r="BG64" s="339">
        <v>270</v>
      </c>
      <c r="BH64" s="339">
        <v>396</v>
      </c>
      <c r="BI64" s="339">
        <v>666</v>
      </c>
      <c r="BJ64" s="342">
        <v>135</v>
      </c>
      <c r="BK64" s="339">
        <v>223</v>
      </c>
      <c r="BL64" s="339">
        <v>358</v>
      </c>
      <c r="BM64" s="339">
        <v>69</v>
      </c>
      <c r="BN64" s="339">
        <v>96</v>
      </c>
      <c r="BO64" s="340">
        <v>165</v>
      </c>
      <c r="BP64" s="675" t="s">
        <v>106</v>
      </c>
      <c r="BQ64" s="26" t="s">
        <v>107</v>
      </c>
      <c r="BR64" s="339">
        <v>8</v>
      </c>
      <c r="BS64" s="339">
        <v>47</v>
      </c>
      <c r="BT64" s="339">
        <v>55</v>
      </c>
      <c r="BU64" s="339">
        <v>5</v>
      </c>
      <c r="BV64" s="339">
        <v>6</v>
      </c>
      <c r="BW64" s="339">
        <v>11</v>
      </c>
      <c r="BX64" s="339">
        <v>0</v>
      </c>
      <c r="BY64" s="339">
        <v>1</v>
      </c>
      <c r="BZ64" s="340">
        <v>1</v>
      </c>
      <c r="CA64" s="675" t="s">
        <v>106</v>
      </c>
      <c r="CB64" s="26" t="s">
        <v>107</v>
      </c>
      <c r="CC64" s="339">
        <v>3509</v>
      </c>
      <c r="CD64" s="339">
        <v>3288</v>
      </c>
      <c r="CE64" s="339">
        <v>6797</v>
      </c>
      <c r="CF64" s="339">
        <v>14366</v>
      </c>
      <c r="CG64" s="339">
        <v>14176</v>
      </c>
      <c r="CH64" s="339">
        <v>28542</v>
      </c>
      <c r="CI64" s="339">
        <v>1397</v>
      </c>
      <c r="CJ64" s="339">
        <v>1994</v>
      </c>
      <c r="CK64" s="340">
        <v>3391</v>
      </c>
    </row>
    <row r="65" spans="1:89" ht="17.100000000000001" customHeight="1">
      <c r="A65" s="1"/>
      <c r="B65" s="676"/>
      <c r="C65" s="26" t="s">
        <v>108</v>
      </c>
      <c r="D65" s="339">
        <v>310</v>
      </c>
      <c r="E65" s="339">
        <v>291</v>
      </c>
      <c r="F65" s="339">
        <v>601</v>
      </c>
      <c r="G65" s="339">
        <v>413</v>
      </c>
      <c r="H65" s="339">
        <v>427</v>
      </c>
      <c r="I65" s="339">
        <v>840</v>
      </c>
      <c r="J65" s="339">
        <v>501</v>
      </c>
      <c r="K65" s="339">
        <v>433</v>
      </c>
      <c r="L65" s="340">
        <v>934</v>
      </c>
      <c r="M65" s="676"/>
      <c r="N65" s="341" t="s">
        <v>108</v>
      </c>
      <c r="O65" s="339">
        <v>514</v>
      </c>
      <c r="P65" s="339">
        <v>502</v>
      </c>
      <c r="Q65" s="339">
        <v>1016</v>
      </c>
      <c r="R65" s="339">
        <v>430</v>
      </c>
      <c r="S65" s="339">
        <v>321</v>
      </c>
      <c r="T65" s="339">
        <v>751</v>
      </c>
      <c r="U65" s="339">
        <v>344</v>
      </c>
      <c r="V65" s="339">
        <v>339</v>
      </c>
      <c r="W65" s="340">
        <v>683</v>
      </c>
      <c r="X65" s="676"/>
      <c r="Y65" s="26" t="s">
        <v>108</v>
      </c>
      <c r="Z65" s="342">
        <v>385</v>
      </c>
      <c r="AA65" s="339">
        <v>368</v>
      </c>
      <c r="AB65" s="339">
        <v>753</v>
      </c>
      <c r="AC65" s="339">
        <v>519</v>
      </c>
      <c r="AD65" s="339">
        <v>455</v>
      </c>
      <c r="AE65" s="339">
        <v>974</v>
      </c>
      <c r="AF65" s="339">
        <v>601</v>
      </c>
      <c r="AG65" s="339">
        <v>498</v>
      </c>
      <c r="AH65" s="340">
        <v>1099</v>
      </c>
      <c r="AI65" s="676"/>
      <c r="AJ65" s="26" t="s">
        <v>108</v>
      </c>
      <c r="AK65" s="339">
        <v>428</v>
      </c>
      <c r="AL65" s="342">
        <v>427</v>
      </c>
      <c r="AM65" s="339">
        <v>855</v>
      </c>
      <c r="AN65" s="339">
        <v>391</v>
      </c>
      <c r="AO65" s="339">
        <v>362</v>
      </c>
      <c r="AP65" s="339">
        <v>753</v>
      </c>
      <c r="AQ65" s="339">
        <v>359</v>
      </c>
      <c r="AR65" s="339">
        <v>368</v>
      </c>
      <c r="AS65" s="340">
        <v>727</v>
      </c>
      <c r="AT65" s="676"/>
      <c r="AU65" s="26" t="s">
        <v>108</v>
      </c>
      <c r="AV65" s="339">
        <v>373</v>
      </c>
      <c r="AW65" s="339">
        <v>381</v>
      </c>
      <c r="AX65" s="342">
        <v>754</v>
      </c>
      <c r="AY65" s="339">
        <v>266</v>
      </c>
      <c r="AZ65" s="339">
        <v>383</v>
      </c>
      <c r="BA65" s="339">
        <v>649</v>
      </c>
      <c r="BB65" s="339">
        <v>208</v>
      </c>
      <c r="BC65" s="339">
        <v>255</v>
      </c>
      <c r="BD65" s="340">
        <v>463</v>
      </c>
      <c r="BE65" s="676"/>
      <c r="BF65" s="26" t="s">
        <v>108</v>
      </c>
      <c r="BG65" s="339">
        <v>128</v>
      </c>
      <c r="BH65" s="339">
        <v>215</v>
      </c>
      <c r="BI65" s="339">
        <v>343</v>
      </c>
      <c r="BJ65" s="342">
        <v>90</v>
      </c>
      <c r="BK65" s="339">
        <v>109</v>
      </c>
      <c r="BL65" s="339">
        <v>199</v>
      </c>
      <c r="BM65" s="339">
        <v>28</v>
      </c>
      <c r="BN65" s="339">
        <v>50</v>
      </c>
      <c r="BO65" s="340">
        <v>78</v>
      </c>
      <c r="BP65" s="676"/>
      <c r="BQ65" s="26" t="s">
        <v>108</v>
      </c>
      <c r="BR65" s="339">
        <v>3</v>
      </c>
      <c r="BS65" s="339">
        <v>15</v>
      </c>
      <c r="BT65" s="339">
        <v>18</v>
      </c>
      <c r="BU65" s="339">
        <v>1</v>
      </c>
      <c r="BV65" s="339">
        <v>2</v>
      </c>
      <c r="BW65" s="339">
        <v>3</v>
      </c>
      <c r="BX65" s="339">
        <v>0</v>
      </c>
      <c r="BY65" s="339">
        <v>0</v>
      </c>
      <c r="BZ65" s="340">
        <v>0</v>
      </c>
      <c r="CA65" s="676"/>
      <c r="CB65" s="26" t="s">
        <v>108</v>
      </c>
      <c r="CC65" s="339">
        <v>1224</v>
      </c>
      <c r="CD65" s="339">
        <v>1151</v>
      </c>
      <c r="CE65" s="339">
        <v>2375</v>
      </c>
      <c r="CF65" s="339">
        <v>4344</v>
      </c>
      <c r="CG65" s="339">
        <v>4021</v>
      </c>
      <c r="CH65" s="339">
        <v>8365</v>
      </c>
      <c r="CI65" s="339">
        <v>724</v>
      </c>
      <c r="CJ65" s="339">
        <v>1029</v>
      </c>
      <c r="CK65" s="340">
        <v>1753</v>
      </c>
    </row>
    <row r="66" spans="1:89" ht="17.100000000000001" customHeight="1">
      <c r="A66" s="1"/>
      <c r="B66" s="676"/>
      <c r="C66" s="26" t="s">
        <v>109</v>
      </c>
      <c r="D66" s="339">
        <v>419</v>
      </c>
      <c r="E66" s="339">
        <v>371</v>
      </c>
      <c r="F66" s="339">
        <v>790</v>
      </c>
      <c r="G66" s="339">
        <v>708</v>
      </c>
      <c r="H66" s="339">
        <v>582</v>
      </c>
      <c r="I66" s="339">
        <v>1290</v>
      </c>
      <c r="J66" s="339">
        <v>871</v>
      </c>
      <c r="K66" s="339">
        <v>770</v>
      </c>
      <c r="L66" s="340">
        <v>1641</v>
      </c>
      <c r="M66" s="676"/>
      <c r="N66" s="341" t="s">
        <v>109</v>
      </c>
      <c r="O66" s="339">
        <v>965</v>
      </c>
      <c r="P66" s="339">
        <v>861</v>
      </c>
      <c r="Q66" s="339">
        <v>1826</v>
      </c>
      <c r="R66" s="339">
        <v>428</v>
      </c>
      <c r="S66" s="339">
        <v>431</v>
      </c>
      <c r="T66" s="339">
        <v>859</v>
      </c>
      <c r="U66" s="339">
        <v>268</v>
      </c>
      <c r="V66" s="339">
        <v>273</v>
      </c>
      <c r="W66" s="340">
        <v>541</v>
      </c>
      <c r="X66" s="676"/>
      <c r="Y66" s="26" t="s">
        <v>109</v>
      </c>
      <c r="Z66" s="342">
        <v>350</v>
      </c>
      <c r="AA66" s="339">
        <v>443</v>
      </c>
      <c r="AB66" s="339">
        <v>793</v>
      </c>
      <c r="AC66" s="339">
        <v>606</v>
      </c>
      <c r="AD66" s="339">
        <v>731</v>
      </c>
      <c r="AE66" s="339">
        <v>1337</v>
      </c>
      <c r="AF66" s="339">
        <v>955</v>
      </c>
      <c r="AG66" s="339">
        <v>1008</v>
      </c>
      <c r="AH66" s="340">
        <v>1963</v>
      </c>
      <c r="AI66" s="676"/>
      <c r="AJ66" s="26" t="s">
        <v>109</v>
      </c>
      <c r="AK66" s="339">
        <v>870</v>
      </c>
      <c r="AL66" s="342">
        <v>757</v>
      </c>
      <c r="AM66" s="339">
        <v>1627</v>
      </c>
      <c r="AN66" s="339">
        <v>573</v>
      </c>
      <c r="AO66" s="339">
        <v>405</v>
      </c>
      <c r="AP66" s="339">
        <v>978</v>
      </c>
      <c r="AQ66" s="339">
        <v>377</v>
      </c>
      <c r="AR66" s="339">
        <v>325</v>
      </c>
      <c r="AS66" s="340">
        <v>702</v>
      </c>
      <c r="AT66" s="676"/>
      <c r="AU66" s="26" t="s">
        <v>109</v>
      </c>
      <c r="AV66" s="339">
        <v>358</v>
      </c>
      <c r="AW66" s="339">
        <v>381</v>
      </c>
      <c r="AX66" s="342">
        <v>739</v>
      </c>
      <c r="AY66" s="339">
        <v>238</v>
      </c>
      <c r="AZ66" s="339">
        <v>336</v>
      </c>
      <c r="BA66" s="339">
        <v>574</v>
      </c>
      <c r="BB66" s="339">
        <v>190</v>
      </c>
      <c r="BC66" s="339">
        <v>256</v>
      </c>
      <c r="BD66" s="340">
        <v>446</v>
      </c>
      <c r="BE66" s="676"/>
      <c r="BF66" s="26" t="s">
        <v>109</v>
      </c>
      <c r="BG66" s="339">
        <v>113</v>
      </c>
      <c r="BH66" s="339">
        <v>224</v>
      </c>
      <c r="BI66" s="339">
        <v>337</v>
      </c>
      <c r="BJ66" s="342">
        <v>70</v>
      </c>
      <c r="BK66" s="339">
        <v>136</v>
      </c>
      <c r="BL66" s="339">
        <v>206</v>
      </c>
      <c r="BM66" s="339">
        <v>27</v>
      </c>
      <c r="BN66" s="339">
        <v>88</v>
      </c>
      <c r="BO66" s="340">
        <v>115</v>
      </c>
      <c r="BP66" s="676"/>
      <c r="BQ66" s="26" t="s">
        <v>109</v>
      </c>
      <c r="BR66" s="339">
        <v>12</v>
      </c>
      <c r="BS66" s="339">
        <v>25</v>
      </c>
      <c r="BT66" s="339">
        <v>37</v>
      </c>
      <c r="BU66" s="339">
        <v>0</v>
      </c>
      <c r="BV66" s="339">
        <v>2</v>
      </c>
      <c r="BW66" s="339">
        <v>2</v>
      </c>
      <c r="BX66" s="339">
        <v>0</v>
      </c>
      <c r="BY66" s="339">
        <v>0</v>
      </c>
      <c r="BZ66" s="340">
        <v>0</v>
      </c>
      <c r="CA66" s="676"/>
      <c r="CB66" s="26" t="s">
        <v>109</v>
      </c>
      <c r="CC66" s="339">
        <v>1998</v>
      </c>
      <c r="CD66" s="339">
        <v>1723</v>
      </c>
      <c r="CE66" s="339">
        <v>3721</v>
      </c>
      <c r="CF66" s="339">
        <v>5750</v>
      </c>
      <c r="CG66" s="339">
        <v>5615</v>
      </c>
      <c r="CH66" s="339">
        <v>11365</v>
      </c>
      <c r="CI66" s="339">
        <v>650</v>
      </c>
      <c r="CJ66" s="339">
        <v>1067</v>
      </c>
      <c r="CK66" s="340">
        <v>1717</v>
      </c>
    </row>
    <row r="67" spans="1:89" ht="17.100000000000001" customHeight="1">
      <c r="A67" s="1"/>
      <c r="B67" s="677"/>
      <c r="C67" s="18" t="s">
        <v>42</v>
      </c>
      <c r="D67" s="334">
        <f t="shared" ref="D67:L67" si="88">SUM(D64:D66)</f>
        <v>1603</v>
      </c>
      <c r="E67" s="334">
        <f t="shared" si="88"/>
        <v>1489</v>
      </c>
      <c r="F67" s="334">
        <f t="shared" si="88"/>
        <v>3092</v>
      </c>
      <c r="G67" s="334">
        <f t="shared" si="88"/>
        <v>2291</v>
      </c>
      <c r="H67" s="334">
        <f t="shared" si="88"/>
        <v>2139</v>
      </c>
      <c r="I67" s="334">
        <f t="shared" si="88"/>
        <v>4430</v>
      </c>
      <c r="J67" s="334">
        <f t="shared" si="88"/>
        <v>2837</v>
      </c>
      <c r="K67" s="334">
        <f t="shared" si="88"/>
        <v>2534</v>
      </c>
      <c r="L67" s="335">
        <f t="shared" si="88"/>
        <v>5371</v>
      </c>
      <c r="M67" s="677"/>
      <c r="N67" s="336" t="s">
        <v>42</v>
      </c>
      <c r="O67" s="334">
        <f t="shared" ref="O67:W67" si="89">SUM(O64:O66)</f>
        <v>3528</v>
      </c>
      <c r="P67" s="334">
        <f t="shared" si="89"/>
        <v>3554</v>
      </c>
      <c r="Q67" s="334">
        <f t="shared" si="89"/>
        <v>7082</v>
      </c>
      <c r="R67" s="334">
        <f t="shared" si="89"/>
        <v>2897</v>
      </c>
      <c r="S67" s="334">
        <f t="shared" si="89"/>
        <v>3013</v>
      </c>
      <c r="T67" s="334">
        <f t="shared" si="89"/>
        <v>5910</v>
      </c>
      <c r="U67" s="334">
        <f t="shared" si="89"/>
        <v>1793</v>
      </c>
      <c r="V67" s="334">
        <f t="shared" si="89"/>
        <v>1698</v>
      </c>
      <c r="W67" s="335">
        <f t="shared" si="89"/>
        <v>3491</v>
      </c>
      <c r="X67" s="677"/>
      <c r="Y67" s="18" t="s">
        <v>42</v>
      </c>
      <c r="Z67" s="337">
        <f t="shared" ref="Z67:AH67" si="90">SUM(Z64:Z66)</f>
        <v>1855</v>
      </c>
      <c r="AA67" s="334">
        <f t="shared" si="90"/>
        <v>1880</v>
      </c>
      <c r="AB67" s="334">
        <f t="shared" si="90"/>
        <v>3735</v>
      </c>
      <c r="AC67" s="334">
        <f t="shared" si="90"/>
        <v>2595</v>
      </c>
      <c r="AD67" s="334">
        <f t="shared" si="90"/>
        <v>2586</v>
      </c>
      <c r="AE67" s="334">
        <f t="shared" si="90"/>
        <v>5181</v>
      </c>
      <c r="AF67" s="334">
        <f t="shared" si="90"/>
        <v>3199</v>
      </c>
      <c r="AG67" s="334">
        <f t="shared" si="90"/>
        <v>3246</v>
      </c>
      <c r="AH67" s="335">
        <f t="shared" si="90"/>
        <v>6445</v>
      </c>
      <c r="AI67" s="677"/>
      <c r="AJ67" s="18" t="s">
        <v>42</v>
      </c>
      <c r="AK67" s="334">
        <f t="shared" ref="AK67:AS67" si="91">SUM(AK64:AK66)</f>
        <v>2980</v>
      </c>
      <c r="AL67" s="337">
        <f t="shared" si="91"/>
        <v>2711</v>
      </c>
      <c r="AM67" s="334">
        <f t="shared" si="91"/>
        <v>5691</v>
      </c>
      <c r="AN67" s="334">
        <f t="shared" si="91"/>
        <v>2313</v>
      </c>
      <c r="AO67" s="334">
        <f t="shared" si="91"/>
        <v>1960</v>
      </c>
      <c r="AP67" s="334">
        <f t="shared" si="91"/>
        <v>4273</v>
      </c>
      <c r="AQ67" s="334">
        <f t="shared" si="91"/>
        <v>1797</v>
      </c>
      <c r="AR67" s="334">
        <f t="shared" si="91"/>
        <v>1649</v>
      </c>
      <c r="AS67" s="335">
        <f t="shared" si="91"/>
        <v>3446</v>
      </c>
      <c r="AT67" s="677"/>
      <c r="AU67" s="18" t="s">
        <v>42</v>
      </c>
      <c r="AV67" s="334">
        <f t="shared" ref="AV67:BD67" si="92">SUM(AV64:AV66)</f>
        <v>1503</v>
      </c>
      <c r="AW67" s="334">
        <f t="shared" si="92"/>
        <v>1515</v>
      </c>
      <c r="AX67" s="337">
        <f t="shared" si="92"/>
        <v>3018</v>
      </c>
      <c r="AY67" s="334">
        <f t="shared" si="92"/>
        <v>1045</v>
      </c>
      <c r="AZ67" s="334">
        <f t="shared" si="92"/>
        <v>1398</v>
      </c>
      <c r="BA67" s="334">
        <f t="shared" si="92"/>
        <v>2443</v>
      </c>
      <c r="BB67" s="334">
        <f t="shared" si="92"/>
        <v>767</v>
      </c>
      <c r="BC67" s="334">
        <f t="shared" si="92"/>
        <v>1057</v>
      </c>
      <c r="BD67" s="335">
        <f t="shared" si="92"/>
        <v>1824</v>
      </c>
      <c r="BE67" s="677"/>
      <c r="BF67" s="18" t="s">
        <v>42</v>
      </c>
      <c r="BG67" s="334">
        <f t="shared" ref="BG67:BO67" si="93">SUM(BG64:BG66)</f>
        <v>511</v>
      </c>
      <c r="BH67" s="334">
        <f t="shared" si="93"/>
        <v>835</v>
      </c>
      <c r="BI67" s="334">
        <f t="shared" si="93"/>
        <v>1346</v>
      </c>
      <c r="BJ67" s="337">
        <f t="shared" si="93"/>
        <v>295</v>
      </c>
      <c r="BK67" s="334">
        <f t="shared" si="93"/>
        <v>468</v>
      </c>
      <c r="BL67" s="334">
        <f t="shared" si="93"/>
        <v>763</v>
      </c>
      <c r="BM67" s="334">
        <f t="shared" si="93"/>
        <v>124</v>
      </c>
      <c r="BN67" s="334">
        <f t="shared" si="93"/>
        <v>234</v>
      </c>
      <c r="BO67" s="335">
        <f t="shared" si="93"/>
        <v>358</v>
      </c>
      <c r="BP67" s="677"/>
      <c r="BQ67" s="18" t="s">
        <v>42</v>
      </c>
      <c r="BR67" s="334">
        <f t="shared" ref="BR67:BZ67" si="94">SUM(BR64:BR66)</f>
        <v>23</v>
      </c>
      <c r="BS67" s="334">
        <f t="shared" si="94"/>
        <v>87</v>
      </c>
      <c r="BT67" s="334">
        <f t="shared" si="94"/>
        <v>110</v>
      </c>
      <c r="BU67" s="334">
        <f t="shared" si="94"/>
        <v>6</v>
      </c>
      <c r="BV67" s="334">
        <f t="shared" si="94"/>
        <v>10</v>
      </c>
      <c r="BW67" s="334">
        <f t="shared" si="94"/>
        <v>16</v>
      </c>
      <c r="BX67" s="334">
        <f t="shared" si="94"/>
        <v>0</v>
      </c>
      <c r="BY67" s="334">
        <f t="shared" si="94"/>
        <v>1</v>
      </c>
      <c r="BZ67" s="335">
        <f t="shared" si="94"/>
        <v>1</v>
      </c>
      <c r="CA67" s="677"/>
      <c r="CB67" s="18" t="s">
        <v>42</v>
      </c>
      <c r="CC67" s="334">
        <f t="shared" ref="CC67:CK67" si="95">SUM(CC64:CC66)</f>
        <v>6731</v>
      </c>
      <c r="CD67" s="334">
        <f t="shared" si="95"/>
        <v>6162</v>
      </c>
      <c r="CE67" s="334">
        <f t="shared" si="95"/>
        <v>12893</v>
      </c>
      <c r="CF67" s="334">
        <f t="shared" si="95"/>
        <v>24460</v>
      </c>
      <c r="CG67" s="334">
        <f t="shared" si="95"/>
        <v>23812</v>
      </c>
      <c r="CH67" s="334">
        <f t="shared" si="95"/>
        <v>48272</v>
      </c>
      <c r="CI67" s="334">
        <f t="shared" si="95"/>
        <v>2771</v>
      </c>
      <c r="CJ67" s="334">
        <f t="shared" si="95"/>
        <v>4090</v>
      </c>
      <c r="CK67" s="335">
        <f t="shared" si="95"/>
        <v>6861</v>
      </c>
    </row>
    <row r="68" spans="1:89" ht="17.100000000000001" customHeight="1">
      <c r="A68" s="1"/>
      <c r="B68" s="52" t="s">
        <v>110</v>
      </c>
      <c r="C68" s="39" t="s">
        <v>111</v>
      </c>
      <c r="D68" s="334">
        <v>361</v>
      </c>
      <c r="E68" s="334">
        <v>345</v>
      </c>
      <c r="F68" s="334">
        <v>706</v>
      </c>
      <c r="G68" s="334">
        <v>483</v>
      </c>
      <c r="H68" s="334">
        <v>521</v>
      </c>
      <c r="I68" s="334">
        <v>1004</v>
      </c>
      <c r="J68" s="334">
        <v>538</v>
      </c>
      <c r="K68" s="334">
        <v>538</v>
      </c>
      <c r="L68" s="335">
        <v>1076</v>
      </c>
      <c r="M68" s="365" t="s">
        <v>110</v>
      </c>
      <c r="N68" s="350" t="s">
        <v>111</v>
      </c>
      <c r="O68" s="334">
        <v>550</v>
      </c>
      <c r="P68" s="334">
        <v>483</v>
      </c>
      <c r="Q68" s="334">
        <v>1033</v>
      </c>
      <c r="R68" s="334">
        <v>390</v>
      </c>
      <c r="S68" s="334">
        <v>343</v>
      </c>
      <c r="T68" s="334">
        <v>733</v>
      </c>
      <c r="U68" s="334">
        <v>354</v>
      </c>
      <c r="V68" s="334">
        <v>332</v>
      </c>
      <c r="W68" s="335">
        <v>686</v>
      </c>
      <c r="X68" s="52" t="s">
        <v>110</v>
      </c>
      <c r="Y68" s="39" t="s">
        <v>111</v>
      </c>
      <c r="Z68" s="337">
        <v>469</v>
      </c>
      <c r="AA68" s="334">
        <v>432</v>
      </c>
      <c r="AB68" s="334">
        <v>901</v>
      </c>
      <c r="AC68" s="334">
        <v>573</v>
      </c>
      <c r="AD68" s="334">
        <v>546</v>
      </c>
      <c r="AE68" s="334">
        <v>1119</v>
      </c>
      <c r="AF68" s="334">
        <v>653</v>
      </c>
      <c r="AG68" s="334">
        <v>555</v>
      </c>
      <c r="AH68" s="335">
        <v>1208</v>
      </c>
      <c r="AI68" s="52" t="s">
        <v>110</v>
      </c>
      <c r="AJ68" s="39" t="s">
        <v>111</v>
      </c>
      <c r="AK68" s="334">
        <v>483</v>
      </c>
      <c r="AL68" s="337">
        <v>350</v>
      </c>
      <c r="AM68" s="334">
        <v>833</v>
      </c>
      <c r="AN68" s="334">
        <v>368</v>
      </c>
      <c r="AO68" s="334">
        <v>366</v>
      </c>
      <c r="AP68" s="334">
        <v>734</v>
      </c>
      <c r="AQ68" s="334">
        <v>370</v>
      </c>
      <c r="AR68" s="334">
        <v>371</v>
      </c>
      <c r="AS68" s="335">
        <v>741</v>
      </c>
      <c r="AT68" s="52" t="s">
        <v>110</v>
      </c>
      <c r="AU68" s="39" t="s">
        <v>111</v>
      </c>
      <c r="AV68" s="334">
        <v>430</v>
      </c>
      <c r="AW68" s="334">
        <v>429</v>
      </c>
      <c r="AX68" s="337">
        <v>859</v>
      </c>
      <c r="AY68" s="334">
        <v>277</v>
      </c>
      <c r="AZ68" s="334">
        <v>354</v>
      </c>
      <c r="BA68" s="334">
        <v>631</v>
      </c>
      <c r="BB68" s="334">
        <v>205</v>
      </c>
      <c r="BC68" s="334">
        <v>284</v>
      </c>
      <c r="BD68" s="335">
        <v>489</v>
      </c>
      <c r="BE68" s="52" t="s">
        <v>110</v>
      </c>
      <c r="BF68" s="39" t="s">
        <v>111</v>
      </c>
      <c r="BG68" s="334">
        <v>150</v>
      </c>
      <c r="BH68" s="334">
        <v>196</v>
      </c>
      <c r="BI68" s="334">
        <v>346</v>
      </c>
      <c r="BJ68" s="337">
        <v>93</v>
      </c>
      <c r="BK68" s="334">
        <v>151</v>
      </c>
      <c r="BL68" s="334">
        <v>244</v>
      </c>
      <c r="BM68" s="334">
        <v>30</v>
      </c>
      <c r="BN68" s="334">
        <v>81</v>
      </c>
      <c r="BO68" s="335">
        <v>111</v>
      </c>
      <c r="BP68" s="52" t="s">
        <v>110</v>
      </c>
      <c r="BQ68" s="39" t="s">
        <v>111</v>
      </c>
      <c r="BR68" s="334">
        <v>11</v>
      </c>
      <c r="BS68" s="334">
        <v>18</v>
      </c>
      <c r="BT68" s="334">
        <v>29</v>
      </c>
      <c r="BU68" s="334">
        <v>1</v>
      </c>
      <c r="BV68" s="334">
        <v>5</v>
      </c>
      <c r="BW68" s="334">
        <v>6</v>
      </c>
      <c r="BX68" s="334">
        <v>0</v>
      </c>
      <c r="BY68" s="334">
        <v>0</v>
      </c>
      <c r="BZ68" s="335">
        <v>0</v>
      </c>
      <c r="CA68" s="52" t="s">
        <v>110</v>
      </c>
      <c r="CB68" s="39" t="s">
        <v>111</v>
      </c>
      <c r="CC68" s="334">
        <v>1382</v>
      </c>
      <c r="CD68" s="334">
        <v>1404</v>
      </c>
      <c r="CE68" s="334">
        <v>2786</v>
      </c>
      <c r="CF68" s="334">
        <v>4640</v>
      </c>
      <c r="CG68" s="334">
        <v>4207</v>
      </c>
      <c r="CH68" s="334">
        <v>8847</v>
      </c>
      <c r="CI68" s="334">
        <v>767</v>
      </c>
      <c r="CJ68" s="334">
        <v>1089</v>
      </c>
      <c r="CK68" s="335">
        <v>1856</v>
      </c>
    </row>
    <row r="69" spans="1:89" ht="17.100000000000001" customHeight="1" thickBot="1">
      <c r="A69" s="1"/>
      <c r="B69" s="669" t="s">
        <v>112</v>
      </c>
      <c r="C69" s="670"/>
      <c r="D69" s="351">
        <f t="shared" ref="D69:L69" si="96">SUM(D33:D37,D42:D45,D48:D52,D55,D58,D62:D63,D67:D68)</f>
        <v>59267</v>
      </c>
      <c r="E69" s="351">
        <f t="shared" si="96"/>
        <v>56359</v>
      </c>
      <c r="F69" s="351">
        <f t="shared" si="96"/>
        <v>115626</v>
      </c>
      <c r="G69" s="351">
        <f t="shared" si="96"/>
        <v>74077</v>
      </c>
      <c r="H69" s="351">
        <f t="shared" si="96"/>
        <v>70840</v>
      </c>
      <c r="I69" s="351">
        <f t="shared" si="96"/>
        <v>144917</v>
      </c>
      <c r="J69" s="351">
        <f t="shared" si="96"/>
        <v>90151</v>
      </c>
      <c r="K69" s="351">
        <f t="shared" si="96"/>
        <v>84623</v>
      </c>
      <c r="L69" s="352">
        <f t="shared" si="96"/>
        <v>174774</v>
      </c>
      <c r="M69" s="732" t="s">
        <v>112</v>
      </c>
      <c r="N69" s="669"/>
      <c r="O69" s="351">
        <f t="shared" ref="O69:W69" si="97">SUM(O33:O37,O42:O45,O48:O52,O55,O58,O62:O63,O67:O68)</f>
        <v>110984</v>
      </c>
      <c r="P69" s="351">
        <f t="shared" si="97"/>
        <v>104787</v>
      </c>
      <c r="Q69" s="351">
        <f t="shared" si="97"/>
        <v>215771</v>
      </c>
      <c r="R69" s="351">
        <f t="shared" si="97"/>
        <v>92866</v>
      </c>
      <c r="S69" s="351">
        <f t="shared" si="97"/>
        <v>83586</v>
      </c>
      <c r="T69" s="351">
        <f t="shared" si="97"/>
        <v>176452</v>
      </c>
      <c r="U69" s="351">
        <f t="shared" si="97"/>
        <v>68502</v>
      </c>
      <c r="V69" s="351">
        <f t="shared" si="97"/>
        <v>64240</v>
      </c>
      <c r="W69" s="352">
        <f t="shared" si="97"/>
        <v>132742</v>
      </c>
      <c r="X69" s="669" t="s">
        <v>112</v>
      </c>
      <c r="Y69" s="670"/>
      <c r="Z69" s="353">
        <f t="shared" ref="Z69:AH69" si="98">SUM(Z33:Z37,Z42:Z45,Z48:Z52,Z55,Z58,Z62:Z63,Z67:Z68)</f>
        <v>67277</v>
      </c>
      <c r="AA69" s="351">
        <f t="shared" si="98"/>
        <v>66073</v>
      </c>
      <c r="AB69" s="351">
        <f t="shared" si="98"/>
        <v>133350</v>
      </c>
      <c r="AC69" s="351">
        <f t="shared" si="98"/>
        <v>87712</v>
      </c>
      <c r="AD69" s="351">
        <f t="shared" si="98"/>
        <v>87348</v>
      </c>
      <c r="AE69" s="351">
        <f t="shared" si="98"/>
        <v>175060</v>
      </c>
      <c r="AF69" s="351">
        <f t="shared" si="98"/>
        <v>109602</v>
      </c>
      <c r="AG69" s="351">
        <f t="shared" si="98"/>
        <v>108832</v>
      </c>
      <c r="AH69" s="352">
        <f t="shared" si="98"/>
        <v>218434</v>
      </c>
      <c r="AI69" s="669" t="s">
        <v>112</v>
      </c>
      <c r="AJ69" s="670"/>
      <c r="AK69" s="351">
        <f t="shared" ref="AK69:AS69" si="99">SUM(AK33:AK37,AK42:AK45,AK48:AK52,AK55,AK58,AK62:AK63,AK67:AK68)</f>
        <v>97579</v>
      </c>
      <c r="AL69" s="353">
        <f t="shared" si="99"/>
        <v>91464</v>
      </c>
      <c r="AM69" s="351">
        <f t="shared" si="99"/>
        <v>189043</v>
      </c>
      <c r="AN69" s="351">
        <f t="shared" si="99"/>
        <v>79447</v>
      </c>
      <c r="AO69" s="351">
        <f t="shared" si="99"/>
        <v>69290</v>
      </c>
      <c r="AP69" s="351">
        <f t="shared" si="99"/>
        <v>148737</v>
      </c>
      <c r="AQ69" s="351">
        <f t="shared" si="99"/>
        <v>61189</v>
      </c>
      <c r="AR69" s="351">
        <f t="shared" si="99"/>
        <v>55748</v>
      </c>
      <c r="AS69" s="352">
        <f t="shared" si="99"/>
        <v>116937</v>
      </c>
      <c r="AT69" s="669" t="s">
        <v>112</v>
      </c>
      <c r="AU69" s="670"/>
      <c r="AV69" s="351">
        <f t="shared" ref="AV69:BD69" si="100">SUM(AV33:AV37,AV42:AV45,AV48:AV52,AV55,AV58,AV62:AV63,AV67:AV68)</f>
        <v>45938</v>
      </c>
      <c r="AW69" s="351">
        <f t="shared" si="100"/>
        <v>46084</v>
      </c>
      <c r="AX69" s="353">
        <f t="shared" si="100"/>
        <v>92022</v>
      </c>
      <c r="AY69" s="351">
        <f t="shared" si="100"/>
        <v>29643</v>
      </c>
      <c r="AZ69" s="351">
        <f t="shared" si="100"/>
        <v>38181</v>
      </c>
      <c r="BA69" s="351">
        <f t="shared" si="100"/>
        <v>67824</v>
      </c>
      <c r="BB69" s="351">
        <f t="shared" si="100"/>
        <v>21319</v>
      </c>
      <c r="BC69" s="351">
        <f t="shared" si="100"/>
        <v>29949</v>
      </c>
      <c r="BD69" s="352">
        <f t="shared" si="100"/>
        <v>51268</v>
      </c>
      <c r="BE69" s="669" t="s">
        <v>112</v>
      </c>
      <c r="BF69" s="670"/>
      <c r="BG69" s="351">
        <f t="shared" ref="BG69:BO69" si="101">SUM(BG33:BG37,BG42:BG45,BG48:BG52,BG55,BG58,BG62:BG63,BG67:BG68)</f>
        <v>15577</v>
      </c>
      <c r="BH69" s="351">
        <f t="shared" si="101"/>
        <v>23794</v>
      </c>
      <c r="BI69" s="351">
        <f t="shared" si="101"/>
        <v>39371</v>
      </c>
      <c r="BJ69" s="353">
        <f t="shared" si="101"/>
        <v>8250</v>
      </c>
      <c r="BK69" s="351">
        <f t="shared" si="101"/>
        <v>13601</v>
      </c>
      <c r="BL69" s="351">
        <f t="shared" si="101"/>
        <v>21851</v>
      </c>
      <c r="BM69" s="351">
        <f t="shared" si="101"/>
        <v>3153</v>
      </c>
      <c r="BN69" s="351">
        <f t="shared" si="101"/>
        <v>6263</v>
      </c>
      <c r="BO69" s="352">
        <f t="shared" si="101"/>
        <v>9416</v>
      </c>
      <c r="BP69" s="669" t="s">
        <v>112</v>
      </c>
      <c r="BQ69" s="670"/>
      <c r="BR69" s="351">
        <f t="shared" ref="BR69:BZ69" si="102">SUM(BR33:BR37,BR42:BR45,BR48:BR52,BR55,BR58,BR62:BR63,BR67:BR68)</f>
        <v>722</v>
      </c>
      <c r="BS69" s="351">
        <f t="shared" si="102"/>
        <v>1813</v>
      </c>
      <c r="BT69" s="351">
        <f t="shared" si="102"/>
        <v>2535</v>
      </c>
      <c r="BU69" s="351">
        <f t="shared" si="102"/>
        <v>94</v>
      </c>
      <c r="BV69" s="351">
        <f t="shared" si="102"/>
        <v>260</v>
      </c>
      <c r="BW69" s="351">
        <f t="shared" si="102"/>
        <v>354</v>
      </c>
      <c r="BX69" s="351">
        <f t="shared" si="102"/>
        <v>3</v>
      </c>
      <c r="BY69" s="351">
        <f t="shared" si="102"/>
        <v>20</v>
      </c>
      <c r="BZ69" s="352">
        <f t="shared" si="102"/>
        <v>23</v>
      </c>
      <c r="CA69" s="669" t="s">
        <v>112</v>
      </c>
      <c r="CB69" s="670"/>
      <c r="CC69" s="351">
        <f t="shared" ref="CC69:CK69" si="103">SUM(CC33:CC37,CC42:CC45,CC48:CC52,CC55,CC58,CC62:CC63,CC67:CC68)</f>
        <v>223495</v>
      </c>
      <c r="CD69" s="351">
        <f t="shared" si="103"/>
        <v>211822</v>
      </c>
      <c r="CE69" s="351">
        <f t="shared" si="103"/>
        <v>435317</v>
      </c>
      <c r="CF69" s="351">
        <f t="shared" si="103"/>
        <v>821096</v>
      </c>
      <c r="CG69" s="351">
        <f t="shared" si="103"/>
        <v>777452</v>
      </c>
      <c r="CH69" s="351">
        <f t="shared" si="103"/>
        <v>1598548</v>
      </c>
      <c r="CI69" s="351">
        <f t="shared" si="103"/>
        <v>78761</v>
      </c>
      <c r="CJ69" s="351">
        <f t="shared" si="103"/>
        <v>113881</v>
      </c>
      <c r="CK69" s="352">
        <f t="shared" si="103"/>
        <v>192642</v>
      </c>
    </row>
    <row r="70" spans="1:89" ht="17.100000000000001" customHeight="1">
      <c r="A70" s="1"/>
      <c r="B70" s="55" t="s">
        <v>114</v>
      </c>
      <c r="C70" s="56" t="s">
        <v>115</v>
      </c>
      <c r="D70" s="366">
        <v>5586</v>
      </c>
      <c r="E70" s="366">
        <v>5296</v>
      </c>
      <c r="F70" s="366">
        <v>10882</v>
      </c>
      <c r="G70" s="366">
        <v>6568</v>
      </c>
      <c r="H70" s="366">
        <v>6142</v>
      </c>
      <c r="I70" s="366">
        <v>12710</v>
      </c>
      <c r="J70" s="366">
        <v>7351</v>
      </c>
      <c r="K70" s="366">
        <v>7048</v>
      </c>
      <c r="L70" s="367">
        <v>14399</v>
      </c>
      <c r="M70" s="55" t="s">
        <v>114</v>
      </c>
      <c r="N70" s="368" t="s">
        <v>115</v>
      </c>
      <c r="O70" s="366">
        <v>9345</v>
      </c>
      <c r="P70" s="366">
        <v>8357</v>
      </c>
      <c r="Q70" s="366">
        <v>17702</v>
      </c>
      <c r="R70" s="366">
        <v>7932</v>
      </c>
      <c r="S70" s="366">
        <v>7011</v>
      </c>
      <c r="T70" s="366">
        <v>14943</v>
      </c>
      <c r="U70" s="366">
        <v>6755</v>
      </c>
      <c r="V70" s="366">
        <v>6056</v>
      </c>
      <c r="W70" s="367">
        <v>12811</v>
      </c>
      <c r="X70" s="55" t="s">
        <v>114</v>
      </c>
      <c r="Y70" s="56" t="s">
        <v>115</v>
      </c>
      <c r="Z70" s="369">
        <v>6653</v>
      </c>
      <c r="AA70" s="366">
        <v>6208</v>
      </c>
      <c r="AB70" s="366">
        <v>12861</v>
      </c>
      <c r="AC70" s="366">
        <v>7981</v>
      </c>
      <c r="AD70" s="366">
        <v>7632</v>
      </c>
      <c r="AE70" s="366">
        <v>15613</v>
      </c>
      <c r="AF70" s="366">
        <v>9175</v>
      </c>
      <c r="AG70" s="366">
        <v>8702</v>
      </c>
      <c r="AH70" s="367">
        <v>17877</v>
      </c>
      <c r="AI70" s="55" t="s">
        <v>114</v>
      </c>
      <c r="AJ70" s="56" t="s">
        <v>115</v>
      </c>
      <c r="AK70" s="366">
        <v>7554</v>
      </c>
      <c r="AL70" s="369">
        <v>7194</v>
      </c>
      <c r="AM70" s="366">
        <v>14748</v>
      </c>
      <c r="AN70" s="366">
        <v>6615</v>
      </c>
      <c r="AO70" s="366">
        <v>6111</v>
      </c>
      <c r="AP70" s="366">
        <v>12726</v>
      </c>
      <c r="AQ70" s="366">
        <v>5625</v>
      </c>
      <c r="AR70" s="366">
        <v>5645</v>
      </c>
      <c r="AS70" s="367">
        <v>11270</v>
      </c>
      <c r="AT70" s="55" t="s">
        <v>114</v>
      </c>
      <c r="AU70" s="56" t="s">
        <v>115</v>
      </c>
      <c r="AV70" s="366">
        <v>4712</v>
      </c>
      <c r="AW70" s="366">
        <v>5027</v>
      </c>
      <c r="AX70" s="369">
        <v>9739</v>
      </c>
      <c r="AY70" s="366">
        <v>3160</v>
      </c>
      <c r="AZ70" s="366">
        <v>4302</v>
      </c>
      <c r="BA70" s="366">
        <v>7462</v>
      </c>
      <c r="BB70" s="366">
        <v>2443</v>
      </c>
      <c r="BC70" s="366">
        <v>3360</v>
      </c>
      <c r="BD70" s="367">
        <v>5803</v>
      </c>
      <c r="BE70" s="55" t="s">
        <v>114</v>
      </c>
      <c r="BF70" s="56" t="s">
        <v>115</v>
      </c>
      <c r="BG70" s="366">
        <v>1773</v>
      </c>
      <c r="BH70" s="366">
        <v>2645</v>
      </c>
      <c r="BI70" s="366">
        <v>4418</v>
      </c>
      <c r="BJ70" s="369">
        <v>912</v>
      </c>
      <c r="BK70" s="366">
        <v>1622</v>
      </c>
      <c r="BL70" s="366">
        <v>2534</v>
      </c>
      <c r="BM70" s="366">
        <v>407</v>
      </c>
      <c r="BN70" s="366">
        <v>712</v>
      </c>
      <c r="BO70" s="367">
        <v>1119</v>
      </c>
      <c r="BP70" s="55" t="s">
        <v>114</v>
      </c>
      <c r="BQ70" s="56" t="s">
        <v>115</v>
      </c>
      <c r="BR70" s="366">
        <v>76</v>
      </c>
      <c r="BS70" s="366">
        <v>193</v>
      </c>
      <c r="BT70" s="366">
        <v>269</v>
      </c>
      <c r="BU70" s="366">
        <v>7</v>
      </c>
      <c r="BV70" s="366">
        <v>36</v>
      </c>
      <c r="BW70" s="366">
        <v>43</v>
      </c>
      <c r="BX70" s="366">
        <v>0</v>
      </c>
      <c r="BY70" s="366">
        <v>2</v>
      </c>
      <c r="BZ70" s="367">
        <v>2</v>
      </c>
      <c r="CA70" s="55" t="s">
        <v>114</v>
      </c>
      <c r="CB70" s="56" t="s">
        <v>115</v>
      </c>
      <c r="CC70" s="366">
        <v>19505</v>
      </c>
      <c r="CD70" s="366">
        <v>18486</v>
      </c>
      <c r="CE70" s="366">
        <v>37991</v>
      </c>
      <c r="CF70" s="366">
        <v>72347</v>
      </c>
      <c r="CG70" s="366">
        <v>67943</v>
      </c>
      <c r="CH70" s="366">
        <v>140290</v>
      </c>
      <c r="CI70" s="366">
        <v>8778</v>
      </c>
      <c r="CJ70" s="366">
        <v>12872</v>
      </c>
      <c r="CK70" s="367">
        <v>21650</v>
      </c>
    </row>
    <row r="71" spans="1:89" ht="17.100000000000001" customHeight="1">
      <c r="A71" s="1"/>
      <c r="B71" s="17"/>
      <c r="C71" s="26" t="s">
        <v>325</v>
      </c>
      <c r="D71" s="345">
        <v>2162</v>
      </c>
      <c r="E71" s="345">
        <v>2027</v>
      </c>
      <c r="F71" s="345">
        <v>4189</v>
      </c>
      <c r="G71" s="345">
        <v>2467</v>
      </c>
      <c r="H71" s="345">
        <v>2422</v>
      </c>
      <c r="I71" s="345">
        <v>4889</v>
      </c>
      <c r="J71" s="345">
        <v>2769</v>
      </c>
      <c r="K71" s="345">
        <v>2653</v>
      </c>
      <c r="L71" s="346">
        <v>5422</v>
      </c>
      <c r="M71" s="17"/>
      <c r="N71" s="341" t="s">
        <v>325</v>
      </c>
      <c r="O71" s="345">
        <v>3545</v>
      </c>
      <c r="P71" s="345">
        <v>3105</v>
      </c>
      <c r="Q71" s="345">
        <v>6650</v>
      </c>
      <c r="R71" s="345">
        <v>2645</v>
      </c>
      <c r="S71" s="345">
        <v>2666</v>
      </c>
      <c r="T71" s="345">
        <v>5311</v>
      </c>
      <c r="U71" s="345">
        <v>2499</v>
      </c>
      <c r="V71" s="345">
        <v>2431</v>
      </c>
      <c r="W71" s="346">
        <v>4930</v>
      </c>
      <c r="X71" s="17"/>
      <c r="Y71" s="26" t="s">
        <v>325</v>
      </c>
      <c r="Z71" s="348">
        <v>2524</v>
      </c>
      <c r="AA71" s="345">
        <v>2418</v>
      </c>
      <c r="AB71" s="345">
        <v>4942</v>
      </c>
      <c r="AC71" s="345">
        <v>3016</v>
      </c>
      <c r="AD71" s="345">
        <v>2831</v>
      </c>
      <c r="AE71" s="345">
        <v>5847</v>
      </c>
      <c r="AF71" s="345">
        <v>3483</v>
      </c>
      <c r="AG71" s="345">
        <v>3352</v>
      </c>
      <c r="AH71" s="346">
        <v>6835</v>
      </c>
      <c r="AI71" s="17"/>
      <c r="AJ71" s="26" t="s">
        <v>325</v>
      </c>
      <c r="AK71" s="345">
        <v>2859</v>
      </c>
      <c r="AL71" s="348">
        <v>2611</v>
      </c>
      <c r="AM71" s="345">
        <v>5470</v>
      </c>
      <c r="AN71" s="345">
        <v>2512</v>
      </c>
      <c r="AO71" s="345">
        <v>2455</v>
      </c>
      <c r="AP71" s="345">
        <v>4967</v>
      </c>
      <c r="AQ71" s="345">
        <v>2372</v>
      </c>
      <c r="AR71" s="345">
        <v>2490</v>
      </c>
      <c r="AS71" s="346">
        <v>4862</v>
      </c>
      <c r="AT71" s="17"/>
      <c r="AU71" s="26" t="s">
        <v>325</v>
      </c>
      <c r="AV71" s="345">
        <v>2101</v>
      </c>
      <c r="AW71" s="345">
        <v>2253</v>
      </c>
      <c r="AX71" s="348">
        <v>4354</v>
      </c>
      <c r="AY71" s="345">
        <v>1365</v>
      </c>
      <c r="AZ71" s="345">
        <v>1901</v>
      </c>
      <c r="BA71" s="345">
        <v>3266</v>
      </c>
      <c r="BB71" s="345">
        <v>1057</v>
      </c>
      <c r="BC71" s="345">
        <v>1507</v>
      </c>
      <c r="BD71" s="346">
        <v>2564</v>
      </c>
      <c r="BE71" s="17"/>
      <c r="BF71" s="26" t="s">
        <v>325</v>
      </c>
      <c r="BG71" s="345">
        <v>772</v>
      </c>
      <c r="BH71" s="345">
        <v>1239</v>
      </c>
      <c r="BI71" s="345">
        <v>2011</v>
      </c>
      <c r="BJ71" s="348">
        <v>450</v>
      </c>
      <c r="BK71" s="345">
        <v>760</v>
      </c>
      <c r="BL71" s="345">
        <v>1210</v>
      </c>
      <c r="BM71" s="345">
        <v>154</v>
      </c>
      <c r="BN71" s="345">
        <v>380</v>
      </c>
      <c r="BO71" s="346">
        <v>534</v>
      </c>
      <c r="BP71" s="17"/>
      <c r="BQ71" s="26" t="s">
        <v>325</v>
      </c>
      <c r="BR71" s="345">
        <v>35</v>
      </c>
      <c r="BS71" s="345">
        <v>114</v>
      </c>
      <c r="BT71" s="345">
        <v>149</v>
      </c>
      <c r="BU71" s="345">
        <v>3</v>
      </c>
      <c r="BV71" s="345">
        <v>12</v>
      </c>
      <c r="BW71" s="345">
        <v>15</v>
      </c>
      <c r="BX71" s="345">
        <v>0</v>
      </c>
      <c r="BY71" s="345">
        <v>3</v>
      </c>
      <c r="BZ71" s="346">
        <v>3</v>
      </c>
      <c r="CA71" s="17"/>
      <c r="CB71" s="26" t="s">
        <v>325</v>
      </c>
      <c r="CC71" s="345">
        <v>7398</v>
      </c>
      <c r="CD71" s="345">
        <v>7102</v>
      </c>
      <c r="CE71" s="345">
        <v>14500</v>
      </c>
      <c r="CF71" s="345">
        <v>27556</v>
      </c>
      <c r="CG71" s="345">
        <v>26612</v>
      </c>
      <c r="CH71" s="345">
        <v>54168</v>
      </c>
      <c r="CI71" s="345">
        <v>3836</v>
      </c>
      <c r="CJ71" s="345">
        <v>5916</v>
      </c>
      <c r="CK71" s="346">
        <v>9752</v>
      </c>
    </row>
    <row r="72" spans="1:89" s="360" customFormat="1" ht="17.100000000000001" customHeight="1" thickBot="1">
      <c r="A72" s="70"/>
      <c r="B72" s="102" t="s">
        <v>117</v>
      </c>
      <c r="C72" s="46" t="s">
        <v>326</v>
      </c>
      <c r="D72" s="356">
        <v>1596</v>
      </c>
      <c r="E72" s="356">
        <v>1540</v>
      </c>
      <c r="F72" s="356">
        <v>3136</v>
      </c>
      <c r="G72" s="356">
        <v>1832</v>
      </c>
      <c r="H72" s="356">
        <v>1737</v>
      </c>
      <c r="I72" s="356">
        <v>3569</v>
      </c>
      <c r="J72" s="356">
        <v>2027</v>
      </c>
      <c r="K72" s="356">
        <v>1963</v>
      </c>
      <c r="L72" s="357">
        <v>3990</v>
      </c>
      <c r="M72" s="102" t="s">
        <v>117</v>
      </c>
      <c r="N72" s="355" t="s">
        <v>326</v>
      </c>
      <c r="O72" s="356">
        <v>2779</v>
      </c>
      <c r="P72" s="356">
        <v>2371</v>
      </c>
      <c r="Q72" s="356">
        <v>5150</v>
      </c>
      <c r="R72" s="356">
        <v>2059</v>
      </c>
      <c r="S72" s="356">
        <v>2103</v>
      </c>
      <c r="T72" s="356">
        <v>4162</v>
      </c>
      <c r="U72" s="356">
        <v>1929</v>
      </c>
      <c r="V72" s="356">
        <v>1898</v>
      </c>
      <c r="W72" s="357">
        <v>3827</v>
      </c>
      <c r="X72" s="102" t="s">
        <v>117</v>
      </c>
      <c r="Y72" s="46" t="s">
        <v>326</v>
      </c>
      <c r="Z72" s="358">
        <v>1935</v>
      </c>
      <c r="AA72" s="356">
        <v>1819</v>
      </c>
      <c r="AB72" s="356">
        <v>3754</v>
      </c>
      <c r="AC72" s="356">
        <v>2273</v>
      </c>
      <c r="AD72" s="356">
        <v>2124</v>
      </c>
      <c r="AE72" s="356">
        <v>4397</v>
      </c>
      <c r="AF72" s="356">
        <v>2582</v>
      </c>
      <c r="AG72" s="356">
        <v>2565</v>
      </c>
      <c r="AH72" s="357">
        <v>5147</v>
      </c>
      <c r="AI72" s="102" t="s">
        <v>117</v>
      </c>
      <c r="AJ72" s="46" t="s">
        <v>326</v>
      </c>
      <c r="AK72" s="356">
        <v>2249</v>
      </c>
      <c r="AL72" s="358">
        <v>2085</v>
      </c>
      <c r="AM72" s="356">
        <v>4334</v>
      </c>
      <c r="AN72" s="356">
        <v>1919</v>
      </c>
      <c r="AO72" s="356">
        <v>1914</v>
      </c>
      <c r="AP72" s="356">
        <v>3833</v>
      </c>
      <c r="AQ72" s="356">
        <v>1801</v>
      </c>
      <c r="AR72" s="356">
        <v>1865</v>
      </c>
      <c r="AS72" s="357">
        <v>3666</v>
      </c>
      <c r="AT72" s="102" t="s">
        <v>117</v>
      </c>
      <c r="AU72" s="46" t="s">
        <v>326</v>
      </c>
      <c r="AV72" s="356">
        <v>1505</v>
      </c>
      <c r="AW72" s="356">
        <v>1636</v>
      </c>
      <c r="AX72" s="358">
        <v>3141</v>
      </c>
      <c r="AY72" s="356">
        <v>937</v>
      </c>
      <c r="AZ72" s="356">
        <v>1289</v>
      </c>
      <c r="BA72" s="356">
        <v>2226</v>
      </c>
      <c r="BB72" s="356">
        <v>741</v>
      </c>
      <c r="BC72" s="356">
        <v>1036</v>
      </c>
      <c r="BD72" s="357">
        <v>1777</v>
      </c>
      <c r="BE72" s="102" t="s">
        <v>117</v>
      </c>
      <c r="BF72" s="46" t="s">
        <v>326</v>
      </c>
      <c r="BG72" s="356">
        <v>548</v>
      </c>
      <c r="BH72" s="356">
        <v>878</v>
      </c>
      <c r="BI72" s="356">
        <v>1426</v>
      </c>
      <c r="BJ72" s="358">
        <v>332</v>
      </c>
      <c r="BK72" s="356">
        <v>572</v>
      </c>
      <c r="BL72" s="356">
        <v>904</v>
      </c>
      <c r="BM72" s="356">
        <v>115</v>
      </c>
      <c r="BN72" s="356">
        <v>287</v>
      </c>
      <c r="BO72" s="357">
        <v>402</v>
      </c>
      <c r="BP72" s="102" t="s">
        <v>117</v>
      </c>
      <c r="BQ72" s="46" t="s">
        <v>326</v>
      </c>
      <c r="BR72" s="356">
        <v>29</v>
      </c>
      <c r="BS72" s="356">
        <v>85</v>
      </c>
      <c r="BT72" s="356">
        <v>114</v>
      </c>
      <c r="BU72" s="356">
        <v>2</v>
      </c>
      <c r="BV72" s="356">
        <v>9</v>
      </c>
      <c r="BW72" s="356">
        <v>11</v>
      </c>
      <c r="BX72" s="356">
        <v>0</v>
      </c>
      <c r="BY72" s="356">
        <v>1</v>
      </c>
      <c r="BZ72" s="357">
        <v>1</v>
      </c>
      <c r="CA72" s="102" t="s">
        <v>117</v>
      </c>
      <c r="CB72" s="46" t="s">
        <v>326</v>
      </c>
      <c r="CC72" s="356">
        <v>5455</v>
      </c>
      <c r="CD72" s="356">
        <v>5240</v>
      </c>
      <c r="CE72" s="356">
        <v>10695</v>
      </c>
      <c r="CF72" s="356">
        <v>21031</v>
      </c>
      <c r="CG72" s="356">
        <v>20380</v>
      </c>
      <c r="CH72" s="356">
        <v>41411</v>
      </c>
      <c r="CI72" s="356">
        <v>2704</v>
      </c>
      <c r="CJ72" s="356">
        <v>4157</v>
      </c>
      <c r="CK72" s="357">
        <v>6861</v>
      </c>
    </row>
    <row r="73" spans="1:89" s="371" customFormat="1" ht="17.100000000000001" customHeight="1">
      <c r="A73" s="54"/>
      <c r="B73" s="45"/>
      <c r="C73" s="344" t="s">
        <v>120</v>
      </c>
      <c r="D73" s="345">
        <v>3602</v>
      </c>
      <c r="E73" s="345">
        <v>3432</v>
      </c>
      <c r="F73" s="345">
        <v>7034</v>
      </c>
      <c r="G73" s="345">
        <v>4566</v>
      </c>
      <c r="H73" s="345">
        <v>4310</v>
      </c>
      <c r="I73" s="345">
        <v>8876</v>
      </c>
      <c r="J73" s="345">
        <v>5420</v>
      </c>
      <c r="K73" s="345">
        <v>5255</v>
      </c>
      <c r="L73" s="346">
        <v>10675</v>
      </c>
      <c r="M73" s="45"/>
      <c r="N73" s="347" t="s">
        <v>120</v>
      </c>
      <c r="O73" s="345">
        <v>6253</v>
      </c>
      <c r="P73" s="345">
        <v>5767</v>
      </c>
      <c r="Q73" s="345">
        <v>12020</v>
      </c>
      <c r="R73" s="345">
        <v>4840</v>
      </c>
      <c r="S73" s="345">
        <v>4593</v>
      </c>
      <c r="T73" s="345">
        <v>9433</v>
      </c>
      <c r="U73" s="345">
        <v>3973</v>
      </c>
      <c r="V73" s="345">
        <v>3752</v>
      </c>
      <c r="W73" s="346">
        <v>7725</v>
      </c>
      <c r="X73" s="45"/>
      <c r="Y73" s="344" t="s">
        <v>120</v>
      </c>
      <c r="Z73" s="348">
        <v>4086</v>
      </c>
      <c r="AA73" s="345">
        <v>4020</v>
      </c>
      <c r="AB73" s="345">
        <v>8106</v>
      </c>
      <c r="AC73" s="345">
        <v>5510</v>
      </c>
      <c r="AD73" s="345">
        <v>5402</v>
      </c>
      <c r="AE73" s="345">
        <v>10912</v>
      </c>
      <c r="AF73" s="345">
        <v>6616</v>
      </c>
      <c r="AG73" s="345">
        <v>6134</v>
      </c>
      <c r="AH73" s="346">
        <v>12750</v>
      </c>
      <c r="AI73" s="45"/>
      <c r="AJ73" s="344" t="s">
        <v>120</v>
      </c>
      <c r="AK73" s="345">
        <v>5246</v>
      </c>
      <c r="AL73" s="348">
        <v>4699</v>
      </c>
      <c r="AM73" s="345">
        <v>9945</v>
      </c>
      <c r="AN73" s="345">
        <v>4418</v>
      </c>
      <c r="AO73" s="345">
        <v>3980</v>
      </c>
      <c r="AP73" s="345">
        <v>8398</v>
      </c>
      <c r="AQ73" s="345">
        <v>3793</v>
      </c>
      <c r="AR73" s="345">
        <v>3618</v>
      </c>
      <c r="AS73" s="346">
        <v>7411</v>
      </c>
      <c r="AT73" s="45"/>
      <c r="AU73" s="344" t="s">
        <v>120</v>
      </c>
      <c r="AV73" s="345">
        <v>3227</v>
      </c>
      <c r="AW73" s="345">
        <v>3478</v>
      </c>
      <c r="AX73" s="348">
        <v>6705</v>
      </c>
      <c r="AY73" s="345">
        <v>2340</v>
      </c>
      <c r="AZ73" s="345">
        <v>3174</v>
      </c>
      <c r="BA73" s="345">
        <v>5514</v>
      </c>
      <c r="BB73" s="345">
        <v>1766</v>
      </c>
      <c r="BC73" s="345">
        <v>2429</v>
      </c>
      <c r="BD73" s="346">
        <v>4195</v>
      </c>
      <c r="BE73" s="45"/>
      <c r="BF73" s="344" t="s">
        <v>120</v>
      </c>
      <c r="BG73" s="345">
        <v>1347</v>
      </c>
      <c r="BH73" s="345">
        <v>1852</v>
      </c>
      <c r="BI73" s="345">
        <v>3199</v>
      </c>
      <c r="BJ73" s="348">
        <v>700</v>
      </c>
      <c r="BK73" s="345">
        <v>1149</v>
      </c>
      <c r="BL73" s="345">
        <v>1849</v>
      </c>
      <c r="BM73" s="345">
        <v>277</v>
      </c>
      <c r="BN73" s="345">
        <v>545</v>
      </c>
      <c r="BO73" s="346">
        <v>822</v>
      </c>
      <c r="BP73" s="45"/>
      <c r="BQ73" s="344" t="s">
        <v>120</v>
      </c>
      <c r="BR73" s="345">
        <v>64</v>
      </c>
      <c r="BS73" s="345">
        <v>159</v>
      </c>
      <c r="BT73" s="345">
        <v>223</v>
      </c>
      <c r="BU73" s="345">
        <v>8</v>
      </c>
      <c r="BV73" s="345">
        <v>30</v>
      </c>
      <c r="BW73" s="345">
        <v>38</v>
      </c>
      <c r="BX73" s="345">
        <v>0</v>
      </c>
      <c r="BY73" s="345">
        <v>2</v>
      </c>
      <c r="BZ73" s="346">
        <v>2</v>
      </c>
      <c r="CA73" s="45"/>
      <c r="CB73" s="344" t="s">
        <v>120</v>
      </c>
      <c r="CC73" s="345">
        <v>13588</v>
      </c>
      <c r="CD73" s="345">
        <v>12997</v>
      </c>
      <c r="CE73" s="345">
        <v>26585</v>
      </c>
      <c r="CF73" s="345">
        <v>47962</v>
      </c>
      <c r="CG73" s="345">
        <v>45443</v>
      </c>
      <c r="CH73" s="345">
        <v>93405</v>
      </c>
      <c r="CI73" s="345">
        <v>6502</v>
      </c>
      <c r="CJ73" s="345">
        <v>9340</v>
      </c>
      <c r="CK73" s="346">
        <v>15842</v>
      </c>
    </row>
    <row r="74" spans="1:89" s="360" customFormat="1" ht="17.100000000000001" customHeight="1">
      <c r="A74" s="70"/>
      <c r="B74" s="105" t="s">
        <v>121</v>
      </c>
      <c r="C74" s="46" t="s">
        <v>327</v>
      </c>
      <c r="D74" s="356">
        <v>3281</v>
      </c>
      <c r="E74" s="356">
        <v>3143</v>
      </c>
      <c r="F74" s="356">
        <v>6424</v>
      </c>
      <c r="G74" s="356">
        <v>4140</v>
      </c>
      <c r="H74" s="356">
        <v>3893</v>
      </c>
      <c r="I74" s="356">
        <v>8033</v>
      </c>
      <c r="J74" s="356">
        <v>4964</v>
      </c>
      <c r="K74" s="356">
        <v>4787</v>
      </c>
      <c r="L74" s="357">
        <v>9751</v>
      </c>
      <c r="M74" s="105" t="s">
        <v>121</v>
      </c>
      <c r="N74" s="355" t="s">
        <v>327</v>
      </c>
      <c r="O74" s="356">
        <v>5723</v>
      </c>
      <c r="P74" s="356">
        <v>5258</v>
      </c>
      <c r="Q74" s="356">
        <v>10981</v>
      </c>
      <c r="R74" s="356">
        <v>4447</v>
      </c>
      <c r="S74" s="356">
        <v>4217</v>
      </c>
      <c r="T74" s="356">
        <v>8664</v>
      </c>
      <c r="U74" s="356">
        <v>3655</v>
      </c>
      <c r="V74" s="356">
        <v>3447</v>
      </c>
      <c r="W74" s="357">
        <v>7102</v>
      </c>
      <c r="X74" s="105" t="s">
        <v>121</v>
      </c>
      <c r="Y74" s="46" t="s">
        <v>327</v>
      </c>
      <c r="Z74" s="358">
        <v>3715</v>
      </c>
      <c r="AA74" s="356">
        <v>3660</v>
      </c>
      <c r="AB74" s="356">
        <v>7375</v>
      </c>
      <c r="AC74" s="356">
        <v>5013</v>
      </c>
      <c r="AD74" s="356">
        <v>4927</v>
      </c>
      <c r="AE74" s="356">
        <v>9940</v>
      </c>
      <c r="AF74" s="356">
        <v>6062</v>
      </c>
      <c r="AG74" s="356">
        <v>5627</v>
      </c>
      <c r="AH74" s="357">
        <v>11689</v>
      </c>
      <c r="AI74" s="105" t="s">
        <v>121</v>
      </c>
      <c r="AJ74" s="46" t="s">
        <v>327</v>
      </c>
      <c r="AK74" s="356">
        <v>4805</v>
      </c>
      <c r="AL74" s="358">
        <v>4293</v>
      </c>
      <c r="AM74" s="356">
        <v>9098</v>
      </c>
      <c r="AN74" s="356">
        <v>4031</v>
      </c>
      <c r="AO74" s="356">
        <v>3620</v>
      </c>
      <c r="AP74" s="356">
        <v>7651</v>
      </c>
      <c r="AQ74" s="356">
        <v>3452</v>
      </c>
      <c r="AR74" s="356">
        <v>3307</v>
      </c>
      <c r="AS74" s="357">
        <v>6759</v>
      </c>
      <c r="AT74" s="105" t="s">
        <v>121</v>
      </c>
      <c r="AU74" s="46" t="s">
        <v>327</v>
      </c>
      <c r="AV74" s="356">
        <v>2950</v>
      </c>
      <c r="AW74" s="356">
        <v>3180</v>
      </c>
      <c r="AX74" s="358">
        <v>6130</v>
      </c>
      <c r="AY74" s="356">
        <v>2148</v>
      </c>
      <c r="AZ74" s="356">
        <v>2886</v>
      </c>
      <c r="BA74" s="356">
        <v>5034</v>
      </c>
      <c r="BB74" s="356">
        <v>1612</v>
      </c>
      <c r="BC74" s="356">
        <v>2232</v>
      </c>
      <c r="BD74" s="357">
        <v>3844</v>
      </c>
      <c r="BE74" s="105" t="s">
        <v>121</v>
      </c>
      <c r="BF74" s="46" t="s">
        <v>327</v>
      </c>
      <c r="BG74" s="356">
        <v>1239</v>
      </c>
      <c r="BH74" s="356">
        <v>1692</v>
      </c>
      <c r="BI74" s="356">
        <v>2931</v>
      </c>
      <c r="BJ74" s="358">
        <v>645</v>
      </c>
      <c r="BK74" s="356">
        <v>1049</v>
      </c>
      <c r="BL74" s="356">
        <v>1694</v>
      </c>
      <c r="BM74" s="356">
        <v>248</v>
      </c>
      <c r="BN74" s="356">
        <v>509</v>
      </c>
      <c r="BO74" s="357">
        <v>757</v>
      </c>
      <c r="BP74" s="105" t="s">
        <v>121</v>
      </c>
      <c r="BQ74" s="46" t="s">
        <v>327</v>
      </c>
      <c r="BR74" s="356">
        <v>61</v>
      </c>
      <c r="BS74" s="356">
        <v>144</v>
      </c>
      <c r="BT74" s="356">
        <v>205</v>
      </c>
      <c r="BU74" s="356">
        <v>6</v>
      </c>
      <c r="BV74" s="356">
        <v>27</v>
      </c>
      <c r="BW74" s="356">
        <v>33</v>
      </c>
      <c r="BX74" s="356">
        <v>0</v>
      </c>
      <c r="BY74" s="356">
        <v>2</v>
      </c>
      <c r="BZ74" s="357">
        <v>2</v>
      </c>
      <c r="CA74" s="105" t="s">
        <v>121</v>
      </c>
      <c r="CB74" s="46" t="s">
        <v>327</v>
      </c>
      <c r="CC74" s="356">
        <v>12385</v>
      </c>
      <c r="CD74" s="356">
        <v>11823</v>
      </c>
      <c r="CE74" s="356">
        <v>24208</v>
      </c>
      <c r="CF74" s="356">
        <v>43853</v>
      </c>
      <c r="CG74" s="356">
        <v>41536</v>
      </c>
      <c r="CH74" s="356">
        <v>85389</v>
      </c>
      <c r="CI74" s="356">
        <v>5959</v>
      </c>
      <c r="CJ74" s="356">
        <v>8541</v>
      </c>
      <c r="CK74" s="357">
        <v>14500</v>
      </c>
    </row>
    <row r="75" spans="1:89" s="360" customFormat="1" ht="17.100000000000001" customHeight="1">
      <c r="A75" s="70"/>
      <c r="B75" s="666" t="s">
        <v>123</v>
      </c>
      <c r="C75" s="71" t="s">
        <v>328</v>
      </c>
      <c r="D75" s="372">
        <v>566</v>
      </c>
      <c r="E75" s="372">
        <v>487</v>
      </c>
      <c r="F75" s="372">
        <v>1053</v>
      </c>
      <c r="G75" s="372">
        <v>635</v>
      </c>
      <c r="H75" s="372">
        <v>685</v>
      </c>
      <c r="I75" s="372">
        <v>1320</v>
      </c>
      <c r="J75" s="372">
        <v>742</v>
      </c>
      <c r="K75" s="372">
        <v>690</v>
      </c>
      <c r="L75" s="373">
        <v>1432</v>
      </c>
      <c r="M75" s="666" t="s">
        <v>123</v>
      </c>
      <c r="N75" s="374" t="s">
        <v>328</v>
      </c>
      <c r="O75" s="372">
        <v>766</v>
      </c>
      <c r="P75" s="372">
        <v>734</v>
      </c>
      <c r="Q75" s="372">
        <v>1500</v>
      </c>
      <c r="R75" s="372">
        <v>586</v>
      </c>
      <c r="S75" s="372">
        <v>563</v>
      </c>
      <c r="T75" s="372">
        <v>1149</v>
      </c>
      <c r="U75" s="372">
        <v>570</v>
      </c>
      <c r="V75" s="372">
        <v>533</v>
      </c>
      <c r="W75" s="373">
        <v>1103</v>
      </c>
      <c r="X75" s="666" t="s">
        <v>123</v>
      </c>
      <c r="Y75" s="71" t="s">
        <v>328</v>
      </c>
      <c r="Z75" s="375">
        <v>589</v>
      </c>
      <c r="AA75" s="372">
        <v>599</v>
      </c>
      <c r="AB75" s="372">
        <v>1188</v>
      </c>
      <c r="AC75" s="372">
        <v>743</v>
      </c>
      <c r="AD75" s="372">
        <v>707</v>
      </c>
      <c r="AE75" s="372">
        <v>1450</v>
      </c>
      <c r="AF75" s="372">
        <v>901</v>
      </c>
      <c r="AG75" s="372">
        <v>787</v>
      </c>
      <c r="AH75" s="373">
        <v>1688</v>
      </c>
      <c r="AI75" s="666" t="s">
        <v>123</v>
      </c>
      <c r="AJ75" s="71" t="s">
        <v>328</v>
      </c>
      <c r="AK75" s="372">
        <v>610</v>
      </c>
      <c r="AL75" s="375">
        <v>526</v>
      </c>
      <c r="AM75" s="372">
        <v>1136</v>
      </c>
      <c r="AN75" s="372">
        <v>593</v>
      </c>
      <c r="AO75" s="372">
        <v>541</v>
      </c>
      <c r="AP75" s="372">
        <v>1134</v>
      </c>
      <c r="AQ75" s="372">
        <v>571</v>
      </c>
      <c r="AR75" s="372">
        <v>625</v>
      </c>
      <c r="AS75" s="373">
        <v>1196</v>
      </c>
      <c r="AT75" s="666" t="s">
        <v>123</v>
      </c>
      <c r="AU75" s="71" t="s">
        <v>328</v>
      </c>
      <c r="AV75" s="372">
        <v>596</v>
      </c>
      <c r="AW75" s="372">
        <v>617</v>
      </c>
      <c r="AX75" s="375">
        <v>1213</v>
      </c>
      <c r="AY75" s="372">
        <v>428</v>
      </c>
      <c r="AZ75" s="372">
        <v>612</v>
      </c>
      <c r="BA75" s="372">
        <v>1040</v>
      </c>
      <c r="BB75" s="372">
        <v>316</v>
      </c>
      <c r="BC75" s="372">
        <v>471</v>
      </c>
      <c r="BD75" s="373">
        <v>787</v>
      </c>
      <c r="BE75" s="666" t="s">
        <v>123</v>
      </c>
      <c r="BF75" s="71" t="s">
        <v>328</v>
      </c>
      <c r="BG75" s="372">
        <v>224</v>
      </c>
      <c r="BH75" s="372">
        <v>361</v>
      </c>
      <c r="BI75" s="372">
        <v>585</v>
      </c>
      <c r="BJ75" s="375">
        <v>118</v>
      </c>
      <c r="BK75" s="372">
        <v>188</v>
      </c>
      <c r="BL75" s="372">
        <v>306</v>
      </c>
      <c r="BM75" s="372">
        <v>39</v>
      </c>
      <c r="BN75" s="372">
        <v>93</v>
      </c>
      <c r="BO75" s="373">
        <v>132</v>
      </c>
      <c r="BP75" s="666" t="s">
        <v>123</v>
      </c>
      <c r="BQ75" s="71" t="s">
        <v>328</v>
      </c>
      <c r="BR75" s="372">
        <v>6</v>
      </c>
      <c r="BS75" s="372">
        <v>29</v>
      </c>
      <c r="BT75" s="372">
        <v>35</v>
      </c>
      <c r="BU75" s="372">
        <v>1</v>
      </c>
      <c r="BV75" s="372">
        <v>3</v>
      </c>
      <c r="BW75" s="372">
        <v>4</v>
      </c>
      <c r="BX75" s="372">
        <v>0</v>
      </c>
      <c r="BY75" s="372">
        <v>2</v>
      </c>
      <c r="BZ75" s="373">
        <v>2</v>
      </c>
      <c r="CA75" s="666" t="s">
        <v>123</v>
      </c>
      <c r="CB75" s="71" t="s">
        <v>328</v>
      </c>
      <c r="CC75" s="372">
        <v>1943</v>
      </c>
      <c r="CD75" s="372">
        <v>1862</v>
      </c>
      <c r="CE75" s="372">
        <v>3805</v>
      </c>
      <c r="CF75" s="372">
        <v>6525</v>
      </c>
      <c r="CG75" s="372">
        <v>6232</v>
      </c>
      <c r="CH75" s="372">
        <v>12757</v>
      </c>
      <c r="CI75" s="372">
        <v>1132</v>
      </c>
      <c r="CJ75" s="372">
        <v>1759</v>
      </c>
      <c r="CK75" s="373">
        <v>2891</v>
      </c>
    </row>
    <row r="76" spans="1:89" ht="17.100000000000001" customHeight="1">
      <c r="A76" s="1"/>
      <c r="B76" s="667"/>
      <c r="C76" s="77" t="s">
        <v>125</v>
      </c>
      <c r="D76" s="339">
        <v>284</v>
      </c>
      <c r="E76" s="339">
        <v>274</v>
      </c>
      <c r="F76" s="339">
        <v>558</v>
      </c>
      <c r="G76" s="339">
        <v>377</v>
      </c>
      <c r="H76" s="339">
        <v>389</v>
      </c>
      <c r="I76" s="339">
        <v>766</v>
      </c>
      <c r="J76" s="339">
        <v>438</v>
      </c>
      <c r="K76" s="339">
        <v>446</v>
      </c>
      <c r="L76" s="340">
        <v>884</v>
      </c>
      <c r="M76" s="667"/>
      <c r="N76" s="377" t="s">
        <v>125</v>
      </c>
      <c r="O76" s="339">
        <v>594</v>
      </c>
      <c r="P76" s="339">
        <v>447</v>
      </c>
      <c r="Q76" s="339">
        <v>1041</v>
      </c>
      <c r="R76" s="339">
        <v>334</v>
      </c>
      <c r="S76" s="339">
        <v>318</v>
      </c>
      <c r="T76" s="339">
        <v>652</v>
      </c>
      <c r="U76" s="339">
        <v>327</v>
      </c>
      <c r="V76" s="339">
        <v>259</v>
      </c>
      <c r="W76" s="340">
        <v>586</v>
      </c>
      <c r="X76" s="667"/>
      <c r="Y76" s="77" t="s">
        <v>125</v>
      </c>
      <c r="Z76" s="342">
        <v>368</v>
      </c>
      <c r="AA76" s="339">
        <v>341</v>
      </c>
      <c r="AB76" s="339">
        <v>709</v>
      </c>
      <c r="AC76" s="339">
        <v>458</v>
      </c>
      <c r="AD76" s="339">
        <v>436</v>
      </c>
      <c r="AE76" s="339">
        <v>894</v>
      </c>
      <c r="AF76" s="339">
        <v>500</v>
      </c>
      <c r="AG76" s="339">
        <v>457</v>
      </c>
      <c r="AH76" s="340">
        <v>957</v>
      </c>
      <c r="AI76" s="667"/>
      <c r="AJ76" s="77" t="s">
        <v>125</v>
      </c>
      <c r="AK76" s="339">
        <v>389</v>
      </c>
      <c r="AL76" s="342">
        <v>346</v>
      </c>
      <c r="AM76" s="339">
        <v>735</v>
      </c>
      <c r="AN76" s="339">
        <v>355</v>
      </c>
      <c r="AO76" s="339">
        <v>337</v>
      </c>
      <c r="AP76" s="339">
        <v>692</v>
      </c>
      <c r="AQ76" s="339">
        <v>340</v>
      </c>
      <c r="AR76" s="339">
        <v>349</v>
      </c>
      <c r="AS76" s="340">
        <v>689</v>
      </c>
      <c r="AT76" s="667"/>
      <c r="AU76" s="77" t="s">
        <v>125</v>
      </c>
      <c r="AV76" s="339">
        <v>399</v>
      </c>
      <c r="AW76" s="339">
        <v>382</v>
      </c>
      <c r="AX76" s="342">
        <v>781</v>
      </c>
      <c r="AY76" s="339">
        <v>241</v>
      </c>
      <c r="AZ76" s="339">
        <v>369</v>
      </c>
      <c r="BA76" s="339">
        <v>610</v>
      </c>
      <c r="BB76" s="339">
        <v>213</v>
      </c>
      <c r="BC76" s="339">
        <v>266</v>
      </c>
      <c r="BD76" s="340">
        <v>479</v>
      </c>
      <c r="BE76" s="667"/>
      <c r="BF76" s="77" t="s">
        <v>125</v>
      </c>
      <c r="BG76" s="339">
        <v>153</v>
      </c>
      <c r="BH76" s="339">
        <v>233</v>
      </c>
      <c r="BI76" s="339">
        <v>386</v>
      </c>
      <c r="BJ76" s="342">
        <v>86</v>
      </c>
      <c r="BK76" s="339">
        <v>148</v>
      </c>
      <c r="BL76" s="339">
        <v>234</v>
      </c>
      <c r="BM76" s="339">
        <v>27</v>
      </c>
      <c r="BN76" s="339">
        <v>80</v>
      </c>
      <c r="BO76" s="340">
        <v>107</v>
      </c>
      <c r="BP76" s="667"/>
      <c r="BQ76" s="77" t="s">
        <v>125</v>
      </c>
      <c r="BR76" s="339">
        <v>9</v>
      </c>
      <c r="BS76" s="339">
        <v>26</v>
      </c>
      <c r="BT76" s="339">
        <v>35</v>
      </c>
      <c r="BU76" s="339">
        <v>1</v>
      </c>
      <c r="BV76" s="339">
        <v>1</v>
      </c>
      <c r="BW76" s="339">
        <v>2</v>
      </c>
      <c r="BX76" s="339">
        <v>0</v>
      </c>
      <c r="BY76" s="339">
        <v>0</v>
      </c>
      <c r="BZ76" s="340">
        <v>0</v>
      </c>
      <c r="CA76" s="667"/>
      <c r="CB76" s="77" t="s">
        <v>125</v>
      </c>
      <c r="CC76" s="339">
        <v>1099</v>
      </c>
      <c r="CD76" s="339">
        <v>1109</v>
      </c>
      <c r="CE76" s="339">
        <v>2208</v>
      </c>
      <c r="CF76" s="339">
        <v>4064</v>
      </c>
      <c r="CG76" s="339">
        <v>3672</v>
      </c>
      <c r="CH76" s="339">
        <v>7736</v>
      </c>
      <c r="CI76" s="339">
        <v>730</v>
      </c>
      <c r="CJ76" s="339">
        <v>1123</v>
      </c>
      <c r="CK76" s="340">
        <v>1853</v>
      </c>
    </row>
    <row r="77" spans="1:89" ht="17.100000000000001" customHeight="1">
      <c r="A77" s="1"/>
      <c r="B77" s="667"/>
      <c r="C77" s="78" t="s">
        <v>126</v>
      </c>
      <c r="D77" s="339">
        <v>387</v>
      </c>
      <c r="E77" s="339">
        <v>372</v>
      </c>
      <c r="F77" s="339">
        <v>759</v>
      </c>
      <c r="G77" s="339">
        <v>467</v>
      </c>
      <c r="H77" s="339">
        <v>433</v>
      </c>
      <c r="I77" s="339">
        <v>900</v>
      </c>
      <c r="J77" s="339">
        <v>511</v>
      </c>
      <c r="K77" s="339">
        <v>465</v>
      </c>
      <c r="L77" s="340">
        <v>976</v>
      </c>
      <c r="M77" s="667"/>
      <c r="N77" s="378" t="s">
        <v>126</v>
      </c>
      <c r="O77" s="339">
        <v>543</v>
      </c>
      <c r="P77" s="339">
        <v>503</v>
      </c>
      <c r="Q77" s="339">
        <v>1046</v>
      </c>
      <c r="R77" s="339">
        <v>419</v>
      </c>
      <c r="S77" s="339">
        <v>433</v>
      </c>
      <c r="T77" s="339">
        <v>852</v>
      </c>
      <c r="U77" s="339">
        <v>409</v>
      </c>
      <c r="V77" s="339">
        <v>399</v>
      </c>
      <c r="W77" s="340">
        <v>808</v>
      </c>
      <c r="X77" s="667"/>
      <c r="Y77" s="78" t="s">
        <v>126</v>
      </c>
      <c r="Z77" s="342">
        <v>432</v>
      </c>
      <c r="AA77" s="339">
        <v>419</v>
      </c>
      <c r="AB77" s="339">
        <v>851</v>
      </c>
      <c r="AC77" s="339">
        <v>605</v>
      </c>
      <c r="AD77" s="339">
        <v>502</v>
      </c>
      <c r="AE77" s="339">
        <v>1107</v>
      </c>
      <c r="AF77" s="339">
        <v>588</v>
      </c>
      <c r="AG77" s="339">
        <v>518</v>
      </c>
      <c r="AH77" s="340">
        <v>1106</v>
      </c>
      <c r="AI77" s="667"/>
      <c r="AJ77" s="78" t="s">
        <v>126</v>
      </c>
      <c r="AK77" s="339">
        <v>450</v>
      </c>
      <c r="AL77" s="342">
        <v>385</v>
      </c>
      <c r="AM77" s="339">
        <v>835</v>
      </c>
      <c r="AN77" s="339">
        <v>415</v>
      </c>
      <c r="AO77" s="339">
        <v>365</v>
      </c>
      <c r="AP77" s="339">
        <v>780</v>
      </c>
      <c r="AQ77" s="339">
        <v>403</v>
      </c>
      <c r="AR77" s="339">
        <v>405</v>
      </c>
      <c r="AS77" s="340">
        <v>808</v>
      </c>
      <c r="AT77" s="667"/>
      <c r="AU77" s="78" t="s">
        <v>126</v>
      </c>
      <c r="AV77" s="339">
        <v>411</v>
      </c>
      <c r="AW77" s="339">
        <v>419</v>
      </c>
      <c r="AX77" s="342">
        <v>830</v>
      </c>
      <c r="AY77" s="339">
        <v>284</v>
      </c>
      <c r="AZ77" s="339">
        <v>391</v>
      </c>
      <c r="BA77" s="339">
        <v>675</v>
      </c>
      <c r="BB77" s="339">
        <v>209</v>
      </c>
      <c r="BC77" s="339">
        <v>293</v>
      </c>
      <c r="BD77" s="340">
        <v>502</v>
      </c>
      <c r="BE77" s="667"/>
      <c r="BF77" s="78" t="s">
        <v>126</v>
      </c>
      <c r="BG77" s="339">
        <v>156</v>
      </c>
      <c r="BH77" s="339">
        <v>230</v>
      </c>
      <c r="BI77" s="339">
        <v>386</v>
      </c>
      <c r="BJ77" s="342">
        <v>67</v>
      </c>
      <c r="BK77" s="339">
        <v>138</v>
      </c>
      <c r="BL77" s="339">
        <v>205</v>
      </c>
      <c r="BM77" s="339">
        <v>51</v>
      </c>
      <c r="BN77" s="339">
        <v>56</v>
      </c>
      <c r="BO77" s="340">
        <v>107</v>
      </c>
      <c r="BP77" s="667"/>
      <c r="BQ77" s="78" t="s">
        <v>126</v>
      </c>
      <c r="BR77" s="339">
        <v>6</v>
      </c>
      <c r="BS77" s="339">
        <v>18</v>
      </c>
      <c r="BT77" s="339">
        <v>24</v>
      </c>
      <c r="BU77" s="339">
        <v>2</v>
      </c>
      <c r="BV77" s="339">
        <v>5</v>
      </c>
      <c r="BW77" s="339">
        <v>7</v>
      </c>
      <c r="BX77" s="339">
        <v>0</v>
      </c>
      <c r="BY77" s="339">
        <v>0</v>
      </c>
      <c r="BZ77" s="340">
        <v>0</v>
      </c>
      <c r="CA77" s="667"/>
      <c r="CB77" s="78" t="s">
        <v>126</v>
      </c>
      <c r="CC77" s="339">
        <v>1365</v>
      </c>
      <c r="CD77" s="339">
        <v>1270</v>
      </c>
      <c r="CE77" s="339">
        <v>2635</v>
      </c>
      <c r="CF77" s="339">
        <v>4675</v>
      </c>
      <c r="CG77" s="339">
        <v>4348</v>
      </c>
      <c r="CH77" s="339">
        <v>9023</v>
      </c>
      <c r="CI77" s="339">
        <v>775</v>
      </c>
      <c r="CJ77" s="339">
        <v>1131</v>
      </c>
      <c r="CK77" s="340">
        <v>1906</v>
      </c>
    </row>
    <row r="78" spans="1:89" ht="17.100000000000001" customHeight="1">
      <c r="A78" s="1"/>
      <c r="B78" s="667"/>
      <c r="C78" s="77" t="s">
        <v>127</v>
      </c>
      <c r="D78" s="339">
        <v>679</v>
      </c>
      <c r="E78" s="339">
        <v>655</v>
      </c>
      <c r="F78" s="339">
        <v>1334</v>
      </c>
      <c r="G78" s="339">
        <v>897</v>
      </c>
      <c r="H78" s="339">
        <v>884</v>
      </c>
      <c r="I78" s="339">
        <v>1781</v>
      </c>
      <c r="J78" s="339">
        <v>1041</v>
      </c>
      <c r="K78" s="339">
        <v>1024</v>
      </c>
      <c r="L78" s="340">
        <v>2065</v>
      </c>
      <c r="M78" s="667"/>
      <c r="N78" s="377" t="s">
        <v>127</v>
      </c>
      <c r="O78" s="339">
        <v>1152</v>
      </c>
      <c r="P78" s="339">
        <v>1058</v>
      </c>
      <c r="Q78" s="339">
        <v>2210</v>
      </c>
      <c r="R78" s="339">
        <v>796</v>
      </c>
      <c r="S78" s="339">
        <v>715</v>
      </c>
      <c r="T78" s="339">
        <v>1511</v>
      </c>
      <c r="U78" s="339">
        <v>760</v>
      </c>
      <c r="V78" s="339">
        <v>695</v>
      </c>
      <c r="W78" s="340">
        <v>1455</v>
      </c>
      <c r="X78" s="667"/>
      <c r="Y78" s="77" t="s">
        <v>127</v>
      </c>
      <c r="Z78" s="342">
        <v>766</v>
      </c>
      <c r="AA78" s="339">
        <v>753</v>
      </c>
      <c r="AB78" s="339">
        <v>1519</v>
      </c>
      <c r="AC78" s="339">
        <v>1008</v>
      </c>
      <c r="AD78" s="339">
        <v>999</v>
      </c>
      <c r="AE78" s="339">
        <v>2007</v>
      </c>
      <c r="AF78" s="339">
        <v>1230</v>
      </c>
      <c r="AG78" s="339">
        <v>1228</v>
      </c>
      <c r="AH78" s="340">
        <v>2458</v>
      </c>
      <c r="AI78" s="667"/>
      <c r="AJ78" s="77" t="s">
        <v>127</v>
      </c>
      <c r="AK78" s="339">
        <v>954</v>
      </c>
      <c r="AL78" s="342">
        <v>755</v>
      </c>
      <c r="AM78" s="339">
        <v>1709</v>
      </c>
      <c r="AN78" s="339">
        <v>694</v>
      </c>
      <c r="AO78" s="339">
        <v>626</v>
      </c>
      <c r="AP78" s="339">
        <v>1320</v>
      </c>
      <c r="AQ78" s="339">
        <v>666</v>
      </c>
      <c r="AR78" s="339">
        <v>656</v>
      </c>
      <c r="AS78" s="340">
        <v>1322</v>
      </c>
      <c r="AT78" s="667"/>
      <c r="AU78" s="77" t="s">
        <v>127</v>
      </c>
      <c r="AV78" s="339">
        <v>597</v>
      </c>
      <c r="AW78" s="339">
        <v>593</v>
      </c>
      <c r="AX78" s="342">
        <v>1190</v>
      </c>
      <c r="AY78" s="339">
        <v>417</v>
      </c>
      <c r="AZ78" s="339">
        <v>592</v>
      </c>
      <c r="BA78" s="339">
        <v>1009</v>
      </c>
      <c r="BB78" s="339">
        <v>289</v>
      </c>
      <c r="BC78" s="339">
        <v>424</v>
      </c>
      <c r="BD78" s="340">
        <v>713</v>
      </c>
      <c r="BE78" s="667"/>
      <c r="BF78" s="77" t="s">
        <v>127</v>
      </c>
      <c r="BG78" s="339">
        <v>208</v>
      </c>
      <c r="BH78" s="339">
        <v>307</v>
      </c>
      <c r="BI78" s="339">
        <v>515</v>
      </c>
      <c r="BJ78" s="342">
        <v>110</v>
      </c>
      <c r="BK78" s="339">
        <v>216</v>
      </c>
      <c r="BL78" s="339">
        <v>326</v>
      </c>
      <c r="BM78" s="339">
        <v>47</v>
      </c>
      <c r="BN78" s="339">
        <v>87</v>
      </c>
      <c r="BO78" s="340">
        <v>134</v>
      </c>
      <c r="BP78" s="667"/>
      <c r="BQ78" s="77" t="s">
        <v>127</v>
      </c>
      <c r="BR78" s="339">
        <v>10</v>
      </c>
      <c r="BS78" s="339">
        <v>24</v>
      </c>
      <c r="BT78" s="339">
        <v>34</v>
      </c>
      <c r="BU78" s="339">
        <v>1</v>
      </c>
      <c r="BV78" s="339">
        <v>4</v>
      </c>
      <c r="BW78" s="339">
        <v>5</v>
      </c>
      <c r="BX78" s="339">
        <v>0</v>
      </c>
      <c r="BY78" s="339">
        <v>0</v>
      </c>
      <c r="BZ78" s="340">
        <v>0</v>
      </c>
      <c r="CA78" s="667"/>
      <c r="CB78" s="77" t="s">
        <v>127</v>
      </c>
      <c r="CC78" s="339">
        <v>2617</v>
      </c>
      <c r="CD78" s="339">
        <v>2563</v>
      </c>
      <c r="CE78" s="339">
        <v>5180</v>
      </c>
      <c r="CF78" s="339">
        <v>8623</v>
      </c>
      <c r="CG78" s="339">
        <v>8078</v>
      </c>
      <c r="CH78" s="339">
        <v>16701</v>
      </c>
      <c r="CI78" s="339">
        <v>1082</v>
      </c>
      <c r="CJ78" s="339">
        <v>1654</v>
      </c>
      <c r="CK78" s="340">
        <v>2736</v>
      </c>
    </row>
    <row r="79" spans="1:89" ht="17.100000000000001" customHeight="1">
      <c r="A79" s="1"/>
      <c r="B79" s="668"/>
      <c r="C79" s="18" t="s">
        <v>42</v>
      </c>
      <c r="D79" s="334">
        <f t="shared" ref="D79:L79" si="104">SUM(D75:D78)</f>
        <v>1916</v>
      </c>
      <c r="E79" s="334">
        <f t="shared" si="104"/>
        <v>1788</v>
      </c>
      <c r="F79" s="334">
        <f t="shared" si="104"/>
        <v>3704</v>
      </c>
      <c r="G79" s="334">
        <f t="shared" si="104"/>
        <v>2376</v>
      </c>
      <c r="H79" s="334">
        <f t="shared" si="104"/>
        <v>2391</v>
      </c>
      <c r="I79" s="334">
        <f t="shared" si="104"/>
        <v>4767</v>
      </c>
      <c r="J79" s="334">
        <f t="shared" si="104"/>
        <v>2732</v>
      </c>
      <c r="K79" s="334">
        <f t="shared" si="104"/>
        <v>2625</v>
      </c>
      <c r="L79" s="335">
        <f t="shared" si="104"/>
        <v>5357</v>
      </c>
      <c r="M79" s="668"/>
      <c r="N79" s="336" t="s">
        <v>42</v>
      </c>
      <c r="O79" s="334">
        <f t="shared" ref="O79:W79" si="105">SUM(O75:O78)</f>
        <v>3055</v>
      </c>
      <c r="P79" s="334">
        <f t="shared" si="105"/>
        <v>2742</v>
      </c>
      <c r="Q79" s="334">
        <f t="shared" si="105"/>
        <v>5797</v>
      </c>
      <c r="R79" s="334">
        <f t="shared" si="105"/>
        <v>2135</v>
      </c>
      <c r="S79" s="334">
        <f t="shared" si="105"/>
        <v>2029</v>
      </c>
      <c r="T79" s="334">
        <f t="shared" si="105"/>
        <v>4164</v>
      </c>
      <c r="U79" s="334">
        <f t="shared" si="105"/>
        <v>2066</v>
      </c>
      <c r="V79" s="334">
        <f t="shared" si="105"/>
        <v>1886</v>
      </c>
      <c r="W79" s="335">
        <f t="shared" si="105"/>
        <v>3952</v>
      </c>
      <c r="X79" s="668"/>
      <c r="Y79" s="18" t="s">
        <v>42</v>
      </c>
      <c r="Z79" s="337">
        <f t="shared" ref="Z79:AH79" si="106">SUM(Z75:Z78)</f>
        <v>2155</v>
      </c>
      <c r="AA79" s="334">
        <f t="shared" si="106"/>
        <v>2112</v>
      </c>
      <c r="AB79" s="334">
        <f t="shared" si="106"/>
        <v>4267</v>
      </c>
      <c r="AC79" s="334">
        <f t="shared" si="106"/>
        <v>2814</v>
      </c>
      <c r="AD79" s="334">
        <f t="shared" si="106"/>
        <v>2644</v>
      </c>
      <c r="AE79" s="334">
        <f t="shared" si="106"/>
        <v>5458</v>
      </c>
      <c r="AF79" s="334">
        <f t="shared" si="106"/>
        <v>3219</v>
      </c>
      <c r="AG79" s="334">
        <f t="shared" si="106"/>
        <v>2990</v>
      </c>
      <c r="AH79" s="335">
        <f t="shared" si="106"/>
        <v>6209</v>
      </c>
      <c r="AI79" s="668"/>
      <c r="AJ79" s="18" t="s">
        <v>42</v>
      </c>
      <c r="AK79" s="334">
        <f t="shared" ref="AK79:AS79" si="107">SUM(AK75:AK78)</f>
        <v>2403</v>
      </c>
      <c r="AL79" s="337">
        <f t="shared" si="107"/>
        <v>2012</v>
      </c>
      <c r="AM79" s="334">
        <f t="shared" si="107"/>
        <v>4415</v>
      </c>
      <c r="AN79" s="334">
        <f t="shared" si="107"/>
        <v>2057</v>
      </c>
      <c r="AO79" s="334">
        <f t="shared" si="107"/>
        <v>1869</v>
      </c>
      <c r="AP79" s="334">
        <f t="shared" si="107"/>
        <v>3926</v>
      </c>
      <c r="AQ79" s="334">
        <f t="shared" si="107"/>
        <v>1980</v>
      </c>
      <c r="AR79" s="334">
        <f t="shared" si="107"/>
        <v>2035</v>
      </c>
      <c r="AS79" s="335">
        <f t="shared" si="107"/>
        <v>4015</v>
      </c>
      <c r="AT79" s="668"/>
      <c r="AU79" s="18" t="s">
        <v>42</v>
      </c>
      <c r="AV79" s="334">
        <f t="shared" ref="AV79:BD79" si="108">SUM(AV75:AV78)</f>
        <v>2003</v>
      </c>
      <c r="AW79" s="334">
        <f t="shared" si="108"/>
        <v>2011</v>
      </c>
      <c r="AX79" s="337">
        <f t="shared" si="108"/>
        <v>4014</v>
      </c>
      <c r="AY79" s="334">
        <f t="shared" si="108"/>
        <v>1370</v>
      </c>
      <c r="AZ79" s="334">
        <f t="shared" si="108"/>
        <v>1964</v>
      </c>
      <c r="BA79" s="334">
        <f t="shared" si="108"/>
        <v>3334</v>
      </c>
      <c r="BB79" s="334">
        <f t="shared" si="108"/>
        <v>1027</v>
      </c>
      <c r="BC79" s="334">
        <f t="shared" si="108"/>
        <v>1454</v>
      </c>
      <c r="BD79" s="335">
        <f t="shared" si="108"/>
        <v>2481</v>
      </c>
      <c r="BE79" s="668"/>
      <c r="BF79" s="18" t="s">
        <v>42</v>
      </c>
      <c r="BG79" s="334">
        <f t="shared" ref="BG79:BO79" si="109">SUM(BG75:BG78)</f>
        <v>741</v>
      </c>
      <c r="BH79" s="334">
        <f t="shared" si="109"/>
        <v>1131</v>
      </c>
      <c r="BI79" s="334">
        <f t="shared" si="109"/>
        <v>1872</v>
      </c>
      <c r="BJ79" s="337">
        <f t="shared" si="109"/>
        <v>381</v>
      </c>
      <c r="BK79" s="334">
        <f t="shared" si="109"/>
        <v>690</v>
      </c>
      <c r="BL79" s="334">
        <f t="shared" si="109"/>
        <v>1071</v>
      </c>
      <c r="BM79" s="334">
        <f t="shared" si="109"/>
        <v>164</v>
      </c>
      <c r="BN79" s="334">
        <f t="shared" si="109"/>
        <v>316</v>
      </c>
      <c r="BO79" s="335">
        <f t="shared" si="109"/>
        <v>480</v>
      </c>
      <c r="BP79" s="668"/>
      <c r="BQ79" s="18" t="s">
        <v>42</v>
      </c>
      <c r="BR79" s="334">
        <f t="shared" ref="BR79:BZ79" si="110">SUM(BR75:BR78)</f>
        <v>31</v>
      </c>
      <c r="BS79" s="334">
        <f t="shared" si="110"/>
        <v>97</v>
      </c>
      <c r="BT79" s="334">
        <f t="shared" si="110"/>
        <v>128</v>
      </c>
      <c r="BU79" s="334">
        <f t="shared" si="110"/>
        <v>5</v>
      </c>
      <c r="BV79" s="334">
        <f t="shared" si="110"/>
        <v>13</v>
      </c>
      <c r="BW79" s="334">
        <f t="shared" si="110"/>
        <v>18</v>
      </c>
      <c r="BX79" s="334">
        <f t="shared" si="110"/>
        <v>0</v>
      </c>
      <c r="BY79" s="334">
        <f t="shared" si="110"/>
        <v>2</v>
      </c>
      <c r="BZ79" s="335">
        <f t="shared" si="110"/>
        <v>2</v>
      </c>
      <c r="CA79" s="668"/>
      <c r="CB79" s="18" t="s">
        <v>42</v>
      </c>
      <c r="CC79" s="334">
        <f t="shared" ref="CC79:CK79" si="111">SUM(CC75:CC78)</f>
        <v>7024</v>
      </c>
      <c r="CD79" s="334">
        <f t="shared" si="111"/>
        <v>6804</v>
      </c>
      <c r="CE79" s="334">
        <f t="shared" si="111"/>
        <v>13828</v>
      </c>
      <c r="CF79" s="334">
        <f t="shared" si="111"/>
        <v>23887</v>
      </c>
      <c r="CG79" s="334">
        <f t="shared" si="111"/>
        <v>22330</v>
      </c>
      <c r="CH79" s="334">
        <f t="shared" si="111"/>
        <v>46217</v>
      </c>
      <c r="CI79" s="334">
        <f t="shared" si="111"/>
        <v>3719</v>
      </c>
      <c r="CJ79" s="334">
        <f t="shared" si="111"/>
        <v>5667</v>
      </c>
      <c r="CK79" s="335">
        <f t="shared" si="111"/>
        <v>9386</v>
      </c>
    </row>
    <row r="80" spans="1:89" s="360" customFormat="1" ht="17.100000000000001" customHeight="1">
      <c r="A80" s="70"/>
      <c r="B80" s="666" t="s">
        <v>128</v>
      </c>
      <c r="C80" s="71" t="s">
        <v>329</v>
      </c>
      <c r="D80" s="372">
        <v>321</v>
      </c>
      <c r="E80" s="372">
        <v>289</v>
      </c>
      <c r="F80" s="372">
        <v>610</v>
      </c>
      <c r="G80" s="372">
        <v>426</v>
      </c>
      <c r="H80" s="372">
        <v>417</v>
      </c>
      <c r="I80" s="372">
        <v>843</v>
      </c>
      <c r="J80" s="372">
        <v>456</v>
      </c>
      <c r="K80" s="372">
        <v>468</v>
      </c>
      <c r="L80" s="373">
        <v>924</v>
      </c>
      <c r="M80" s="666" t="s">
        <v>128</v>
      </c>
      <c r="N80" s="374" t="s">
        <v>329</v>
      </c>
      <c r="O80" s="372">
        <v>530</v>
      </c>
      <c r="P80" s="372">
        <v>509</v>
      </c>
      <c r="Q80" s="372">
        <v>1039</v>
      </c>
      <c r="R80" s="372">
        <v>393</v>
      </c>
      <c r="S80" s="372">
        <v>376</v>
      </c>
      <c r="T80" s="372">
        <v>769</v>
      </c>
      <c r="U80" s="372">
        <v>318</v>
      </c>
      <c r="V80" s="372">
        <v>305</v>
      </c>
      <c r="W80" s="373">
        <v>623</v>
      </c>
      <c r="X80" s="666" t="s">
        <v>128</v>
      </c>
      <c r="Y80" s="71" t="s">
        <v>329</v>
      </c>
      <c r="Z80" s="375">
        <v>371</v>
      </c>
      <c r="AA80" s="372">
        <v>360</v>
      </c>
      <c r="AB80" s="372">
        <v>731</v>
      </c>
      <c r="AC80" s="372">
        <v>497</v>
      </c>
      <c r="AD80" s="372">
        <v>475</v>
      </c>
      <c r="AE80" s="372">
        <v>972</v>
      </c>
      <c r="AF80" s="372">
        <v>554</v>
      </c>
      <c r="AG80" s="372">
        <v>507</v>
      </c>
      <c r="AH80" s="373">
        <v>1061</v>
      </c>
      <c r="AI80" s="666" t="s">
        <v>128</v>
      </c>
      <c r="AJ80" s="71" t="s">
        <v>329</v>
      </c>
      <c r="AK80" s="372">
        <v>441</v>
      </c>
      <c r="AL80" s="375">
        <v>406</v>
      </c>
      <c r="AM80" s="372">
        <v>847</v>
      </c>
      <c r="AN80" s="372">
        <v>387</v>
      </c>
      <c r="AO80" s="372">
        <v>360</v>
      </c>
      <c r="AP80" s="372">
        <v>747</v>
      </c>
      <c r="AQ80" s="372">
        <v>341</v>
      </c>
      <c r="AR80" s="372">
        <v>311</v>
      </c>
      <c r="AS80" s="373">
        <v>652</v>
      </c>
      <c r="AT80" s="666" t="s">
        <v>128</v>
      </c>
      <c r="AU80" s="71" t="s">
        <v>329</v>
      </c>
      <c r="AV80" s="372">
        <v>277</v>
      </c>
      <c r="AW80" s="372">
        <v>298</v>
      </c>
      <c r="AX80" s="375">
        <v>575</v>
      </c>
      <c r="AY80" s="372">
        <v>192</v>
      </c>
      <c r="AZ80" s="372">
        <v>288</v>
      </c>
      <c r="BA80" s="372">
        <v>480</v>
      </c>
      <c r="BB80" s="372">
        <v>154</v>
      </c>
      <c r="BC80" s="372">
        <v>197</v>
      </c>
      <c r="BD80" s="373">
        <v>351</v>
      </c>
      <c r="BE80" s="666" t="s">
        <v>128</v>
      </c>
      <c r="BF80" s="71" t="s">
        <v>329</v>
      </c>
      <c r="BG80" s="372">
        <v>108</v>
      </c>
      <c r="BH80" s="372">
        <v>160</v>
      </c>
      <c r="BI80" s="372">
        <v>268</v>
      </c>
      <c r="BJ80" s="375">
        <v>55</v>
      </c>
      <c r="BK80" s="372">
        <v>100</v>
      </c>
      <c r="BL80" s="372">
        <v>155</v>
      </c>
      <c r="BM80" s="372">
        <v>29</v>
      </c>
      <c r="BN80" s="372">
        <v>36</v>
      </c>
      <c r="BO80" s="373">
        <v>65</v>
      </c>
      <c r="BP80" s="666" t="s">
        <v>128</v>
      </c>
      <c r="BQ80" s="71" t="s">
        <v>329</v>
      </c>
      <c r="BR80" s="372">
        <v>3</v>
      </c>
      <c r="BS80" s="372">
        <v>15</v>
      </c>
      <c r="BT80" s="372">
        <v>18</v>
      </c>
      <c r="BU80" s="372">
        <v>2</v>
      </c>
      <c r="BV80" s="372">
        <v>3</v>
      </c>
      <c r="BW80" s="372">
        <v>5</v>
      </c>
      <c r="BX80" s="372">
        <v>0</v>
      </c>
      <c r="BY80" s="372">
        <v>0</v>
      </c>
      <c r="BZ80" s="373">
        <v>0</v>
      </c>
      <c r="CA80" s="666" t="s">
        <v>128</v>
      </c>
      <c r="CB80" s="71" t="s">
        <v>329</v>
      </c>
      <c r="CC80" s="372">
        <v>1203</v>
      </c>
      <c r="CD80" s="372">
        <v>1174</v>
      </c>
      <c r="CE80" s="372">
        <v>2377</v>
      </c>
      <c r="CF80" s="372">
        <v>4109</v>
      </c>
      <c r="CG80" s="372">
        <v>3907</v>
      </c>
      <c r="CH80" s="372">
        <v>8016</v>
      </c>
      <c r="CI80" s="372">
        <v>543</v>
      </c>
      <c r="CJ80" s="372">
        <v>799</v>
      </c>
      <c r="CK80" s="373">
        <v>1342</v>
      </c>
    </row>
    <row r="81" spans="1:89" ht="17.100000000000001" customHeight="1">
      <c r="A81" s="1"/>
      <c r="B81" s="667"/>
      <c r="C81" s="26" t="s">
        <v>130</v>
      </c>
      <c r="D81" s="339">
        <v>993</v>
      </c>
      <c r="E81" s="339">
        <v>924</v>
      </c>
      <c r="F81" s="339">
        <v>1917</v>
      </c>
      <c r="G81" s="339">
        <v>1156</v>
      </c>
      <c r="H81" s="339">
        <v>1044</v>
      </c>
      <c r="I81" s="339">
        <v>2200</v>
      </c>
      <c r="J81" s="339">
        <v>1303</v>
      </c>
      <c r="K81" s="339">
        <v>1269</v>
      </c>
      <c r="L81" s="340">
        <v>2572</v>
      </c>
      <c r="M81" s="667"/>
      <c r="N81" s="341" t="s">
        <v>130</v>
      </c>
      <c r="O81" s="339">
        <v>1436</v>
      </c>
      <c r="P81" s="339">
        <v>1403</v>
      </c>
      <c r="Q81" s="339">
        <v>2839</v>
      </c>
      <c r="R81" s="339">
        <v>939</v>
      </c>
      <c r="S81" s="339">
        <v>976</v>
      </c>
      <c r="T81" s="339">
        <v>1915</v>
      </c>
      <c r="U81" s="339">
        <v>867</v>
      </c>
      <c r="V81" s="339">
        <v>875</v>
      </c>
      <c r="W81" s="340">
        <v>1742</v>
      </c>
      <c r="X81" s="667"/>
      <c r="Y81" s="26" t="s">
        <v>130</v>
      </c>
      <c r="Z81" s="342">
        <v>1051</v>
      </c>
      <c r="AA81" s="339">
        <v>1031</v>
      </c>
      <c r="AB81" s="339">
        <v>2082</v>
      </c>
      <c r="AC81" s="339">
        <v>1375</v>
      </c>
      <c r="AD81" s="339">
        <v>1303</v>
      </c>
      <c r="AE81" s="339">
        <v>2678</v>
      </c>
      <c r="AF81" s="339">
        <v>1584</v>
      </c>
      <c r="AG81" s="339">
        <v>1411</v>
      </c>
      <c r="AH81" s="340">
        <v>2995</v>
      </c>
      <c r="AI81" s="667"/>
      <c r="AJ81" s="26" t="s">
        <v>130</v>
      </c>
      <c r="AK81" s="339">
        <v>1261</v>
      </c>
      <c r="AL81" s="342">
        <v>1122</v>
      </c>
      <c r="AM81" s="339">
        <v>2383</v>
      </c>
      <c r="AN81" s="339">
        <v>1024</v>
      </c>
      <c r="AO81" s="339">
        <v>962</v>
      </c>
      <c r="AP81" s="339">
        <v>1986</v>
      </c>
      <c r="AQ81" s="339">
        <v>970</v>
      </c>
      <c r="AR81" s="339">
        <v>1047</v>
      </c>
      <c r="AS81" s="340">
        <v>2017</v>
      </c>
      <c r="AT81" s="667"/>
      <c r="AU81" s="26" t="s">
        <v>130</v>
      </c>
      <c r="AV81" s="339">
        <v>979</v>
      </c>
      <c r="AW81" s="339">
        <v>990</v>
      </c>
      <c r="AX81" s="342">
        <v>1969</v>
      </c>
      <c r="AY81" s="339">
        <v>675</v>
      </c>
      <c r="AZ81" s="339">
        <v>939</v>
      </c>
      <c r="BA81" s="339">
        <v>1614</v>
      </c>
      <c r="BB81" s="339">
        <v>489</v>
      </c>
      <c r="BC81" s="339">
        <v>632</v>
      </c>
      <c r="BD81" s="340">
        <v>1121</v>
      </c>
      <c r="BE81" s="667"/>
      <c r="BF81" s="26" t="s">
        <v>130</v>
      </c>
      <c r="BG81" s="339">
        <v>365</v>
      </c>
      <c r="BH81" s="339">
        <v>476</v>
      </c>
      <c r="BI81" s="339">
        <v>841</v>
      </c>
      <c r="BJ81" s="342">
        <v>177</v>
      </c>
      <c r="BK81" s="339">
        <v>295</v>
      </c>
      <c r="BL81" s="339">
        <v>472</v>
      </c>
      <c r="BM81" s="339">
        <v>74</v>
      </c>
      <c r="BN81" s="339">
        <v>159</v>
      </c>
      <c r="BO81" s="340">
        <v>233</v>
      </c>
      <c r="BP81" s="667"/>
      <c r="BQ81" s="26" t="s">
        <v>130</v>
      </c>
      <c r="BR81" s="339">
        <v>21</v>
      </c>
      <c r="BS81" s="339">
        <v>47</v>
      </c>
      <c r="BT81" s="339">
        <v>68</v>
      </c>
      <c r="BU81" s="339">
        <v>2</v>
      </c>
      <c r="BV81" s="339">
        <v>13</v>
      </c>
      <c r="BW81" s="339">
        <v>15</v>
      </c>
      <c r="BX81" s="339">
        <v>0</v>
      </c>
      <c r="BY81" s="339">
        <v>0</v>
      </c>
      <c r="BZ81" s="340">
        <v>0</v>
      </c>
      <c r="CA81" s="667"/>
      <c r="CB81" s="26" t="s">
        <v>130</v>
      </c>
      <c r="CC81" s="339">
        <v>3452</v>
      </c>
      <c r="CD81" s="339">
        <v>3237</v>
      </c>
      <c r="CE81" s="339">
        <v>6689</v>
      </c>
      <c r="CF81" s="339">
        <v>11486</v>
      </c>
      <c r="CG81" s="339">
        <v>11120</v>
      </c>
      <c r="CH81" s="339">
        <v>22606</v>
      </c>
      <c r="CI81" s="339">
        <v>1803</v>
      </c>
      <c r="CJ81" s="339">
        <v>2561</v>
      </c>
      <c r="CK81" s="340">
        <v>4364</v>
      </c>
    </row>
    <row r="82" spans="1:89" ht="17.100000000000001" customHeight="1">
      <c r="A82" s="1"/>
      <c r="B82" s="668"/>
      <c r="C82" s="39" t="s">
        <v>42</v>
      </c>
      <c r="D82" s="334">
        <f t="shared" ref="D82:L82" si="112">SUM(D80:D81)</f>
        <v>1314</v>
      </c>
      <c r="E82" s="334">
        <f t="shared" si="112"/>
        <v>1213</v>
      </c>
      <c r="F82" s="334">
        <f t="shared" si="112"/>
        <v>2527</v>
      </c>
      <c r="G82" s="334">
        <f t="shared" si="112"/>
        <v>1582</v>
      </c>
      <c r="H82" s="334">
        <f t="shared" si="112"/>
        <v>1461</v>
      </c>
      <c r="I82" s="334">
        <f t="shared" si="112"/>
        <v>3043</v>
      </c>
      <c r="J82" s="334">
        <f t="shared" si="112"/>
        <v>1759</v>
      </c>
      <c r="K82" s="334">
        <f t="shared" si="112"/>
        <v>1737</v>
      </c>
      <c r="L82" s="335">
        <f t="shared" si="112"/>
        <v>3496</v>
      </c>
      <c r="M82" s="668"/>
      <c r="N82" s="350" t="s">
        <v>42</v>
      </c>
      <c r="O82" s="334">
        <f t="shared" ref="O82:W82" si="113">SUM(O80:O81)</f>
        <v>1966</v>
      </c>
      <c r="P82" s="334">
        <f t="shared" si="113"/>
        <v>1912</v>
      </c>
      <c r="Q82" s="334">
        <f t="shared" si="113"/>
        <v>3878</v>
      </c>
      <c r="R82" s="334">
        <f t="shared" si="113"/>
        <v>1332</v>
      </c>
      <c r="S82" s="334">
        <f t="shared" si="113"/>
        <v>1352</v>
      </c>
      <c r="T82" s="334">
        <f t="shared" si="113"/>
        <v>2684</v>
      </c>
      <c r="U82" s="334">
        <f t="shared" si="113"/>
        <v>1185</v>
      </c>
      <c r="V82" s="334">
        <f t="shared" si="113"/>
        <v>1180</v>
      </c>
      <c r="W82" s="335">
        <f t="shared" si="113"/>
        <v>2365</v>
      </c>
      <c r="X82" s="668"/>
      <c r="Y82" s="39" t="s">
        <v>42</v>
      </c>
      <c r="Z82" s="337">
        <f t="shared" ref="Z82:AH82" si="114">SUM(Z80:Z81)</f>
        <v>1422</v>
      </c>
      <c r="AA82" s="334">
        <f t="shared" si="114"/>
        <v>1391</v>
      </c>
      <c r="AB82" s="334">
        <f t="shared" si="114"/>
        <v>2813</v>
      </c>
      <c r="AC82" s="334">
        <f t="shared" si="114"/>
        <v>1872</v>
      </c>
      <c r="AD82" s="334">
        <f t="shared" si="114"/>
        <v>1778</v>
      </c>
      <c r="AE82" s="334">
        <f t="shared" si="114"/>
        <v>3650</v>
      </c>
      <c r="AF82" s="334">
        <f t="shared" si="114"/>
        <v>2138</v>
      </c>
      <c r="AG82" s="334">
        <f t="shared" si="114"/>
        <v>1918</v>
      </c>
      <c r="AH82" s="335">
        <f t="shared" si="114"/>
        <v>4056</v>
      </c>
      <c r="AI82" s="668"/>
      <c r="AJ82" s="39" t="s">
        <v>42</v>
      </c>
      <c r="AK82" s="334">
        <f t="shared" ref="AK82:AS82" si="115">SUM(AK80:AK81)</f>
        <v>1702</v>
      </c>
      <c r="AL82" s="337">
        <f t="shared" si="115"/>
        <v>1528</v>
      </c>
      <c r="AM82" s="334">
        <f t="shared" si="115"/>
        <v>3230</v>
      </c>
      <c r="AN82" s="334">
        <f t="shared" si="115"/>
        <v>1411</v>
      </c>
      <c r="AO82" s="334">
        <f t="shared" si="115"/>
        <v>1322</v>
      </c>
      <c r="AP82" s="334">
        <f t="shared" si="115"/>
        <v>2733</v>
      </c>
      <c r="AQ82" s="334">
        <f t="shared" si="115"/>
        <v>1311</v>
      </c>
      <c r="AR82" s="334">
        <f t="shared" si="115"/>
        <v>1358</v>
      </c>
      <c r="AS82" s="335">
        <f t="shared" si="115"/>
        <v>2669</v>
      </c>
      <c r="AT82" s="668"/>
      <c r="AU82" s="39" t="s">
        <v>42</v>
      </c>
      <c r="AV82" s="334">
        <f t="shared" ref="AV82:BD82" si="116">SUM(AV80:AV81)</f>
        <v>1256</v>
      </c>
      <c r="AW82" s="334">
        <f t="shared" si="116"/>
        <v>1288</v>
      </c>
      <c r="AX82" s="337">
        <f t="shared" si="116"/>
        <v>2544</v>
      </c>
      <c r="AY82" s="334">
        <f t="shared" si="116"/>
        <v>867</v>
      </c>
      <c r="AZ82" s="334">
        <f t="shared" si="116"/>
        <v>1227</v>
      </c>
      <c r="BA82" s="334">
        <f t="shared" si="116"/>
        <v>2094</v>
      </c>
      <c r="BB82" s="334">
        <f t="shared" si="116"/>
        <v>643</v>
      </c>
      <c r="BC82" s="334">
        <f t="shared" si="116"/>
        <v>829</v>
      </c>
      <c r="BD82" s="335">
        <f t="shared" si="116"/>
        <v>1472</v>
      </c>
      <c r="BE82" s="668"/>
      <c r="BF82" s="39" t="s">
        <v>42</v>
      </c>
      <c r="BG82" s="334">
        <f t="shared" ref="BG82:BO82" si="117">SUM(BG80:BG81)</f>
        <v>473</v>
      </c>
      <c r="BH82" s="334">
        <f t="shared" si="117"/>
        <v>636</v>
      </c>
      <c r="BI82" s="334">
        <f t="shared" si="117"/>
        <v>1109</v>
      </c>
      <c r="BJ82" s="337">
        <f t="shared" si="117"/>
        <v>232</v>
      </c>
      <c r="BK82" s="334">
        <f t="shared" si="117"/>
        <v>395</v>
      </c>
      <c r="BL82" s="334">
        <f t="shared" si="117"/>
        <v>627</v>
      </c>
      <c r="BM82" s="334">
        <f t="shared" si="117"/>
        <v>103</v>
      </c>
      <c r="BN82" s="334">
        <f t="shared" si="117"/>
        <v>195</v>
      </c>
      <c r="BO82" s="335">
        <f t="shared" si="117"/>
        <v>298</v>
      </c>
      <c r="BP82" s="668"/>
      <c r="BQ82" s="39" t="s">
        <v>42</v>
      </c>
      <c r="BR82" s="334">
        <f t="shared" ref="BR82:BZ82" si="118">SUM(BR80:BR81)</f>
        <v>24</v>
      </c>
      <c r="BS82" s="334">
        <f t="shared" si="118"/>
        <v>62</v>
      </c>
      <c r="BT82" s="334">
        <f t="shared" si="118"/>
        <v>86</v>
      </c>
      <c r="BU82" s="334">
        <f t="shared" si="118"/>
        <v>4</v>
      </c>
      <c r="BV82" s="334">
        <f t="shared" si="118"/>
        <v>16</v>
      </c>
      <c r="BW82" s="334">
        <f t="shared" si="118"/>
        <v>20</v>
      </c>
      <c r="BX82" s="334">
        <f t="shared" si="118"/>
        <v>0</v>
      </c>
      <c r="BY82" s="334">
        <f t="shared" si="118"/>
        <v>0</v>
      </c>
      <c r="BZ82" s="335">
        <f t="shared" si="118"/>
        <v>0</v>
      </c>
      <c r="CA82" s="668"/>
      <c r="CB82" s="39" t="s">
        <v>42</v>
      </c>
      <c r="CC82" s="334">
        <f t="shared" ref="CC82:CK82" si="119">SUM(CC80:CC81)</f>
        <v>4655</v>
      </c>
      <c r="CD82" s="334">
        <f t="shared" si="119"/>
        <v>4411</v>
      </c>
      <c r="CE82" s="334">
        <f t="shared" si="119"/>
        <v>9066</v>
      </c>
      <c r="CF82" s="334">
        <f t="shared" si="119"/>
        <v>15595</v>
      </c>
      <c r="CG82" s="334">
        <f t="shared" si="119"/>
        <v>15027</v>
      </c>
      <c r="CH82" s="334">
        <f t="shared" si="119"/>
        <v>30622</v>
      </c>
      <c r="CI82" s="334">
        <f t="shared" si="119"/>
        <v>2346</v>
      </c>
      <c r="CJ82" s="334">
        <f t="shared" si="119"/>
        <v>3360</v>
      </c>
      <c r="CK82" s="335">
        <f t="shared" si="119"/>
        <v>5706</v>
      </c>
    </row>
    <row r="83" spans="1:89" ht="17.100000000000001" customHeight="1" thickBot="1">
      <c r="A83" s="1"/>
      <c r="B83" s="669" t="s">
        <v>131</v>
      </c>
      <c r="C83" s="670"/>
      <c r="D83" s="351">
        <f t="shared" ref="D83:L83" si="120">SUM(D70,D72,D74,D79,D82)</f>
        <v>13693</v>
      </c>
      <c r="E83" s="351">
        <f t="shared" si="120"/>
        <v>12980</v>
      </c>
      <c r="F83" s="351">
        <f t="shared" si="120"/>
        <v>26673</v>
      </c>
      <c r="G83" s="351">
        <f t="shared" si="120"/>
        <v>16498</v>
      </c>
      <c r="H83" s="351">
        <f t="shared" si="120"/>
        <v>15624</v>
      </c>
      <c r="I83" s="351">
        <f t="shared" si="120"/>
        <v>32122</v>
      </c>
      <c r="J83" s="351">
        <f t="shared" si="120"/>
        <v>18833</v>
      </c>
      <c r="K83" s="351">
        <f t="shared" si="120"/>
        <v>18160</v>
      </c>
      <c r="L83" s="352">
        <f t="shared" si="120"/>
        <v>36993</v>
      </c>
      <c r="M83" s="732" t="s">
        <v>131</v>
      </c>
      <c r="N83" s="669"/>
      <c r="O83" s="351">
        <f t="shared" ref="O83:W83" si="121">SUM(O70,O72,O74,O79,O82)</f>
        <v>22868</v>
      </c>
      <c r="P83" s="351">
        <f t="shared" si="121"/>
        <v>20640</v>
      </c>
      <c r="Q83" s="351">
        <f t="shared" si="121"/>
        <v>43508</v>
      </c>
      <c r="R83" s="351">
        <f t="shared" si="121"/>
        <v>17905</v>
      </c>
      <c r="S83" s="351">
        <f t="shared" si="121"/>
        <v>16712</v>
      </c>
      <c r="T83" s="351">
        <f t="shared" si="121"/>
        <v>34617</v>
      </c>
      <c r="U83" s="351">
        <f t="shared" si="121"/>
        <v>15590</v>
      </c>
      <c r="V83" s="351">
        <f t="shared" si="121"/>
        <v>14467</v>
      </c>
      <c r="W83" s="352">
        <f t="shared" si="121"/>
        <v>30057</v>
      </c>
      <c r="X83" s="669" t="s">
        <v>131</v>
      </c>
      <c r="Y83" s="670"/>
      <c r="Z83" s="353">
        <f t="shared" ref="Z83:AH83" si="122">SUM(Z70,Z72,Z74,Z79,Z82)</f>
        <v>15880</v>
      </c>
      <c r="AA83" s="351">
        <f t="shared" si="122"/>
        <v>15190</v>
      </c>
      <c r="AB83" s="351">
        <f t="shared" si="122"/>
        <v>31070</v>
      </c>
      <c r="AC83" s="351">
        <f t="shared" si="122"/>
        <v>19953</v>
      </c>
      <c r="AD83" s="351">
        <f t="shared" si="122"/>
        <v>19105</v>
      </c>
      <c r="AE83" s="351">
        <f t="shared" si="122"/>
        <v>39058</v>
      </c>
      <c r="AF83" s="351">
        <f t="shared" si="122"/>
        <v>23176</v>
      </c>
      <c r="AG83" s="351">
        <f t="shared" si="122"/>
        <v>21802</v>
      </c>
      <c r="AH83" s="352">
        <f t="shared" si="122"/>
        <v>44978</v>
      </c>
      <c r="AI83" s="669" t="s">
        <v>131</v>
      </c>
      <c r="AJ83" s="670"/>
      <c r="AK83" s="351">
        <f t="shared" ref="AK83:AS83" si="123">SUM(AK70,AK72,AK74,AK79,AK82)</f>
        <v>18713</v>
      </c>
      <c r="AL83" s="353">
        <f t="shared" si="123"/>
        <v>17112</v>
      </c>
      <c r="AM83" s="351">
        <f t="shared" si="123"/>
        <v>35825</v>
      </c>
      <c r="AN83" s="351">
        <f t="shared" si="123"/>
        <v>16033</v>
      </c>
      <c r="AO83" s="351">
        <f t="shared" si="123"/>
        <v>14836</v>
      </c>
      <c r="AP83" s="351">
        <f t="shared" si="123"/>
        <v>30869</v>
      </c>
      <c r="AQ83" s="351">
        <f t="shared" si="123"/>
        <v>14169</v>
      </c>
      <c r="AR83" s="351">
        <f t="shared" si="123"/>
        <v>14210</v>
      </c>
      <c r="AS83" s="352">
        <f t="shared" si="123"/>
        <v>28379</v>
      </c>
      <c r="AT83" s="669" t="s">
        <v>131</v>
      </c>
      <c r="AU83" s="670"/>
      <c r="AV83" s="351">
        <f t="shared" ref="AV83:BD83" si="124">SUM(AV70,AV72,AV74,AV79,AV82)</f>
        <v>12426</v>
      </c>
      <c r="AW83" s="351">
        <f t="shared" si="124"/>
        <v>13142</v>
      </c>
      <c r="AX83" s="353">
        <f t="shared" si="124"/>
        <v>25568</v>
      </c>
      <c r="AY83" s="351">
        <f t="shared" si="124"/>
        <v>8482</v>
      </c>
      <c r="AZ83" s="351">
        <f t="shared" si="124"/>
        <v>11668</v>
      </c>
      <c r="BA83" s="351">
        <f t="shared" si="124"/>
        <v>20150</v>
      </c>
      <c r="BB83" s="351">
        <f t="shared" si="124"/>
        <v>6466</v>
      </c>
      <c r="BC83" s="351">
        <f t="shared" si="124"/>
        <v>8911</v>
      </c>
      <c r="BD83" s="352">
        <f t="shared" si="124"/>
        <v>15377</v>
      </c>
      <c r="BE83" s="669" t="s">
        <v>131</v>
      </c>
      <c r="BF83" s="670"/>
      <c r="BG83" s="351">
        <f t="shared" ref="BG83:BO83" si="125">SUM(BG70,BG72,BG74,BG79,BG82)</f>
        <v>4774</v>
      </c>
      <c r="BH83" s="351">
        <f t="shared" si="125"/>
        <v>6982</v>
      </c>
      <c r="BI83" s="351">
        <f t="shared" si="125"/>
        <v>11756</v>
      </c>
      <c r="BJ83" s="353">
        <f t="shared" si="125"/>
        <v>2502</v>
      </c>
      <c r="BK83" s="351">
        <f t="shared" si="125"/>
        <v>4328</v>
      </c>
      <c r="BL83" s="351">
        <f t="shared" si="125"/>
        <v>6830</v>
      </c>
      <c r="BM83" s="351">
        <f t="shared" si="125"/>
        <v>1037</v>
      </c>
      <c r="BN83" s="351">
        <f t="shared" si="125"/>
        <v>2019</v>
      </c>
      <c r="BO83" s="352">
        <f t="shared" si="125"/>
        <v>3056</v>
      </c>
      <c r="BP83" s="669" t="s">
        <v>131</v>
      </c>
      <c r="BQ83" s="670"/>
      <c r="BR83" s="351">
        <f t="shared" ref="BR83:BZ83" si="126">SUM(BR70,BR72,BR74,BR79,BR82)</f>
        <v>221</v>
      </c>
      <c r="BS83" s="351">
        <f t="shared" si="126"/>
        <v>581</v>
      </c>
      <c r="BT83" s="351">
        <f t="shared" si="126"/>
        <v>802</v>
      </c>
      <c r="BU83" s="351">
        <f t="shared" si="126"/>
        <v>24</v>
      </c>
      <c r="BV83" s="351">
        <f t="shared" si="126"/>
        <v>101</v>
      </c>
      <c r="BW83" s="351">
        <f t="shared" si="126"/>
        <v>125</v>
      </c>
      <c r="BX83" s="351">
        <f t="shared" si="126"/>
        <v>0</v>
      </c>
      <c r="BY83" s="351">
        <f t="shared" si="126"/>
        <v>7</v>
      </c>
      <c r="BZ83" s="352">
        <f t="shared" si="126"/>
        <v>7</v>
      </c>
      <c r="CA83" s="669" t="s">
        <v>131</v>
      </c>
      <c r="CB83" s="670"/>
      <c r="CC83" s="351">
        <f t="shared" ref="CC83:CK83" si="127">SUM(CC70,CC72,CC74,CC79,CC82)</f>
        <v>49024</v>
      </c>
      <c r="CD83" s="351">
        <f t="shared" si="127"/>
        <v>46764</v>
      </c>
      <c r="CE83" s="351">
        <f t="shared" si="127"/>
        <v>95788</v>
      </c>
      <c r="CF83" s="351">
        <f t="shared" si="127"/>
        <v>176713</v>
      </c>
      <c r="CG83" s="351">
        <f t="shared" si="127"/>
        <v>167216</v>
      </c>
      <c r="CH83" s="351">
        <f t="shared" si="127"/>
        <v>343929</v>
      </c>
      <c r="CI83" s="351">
        <f t="shared" si="127"/>
        <v>23506</v>
      </c>
      <c r="CJ83" s="351">
        <f t="shared" si="127"/>
        <v>34597</v>
      </c>
      <c r="CK83" s="352">
        <f t="shared" si="127"/>
        <v>58103</v>
      </c>
    </row>
    <row r="84" spans="1:89" ht="17.100000000000001" customHeight="1">
      <c r="A84" s="1"/>
      <c r="B84" s="671" t="s">
        <v>132</v>
      </c>
      <c r="C84" s="26" t="s">
        <v>133</v>
      </c>
      <c r="D84" s="345">
        <v>2092</v>
      </c>
      <c r="E84" s="345">
        <v>1928</v>
      </c>
      <c r="F84" s="345">
        <v>4020</v>
      </c>
      <c r="G84" s="345">
        <v>2446</v>
      </c>
      <c r="H84" s="345">
        <v>2227</v>
      </c>
      <c r="I84" s="345">
        <v>4673</v>
      </c>
      <c r="J84" s="345">
        <v>2683</v>
      </c>
      <c r="K84" s="345">
        <v>2431</v>
      </c>
      <c r="L84" s="346">
        <v>5114</v>
      </c>
      <c r="M84" s="737" t="s">
        <v>132</v>
      </c>
      <c r="N84" s="24" t="s">
        <v>133</v>
      </c>
      <c r="O84" s="345">
        <v>2783</v>
      </c>
      <c r="P84" s="345">
        <v>2748</v>
      </c>
      <c r="Q84" s="345">
        <v>5531</v>
      </c>
      <c r="R84" s="345">
        <v>2012</v>
      </c>
      <c r="S84" s="345">
        <v>2137</v>
      </c>
      <c r="T84" s="345">
        <v>4149</v>
      </c>
      <c r="U84" s="345">
        <v>2208</v>
      </c>
      <c r="V84" s="345">
        <v>2150</v>
      </c>
      <c r="W84" s="346">
        <v>4358</v>
      </c>
      <c r="X84" s="671" t="s">
        <v>132</v>
      </c>
      <c r="Y84" s="26" t="s">
        <v>133</v>
      </c>
      <c r="Z84" s="348">
        <v>2403</v>
      </c>
      <c r="AA84" s="345">
        <v>2203</v>
      </c>
      <c r="AB84" s="345">
        <v>4606</v>
      </c>
      <c r="AC84" s="345">
        <v>2749</v>
      </c>
      <c r="AD84" s="345">
        <v>2623</v>
      </c>
      <c r="AE84" s="345">
        <v>5372</v>
      </c>
      <c r="AF84" s="345">
        <v>2944</v>
      </c>
      <c r="AG84" s="345">
        <v>2838</v>
      </c>
      <c r="AH84" s="346">
        <v>5782</v>
      </c>
      <c r="AI84" s="671" t="s">
        <v>132</v>
      </c>
      <c r="AJ84" s="26" t="s">
        <v>133</v>
      </c>
      <c r="AK84" s="345">
        <v>2455</v>
      </c>
      <c r="AL84" s="348">
        <v>2492</v>
      </c>
      <c r="AM84" s="345">
        <v>4947</v>
      </c>
      <c r="AN84" s="345">
        <v>2524</v>
      </c>
      <c r="AO84" s="345">
        <v>2545</v>
      </c>
      <c r="AP84" s="345">
        <v>5069</v>
      </c>
      <c r="AQ84" s="345">
        <v>2722</v>
      </c>
      <c r="AR84" s="345">
        <v>2914</v>
      </c>
      <c r="AS84" s="346">
        <v>5636</v>
      </c>
      <c r="AT84" s="671" t="s">
        <v>132</v>
      </c>
      <c r="AU84" s="26" t="s">
        <v>133</v>
      </c>
      <c r="AV84" s="345">
        <v>2439</v>
      </c>
      <c r="AW84" s="345">
        <v>2780</v>
      </c>
      <c r="AX84" s="348">
        <v>5219</v>
      </c>
      <c r="AY84" s="345">
        <v>1843</v>
      </c>
      <c r="AZ84" s="345">
        <v>2278</v>
      </c>
      <c r="BA84" s="345">
        <v>4121</v>
      </c>
      <c r="BB84" s="345">
        <v>1215</v>
      </c>
      <c r="BC84" s="345">
        <v>1619</v>
      </c>
      <c r="BD84" s="346">
        <v>2834</v>
      </c>
      <c r="BE84" s="671" t="s">
        <v>132</v>
      </c>
      <c r="BF84" s="26" t="s">
        <v>133</v>
      </c>
      <c r="BG84" s="345">
        <v>861</v>
      </c>
      <c r="BH84" s="345">
        <v>1306</v>
      </c>
      <c r="BI84" s="345">
        <v>2167</v>
      </c>
      <c r="BJ84" s="348">
        <v>522</v>
      </c>
      <c r="BK84" s="345">
        <v>811</v>
      </c>
      <c r="BL84" s="345">
        <v>1333</v>
      </c>
      <c r="BM84" s="345">
        <v>245</v>
      </c>
      <c r="BN84" s="345">
        <v>404</v>
      </c>
      <c r="BO84" s="346">
        <v>649</v>
      </c>
      <c r="BP84" s="671" t="s">
        <v>132</v>
      </c>
      <c r="BQ84" s="26" t="s">
        <v>133</v>
      </c>
      <c r="BR84" s="345">
        <v>76</v>
      </c>
      <c r="BS84" s="345">
        <v>146</v>
      </c>
      <c r="BT84" s="345">
        <v>222</v>
      </c>
      <c r="BU84" s="345">
        <v>5</v>
      </c>
      <c r="BV84" s="345">
        <v>25</v>
      </c>
      <c r="BW84" s="345">
        <v>30</v>
      </c>
      <c r="BX84" s="345">
        <v>1</v>
      </c>
      <c r="BY84" s="345">
        <v>1</v>
      </c>
      <c r="BZ84" s="346">
        <v>2</v>
      </c>
      <c r="CA84" s="671" t="s">
        <v>132</v>
      </c>
      <c r="CB84" s="26" t="s">
        <v>133</v>
      </c>
      <c r="CC84" s="345">
        <v>7221</v>
      </c>
      <c r="CD84" s="345">
        <v>6586</v>
      </c>
      <c r="CE84" s="345">
        <v>13807</v>
      </c>
      <c r="CF84" s="345">
        <v>25239</v>
      </c>
      <c r="CG84" s="345">
        <v>25430</v>
      </c>
      <c r="CH84" s="345">
        <v>50669</v>
      </c>
      <c r="CI84" s="345">
        <v>4768</v>
      </c>
      <c r="CJ84" s="345">
        <v>6590</v>
      </c>
      <c r="CK84" s="346">
        <v>11358</v>
      </c>
    </row>
    <row r="85" spans="1:89" ht="17.100000000000001" customHeight="1">
      <c r="A85" s="1"/>
      <c r="B85" s="667"/>
      <c r="C85" s="26" t="s">
        <v>134</v>
      </c>
      <c r="D85" s="339">
        <v>319</v>
      </c>
      <c r="E85" s="339">
        <v>296</v>
      </c>
      <c r="F85" s="339">
        <v>615</v>
      </c>
      <c r="G85" s="339">
        <v>376</v>
      </c>
      <c r="H85" s="339">
        <v>351</v>
      </c>
      <c r="I85" s="339">
        <v>727</v>
      </c>
      <c r="J85" s="339">
        <v>375</v>
      </c>
      <c r="K85" s="339">
        <v>361</v>
      </c>
      <c r="L85" s="340">
        <v>736</v>
      </c>
      <c r="M85" s="738"/>
      <c r="N85" s="24" t="s">
        <v>134</v>
      </c>
      <c r="O85" s="339">
        <v>333</v>
      </c>
      <c r="P85" s="339">
        <v>378</v>
      </c>
      <c r="Q85" s="339">
        <v>711</v>
      </c>
      <c r="R85" s="339">
        <v>302</v>
      </c>
      <c r="S85" s="339">
        <v>297</v>
      </c>
      <c r="T85" s="339">
        <v>599</v>
      </c>
      <c r="U85" s="339">
        <v>384</v>
      </c>
      <c r="V85" s="339">
        <v>323</v>
      </c>
      <c r="W85" s="340">
        <v>707</v>
      </c>
      <c r="X85" s="667"/>
      <c r="Y85" s="26" t="s">
        <v>134</v>
      </c>
      <c r="Z85" s="342">
        <v>321</v>
      </c>
      <c r="AA85" s="339">
        <v>323</v>
      </c>
      <c r="AB85" s="339">
        <v>644</v>
      </c>
      <c r="AC85" s="339">
        <v>409</v>
      </c>
      <c r="AD85" s="339">
        <v>369</v>
      </c>
      <c r="AE85" s="339">
        <v>778</v>
      </c>
      <c r="AF85" s="339">
        <v>430</v>
      </c>
      <c r="AG85" s="339">
        <v>344</v>
      </c>
      <c r="AH85" s="340">
        <v>774</v>
      </c>
      <c r="AI85" s="667"/>
      <c r="AJ85" s="26" t="s">
        <v>134</v>
      </c>
      <c r="AK85" s="339">
        <v>313</v>
      </c>
      <c r="AL85" s="342">
        <v>332</v>
      </c>
      <c r="AM85" s="339">
        <v>645</v>
      </c>
      <c r="AN85" s="339">
        <v>350</v>
      </c>
      <c r="AO85" s="339">
        <v>307</v>
      </c>
      <c r="AP85" s="339">
        <v>657</v>
      </c>
      <c r="AQ85" s="339">
        <v>324</v>
      </c>
      <c r="AR85" s="339">
        <v>323</v>
      </c>
      <c r="AS85" s="340">
        <v>647</v>
      </c>
      <c r="AT85" s="667"/>
      <c r="AU85" s="26" t="s">
        <v>134</v>
      </c>
      <c r="AV85" s="339">
        <v>302</v>
      </c>
      <c r="AW85" s="339">
        <v>326</v>
      </c>
      <c r="AX85" s="342">
        <v>628</v>
      </c>
      <c r="AY85" s="339">
        <v>204</v>
      </c>
      <c r="AZ85" s="339">
        <v>240</v>
      </c>
      <c r="BA85" s="339">
        <v>444</v>
      </c>
      <c r="BB85" s="339">
        <v>115</v>
      </c>
      <c r="BC85" s="339">
        <v>195</v>
      </c>
      <c r="BD85" s="340">
        <v>310</v>
      </c>
      <c r="BE85" s="667"/>
      <c r="BF85" s="26" t="s">
        <v>134</v>
      </c>
      <c r="BG85" s="339">
        <v>90</v>
      </c>
      <c r="BH85" s="339">
        <v>138</v>
      </c>
      <c r="BI85" s="339">
        <v>228</v>
      </c>
      <c r="BJ85" s="342">
        <v>53</v>
      </c>
      <c r="BK85" s="339">
        <v>86</v>
      </c>
      <c r="BL85" s="339">
        <v>139</v>
      </c>
      <c r="BM85" s="339">
        <v>22</v>
      </c>
      <c r="BN85" s="339">
        <v>41</v>
      </c>
      <c r="BO85" s="340">
        <v>63</v>
      </c>
      <c r="BP85" s="667"/>
      <c r="BQ85" s="26" t="s">
        <v>134</v>
      </c>
      <c r="BR85" s="339">
        <v>6</v>
      </c>
      <c r="BS85" s="339">
        <v>11</v>
      </c>
      <c r="BT85" s="339">
        <v>17</v>
      </c>
      <c r="BU85" s="339">
        <v>0</v>
      </c>
      <c r="BV85" s="339">
        <v>1</v>
      </c>
      <c r="BW85" s="339">
        <v>1</v>
      </c>
      <c r="BX85" s="339">
        <v>0</v>
      </c>
      <c r="BY85" s="339">
        <v>1</v>
      </c>
      <c r="BZ85" s="340">
        <v>1</v>
      </c>
      <c r="CA85" s="667"/>
      <c r="CB85" s="26" t="s">
        <v>134</v>
      </c>
      <c r="CC85" s="339">
        <v>1070</v>
      </c>
      <c r="CD85" s="339">
        <v>1008</v>
      </c>
      <c r="CE85" s="339">
        <v>2078</v>
      </c>
      <c r="CF85" s="339">
        <v>3468</v>
      </c>
      <c r="CG85" s="339">
        <v>3322</v>
      </c>
      <c r="CH85" s="339">
        <v>6790</v>
      </c>
      <c r="CI85" s="339">
        <v>490</v>
      </c>
      <c r="CJ85" s="339">
        <v>713</v>
      </c>
      <c r="CK85" s="340">
        <v>1203</v>
      </c>
    </row>
    <row r="86" spans="1:89" ht="17.100000000000001" customHeight="1">
      <c r="A86" s="1"/>
      <c r="B86" s="667"/>
      <c r="C86" s="77" t="s">
        <v>135</v>
      </c>
      <c r="D86" s="339">
        <v>319</v>
      </c>
      <c r="E86" s="339">
        <v>307</v>
      </c>
      <c r="F86" s="339">
        <v>626</v>
      </c>
      <c r="G86" s="339">
        <v>377</v>
      </c>
      <c r="H86" s="339">
        <v>413</v>
      </c>
      <c r="I86" s="339">
        <v>790</v>
      </c>
      <c r="J86" s="339">
        <v>486</v>
      </c>
      <c r="K86" s="339">
        <v>444</v>
      </c>
      <c r="L86" s="340">
        <v>930</v>
      </c>
      <c r="M86" s="738"/>
      <c r="N86" s="399" t="s">
        <v>135</v>
      </c>
      <c r="O86" s="339">
        <v>490</v>
      </c>
      <c r="P86" s="339">
        <v>499</v>
      </c>
      <c r="Q86" s="339">
        <v>989</v>
      </c>
      <c r="R86" s="339">
        <v>281</v>
      </c>
      <c r="S86" s="339">
        <v>326</v>
      </c>
      <c r="T86" s="339">
        <v>607</v>
      </c>
      <c r="U86" s="339">
        <v>311</v>
      </c>
      <c r="V86" s="339">
        <v>332</v>
      </c>
      <c r="W86" s="340">
        <v>643</v>
      </c>
      <c r="X86" s="667"/>
      <c r="Y86" s="77" t="s">
        <v>135</v>
      </c>
      <c r="Z86" s="342">
        <v>369</v>
      </c>
      <c r="AA86" s="339">
        <v>343</v>
      </c>
      <c r="AB86" s="339">
        <v>712</v>
      </c>
      <c r="AC86" s="339">
        <v>467</v>
      </c>
      <c r="AD86" s="339">
        <v>473</v>
      </c>
      <c r="AE86" s="339">
        <v>940</v>
      </c>
      <c r="AF86" s="339">
        <v>523</v>
      </c>
      <c r="AG86" s="339">
        <v>463</v>
      </c>
      <c r="AH86" s="340">
        <v>986</v>
      </c>
      <c r="AI86" s="667"/>
      <c r="AJ86" s="77" t="s">
        <v>135</v>
      </c>
      <c r="AK86" s="339">
        <v>416</v>
      </c>
      <c r="AL86" s="342">
        <v>382</v>
      </c>
      <c r="AM86" s="339">
        <v>798</v>
      </c>
      <c r="AN86" s="339">
        <v>385</v>
      </c>
      <c r="AO86" s="339">
        <v>365</v>
      </c>
      <c r="AP86" s="339">
        <v>750</v>
      </c>
      <c r="AQ86" s="339">
        <v>399</v>
      </c>
      <c r="AR86" s="339">
        <v>434</v>
      </c>
      <c r="AS86" s="340">
        <v>833</v>
      </c>
      <c r="AT86" s="667"/>
      <c r="AU86" s="77" t="s">
        <v>135</v>
      </c>
      <c r="AV86" s="339">
        <v>421</v>
      </c>
      <c r="AW86" s="339">
        <v>465</v>
      </c>
      <c r="AX86" s="342">
        <v>886</v>
      </c>
      <c r="AY86" s="339">
        <v>337</v>
      </c>
      <c r="AZ86" s="339">
        <v>477</v>
      </c>
      <c r="BA86" s="339">
        <v>814</v>
      </c>
      <c r="BB86" s="339">
        <v>240</v>
      </c>
      <c r="BC86" s="339">
        <v>301</v>
      </c>
      <c r="BD86" s="340">
        <v>541</v>
      </c>
      <c r="BE86" s="667"/>
      <c r="BF86" s="77" t="s">
        <v>135</v>
      </c>
      <c r="BG86" s="339">
        <v>155</v>
      </c>
      <c r="BH86" s="339">
        <v>221</v>
      </c>
      <c r="BI86" s="339">
        <v>376</v>
      </c>
      <c r="BJ86" s="342">
        <v>78</v>
      </c>
      <c r="BK86" s="339">
        <v>132</v>
      </c>
      <c r="BL86" s="339">
        <v>210</v>
      </c>
      <c r="BM86" s="339">
        <v>32</v>
      </c>
      <c r="BN86" s="339">
        <v>69</v>
      </c>
      <c r="BO86" s="340">
        <v>101</v>
      </c>
      <c r="BP86" s="667"/>
      <c r="BQ86" s="77" t="s">
        <v>135</v>
      </c>
      <c r="BR86" s="339">
        <v>14</v>
      </c>
      <c r="BS86" s="339">
        <v>23</v>
      </c>
      <c r="BT86" s="339">
        <v>37</v>
      </c>
      <c r="BU86" s="339">
        <v>1</v>
      </c>
      <c r="BV86" s="339">
        <v>1</v>
      </c>
      <c r="BW86" s="339">
        <v>2</v>
      </c>
      <c r="BX86" s="339">
        <v>0</v>
      </c>
      <c r="BY86" s="339">
        <v>0</v>
      </c>
      <c r="BZ86" s="340">
        <v>0</v>
      </c>
      <c r="CA86" s="667"/>
      <c r="CB86" s="77" t="s">
        <v>135</v>
      </c>
      <c r="CC86" s="339">
        <v>1182</v>
      </c>
      <c r="CD86" s="339">
        <v>1164</v>
      </c>
      <c r="CE86" s="339">
        <v>2346</v>
      </c>
      <c r="CF86" s="339">
        <v>4062</v>
      </c>
      <c r="CG86" s="339">
        <v>4082</v>
      </c>
      <c r="CH86" s="339">
        <v>8144</v>
      </c>
      <c r="CI86" s="339">
        <v>857</v>
      </c>
      <c r="CJ86" s="339">
        <v>1224</v>
      </c>
      <c r="CK86" s="340">
        <v>2081</v>
      </c>
    </row>
    <row r="87" spans="1:89" ht="17.100000000000001" customHeight="1">
      <c r="A87" s="1"/>
      <c r="B87" s="668"/>
      <c r="C87" s="18" t="s">
        <v>42</v>
      </c>
      <c r="D87" s="334">
        <f t="shared" ref="D87:L87" si="128">SUM(D84:D86)</f>
        <v>2730</v>
      </c>
      <c r="E87" s="334">
        <f t="shared" si="128"/>
        <v>2531</v>
      </c>
      <c r="F87" s="334">
        <f t="shared" si="128"/>
        <v>5261</v>
      </c>
      <c r="G87" s="334">
        <f t="shared" si="128"/>
        <v>3199</v>
      </c>
      <c r="H87" s="334">
        <f t="shared" si="128"/>
        <v>2991</v>
      </c>
      <c r="I87" s="334">
        <f t="shared" si="128"/>
        <v>6190</v>
      </c>
      <c r="J87" s="334">
        <f t="shared" si="128"/>
        <v>3544</v>
      </c>
      <c r="K87" s="334">
        <f t="shared" si="128"/>
        <v>3236</v>
      </c>
      <c r="L87" s="335">
        <f t="shared" si="128"/>
        <v>6780</v>
      </c>
      <c r="M87" s="739"/>
      <c r="N87" s="400" t="s">
        <v>42</v>
      </c>
      <c r="O87" s="334">
        <f t="shared" ref="O87:W87" si="129">SUM(O84:O86)</f>
        <v>3606</v>
      </c>
      <c r="P87" s="334">
        <f t="shared" si="129"/>
        <v>3625</v>
      </c>
      <c r="Q87" s="334">
        <f t="shared" si="129"/>
        <v>7231</v>
      </c>
      <c r="R87" s="334">
        <f t="shared" si="129"/>
        <v>2595</v>
      </c>
      <c r="S87" s="334">
        <f t="shared" si="129"/>
        <v>2760</v>
      </c>
      <c r="T87" s="334">
        <f t="shared" si="129"/>
        <v>5355</v>
      </c>
      <c r="U87" s="334">
        <f t="shared" si="129"/>
        <v>2903</v>
      </c>
      <c r="V87" s="334">
        <f t="shared" si="129"/>
        <v>2805</v>
      </c>
      <c r="W87" s="335">
        <f t="shared" si="129"/>
        <v>5708</v>
      </c>
      <c r="X87" s="668"/>
      <c r="Y87" s="18" t="s">
        <v>42</v>
      </c>
      <c r="Z87" s="337">
        <f t="shared" ref="Z87:AH87" si="130">SUM(Z84:Z86)</f>
        <v>3093</v>
      </c>
      <c r="AA87" s="334">
        <f t="shared" si="130"/>
        <v>2869</v>
      </c>
      <c r="AB87" s="334">
        <f t="shared" si="130"/>
        <v>5962</v>
      </c>
      <c r="AC87" s="334">
        <f t="shared" si="130"/>
        <v>3625</v>
      </c>
      <c r="AD87" s="334">
        <f t="shared" si="130"/>
        <v>3465</v>
      </c>
      <c r="AE87" s="334">
        <f t="shared" si="130"/>
        <v>7090</v>
      </c>
      <c r="AF87" s="334">
        <f t="shared" si="130"/>
        <v>3897</v>
      </c>
      <c r="AG87" s="334">
        <f t="shared" si="130"/>
        <v>3645</v>
      </c>
      <c r="AH87" s="335">
        <f t="shared" si="130"/>
        <v>7542</v>
      </c>
      <c r="AI87" s="668"/>
      <c r="AJ87" s="18" t="s">
        <v>42</v>
      </c>
      <c r="AK87" s="334">
        <f t="shared" ref="AK87:AS87" si="131">SUM(AK84:AK86)</f>
        <v>3184</v>
      </c>
      <c r="AL87" s="337">
        <f t="shared" si="131"/>
        <v>3206</v>
      </c>
      <c r="AM87" s="334">
        <f t="shared" si="131"/>
        <v>6390</v>
      </c>
      <c r="AN87" s="334">
        <f t="shared" si="131"/>
        <v>3259</v>
      </c>
      <c r="AO87" s="334">
        <f t="shared" si="131"/>
        <v>3217</v>
      </c>
      <c r="AP87" s="334">
        <f t="shared" si="131"/>
        <v>6476</v>
      </c>
      <c r="AQ87" s="334">
        <f t="shared" si="131"/>
        <v>3445</v>
      </c>
      <c r="AR87" s="334">
        <f t="shared" si="131"/>
        <v>3671</v>
      </c>
      <c r="AS87" s="335">
        <f t="shared" si="131"/>
        <v>7116</v>
      </c>
      <c r="AT87" s="668"/>
      <c r="AU87" s="18" t="s">
        <v>42</v>
      </c>
      <c r="AV87" s="334">
        <f t="shared" ref="AV87:BD87" si="132">SUM(AV84:AV86)</f>
        <v>3162</v>
      </c>
      <c r="AW87" s="334">
        <f t="shared" si="132"/>
        <v>3571</v>
      </c>
      <c r="AX87" s="337">
        <f t="shared" si="132"/>
        <v>6733</v>
      </c>
      <c r="AY87" s="334">
        <f t="shared" si="132"/>
        <v>2384</v>
      </c>
      <c r="AZ87" s="334">
        <f t="shared" si="132"/>
        <v>2995</v>
      </c>
      <c r="BA87" s="334">
        <f t="shared" si="132"/>
        <v>5379</v>
      </c>
      <c r="BB87" s="334">
        <f t="shared" si="132"/>
        <v>1570</v>
      </c>
      <c r="BC87" s="334">
        <f t="shared" si="132"/>
        <v>2115</v>
      </c>
      <c r="BD87" s="335">
        <f t="shared" si="132"/>
        <v>3685</v>
      </c>
      <c r="BE87" s="668"/>
      <c r="BF87" s="18" t="s">
        <v>42</v>
      </c>
      <c r="BG87" s="334">
        <f t="shared" ref="BG87:BO87" si="133">SUM(BG84:BG86)</f>
        <v>1106</v>
      </c>
      <c r="BH87" s="334">
        <f t="shared" si="133"/>
        <v>1665</v>
      </c>
      <c r="BI87" s="334">
        <f t="shared" si="133"/>
        <v>2771</v>
      </c>
      <c r="BJ87" s="337">
        <f t="shared" si="133"/>
        <v>653</v>
      </c>
      <c r="BK87" s="334">
        <f t="shared" si="133"/>
        <v>1029</v>
      </c>
      <c r="BL87" s="334">
        <f t="shared" si="133"/>
        <v>1682</v>
      </c>
      <c r="BM87" s="334">
        <f t="shared" si="133"/>
        <v>299</v>
      </c>
      <c r="BN87" s="334">
        <f t="shared" si="133"/>
        <v>514</v>
      </c>
      <c r="BO87" s="335">
        <f t="shared" si="133"/>
        <v>813</v>
      </c>
      <c r="BP87" s="668"/>
      <c r="BQ87" s="18" t="s">
        <v>42</v>
      </c>
      <c r="BR87" s="334">
        <f t="shared" ref="BR87:BZ87" si="134">SUM(BR84:BR86)</f>
        <v>96</v>
      </c>
      <c r="BS87" s="334">
        <f t="shared" si="134"/>
        <v>180</v>
      </c>
      <c r="BT87" s="334">
        <f t="shared" si="134"/>
        <v>276</v>
      </c>
      <c r="BU87" s="334">
        <f t="shared" si="134"/>
        <v>6</v>
      </c>
      <c r="BV87" s="334">
        <f t="shared" si="134"/>
        <v>27</v>
      </c>
      <c r="BW87" s="334">
        <f t="shared" si="134"/>
        <v>33</v>
      </c>
      <c r="BX87" s="334">
        <f t="shared" si="134"/>
        <v>1</v>
      </c>
      <c r="BY87" s="334">
        <f t="shared" si="134"/>
        <v>2</v>
      </c>
      <c r="BZ87" s="335">
        <f t="shared" si="134"/>
        <v>3</v>
      </c>
      <c r="CA87" s="668"/>
      <c r="CB87" s="18" t="s">
        <v>42</v>
      </c>
      <c r="CC87" s="334">
        <f t="shared" ref="CC87:CK87" si="135">SUM(CC84:CC86)</f>
        <v>9473</v>
      </c>
      <c r="CD87" s="334">
        <f t="shared" si="135"/>
        <v>8758</v>
      </c>
      <c r="CE87" s="334">
        <f t="shared" si="135"/>
        <v>18231</v>
      </c>
      <c r="CF87" s="334">
        <f t="shared" si="135"/>
        <v>32769</v>
      </c>
      <c r="CG87" s="334">
        <f t="shared" si="135"/>
        <v>32834</v>
      </c>
      <c r="CH87" s="334">
        <f t="shared" si="135"/>
        <v>65603</v>
      </c>
      <c r="CI87" s="334">
        <f t="shared" si="135"/>
        <v>6115</v>
      </c>
      <c r="CJ87" s="334">
        <f t="shared" si="135"/>
        <v>8527</v>
      </c>
      <c r="CK87" s="335">
        <f t="shared" si="135"/>
        <v>14642</v>
      </c>
    </row>
    <row r="88" spans="1:89" ht="17.100000000000001" customHeight="1">
      <c r="A88" s="1"/>
      <c r="B88" s="84" t="s">
        <v>136</v>
      </c>
      <c r="C88" s="85" t="s">
        <v>137</v>
      </c>
      <c r="D88" s="334">
        <v>470</v>
      </c>
      <c r="E88" s="334">
        <v>463</v>
      </c>
      <c r="F88" s="334">
        <v>933</v>
      </c>
      <c r="G88" s="334">
        <v>586</v>
      </c>
      <c r="H88" s="334">
        <v>537</v>
      </c>
      <c r="I88" s="334">
        <v>1123</v>
      </c>
      <c r="J88" s="334">
        <v>643</v>
      </c>
      <c r="K88" s="334">
        <v>558</v>
      </c>
      <c r="L88" s="335">
        <v>1201</v>
      </c>
      <c r="M88" s="401" t="s">
        <v>136</v>
      </c>
      <c r="N88" s="402" t="s">
        <v>137</v>
      </c>
      <c r="O88" s="334">
        <v>577</v>
      </c>
      <c r="P88" s="334">
        <v>515</v>
      </c>
      <c r="Q88" s="334">
        <v>1092</v>
      </c>
      <c r="R88" s="334">
        <v>372</v>
      </c>
      <c r="S88" s="334">
        <v>343</v>
      </c>
      <c r="T88" s="334">
        <v>715</v>
      </c>
      <c r="U88" s="334">
        <v>363</v>
      </c>
      <c r="V88" s="334">
        <v>377</v>
      </c>
      <c r="W88" s="335">
        <v>740</v>
      </c>
      <c r="X88" s="84" t="s">
        <v>136</v>
      </c>
      <c r="Y88" s="85" t="s">
        <v>137</v>
      </c>
      <c r="Z88" s="337">
        <v>481</v>
      </c>
      <c r="AA88" s="334">
        <v>466</v>
      </c>
      <c r="AB88" s="334">
        <v>947</v>
      </c>
      <c r="AC88" s="334">
        <v>634</v>
      </c>
      <c r="AD88" s="334">
        <v>594</v>
      </c>
      <c r="AE88" s="334">
        <v>1228</v>
      </c>
      <c r="AF88" s="334">
        <v>582</v>
      </c>
      <c r="AG88" s="334">
        <v>507</v>
      </c>
      <c r="AH88" s="335">
        <v>1089</v>
      </c>
      <c r="AI88" s="84" t="s">
        <v>136</v>
      </c>
      <c r="AJ88" s="85" t="s">
        <v>137</v>
      </c>
      <c r="AK88" s="334">
        <v>476</v>
      </c>
      <c r="AL88" s="337">
        <v>436</v>
      </c>
      <c r="AM88" s="334">
        <v>912</v>
      </c>
      <c r="AN88" s="334">
        <v>482</v>
      </c>
      <c r="AO88" s="334">
        <v>485</v>
      </c>
      <c r="AP88" s="334">
        <v>967</v>
      </c>
      <c r="AQ88" s="334">
        <v>540</v>
      </c>
      <c r="AR88" s="334">
        <v>547</v>
      </c>
      <c r="AS88" s="335">
        <v>1087</v>
      </c>
      <c r="AT88" s="84" t="s">
        <v>136</v>
      </c>
      <c r="AU88" s="85" t="s">
        <v>137</v>
      </c>
      <c r="AV88" s="334">
        <v>582</v>
      </c>
      <c r="AW88" s="334">
        <v>644</v>
      </c>
      <c r="AX88" s="337">
        <v>1226</v>
      </c>
      <c r="AY88" s="334">
        <v>410</v>
      </c>
      <c r="AZ88" s="334">
        <v>511</v>
      </c>
      <c r="BA88" s="334">
        <v>921</v>
      </c>
      <c r="BB88" s="334">
        <v>279</v>
      </c>
      <c r="BC88" s="334">
        <v>407</v>
      </c>
      <c r="BD88" s="335">
        <v>686</v>
      </c>
      <c r="BE88" s="84" t="s">
        <v>136</v>
      </c>
      <c r="BF88" s="85" t="s">
        <v>137</v>
      </c>
      <c r="BG88" s="334">
        <v>182</v>
      </c>
      <c r="BH88" s="334">
        <v>327</v>
      </c>
      <c r="BI88" s="334">
        <v>509</v>
      </c>
      <c r="BJ88" s="337">
        <v>125</v>
      </c>
      <c r="BK88" s="334">
        <v>199</v>
      </c>
      <c r="BL88" s="334">
        <v>324</v>
      </c>
      <c r="BM88" s="334">
        <v>56</v>
      </c>
      <c r="BN88" s="334">
        <v>114</v>
      </c>
      <c r="BO88" s="335">
        <v>170</v>
      </c>
      <c r="BP88" s="84" t="s">
        <v>136</v>
      </c>
      <c r="BQ88" s="85" t="s">
        <v>137</v>
      </c>
      <c r="BR88" s="334">
        <v>16</v>
      </c>
      <c r="BS88" s="334">
        <v>29</v>
      </c>
      <c r="BT88" s="334">
        <v>45</v>
      </c>
      <c r="BU88" s="334">
        <v>0</v>
      </c>
      <c r="BV88" s="334">
        <v>3</v>
      </c>
      <c r="BW88" s="334">
        <v>3</v>
      </c>
      <c r="BX88" s="334">
        <v>0</v>
      </c>
      <c r="BY88" s="334">
        <v>1</v>
      </c>
      <c r="BZ88" s="335">
        <v>1</v>
      </c>
      <c r="CA88" s="84" t="s">
        <v>136</v>
      </c>
      <c r="CB88" s="85" t="s">
        <v>137</v>
      </c>
      <c r="CC88" s="334">
        <v>1699</v>
      </c>
      <c r="CD88" s="334">
        <v>1558</v>
      </c>
      <c r="CE88" s="334">
        <v>3257</v>
      </c>
      <c r="CF88" s="334">
        <v>5089</v>
      </c>
      <c r="CG88" s="334">
        <v>4914</v>
      </c>
      <c r="CH88" s="334">
        <v>10003</v>
      </c>
      <c r="CI88" s="334">
        <v>1068</v>
      </c>
      <c r="CJ88" s="334">
        <v>1591</v>
      </c>
      <c r="CK88" s="335">
        <v>2659</v>
      </c>
    </row>
    <row r="89" spans="1:89" ht="17.100000000000001" customHeight="1" thickBot="1">
      <c r="A89" s="1"/>
      <c r="B89" s="669" t="s">
        <v>138</v>
      </c>
      <c r="C89" s="670"/>
      <c r="D89" s="351">
        <f t="shared" ref="D89:L89" si="136">SUM(D87:D88)</f>
        <v>3200</v>
      </c>
      <c r="E89" s="351">
        <f t="shared" si="136"/>
        <v>2994</v>
      </c>
      <c r="F89" s="351">
        <f t="shared" si="136"/>
        <v>6194</v>
      </c>
      <c r="G89" s="351">
        <f t="shared" si="136"/>
        <v>3785</v>
      </c>
      <c r="H89" s="351">
        <f t="shared" si="136"/>
        <v>3528</v>
      </c>
      <c r="I89" s="351">
        <f t="shared" si="136"/>
        <v>7313</v>
      </c>
      <c r="J89" s="351">
        <f t="shared" si="136"/>
        <v>4187</v>
      </c>
      <c r="K89" s="351">
        <f t="shared" si="136"/>
        <v>3794</v>
      </c>
      <c r="L89" s="352">
        <f t="shared" si="136"/>
        <v>7981</v>
      </c>
      <c r="M89" s="732" t="s">
        <v>138</v>
      </c>
      <c r="N89" s="669"/>
      <c r="O89" s="351">
        <f t="shared" ref="O89:W89" si="137">SUM(O87:O88)</f>
        <v>4183</v>
      </c>
      <c r="P89" s="351">
        <f t="shared" si="137"/>
        <v>4140</v>
      </c>
      <c r="Q89" s="351">
        <f t="shared" si="137"/>
        <v>8323</v>
      </c>
      <c r="R89" s="351">
        <f t="shared" si="137"/>
        <v>2967</v>
      </c>
      <c r="S89" s="351">
        <f t="shared" si="137"/>
        <v>3103</v>
      </c>
      <c r="T89" s="351">
        <f t="shared" si="137"/>
        <v>6070</v>
      </c>
      <c r="U89" s="351">
        <f t="shared" si="137"/>
        <v>3266</v>
      </c>
      <c r="V89" s="351">
        <f t="shared" si="137"/>
        <v>3182</v>
      </c>
      <c r="W89" s="352">
        <f t="shared" si="137"/>
        <v>6448</v>
      </c>
      <c r="X89" s="669" t="s">
        <v>138</v>
      </c>
      <c r="Y89" s="670"/>
      <c r="Z89" s="353">
        <f t="shared" ref="Z89:AH89" si="138">SUM(Z87:Z88)</f>
        <v>3574</v>
      </c>
      <c r="AA89" s="351">
        <f t="shared" si="138"/>
        <v>3335</v>
      </c>
      <c r="AB89" s="351">
        <f t="shared" si="138"/>
        <v>6909</v>
      </c>
      <c r="AC89" s="351">
        <f t="shared" si="138"/>
        <v>4259</v>
      </c>
      <c r="AD89" s="351">
        <f t="shared" si="138"/>
        <v>4059</v>
      </c>
      <c r="AE89" s="351">
        <f t="shared" si="138"/>
        <v>8318</v>
      </c>
      <c r="AF89" s="351">
        <f t="shared" si="138"/>
        <v>4479</v>
      </c>
      <c r="AG89" s="351">
        <f t="shared" si="138"/>
        <v>4152</v>
      </c>
      <c r="AH89" s="352">
        <f t="shared" si="138"/>
        <v>8631</v>
      </c>
      <c r="AI89" s="669" t="s">
        <v>138</v>
      </c>
      <c r="AJ89" s="670"/>
      <c r="AK89" s="351">
        <f t="shared" ref="AK89:AS89" si="139">SUM(AK87:AK88)</f>
        <v>3660</v>
      </c>
      <c r="AL89" s="353">
        <f t="shared" si="139"/>
        <v>3642</v>
      </c>
      <c r="AM89" s="351">
        <f t="shared" si="139"/>
        <v>7302</v>
      </c>
      <c r="AN89" s="351">
        <f t="shared" si="139"/>
        <v>3741</v>
      </c>
      <c r="AO89" s="351">
        <f t="shared" si="139"/>
        <v>3702</v>
      </c>
      <c r="AP89" s="351">
        <f t="shared" si="139"/>
        <v>7443</v>
      </c>
      <c r="AQ89" s="351">
        <f t="shared" si="139"/>
        <v>3985</v>
      </c>
      <c r="AR89" s="351">
        <f t="shared" si="139"/>
        <v>4218</v>
      </c>
      <c r="AS89" s="352">
        <f t="shared" si="139"/>
        <v>8203</v>
      </c>
      <c r="AT89" s="669" t="s">
        <v>138</v>
      </c>
      <c r="AU89" s="670"/>
      <c r="AV89" s="351">
        <f t="shared" ref="AV89:BD89" si="140">SUM(AV87:AV88)</f>
        <v>3744</v>
      </c>
      <c r="AW89" s="351">
        <f t="shared" si="140"/>
        <v>4215</v>
      </c>
      <c r="AX89" s="353">
        <f t="shared" si="140"/>
        <v>7959</v>
      </c>
      <c r="AY89" s="351">
        <f t="shared" si="140"/>
        <v>2794</v>
      </c>
      <c r="AZ89" s="351">
        <f t="shared" si="140"/>
        <v>3506</v>
      </c>
      <c r="BA89" s="351">
        <f t="shared" si="140"/>
        <v>6300</v>
      </c>
      <c r="BB89" s="351">
        <f t="shared" si="140"/>
        <v>1849</v>
      </c>
      <c r="BC89" s="351">
        <f t="shared" si="140"/>
        <v>2522</v>
      </c>
      <c r="BD89" s="352">
        <f t="shared" si="140"/>
        <v>4371</v>
      </c>
      <c r="BE89" s="669" t="s">
        <v>138</v>
      </c>
      <c r="BF89" s="670"/>
      <c r="BG89" s="351">
        <f t="shared" ref="BG89:BO89" si="141">SUM(BG87:BG88)</f>
        <v>1288</v>
      </c>
      <c r="BH89" s="351">
        <f t="shared" si="141"/>
        <v>1992</v>
      </c>
      <c r="BI89" s="351">
        <f t="shared" si="141"/>
        <v>3280</v>
      </c>
      <c r="BJ89" s="353">
        <f t="shared" si="141"/>
        <v>778</v>
      </c>
      <c r="BK89" s="351">
        <f t="shared" si="141"/>
        <v>1228</v>
      </c>
      <c r="BL89" s="351">
        <f t="shared" si="141"/>
        <v>2006</v>
      </c>
      <c r="BM89" s="351">
        <f t="shared" si="141"/>
        <v>355</v>
      </c>
      <c r="BN89" s="351">
        <f t="shared" si="141"/>
        <v>628</v>
      </c>
      <c r="BO89" s="352">
        <f t="shared" si="141"/>
        <v>983</v>
      </c>
      <c r="BP89" s="669" t="s">
        <v>138</v>
      </c>
      <c r="BQ89" s="670"/>
      <c r="BR89" s="351">
        <f t="shared" ref="BR89:BZ89" si="142">SUM(BR87:BR88)</f>
        <v>112</v>
      </c>
      <c r="BS89" s="351">
        <f t="shared" si="142"/>
        <v>209</v>
      </c>
      <c r="BT89" s="351">
        <f t="shared" si="142"/>
        <v>321</v>
      </c>
      <c r="BU89" s="351">
        <f t="shared" si="142"/>
        <v>6</v>
      </c>
      <c r="BV89" s="351">
        <f t="shared" si="142"/>
        <v>30</v>
      </c>
      <c r="BW89" s="351">
        <f t="shared" si="142"/>
        <v>36</v>
      </c>
      <c r="BX89" s="351">
        <f t="shared" si="142"/>
        <v>1</v>
      </c>
      <c r="BY89" s="351">
        <f t="shared" si="142"/>
        <v>3</v>
      </c>
      <c r="BZ89" s="352">
        <f t="shared" si="142"/>
        <v>4</v>
      </c>
      <c r="CA89" s="669" t="s">
        <v>138</v>
      </c>
      <c r="CB89" s="670"/>
      <c r="CC89" s="351">
        <f t="shared" ref="CC89:CK89" si="143">SUM(CC87:CC88)</f>
        <v>11172</v>
      </c>
      <c r="CD89" s="351">
        <f t="shared" si="143"/>
        <v>10316</v>
      </c>
      <c r="CE89" s="351">
        <f t="shared" si="143"/>
        <v>21488</v>
      </c>
      <c r="CF89" s="351">
        <f t="shared" si="143"/>
        <v>37858</v>
      </c>
      <c r="CG89" s="351">
        <f t="shared" si="143"/>
        <v>37748</v>
      </c>
      <c r="CH89" s="351">
        <f t="shared" si="143"/>
        <v>75606</v>
      </c>
      <c r="CI89" s="351">
        <f t="shared" si="143"/>
        <v>7183</v>
      </c>
      <c r="CJ89" s="351">
        <f t="shared" si="143"/>
        <v>10118</v>
      </c>
      <c r="CK89" s="352">
        <f t="shared" si="143"/>
        <v>17301</v>
      </c>
    </row>
    <row r="90" spans="1:89" ht="17.100000000000001" customHeight="1">
      <c r="A90" s="1"/>
      <c r="B90" s="24"/>
      <c r="C90" s="26" t="s">
        <v>139</v>
      </c>
      <c r="D90" s="345">
        <v>241</v>
      </c>
      <c r="E90" s="345">
        <v>236</v>
      </c>
      <c r="F90" s="345">
        <v>477</v>
      </c>
      <c r="G90" s="345">
        <v>283</v>
      </c>
      <c r="H90" s="345">
        <v>256</v>
      </c>
      <c r="I90" s="345">
        <v>539</v>
      </c>
      <c r="J90" s="345">
        <v>321</v>
      </c>
      <c r="K90" s="345">
        <v>304</v>
      </c>
      <c r="L90" s="346">
        <v>625</v>
      </c>
      <c r="M90" s="55"/>
      <c r="N90" s="341" t="s">
        <v>139</v>
      </c>
      <c r="O90" s="345">
        <v>337</v>
      </c>
      <c r="P90" s="345">
        <v>363</v>
      </c>
      <c r="Q90" s="345">
        <v>700</v>
      </c>
      <c r="R90" s="345">
        <v>234</v>
      </c>
      <c r="S90" s="345">
        <v>253</v>
      </c>
      <c r="T90" s="345">
        <v>487</v>
      </c>
      <c r="U90" s="345">
        <v>235</v>
      </c>
      <c r="V90" s="345">
        <v>274</v>
      </c>
      <c r="W90" s="346">
        <v>509</v>
      </c>
      <c r="X90" s="24"/>
      <c r="Y90" s="26" t="s">
        <v>139</v>
      </c>
      <c r="Z90" s="348">
        <v>279</v>
      </c>
      <c r="AA90" s="345">
        <v>249</v>
      </c>
      <c r="AB90" s="345">
        <v>528</v>
      </c>
      <c r="AC90" s="345">
        <v>296</v>
      </c>
      <c r="AD90" s="345">
        <v>299</v>
      </c>
      <c r="AE90" s="345">
        <v>595</v>
      </c>
      <c r="AF90" s="345">
        <v>349</v>
      </c>
      <c r="AG90" s="345">
        <v>348</v>
      </c>
      <c r="AH90" s="346">
        <v>697</v>
      </c>
      <c r="AI90" s="24"/>
      <c r="AJ90" s="26" t="s">
        <v>139</v>
      </c>
      <c r="AK90" s="345">
        <v>324</v>
      </c>
      <c r="AL90" s="348">
        <v>329</v>
      </c>
      <c r="AM90" s="345">
        <v>653</v>
      </c>
      <c r="AN90" s="345">
        <v>285</v>
      </c>
      <c r="AO90" s="345">
        <v>294</v>
      </c>
      <c r="AP90" s="345">
        <v>579</v>
      </c>
      <c r="AQ90" s="345">
        <v>278</v>
      </c>
      <c r="AR90" s="345">
        <v>283</v>
      </c>
      <c r="AS90" s="346">
        <v>561</v>
      </c>
      <c r="AT90" s="24"/>
      <c r="AU90" s="26" t="s">
        <v>139</v>
      </c>
      <c r="AV90" s="345">
        <v>281</v>
      </c>
      <c r="AW90" s="345">
        <v>317</v>
      </c>
      <c r="AX90" s="348">
        <v>598</v>
      </c>
      <c r="AY90" s="345">
        <v>204</v>
      </c>
      <c r="AZ90" s="345">
        <v>270</v>
      </c>
      <c r="BA90" s="345">
        <v>474</v>
      </c>
      <c r="BB90" s="345">
        <v>140</v>
      </c>
      <c r="BC90" s="345">
        <v>220</v>
      </c>
      <c r="BD90" s="346">
        <v>360</v>
      </c>
      <c r="BE90" s="24"/>
      <c r="BF90" s="26" t="s">
        <v>139</v>
      </c>
      <c r="BG90" s="345">
        <v>99</v>
      </c>
      <c r="BH90" s="345">
        <v>161</v>
      </c>
      <c r="BI90" s="345">
        <v>260</v>
      </c>
      <c r="BJ90" s="348">
        <v>57</v>
      </c>
      <c r="BK90" s="345">
        <v>88</v>
      </c>
      <c r="BL90" s="345">
        <v>145</v>
      </c>
      <c r="BM90" s="345">
        <v>28</v>
      </c>
      <c r="BN90" s="345">
        <v>61</v>
      </c>
      <c r="BO90" s="346">
        <v>89</v>
      </c>
      <c r="BP90" s="24"/>
      <c r="BQ90" s="26" t="s">
        <v>139</v>
      </c>
      <c r="BR90" s="345">
        <v>7</v>
      </c>
      <c r="BS90" s="345">
        <v>20</v>
      </c>
      <c r="BT90" s="345">
        <v>27</v>
      </c>
      <c r="BU90" s="345">
        <v>1</v>
      </c>
      <c r="BV90" s="345">
        <v>2</v>
      </c>
      <c r="BW90" s="345">
        <v>3</v>
      </c>
      <c r="BX90" s="345">
        <v>0</v>
      </c>
      <c r="BY90" s="345">
        <v>0</v>
      </c>
      <c r="BZ90" s="346">
        <v>0</v>
      </c>
      <c r="CA90" s="24"/>
      <c r="CB90" s="26" t="s">
        <v>139</v>
      </c>
      <c r="CC90" s="345">
        <v>845</v>
      </c>
      <c r="CD90" s="345">
        <v>796</v>
      </c>
      <c r="CE90" s="345">
        <v>1641</v>
      </c>
      <c r="CF90" s="345">
        <v>2898</v>
      </c>
      <c r="CG90" s="345">
        <v>3009</v>
      </c>
      <c r="CH90" s="345">
        <v>5907</v>
      </c>
      <c r="CI90" s="345">
        <v>536</v>
      </c>
      <c r="CJ90" s="345">
        <v>822</v>
      </c>
      <c r="CK90" s="346">
        <v>1358</v>
      </c>
    </row>
    <row r="91" spans="1:89" ht="17.100000000000001" customHeight="1" thickBot="1">
      <c r="A91" s="1"/>
      <c r="B91" s="24"/>
      <c r="C91" s="26" t="s">
        <v>140</v>
      </c>
      <c r="D91" s="381">
        <v>105</v>
      </c>
      <c r="E91" s="381">
        <v>111</v>
      </c>
      <c r="F91" s="381">
        <v>216</v>
      </c>
      <c r="G91" s="381">
        <v>136</v>
      </c>
      <c r="H91" s="381">
        <v>132</v>
      </c>
      <c r="I91" s="381">
        <v>268</v>
      </c>
      <c r="J91" s="381">
        <v>160</v>
      </c>
      <c r="K91" s="381">
        <v>154</v>
      </c>
      <c r="L91" s="382">
        <v>314</v>
      </c>
      <c r="M91" s="383"/>
      <c r="N91" s="341" t="s">
        <v>140</v>
      </c>
      <c r="O91" s="381">
        <v>188</v>
      </c>
      <c r="P91" s="381">
        <v>151</v>
      </c>
      <c r="Q91" s="381">
        <v>339</v>
      </c>
      <c r="R91" s="381">
        <v>126</v>
      </c>
      <c r="S91" s="381">
        <v>126</v>
      </c>
      <c r="T91" s="381">
        <v>252</v>
      </c>
      <c r="U91" s="381">
        <v>101</v>
      </c>
      <c r="V91" s="381">
        <v>108</v>
      </c>
      <c r="W91" s="382">
        <v>209</v>
      </c>
      <c r="X91" s="24"/>
      <c r="Y91" s="26" t="s">
        <v>140</v>
      </c>
      <c r="Z91" s="384">
        <v>136</v>
      </c>
      <c r="AA91" s="381">
        <v>127</v>
      </c>
      <c r="AB91" s="381">
        <v>263</v>
      </c>
      <c r="AC91" s="381">
        <v>192</v>
      </c>
      <c r="AD91" s="381">
        <v>152</v>
      </c>
      <c r="AE91" s="381">
        <v>344</v>
      </c>
      <c r="AF91" s="381">
        <v>175</v>
      </c>
      <c r="AG91" s="381">
        <v>150</v>
      </c>
      <c r="AH91" s="382">
        <v>325</v>
      </c>
      <c r="AI91" s="24"/>
      <c r="AJ91" s="26" t="s">
        <v>140</v>
      </c>
      <c r="AK91" s="381">
        <v>142</v>
      </c>
      <c r="AL91" s="384">
        <v>120</v>
      </c>
      <c r="AM91" s="381">
        <v>262</v>
      </c>
      <c r="AN91" s="381">
        <v>127</v>
      </c>
      <c r="AO91" s="381">
        <v>116</v>
      </c>
      <c r="AP91" s="381">
        <v>243</v>
      </c>
      <c r="AQ91" s="381">
        <v>134</v>
      </c>
      <c r="AR91" s="381">
        <v>142</v>
      </c>
      <c r="AS91" s="382">
        <v>276</v>
      </c>
      <c r="AT91" s="24"/>
      <c r="AU91" s="26" t="s">
        <v>140</v>
      </c>
      <c r="AV91" s="381">
        <v>158</v>
      </c>
      <c r="AW91" s="381">
        <v>172</v>
      </c>
      <c r="AX91" s="384">
        <v>330</v>
      </c>
      <c r="AY91" s="381">
        <v>140</v>
      </c>
      <c r="AZ91" s="381">
        <v>158</v>
      </c>
      <c r="BA91" s="381">
        <v>298</v>
      </c>
      <c r="BB91" s="381">
        <v>86</v>
      </c>
      <c r="BC91" s="381">
        <v>133</v>
      </c>
      <c r="BD91" s="382">
        <v>219</v>
      </c>
      <c r="BE91" s="24"/>
      <c r="BF91" s="26" t="s">
        <v>140</v>
      </c>
      <c r="BG91" s="381">
        <v>60</v>
      </c>
      <c r="BH91" s="381">
        <v>94</v>
      </c>
      <c r="BI91" s="381">
        <v>154</v>
      </c>
      <c r="BJ91" s="384">
        <v>39</v>
      </c>
      <c r="BK91" s="381">
        <v>66</v>
      </c>
      <c r="BL91" s="381">
        <v>105</v>
      </c>
      <c r="BM91" s="381">
        <v>21</v>
      </c>
      <c r="BN91" s="381">
        <v>33</v>
      </c>
      <c r="BO91" s="382">
        <v>54</v>
      </c>
      <c r="BP91" s="24"/>
      <c r="BQ91" s="26" t="s">
        <v>140</v>
      </c>
      <c r="BR91" s="381">
        <v>3</v>
      </c>
      <c r="BS91" s="381">
        <v>15</v>
      </c>
      <c r="BT91" s="381">
        <v>18</v>
      </c>
      <c r="BU91" s="381">
        <v>0</v>
      </c>
      <c r="BV91" s="381">
        <v>1</v>
      </c>
      <c r="BW91" s="381">
        <v>1</v>
      </c>
      <c r="BX91" s="381">
        <v>0</v>
      </c>
      <c r="BY91" s="381">
        <v>0</v>
      </c>
      <c r="BZ91" s="382">
        <v>0</v>
      </c>
      <c r="CA91" s="24"/>
      <c r="CB91" s="26" t="s">
        <v>140</v>
      </c>
      <c r="CC91" s="381">
        <v>401</v>
      </c>
      <c r="CD91" s="381">
        <v>397</v>
      </c>
      <c r="CE91" s="381">
        <v>798</v>
      </c>
      <c r="CF91" s="381">
        <v>1479</v>
      </c>
      <c r="CG91" s="381">
        <v>1364</v>
      </c>
      <c r="CH91" s="381">
        <v>2843</v>
      </c>
      <c r="CI91" s="381">
        <v>349</v>
      </c>
      <c r="CJ91" s="381">
        <v>500</v>
      </c>
      <c r="CK91" s="382">
        <v>849</v>
      </c>
    </row>
    <row r="92" spans="1:89" ht="17.100000000000001" customHeight="1" thickTop="1">
      <c r="A92" s="1"/>
      <c r="B92" s="678" t="s">
        <v>141</v>
      </c>
      <c r="C92" s="679"/>
      <c r="D92" s="345"/>
      <c r="E92" s="345"/>
      <c r="F92" s="345"/>
      <c r="G92" s="345"/>
      <c r="H92" s="345"/>
      <c r="I92" s="345"/>
      <c r="J92" s="345"/>
      <c r="K92" s="345"/>
      <c r="L92" s="346"/>
      <c r="M92" s="734" t="s">
        <v>141</v>
      </c>
      <c r="N92" s="678"/>
      <c r="O92" s="345"/>
      <c r="P92" s="345"/>
      <c r="Q92" s="345"/>
      <c r="R92" s="345"/>
      <c r="S92" s="345"/>
      <c r="T92" s="345"/>
      <c r="U92" s="345"/>
      <c r="V92" s="345"/>
      <c r="W92" s="346"/>
      <c r="X92" s="678" t="s">
        <v>141</v>
      </c>
      <c r="Y92" s="679"/>
      <c r="Z92" s="348"/>
      <c r="AA92" s="345"/>
      <c r="AB92" s="345"/>
      <c r="AC92" s="345"/>
      <c r="AD92" s="345"/>
      <c r="AE92" s="345"/>
      <c r="AF92" s="345"/>
      <c r="AG92" s="345"/>
      <c r="AH92" s="346"/>
      <c r="AI92" s="678" t="s">
        <v>141</v>
      </c>
      <c r="AJ92" s="679"/>
      <c r="AK92" s="345"/>
      <c r="AL92" s="348"/>
      <c r="AM92" s="345"/>
      <c r="AN92" s="345"/>
      <c r="AO92" s="345"/>
      <c r="AP92" s="345"/>
      <c r="AQ92" s="345"/>
      <c r="AR92" s="345"/>
      <c r="AS92" s="346"/>
      <c r="AT92" s="678" t="s">
        <v>141</v>
      </c>
      <c r="AU92" s="679"/>
      <c r="AV92" s="345"/>
      <c r="AW92" s="345"/>
      <c r="AX92" s="348"/>
      <c r="AY92" s="345"/>
      <c r="AZ92" s="345"/>
      <c r="BA92" s="345"/>
      <c r="BB92" s="345"/>
      <c r="BC92" s="345"/>
      <c r="BD92" s="346"/>
      <c r="BE92" s="678" t="s">
        <v>141</v>
      </c>
      <c r="BF92" s="679"/>
      <c r="BG92" s="345"/>
      <c r="BH92" s="345"/>
      <c r="BI92" s="345"/>
      <c r="BJ92" s="348"/>
      <c r="BK92" s="345"/>
      <c r="BL92" s="345"/>
      <c r="BM92" s="345"/>
      <c r="BN92" s="345"/>
      <c r="BO92" s="346"/>
      <c r="BP92" s="678" t="s">
        <v>141</v>
      </c>
      <c r="BQ92" s="679"/>
      <c r="BR92" s="345"/>
      <c r="BS92" s="345"/>
      <c r="BT92" s="345"/>
      <c r="BU92" s="345"/>
      <c r="BV92" s="345"/>
      <c r="BW92" s="345"/>
      <c r="BX92" s="345"/>
      <c r="BY92" s="345"/>
      <c r="BZ92" s="346"/>
      <c r="CA92" s="678" t="s">
        <v>141</v>
      </c>
      <c r="CB92" s="679"/>
      <c r="CC92" s="345"/>
      <c r="CD92" s="345"/>
      <c r="CE92" s="345"/>
      <c r="CF92" s="345"/>
      <c r="CG92" s="345"/>
      <c r="CH92" s="345"/>
      <c r="CI92" s="345"/>
      <c r="CJ92" s="345"/>
      <c r="CK92" s="346"/>
    </row>
    <row r="93" spans="1:89" ht="17.100000000000001" customHeight="1">
      <c r="A93" s="1"/>
      <c r="B93" s="680" t="s">
        <v>142</v>
      </c>
      <c r="C93" s="681"/>
      <c r="D93" s="339"/>
      <c r="E93" s="339"/>
      <c r="F93" s="339"/>
      <c r="G93" s="339"/>
      <c r="H93" s="339"/>
      <c r="I93" s="339"/>
      <c r="J93" s="339"/>
      <c r="K93" s="339"/>
      <c r="L93" s="340"/>
      <c r="M93" s="733" t="s">
        <v>142</v>
      </c>
      <c r="N93" s="680"/>
      <c r="O93" s="339"/>
      <c r="P93" s="339"/>
      <c r="Q93" s="339"/>
      <c r="R93" s="339"/>
      <c r="S93" s="339"/>
      <c r="T93" s="339"/>
      <c r="U93" s="339"/>
      <c r="V93" s="339"/>
      <c r="W93" s="340"/>
      <c r="X93" s="680" t="s">
        <v>142</v>
      </c>
      <c r="Y93" s="681"/>
      <c r="Z93" s="342"/>
      <c r="AA93" s="339"/>
      <c r="AB93" s="339"/>
      <c r="AC93" s="339"/>
      <c r="AD93" s="339"/>
      <c r="AE93" s="339"/>
      <c r="AF93" s="339"/>
      <c r="AG93" s="339"/>
      <c r="AH93" s="340"/>
      <c r="AI93" s="680" t="s">
        <v>142</v>
      </c>
      <c r="AJ93" s="681"/>
      <c r="AK93" s="339"/>
      <c r="AL93" s="342"/>
      <c r="AM93" s="339"/>
      <c r="AN93" s="339"/>
      <c r="AO93" s="339"/>
      <c r="AP93" s="339"/>
      <c r="AQ93" s="339"/>
      <c r="AR93" s="339"/>
      <c r="AS93" s="340"/>
      <c r="AT93" s="680" t="s">
        <v>142</v>
      </c>
      <c r="AU93" s="681"/>
      <c r="AV93" s="339"/>
      <c r="AW93" s="339"/>
      <c r="AX93" s="342"/>
      <c r="AY93" s="339"/>
      <c r="AZ93" s="339"/>
      <c r="BA93" s="339"/>
      <c r="BB93" s="339"/>
      <c r="BC93" s="339"/>
      <c r="BD93" s="340"/>
      <c r="BE93" s="680" t="s">
        <v>142</v>
      </c>
      <c r="BF93" s="681"/>
      <c r="BG93" s="339"/>
      <c r="BH93" s="339"/>
      <c r="BI93" s="339"/>
      <c r="BJ93" s="342"/>
      <c r="BK93" s="339"/>
      <c r="BL93" s="339"/>
      <c r="BM93" s="339"/>
      <c r="BN93" s="339"/>
      <c r="BO93" s="340"/>
      <c r="BP93" s="680" t="s">
        <v>142</v>
      </c>
      <c r="BQ93" s="681"/>
      <c r="BR93" s="339"/>
      <c r="BS93" s="339"/>
      <c r="BT93" s="339"/>
      <c r="BU93" s="339"/>
      <c r="BV93" s="339"/>
      <c r="BW93" s="339"/>
      <c r="BX93" s="339"/>
      <c r="BY93" s="339"/>
      <c r="BZ93" s="340"/>
      <c r="CA93" s="680" t="s">
        <v>142</v>
      </c>
      <c r="CB93" s="681"/>
      <c r="CC93" s="339"/>
      <c r="CD93" s="339"/>
      <c r="CE93" s="339"/>
      <c r="CF93" s="339"/>
      <c r="CG93" s="339"/>
      <c r="CH93" s="339"/>
      <c r="CI93" s="339"/>
      <c r="CJ93" s="339"/>
      <c r="CK93" s="340"/>
    </row>
    <row r="94" spans="1:89" ht="17.100000000000001" customHeight="1">
      <c r="A94" s="1"/>
      <c r="B94" s="682" t="s">
        <v>143</v>
      </c>
      <c r="C94" s="683"/>
      <c r="D94" s="339"/>
      <c r="E94" s="339"/>
      <c r="F94" s="339"/>
      <c r="G94" s="339"/>
      <c r="H94" s="339"/>
      <c r="I94" s="339"/>
      <c r="J94" s="339"/>
      <c r="K94" s="339"/>
      <c r="L94" s="340"/>
      <c r="M94" s="736" t="s">
        <v>143</v>
      </c>
      <c r="N94" s="682"/>
      <c r="O94" s="339"/>
      <c r="P94" s="339"/>
      <c r="Q94" s="339"/>
      <c r="R94" s="339"/>
      <c r="S94" s="339"/>
      <c r="T94" s="339"/>
      <c r="U94" s="339"/>
      <c r="V94" s="339"/>
      <c r="W94" s="340"/>
      <c r="X94" s="682" t="s">
        <v>143</v>
      </c>
      <c r="Y94" s="683"/>
      <c r="Z94" s="342"/>
      <c r="AA94" s="339"/>
      <c r="AB94" s="339"/>
      <c r="AC94" s="339"/>
      <c r="AD94" s="339"/>
      <c r="AE94" s="339"/>
      <c r="AF94" s="339"/>
      <c r="AG94" s="339"/>
      <c r="AH94" s="340"/>
      <c r="AI94" s="682" t="s">
        <v>143</v>
      </c>
      <c r="AJ94" s="683"/>
      <c r="AK94" s="339"/>
      <c r="AL94" s="342"/>
      <c r="AM94" s="339"/>
      <c r="AN94" s="339"/>
      <c r="AO94" s="339"/>
      <c r="AP94" s="339"/>
      <c r="AQ94" s="339"/>
      <c r="AR94" s="339"/>
      <c r="AS94" s="340"/>
      <c r="AT94" s="682" t="s">
        <v>143</v>
      </c>
      <c r="AU94" s="683"/>
      <c r="AV94" s="339"/>
      <c r="AW94" s="339"/>
      <c r="AX94" s="342"/>
      <c r="AY94" s="339"/>
      <c r="AZ94" s="339"/>
      <c r="BA94" s="339"/>
      <c r="BB94" s="339"/>
      <c r="BC94" s="339"/>
      <c r="BD94" s="340"/>
      <c r="BE94" s="682" t="s">
        <v>143</v>
      </c>
      <c r="BF94" s="683"/>
      <c r="BG94" s="339"/>
      <c r="BH94" s="339"/>
      <c r="BI94" s="339"/>
      <c r="BJ94" s="342"/>
      <c r="BK94" s="339"/>
      <c r="BL94" s="339"/>
      <c r="BM94" s="339"/>
      <c r="BN94" s="339"/>
      <c r="BO94" s="340"/>
      <c r="BP94" s="682" t="s">
        <v>143</v>
      </c>
      <c r="BQ94" s="683"/>
      <c r="BR94" s="339"/>
      <c r="BS94" s="339"/>
      <c r="BT94" s="339"/>
      <c r="BU94" s="339"/>
      <c r="BV94" s="339"/>
      <c r="BW94" s="339"/>
      <c r="BX94" s="339"/>
      <c r="BY94" s="339"/>
      <c r="BZ94" s="340"/>
      <c r="CA94" s="682" t="s">
        <v>143</v>
      </c>
      <c r="CB94" s="683"/>
      <c r="CC94" s="339"/>
      <c r="CD94" s="339"/>
      <c r="CE94" s="339"/>
      <c r="CF94" s="339"/>
      <c r="CG94" s="339"/>
      <c r="CH94" s="339"/>
      <c r="CI94" s="339"/>
      <c r="CJ94" s="339"/>
      <c r="CK94" s="340"/>
    </row>
    <row r="95" spans="1:89" ht="17.100000000000001" customHeight="1" thickBot="1">
      <c r="A95" s="1"/>
      <c r="B95" s="684" t="s">
        <v>144</v>
      </c>
      <c r="C95" s="685"/>
      <c r="D95" s="386">
        <f>SUM(D89:D91,D83,D69,D29)</f>
        <v>173279</v>
      </c>
      <c r="E95" s="386">
        <f t="shared" ref="E95:L95" si="144">SUM(E89:E91,E83,E69,E29)</f>
        <v>164681</v>
      </c>
      <c r="F95" s="386">
        <f t="shared" si="144"/>
        <v>337960</v>
      </c>
      <c r="G95" s="386">
        <f t="shared" si="144"/>
        <v>201305</v>
      </c>
      <c r="H95" s="386">
        <f t="shared" si="144"/>
        <v>191683</v>
      </c>
      <c r="I95" s="386">
        <f t="shared" si="144"/>
        <v>392988</v>
      </c>
      <c r="J95" s="386">
        <f t="shared" si="144"/>
        <v>239690</v>
      </c>
      <c r="K95" s="386">
        <f t="shared" si="144"/>
        <v>226308</v>
      </c>
      <c r="L95" s="387">
        <f t="shared" si="144"/>
        <v>465998</v>
      </c>
      <c r="M95" s="735" t="s">
        <v>144</v>
      </c>
      <c r="N95" s="684"/>
      <c r="O95" s="386">
        <f>SUM(O89:O91,O83,O69,O29)</f>
        <v>307879</v>
      </c>
      <c r="P95" s="386">
        <f t="shared" ref="P95:W95" si="145">SUM(P89:P91,P83,P69,P29)</f>
        <v>289583</v>
      </c>
      <c r="Q95" s="386">
        <f t="shared" si="145"/>
        <v>597462</v>
      </c>
      <c r="R95" s="386">
        <f t="shared" si="145"/>
        <v>282660</v>
      </c>
      <c r="S95" s="386">
        <f t="shared" si="145"/>
        <v>255535</v>
      </c>
      <c r="T95" s="386">
        <f t="shared" si="145"/>
        <v>538195</v>
      </c>
      <c r="U95" s="386">
        <f t="shared" si="145"/>
        <v>227111</v>
      </c>
      <c r="V95" s="386">
        <f t="shared" si="145"/>
        <v>206839</v>
      </c>
      <c r="W95" s="387">
        <f t="shared" si="145"/>
        <v>433950</v>
      </c>
      <c r="X95" s="684" t="s">
        <v>144</v>
      </c>
      <c r="Y95" s="685"/>
      <c r="Z95" s="386">
        <f>SUM(Z89:Z91,Z83,Z69,Z29)</f>
        <v>207795</v>
      </c>
      <c r="AA95" s="386">
        <f t="shared" ref="AA95:AH95" si="146">SUM(AA89:AA91,AA83,AA69,AA29)</f>
        <v>194520</v>
      </c>
      <c r="AB95" s="386">
        <f t="shared" si="146"/>
        <v>402315</v>
      </c>
      <c r="AC95" s="386">
        <f t="shared" si="146"/>
        <v>247100</v>
      </c>
      <c r="AD95" s="386">
        <f t="shared" si="146"/>
        <v>239058</v>
      </c>
      <c r="AE95" s="386">
        <f t="shared" si="146"/>
        <v>486158</v>
      </c>
      <c r="AF95" s="386">
        <f t="shared" si="146"/>
        <v>306104</v>
      </c>
      <c r="AG95" s="386">
        <f t="shared" si="146"/>
        <v>301531</v>
      </c>
      <c r="AH95" s="387">
        <f t="shared" si="146"/>
        <v>607635</v>
      </c>
      <c r="AI95" s="684" t="s">
        <v>144</v>
      </c>
      <c r="AJ95" s="685"/>
      <c r="AK95" s="386">
        <f>SUM(AK89:AK91,AK83,AK69,AK29)</f>
        <v>276060</v>
      </c>
      <c r="AL95" s="386">
        <f t="shared" ref="AL95:AS95" si="147">SUM(AL89:AL91,AL83,AL69,AL29)</f>
        <v>263898</v>
      </c>
      <c r="AM95" s="386">
        <f t="shared" si="147"/>
        <v>539958</v>
      </c>
      <c r="AN95" s="386">
        <f t="shared" si="147"/>
        <v>232065</v>
      </c>
      <c r="AO95" s="386">
        <f t="shared" si="147"/>
        <v>210013</v>
      </c>
      <c r="AP95" s="386">
        <f t="shared" si="147"/>
        <v>442078</v>
      </c>
      <c r="AQ95" s="386">
        <f t="shared" si="147"/>
        <v>183301</v>
      </c>
      <c r="AR95" s="386">
        <f t="shared" si="147"/>
        <v>166420</v>
      </c>
      <c r="AS95" s="387">
        <f t="shared" si="147"/>
        <v>349721</v>
      </c>
      <c r="AT95" s="684" t="s">
        <v>144</v>
      </c>
      <c r="AU95" s="685"/>
      <c r="AV95" s="386">
        <f>SUM(AV89:AV91,AV83,AV69,AV29)</f>
        <v>131884</v>
      </c>
      <c r="AW95" s="386">
        <f t="shared" ref="AW95:BD95" si="148">SUM(AW89:AW91,AW83,AW69,AW29)</f>
        <v>130846</v>
      </c>
      <c r="AX95" s="386">
        <f t="shared" si="148"/>
        <v>262730</v>
      </c>
      <c r="AY95" s="386">
        <f t="shared" si="148"/>
        <v>82430</v>
      </c>
      <c r="AZ95" s="386">
        <f t="shared" si="148"/>
        <v>105616</v>
      </c>
      <c r="BA95" s="386">
        <f t="shared" si="148"/>
        <v>188046</v>
      </c>
      <c r="BB95" s="386">
        <f t="shared" si="148"/>
        <v>57918</v>
      </c>
      <c r="BC95" s="386">
        <f t="shared" si="148"/>
        <v>82678</v>
      </c>
      <c r="BD95" s="387">
        <f t="shared" si="148"/>
        <v>140596</v>
      </c>
      <c r="BE95" s="684" t="s">
        <v>144</v>
      </c>
      <c r="BF95" s="685"/>
      <c r="BG95" s="386">
        <f>SUM(BG89:BG91,BG83,BG69,BG29)</f>
        <v>42994</v>
      </c>
      <c r="BH95" s="386">
        <f t="shared" ref="BH95:BO95" si="149">SUM(BH89:BH91,BH83,BH69,BH29)</f>
        <v>65136</v>
      </c>
      <c r="BI95" s="386">
        <f t="shared" si="149"/>
        <v>108130</v>
      </c>
      <c r="BJ95" s="386">
        <f t="shared" si="149"/>
        <v>22647</v>
      </c>
      <c r="BK95" s="386">
        <f t="shared" si="149"/>
        <v>37637</v>
      </c>
      <c r="BL95" s="386">
        <f t="shared" si="149"/>
        <v>60284</v>
      </c>
      <c r="BM95" s="386">
        <f t="shared" si="149"/>
        <v>8622</v>
      </c>
      <c r="BN95" s="386">
        <f t="shared" si="149"/>
        <v>16976</v>
      </c>
      <c r="BO95" s="387">
        <f t="shared" si="149"/>
        <v>25598</v>
      </c>
      <c r="BP95" s="684" t="s">
        <v>144</v>
      </c>
      <c r="BQ95" s="685"/>
      <c r="BR95" s="386">
        <f>SUM(BR89:BR91,BR83,BR69,BR29)</f>
        <v>1946</v>
      </c>
      <c r="BS95" s="386">
        <f t="shared" ref="BS95:BZ95" si="150">SUM(BS89:BS91,BS83,BS69,BS29)</f>
        <v>4958</v>
      </c>
      <c r="BT95" s="386">
        <f t="shared" si="150"/>
        <v>6904</v>
      </c>
      <c r="BU95" s="386">
        <f t="shared" si="150"/>
        <v>233</v>
      </c>
      <c r="BV95" s="386">
        <f t="shared" si="150"/>
        <v>693</v>
      </c>
      <c r="BW95" s="386">
        <f t="shared" si="150"/>
        <v>926</v>
      </c>
      <c r="BX95" s="386">
        <f t="shared" si="150"/>
        <v>8</v>
      </c>
      <c r="BY95" s="386">
        <f t="shared" si="150"/>
        <v>47</v>
      </c>
      <c r="BZ95" s="387">
        <f t="shared" si="150"/>
        <v>55</v>
      </c>
      <c r="CA95" s="684" t="s">
        <v>144</v>
      </c>
      <c r="CB95" s="685"/>
      <c r="CC95" s="386">
        <f>SUM(CC89:CC91,CC83,CC69,CC29)</f>
        <v>614274</v>
      </c>
      <c r="CD95" s="386">
        <f t="shared" ref="CD95:CK95" si="151">SUM(CD89:CD91,CD83,CD69,CD29)</f>
        <v>582672</v>
      </c>
      <c r="CE95" s="386">
        <f t="shared" si="151"/>
        <v>1196946</v>
      </c>
      <c r="CF95" s="386">
        <f t="shared" si="151"/>
        <v>2401959</v>
      </c>
      <c r="CG95" s="386">
        <f t="shared" si="151"/>
        <v>2258243</v>
      </c>
      <c r="CH95" s="386">
        <f t="shared" si="151"/>
        <v>4660202</v>
      </c>
      <c r="CI95" s="386">
        <f t="shared" si="151"/>
        <v>216798</v>
      </c>
      <c r="CJ95" s="386">
        <f t="shared" si="151"/>
        <v>313741</v>
      </c>
      <c r="CK95" s="387">
        <f t="shared" si="151"/>
        <v>530539</v>
      </c>
    </row>
    <row r="96" spans="1:89" ht="16.899999999999999" customHeight="1">
      <c r="A96" s="1"/>
      <c r="B96" s="388" t="s">
        <v>145</v>
      </c>
      <c r="C96" s="403"/>
      <c r="D96" s="371"/>
      <c r="E96" s="371"/>
      <c r="F96" s="371"/>
      <c r="G96" s="371"/>
      <c r="H96" s="371"/>
      <c r="I96" s="371"/>
      <c r="J96" s="371"/>
      <c r="K96" s="371"/>
      <c r="L96" s="371"/>
      <c r="M96" s="389" t="s">
        <v>145</v>
      </c>
      <c r="N96" s="404"/>
      <c r="O96" s="371"/>
      <c r="P96" s="371"/>
      <c r="Q96" s="371"/>
      <c r="R96" s="371"/>
      <c r="S96" s="371"/>
      <c r="T96" s="371"/>
      <c r="U96" s="371"/>
      <c r="V96" s="371"/>
      <c r="W96" s="371"/>
      <c r="X96" s="388" t="s">
        <v>145</v>
      </c>
      <c r="Y96" s="391"/>
      <c r="Z96" s="392"/>
      <c r="AA96" s="371"/>
      <c r="AB96" s="371"/>
      <c r="AC96" s="371"/>
      <c r="AD96" s="371"/>
      <c r="AE96" s="371"/>
      <c r="AF96" s="371"/>
      <c r="AG96" s="371"/>
      <c r="AH96" s="371"/>
      <c r="AI96" s="388" t="s">
        <v>145</v>
      </c>
      <c r="AJ96" s="403"/>
      <c r="AK96" s="393"/>
      <c r="AL96" s="392"/>
      <c r="AM96" s="371"/>
      <c r="AN96" s="371"/>
      <c r="AO96" s="371"/>
      <c r="AP96" s="371"/>
      <c r="AQ96" s="371"/>
      <c r="AR96" s="371"/>
      <c r="AS96" s="371"/>
      <c r="AT96" s="388" t="s">
        <v>145</v>
      </c>
      <c r="AU96" s="403"/>
      <c r="AV96" s="371"/>
      <c r="AW96" s="393"/>
      <c r="AX96" s="392"/>
      <c r="AY96" s="371"/>
      <c r="AZ96" s="371"/>
      <c r="BA96" s="371"/>
      <c r="BB96" s="371"/>
      <c r="BC96" s="371"/>
      <c r="BD96" s="371"/>
      <c r="BE96" s="388" t="s">
        <v>145</v>
      </c>
      <c r="BF96" s="403"/>
      <c r="BG96" s="371"/>
      <c r="BH96" s="371"/>
      <c r="BI96" s="371"/>
      <c r="BP96" s="394" t="s">
        <v>145</v>
      </c>
      <c r="BQ96" s="405"/>
      <c r="CA96" s="394" t="s">
        <v>145</v>
      </c>
      <c r="CB96" s="405"/>
    </row>
    <row r="97" spans="1:89" ht="16.899999999999999" customHeight="1">
      <c r="A97" s="1"/>
      <c r="B97" s="394" t="s">
        <v>330</v>
      </c>
      <c r="C97" s="405"/>
      <c r="M97" s="394" t="s">
        <v>330</v>
      </c>
      <c r="N97" s="406"/>
      <c r="X97" s="394" t="s">
        <v>330</v>
      </c>
      <c r="Y97" s="396"/>
      <c r="Z97" s="397"/>
      <c r="AI97" s="394" t="s">
        <v>330</v>
      </c>
      <c r="AJ97" s="405"/>
      <c r="AK97" s="398"/>
      <c r="AL97" s="397"/>
      <c r="AT97" s="394" t="s">
        <v>330</v>
      </c>
      <c r="AU97" s="405"/>
      <c r="AW97" s="398"/>
      <c r="AX97" s="397"/>
      <c r="BE97" s="394" t="s">
        <v>330</v>
      </c>
      <c r="BF97" s="405"/>
      <c r="BP97" s="394" t="s">
        <v>330</v>
      </c>
      <c r="BQ97" s="405"/>
      <c r="CA97" s="394" t="s">
        <v>330</v>
      </c>
      <c r="CB97" s="405"/>
    </row>
    <row r="98" spans="1:89" ht="16.5" customHeight="1">
      <c r="A98" s="1"/>
      <c r="B98" s="394" t="s">
        <v>331</v>
      </c>
      <c r="C98" s="405"/>
      <c r="M98" s="394" t="s">
        <v>331</v>
      </c>
      <c r="N98" s="406"/>
      <c r="X98" s="394" t="s">
        <v>331</v>
      </c>
      <c r="Y98" s="396"/>
      <c r="Z98" s="397"/>
      <c r="AI98" s="394" t="s">
        <v>331</v>
      </c>
      <c r="AJ98" s="405"/>
      <c r="AK98" s="398"/>
      <c r="AL98" s="397"/>
      <c r="AT98" s="394" t="s">
        <v>331</v>
      </c>
      <c r="AU98" s="405"/>
      <c r="AW98" s="398"/>
      <c r="AX98" s="397"/>
      <c r="BE98" s="394" t="s">
        <v>331</v>
      </c>
      <c r="BF98" s="405"/>
      <c r="BP98" s="394" t="s">
        <v>331</v>
      </c>
      <c r="BQ98" s="405"/>
      <c r="CA98" s="394" t="s">
        <v>331</v>
      </c>
      <c r="CB98" s="405"/>
    </row>
    <row r="99" spans="1:89" ht="16.5" customHeight="1">
      <c r="A99" s="1"/>
      <c r="B99" s="2" t="s">
        <v>332</v>
      </c>
      <c r="C99" s="405"/>
      <c r="M99" s="2" t="s">
        <v>332</v>
      </c>
      <c r="N99" s="405"/>
      <c r="X99" s="2" t="s">
        <v>332</v>
      </c>
      <c r="Y99" s="405"/>
      <c r="AI99" s="2" t="s">
        <v>332</v>
      </c>
      <c r="AJ99" s="405"/>
      <c r="AT99" s="2" t="s">
        <v>332</v>
      </c>
      <c r="AU99" s="405"/>
      <c r="BE99" s="2" t="s">
        <v>332</v>
      </c>
      <c r="BF99" s="405"/>
      <c r="BP99" s="2" t="s">
        <v>332</v>
      </c>
      <c r="BQ99" s="405"/>
      <c r="CA99" s="2" t="s">
        <v>332</v>
      </c>
      <c r="CB99" s="405"/>
    </row>
    <row r="100" spans="1:89" ht="16.5" customHeight="1">
      <c r="A100" s="1"/>
      <c r="B100" s="2" t="s">
        <v>333</v>
      </c>
      <c r="C100" s="405"/>
      <c r="M100" s="2" t="s">
        <v>333</v>
      </c>
      <c r="N100" s="405"/>
      <c r="X100" s="2" t="s">
        <v>333</v>
      </c>
      <c r="Y100" s="405"/>
      <c r="AI100" s="2" t="s">
        <v>333</v>
      </c>
      <c r="AJ100" s="405"/>
      <c r="AT100" s="2" t="s">
        <v>333</v>
      </c>
      <c r="AU100" s="405"/>
      <c r="BE100" s="2" t="s">
        <v>333</v>
      </c>
      <c r="BF100" s="405"/>
      <c r="BP100" s="2" t="s">
        <v>333</v>
      </c>
      <c r="BQ100" s="405"/>
      <c r="CA100" s="2" t="s">
        <v>333</v>
      </c>
      <c r="CB100" s="405"/>
    </row>
    <row r="101" spans="1:89" ht="16.5" customHeight="1">
      <c r="A101" s="1"/>
      <c r="B101" s="2" t="s">
        <v>334</v>
      </c>
      <c r="C101" s="405"/>
      <c r="M101" s="2" t="s">
        <v>334</v>
      </c>
      <c r="N101" s="405"/>
      <c r="X101" s="2" t="s">
        <v>334</v>
      </c>
      <c r="Y101" s="405"/>
      <c r="AI101" s="2" t="s">
        <v>334</v>
      </c>
      <c r="AJ101" s="405"/>
      <c r="AT101" s="2" t="s">
        <v>334</v>
      </c>
      <c r="AU101" s="405"/>
      <c r="BE101" s="2" t="s">
        <v>334</v>
      </c>
      <c r="BF101" s="405"/>
      <c r="BP101" s="2" t="s">
        <v>334</v>
      </c>
      <c r="BQ101" s="405"/>
      <c r="CA101" s="2" t="s">
        <v>334</v>
      </c>
      <c r="CB101" s="405"/>
    </row>
    <row r="102" spans="1:89" ht="16.5" customHeight="1">
      <c r="A102" s="1"/>
      <c r="B102" s="2" t="s">
        <v>335</v>
      </c>
      <c r="C102" s="405"/>
      <c r="M102" s="2" t="s">
        <v>335</v>
      </c>
      <c r="N102" s="405"/>
      <c r="X102" s="2" t="s">
        <v>335</v>
      </c>
      <c r="Y102" s="405"/>
      <c r="AI102" s="2" t="s">
        <v>335</v>
      </c>
      <c r="AJ102" s="405"/>
      <c r="AT102" s="2" t="s">
        <v>335</v>
      </c>
      <c r="AU102" s="405"/>
      <c r="BE102" s="2" t="s">
        <v>335</v>
      </c>
      <c r="BF102" s="405"/>
      <c r="BP102" s="2" t="s">
        <v>335</v>
      </c>
      <c r="BQ102" s="405"/>
      <c r="CA102" s="2" t="s">
        <v>335</v>
      </c>
      <c r="CB102" s="405"/>
    </row>
    <row r="103" spans="1:89" ht="16.5" customHeight="1">
      <c r="A103" s="1"/>
      <c r="B103" s="2" t="s">
        <v>336</v>
      </c>
      <c r="C103" s="405"/>
      <c r="M103" s="2" t="s">
        <v>336</v>
      </c>
      <c r="N103" s="405"/>
      <c r="X103" s="2" t="s">
        <v>336</v>
      </c>
      <c r="Y103" s="405"/>
      <c r="AI103" s="2" t="s">
        <v>336</v>
      </c>
      <c r="AJ103" s="405"/>
      <c r="AT103" s="2" t="s">
        <v>336</v>
      </c>
      <c r="AU103" s="405"/>
      <c r="BE103" s="2" t="s">
        <v>336</v>
      </c>
      <c r="BF103" s="405"/>
      <c r="BP103" s="2" t="s">
        <v>336</v>
      </c>
      <c r="BQ103" s="405"/>
      <c r="CA103" s="2" t="s">
        <v>336</v>
      </c>
      <c r="CB103" s="405"/>
    </row>
    <row r="104" spans="1:89" ht="16.5" customHeight="1">
      <c r="A104" s="1"/>
      <c r="B104" s="304"/>
      <c r="C104" s="1"/>
    </row>
    <row r="105" spans="1:89" ht="16.5" customHeight="1">
      <c r="A105" s="1"/>
      <c r="B105" s="2"/>
      <c r="C105" s="1"/>
    </row>
    <row r="106" spans="1:89" ht="16.5" customHeight="1">
      <c r="A106" s="1"/>
      <c r="B106" s="2"/>
      <c r="C106" s="1"/>
      <c r="D106" s="360"/>
      <c r="E106" s="360"/>
      <c r="F106" s="360"/>
      <c r="G106" s="360"/>
      <c r="H106" s="360"/>
      <c r="I106" s="360"/>
      <c r="J106" s="360"/>
      <c r="K106" s="360"/>
      <c r="L106" s="360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360"/>
      <c r="AI106" s="360"/>
      <c r="AJ106" s="360"/>
      <c r="AK106" s="360"/>
      <c r="AL106" s="360"/>
      <c r="AM106" s="360"/>
      <c r="AN106" s="360"/>
      <c r="AO106" s="360"/>
      <c r="AP106" s="360"/>
      <c r="AQ106" s="360"/>
      <c r="AR106" s="360"/>
      <c r="AS106" s="360"/>
      <c r="AT106" s="360"/>
      <c r="AU106" s="360"/>
      <c r="AV106" s="360"/>
      <c r="AW106" s="360"/>
      <c r="AX106" s="360"/>
      <c r="AY106" s="360"/>
      <c r="AZ106" s="360"/>
      <c r="BA106" s="360"/>
      <c r="BB106" s="360"/>
      <c r="BC106" s="360"/>
      <c r="BD106" s="360"/>
      <c r="BE106" s="360"/>
      <c r="BF106" s="360"/>
      <c r="BG106" s="360"/>
      <c r="BH106" s="360"/>
      <c r="BI106" s="360"/>
      <c r="BJ106" s="360"/>
      <c r="BK106" s="360"/>
      <c r="BL106" s="360"/>
      <c r="BM106" s="360"/>
      <c r="BN106" s="360"/>
      <c r="BO106" s="360"/>
      <c r="BP106" s="360"/>
      <c r="BQ106" s="360"/>
      <c r="BR106" s="360"/>
      <c r="BS106" s="360"/>
      <c r="BT106" s="360"/>
      <c r="BU106" s="360"/>
      <c r="BV106" s="360"/>
      <c r="BW106" s="360"/>
      <c r="BX106" s="360"/>
      <c r="BY106" s="360"/>
      <c r="BZ106" s="360"/>
      <c r="CA106" s="360"/>
      <c r="CB106" s="360"/>
      <c r="CC106" s="360"/>
      <c r="CD106" s="360"/>
      <c r="CE106" s="360"/>
      <c r="CF106" s="360"/>
      <c r="CG106" s="360"/>
      <c r="CH106" s="360"/>
      <c r="CI106" s="360"/>
      <c r="CJ106" s="360"/>
      <c r="CK106" s="360"/>
    </row>
    <row r="107" spans="1:89" ht="16.5" customHeight="1">
      <c r="A107" s="1"/>
      <c r="B107" s="304"/>
      <c r="C107" s="1"/>
      <c r="M107" s="304"/>
      <c r="N107" s="1"/>
      <c r="X107" s="304"/>
      <c r="Y107" s="1"/>
      <c r="AI107" s="304"/>
      <c r="AJ107" s="1"/>
      <c r="AT107" s="304"/>
      <c r="AU107" s="1"/>
      <c r="BE107" s="304"/>
      <c r="BF107" s="1"/>
      <c r="BP107" s="304"/>
      <c r="BQ107" s="1"/>
      <c r="CA107" s="304"/>
      <c r="CB107" s="1"/>
    </row>
    <row r="108" spans="1:89" ht="16.5" customHeight="1">
      <c r="A108" s="1"/>
      <c r="B108" s="304"/>
      <c r="C108" s="1"/>
      <c r="M108" s="304"/>
      <c r="N108" s="1"/>
      <c r="X108" s="304"/>
      <c r="Y108" s="1"/>
      <c r="AI108" s="304"/>
      <c r="AJ108" s="1"/>
      <c r="AT108" s="304"/>
      <c r="AU108" s="1"/>
      <c r="BE108" s="304"/>
      <c r="BF108" s="1"/>
      <c r="BP108" s="304"/>
      <c r="BQ108" s="1"/>
      <c r="CA108" s="304"/>
      <c r="CB108" s="1"/>
    </row>
    <row r="109" spans="1:89" ht="16.5" customHeight="1">
      <c r="A109" s="1"/>
      <c r="B109" s="2"/>
      <c r="C109" s="1"/>
      <c r="M109" s="2"/>
      <c r="N109" s="1"/>
      <c r="X109" s="2"/>
      <c r="Y109" s="1"/>
      <c r="AI109" s="2"/>
      <c r="AJ109" s="1"/>
      <c r="AT109" s="2"/>
      <c r="AU109" s="1"/>
      <c r="BE109" s="2"/>
      <c r="BF109" s="1"/>
      <c r="BP109" s="2"/>
      <c r="BQ109" s="1"/>
      <c r="CA109" s="2"/>
      <c r="CB109" s="1"/>
    </row>
    <row r="110" spans="1:89" ht="16.5" customHeight="1">
      <c r="A110" s="1"/>
      <c r="B110" s="304"/>
      <c r="C110" s="1"/>
      <c r="M110" s="304"/>
      <c r="N110" s="1"/>
      <c r="X110" s="304"/>
      <c r="Y110" s="1"/>
      <c r="AI110" s="304"/>
      <c r="AJ110" s="1"/>
      <c r="AT110" s="304"/>
      <c r="AU110" s="1"/>
      <c r="BE110" s="304"/>
      <c r="BF110" s="1"/>
      <c r="BP110" s="304"/>
      <c r="BQ110" s="1"/>
      <c r="CA110" s="304"/>
      <c r="CB110" s="1"/>
    </row>
    <row r="111" spans="1:89" ht="16.5" customHeight="1">
      <c r="A111" s="1"/>
      <c r="B111" s="2"/>
      <c r="C111" s="1"/>
      <c r="M111" s="2"/>
      <c r="N111" s="1"/>
      <c r="X111" s="2"/>
      <c r="Y111" s="1"/>
      <c r="AI111" s="2"/>
      <c r="AJ111" s="1"/>
      <c r="AT111" s="2"/>
      <c r="AU111" s="1"/>
      <c r="BE111" s="2"/>
      <c r="BF111" s="1"/>
      <c r="BP111" s="2"/>
      <c r="BQ111" s="1"/>
      <c r="CA111" s="2"/>
      <c r="CB111" s="1"/>
    </row>
    <row r="112" spans="1:89" ht="16.5" customHeight="1">
      <c r="A112" s="1"/>
      <c r="B112" s="2"/>
      <c r="C112" s="1"/>
      <c r="M112" s="2"/>
      <c r="N112" s="1"/>
      <c r="X112" s="2"/>
      <c r="Y112" s="1"/>
      <c r="AI112" s="2"/>
      <c r="AJ112" s="1"/>
      <c r="AT112" s="2"/>
      <c r="AU112" s="1"/>
      <c r="BE112" s="2"/>
      <c r="BF112" s="1"/>
      <c r="BP112" s="2"/>
      <c r="BQ112" s="1"/>
      <c r="CA112" s="2"/>
      <c r="CB112" s="1"/>
    </row>
    <row r="113" spans="4:89" ht="21.95" customHeight="1"/>
    <row r="114" spans="4:89" ht="21.95" customHeight="1"/>
    <row r="115" spans="4:89" ht="21.95" customHeight="1"/>
    <row r="118" spans="4:89">
      <c r="D118" s="321">
        <v>173279</v>
      </c>
      <c r="E118" s="321">
        <v>164681</v>
      </c>
      <c r="F118" s="321">
        <v>337960</v>
      </c>
      <c r="G118" s="321">
        <v>201305</v>
      </c>
      <c r="H118" s="321">
        <v>191683</v>
      </c>
      <c r="I118" s="321">
        <v>392988</v>
      </c>
      <c r="J118" s="321">
        <v>239690</v>
      </c>
      <c r="K118" s="321">
        <v>226308</v>
      </c>
      <c r="L118" s="321">
        <v>465998</v>
      </c>
      <c r="O118" s="321">
        <v>307879</v>
      </c>
      <c r="P118" s="321">
        <v>289583</v>
      </c>
      <c r="Q118" s="321">
        <v>597462</v>
      </c>
      <c r="R118" s="321">
        <v>282660</v>
      </c>
      <c r="S118" s="321">
        <v>255535</v>
      </c>
      <c r="T118" s="321">
        <v>538195</v>
      </c>
      <c r="U118" s="321">
        <v>227111</v>
      </c>
      <c r="V118" s="321">
        <v>206839</v>
      </c>
      <c r="W118" s="321">
        <v>433950</v>
      </c>
      <c r="Z118" s="321">
        <v>207795</v>
      </c>
      <c r="AA118" s="321">
        <v>194520</v>
      </c>
      <c r="AB118" s="321">
        <v>402315</v>
      </c>
      <c r="AC118" s="321">
        <v>247100</v>
      </c>
      <c r="AD118" s="321">
        <v>239058</v>
      </c>
      <c r="AE118" s="321">
        <v>486158</v>
      </c>
      <c r="AF118" s="321">
        <v>306104</v>
      </c>
      <c r="AG118" s="321">
        <v>301531</v>
      </c>
      <c r="AH118" s="321">
        <v>607635</v>
      </c>
      <c r="AK118" s="321">
        <v>276060</v>
      </c>
      <c r="AL118" s="321">
        <v>263898</v>
      </c>
      <c r="AM118" s="321">
        <v>539958</v>
      </c>
      <c r="AN118" s="321">
        <v>232065</v>
      </c>
      <c r="AO118" s="321">
        <v>210013</v>
      </c>
      <c r="AP118" s="321">
        <v>442078</v>
      </c>
      <c r="AQ118" s="321">
        <v>183301</v>
      </c>
      <c r="AR118" s="321">
        <v>166420</v>
      </c>
      <c r="AS118" s="321">
        <v>349721</v>
      </c>
      <c r="AV118" s="321">
        <v>131884</v>
      </c>
      <c r="AW118" s="321">
        <v>130846</v>
      </c>
      <c r="AX118" s="321">
        <v>262730</v>
      </c>
      <c r="AY118" s="321">
        <v>82430</v>
      </c>
      <c r="AZ118" s="321">
        <v>105616</v>
      </c>
      <c r="BA118" s="321">
        <v>188046</v>
      </c>
      <c r="BB118" s="321">
        <v>57918</v>
      </c>
      <c r="BC118" s="321">
        <v>82678</v>
      </c>
      <c r="BD118" s="321">
        <v>140596</v>
      </c>
      <c r="BG118" s="321">
        <v>42994</v>
      </c>
      <c r="BH118" s="321">
        <v>65136</v>
      </c>
      <c r="BI118" s="321">
        <v>108130</v>
      </c>
      <c r="BJ118" s="321">
        <v>22647</v>
      </c>
      <c r="BK118" s="321">
        <v>37637</v>
      </c>
      <c r="BL118" s="321">
        <v>60284</v>
      </c>
      <c r="BM118" s="321">
        <v>8622</v>
      </c>
      <c r="BN118" s="321">
        <v>16976</v>
      </c>
      <c r="BO118" s="321">
        <v>25598</v>
      </c>
      <c r="BR118" s="321">
        <v>1946</v>
      </c>
      <c r="BS118" s="321">
        <v>4958</v>
      </c>
      <c r="BT118" s="321">
        <v>6904</v>
      </c>
      <c r="BU118" s="321">
        <v>233</v>
      </c>
      <c r="BV118" s="321">
        <v>693</v>
      </c>
      <c r="BW118" s="321">
        <v>926</v>
      </c>
      <c r="BX118" s="321">
        <v>8</v>
      </c>
      <c r="BY118" s="321">
        <v>47</v>
      </c>
      <c r="BZ118" s="321">
        <v>55</v>
      </c>
      <c r="CC118" s="321">
        <v>614274</v>
      </c>
      <c r="CD118" s="321">
        <v>582672</v>
      </c>
      <c r="CE118" s="321">
        <v>1196946</v>
      </c>
      <c r="CF118" s="321">
        <v>2401959</v>
      </c>
      <c r="CG118" s="321">
        <v>2258243</v>
      </c>
      <c r="CH118" s="321">
        <v>4660202</v>
      </c>
      <c r="CI118" s="321">
        <v>216798</v>
      </c>
      <c r="CJ118" s="321">
        <v>313741</v>
      </c>
      <c r="CK118" s="321">
        <v>530539</v>
      </c>
    </row>
    <row r="119" spans="4:89">
      <c r="D119" s="321">
        <f t="shared" ref="D119:L119" si="152">D118</f>
        <v>173279</v>
      </c>
      <c r="E119" s="321">
        <f t="shared" si="152"/>
        <v>164681</v>
      </c>
      <c r="F119" s="321">
        <f t="shared" si="152"/>
        <v>337960</v>
      </c>
      <c r="G119" s="321">
        <f t="shared" si="152"/>
        <v>201305</v>
      </c>
      <c r="H119" s="321">
        <f t="shared" si="152"/>
        <v>191683</v>
      </c>
      <c r="I119" s="321">
        <f t="shared" si="152"/>
        <v>392988</v>
      </c>
      <c r="J119" s="321">
        <f t="shared" si="152"/>
        <v>239690</v>
      </c>
      <c r="K119" s="321">
        <f t="shared" si="152"/>
        <v>226308</v>
      </c>
      <c r="L119" s="321">
        <f t="shared" si="152"/>
        <v>465998</v>
      </c>
      <c r="O119" s="321">
        <f t="shared" ref="O119:W119" si="153">O118</f>
        <v>307879</v>
      </c>
      <c r="P119" s="321">
        <f t="shared" si="153"/>
        <v>289583</v>
      </c>
      <c r="Q119" s="321">
        <f t="shared" si="153"/>
        <v>597462</v>
      </c>
      <c r="R119" s="321">
        <f t="shared" si="153"/>
        <v>282660</v>
      </c>
      <c r="S119" s="321">
        <f t="shared" si="153"/>
        <v>255535</v>
      </c>
      <c r="T119" s="321">
        <f t="shared" si="153"/>
        <v>538195</v>
      </c>
      <c r="U119" s="321">
        <f t="shared" si="153"/>
        <v>227111</v>
      </c>
      <c r="V119" s="321">
        <f t="shared" si="153"/>
        <v>206839</v>
      </c>
      <c r="W119" s="321">
        <f t="shared" si="153"/>
        <v>433950</v>
      </c>
      <c r="Z119" s="321">
        <f t="shared" ref="Z119:AH119" si="154">Z118</f>
        <v>207795</v>
      </c>
      <c r="AA119" s="321">
        <f t="shared" si="154"/>
        <v>194520</v>
      </c>
      <c r="AB119" s="321">
        <f t="shared" si="154"/>
        <v>402315</v>
      </c>
      <c r="AC119" s="321">
        <f t="shared" si="154"/>
        <v>247100</v>
      </c>
      <c r="AD119" s="321">
        <f t="shared" si="154"/>
        <v>239058</v>
      </c>
      <c r="AE119" s="321">
        <f t="shared" si="154"/>
        <v>486158</v>
      </c>
      <c r="AF119" s="321">
        <f t="shared" si="154"/>
        <v>306104</v>
      </c>
      <c r="AG119" s="321">
        <f t="shared" si="154"/>
        <v>301531</v>
      </c>
      <c r="AH119" s="321">
        <f t="shared" si="154"/>
        <v>607635</v>
      </c>
      <c r="AK119" s="321">
        <f t="shared" ref="AK119:AS119" si="155">AK118</f>
        <v>276060</v>
      </c>
      <c r="AL119" s="321">
        <f t="shared" si="155"/>
        <v>263898</v>
      </c>
      <c r="AM119" s="321">
        <f t="shared" si="155"/>
        <v>539958</v>
      </c>
      <c r="AN119" s="321">
        <f t="shared" si="155"/>
        <v>232065</v>
      </c>
      <c r="AO119" s="321">
        <f t="shared" si="155"/>
        <v>210013</v>
      </c>
      <c r="AP119" s="321">
        <f t="shared" si="155"/>
        <v>442078</v>
      </c>
      <c r="AQ119" s="321">
        <f t="shared" si="155"/>
        <v>183301</v>
      </c>
      <c r="AR119" s="321">
        <f t="shared" si="155"/>
        <v>166420</v>
      </c>
      <c r="AS119" s="321">
        <f t="shared" si="155"/>
        <v>349721</v>
      </c>
      <c r="AV119" s="321">
        <f t="shared" ref="AV119:BD119" si="156">AV118</f>
        <v>131884</v>
      </c>
      <c r="AW119" s="321">
        <f t="shared" si="156"/>
        <v>130846</v>
      </c>
      <c r="AX119" s="321">
        <f t="shared" si="156"/>
        <v>262730</v>
      </c>
      <c r="AY119" s="321">
        <f t="shared" si="156"/>
        <v>82430</v>
      </c>
      <c r="AZ119" s="321">
        <f t="shared" si="156"/>
        <v>105616</v>
      </c>
      <c r="BA119" s="321">
        <f t="shared" si="156"/>
        <v>188046</v>
      </c>
      <c r="BB119" s="321">
        <f t="shared" si="156"/>
        <v>57918</v>
      </c>
      <c r="BC119" s="321">
        <f t="shared" si="156"/>
        <v>82678</v>
      </c>
      <c r="BD119" s="321">
        <f t="shared" si="156"/>
        <v>140596</v>
      </c>
      <c r="BG119" s="321">
        <f t="shared" ref="BG119:BO119" si="157">BG118</f>
        <v>42994</v>
      </c>
      <c r="BH119" s="321">
        <f t="shared" si="157"/>
        <v>65136</v>
      </c>
      <c r="BI119" s="321">
        <f t="shared" si="157"/>
        <v>108130</v>
      </c>
      <c r="BJ119" s="321">
        <f t="shared" si="157"/>
        <v>22647</v>
      </c>
      <c r="BK119" s="321">
        <f t="shared" si="157"/>
        <v>37637</v>
      </c>
      <c r="BL119" s="321">
        <f t="shared" si="157"/>
        <v>60284</v>
      </c>
      <c r="BM119" s="321">
        <f t="shared" si="157"/>
        <v>8622</v>
      </c>
      <c r="BN119" s="321">
        <f t="shared" si="157"/>
        <v>16976</v>
      </c>
      <c r="BO119" s="321">
        <f t="shared" si="157"/>
        <v>25598</v>
      </c>
      <c r="BR119" s="321">
        <f t="shared" ref="BR119:BZ119" si="158">BR118</f>
        <v>1946</v>
      </c>
      <c r="BS119" s="321">
        <f t="shared" si="158"/>
        <v>4958</v>
      </c>
      <c r="BT119" s="321">
        <f t="shared" si="158"/>
        <v>6904</v>
      </c>
      <c r="BU119" s="321">
        <f t="shared" si="158"/>
        <v>233</v>
      </c>
      <c r="BV119" s="321">
        <f t="shared" si="158"/>
        <v>693</v>
      </c>
      <c r="BW119" s="321">
        <f t="shared" si="158"/>
        <v>926</v>
      </c>
      <c r="BX119" s="321">
        <f t="shared" si="158"/>
        <v>8</v>
      </c>
      <c r="BY119" s="321">
        <f t="shared" si="158"/>
        <v>47</v>
      </c>
      <c r="BZ119" s="321">
        <f t="shared" si="158"/>
        <v>55</v>
      </c>
      <c r="CC119" s="321">
        <f t="shared" ref="CC119:CK119" si="159">CC118</f>
        <v>614274</v>
      </c>
      <c r="CD119" s="321">
        <f t="shared" si="159"/>
        <v>582672</v>
      </c>
      <c r="CE119" s="321">
        <f t="shared" si="159"/>
        <v>1196946</v>
      </c>
      <c r="CF119" s="321">
        <f t="shared" si="159"/>
        <v>2401959</v>
      </c>
      <c r="CG119" s="321">
        <f t="shared" si="159"/>
        <v>2258243</v>
      </c>
      <c r="CH119" s="321">
        <f t="shared" si="159"/>
        <v>4660202</v>
      </c>
      <c r="CI119" s="321">
        <f t="shared" si="159"/>
        <v>216798</v>
      </c>
      <c r="CJ119" s="321">
        <f t="shared" si="159"/>
        <v>313741</v>
      </c>
      <c r="CK119" s="321">
        <f t="shared" si="159"/>
        <v>530539</v>
      </c>
    </row>
  </sheetData>
  <mergeCells count="216">
    <mergeCell ref="BP94:BQ94"/>
    <mergeCell ref="CA94:CB94"/>
    <mergeCell ref="B95:C95"/>
    <mergeCell ref="M95:N95"/>
    <mergeCell ref="X95:Y95"/>
    <mergeCell ref="AI95:AJ95"/>
    <mergeCell ref="AT95:AU95"/>
    <mergeCell ref="BE95:BF95"/>
    <mergeCell ref="BP95:BQ95"/>
    <mergeCell ref="CA95:CB95"/>
    <mergeCell ref="B94:C94"/>
    <mergeCell ref="M94:N94"/>
    <mergeCell ref="X94:Y94"/>
    <mergeCell ref="AI94:AJ94"/>
    <mergeCell ref="AT94:AU94"/>
    <mergeCell ref="BE94:BF94"/>
    <mergeCell ref="BP92:BQ92"/>
    <mergeCell ref="CA92:CB92"/>
    <mergeCell ref="B93:C93"/>
    <mergeCell ref="M93:N93"/>
    <mergeCell ref="X93:Y93"/>
    <mergeCell ref="AI93:AJ93"/>
    <mergeCell ref="AT93:AU93"/>
    <mergeCell ref="BE93:BF93"/>
    <mergeCell ref="BP93:BQ93"/>
    <mergeCell ref="CA93:CB93"/>
    <mergeCell ref="B92:C92"/>
    <mergeCell ref="M92:N92"/>
    <mergeCell ref="X92:Y92"/>
    <mergeCell ref="AI92:AJ92"/>
    <mergeCell ref="AT92:AU92"/>
    <mergeCell ref="BE92:BF92"/>
    <mergeCell ref="BP84:BP87"/>
    <mergeCell ref="CA84:CA87"/>
    <mergeCell ref="B89:C89"/>
    <mergeCell ref="M89:N89"/>
    <mergeCell ref="X89:Y89"/>
    <mergeCell ref="AI89:AJ89"/>
    <mergeCell ref="AT89:AU89"/>
    <mergeCell ref="BE89:BF89"/>
    <mergeCell ref="BP89:BQ89"/>
    <mergeCell ref="CA89:CB89"/>
    <mergeCell ref="B84:B87"/>
    <mergeCell ref="M84:M87"/>
    <mergeCell ref="X84:X87"/>
    <mergeCell ref="AI84:AI87"/>
    <mergeCell ref="AT84:AT87"/>
    <mergeCell ref="BE84:BE87"/>
    <mergeCell ref="BP80:BP82"/>
    <mergeCell ref="CA80:CA82"/>
    <mergeCell ref="B83:C83"/>
    <mergeCell ref="M83:N83"/>
    <mergeCell ref="X83:Y83"/>
    <mergeCell ref="AI83:AJ83"/>
    <mergeCell ref="AT83:AU83"/>
    <mergeCell ref="BE83:BF83"/>
    <mergeCell ref="BP83:BQ83"/>
    <mergeCell ref="CA83:CB83"/>
    <mergeCell ref="B80:B82"/>
    <mergeCell ref="M80:M82"/>
    <mergeCell ref="X80:X82"/>
    <mergeCell ref="AI80:AI82"/>
    <mergeCell ref="AT80:AT82"/>
    <mergeCell ref="BE80:BE82"/>
    <mergeCell ref="BP69:BQ69"/>
    <mergeCell ref="CA69:CB69"/>
    <mergeCell ref="B75:B79"/>
    <mergeCell ref="M75:M79"/>
    <mergeCell ref="X75:X79"/>
    <mergeCell ref="AI75:AI79"/>
    <mergeCell ref="AT75:AT79"/>
    <mergeCell ref="BE75:BE79"/>
    <mergeCell ref="BP75:BP79"/>
    <mergeCell ref="CA75:CA79"/>
    <mergeCell ref="B69:C69"/>
    <mergeCell ref="M69:N69"/>
    <mergeCell ref="X69:Y69"/>
    <mergeCell ref="AI69:AJ69"/>
    <mergeCell ref="AT69:AU69"/>
    <mergeCell ref="BE69:BF69"/>
    <mergeCell ref="BP59:BP62"/>
    <mergeCell ref="CA59:CA62"/>
    <mergeCell ref="B64:B67"/>
    <mergeCell ref="M64:M67"/>
    <mergeCell ref="X64:X67"/>
    <mergeCell ref="AI64:AI67"/>
    <mergeCell ref="AT64:AT67"/>
    <mergeCell ref="BE64:BE67"/>
    <mergeCell ref="BP64:BP67"/>
    <mergeCell ref="CA64:CA67"/>
    <mergeCell ref="B59:B62"/>
    <mergeCell ref="M59:M62"/>
    <mergeCell ref="X59:X62"/>
    <mergeCell ref="AI59:AI62"/>
    <mergeCell ref="AT59:AT62"/>
    <mergeCell ref="BE59:BE62"/>
    <mergeCell ref="BP53:BP55"/>
    <mergeCell ref="CA53:CA55"/>
    <mergeCell ref="B56:B58"/>
    <mergeCell ref="M56:M58"/>
    <mergeCell ref="X56:X58"/>
    <mergeCell ref="AI56:AI58"/>
    <mergeCell ref="AT56:AT58"/>
    <mergeCell ref="BE56:BE58"/>
    <mergeCell ref="BP56:BP58"/>
    <mergeCell ref="CA56:CA58"/>
    <mergeCell ref="B53:B55"/>
    <mergeCell ref="M53:M55"/>
    <mergeCell ref="X53:X55"/>
    <mergeCell ref="AI53:AI55"/>
    <mergeCell ref="AT53:AT55"/>
    <mergeCell ref="BE53:BE55"/>
    <mergeCell ref="BP38:BP42"/>
    <mergeCell ref="CA38:CA42"/>
    <mergeCell ref="B46:B48"/>
    <mergeCell ref="M46:M48"/>
    <mergeCell ref="X46:X48"/>
    <mergeCell ref="AI46:AI48"/>
    <mergeCell ref="AT46:AT48"/>
    <mergeCell ref="BE46:BE48"/>
    <mergeCell ref="BP46:BP48"/>
    <mergeCell ref="CA46:CA48"/>
    <mergeCell ref="B38:B42"/>
    <mergeCell ref="M38:M42"/>
    <mergeCell ref="X38:X42"/>
    <mergeCell ref="AI38:AI42"/>
    <mergeCell ref="AT38:AT42"/>
    <mergeCell ref="BE38:BE42"/>
    <mergeCell ref="BP29:BQ29"/>
    <mergeCell ref="CA29:CB29"/>
    <mergeCell ref="B30:B33"/>
    <mergeCell ref="M30:M33"/>
    <mergeCell ref="X30:X33"/>
    <mergeCell ref="AI30:AI33"/>
    <mergeCell ref="AT30:AT33"/>
    <mergeCell ref="BE30:BE33"/>
    <mergeCell ref="BP30:BP33"/>
    <mergeCell ref="CA30:CA33"/>
    <mergeCell ref="B29:C29"/>
    <mergeCell ref="M29:N29"/>
    <mergeCell ref="X29:Y29"/>
    <mergeCell ref="AI29:AJ29"/>
    <mergeCell ref="AT29:AU29"/>
    <mergeCell ref="BE29:BF29"/>
    <mergeCell ref="BP15:BP18"/>
    <mergeCell ref="CA15:CA18"/>
    <mergeCell ref="B25:B28"/>
    <mergeCell ref="M25:M28"/>
    <mergeCell ref="X25:X28"/>
    <mergeCell ref="AI25:AI28"/>
    <mergeCell ref="AT25:AT28"/>
    <mergeCell ref="BE25:BE28"/>
    <mergeCell ref="BP25:BP28"/>
    <mergeCell ref="CA25:CA28"/>
    <mergeCell ref="B15:B18"/>
    <mergeCell ref="M15:M18"/>
    <mergeCell ref="X15:X18"/>
    <mergeCell ref="AI15:AI18"/>
    <mergeCell ref="AT15:AT18"/>
    <mergeCell ref="BE15:BE18"/>
    <mergeCell ref="BP6:BP8"/>
    <mergeCell ref="CA6:CA8"/>
    <mergeCell ref="B11:B14"/>
    <mergeCell ref="M11:M14"/>
    <mergeCell ref="X11:X14"/>
    <mergeCell ref="AI11:AI14"/>
    <mergeCell ref="AT11:AT14"/>
    <mergeCell ref="BE11:BE14"/>
    <mergeCell ref="BP11:BP14"/>
    <mergeCell ref="CA11:CA14"/>
    <mergeCell ref="CB3:CB4"/>
    <mergeCell ref="CC3:CE3"/>
    <mergeCell ref="CF3:CH3"/>
    <mergeCell ref="CI3:CK3"/>
    <mergeCell ref="B6:B8"/>
    <mergeCell ref="M6:M8"/>
    <mergeCell ref="X6:X8"/>
    <mergeCell ref="AI6:AI8"/>
    <mergeCell ref="AT6:AT8"/>
    <mergeCell ref="BE6:BE8"/>
    <mergeCell ref="BP3:BP4"/>
    <mergeCell ref="BQ3:BQ4"/>
    <mergeCell ref="BR3:BT3"/>
    <mergeCell ref="BU3:BW3"/>
    <mergeCell ref="BX3:BZ3"/>
    <mergeCell ref="CA3:CA4"/>
    <mergeCell ref="BB3:BD3"/>
    <mergeCell ref="BE3:BE4"/>
    <mergeCell ref="BF3:BF4"/>
    <mergeCell ref="BG3:BI3"/>
    <mergeCell ref="BJ3:BL3"/>
    <mergeCell ref="BM3:BO3"/>
    <mergeCell ref="AN3:AP3"/>
    <mergeCell ref="AQ3:AS3"/>
    <mergeCell ref="AT3:AT4"/>
    <mergeCell ref="AU3:AU4"/>
    <mergeCell ref="AV3:AX3"/>
    <mergeCell ref="AY3:BA3"/>
    <mergeCell ref="Z3:AB3"/>
    <mergeCell ref="AC3:AE3"/>
    <mergeCell ref="AF3:AH3"/>
    <mergeCell ref="AI3:AI4"/>
    <mergeCell ref="AJ3:AJ4"/>
    <mergeCell ref="AK3:AM3"/>
    <mergeCell ref="N3:N4"/>
    <mergeCell ref="O3:Q3"/>
    <mergeCell ref="R3:T3"/>
    <mergeCell ref="U3:W3"/>
    <mergeCell ref="X3:X4"/>
    <mergeCell ref="Y3:Y4"/>
    <mergeCell ref="B3:B4"/>
    <mergeCell ref="C3:C4"/>
    <mergeCell ref="D3:F3"/>
    <mergeCell ref="G3:I3"/>
    <mergeCell ref="J3:L3"/>
    <mergeCell ref="M3:M4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69" min="1" max="88" man="1"/>
  </rowBreaks>
  <colBreaks count="7" manualBreakCount="7">
    <brk id="12" max="1048575" man="1"/>
    <brk id="23" max="1048575" man="1"/>
    <brk id="34" max="1048575" man="1"/>
    <brk id="45" max="1048575" man="1"/>
    <brk id="56" max="1048575" man="1"/>
    <brk id="67" max="1048575" man="1"/>
    <brk id="7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00B0F0"/>
  </sheetPr>
  <dimension ref="A1:DM119"/>
  <sheetViews>
    <sheetView view="pageBreakPreview" zoomScaleNormal="75" zoomScaleSheetLayoutView="100" workbookViewId="0">
      <pane ySplit="5" topLeftCell="A6" activePane="bottomLeft" state="frozen"/>
      <selection pane="bottomLeft"/>
    </sheetView>
  </sheetViews>
  <sheetFormatPr defaultRowHeight="12"/>
  <cols>
    <col min="1" max="1" width="2.5" style="320" customWidth="1"/>
    <col min="2" max="2" width="10.25" style="321" customWidth="1"/>
    <col min="3" max="3" width="16.625" style="321" customWidth="1"/>
    <col min="4" max="13" width="10.25" style="321" customWidth="1"/>
    <col min="14" max="14" width="16.625" style="321" customWidth="1"/>
    <col min="15" max="24" width="10.25" style="321" customWidth="1"/>
    <col min="25" max="25" width="16.625" style="321" customWidth="1"/>
    <col min="26" max="35" width="10.25" style="321" customWidth="1"/>
    <col min="36" max="36" width="16.625" style="321" customWidth="1"/>
    <col min="37" max="46" width="10.25" style="321" customWidth="1"/>
    <col min="47" max="47" width="16.625" style="321" customWidth="1"/>
    <col min="48" max="57" width="10.25" style="321" customWidth="1"/>
    <col min="58" max="58" width="16.625" style="321" customWidth="1"/>
    <col min="59" max="68" width="10.25" style="321" customWidth="1"/>
    <col min="69" max="69" width="16.625" style="321" customWidth="1"/>
    <col min="70" max="79" width="10.25" style="321" customWidth="1"/>
    <col min="80" max="80" width="16.625" style="321" customWidth="1"/>
    <col min="81" max="89" width="10.25" style="321" customWidth="1"/>
    <col min="90" max="16384" width="9" style="321"/>
  </cols>
  <sheetData>
    <row r="1" spans="1:117" ht="15" customHeight="1"/>
    <row r="2" spans="1:117" s="323" customFormat="1" ht="25.15" customHeight="1" thickBot="1">
      <c r="A2" s="320"/>
      <c r="B2" s="322" t="s">
        <v>345</v>
      </c>
      <c r="C2" s="321"/>
      <c r="D2" s="321"/>
      <c r="E2" s="322"/>
      <c r="F2" s="322"/>
      <c r="G2" s="322"/>
      <c r="H2" s="322"/>
      <c r="I2" s="322"/>
      <c r="J2" s="322"/>
      <c r="K2" s="322"/>
      <c r="L2" s="322"/>
      <c r="M2" s="322" t="s">
        <v>346</v>
      </c>
      <c r="N2" s="322"/>
      <c r="O2" s="321"/>
      <c r="P2" s="322"/>
      <c r="Q2" s="322"/>
      <c r="R2" s="322"/>
      <c r="S2" s="322"/>
      <c r="T2" s="322"/>
      <c r="U2" s="322"/>
      <c r="V2" s="322"/>
      <c r="W2" s="322"/>
      <c r="X2" s="322" t="s">
        <v>347</v>
      </c>
      <c r="Y2" s="322"/>
      <c r="Z2" s="321"/>
      <c r="AA2" s="322"/>
      <c r="AB2" s="322"/>
      <c r="AC2" s="322"/>
      <c r="AD2" s="322"/>
      <c r="AE2" s="322"/>
      <c r="AF2" s="322"/>
      <c r="AG2" s="322"/>
      <c r="AH2" s="322"/>
      <c r="AI2" s="322" t="s">
        <v>348</v>
      </c>
      <c r="AJ2" s="322"/>
      <c r="AK2" s="321"/>
      <c r="AL2" s="322"/>
      <c r="AM2" s="322"/>
      <c r="AN2" s="322"/>
      <c r="AO2" s="322"/>
      <c r="AP2" s="322"/>
      <c r="AQ2" s="322"/>
      <c r="AR2" s="322"/>
      <c r="AS2" s="322"/>
      <c r="AT2" s="322" t="s">
        <v>349</v>
      </c>
      <c r="AU2" s="322"/>
      <c r="AV2" s="321"/>
      <c r="AW2" s="322"/>
      <c r="AX2" s="322"/>
      <c r="AY2" s="322"/>
      <c r="AZ2" s="322"/>
      <c r="BA2" s="322"/>
      <c r="BB2" s="322"/>
      <c r="BC2" s="322"/>
      <c r="BD2" s="322"/>
      <c r="BE2" s="322" t="s">
        <v>350</v>
      </c>
      <c r="BF2" s="322"/>
      <c r="BG2" s="321"/>
      <c r="BH2" s="322"/>
      <c r="BI2" s="322"/>
      <c r="BJ2" s="322"/>
      <c r="BK2" s="322"/>
      <c r="BL2" s="322"/>
      <c r="BM2" s="322"/>
      <c r="BN2" s="322"/>
      <c r="BO2" s="322"/>
      <c r="BP2" s="322" t="s">
        <v>351</v>
      </c>
      <c r="BQ2" s="322"/>
      <c r="BR2" s="321"/>
      <c r="BS2" s="322"/>
      <c r="BT2" s="322"/>
      <c r="BU2" s="322"/>
      <c r="BV2" s="322"/>
      <c r="BW2" s="322"/>
      <c r="BX2" s="322"/>
      <c r="BY2" s="322"/>
      <c r="BZ2" s="322"/>
      <c r="CA2" s="322" t="s">
        <v>352</v>
      </c>
      <c r="CB2" s="322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</row>
    <row r="3" spans="1:117" s="323" customFormat="1" ht="21" customHeight="1">
      <c r="A3" s="320"/>
      <c r="B3" s="725" t="s">
        <v>5</v>
      </c>
      <c r="C3" s="727" t="s">
        <v>6</v>
      </c>
      <c r="D3" s="722" t="s">
        <v>291</v>
      </c>
      <c r="E3" s="723"/>
      <c r="F3" s="723"/>
      <c r="G3" s="722" t="s">
        <v>292</v>
      </c>
      <c r="H3" s="723"/>
      <c r="I3" s="723"/>
      <c r="J3" s="722" t="s">
        <v>293</v>
      </c>
      <c r="K3" s="723"/>
      <c r="L3" s="724"/>
      <c r="M3" s="725" t="s">
        <v>5</v>
      </c>
      <c r="N3" s="720" t="s">
        <v>6</v>
      </c>
      <c r="O3" s="722" t="s">
        <v>294</v>
      </c>
      <c r="P3" s="723"/>
      <c r="Q3" s="723"/>
      <c r="R3" s="722" t="s">
        <v>295</v>
      </c>
      <c r="S3" s="723"/>
      <c r="T3" s="723"/>
      <c r="U3" s="722" t="s">
        <v>296</v>
      </c>
      <c r="V3" s="723"/>
      <c r="W3" s="724"/>
      <c r="X3" s="725" t="s">
        <v>5</v>
      </c>
      <c r="Y3" s="727" t="s">
        <v>6</v>
      </c>
      <c r="Z3" s="730" t="s">
        <v>297</v>
      </c>
      <c r="AA3" s="723"/>
      <c r="AB3" s="723"/>
      <c r="AC3" s="722" t="s">
        <v>298</v>
      </c>
      <c r="AD3" s="723"/>
      <c r="AE3" s="723"/>
      <c r="AF3" s="722" t="s">
        <v>299</v>
      </c>
      <c r="AG3" s="723"/>
      <c r="AH3" s="724"/>
      <c r="AI3" s="725" t="s">
        <v>5</v>
      </c>
      <c r="AJ3" s="727" t="s">
        <v>6</v>
      </c>
      <c r="AK3" s="731" t="s">
        <v>300</v>
      </c>
      <c r="AL3" s="729"/>
      <c r="AM3" s="723"/>
      <c r="AN3" s="722" t="s">
        <v>301</v>
      </c>
      <c r="AO3" s="723"/>
      <c r="AP3" s="723"/>
      <c r="AQ3" s="722" t="s">
        <v>302</v>
      </c>
      <c r="AR3" s="723"/>
      <c r="AS3" s="724"/>
      <c r="AT3" s="725" t="s">
        <v>5</v>
      </c>
      <c r="AU3" s="727" t="s">
        <v>6</v>
      </c>
      <c r="AV3" s="722" t="s">
        <v>303</v>
      </c>
      <c r="AW3" s="724"/>
      <c r="AX3" s="729"/>
      <c r="AY3" s="722" t="s">
        <v>304</v>
      </c>
      <c r="AZ3" s="723"/>
      <c r="BA3" s="723"/>
      <c r="BB3" s="722" t="s">
        <v>305</v>
      </c>
      <c r="BC3" s="723"/>
      <c r="BD3" s="724"/>
      <c r="BE3" s="725" t="s">
        <v>5</v>
      </c>
      <c r="BF3" s="727" t="s">
        <v>6</v>
      </c>
      <c r="BG3" s="722" t="s">
        <v>306</v>
      </c>
      <c r="BH3" s="723"/>
      <c r="BI3" s="723"/>
      <c r="BJ3" s="730" t="s">
        <v>307</v>
      </c>
      <c r="BK3" s="723"/>
      <c r="BL3" s="723"/>
      <c r="BM3" s="722" t="s">
        <v>308</v>
      </c>
      <c r="BN3" s="723"/>
      <c r="BO3" s="724"/>
      <c r="BP3" s="725" t="s">
        <v>5</v>
      </c>
      <c r="BQ3" s="727" t="s">
        <v>6</v>
      </c>
      <c r="BR3" s="722" t="s">
        <v>309</v>
      </c>
      <c r="BS3" s="723"/>
      <c r="BT3" s="723"/>
      <c r="BU3" s="722" t="s">
        <v>310</v>
      </c>
      <c r="BV3" s="723"/>
      <c r="BW3" s="723"/>
      <c r="BX3" s="722" t="s">
        <v>311</v>
      </c>
      <c r="BY3" s="723"/>
      <c r="BZ3" s="724"/>
      <c r="CA3" s="725" t="s">
        <v>5</v>
      </c>
      <c r="CB3" s="727" t="s">
        <v>6</v>
      </c>
      <c r="CC3" s="722" t="s">
        <v>312</v>
      </c>
      <c r="CD3" s="723"/>
      <c r="CE3" s="723"/>
      <c r="CF3" s="722" t="s">
        <v>313</v>
      </c>
      <c r="CG3" s="723"/>
      <c r="CH3" s="723"/>
      <c r="CI3" s="722" t="s">
        <v>314</v>
      </c>
      <c r="CJ3" s="723"/>
      <c r="CK3" s="724"/>
      <c r="CL3" s="321"/>
      <c r="CM3" s="321"/>
      <c r="CN3" s="321"/>
      <c r="CO3" s="321"/>
      <c r="CP3" s="321"/>
      <c r="CQ3" s="321"/>
      <c r="CR3" s="321"/>
      <c r="CS3" s="321"/>
      <c r="CT3" s="321"/>
      <c r="CU3" s="321"/>
      <c r="CV3" s="321"/>
      <c r="CW3" s="321"/>
      <c r="CX3" s="321"/>
      <c r="CY3" s="321"/>
      <c r="CZ3" s="321"/>
      <c r="DA3" s="321"/>
      <c r="DB3" s="321"/>
      <c r="DC3" s="321"/>
      <c r="DD3" s="321"/>
      <c r="DE3" s="321"/>
      <c r="DF3" s="321"/>
      <c r="DG3" s="321"/>
      <c r="DH3" s="321"/>
      <c r="DI3" s="321"/>
      <c r="DJ3" s="321"/>
      <c r="DK3" s="321"/>
      <c r="DL3" s="321"/>
      <c r="DM3" s="321"/>
    </row>
    <row r="4" spans="1:117" s="323" customFormat="1" ht="24.75" customHeight="1" thickBot="1">
      <c r="A4" s="324"/>
      <c r="B4" s="726"/>
      <c r="C4" s="728"/>
      <c r="D4" s="325" t="s">
        <v>315</v>
      </c>
      <c r="E4" s="325" t="s">
        <v>316</v>
      </c>
      <c r="F4" s="325" t="s">
        <v>317</v>
      </c>
      <c r="G4" s="325" t="s">
        <v>315</v>
      </c>
      <c r="H4" s="325" t="s">
        <v>316</v>
      </c>
      <c r="I4" s="325" t="s">
        <v>317</v>
      </c>
      <c r="J4" s="325" t="s">
        <v>315</v>
      </c>
      <c r="K4" s="325" t="s">
        <v>316</v>
      </c>
      <c r="L4" s="326" t="s">
        <v>317</v>
      </c>
      <c r="M4" s="726"/>
      <c r="N4" s="721"/>
      <c r="O4" s="325" t="s">
        <v>315</v>
      </c>
      <c r="P4" s="325" t="s">
        <v>316</v>
      </c>
      <c r="Q4" s="325" t="s">
        <v>317</v>
      </c>
      <c r="R4" s="325" t="s">
        <v>315</v>
      </c>
      <c r="S4" s="325" t="s">
        <v>316</v>
      </c>
      <c r="T4" s="325" t="s">
        <v>317</v>
      </c>
      <c r="U4" s="325" t="s">
        <v>315</v>
      </c>
      <c r="V4" s="325" t="s">
        <v>316</v>
      </c>
      <c r="W4" s="326" t="s">
        <v>317</v>
      </c>
      <c r="X4" s="726"/>
      <c r="Y4" s="728"/>
      <c r="Z4" s="327" t="s">
        <v>315</v>
      </c>
      <c r="AA4" s="325" t="s">
        <v>316</v>
      </c>
      <c r="AB4" s="325" t="s">
        <v>317</v>
      </c>
      <c r="AC4" s="325" t="s">
        <v>315</v>
      </c>
      <c r="AD4" s="325" t="s">
        <v>316</v>
      </c>
      <c r="AE4" s="325" t="s">
        <v>317</v>
      </c>
      <c r="AF4" s="325" t="s">
        <v>315</v>
      </c>
      <c r="AG4" s="325" t="s">
        <v>316</v>
      </c>
      <c r="AH4" s="326" t="s">
        <v>317</v>
      </c>
      <c r="AI4" s="726"/>
      <c r="AJ4" s="728"/>
      <c r="AK4" s="325" t="s">
        <v>315</v>
      </c>
      <c r="AL4" s="327" t="s">
        <v>316</v>
      </c>
      <c r="AM4" s="325" t="s">
        <v>317</v>
      </c>
      <c r="AN4" s="325" t="s">
        <v>315</v>
      </c>
      <c r="AO4" s="325" t="s">
        <v>316</v>
      </c>
      <c r="AP4" s="325" t="s">
        <v>317</v>
      </c>
      <c r="AQ4" s="325" t="s">
        <v>315</v>
      </c>
      <c r="AR4" s="325" t="s">
        <v>316</v>
      </c>
      <c r="AS4" s="326" t="s">
        <v>317</v>
      </c>
      <c r="AT4" s="726"/>
      <c r="AU4" s="728"/>
      <c r="AV4" s="325" t="s">
        <v>315</v>
      </c>
      <c r="AW4" s="325" t="s">
        <v>316</v>
      </c>
      <c r="AX4" s="327" t="s">
        <v>317</v>
      </c>
      <c r="AY4" s="325" t="s">
        <v>315</v>
      </c>
      <c r="AZ4" s="325" t="s">
        <v>316</v>
      </c>
      <c r="BA4" s="325" t="s">
        <v>317</v>
      </c>
      <c r="BB4" s="325" t="s">
        <v>315</v>
      </c>
      <c r="BC4" s="325" t="s">
        <v>316</v>
      </c>
      <c r="BD4" s="326" t="s">
        <v>317</v>
      </c>
      <c r="BE4" s="726"/>
      <c r="BF4" s="728"/>
      <c r="BG4" s="325" t="s">
        <v>315</v>
      </c>
      <c r="BH4" s="325" t="s">
        <v>316</v>
      </c>
      <c r="BI4" s="325" t="s">
        <v>317</v>
      </c>
      <c r="BJ4" s="327" t="s">
        <v>315</v>
      </c>
      <c r="BK4" s="325" t="s">
        <v>316</v>
      </c>
      <c r="BL4" s="325" t="s">
        <v>317</v>
      </c>
      <c r="BM4" s="325" t="s">
        <v>315</v>
      </c>
      <c r="BN4" s="325" t="s">
        <v>316</v>
      </c>
      <c r="BO4" s="326" t="s">
        <v>317</v>
      </c>
      <c r="BP4" s="726"/>
      <c r="BQ4" s="728"/>
      <c r="BR4" s="325" t="s">
        <v>315</v>
      </c>
      <c r="BS4" s="325" t="s">
        <v>316</v>
      </c>
      <c r="BT4" s="325" t="s">
        <v>317</v>
      </c>
      <c r="BU4" s="325" t="s">
        <v>315</v>
      </c>
      <c r="BV4" s="325" t="s">
        <v>316</v>
      </c>
      <c r="BW4" s="325" t="s">
        <v>317</v>
      </c>
      <c r="BX4" s="325" t="s">
        <v>315</v>
      </c>
      <c r="BY4" s="325" t="s">
        <v>316</v>
      </c>
      <c r="BZ4" s="326" t="s">
        <v>317</v>
      </c>
      <c r="CA4" s="726"/>
      <c r="CB4" s="728"/>
      <c r="CC4" s="325" t="s">
        <v>315</v>
      </c>
      <c r="CD4" s="325" t="s">
        <v>316</v>
      </c>
      <c r="CE4" s="325" t="s">
        <v>317</v>
      </c>
      <c r="CF4" s="325" t="s">
        <v>315</v>
      </c>
      <c r="CG4" s="325" t="s">
        <v>316</v>
      </c>
      <c r="CH4" s="325" t="s">
        <v>317</v>
      </c>
      <c r="CI4" s="325" t="s">
        <v>315</v>
      </c>
      <c r="CJ4" s="325" t="s">
        <v>316</v>
      </c>
      <c r="CK4" s="326" t="s">
        <v>317</v>
      </c>
    </row>
    <row r="5" spans="1:117" ht="17.100000000000001" customHeight="1">
      <c r="A5" s="1"/>
      <c r="B5" s="11" t="s">
        <v>25</v>
      </c>
      <c r="C5" s="12" t="s">
        <v>26</v>
      </c>
      <c r="D5" s="329">
        <v>29445</v>
      </c>
      <c r="E5" s="329">
        <v>28522</v>
      </c>
      <c r="F5" s="329">
        <v>57967</v>
      </c>
      <c r="G5" s="329">
        <v>28897</v>
      </c>
      <c r="H5" s="329">
        <v>27626</v>
      </c>
      <c r="I5" s="329">
        <v>56523</v>
      </c>
      <c r="J5" s="329">
        <v>28196</v>
      </c>
      <c r="K5" s="329">
        <v>27243</v>
      </c>
      <c r="L5" s="330">
        <v>55439</v>
      </c>
      <c r="M5" s="407" t="s">
        <v>25</v>
      </c>
      <c r="N5" s="331" t="s">
        <v>26</v>
      </c>
      <c r="O5" s="329">
        <v>32625</v>
      </c>
      <c r="P5" s="329">
        <v>30377</v>
      </c>
      <c r="Q5" s="329">
        <v>63002</v>
      </c>
      <c r="R5" s="329">
        <v>42347</v>
      </c>
      <c r="S5" s="329">
        <v>37760</v>
      </c>
      <c r="T5" s="329">
        <v>80107</v>
      </c>
      <c r="U5" s="329">
        <v>53072</v>
      </c>
      <c r="V5" s="329">
        <v>49275</v>
      </c>
      <c r="W5" s="330">
        <v>102347</v>
      </c>
      <c r="X5" s="11" t="s">
        <v>25</v>
      </c>
      <c r="Y5" s="12" t="s">
        <v>26</v>
      </c>
      <c r="Z5" s="332">
        <v>49800</v>
      </c>
      <c r="AA5" s="329">
        <v>46326</v>
      </c>
      <c r="AB5" s="329">
        <v>96126</v>
      </c>
      <c r="AC5" s="329">
        <v>44181</v>
      </c>
      <c r="AD5" s="329">
        <v>40536</v>
      </c>
      <c r="AE5" s="329">
        <v>84717</v>
      </c>
      <c r="AF5" s="329">
        <v>38058</v>
      </c>
      <c r="AG5" s="329">
        <v>34522</v>
      </c>
      <c r="AH5" s="330">
        <v>72580</v>
      </c>
      <c r="AI5" s="11" t="s">
        <v>25</v>
      </c>
      <c r="AJ5" s="12" t="s">
        <v>26</v>
      </c>
      <c r="AK5" s="329">
        <v>38847</v>
      </c>
      <c r="AL5" s="332">
        <v>37206</v>
      </c>
      <c r="AM5" s="329">
        <v>76053</v>
      </c>
      <c r="AN5" s="329">
        <v>46286</v>
      </c>
      <c r="AO5" s="329">
        <v>46984</v>
      </c>
      <c r="AP5" s="329">
        <v>93270</v>
      </c>
      <c r="AQ5" s="329">
        <v>40712</v>
      </c>
      <c r="AR5" s="329">
        <v>41000</v>
      </c>
      <c r="AS5" s="330">
        <v>81712</v>
      </c>
      <c r="AT5" s="11" t="s">
        <v>25</v>
      </c>
      <c r="AU5" s="12" t="s">
        <v>26</v>
      </c>
      <c r="AV5" s="329">
        <v>33525</v>
      </c>
      <c r="AW5" s="329">
        <v>33083</v>
      </c>
      <c r="AX5" s="332">
        <v>66608</v>
      </c>
      <c r="AY5" s="329">
        <v>25897</v>
      </c>
      <c r="AZ5" s="329">
        <v>26340</v>
      </c>
      <c r="BA5" s="329">
        <v>52237</v>
      </c>
      <c r="BB5" s="329">
        <v>18177</v>
      </c>
      <c r="BC5" s="329">
        <v>20299</v>
      </c>
      <c r="BD5" s="330">
        <v>38476</v>
      </c>
      <c r="BE5" s="11" t="s">
        <v>25</v>
      </c>
      <c r="BF5" s="12" t="s">
        <v>26</v>
      </c>
      <c r="BG5" s="329">
        <v>10569</v>
      </c>
      <c r="BH5" s="329">
        <v>14813</v>
      </c>
      <c r="BI5" s="329">
        <v>25382</v>
      </c>
      <c r="BJ5" s="332">
        <v>5844</v>
      </c>
      <c r="BK5" s="329">
        <v>10200</v>
      </c>
      <c r="BL5" s="329">
        <v>16044</v>
      </c>
      <c r="BM5" s="329">
        <v>3106</v>
      </c>
      <c r="BN5" s="329">
        <v>6111</v>
      </c>
      <c r="BO5" s="330">
        <v>9217</v>
      </c>
      <c r="BP5" s="11" t="s">
        <v>25</v>
      </c>
      <c r="BQ5" s="12" t="s">
        <v>26</v>
      </c>
      <c r="BR5" s="329">
        <v>907</v>
      </c>
      <c r="BS5" s="329">
        <v>2228</v>
      </c>
      <c r="BT5" s="329">
        <v>3135</v>
      </c>
      <c r="BU5" s="329">
        <v>139</v>
      </c>
      <c r="BV5" s="329">
        <v>417</v>
      </c>
      <c r="BW5" s="329">
        <v>556</v>
      </c>
      <c r="BX5" s="329">
        <v>8</v>
      </c>
      <c r="BY5" s="329">
        <v>32</v>
      </c>
      <c r="BZ5" s="330">
        <v>40</v>
      </c>
      <c r="CA5" s="11" t="s">
        <v>25</v>
      </c>
      <c r="CB5" s="12" t="s">
        <v>26</v>
      </c>
      <c r="CC5" s="329">
        <v>86538</v>
      </c>
      <c r="CD5" s="329">
        <v>83391</v>
      </c>
      <c r="CE5" s="329">
        <v>169929</v>
      </c>
      <c r="CF5" s="329">
        <v>419453</v>
      </c>
      <c r="CG5" s="329">
        <v>397069</v>
      </c>
      <c r="CH5" s="329">
        <v>816522</v>
      </c>
      <c r="CI5" s="329">
        <v>64647</v>
      </c>
      <c r="CJ5" s="329">
        <v>80440</v>
      </c>
      <c r="CK5" s="330">
        <v>145087</v>
      </c>
    </row>
    <row r="6" spans="1:117" ht="17.100000000000001" customHeight="1">
      <c r="A6" s="1"/>
      <c r="B6" s="666" t="s">
        <v>27</v>
      </c>
      <c r="C6" s="18" t="s">
        <v>318</v>
      </c>
      <c r="D6" s="334">
        <f t="shared" ref="D6:L6" si="0">SUM(D7:D8)</f>
        <v>13134</v>
      </c>
      <c r="E6" s="334">
        <f t="shared" si="0"/>
        <v>12635</v>
      </c>
      <c r="F6" s="334">
        <f t="shared" si="0"/>
        <v>25769</v>
      </c>
      <c r="G6" s="334">
        <f t="shared" si="0"/>
        <v>12643</v>
      </c>
      <c r="H6" s="334">
        <f t="shared" si="0"/>
        <v>11971</v>
      </c>
      <c r="I6" s="334">
        <f t="shared" si="0"/>
        <v>24614</v>
      </c>
      <c r="J6" s="334">
        <f t="shared" si="0"/>
        <v>12131</v>
      </c>
      <c r="K6" s="334">
        <f t="shared" si="0"/>
        <v>11619</v>
      </c>
      <c r="L6" s="335">
        <f t="shared" si="0"/>
        <v>23750</v>
      </c>
      <c r="M6" s="666" t="s">
        <v>27</v>
      </c>
      <c r="N6" s="336" t="s">
        <v>318</v>
      </c>
      <c r="O6" s="334">
        <f t="shared" ref="O6:W6" si="1">SUM(O7:O8)</f>
        <v>13586</v>
      </c>
      <c r="P6" s="334">
        <f t="shared" si="1"/>
        <v>13222</v>
      </c>
      <c r="Q6" s="334">
        <f t="shared" si="1"/>
        <v>26808</v>
      </c>
      <c r="R6" s="334">
        <f t="shared" si="1"/>
        <v>18068</v>
      </c>
      <c r="S6" s="334">
        <f t="shared" si="1"/>
        <v>16605</v>
      </c>
      <c r="T6" s="334">
        <f t="shared" si="1"/>
        <v>34673</v>
      </c>
      <c r="U6" s="334">
        <f t="shared" si="1"/>
        <v>24854</v>
      </c>
      <c r="V6" s="334">
        <f t="shared" si="1"/>
        <v>22466</v>
      </c>
      <c r="W6" s="335">
        <f t="shared" si="1"/>
        <v>47320</v>
      </c>
      <c r="X6" s="666" t="s">
        <v>27</v>
      </c>
      <c r="Y6" s="18" t="s">
        <v>318</v>
      </c>
      <c r="Z6" s="337">
        <f t="shared" ref="Z6:AH6" si="2">SUM(Z7:Z8)</f>
        <v>23762</v>
      </c>
      <c r="AA6" s="334">
        <f t="shared" si="2"/>
        <v>21518</v>
      </c>
      <c r="AB6" s="334">
        <f t="shared" si="2"/>
        <v>45280</v>
      </c>
      <c r="AC6" s="334">
        <f t="shared" si="2"/>
        <v>20495</v>
      </c>
      <c r="AD6" s="334">
        <f t="shared" si="2"/>
        <v>17587</v>
      </c>
      <c r="AE6" s="334">
        <f t="shared" si="2"/>
        <v>38082</v>
      </c>
      <c r="AF6" s="334">
        <f t="shared" si="2"/>
        <v>16378</v>
      </c>
      <c r="AG6" s="334">
        <f t="shared" si="2"/>
        <v>14557</v>
      </c>
      <c r="AH6" s="335">
        <f t="shared" si="2"/>
        <v>30935</v>
      </c>
      <c r="AI6" s="666" t="s">
        <v>27</v>
      </c>
      <c r="AJ6" s="18" t="s">
        <v>318</v>
      </c>
      <c r="AK6" s="334">
        <f t="shared" ref="AK6:AS6" si="3">SUM(AK7:AK8)</f>
        <v>18102</v>
      </c>
      <c r="AL6" s="337">
        <f t="shared" si="3"/>
        <v>16554</v>
      </c>
      <c r="AM6" s="334">
        <f t="shared" si="3"/>
        <v>34656</v>
      </c>
      <c r="AN6" s="334">
        <f t="shared" si="3"/>
        <v>22498</v>
      </c>
      <c r="AO6" s="334">
        <f t="shared" si="3"/>
        <v>21333</v>
      </c>
      <c r="AP6" s="334">
        <f t="shared" si="3"/>
        <v>43831</v>
      </c>
      <c r="AQ6" s="334">
        <f t="shared" si="3"/>
        <v>20337</v>
      </c>
      <c r="AR6" s="334">
        <f t="shared" si="3"/>
        <v>19591</v>
      </c>
      <c r="AS6" s="335">
        <f t="shared" si="3"/>
        <v>39928</v>
      </c>
      <c r="AT6" s="666" t="s">
        <v>27</v>
      </c>
      <c r="AU6" s="18" t="s">
        <v>318</v>
      </c>
      <c r="AV6" s="334">
        <f t="shared" ref="AV6:BD6" si="4">SUM(AV7:AV8)</f>
        <v>17150</v>
      </c>
      <c r="AW6" s="334">
        <f t="shared" si="4"/>
        <v>16917</v>
      </c>
      <c r="AX6" s="337">
        <f t="shared" si="4"/>
        <v>34067</v>
      </c>
      <c r="AY6" s="334">
        <f t="shared" si="4"/>
        <v>13237</v>
      </c>
      <c r="AZ6" s="334">
        <f t="shared" si="4"/>
        <v>12856</v>
      </c>
      <c r="BA6" s="334">
        <f t="shared" si="4"/>
        <v>26093</v>
      </c>
      <c r="BB6" s="334">
        <f t="shared" si="4"/>
        <v>7918</v>
      </c>
      <c r="BC6" s="334">
        <f t="shared" si="4"/>
        <v>8563</v>
      </c>
      <c r="BD6" s="335">
        <f t="shared" si="4"/>
        <v>16481</v>
      </c>
      <c r="BE6" s="666" t="s">
        <v>27</v>
      </c>
      <c r="BF6" s="18" t="s">
        <v>318</v>
      </c>
      <c r="BG6" s="334">
        <f t="shared" ref="BG6:BO6" si="5">SUM(BG7:BG8)</f>
        <v>4336</v>
      </c>
      <c r="BH6" s="334">
        <f t="shared" si="5"/>
        <v>6150</v>
      </c>
      <c r="BI6" s="334">
        <f t="shared" si="5"/>
        <v>10486</v>
      </c>
      <c r="BJ6" s="337">
        <f t="shared" si="5"/>
        <v>2278</v>
      </c>
      <c r="BK6" s="334">
        <f t="shared" si="5"/>
        <v>4253</v>
      </c>
      <c r="BL6" s="334">
        <f t="shared" si="5"/>
        <v>6531</v>
      </c>
      <c r="BM6" s="334">
        <f t="shared" si="5"/>
        <v>1122</v>
      </c>
      <c r="BN6" s="334">
        <f t="shared" si="5"/>
        <v>2409</v>
      </c>
      <c r="BO6" s="335">
        <f t="shared" si="5"/>
        <v>3531</v>
      </c>
      <c r="BP6" s="666" t="s">
        <v>27</v>
      </c>
      <c r="BQ6" s="18" t="s">
        <v>318</v>
      </c>
      <c r="BR6" s="334">
        <f t="shared" ref="BR6:BZ6" si="6">SUM(BR7:BR8)</f>
        <v>303</v>
      </c>
      <c r="BS6" s="334">
        <f t="shared" si="6"/>
        <v>816</v>
      </c>
      <c r="BT6" s="334">
        <f t="shared" si="6"/>
        <v>1119</v>
      </c>
      <c r="BU6" s="334">
        <f t="shared" si="6"/>
        <v>48</v>
      </c>
      <c r="BV6" s="334">
        <f t="shared" si="6"/>
        <v>160</v>
      </c>
      <c r="BW6" s="334">
        <f t="shared" si="6"/>
        <v>208</v>
      </c>
      <c r="BX6" s="334">
        <f t="shared" si="6"/>
        <v>1</v>
      </c>
      <c r="BY6" s="334">
        <f t="shared" si="6"/>
        <v>11</v>
      </c>
      <c r="BZ6" s="335">
        <f t="shared" si="6"/>
        <v>12</v>
      </c>
      <c r="CA6" s="666" t="s">
        <v>27</v>
      </c>
      <c r="CB6" s="18" t="s">
        <v>318</v>
      </c>
      <c r="CC6" s="334">
        <f t="shared" ref="CC6:CK6" si="7">SUM(CC7:CC8)</f>
        <v>37908</v>
      </c>
      <c r="CD6" s="334">
        <f t="shared" si="7"/>
        <v>36225</v>
      </c>
      <c r="CE6" s="334">
        <f t="shared" si="7"/>
        <v>74133</v>
      </c>
      <c r="CF6" s="334">
        <f t="shared" si="7"/>
        <v>195230</v>
      </c>
      <c r="CG6" s="334">
        <f t="shared" si="7"/>
        <v>180350</v>
      </c>
      <c r="CH6" s="334">
        <f t="shared" si="7"/>
        <v>375580</v>
      </c>
      <c r="CI6" s="334">
        <f t="shared" si="7"/>
        <v>29243</v>
      </c>
      <c r="CJ6" s="334">
        <f t="shared" si="7"/>
        <v>35218</v>
      </c>
      <c r="CK6" s="335">
        <f t="shared" si="7"/>
        <v>64461</v>
      </c>
    </row>
    <row r="7" spans="1:117" ht="17.100000000000001" customHeight="1">
      <c r="A7" s="1"/>
      <c r="B7" s="667"/>
      <c r="C7" s="26" t="s">
        <v>319</v>
      </c>
      <c r="D7" s="339">
        <v>11890</v>
      </c>
      <c r="E7" s="339">
        <v>11420</v>
      </c>
      <c r="F7" s="339">
        <v>23310</v>
      </c>
      <c r="G7" s="339">
        <v>11396</v>
      </c>
      <c r="H7" s="339">
        <v>10726</v>
      </c>
      <c r="I7" s="339">
        <v>22122</v>
      </c>
      <c r="J7" s="339">
        <v>10843</v>
      </c>
      <c r="K7" s="339">
        <v>10421</v>
      </c>
      <c r="L7" s="340">
        <v>21264</v>
      </c>
      <c r="M7" s="667"/>
      <c r="N7" s="341" t="s">
        <v>319</v>
      </c>
      <c r="O7" s="339">
        <v>12178</v>
      </c>
      <c r="P7" s="339">
        <v>11884</v>
      </c>
      <c r="Q7" s="339">
        <v>24062</v>
      </c>
      <c r="R7" s="339">
        <v>16371</v>
      </c>
      <c r="S7" s="339">
        <v>14970</v>
      </c>
      <c r="T7" s="339">
        <v>31341</v>
      </c>
      <c r="U7" s="339">
        <v>22513</v>
      </c>
      <c r="V7" s="339">
        <v>20403</v>
      </c>
      <c r="W7" s="340">
        <v>42916</v>
      </c>
      <c r="X7" s="667"/>
      <c r="Y7" s="26" t="s">
        <v>319</v>
      </c>
      <c r="Z7" s="342">
        <v>21561</v>
      </c>
      <c r="AA7" s="339">
        <v>19535</v>
      </c>
      <c r="AB7" s="339">
        <v>41096</v>
      </c>
      <c r="AC7" s="339">
        <v>18529</v>
      </c>
      <c r="AD7" s="339">
        <v>15917</v>
      </c>
      <c r="AE7" s="339">
        <v>34446</v>
      </c>
      <c r="AF7" s="339">
        <v>14754</v>
      </c>
      <c r="AG7" s="339">
        <v>13149</v>
      </c>
      <c r="AH7" s="340">
        <v>27903</v>
      </c>
      <c r="AI7" s="667"/>
      <c r="AJ7" s="26" t="s">
        <v>319</v>
      </c>
      <c r="AK7" s="339">
        <v>16267</v>
      </c>
      <c r="AL7" s="342">
        <v>14975</v>
      </c>
      <c r="AM7" s="339">
        <v>31242</v>
      </c>
      <c r="AN7" s="339">
        <v>20152</v>
      </c>
      <c r="AO7" s="339">
        <v>19073</v>
      </c>
      <c r="AP7" s="339">
        <v>39225</v>
      </c>
      <c r="AQ7" s="339">
        <v>18068</v>
      </c>
      <c r="AR7" s="339">
        <v>17254</v>
      </c>
      <c r="AS7" s="340">
        <v>35322</v>
      </c>
      <c r="AT7" s="667"/>
      <c r="AU7" s="26" t="s">
        <v>319</v>
      </c>
      <c r="AV7" s="339">
        <v>14955</v>
      </c>
      <c r="AW7" s="339">
        <v>14727</v>
      </c>
      <c r="AX7" s="342">
        <v>29682</v>
      </c>
      <c r="AY7" s="339">
        <v>11431</v>
      </c>
      <c r="AZ7" s="339">
        <v>11072</v>
      </c>
      <c r="BA7" s="339">
        <v>22503</v>
      </c>
      <c r="BB7" s="339">
        <v>6824</v>
      </c>
      <c r="BC7" s="339">
        <v>7439</v>
      </c>
      <c r="BD7" s="340">
        <v>14263</v>
      </c>
      <c r="BE7" s="667"/>
      <c r="BF7" s="26" t="s">
        <v>319</v>
      </c>
      <c r="BG7" s="339">
        <v>3829</v>
      </c>
      <c r="BH7" s="339">
        <v>5370</v>
      </c>
      <c r="BI7" s="339">
        <v>9199</v>
      </c>
      <c r="BJ7" s="342">
        <v>2007</v>
      </c>
      <c r="BK7" s="339">
        <v>3710</v>
      </c>
      <c r="BL7" s="339">
        <v>5717</v>
      </c>
      <c r="BM7" s="339">
        <v>981</v>
      </c>
      <c r="BN7" s="339">
        <v>2082</v>
      </c>
      <c r="BO7" s="340">
        <v>3063</v>
      </c>
      <c r="BP7" s="667"/>
      <c r="BQ7" s="344" t="s">
        <v>319</v>
      </c>
      <c r="BR7" s="339">
        <v>255</v>
      </c>
      <c r="BS7" s="339">
        <v>688</v>
      </c>
      <c r="BT7" s="339">
        <v>943</v>
      </c>
      <c r="BU7" s="339">
        <v>42</v>
      </c>
      <c r="BV7" s="339">
        <v>136</v>
      </c>
      <c r="BW7" s="339">
        <v>178</v>
      </c>
      <c r="BX7" s="339">
        <v>1</v>
      </c>
      <c r="BY7" s="339">
        <v>8</v>
      </c>
      <c r="BZ7" s="340">
        <v>9</v>
      </c>
      <c r="CA7" s="667"/>
      <c r="CB7" s="344" t="s">
        <v>319</v>
      </c>
      <c r="CC7" s="339">
        <v>34129</v>
      </c>
      <c r="CD7" s="339">
        <v>32567</v>
      </c>
      <c r="CE7" s="339">
        <v>66696</v>
      </c>
      <c r="CF7" s="339">
        <v>175348</v>
      </c>
      <c r="CG7" s="339">
        <v>161887</v>
      </c>
      <c r="CH7" s="339">
        <v>337235</v>
      </c>
      <c r="CI7" s="339">
        <v>25370</v>
      </c>
      <c r="CJ7" s="339">
        <v>30505</v>
      </c>
      <c r="CK7" s="340">
        <v>55875</v>
      </c>
    </row>
    <row r="8" spans="1:117" ht="17.100000000000001" customHeight="1">
      <c r="A8" s="1"/>
      <c r="B8" s="668"/>
      <c r="C8" s="344" t="s">
        <v>320</v>
      </c>
      <c r="D8" s="345">
        <v>1244</v>
      </c>
      <c r="E8" s="345">
        <v>1215</v>
      </c>
      <c r="F8" s="345">
        <v>2459</v>
      </c>
      <c r="G8" s="345">
        <v>1247</v>
      </c>
      <c r="H8" s="345">
        <v>1245</v>
      </c>
      <c r="I8" s="345">
        <v>2492</v>
      </c>
      <c r="J8" s="345">
        <v>1288</v>
      </c>
      <c r="K8" s="345">
        <v>1198</v>
      </c>
      <c r="L8" s="346">
        <v>2486</v>
      </c>
      <c r="M8" s="668"/>
      <c r="N8" s="347" t="s">
        <v>320</v>
      </c>
      <c r="O8" s="345">
        <v>1408</v>
      </c>
      <c r="P8" s="345">
        <v>1338</v>
      </c>
      <c r="Q8" s="345">
        <v>2746</v>
      </c>
      <c r="R8" s="345">
        <v>1697</v>
      </c>
      <c r="S8" s="345">
        <v>1635</v>
      </c>
      <c r="T8" s="345">
        <v>3332</v>
      </c>
      <c r="U8" s="345">
        <v>2341</v>
      </c>
      <c r="V8" s="345">
        <v>2063</v>
      </c>
      <c r="W8" s="346">
        <v>4404</v>
      </c>
      <c r="X8" s="668"/>
      <c r="Y8" s="344" t="s">
        <v>320</v>
      </c>
      <c r="Z8" s="348">
        <v>2201</v>
      </c>
      <c r="AA8" s="345">
        <v>1983</v>
      </c>
      <c r="AB8" s="345">
        <v>4184</v>
      </c>
      <c r="AC8" s="345">
        <v>1966</v>
      </c>
      <c r="AD8" s="345">
        <v>1670</v>
      </c>
      <c r="AE8" s="345">
        <v>3636</v>
      </c>
      <c r="AF8" s="345">
        <v>1624</v>
      </c>
      <c r="AG8" s="345">
        <v>1408</v>
      </c>
      <c r="AH8" s="346">
        <v>3032</v>
      </c>
      <c r="AI8" s="668"/>
      <c r="AJ8" s="344" t="s">
        <v>320</v>
      </c>
      <c r="AK8" s="345">
        <v>1835</v>
      </c>
      <c r="AL8" s="348">
        <v>1579</v>
      </c>
      <c r="AM8" s="345">
        <v>3414</v>
      </c>
      <c r="AN8" s="345">
        <v>2346</v>
      </c>
      <c r="AO8" s="345">
        <v>2260</v>
      </c>
      <c r="AP8" s="345">
        <v>4606</v>
      </c>
      <c r="AQ8" s="345">
        <v>2269</v>
      </c>
      <c r="AR8" s="345">
        <v>2337</v>
      </c>
      <c r="AS8" s="346">
        <v>4606</v>
      </c>
      <c r="AT8" s="668"/>
      <c r="AU8" s="344" t="s">
        <v>320</v>
      </c>
      <c r="AV8" s="345">
        <v>2195</v>
      </c>
      <c r="AW8" s="345">
        <v>2190</v>
      </c>
      <c r="AX8" s="348">
        <v>4385</v>
      </c>
      <c r="AY8" s="345">
        <v>1806</v>
      </c>
      <c r="AZ8" s="345">
        <v>1784</v>
      </c>
      <c r="BA8" s="345">
        <v>3590</v>
      </c>
      <c r="BB8" s="345">
        <v>1094</v>
      </c>
      <c r="BC8" s="345">
        <v>1124</v>
      </c>
      <c r="BD8" s="346">
        <v>2218</v>
      </c>
      <c r="BE8" s="668"/>
      <c r="BF8" s="344" t="s">
        <v>320</v>
      </c>
      <c r="BG8" s="345">
        <v>507</v>
      </c>
      <c r="BH8" s="345">
        <v>780</v>
      </c>
      <c r="BI8" s="345">
        <v>1287</v>
      </c>
      <c r="BJ8" s="342">
        <v>271</v>
      </c>
      <c r="BK8" s="339">
        <v>543</v>
      </c>
      <c r="BL8" s="339">
        <v>814</v>
      </c>
      <c r="BM8" s="339">
        <v>141</v>
      </c>
      <c r="BN8" s="339">
        <v>327</v>
      </c>
      <c r="BO8" s="340">
        <v>468</v>
      </c>
      <c r="BP8" s="668"/>
      <c r="BQ8" s="26" t="s">
        <v>320</v>
      </c>
      <c r="BR8" s="339">
        <v>48</v>
      </c>
      <c r="BS8" s="339">
        <v>128</v>
      </c>
      <c r="BT8" s="339">
        <v>176</v>
      </c>
      <c r="BU8" s="339">
        <v>6</v>
      </c>
      <c r="BV8" s="339">
        <v>24</v>
      </c>
      <c r="BW8" s="339">
        <v>30</v>
      </c>
      <c r="BX8" s="339">
        <v>0</v>
      </c>
      <c r="BY8" s="339">
        <v>3</v>
      </c>
      <c r="BZ8" s="340">
        <v>3</v>
      </c>
      <c r="CA8" s="668"/>
      <c r="CB8" s="26" t="s">
        <v>320</v>
      </c>
      <c r="CC8" s="339">
        <v>3779</v>
      </c>
      <c r="CD8" s="339">
        <v>3658</v>
      </c>
      <c r="CE8" s="339">
        <v>7437</v>
      </c>
      <c r="CF8" s="339">
        <v>19882</v>
      </c>
      <c r="CG8" s="339">
        <v>18463</v>
      </c>
      <c r="CH8" s="339">
        <v>38345</v>
      </c>
      <c r="CI8" s="339">
        <v>3873</v>
      </c>
      <c r="CJ8" s="339">
        <v>4713</v>
      </c>
      <c r="CK8" s="340">
        <v>8586</v>
      </c>
    </row>
    <row r="9" spans="1:117" ht="17.100000000000001" customHeight="1">
      <c r="A9" s="1"/>
      <c r="B9" s="24" t="s">
        <v>29</v>
      </c>
      <c r="C9" s="18" t="s">
        <v>30</v>
      </c>
      <c r="D9" s="334">
        <v>7961</v>
      </c>
      <c r="E9" s="334">
        <v>7568</v>
      </c>
      <c r="F9" s="334">
        <v>15529</v>
      </c>
      <c r="G9" s="334">
        <v>7854</v>
      </c>
      <c r="H9" s="334">
        <v>7548</v>
      </c>
      <c r="I9" s="334">
        <v>15402</v>
      </c>
      <c r="J9" s="334">
        <v>8142</v>
      </c>
      <c r="K9" s="334">
        <v>7611</v>
      </c>
      <c r="L9" s="335">
        <v>15753</v>
      </c>
      <c r="M9" s="24" t="s">
        <v>29</v>
      </c>
      <c r="N9" s="336" t="s">
        <v>30</v>
      </c>
      <c r="O9" s="334">
        <v>10052</v>
      </c>
      <c r="P9" s="334">
        <v>9931</v>
      </c>
      <c r="Q9" s="334">
        <v>19983</v>
      </c>
      <c r="R9" s="334">
        <v>12813</v>
      </c>
      <c r="S9" s="334">
        <v>12482</v>
      </c>
      <c r="T9" s="334">
        <v>25295</v>
      </c>
      <c r="U9" s="334">
        <v>14519</v>
      </c>
      <c r="V9" s="334">
        <v>14046</v>
      </c>
      <c r="W9" s="335">
        <v>28565</v>
      </c>
      <c r="X9" s="24" t="s">
        <v>29</v>
      </c>
      <c r="Y9" s="18" t="s">
        <v>30</v>
      </c>
      <c r="Z9" s="337">
        <v>13210</v>
      </c>
      <c r="AA9" s="334">
        <v>12501</v>
      </c>
      <c r="AB9" s="334">
        <v>25711</v>
      </c>
      <c r="AC9" s="334">
        <v>11826</v>
      </c>
      <c r="AD9" s="334">
        <v>10853</v>
      </c>
      <c r="AE9" s="334">
        <v>22679</v>
      </c>
      <c r="AF9" s="334">
        <v>9995</v>
      </c>
      <c r="AG9" s="334">
        <v>9669</v>
      </c>
      <c r="AH9" s="335">
        <v>19664</v>
      </c>
      <c r="AI9" s="24" t="s">
        <v>29</v>
      </c>
      <c r="AJ9" s="18" t="s">
        <v>30</v>
      </c>
      <c r="AK9" s="334">
        <v>11361</v>
      </c>
      <c r="AL9" s="337">
        <v>11501</v>
      </c>
      <c r="AM9" s="334">
        <v>22862</v>
      </c>
      <c r="AN9" s="334">
        <v>13610</v>
      </c>
      <c r="AO9" s="334">
        <v>14346</v>
      </c>
      <c r="AP9" s="334">
        <v>27956</v>
      </c>
      <c r="AQ9" s="334">
        <v>12356</v>
      </c>
      <c r="AR9" s="334">
        <v>12685</v>
      </c>
      <c r="AS9" s="335">
        <v>25041</v>
      </c>
      <c r="AT9" s="24" t="s">
        <v>29</v>
      </c>
      <c r="AU9" s="18" t="s">
        <v>30</v>
      </c>
      <c r="AV9" s="334">
        <v>10232</v>
      </c>
      <c r="AW9" s="334">
        <v>9848</v>
      </c>
      <c r="AX9" s="337">
        <v>20080</v>
      </c>
      <c r="AY9" s="334">
        <v>7898</v>
      </c>
      <c r="AZ9" s="334">
        <v>7304</v>
      </c>
      <c r="BA9" s="334">
        <v>15202</v>
      </c>
      <c r="BB9" s="334">
        <v>5148</v>
      </c>
      <c r="BC9" s="334">
        <v>5512</v>
      </c>
      <c r="BD9" s="335">
        <v>10660</v>
      </c>
      <c r="BE9" s="24" t="s">
        <v>29</v>
      </c>
      <c r="BF9" s="18" t="s">
        <v>30</v>
      </c>
      <c r="BG9" s="334">
        <v>2903</v>
      </c>
      <c r="BH9" s="334">
        <v>4024</v>
      </c>
      <c r="BI9" s="334">
        <v>6927</v>
      </c>
      <c r="BJ9" s="337">
        <v>1554</v>
      </c>
      <c r="BK9" s="334">
        <v>2796</v>
      </c>
      <c r="BL9" s="334">
        <v>4350</v>
      </c>
      <c r="BM9" s="334">
        <v>849</v>
      </c>
      <c r="BN9" s="334">
        <v>1758</v>
      </c>
      <c r="BO9" s="335">
        <v>2607</v>
      </c>
      <c r="BP9" s="24" t="s">
        <v>29</v>
      </c>
      <c r="BQ9" s="18" t="s">
        <v>30</v>
      </c>
      <c r="BR9" s="334">
        <v>236</v>
      </c>
      <c r="BS9" s="334">
        <v>682</v>
      </c>
      <c r="BT9" s="334">
        <v>918</v>
      </c>
      <c r="BU9" s="334">
        <v>49</v>
      </c>
      <c r="BV9" s="334">
        <v>191</v>
      </c>
      <c r="BW9" s="334">
        <v>240</v>
      </c>
      <c r="BX9" s="334">
        <v>2</v>
      </c>
      <c r="BY9" s="334">
        <v>23</v>
      </c>
      <c r="BZ9" s="335">
        <v>25</v>
      </c>
      <c r="CA9" s="24" t="s">
        <v>29</v>
      </c>
      <c r="CB9" s="18" t="s">
        <v>30</v>
      </c>
      <c r="CC9" s="334">
        <v>23957</v>
      </c>
      <c r="CD9" s="334">
        <v>22727</v>
      </c>
      <c r="CE9" s="334">
        <v>46684</v>
      </c>
      <c r="CF9" s="334">
        <v>119974</v>
      </c>
      <c r="CG9" s="334">
        <v>117862</v>
      </c>
      <c r="CH9" s="334">
        <v>237836</v>
      </c>
      <c r="CI9" s="334">
        <v>18639</v>
      </c>
      <c r="CJ9" s="334">
        <v>22290</v>
      </c>
      <c r="CK9" s="335">
        <v>40929</v>
      </c>
    </row>
    <row r="10" spans="1:117" ht="17.100000000000001" customHeight="1">
      <c r="A10" s="1"/>
      <c r="B10" s="24" t="s">
        <v>31</v>
      </c>
      <c r="C10" s="18" t="s">
        <v>32</v>
      </c>
      <c r="D10" s="334">
        <v>5755</v>
      </c>
      <c r="E10" s="334">
        <v>5565</v>
      </c>
      <c r="F10" s="334">
        <v>11320</v>
      </c>
      <c r="G10" s="334">
        <v>6022</v>
      </c>
      <c r="H10" s="334">
        <v>5667</v>
      </c>
      <c r="I10" s="334">
        <v>11689</v>
      </c>
      <c r="J10" s="334">
        <v>6103</v>
      </c>
      <c r="K10" s="334">
        <v>5779</v>
      </c>
      <c r="L10" s="335">
        <v>11882</v>
      </c>
      <c r="M10" s="24" t="s">
        <v>31</v>
      </c>
      <c r="N10" s="336" t="s">
        <v>32</v>
      </c>
      <c r="O10" s="334">
        <v>7445</v>
      </c>
      <c r="P10" s="334">
        <v>7215</v>
      </c>
      <c r="Q10" s="334">
        <v>14660</v>
      </c>
      <c r="R10" s="334">
        <v>8984</v>
      </c>
      <c r="S10" s="334">
        <v>9014</v>
      </c>
      <c r="T10" s="334">
        <v>17998</v>
      </c>
      <c r="U10" s="334">
        <v>10778</v>
      </c>
      <c r="V10" s="334">
        <v>10470</v>
      </c>
      <c r="W10" s="335">
        <v>21248</v>
      </c>
      <c r="X10" s="24" t="s">
        <v>31</v>
      </c>
      <c r="Y10" s="18" t="s">
        <v>32</v>
      </c>
      <c r="Z10" s="337">
        <v>9379</v>
      </c>
      <c r="AA10" s="334">
        <v>8804</v>
      </c>
      <c r="AB10" s="334">
        <v>18183</v>
      </c>
      <c r="AC10" s="334">
        <v>7670</v>
      </c>
      <c r="AD10" s="334">
        <v>7315</v>
      </c>
      <c r="AE10" s="334">
        <v>14985</v>
      </c>
      <c r="AF10" s="334">
        <v>6945</v>
      </c>
      <c r="AG10" s="334">
        <v>6655</v>
      </c>
      <c r="AH10" s="335">
        <v>13600</v>
      </c>
      <c r="AI10" s="24" t="s">
        <v>31</v>
      </c>
      <c r="AJ10" s="18" t="s">
        <v>32</v>
      </c>
      <c r="AK10" s="334">
        <v>8539</v>
      </c>
      <c r="AL10" s="337">
        <v>9117</v>
      </c>
      <c r="AM10" s="334">
        <v>17656</v>
      </c>
      <c r="AN10" s="334">
        <v>11187</v>
      </c>
      <c r="AO10" s="334">
        <v>12059</v>
      </c>
      <c r="AP10" s="334">
        <v>23246</v>
      </c>
      <c r="AQ10" s="334">
        <v>10463</v>
      </c>
      <c r="AR10" s="334">
        <v>10280</v>
      </c>
      <c r="AS10" s="335">
        <v>20743</v>
      </c>
      <c r="AT10" s="24" t="s">
        <v>31</v>
      </c>
      <c r="AU10" s="18" t="s">
        <v>32</v>
      </c>
      <c r="AV10" s="334">
        <v>8401</v>
      </c>
      <c r="AW10" s="334">
        <v>7615</v>
      </c>
      <c r="AX10" s="337">
        <v>16016</v>
      </c>
      <c r="AY10" s="334">
        <v>5618</v>
      </c>
      <c r="AZ10" s="334">
        <v>5117</v>
      </c>
      <c r="BA10" s="334">
        <v>10735</v>
      </c>
      <c r="BB10" s="334">
        <v>3268</v>
      </c>
      <c r="BC10" s="334">
        <v>3626</v>
      </c>
      <c r="BD10" s="335">
        <v>6894</v>
      </c>
      <c r="BE10" s="24" t="s">
        <v>31</v>
      </c>
      <c r="BF10" s="18" t="s">
        <v>32</v>
      </c>
      <c r="BG10" s="334">
        <v>1740</v>
      </c>
      <c r="BH10" s="334">
        <v>2801</v>
      </c>
      <c r="BI10" s="334">
        <v>4541</v>
      </c>
      <c r="BJ10" s="337">
        <v>1010</v>
      </c>
      <c r="BK10" s="334">
        <v>2026</v>
      </c>
      <c r="BL10" s="334">
        <v>3036</v>
      </c>
      <c r="BM10" s="334">
        <v>507</v>
      </c>
      <c r="BN10" s="334">
        <v>1234</v>
      </c>
      <c r="BO10" s="335">
        <v>1741</v>
      </c>
      <c r="BP10" s="24" t="s">
        <v>31</v>
      </c>
      <c r="BQ10" s="18" t="s">
        <v>32</v>
      </c>
      <c r="BR10" s="334">
        <v>164</v>
      </c>
      <c r="BS10" s="334">
        <v>441</v>
      </c>
      <c r="BT10" s="334">
        <v>605</v>
      </c>
      <c r="BU10" s="334">
        <v>21</v>
      </c>
      <c r="BV10" s="334">
        <v>72</v>
      </c>
      <c r="BW10" s="334">
        <v>93</v>
      </c>
      <c r="BX10" s="334">
        <v>1</v>
      </c>
      <c r="BY10" s="334">
        <v>5</v>
      </c>
      <c r="BZ10" s="335">
        <v>6</v>
      </c>
      <c r="CA10" s="24" t="s">
        <v>31</v>
      </c>
      <c r="CB10" s="18" t="s">
        <v>32</v>
      </c>
      <c r="CC10" s="334">
        <v>17880</v>
      </c>
      <c r="CD10" s="334">
        <v>17011</v>
      </c>
      <c r="CE10" s="334">
        <v>34891</v>
      </c>
      <c r="CF10" s="334">
        <v>89791</v>
      </c>
      <c r="CG10" s="334">
        <v>88544</v>
      </c>
      <c r="CH10" s="334">
        <v>178335</v>
      </c>
      <c r="CI10" s="334">
        <v>12329</v>
      </c>
      <c r="CJ10" s="334">
        <v>15322</v>
      </c>
      <c r="CK10" s="335">
        <v>27651</v>
      </c>
    </row>
    <row r="11" spans="1:117" ht="17.100000000000001" customHeight="1">
      <c r="A11" s="1"/>
      <c r="B11" s="666" t="s">
        <v>33</v>
      </c>
      <c r="C11" s="26" t="s">
        <v>34</v>
      </c>
      <c r="D11" s="339">
        <v>6177</v>
      </c>
      <c r="E11" s="339">
        <v>5730</v>
      </c>
      <c r="F11" s="339">
        <v>11907</v>
      </c>
      <c r="G11" s="339">
        <v>5470</v>
      </c>
      <c r="H11" s="339">
        <v>5146</v>
      </c>
      <c r="I11" s="339">
        <v>10616</v>
      </c>
      <c r="J11" s="339">
        <v>5089</v>
      </c>
      <c r="K11" s="339">
        <v>4872</v>
      </c>
      <c r="L11" s="340">
        <v>9961</v>
      </c>
      <c r="M11" s="666" t="s">
        <v>33</v>
      </c>
      <c r="N11" s="341" t="s">
        <v>34</v>
      </c>
      <c r="O11" s="339">
        <v>6072</v>
      </c>
      <c r="P11" s="339">
        <v>5658</v>
      </c>
      <c r="Q11" s="339">
        <v>11730</v>
      </c>
      <c r="R11" s="339">
        <v>9050</v>
      </c>
      <c r="S11" s="339">
        <v>7867</v>
      </c>
      <c r="T11" s="339">
        <v>16917</v>
      </c>
      <c r="U11" s="339">
        <v>11795</v>
      </c>
      <c r="V11" s="339">
        <v>10659</v>
      </c>
      <c r="W11" s="340">
        <v>22454</v>
      </c>
      <c r="X11" s="666" t="s">
        <v>33</v>
      </c>
      <c r="Y11" s="26" t="s">
        <v>34</v>
      </c>
      <c r="Z11" s="342">
        <v>10805</v>
      </c>
      <c r="AA11" s="339">
        <v>9661</v>
      </c>
      <c r="AB11" s="339">
        <v>20466</v>
      </c>
      <c r="AC11" s="339">
        <v>8809</v>
      </c>
      <c r="AD11" s="339">
        <v>7477</v>
      </c>
      <c r="AE11" s="339">
        <v>16286</v>
      </c>
      <c r="AF11" s="339">
        <v>6545</v>
      </c>
      <c r="AG11" s="339">
        <v>5778</v>
      </c>
      <c r="AH11" s="340">
        <v>12323</v>
      </c>
      <c r="AI11" s="666" t="s">
        <v>33</v>
      </c>
      <c r="AJ11" s="26" t="s">
        <v>34</v>
      </c>
      <c r="AK11" s="339">
        <v>7450</v>
      </c>
      <c r="AL11" s="342">
        <v>7127</v>
      </c>
      <c r="AM11" s="339">
        <v>14577</v>
      </c>
      <c r="AN11" s="339">
        <v>9623</v>
      </c>
      <c r="AO11" s="339">
        <v>9935</v>
      </c>
      <c r="AP11" s="339">
        <v>19558</v>
      </c>
      <c r="AQ11" s="339">
        <v>9127</v>
      </c>
      <c r="AR11" s="339">
        <v>9120</v>
      </c>
      <c r="AS11" s="340">
        <v>18247</v>
      </c>
      <c r="AT11" s="666" t="s">
        <v>33</v>
      </c>
      <c r="AU11" s="26" t="s">
        <v>34</v>
      </c>
      <c r="AV11" s="339">
        <v>7791</v>
      </c>
      <c r="AW11" s="339">
        <v>7340</v>
      </c>
      <c r="AX11" s="342">
        <v>15131</v>
      </c>
      <c r="AY11" s="339">
        <v>5464</v>
      </c>
      <c r="AZ11" s="339">
        <v>4903</v>
      </c>
      <c r="BA11" s="339">
        <v>10367</v>
      </c>
      <c r="BB11" s="339">
        <v>3005</v>
      </c>
      <c r="BC11" s="339">
        <v>3031</v>
      </c>
      <c r="BD11" s="340">
        <v>6036</v>
      </c>
      <c r="BE11" s="666" t="s">
        <v>33</v>
      </c>
      <c r="BF11" s="26" t="s">
        <v>34</v>
      </c>
      <c r="BG11" s="339">
        <v>1485</v>
      </c>
      <c r="BH11" s="339">
        <v>2288</v>
      </c>
      <c r="BI11" s="339">
        <v>3773</v>
      </c>
      <c r="BJ11" s="342">
        <v>767</v>
      </c>
      <c r="BK11" s="339">
        <v>1568</v>
      </c>
      <c r="BL11" s="339">
        <v>2335</v>
      </c>
      <c r="BM11" s="339">
        <v>404</v>
      </c>
      <c r="BN11" s="339">
        <v>860</v>
      </c>
      <c r="BO11" s="340">
        <v>1264</v>
      </c>
      <c r="BP11" s="666" t="s">
        <v>33</v>
      </c>
      <c r="BQ11" s="26" t="s">
        <v>34</v>
      </c>
      <c r="BR11" s="339">
        <v>115</v>
      </c>
      <c r="BS11" s="339">
        <v>254</v>
      </c>
      <c r="BT11" s="339">
        <v>369</v>
      </c>
      <c r="BU11" s="339">
        <v>10</v>
      </c>
      <c r="BV11" s="339">
        <v>49</v>
      </c>
      <c r="BW11" s="339">
        <v>59</v>
      </c>
      <c r="BX11" s="339">
        <v>1</v>
      </c>
      <c r="BY11" s="339">
        <v>5</v>
      </c>
      <c r="BZ11" s="340">
        <v>6</v>
      </c>
      <c r="CA11" s="666" t="s">
        <v>33</v>
      </c>
      <c r="CB11" s="26" t="s">
        <v>34</v>
      </c>
      <c r="CC11" s="339">
        <v>16736</v>
      </c>
      <c r="CD11" s="339">
        <v>15748</v>
      </c>
      <c r="CE11" s="339">
        <v>32484</v>
      </c>
      <c r="CF11" s="339">
        <v>87067</v>
      </c>
      <c r="CG11" s="339">
        <v>80622</v>
      </c>
      <c r="CH11" s="339">
        <v>167689</v>
      </c>
      <c r="CI11" s="339">
        <v>11251</v>
      </c>
      <c r="CJ11" s="339">
        <v>12958</v>
      </c>
      <c r="CK11" s="340">
        <v>24209</v>
      </c>
    </row>
    <row r="12" spans="1:117" ht="17.100000000000001" customHeight="1">
      <c r="A12" s="1"/>
      <c r="B12" s="667"/>
      <c r="C12" s="26" t="s">
        <v>35</v>
      </c>
      <c r="D12" s="339">
        <v>1941</v>
      </c>
      <c r="E12" s="339">
        <v>1844</v>
      </c>
      <c r="F12" s="339">
        <v>3785</v>
      </c>
      <c r="G12" s="339">
        <v>1957</v>
      </c>
      <c r="H12" s="339">
        <v>1935</v>
      </c>
      <c r="I12" s="339">
        <v>3892</v>
      </c>
      <c r="J12" s="339">
        <v>1863</v>
      </c>
      <c r="K12" s="339">
        <v>1783</v>
      </c>
      <c r="L12" s="340">
        <v>3646</v>
      </c>
      <c r="M12" s="667"/>
      <c r="N12" s="341" t="s">
        <v>35</v>
      </c>
      <c r="O12" s="339">
        <v>2308</v>
      </c>
      <c r="P12" s="339">
        <v>1989</v>
      </c>
      <c r="Q12" s="339">
        <v>4297</v>
      </c>
      <c r="R12" s="339">
        <v>2694</v>
      </c>
      <c r="S12" s="339">
        <v>2478</v>
      </c>
      <c r="T12" s="339">
        <v>5172</v>
      </c>
      <c r="U12" s="339">
        <v>3691</v>
      </c>
      <c r="V12" s="339">
        <v>3316</v>
      </c>
      <c r="W12" s="340">
        <v>7007</v>
      </c>
      <c r="X12" s="667"/>
      <c r="Y12" s="26" t="s">
        <v>35</v>
      </c>
      <c r="Z12" s="342">
        <v>3366</v>
      </c>
      <c r="AA12" s="339">
        <v>2935</v>
      </c>
      <c r="AB12" s="339">
        <v>6301</v>
      </c>
      <c r="AC12" s="339">
        <v>2603</v>
      </c>
      <c r="AD12" s="339">
        <v>2211</v>
      </c>
      <c r="AE12" s="339">
        <v>4814</v>
      </c>
      <c r="AF12" s="339">
        <v>2222</v>
      </c>
      <c r="AG12" s="339">
        <v>1858</v>
      </c>
      <c r="AH12" s="340">
        <v>4080</v>
      </c>
      <c r="AI12" s="667"/>
      <c r="AJ12" s="26" t="s">
        <v>35</v>
      </c>
      <c r="AK12" s="339">
        <v>2598</v>
      </c>
      <c r="AL12" s="342">
        <v>2448</v>
      </c>
      <c r="AM12" s="339">
        <v>5046</v>
      </c>
      <c r="AN12" s="339">
        <v>3600</v>
      </c>
      <c r="AO12" s="339">
        <v>3463</v>
      </c>
      <c r="AP12" s="339">
        <v>7063</v>
      </c>
      <c r="AQ12" s="339">
        <v>3673</v>
      </c>
      <c r="AR12" s="339">
        <v>3187</v>
      </c>
      <c r="AS12" s="340">
        <v>6860</v>
      </c>
      <c r="AT12" s="667"/>
      <c r="AU12" s="26" t="s">
        <v>35</v>
      </c>
      <c r="AV12" s="339">
        <v>2773</v>
      </c>
      <c r="AW12" s="339">
        <v>2415</v>
      </c>
      <c r="AX12" s="342">
        <v>5188</v>
      </c>
      <c r="AY12" s="339">
        <v>1776</v>
      </c>
      <c r="AZ12" s="339">
        <v>1516</v>
      </c>
      <c r="BA12" s="339">
        <v>3292</v>
      </c>
      <c r="BB12" s="339">
        <v>922</v>
      </c>
      <c r="BC12" s="339">
        <v>959</v>
      </c>
      <c r="BD12" s="340">
        <v>1881</v>
      </c>
      <c r="BE12" s="667"/>
      <c r="BF12" s="26" t="s">
        <v>35</v>
      </c>
      <c r="BG12" s="339">
        <v>441</v>
      </c>
      <c r="BH12" s="339">
        <v>731</v>
      </c>
      <c r="BI12" s="339">
        <v>1172</v>
      </c>
      <c r="BJ12" s="342">
        <v>229</v>
      </c>
      <c r="BK12" s="339">
        <v>520</v>
      </c>
      <c r="BL12" s="339">
        <v>749</v>
      </c>
      <c r="BM12" s="339">
        <v>130</v>
      </c>
      <c r="BN12" s="339">
        <v>352</v>
      </c>
      <c r="BO12" s="340">
        <v>482</v>
      </c>
      <c r="BP12" s="667"/>
      <c r="BQ12" s="26" t="s">
        <v>35</v>
      </c>
      <c r="BR12" s="339">
        <v>48</v>
      </c>
      <c r="BS12" s="339">
        <v>126</v>
      </c>
      <c r="BT12" s="339">
        <v>174</v>
      </c>
      <c r="BU12" s="339">
        <v>6</v>
      </c>
      <c r="BV12" s="339">
        <v>31</v>
      </c>
      <c r="BW12" s="339">
        <v>37</v>
      </c>
      <c r="BX12" s="339">
        <v>0</v>
      </c>
      <c r="BY12" s="339">
        <v>5</v>
      </c>
      <c r="BZ12" s="340">
        <v>5</v>
      </c>
      <c r="CA12" s="667"/>
      <c r="CB12" s="26" t="s">
        <v>35</v>
      </c>
      <c r="CC12" s="339">
        <v>5761</v>
      </c>
      <c r="CD12" s="339">
        <v>5562</v>
      </c>
      <c r="CE12" s="339">
        <v>11323</v>
      </c>
      <c r="CF12" s="339">
        <v>29528</v>
      </c>
      <c r="CG12" s="339">
        <v>26300</v>
      </c>
      <c r="CH12" s="339">
        <v>55828</v>
      </c>
      <c r="CI12" s="339">
        <v>3552</v>
      </c>
      <c r="CJ12" s="339">
        <v>4240</v>
      </c>
      <c r="CK12" s="340">
        <v>7792</v>
      </c>
    </row>
    <row r="13" spans="1:117" ht="17.100000000000001" customHeight="1">
      <c r="A13" s="1"/>
      <c r="B13" s="667"/>
      <c r="C13" s="26" t="s">
        <v>36</v>
      </c>
      <c r="D13" s="339">
        <v>3274</v>
      </c>
      <c r="E13" s="339">
        <v>2980</v>
      </c>
      <c r="F13" s="339">
        <v>6254</v>
      </c>
      <c r="G13" s="339">
        <v>3404</v>
      </c>
      <c r="H13" s="339">
        <v>3218</v>
      </c>
      <c r="I13" s="339">
        <v>6622</v>
      </c>
      <c r="J13" s="339">
        <v>3875</v>
      </c>
      <c r="K13" s="339">
        <v>3603</v>
      </c>
      <c r="L13" s="340">
        <v>7478</v>
      </c>
      <c r="M13" s="667"/>
      <c r="N13" s="341" t="s">
        <v>36</v>
      </c>
      <c r="O13" s="339">
        <v>4388</v>
      </c>
      <c r="P13" s="339">
        <v>4080</v>
      </c>
      <c r="Q13" s="339">
        <v>8468</v>
      </c>
      <c r="R13" s="339">
        <v>4882</v>
      </c>
      <c r="S13" s="339">
        <v>4672</v>
      </c>
      <c r="T13" s="339">
        <v>9554</v>
      </c>
      <c r="U13" s="339">
        <v>5942</v>
      </c>
      <c r="V13" s="339">
        <v>5454</v>
      </c>
      <c r="W13" s="340">
        <v>11396</v>
      </c>
      <c r="X13" s="667"/>
      <c r="Y13" s="26" t="s">
        <v>36</v>
      </c>
      <c r="Z13" s="342">
        <v>5024</v>
      </c>
      <c r="AA13" s="339">
        <v>4559</v>
      </c>
      <c r="AB13" s="339">
        <v>9583</v>
      </c>
      <c r="AC13" s="339">
        <v>4135</v>
      </c>
      <c r="AD13" s="339">
        <v>4011</v>
      </c>
      <c r="AE13" s="339">
        <v>8146</v>
      </c>
      <c r="AF13" s="339">
        <v>4110</v>
      </c>
      <c r="AG13" s="339">
        <v>4045</v>
      </c>
      <c r="AH13" s="340">
        <v>8155</v>
      </c>
      <c r="AI13" s="667"/>
      <c r="AJ13" s="26" t="s">
        <v>36</v>
      </c>
      <c r="AK13" s="339">
        <v>5155</v>
      </c>
      <c r="AL13" s="342">
        <v>5087</v>
      </c>
      <c r="AM13" s="339">
        <v>10242</v>
      </c>
      <c r="AN13" s="339">
        <v>6772</v>
      </c>
      <c r="AO13" s="339">
        <v>6588</v>
      </c>
      <c r="AP13" s="339">
        <v>13360</v>
      </c>
      <c r="AQ13" s="339">
        <v>5985</v>
      </c>
      <c r="AR13" s="339">
        <v>5323</v>
      </c>
      <c r="AS13" s="340">
        <v>11308</v>
      </c>
      <c r="AT13" s="667"/>
      <c r="AU13" s="26" t="s">
        <v>36</v>
      </c>
      <c r="AV13" s="339">
        <v>4314</v>
      </c>
      <c r="AW13" s="339">
        <v>3684</v>
      </c>
      <c r="AX13" s="342">
        <v>7998</v>
      </c>
      <c r="AY13" s="339">
        <v>2672</v>
      </c>
      <c r="AZ13" s="339">
        <v>2439</v>
      </c>
      <c r="BA13" s="339">
        <v>5111</v>
      </c>
      <c r="BB13" s="339">
        <v>1468</v>
      </c>
      <c r="BC13" s="339">
        <v>1554</v>
      </c>
      <c r="BD13" s="340">
        <v>3022</v>
      </c>
      <c r="BE13" s="667"/>
      <c r="BF13" s="26" t="s">
        <v>36</v>
      </c>
      <c r="BG13" s="339">
        <v>733</v>
      </c>
      <c r="BH13" s="339">
        <v>1271</v>
      </c>
      <c r="BI13" s="339">
        <v>2004</v>
      </c>
      <c r="BJ13" s="342">
        <v>377</v>
      </c>
      <c r="BK13" s="339">
        <v>848</v>
      </c>
      <c r="BL13" s="339">
        <v>1225</v>
      </c>
      <c r="BM13" s="339">
        <v>202</v>
      </c>
      <c r="BN13" s="339">
        <v>539</v>
      </c>
      <c r="BO13" s="340">
        <v>741</v>
      </c>
      <c r="BP13" s="667"/>
      <c r="BQ13" s="26" t="s">
        <v>36</v>
      </c>
      <c r="BR13" s="339">
        <v>70</v>
      </c>
      <c r="BS13" s="339">
        <v>175</v>
      </c>
      <c r="BT13" s="339">
        <v>245</v>
      </c>
      <c r="BU13" s="339">
        <v>10</v>
      </c>
      <c r="BV13" s="339">
        <v>30</v>
      </c>
      <c r="BW13" s="339">
        <v>40</v>
      </c>
      <c r="BX13" s="339">
        <v>1</v>
      </c>
      <c r="BY13" s="339">
        <v>1</v>
      </c>
      <c r="BZ13" s="340">
        <v>2</v>
      </c>
      <c r="CA13" s="667"/>
      <c r="CB13" s="26" t="s">
        <v>36</v>
      </c>
      <c r="CC13" s="339">
        <v>10553</v>
      </c>
      <c r="CD13" s="339">
        <v>9801</v>
      </c>
      <c r="CE13" s="339">
        <v>20354</v>
      </c>
      <c r="CF13" s="339">
        <v>50707</v>
      </c>
      <c r="CG13" s="339">
        <v>47503</v>
      </c>
      <c r="CH13" s="339">
        <v>98210</v>
      </c>
      <c r="CI13" s="339">
        <v>5533</v>
      </c>
      <c r="CJ13" s="339">
        <v>6857</v>
      </c>
      <c r="CK13" s="340">
        <v>12390</v>
      </c>
    </row>
    <row r="14" spans="1:117" ht="17.100000000000001" customHeight="1">
      <c r="A14" s="1"/>
      <c r="B14" s="668"/>
      <c r="C14" s="18" t="s">
        <v>37</v>
      </c>
      <c r="D14" s="334">
        <f t="shared" ref="D14:L14" si="8">SUM(D11:D13)</f>
        <v>11392</v>
      </c>
      <c r="E14" s="334">
        <f t="shared" si="8"/>
        <v>10554</v>
      </c>
      <c r="F14" s="334">
        <f t="shared" si="8"/>
        <v>21946</v>
      </c>
      <c r="G14" s="334">
        <f t="shared" si="8"/>
        <v>10831</v>
      </c>
      <c r="H14" s="334">
        <f t="shared" si="8"/>
        <v>10299</v>
      </c>
      <c r="I14" s="334">
        <f t="shared" si="8"/>
        <v>21130</v>
      </c>
      <c r="J14" s="334">
        <f t="shared" si="8"/>
        <v>10827</v>
      </c>
      <c r="K14" s="334">
        <f t="shared" si="8"/>
        <v>10258</v>
      </c>
      <c r="L14" s="335">
        <f t="shared" si="8"/>
        <v>21085</v>
      </c>
      <c r="M14" s="668"/>
      <c r="N14" s="336" t="s">
        <v>37</v>
      </c>
      <c r="O14" s="334">
        <f t="shared" ref="O14:W14" si="9">SUM(O11:O13)</f>
        <v>12768</v>
      </c>
      <c r="P14" s="334">
        <f t="shared" si="9"/>
        <v>11727</v>
      </c>
      <c r="Q14" s="334">
        <f t="shared" si="9"/>
        <v>24495</v>
      </c>
      <c r="R14" s="334">
        <f t="shared" si="9"/>
        <v>16626</v>
      </c>
      <c r="S14" s="334">
        <f t="shared" si="9"/>
        <v>15017</v>
      </c>
      <c r="T14" s="334">
        <f t="shared" si="9"/>
        <v>31643</v>
      </c>
      <c r="U14" s="334">
        <f t="shared" si="9"/>
        <v>21428</v>
      </c>
      <c r="V14" s="334">
        <f t="shared" si="9"/>
        <v>19429</v>
      </c>
      <c r="W14" s="335">
        <f t="shared" si="9"/>
        <v>40857</v>
      </c>
      <c r="X14" s="668"/>
      <c r="Y14" s="18" t="s">
        <v>37</v>
      </c>
      <c r="Z14" s="337">
        <f t="shared" ref="Z14:AH14" si="10">SUM(Z11:Z13)</f>
        <v>19195</v>
      </c>
      <c r="AA14" s="334">
        <f t="shared" si="10"/>
        <v>17155</v>
      </c>
      <c r="AB14" s="334">
        <f t="shared" si="10"/>
        <v>36350</v>
      </c>
      <c r="AC14" s="334">
        <f t="shared" si="10"/>
        <v>15547</v>
      </c>
      <c r="AD14" s="334">
        <f t="shared" si="10"/>
        <v>13699</v>
      </c>
      <c r="AE14" s="334">
        <f t="shared" si="10"/>
        <v>29246</v>
      </c>
      <c r="AF14" s="334">
        <f t="shared" si="10"/>
        <v>12877</v>
      </c>
      <c r="AG14" s="334">
        <f t="shared" si="10"/>
        <v>11681</v>
      </c>
      <c r="AH14" s="335">
        <f t="shared" si="10"/>
        <v>24558</v>
      </c>
      <c r="AI14" s="668"/>
      <c r="AJ14" s="18" t="s">
        <v>37</v>
      </c>
      <c r="AK14" s="334">
        <f t="shared" ref="AK14:AS14" si="11">SUM(AK11:AK13)</f>
        <v>15203</v>
      </c>
      <c r="AL14" s="337">
        <f t="shared" si="11"/>
        <v>14662</v>
      </c>
      <c r="AM14" s="334">
        <f t="shared" si="11"/>
        <v>29865</v>
      </c>
      <c r="AN14" s="334">
        <f t="shared" si="11"/>
        <v>19995</v>
      </c>
      <c r="AO14" s="334">
        <f t="shared" si="11"/>
        <v>19986</v>
      </c>
      <c r="AP14" s="334">
        <f t="shared" si="11"/>
        <v>39981</v>
      </c>
      <c r="AQ14" s="334">
        <f t="shared" si="11"/>
        <v>18785</v>
      </c>
      <c r="AR14" s="334">
        <f t="shared" si="11"/>
        <v>17630</v>
      </c>
      <c r="AS14" s="335">
        <f t="shared" si="11"/>
        <v>36415</v>
      </c>
      <c r="AT14" s="668"/>
      <c r="AU14" s="18" t="s">
        <v>37</v>
      </c>
      <c r="AV14" s="334">
        <f t="shared" ref="AV14:BD14" si="12">SUM(AV11:AV13)</f>
        <v>14878</v>
      </c>
      <c r="AW14" s="334">
        <f t="shared" si="12"/>
        <v>13439</v>
      </c>
      <c r="AX14" s="337">
        <f t="shared" si="12"/>
        <v>28317</v>
      </c>
      <c r="AY14" s="334">
        <f t="shared" si="12"/>
        <v>9912</v>
      </c>
      <c r="AZ14" s="334">
        <f t="shared" si="12"/>
        <v>8858</v>
      </c>
      <c r="BA14" s="334">
        <f t="shared" si="12"/>
        <v>18770</v>
      </c>
      <c r="BB14" s="334">
        <f t="shared" si="12"/>
        <v>5395</v>
      </c>
      <c r="BC14" s="334">
        <f t="shared" si="12"/>
        <v>5544</v>
      </c>
      <c r="BD14" s="335">
        <f t="shared" si="12"/>
        <v>10939</v>
      </c>
      <c r="BE14" s="668"/>
      <c r="BF14" s="18" t="s">
        <v>37</v>
      </c>
      <c r="BG14" s="334">
        <f t="shared" ref="BG14:BO14" si="13">SUM(BG11:BG13)</f>
        <v>2659</v>
      </c>
      <c r="BH14" s="334">
        <f t="shared" si="13"/>
        <v>4290</v>
      </c>
      <c r="BI14" s="334">
        <f t="shared" si="13"/>
        <v>6949</v>
      </c>
      <c r="BJ14" s="337">
        <f t="shared" si="13"/>
        <v>1373</v>
      </c>
      <c r="BK14" s="334">
        <f t="shared" si="13"/>
        <v>2936</v>
      </c>
      <c r="BL14" s="334">
        <f t="shared" si="13"/>
        <v>4309</v>
      </c>
      <c r="BM14" s="334">
        <f t="shared" si="13"/>
        <v>736</v>
      </c>
      <c r="BN14" s="334">
        <f t="shared" si="13"/>
        <v>1751</v>
      </c>
      <c r="BO14" s="335">
        <f t="shared" si="13"/>
        <v>2487</v>
      </c>
      <c r="BP14" s="668"/>
      <c r="BQ14" s="18" t="s">
        <v>37</v>
      </c>
      <c r="BR14" s="334">
        <f t="shared" ref="BR14:BZ14" si="14">SUM(BR11:BR13)</f>
        <v>233</v>
      </c>
      <c r="BS14" s="334">
        <f t="shared" si="14"/>
        <v>555</v>
      </c>
      <c r="BT14" s="334">
        <f t="shared" si="14"/>
        <v>788</v>
      </c>
      <c r="BU14" s="334">
        <f t="shared" si="14"/>
        <v>26</v>
      </c>
      <c r="BV14" s="334">
        <f t="shared" si="14"/>
        <v>110</v>
      </c>
      <c r="BW14" s="334">
        <f t="shared" si="14"/>
        <v>136</v>
      </c>
      <c r="BX14" s="334">
        <f t="shared" si="14"/>
        <v>2</v>
      </c>
      <c r="BY14" s="334">
        <f t="shared" si="14"/>
        <v>11</v>
      </c>
      <c r="BZ14" s="335">
        <f t="shared" si="14"/>
        <v>13</v>
      </c>
      <c r="CA14" s="668"/>
      <c r="CB14" s="18" t="s">
        <v>37</v>
      </c>
      <c r="CC14" s="334">
        <f t="shared" ref="CC14:CK14" si="15">SUM(CC11:CC13)</f>
        <v>33050</v>
      </c>
      <c r="CD14" s="334">
        <f t="shared" si="15"/>
        <v>31111</v>
      </c>
      <c r="CE14" s="334">
        <f t="shared" si="15"/>
        <v>64161</v>
      </c>
      <c r="CF14" s="334">
        <f t="shared" si="15"/>
        <v>167302</v>
      </c>
      <c r="CG14" s="334">
        <f t="shared" si="15"/>
        <v>154425</v>
      </c>
      <c r="CH14" s="334">
        <f t="shared" si="15"/>
        <v>321727</v>
      </c>
      <c r="CI14" s="334">
        <f t="shared" si="15"/>
        <v>20336</v>
      </c>
      <c r="CJ14" s="334">
        <f t="shared" si="15"/>
        <v>24055</v>
      </c>
      <c r="CK14" s="335">
        <f t="shared" si="15"/>
        <v>44391</v>
      </c>
    </row>
    <row r="15" spans="1:117" ht="17.100000000000001" customHeight="1">
      <c r="A15" s="1"/>
      <c r="B15" s="666" t="s">
        <v>38</v>
      </c>
      <c r="C15" s="26" t="s">
        <v>39</v>
      </c>
      <c r="D15" s="339">
        <v>7911</v>
      </c>
      <c r="E15" s="339">
        <v>7634</v>
      </c>
      <c r="F15" s="339">
        <v>15545</v>
      </c>
      <c r="G15" s="339">
        <v>7714</v>
      </c>
      <c r="H15" s="339">
        <v>7392</v>
      </c>
      <c r="I15" s="339">
        <v>15106</v>
      </c>
      <c r="J15" s="339">
        <v>7736</v>
      </c>
      <c r="K15" s="339">
        <v>7369</v>
      </c>
      <c r="L15" s="340">
        <v>15105</v>
      </c>
      <c r="M15" s="666" t="s">
        <v>38</v>
      </c>
      <c r="N15" s="341" t="s">
        <v>39</v>
      </c>
      <c r="O15" s="339">
        <v>9059</v>
      </c>
      <c r="P15" s="339">
        <v>9085</v>
      </c>
      <c r="Q15" s="339">
        <v>18144</v>
      </c>
      <c r="R15" s="339">
        <v>11435</v>
      </c>
      <c r="S15" s="339">
        <v>11418</v>
      </c>
      <c r="T15" s="339">
        <v>22853</v>
      </c>
      <c r="U15" s="339">
        <v>14610</v>
      </c>
      <c r="V15" s="339">
        <v>13917</v>
      </c>
      <c r="W15" s="340">
        <v>28527</v>
      </c>
      <c r="X15" s="666" t="s">
        <v>38</v>
      </c>
      <c r="Y15" s="26" t="s">
        <v>39</v>
      </c>
      <c r="Z15" s="342">
        <v>13285</v>
      </c>
      <c r="AA15" s="339">
        <v>12242</v>
      </c>
      <c r="AB15" s="339">
        <v>25527</v>
      </c>
      <c r="AC15" s="339">
        <v>10822</v>
      </c>
      <c r="AD15" s="339">
        <v>9914</v>
      </c>
      <c r="AE15" s="339">
        <v>20736</v>
      </c>
      <c r="AF15" s="339">
        <v>9038</v>
      </c>
      <c r="AG15" s="339">
        <v>8659</v>
      </c>
      <c r="AH15" s="340">
        <v>17697</v>
      </c>
      <c r="AI15" s="666" t="s">
        <v>38</v>
      </c>
      <c r="AJ15" s="26" t="s">
        <v>39</v>
      </c>
      <c r="AK15" s="339">
        <v>10496</v>
      </c>
      <c r="AL15" s="342">
        <v>10703</v>
      </c>
      <c r="AM15" s="339">
        <v>21199</v>
      </c>
      <c r="AN15" s="339">
        <v>13487</v>
      </c>
      <c r="AO15" s="339">
        <v>13916</v>
      </c>
      <c r="AP15" s="339">
        <v>27403</v>
      </c>
      <c r="AQ15" s="339">
        <v>12706</v>
      </c>
      <c r="AR15" s="339">
        <v>12861</v>
      </c>
      <c r="AS15" s="340">
        <v>25567</v>
      </c>
      <c r="AT15" s="666" t="s">
        <v>38</v>
      </c>
      <c r="AU15" s="26" t="s">
        <v>39</v>
      </c>
      <c r="AV15" s="339">
        <v>10842</v>
      </c>
      <c r="AW15" s="339">
        <v>9709</v>
      </c>
      <c r="AX15" s="342">
        <v>20551</v>
      </c>
      <c r="AY15" s="339">
        <v>7181</v>
      </c>
      <c r="AZ15" s="339">
        <v>6443</v>
      </c>
      <c r="BA15" s="339">
        <v>13624</v>
      </c>
      <c r="BB15" s="339">
        <v>4090</v>
      </c>
      <c r="BC15" s="339">
        <v>4322</v>
      </c>
      <c r="BD15" s="340">
        <v>8412</v>
      </c>
      <c r="BE15" s="666" t="s">
        <v>38</v>
      </c>
      <c r="BF15" s="26" t="s">
        <v>39</v>
      </c>
      <c r="BG15" s="339">
        <v>2066</v>
      </c>
      <c r="BH15" s="339">
        <v>3271</v>
      </c>
      <c r="BI15" s="339">
        <v>5337</v>
      </c>
      <c r="BJ15" s="342">
        <v>1155</v>
      </c>
      <c r="BK15" s="339">
        <v>2246</v>
      </c>
      <c r="BL15" s="339">
        <v>3401</v>
      </c>
      <c r="BM15" s="339">
        <v>530</v>
      </c>
      <c r="BN15" s="339">
        <v>1278</v>
      </c>
      <c r="BO15" s="340">
        <v>1808</v>
      </c>
      <c r="BP15" s="666" t="s">
        <v>38</v>
      </c>
      <c r="BQ15" s="26" t="s">
        <v>39</v>
      </c>
      <c r="BR15" s="339">
        <v>152</v>
      </c>
      <c r="BS15" s="339">
        <v>496</v>
      </c>
      <c r="BT15" s="339">
        <v>648</v>
      </c>
      <c r="BU15" s="339">
        <v>21</v>
      </c>
      <c r="BV15" s="339">
        <v>91</v>
      </c>
      <c r="BW15" s="339">
        <v>112</v>
      </c>
      <c r="BX15" s="339">
        <v>2</v>
      </c>
      <c r="BY15" s="339">
        <v>9</v>
      </c>
      <c r="BZ15" s="340">
        <v>11</v>
      </c>
      <c r="CA15" s="666" t="s">
        <v>38</v>
      </c>
      <c r="CB15" s="26" t="s">
        <v>39</v>
      </c>
      <c r="CC15" s="339">
        <v>23361</v>
      </c>
      <c r="CD15" s="339">
        <v>22395</v>
      </c>
      <c r="CE15" s="339">
        <v>45756</v>
      </c>
      <c r="CF15" s="339">
        <v>115780</v>
      </c>
      <c r="CG15" s="339">
        <v>112424</v>
      </c>
      <c r="CH15" s="339">
        <v>228204</v>
      </c>
      <c r="CI15" s="339">
        <v>15197</v>
      </c>
      <c r="CJ15" s="339">
        <v>18156</v>
      </c>
      <c r="CK15" s="340">
        <v>33353</v>
      </c>
    </row>
    <row r="16" spans="1:117" ht="17.100000000000001" customHeight="1">
      <c r="A16" s="1"/>
      <c r="B16" s="667"/>
      <c r="C16" s="26" t="s">
        <v>40</v>
      </c>
      <c r="D16" s="345">
        <v>1555</v>
      </c>
      <c r="E16" s="345">
        <v>1519</v>
      </c>
      <c r="F16" s="345">
        <v>3074</v>
      </c>
      <c r="G16" s="345">
        <v>1567</v>
      </c>
      <c r="H16" s="345">
        <v>1491</v>
      </c>
      <c r="I16" s="345">
        <v>3058</v>
      </c>
      <c r="J16" s="345">
        <v>1553</v>
      </c>
      <c r="K16" s="345">
        <v>1435</v>
      </c>
      <c r="L16" s="346">
        <v>2988</v>
      </c>
      <c r="M16" s="667"/>
      <c r="N16" s="341" t="s">
        <v>40</v>
      </c>
      <c r="O16" s="345">
        <v>1753</v>
      </c>
      <c r="P16" s="345">
        <v>1734</v>
      </c>
      <c r="Q16" s="345">
        <v>3487</v>
      </c>
      <c r="R16" s="345">
        <v>2129</v>
      </c>
      <c r="S16" s="345">
        <v>2062</v>
      </c>
      <c r="T16" s="345">
        <v>4191</v>
      </c>
      <c r="U16" s="345">
        <v>2728</v>
      </c>
      <c r="V16" s="345">
        <v>2598</v>
      </c>
      <c r="W16" s="346">
        <v>5326</v>
      </c>
      <c r="X16" s="667"/>
      <c r="Y16" s="26" t="s">
        <v>40</v>
      </c>
      <c r="Z16" s="348">
        <v>2350</v>
      </c>
      <c r="AA16" s="345">
        <v>2133</v>
      </c>
      <c r="AB16" s="345">
        <v>4483</v>
      </c>
      <c r="AC16" s="345">
        <v>1876</v>
      </c>
      <c r="AD16" s="345">
        <v>1666</v>
      </c>
      <c r="AE16" s="345">
        <v>3542</v>
      </c>
      <c r="AF16" s="345">
        <v>1739</v>
      </c>
      <c r="AG16" s="345">
        <v>1656</v>
      </c>
      <c r="AH16" s="346">
        <v>3395</v>
      </c>
      <c r="AI16" s="667"/>
      <c r="AJ16" s="26" t="s">
        <v>40</v>
      </c>
      <c r="AK16" s="345">
        <v>2117</v>
      </c>
      <c r="AL16" s="348">
        <v>2159</v>
      </c>
      <c r="AM16" s="345">
        <v>4276</v>
      </c>
      <c r="AN16" s="345">
        <v>2754</v>
      </c>
      <c r="AO16" s="345">
        <v>2820</v>
      </c>
      <c r="AP16" s="345">
        <v>5574</v>
      </c>
      <c r="AQ16" s="345">
        <v>2391</v>
      </c>
      <c r="AR16" s="345">
        <v>2108</v>
      </c>
      <c r="AS16" s="346">
        <v>4499</v>
      </c>
      <c r="AT16" s="667"/>
      <c r="AU16" s="26" t="s">
        <v>40</v>
      </c>
      <c r="AV16" s="345">
        <v>1673</v>
      </c>
      <c r="AW16" s="345">
        <v>1506</v>
      </c>
      <c r="AX16" s="348">
        <v>3179</v>
      </c>
      <c r="AY16" s="345">
        <v>1015</v>
      </c>
      <c r="AZ16" s="345">
        <v>964</v>
      </c>
      <c r="BA16" s="345">
        <v>1979</v>
      </c>
      <c r="BB16" s="345">
        <v>687</v>
      </c>
      <c r="BC16" s="345">
        <v>780</v>
      </c>
      <c r="BD16" s="346">
        <v>1467</v>
      </c>
      <c r="BE16" s="667"/>
      <c r="BF16" s="26" t="s">
        <v>40</v>
      </c>
      <c r="BG16" s="345">
        <v>369</v>
      </c>
      <c r="BH16" s="345">
        <v>609</v>
      </c>
      <c r="BI16" s="345">
        <v>978</v>
      </c>
      <c r="BJ16" s="348">
        <v>195</v>
      </c>
      <c r="BK16" s="345">
        <v>446</v>
      </c>
      <c r="BL16" s="345">
        <v>641</v>
      </c>
      <c r="BM16" s="345">
        <v>113</v>
      </c>
      <c r="BN16" s="345">
        <v>263</v>
      </c>
      <c r="BO16" s="346">
        <v>376</v>
      </c>
      <c r="BP16" s="667"/>
      <c r="BQ16" s="26" t="s">
        <v>40</v>
      </c>
      <c r="BR16" s="345">
        <v>40</v>
      </c>
      <c r="BS16" s="345">
        <v>102</v>
      </c>
      <c r="BT16" s="345">
        <v>142</v>
      </c>
      <c r="BU16" s="345">
        <v>3</v>
      </c>
      <c r="BV16" s="345">
        <v>14</v>
      </c>
      <c r="BW16" s="345">
        <v>17</v>
      </c>
      <c r="BX16" s="345">
        <v>1</v>
      </c>
      <c r="BY16" s="345">
        <v>0</v>
      </c>
      <c r="BZ16" s="346">
        <v>1</v>
      </c>
      <c r="CA16" s="667"/>
      <c r="CB16" s="26" t="s">
        <v>40</v>
      </c>
      <c r="CC16" s="345">
        <v>4675</v>
      </c>
      <c r="CD16" s="345">
        <v>4445</v>
      </c>
      <c r="CE16" s="345">
        <v>9120</v>
      </c>
      <c r="CF16" s="345">
        <v>21510</v>
      </c>
      <c r="CG16" s="345">
        <v>20442</v>
      </c>
      <c r="CH16" s="345">
        <v>41952</v>
      </c>
      <c r="CI16" s="345">
        <v>2423</v>
      </c>
      <c r="CJ16" s="345">
        <v>3178</v>
      </c>
      <c r="CK16" s="346">
        <v>5601</v>
      </c>
    </row>
    <row r="17" spans="1:89" ht="17.100000000000001" customHeight="1">
      <c r="A17" s="1"/>
      <c r="B17" s="667"/>
      <c r="C17" s="26" t="s">
        <v>41</v>
      </c>
      <c r="D17" s="339">
        <v>721</v>
      </c>
      <c r="E17" s="339">
        <v>705</v>
      </c>
      <c r="F17" s="339">
        <v>1426</v>
      </c>
      <c r="G17" s="339">
        <v>867</v>
      </c>
      <c r="H17" s="339">
        <v>801</v>
      </c>
      <c r="I17" s="339">
        <v>1668</v>
      </c>
      <c r="J17" s="339">
        <v>942</v>
      </c>
      <c r="K17" s="339">
        <v>853</v>
      </c>
      <c r="L17" s="340">
        <v>1795</v>
      </c>
      <c r="M17" s="667"/>
      <c r="N17" s="341" t="s">
        <v>41</v>
      </c>
      <c r="O17" s="339">
        <v>1038</v>
      </c>
      <c r="P17" s="339">
        <v>987</v>
      </c>
      <c r="Q17" s="339">
        <v>2025</v>
      </c>
      <c r="R17" s="339">
        <v>1025</v>
      </c>
      <c r="S17" s="339">
        <v>902</v>
      </c>
      <c r="T17" s="339">
        <v>1927</v>
      </c>
      <c r="U17" s="339">
        <v>1132</v>
      </c>
      <c r="V17" s="339">
        <v>1066</v>
      </c>
      <c r="W17" s="340">
        <v>2198</v>
      </c>
      <c r="X17" s="667"/>
      <c r="Y17" s="26" t="s">
        <v>41</v>
      </c>
      <c r="Z17" s="342">
        <v>1082</v>
      </c>
      <c r="AA17" s="339">
        <v>1020</v>
      </c>
      <c r="AB17" s="339">
        <v>2102</v>
      </c>
      <c r="AC17" s="339">
        <v>875</v>
      </c>
      <c r="AD17" s="339">
        <v>835</v>
      </c>
      <c r="AE17" s="339">
        <v>1710</v>
      </c>
      <c r="AF17" s="339">
        <v>859</v>
      </c>
      <c r="AG17" s="339">
        <v>946</v>
      </c>
      <c r="AH17" s="340">
        <v>1805</v>
      </c>
      <c r="AI17" s="667"/>
      <c r="AJ17" s="26" t="s">
        <v>41</v>
      </c>
      <c r="AK17" s="339">
        <v>1181</v>
      </c>
      <c r="AL17" s="342">
        <v>1108</v>
      </c>
      <c r="AM17" s="339">
        <v>2289</v>
      </c>
      <c r="AN17" s="339">
        <v>1338</v>
      </c>
      <c r="AO17" s="339">
        <v>1364</v>
      </c>
      <c r="AP17" s="339">
        <v>2702</v>
      </c>
      <c r="AQ17" s="339">
        <v>1173</v>
      </c>
      <c r="AR17" s="339">
        <v>1044</v>
      </c>
      <c r="AS17" s="340">
        <v>2217</v>
      </c>
      <c r="AT17" s="667"/>
      <c r="AU17" s="26" t="s">
        <v>41</v>
      </c>
      <c r="AV17" s="339">
        <v>936</v>
      </c>
      <c r="AW17" s="339">
        <v>836</v>
      </c>
      <c r="AX17" s="342">
        <v>1772</v>
      </c>
      <c r="AY17" s="339">
        <v>624</v>
      </c>
      <c r="AZ17" s="339">
        <v>625</v>
      </c>
      <c r="BA17" s="339">
        <v>1249</v>
      </c>
      <c r="BB17" s="339">
        <v>375</v>
      </c>
      <c r="BC17" s="339">
        <v>444</v>
      </c>
      <c r="BD17" s="340">
        <v>819</v>
      </c>
      <c r="BE17" s="667"/>
      <c r="BF17" s="26" t="s">
        <v>41</v>
      </c>
      <c r="BG17" s="339">
        <v>202</v>
      </c>
      <c r="BH17" s="339">
        <v>365</v>
      </c>
      <c r="BI17" s="339">
        <v>567</v>
      </c>
      <c r="BJ17" s="342">
        <v>130</v>
      </c>
      <c r="BK17" s="339">
        <v>275</v>
      </c>
      <c r="BL17" s="339">
        <v>405</v>
      </c>
      <c r="BM17" s="339">
        <v>62</v>
      </c>
      <c r="BN17" s="339">
        <v>164</v>
      </c>
      <c r="BO17" s="340">
        <v>226</v>
      </c>
      <c r="BP17" s="667"/>
      <c r="BQ17" s="26" t="s">
        <v>41</v>
      </c>
      <c r="BR17" s="339">
        <v>22</v>
      </c>
      <c r="BS17" s="339">
        <v>76</v>
      </c>
      <c r="BT17" s="339">
        <v>98</v>
      </c>
      <c r="BU17" s="339">
        <v>3</v>
      </c>
      <c r="BV17" s="339">
        <v>12</v>
      </c>
      <c r="BW17" s="339">
        <v>15</v>
      </c>
      <c r="BX17" s="339">
        <v>0</v>
      </c>
      <c r="BY17" s="339">
        <v>2</v>
      </c>
      <c r="BZ17" s="340">
        <v>2</v>
      </c>
      <c r="CA17" s="667"/>
      <c r="CB17" s="26" t="s">
        <v>41</v>
      </c>
      <c r="CC17" s="339">
        <v>2530</v>
      </c>
      <c r="CD17" s="339">
        <v>2359</v>
      </c>
      <c r="CE17" s="339">
        <v>4889</v>
      </c>
      <c r="CF17" s="339">
        <v>10639</v>
      </c>
      <c r="CG17" s="339">
        <v>10108</v>
      </c>
      <c r="CH17" s="339">
        <v>20747</v>
      </c>
      <c r="CI17" s="339">
        <v>1418</v>
      </c>
      <c r="CJ17" s="339">
        <v>1963</v>
      </c>
      <c r="CK17" s="340">
        <v>3381</v>
      </c>
    </row>
    <row r="18" spans="1:89" ht="17.100000000000001" customHeight="1">
      <c r="A18" s="1"/>
      <c r="B18" s="668"/>
      <c r="C18" s="18" t="s">
        <v>42</v>
      </c>
      <c r="D18" s="334">
        <f t="shared" ref="D18:L18" si="16">SUM(D15:D17)</f>
        <v>10187</v>
      </c>
      <c r="E18" s="334">
        <f t="shared" si="16"/>
        <v>9858</v>
      </c>
      <c r="F18" s="334">
        <f t="shared" si="16"/>
        <v>20045</v>
      </c>
      <c r="G18" s="334">
        <f t="shared" si="16"/>
        <v>10148</v>
      </c>
      <c r="H18" s="334">
        <f t="shared" si="16"/>
        <v>9684</v>
      </c>
      <c r="I18" s="334">
        <f t="shared" si="16"/>
        <v>19832</v>
      </c>
      <c r="J18" s="334">
        <f t="shared" si="16"/>
        <v>10231</v>
      </c>
      <c r="K18" s="334">
        <f t="shared" si="16"/>
        <v>9657</v>
      </c>
      <c r="L18" s="335">
        <f t="shared" si="16"/>
        <v>19888</v>
      </c>
      <c r="M18" s="668"/>
      <c r="N18" s="336" t="s">
        <v>42</v>
      </c>
      <c r="O18" s="334">
        <f t="shared" ref="O18:W18" si="17">SUM(O15:O17)</f>
        <v>11850</v>
      </c>
      <c r="P18" s="334">
        <f t="shared" si="17"/>
        <v>11806</v>
      </c>
      <c r="Q18" s="334">
        <f t="shared" si="17"/>
        <v>23656</v>
      </c>
      <c r="R18" s="334">
        <f t="shared" si="17"/>
        <v>14589</v>
      </c>
      <c r="S18" s="334">
        <f t="shared" si="17"/>
        <v>14382</v>
      </c>
      <c r="T18" s="334">
        <f t="shared" si="17"/>
        <v>28971</v>
      </c>
      <c r="U18" s="334">
        <f t="shared" si="17"/>
        <v>18470</v>
      </c>
      <c r="V18" s="334">
        <f t="shared" si="17"/>
        <v>17581</v>
      </c>
      <c r="W18" s="335">
        <f t="shared" si="17"/>
        <v>36051</v>
      </c>
      <c r="X18" s="668"/>
      <c r="Y18" s="18" t="s">
        <v>42</v>
      </c>
      <c r="Z18" s="337">
        <f t="shared" ref="Z18:AH18" si="18">SUM(Z15:Z17)</f>
        <v>16717</v>
      </c>
      <c r="AA18" s="334">
        <f t="shared" si="18"/>
        <v>15395</v>
      </c>
      <c r="AB18" s="334">
        <f t="shared" si="18"/>
        <v>32112</v>
      </c>
      <c r="AC18" s="334">
        <f t="shared" si="18"/>
        <v>13573</v>
      </c>
      <c r="AD18" s="334">
        <f t="shared" si="18"/>
        <v>12415</v>
      </c>
      <c r="AE18" s="334">
        <f t="shared" si="18"/>
        <v>25988</v>
      </c>
      <c r="AF18" s="334">
        <f t="shared" si="18"/>
        <v>11636</v>
      </c>
      <c r="AG18" s="334">
        <f t="shared" si="18"/>
        <v>11261</v>
      </c>
      <c r="AH18" s="335">
        <f t="shared" si="18"/>
        <v>22897</v>
      </c>
      <c r="AI18" s="668"/>
      <c r="AJ18" s="18" t="s">
        <v>42</v>
      </c>
      <c r="AK18" s="334">
        <f t="shared" ref="AK18:AS18" si="19">SUM(AK15:AK17)</f>
        <v>13794</v>
      </c>
      <c r="AL18" s="337">
        <f t="shared" si="19"/>
        <v>13970</v>
      </c>
      <c r="AM18" s="334">
        <f t="shared" si="19"/>
        <v>27764</v>
      </c>
      <c r="AN18" s="334">
        <f t="shared" si="19"/>
        <v>17579</v>
      </c>
      <c r="AO18" s="334">
        <f t="shared" si="19"/>
        <v>18100</v>
      </c>
      <c r="AP18" s="334">
        <f t="shared" si="19"/>
        <v>35679</v>
      </c>
      <c r="AQ18" s="334">
        <f t="shared" si="19"/>
        <v>16270</v>
      </c>
      <c r="AR18" s="334">
        <f t="shared" si="19"/>
        <v>16013</v>
      </c>
      <c r="AS18" s="335">
        <f t="shared" si="19"/>
        <v>32283</v>
      </c>
      <c r="AT18" s="668"/>
      <c r="AU18" s="18" t="s">
        <v>42</v>
      </c>
      <c r="AV18" s="334">
        <f t="shared" ref="AV18:BD18" si="20">SUM(AV15:AV17)</f>
        <v>13451</v>
      </c>
      <c r="AW18" s="334">
        <f t="shared" si="20"/>
        <v>12051</v>
      </c>
      <c r="AX18" s="337">
        <f t="shared" si="20"/>
        <v>25502</v>
      </c>
      <c r="AY18" s="334">
        <f t="shared" si="20"/>
        <v>8820</v>
      </c>
      <c r="AZ18" s="334">
        <f t="shared" si="20"/>
        <v>8032</v>
      </c>
      <c r="BA18" s="334">
        <f t="shared" si="20"/>
        <v>16852</v>
      </c>
      <c r="BB18" s="334">
        <f t="shared" si="20"/>
        <v>5152</v>
      </c>
      <c r="BC18" s="334">
        <f t="shared" si="20"/>
        <v>5546</v>
      </c>
      <c r="BD18" s="335">
        <f t="shared" si="20"/>
        <v>10698</v>
      </c>
      <c r="BE18" s="668"/>
      <c r="BF18" s="18" t="s">
        <v>42</v>
      </c>
      <c r="BG18" s="334">
        <f t="shared" ref="BG18:BO18" si="21">SUM(BG15:BG17)</f>
        <v>2637</v>
      </c>
      <c r="BH18" s="334">
        <f t="shared" si="21"/>
        <v>4245</v>
      </c>
      <c r="BI18" s="334">
        <f t="shared" si="21"/>
        <v>6882</v>
      </c>
      <c r="BJ18" s="337">
        <f t="shared" si="21"/>
        <v>1480</v>
      </c>
      <c r="BK18" s="334">
        <f t="shared" si="21"/>
        <v>2967</v>
      </c>
      <c r="BL18" s="334">
        <f t="shared" si="21"/>
        <v>4447</v>
      </c>
      <c r="BM18" s="334">
        <f t="shared" si="21"/>
        <v>705</v>
      </c>
      <c r="BN18" s="334">
        <f t="shared" si="21"/>
        <v>1705</v>
      </c>
      <c r="BO18" s="335">
        <f t="shared" si="21"/>
        <v>2410</v>
      </c>
      <c r="BP18" s="668"/>
      <c r="BQ18" s="18" t="s">
        <v>42</v>
      </c>
      <c r="BR18" s="334">
        <f t="shared" ref="BR18:BZ18" si="22">SUM(BR15:BR17)</f>
        <v>214</v>
      </c>
      <c r="BS18" s="334">
        <f t="shared" si="22"/>
        <v>674</v>
      </c>
      <c r="BT18" s="334">
        <f t="shared" si="22"/>
        <v>888</v>
      </c>
      <c r="BU18" s="334">
        <f t="shared" si="22"/>
        <v>27</v>
      </c>
      <c r="BV18" s="334">
        <f t="shared" si="22"/>
        <v>117</v>
      </c>
      <c r="BW18" s="334">
        <f t="shared" si="22"/>
        <v>144</v>
      </c>
      <c r="BX18" s="334">
        <f t="shared" si="22"/>
        <v>3</v>
      </c>
      <c r="BY18" s="334">
        <f t="shared" si="22"/>
        <v>11</v>
      </c>
      <c r="BZ18" s="335">
        <f t="shared" si="22"/>
        <v>14</v>
      </c>
      <c r="CA18" s="668"/>
      <c r="CB18" s="18" t="s">
        <v>42</v>
      </c>
      <c r="CC18" s="334">
        <f t="shared" ref="CC18:CK18" si="23">SUM(CC15:CC17)</f>
        <v>30566</v>
      </c>
      <c r="CD18" s="334">
        <f t="shared" si="23"/>
        <v>29199</v>
      </c>
      <c r="CE18" s="334">
        <f t="shared" si="23"/>
        <v>59765</v>
      </c>
      <c r="CF18" s="334">
        <f t="shared" si="23"/>
        <v>147929</v>
      </c>
      <c r="CG18" s="334">
        <f t="shared" si="23"/>
        <v>142974</v>
      </c>
      <c r="CH18" s="334">
        <f t="shared" si="23"/>
        <v>290903</v>
      </c>
      <c r="CI18" s="334">
        <f t="shared" si="23"/>
        <v>19038</v>
      </c>
      <c r="CJ18" s="334">
        <f t="shared" si="23"/>
        <v>23297</v>
      </c>
      <c r="CK18" s="335">
        <f t="shared" si="23"/>
        <v>42335</v>
      </c>
    </row>
    <row r="19" spans="1:89" ht="17.100000000000001" customHeight="1">
      <c r="A19" s="1"/>
      <c r="B19" s="24" t="s">
        <v>43</v>
      </c>
      <c r="C19" s="18" t="s">
        <v>44</v>
      </c>
      <c r="D19" s="334">
        <v>1529</v>
      </c>
      <c r="E19" s="334">
        <v>1446</v>
      </c>
      <c r="F19" s="334">
        <v>2975</v>
      </c>
      <c r="G19" s="334">
        <v>1408</v>
      </c>
      <c r="H19" s="334">
        <v>1352</v>
      </c>
      <c r="I19" s="334">
        <v>2760</v>
      </c>
      <c r="J19" s="334">
        <v>1524</v>
      </c>
      <c r="K19" s="334">
        <v>1468</v>
      </c>
      <c r="L19" s="335">
        <v>2992</v>
      </c>
      <c r="M19" s="24" t="s">
        <v>43</v>
      </c>
      <c r="N19" s="336" t="s">
        <v>44</v>
      </c>
      <c r="O19" s="334">
        <v>1810</v>
      </c>
      <c r="P19" s="334">
        <v>1659</v>
      </c>
      <c r="Q19" s="334">
        <v>3469</v>
      </c>
      <c r="R19" s="334">
        <v>2760</v>
      </c>
      <c r="S19" s="334">
        <v>2363</v>
      </c>
      <c r="T19" s="334">
        <v>5123</v>
      </c>
      <c r="U19" s="334">
        <v>3710</v>
      </c>
      <c r="V19" s="334">
        <v>3086</v>
      </c>
      <c r="W19" s="335">
        <v>6796</v>
      </c>
      <c r="X19" s="24" t="s">
        <v>43</v>
      </c>
      <c r="Y19" s="18" t="s">
        <v>44</v>
      </c>
      <c r="Z19" s="337">
        <v>3348</v>
      </c>
      <c r="AA19" s="334">
        <v>2825</v>
      </c>
      <c r="AB19" s="334">
        <v>6173</v>
      </c>
      <c r="AC19" s="334">
        <v>2775</v>
      </c>
      <c r="AD19" s="334">
        <v>2290</v>
      </c>
      <c r="AE19" s="334">
        <v>5065</v>
      </c>
      <c r="AF19" s="334">
        <v>2477</v>
      </c>
      <c r="AG19" s="334">
        <v>2086</v>
      </c>
      <c r="AH19" s="335">
        <v>4563</v>
      </c>
      <c r="AI19" s="24" t="s">
        <v>43</v>
      </c>
      <c r="AJ19" s="18" t="s">
        <v>44</v>
      </c>
      <c r="AK19" s="334">
        <v>2470</v>
      </c>
      <c r="AL19" s="337">
        <v>2238</v>
      </c>
      <c r="AM19" s="334">
        <v>4708</v>
      </c>
      <c r="AN19" s="334">
        <v>3021</v>
      </c>
      <c r="AO19" s="334">
        <v>2742</v>
      </c>
      <c r="AP19" s="334">
        <v>5763</v>
      </c>
      <c r="AQ19" s="334">
        <v>2569</v>
      </c>
      <c r="AR19" s="334">
        <v>2526</v>
      </c>
      <c r="AS19" s="335">
        <v>5095</v>
      </c>
      <c r="AT19" s="24" t="s">
        <v>43</v>
      </c>
      <c r="AU19" s="18" t="s">
        <v>44</v>
      </c>
      <c r="AV19" s="334">
        <v>2076</v>
      </c>
      <c r="AW19" s="334">
        <v>2208</v>
      </c>
      <c r="AX19" s="337">
        <v>4284</v>
      </c>
      <c r="AY19" s="334">
        <v>1800</v>
      </c>
      <c r="AZ19" s="334">
        <v>2035</v>
      </c>
      <c r="BA19" s="334">
        <v>3835</v>
      </c>
      <c r="BB19" s="334">
        <v>1368</v>
      </c>
      <c r="BC19" s="334">
        <v>1487</v>
      </c>
      <c r="BD19" s="335">
        <v>2855</v>
      </c>
      <c r="BE19" s="24" t="s">
        <v>43</v>
      </c>
      <c r="BF19" s="18" t="s">
        <v>44</v>
      </c>
      <c r="BG19" s="334">
        <v>765</v>
      </c>
      <c r="BH19" s="334">
        <v>1101</v>
      </c>
      <c r="BI19" s="334">
        <v>1866</v>
      </c>
      <c r="BJ19" s="337">
        <v>434</v>
      </c>
      <c r="BK19" s="334">
        <v>723</v>
      </c>
      <c r="BL19" s="334">
        <v>1157</v>
      </c>
      <c r="BM19" s="334">
        <v>218</v>
      </c>
      <c r="BN19" s="334">
        <v>481</v>
      </c>
      <c r="BO19" s="335">
        <v>699</v>
      </c>
      <c r="BP19" s="24" t="s">
        <v>43</v>
      </c>
      <c r="BQ19" s="18" t="s">
        <v>44</v>
      </c>
      <c r="BR19" s="334">
        <v>84</v>
      </c>
      <c r="BS19" s="334">
        <v>160</v>
      </c>
      <c r="BT19" s="334">
        <v>244</v>
      </c>
      <c r="BU19" s="334">
        <v>7</v>
      </c>
      <c r="BV19" s="334">
        <v>27</v>
      </c>
      <c r="BW19" s="334">
        <v>34</v>
      </c>
      <c r="BX19" s="334">
        <v>1</v>
      </c>
      <c r="BY19" s="334">
        <v>1</v>
      </c>
      <c r="BZ19" s="335">
        <v>2</v>
      </c>
      <c r="CA19" s="24" t="s">
        <v>43</v>
      </c>
      <c r="CB19" s="18" t="s">
        <v>44</v>
      </c>
      <c r="CC19" s="334">
        <v>4461</v>
      </c>
      <c r="CD19" s="334">
        <v>4266</v>
      </c>
      <c r="CE19" s="334">
        <v>8727</v>
      </c>
      <c r="CF19" s="334">
        <v>27016</v>
      </c>
      <c r="CG19" s="334">
        <v>24023</v>
      </c>
      <c r="CH19" s="334">
        <v>51039</v>
      </c>
      <c r="CI19" s="334">
        <v>4677</v>
      </c>
      <c r="CJ19" s="334">
        <v>6015</v>
      </c>
      <c r="CK19" s="335">
        <v>10692</v>
      </c>
    </row>
    <row r="20" spans="1:89" ht="17.100000000000001" customHeight="1">
      <c r="A20" s="1"/>
      <c r="B20" s="24" t="s">
        <v>45</v>
      </c>
      <c r="C20" s="18" t="s">
        <v>46</v>
      </c>
      <c r="D20" s="334">
        <v>3692</v>
      </c>
      <c r="E20" s="334">
        <v>3482</v>
      </c>
      <c r="F20" s="334">
        <v>7174</v>
      </c>
      <c r="G20" s="334">
        <v>2928</v>
      </c>
      <c r="H20" s="334">
        <v>2886</v>
      </c>
      <c r="I20" s="334">
        <v>5814</v>
      </c>
      <c r="J20" s="334">
        <v>2466</v>
      </c>
      <c r="K20" s="334">
        <v>2235</v>
      </c>
      <c r="L20" s="335">
        <v>4701</v>
      </c>
      <c r="M20" s="24" t="s">
        <v>45</v>
      </c>
      <c r="N20" s="336" t="s">
        <v>46</v>
      </c>
      <c r="O20" s="334">
        <v>2639</v>
      </c>
      <c r="P20" s="334">
        <v>2366</v>
      </c>
      <c r="Q20" s="334">
        <v>5005</v>
      </c>
      <c r="R20" s="334">
        <v>3934</v>
      </c>
      <c r="S20" s="334">
        <v>3599</v>
      </c>
      <c r="T20" s="334">
        <v>7533</v>
      </c>
      <c r="U20" s="334">
        <v>6195</v>
      </c>
      <c r="V20" s="334">
        <v>5544</v>
      </c>
      <c r="W20" s="335">
        <v>11739</v>
      </c>
      <c r="X20" s="24" t="s">
        <v>45</v>
      </c>
      <c r="Y20" s="18" t="s">
        <v>46</v>
      </c>
      <c r="Z20" s="337">
        <v>6739</v>
      </c>
      <c r="AA20" s="334">
        <v>5779</v>
      </c>
      <c r="AB20" s="334">
        <v>12518</v>
      </c>
      <c r="AC20" s="334">
        <v>5628</v>
      </c>
      <c r="AD20" s="334">
        <v>4514</v>
      </c>
      <c r="AE20" s="334">
        <v>10142</v>
      </c>
      <c r="AF20" s="334">
        <v>3882</v>
      </c>
      <c r="AG20" s="334">
        <v>2932</v>
      </c>
      <c r="AH20" s="335">
        <v>6814</v>
      </c>
      <c r="AI20" s="24" t="s">
        <v>45</v>
      </c>
      <c r="AJ20" s="18" t="s">
        <v>46</v>
      </c>
      <c r="AK20" s="334">
        <v>3678</v>
      </c>
      <c r="AL20" s="337">
        <v>2919</v>
      </c>
      <c r="AM20" s="334">
        <v>6597</v>
      </c>
      <c r="AN20" s="334">
        <v>4119</v>
      </c>
      <c r="AO20" s="334">
        <v>3424</v>
      </c>
      <c r="AP20" s="334">
        <v>7543</v>
      </c>
      <c r="AQ20" s="334">
        <v>3495</v>
      </c>
      <c r="AR20" s="334">
        <v>3186</v>
      </c>
      <c r="AS20" s="335">
        <v>6681</v>
      </c>
      <c r="AT20" s="24" t="s">
        <v>45</v>
      </c>
      <c r="AU20" s="18" t="s">
        <v>46</v>
      </c>
      <c r="AV20" s="334">
        <v>2815</v>
      </c>
      <c r="AW20" s="334">
        <v>2684</v>
      </c>
      <c r="AX20" s="337">
        <v>5499</v>
      </c>
      <c r="AY20" s="334">
        <v>2007</v>
      </c>
      <c r="AZ20" s="334">
        <v>2054</v>
      </c>
      <c r="BA20" s="334">
        <v>4061</v>
      </c>
      <c r="BB20" s="334">
        <v>1286</v>
      </c>
      <c r="BC20" s="334">
        <v>1441</v>
      </c>
      <c r="BD20" s="335">
        <v>2727</v>
      </c>
      <c r="BE20" s="24" t="s">
        <v>45</v>
      </c>
      <c r="BF20" s="18" t="s">
        <v>46</v>
      </c>
      <c r="BG20" s="334">
        <v>680</v>
      </c>
      <c r="BH20" s="334">
        <v>932</v>
      </c>
      <c r="BI20" s="334">
        <v>1612</v>
      </c>
      <c r="BJ20" s="337">
        <v>343</v>
      </c>
      <c r="BK20" s="334">
        <v>642</v>
      </c>
      <c r="BL20" s="334">
        <v>985</v>
      </c>
      <c r="BM20" s="334">
        <v>170</v>
      </c>
      <c r="BN20" s="334">
        <v>404</v>
      </c>
      <c r="BO20" s="335">
        <v>574</v>
      </c>
      <c r="BP20" s="24" t="s">
        <v>45</v>
      </c>
      <c r="BQ20" s="18" t="s">
        <v>46</v>
      </c>
      <c r="BR20" s="334">
        <v>49</v>
      </c>
      <c r="BS20" s="334">
        <v>160</v>
      </c>
      <c r="BT20" s="334">
        <v>209</v>
      </c>
      <c r="BU20" s="334">
        <v>9</v>
      </c>
      <c r="BV20" s="334">
        <v>25</v>
      </c>
      <c r="BW20" s="334">
        <v>34</v>
      </c>
      <c r="BX20" s="334">
        <v>0</v>
      </c>
      <c r="BY20" s="334">
        <v>2</v>
      </c>
      <c r="BZ20" s="335">
        <v>2</v>
      </c>
      <c r="CA20" s="24" t="s">
        <v>45</v>
      </c>
      <c r="CB20" s="18" t="s">
        <v>46</v>
      </c>
      <c r="CC20" s="334">
        <v>9086</v>
      </c>
      <c r="CD20" s="334">
        <v>8603</v>
      </c>
      <c r="CE20" s="334">
        <v>17689</v>
      </c>
      <c r="CF20" s="334">
        <v>43124</v>
      </c>
      <c r="CG20" s="334">
        <v>36947</v>
      </c>
      <c r="CH20" s="334">
        <v>80071</v>
      </c>
      <c r="CI20" s="334">
        <v>4544</v>
      </c>
      <c r="CJ20" s="334">
        <v>5660</v>
      </c>
      <c r="CK20" s="335">
        <v>10204</v>
      </c>
    </row>
    <row r="21" spans="1:89" ht="17.100000000000001" customHeight="1">
      <c r="A21" s="1"/>
      <c r="B21" s="24" t="s">
        <v>47</v>
      </c>
      <c r="C21" s="18" t="s">
        <v>48</v>
      </c>
      <c r="D21" s="334">
        <v>3666</v>
      </c>
      <c r="E21" s="334">
        <v>3613</v>
      </c>
      <c r="F21" s="334">
        <v>7279</v>
      </c>
      <c r="G21" s="334">
        <v>2992</v>
      </c>
      <c r="H21" s="334">
        <v>2958</v>
      </c>
      <c r="I21" s="334">
        <v>5950</v>
      </c>
      <c r="J21" s="334">
        <v>2501</v>
      </c>
      <c r="K21" s="334">
        <v>2331</v>
      </c>
      <c r="L21" s="335">
        <v>4832</v>
      </c>
      <c r="M21" s="24" t="s">
        <v>47</v>
      </c>
      <c r="N21" s="336" t="s">
        <v>48</v>
      </c>
      <c r="O21" s="334">
        <v>3113</v>
      </c>
      <c r="P21" s="334">
        <v>2840</v>
      </c>
      <c r="Q21" s="334">
        <v>5953</v>
      </c>
      <c r="R21" s="334">
        <v>5475</v>
      </c>
      <c r="S21" s="334">
        <v>4137</v>
      </c>
      <c r="T21" s="334">
        <v>9612</v>
      </c>
      <c r="U21" s="334">
        <v>6469</v>
      </c>
      <c r="V21" s="334">
        <v>5915</v>
      </c>
      <c r="W21" s="335">
        <v>12384</v>
      </c>
      <c r="X21" s="24" t="s">
        <v>47</v>
      </c>
      <c r="Y21" s="18" t="s">
        <v>48</v>
      </c>
      <c r="Z21" s="337">
        <v>6779</v>
      </c>
      <c r="AA21" s="334">
        <v>5985</v>
      </c>
      <c r="AB21" s="334">
        <v>12764</v>
      </c>
      <c r="AC21" s="334">
        <v>5689</v>
      </c>
      <c r="AD21" s="334">
        <v>4580</v>
      </c>
      <c r="AE21" s="334">
        <v>10269</v>
      </c>
      <c r="AF21" s="334">
        <v>4095</v>
      </c>
      <c r="AG21" s="334">
        <v>3222</v>
      </c>
      <c r="AH21" s="335">
        <v>7317</v>
      </c>
      <c r="AI21" s="24" t="s">
        <v>47</v>
      </c>
      <c r="AJ21" s="18" t="s">
        <v>48</v>
      </c>
      <c r="AK21" s="334">
        <v>3824</v>
      </c>
      <c r="AL21" s="337">
        <v>3307</v>
      </c>
      <c r="AM21" s="334">
        <v>7131</v>
      </c>
      <c r="AN21" s="334">
        <v>4596</v>
      </c>
      <c r="AO21" s="334">
        <v>4125</v>
      </c>
      <c r="AP21" s="334">
        <v>8721</v>
      </c>
      <c r="AQ21" s="334">
        <v>3890</v>
      </c>
      <c r="AR21" s="334">
        <v>3869</v>
      </c>
      <c r="AS21" s="335">
        <v>7759</v>
      </c>
      <c r="AT21" s="24" t="s">
        <v>47</v>
      </c>
      <c r="AU21" s="18" t="s">
        <v>48</v>
      </c>
      <c r="AV21" s="334">
        <v>3411</v>
      </c>
      <c r="AW21" s="334">
        <v>3342</v>
      </c>
      <c r="AX21" s="337">
        <v>6753</v>
      </c>
      <c r="AY21" s="334">
        <v>2750</v>
      </c>
      <c r="AZ21" s="334">
        <v>2466</v>
      </c>
      <c r="BA21" s="334">
        <v>5216</v>
      </c>
      <c r="BB21" s="334">
        <v>1634</v>
      </c>
      <c r="BC21" s="334">
        <v>1611</v>
      </c>
      <c r="BD21" s="335">
        <v>3245</v>
      </c>
      <c r="BE21" s="24" t="s">
        <v>47</v>
      </c>
      <c r="BF21" s="18" t="s">
        <v>48</v>
      </c>
      <c r="BG21" s="334">
        <v>791</v>
      </c>
      <c r="BH21" s="334">
        <v>1179</v>
      </c>
      <c r="BI21" s="334">
        <v>1970</v>
      </c>
      <c r="BJ21" s="337">
        <v>445</v>
      </c>
      <c r="BK21" s="334">
        <v>754</v>
      </c>
      <c r="BL21" s="334">
        <v>1199</v>
      </c>
      <c r="BM21" s="334">
        <v>219</v>
      </c>
      <c r="BN21" s="334">
        <v>441</v>
      </c>
      <c r="BO21" s="335">
        <v>660</v>
      </c>
      <c r="BP21" s="24" t="s">
        <v>47</v>
      </c>
      <c r="BQ21" s="18" t="s">
        <v>48</v>
      </c>
      <c r="BR21" s="334">
        <v>59</v>
      </c>
      <c r="BS21" s="334">
        <v>153</v>
      </c>
      <c r="BT21" s="334">
        <v>212</v>
      </c>
      <c r="BU21" s="334">
        <v>12</v>
      </c>
      <c r="BV21" s="334">
        <v>22</v>
      </c>
      <c r="BW21" s="334">
        <v>34</v>
      </c>
      <c r="BX21" s="334">
        <v>0</v>
      </c>
      <c r="BY21" s="334">
        <v>4</v>
      </c>
      <c r="BZ21" s="335">
        <v>4</v>
      </c>
      <c r="CA21" s="24" t="s">
        <v>47</v>
      </c>
      <c r="CB21" s="18" t="s">
        <v>48</v>
      </c>
      <c r="CC21" s="334">
        <v>9159</v>
      </c>
      <c r="CD21" s="334">
        <v>8902</v>
      </c>
      <c r="CE21" s="334">
        <v>18061</v>
      </c>
      <c r="CF21" s="334">
        <v>47341</v>
      </c>
      <c r="CG21" s="334">
        <v>41322</v>
      </c>
      <c r="CH21" s="334">
        <v>88663</v>
      </c>
      <c r="CI21" s="334">
        <v>5910</v>
      </c>
      <c r="CJ21" s="334">
        <v>6630</v>
      </c>
      <c r="CK21" s="335">
        <v>12540</v>
      </c>
    </row>
    <row r="22" spans="1:89" ht="17.100000000000001" customHeight="1">
      <c r="A22" s="1"/>
      <c r="B22" s="24" t="s">
        <v>49</v>
      </c>
      <c r="C22" s="18" t="s">
        <v>50</v>
      </c>
      <c r="D22" s="334">
        <v>1496</v>
      </c>
      <c r="E22" s="334">
        <v>1384</v>
      </c>
      <c r="F22" s="334">
        <v>2880</v>
      </c>
      <c r="G22" s="334">
        <v>1526</v>
      </c>
      <c r="H22" s="334">
        <v>1430</v>
      </c>
      <c r="I22" s="334">
        <v>2956</v>
      </c>
      <c r="J22" s="334">
        <v>1663</v>
      </c>
      <c r="K22" s="334">
        <v>1538</v>
      </c>
      <c r="L22" s="335">
        <v>3201</v>
      </c>
      <c r="M22" s="24" t="s">
        <v>49</v>
      </c>
      <c r="N22" s="336" t="s">
        <v>50</v>
      </c>
      <c r="O22" s="334">
        <v>2074</v>
      </c>
      <c r="P22" s="334">
        <v>1843</v>
      </c>
      <c r="Q22" s="334">
        <v>3917</v>
      </c>
      <c r="R22" s="334">
        <v>2704</v>
      </c>
      <c r="S22" s="334">
        <v>2527</v>
      </c>
      <c r="T22" s="334">
        <v>5231</v>
      </c>
      <c r="U22" s="334">
        <v>2982</v>
      </c>
      <c r="V22" s="334">
        <v>2892</v>
      </c>
      <c r="W22" s="335">
        <v>5874</v>
      </c>
      <c r="X22" s="24" t="s">
        <v>49</v>
      </c>
      <c r="Y22" s="18" t="s">
        <v>50</v>
      </c>
      <c r="Z22" s="337">
        <v>2781</v>
      </c>
      <c r="AA22" s="334">
        <v>2496</v>
      </c>
      <c r="AB22" s="334">
        <v>5277</v>
      </c>
      <c r="AC22" s="334">
        <v>2309</v>
      </c>
      <c r="AD22" s="334">
        <v>2060</v>
      </c>
      <c r="AE22" s="334">
        <v>4369</v>
      </c>
      <c r="AF22" s="334">
        <v>1938</v>
      </c>
      <c r="AG22" s="334">
        <v>1908</v>
      </c>
      <c r="AH22" s="335">
        <v>3846</v>
      </c>
      <c r="AI22" s="24" t="s">
        <v>49</v>
      </c>
      <c r="AJ22" s="18" t="s">
        <v>50</v>
      </c>
      <c r="AK22" s="334">
        <v>2228</v>
      </c>
      <c r="AL22" s="337">
        <v>2285</v>
      </c>
      <c r="AM22" s="334">
        <v>4513</v>
      </c>
      <c r="AN22" s="334">
        <v>2852</v>
      </c>
      <c r="AO22" s="334">
        <v>2911</v>
      </c>
      <c r="AP22" s="334">
        <v>5763</v>
      </c>
      <c r="AQ22" s="334">
        <v>2654</v>
      </c>
      <c r="AR22" s="334">
        <v>2580</v>
      </c>
      <c r="AS22" s="335">
        <v>5234</v>
      </c>
      <c r="AT22" s="24" t="s">
        <v>49</v>
      </c>
      <c r="AU22" s="18" t="s">
        <v>50</v>
      </c>
      <c r="AV22" s="334">
        <v>2165</v>
      </c>
      <c r="AW22" s="334">
        <v>2076</v>
      </c>
      <c r="AX22" s="337">
        <v>4241</v>
      </c>
      <c r="AY22" s="334">
        <v>1620</v>
      </c>
      <c r="AZ22" s="334">
        <v>1477</v>
      </c>
      <c r="BA22" s="334">
        <v>3097</v>
      </c>
      <c r="BB22" s="334">
        <v>978</v>
      </c>
      <c r="BC22" s="334">
        <v>997</v>
      </c>
      <c r="BD22" s="335">
        <v>1975</v>
      </c>
      <c r="BE22" s="24" t="s">
        <v>49</v>
      </c>
      <c r="BF22" s="18" t="s">
        <v>50</v>
      </c>
      <c r="BG22" s="334">
        <v>494</v>
      </c>
      <c r="BH22" s="334">
        <v>709</v>
      </c>
      <c r="BI22" s="334">
        <v>1203</v>
      </c>
      <c r="BJ22" s="337">
        <v>272</v>
      </c>
      <c r="BK22" s="334">
        <v>470</v>
      </c>
      <c r="BL22" s="334">
        <v>742</v>
      </c>
      <c r="BM22" s="334">
        <v>145</v>
      </c>
      <c r="BN22" s="334">
        <v>283</v>
      </c>
      <c r="BO22" s="335">
        <v>428</v>
      </c>
      <c r="BP22" s="24" t="s">
        <v>49</v>
      </c>
      <c r="BQ22" s="18" t="s">
        <v>50</v>
      </c>
      <c r="BR22" s="334">
        <v>32</v>
      </c>
      <c r="BS22" s="334">
        <v>90</v>
      </c>
      <c r="BT22" s="334">
        <v>122</v>
      </c>
      <c r="BU22" s="334">
        <v>6</v>
      </c>
      <c r="BV22" s="334">
        <v>23</v>
      </c>
      <c r="BW22" s="334">
        <v>29</v>
      </c>
      <c r="BX22" s="334">
        <v>0</v>
      </c>
      <c r="BY22" s="334">
        <v>2</v>
      </c>
      <c r="BZ22" s="335">
        <v>2</v>
      </c>
      <c r="CA22" s="24" t="s">
        <v>49</v>
      </c>
      <c r="CB22" s="18" t="s">
        <v>50</v>
      </c>
      <c r="CC22" s="334">
        <v>4685</v>
      </c>
      <c r="CD22" s="334">
        <v>4352</v>
      </c>
      <c r="CE22" s="334">
        <v>9037</v>
      </c>
      <c r="CF22" s="334">
        <v>24687</v>
      </c>
      <c r="CG22" s="334">
        <v>23578</v>
      </c>
      <c r="CH22" s="334">
        <v>48265</v>
      </c>
      <c r="CI22" s="334">
        <v>3547</v>
      </c>
      <c r="CJ22" s="334">
        <v>4051</v>
      </c>
      <c r="CK22" s="335">
        <v>7598</v>
      </c>
    </row>
    <row r="23" spans="1:89" ht="17.100000000000001" customHeight="1">
      <c r="A23" s="1"/>
      <c r="B23" s="24" t="s">
        <v>51</v>
      </c>
      <c r="C23" s="18" t="s">
        <v>52</v>
      </c>
      <c r="D23" s="334">
        <v>2076</v>
      </c>
      <c r="E23" s="334">
        <v>1982</v>
      </c>
      <c r="F23" s="334">
        <v>4058</v>
      </c>
      <c r="G23" s="334">
        <v>1654</v>
      </c>
      <c r="H23" s="334">
        <v>1557</v>
      </c>
      <c r="I23" s="334">
        <v>3211</v>
      </c>
      <c r="J23" s="334">
        <v>1528</v>
      </c>
      <c r="K23" s="334">
        <v>1413</v>
      </c>
      <c r="L23" s="335">
        <v>2941</v>
      </c>
      <c r="M23" s="24" t="s">
        <v>51</v>
      </c>
      <c r="N23" s="336" t="s">
        <v>52</v>
      </c>
      <c r="O23" s="334">
        <v>1915</v>
      </c>
      <c r="P23" s="334">
        <v>1749</v>
      </c>
      <c r="Q23" s="334">
        <v>3664</v>
      </c>
      <c r="R23" s="334">
        <v>3467</v>
      </c>
      <c r="S23" s="334">
        <v>2682</v>
      </c>
      <c r="T23" s="334">
        <v>6149</v>
      </c>
      <c r="U23" s="334">
        <v>4686</v>
      </c>
      <c r="V23" s="334">
        <v>3869</v>
      </c>
      <c r="W23" s="335">
        <v>8555</v>
      </c>
      <c r="X23" s="24" t="s">
        <v>51</v>
      </c>
      <c r="Y23" s="18" t="s">
        <v>52</v>
      </c>
      <c r="Z23" s="337">
        <v>4323</v>
      </c>
      <c r="AA23" s="334">
        <v>3515</v>
      </c>
      <c r="AB23" s="334">
        <v>7838</v>
      </c>
      <c r="AC23" s="334">
        <v>3176</v>
      </c>
      <c r="AD23" s="334">
        <v>2497</v>
      </c>
      <c r="AE23" s="334">
        <v>5673</v>
      </c>
      <c r="AF23" s="334">
        <v>2276</v>
      </c>
      <c r="AG23" s="334">
        <v>1889</v>
      </c>
      <c r="AH23" s="335">
        <v>4165</v>
      </c>
      <c r="AI23" s="24" t="s">
        <v>51</v>
      </c>
      <c r="AJ23" s="18" t="s">
        <v>52</v>
      </c>
      <c r="AK23" s="334">
        <v>2241</v>
      </c>
      <c r="AL23" s="337">
        <v>2080</v>
      </c>
      <c r="AM23" s="334">
        <v>4321</v>
      </c>
      <c r="AN23" s="334">
        <v>2661</v>
      </c>
      <c r="AO23" s="334">
        <v>2456</v>
      </c>
      <c r="AP23" s="334">
        <v>5117</v>
      </c>
      <c r="AQ23" s="334">
        <v>2068</v>
      </c>
      <c r="AR23" s="334">
        <v>1987</v>
      </c>
      <c r="AS23" s="335">
        <v>4055</v>
      </c>
      <c r="AT23" s="24" t="s">
        <v>51</v>
      </c>
      <c r="AU23" s="18" t="s">
        <v>52</v>
      </c>
      <c r="AV23" s="334">
        <v>1671</v>
      </c>
      <c r="AW23" s="334">
        <v>1647</v>
      </c>
      <c r="AX23" s="337">
        <v>3318</v>
      </c>
      <c r="AY23" s="334">
        <v>1394</v>
      </c>
      <c r="AZ23" s="334">
        <v>1414</v>
      </c>
      <c r="BA23" s="334">
        <v>2808</v>
      </c>
      <c r="BB23" s="334">
        <v>881</v>
      </c>
      <c r="BC23" s="334">
        <v>945</v>
      </c>
      <c r="BD23" s="335">
        <v>1826</v>
      </c>
      <c r="BE23" s="24" t="s">
        <v>51</v>
      </c>
      <c r="BF23" s="18" t="s">
        <v>52</v>
      </c>
      <c r="BG23" s="334">
        <v>455</v>
      </c>
      <c r="BH23" s="334">
        <v>662</v>
      </c>
      <c r="BI23" s="334">
        <v>1117</v>
      </c>
      <c r="BJ23" s="337">
        <v>235</v>
      </c>
      <c r="BK23" s="334">
        <v>433</v>
      </c>
      <c r="BL23" s="334">
        <v>668</v>
      </c>
      <c r="BM23" s="334">
        <v>124</v>
      </c>
      <c r="BN23" s="334">
        <v>271</v>
      </c>
      <c r="BO23" s="335">
        <v>395</v>
      </c>
      <c r="BP23" s="24" t="s">
        <v>51</v>
      </c>
      <c r="BQ23" s="18" t="s">
        <v>52</v>
      </c>
      <c r="BR23" s="334">
        <v>35</v>
      </c>
      <c r="BS23" s="334">
        <v>80</v>
      </c>
      <c r="BT23" s="334">
        <v>115</v>
      </c>
      <c r="BU23" s="334">
        <v>8</v>
      </c>
      <c r="BV23" s="334">
        <v>17</v>
      </c>
      <c r="BW23" s="334">
        <v>25</v>
      </c>
      <c r="BX23" s="334">
        <v>0</v>
      </c>
      <c r="BY23" s="334">
        <v>1</v>
      </c>
      <c r="BZ23" s="335">
        <v>1</v>
      </c>
      <c r="CA23" s="24" t="s">
        <v>51</v>
      </c>
      <c r="CB23" s="18" t="s">
        <v>52</v>
      </c>
      <c r="CC23" s="334">
        <v>5258</v>
      </c>
      <c r="CD23" s="334">
        <v>4952</v>
      </c>
      <c r="CE23" s="334">
        <v>10210</v>
      </c>
      <c r="CF23" s="334">
        <v>28484</v>
      </c>
      <c r="CG23" s="334">
        <v>24371</v>
      </c>
      <c r="CH23" s="334">
        <v>52855</v>
      </c>
      <c r="CI23" s="334">
        <v>3132</v>
      </c>
      <c r="CJ23" s="334">
        <v>3823</v>
      </c>
      <c r="CK23" s="335">
        <v>6955</v>
      </c>
    </row>
    <row r="24" spans="1:89" ht="17.100000000000001" customHeight="1">
      <c r="A24" s="1"/>
      <c r="B24" s="24" t="s">
        <v>53</v>
      </c>
      <c r="C24" s="18" t="s">
        <v>54</v>
      </c>
      <c r="D24" s="334">
        <v>3725</v>
      </c>
      <c r="E24" s="334">
        <v>3513</v>
      </c>
      <c r="F24" s="334">
        <v>7238</v>
      </c>
      <c r="G24" s="334">
        <v>3717</v>
      </c>
      <c r="H24" s="334">
        <v>3391</v>
      </c>
      <c r="I24" s="334">
        <v>7108</v>
      </c>
      <c r="J24" s="334">
        <v>3576</v>
      </c>
      <c r="K24" s="334">
        <v>3440</v>
      </c>
      <c r="L24" s="335">
        <v>7016</v>
      </c>
      <c r="M24" s="24" t="s">
        <v>53</v>
      </c>
      <c r="N24" s="336" t="s">
        <v>54</v>
      </c>
      <c r="O24" s="334">
        <v>4214</v>
      </c>
      <c r="P24" s="334">
        <v>4196</v>
      </c>
      <c r="Q24" s="334">
        <v>8410</v>
      </c>
      <c r="R24" s="334">
        <v>5886</v>
      </c>
      <c r="S24" s="334">
        <v>5427</v>
      </c>
      <c r="T24" s="334">
        <v>11313</v>
      </c>
      <c r="U24" s="334">
        <v>7007</v>
      </c>
      <c r="V24" s="334">
        <v>6485</v>
      </c>
      <c r="W24" s="335">
        <v>13492</v>
      </c>
      <c r="X24" s="24" t="s">
        <v>53</v>
      </c>
      <c r="Y24" s="18" t="s">
        <v>54</v>
      </c>
      <c r="Z24" s="337">
        <v>6614</v>
      </c>
      <c r="AA24" s="334">
        <v>6063</v>
      </c>
      <c r="AB24" s="334">
        <v>12677</v>
      </c>
      <c r="AC24" s="334">
        <v>5580</v>
      </c>
      <c r="AD24" s="334">
        <v>4954</v>
      </c>
      <c r="AE24" s="334">
        <v>10534</v>
      </c>
      <c r="AF24" s="334">
        <v>4550</v>
      </c>
      <c r="AG24" s="334">
        <v>4028</v>
      </c>
      <c r="AH24" s="335">
        <v>8578</v>
      </c>
      <c r="AI24" s="24" t="s">
        <v>53</v>
      </c>
      <c r="AJ24" s="18" t="s">
        <v>54</v>
      </c>
      <c r="AK24" s="334">
        <v>4909</v>
      </c>
      <c r="AL24" s="337">
        <v>4921</v>
      </c>
      <c r="AM24" s="334">
        <v>9830</v>
      </c>
      <c r="AN24" s="334">
        <v>6370</v>
      </c>
      <c r="AO24" s="334">
        <v>6664</v>
      </c>
      <c r="AP24" s="334">
        <v>13034</v>
      </c>
      <c r="AQ24" s="334">
        <v>6149</v>
      </c>
      <c r="AR24" s="334">
        <v>6287</v>
      </c>
      <c r="AS24" s="335">
        <v>12436</v>
      </c>
      <c r="AT24" s="24" t="s">
        <v>53</v>
      </c>
      <c r="AU24" s="18" t="s">
        <v>54</v>
      </c>
      <c r="AV24" s="334">
        <v>5202</v>
      </c>
      <c r="AW24" s="334">
        <v>5043</v>
      </c>
      <c r="AX24" s="337">
        <v>10245</v>
      </c>
      <c r="AY24" s="334">
        <v>3789</v>
      </c>
      <c r="AZ24" s="334">
        <v>3368</v>
      </c>
      <c r="BA24" s="334">
        <v>7157</v>
      </c>
      <c r="BB24" s="334">
        <v>2110</v>
      </c>
      <c r="BC24" s="334">
        <v>2201</v>
      </c>
      <c r="BD24" s="335">
        <v>4311</v>
      </c>
      <c r="BE24" s="24" t="s">
        <v>53</v>
      </c>
      <c r="BF24" s="18" t="s">
        <v>54</v>
      </c>
      <c r="BG24" s="334">
        <v>1026</v>
      </c>
      <c r="BH24" s="334">
        <v>1593</v>
      </c>
      <c r="BI24" s="334">
        <v>2619</v>
      </c>
      <c r="BJ24" s="337">
        <v>568</v>
      </c>
      <c r="BK24" s="334">
        <v>1112</v>
      </c>
      <c r="BL24" s="334">
        <v>1680</v>
      </c>
      <c r="BM24" s="334">
        <v>298</v>
      </c>
      <c r="BN24" s="334">
        <v>764</v>
      </c>
      <c r="BO24" s="335">
        <v>1062</v>
      </c>
      <c r="BP24" s="24" t="s">
        <v>53</v>
      </c>
      <c r="BQ24" s="18" t="s">
        <v>54</v>
      </c>
      <c r="BR24" s="334">
        <v>82</v>
      </c>
      <c r="BS24" s="334">
        <v>275</v>
      </c>
      <c r="BT24" s="334">
        <v>357</v>
      </c>
      <c r="BU24" s="334">
        <v>11</v>
      </c>
      <c r="BV24" s="334">
        <v>68</v>
      </c>
      <c r="BW24" s="334">
        <v>79</v>
      </c>
      <c r="BX24" s="334">
        <v>1</v>
      </c>
      <c r="BY24" s="334">
        <v>4</v>
      </c>
      <c r="BZ24" s="335">
        <v>5</v>
      </c>
      <c r="CA24" s="24" t="s">
        <v>53</v>
      </c>
      <c r="CB24" s="18" t="s">
        <v>54</v>
      </c>
      <c r="CC24" s="334">
        <v>11018</v>
      </c>
      <c r="CD24" s="334">
        <v>10344</v>
      </c>
      <c r="CE24" s="334">
        <v>21362</v>
      </c>
      <c r="CF24" s="334">
        <v>56481</v>
      </c>
      <c r="CG24" s="334">
        <v>54068</v>
      </c>
      <c r="CH24" s="334">
        <v>110549</v>
      </c>
      <c r="CI24" s="334">
        <v>7885</v>
      </c>
      <c r="CJ24" s="334">
        <v>9385</v>
      </c>
      <c r="CK24" s="335">
        <v>17270</v>
      </c>
    </row>
    <row r="25" spans="1:89" ht="17.100000000000001" customHeight="1">
      <c r="A25" s="1"/>
      <c r="B25" s="666" t="s">
        <v>55</v>
      </c>
      <c r="C25" s="26" t="s">
        <v>56</v>
      </c>
      <c r="D25" s="339">
        <v>2911</v>
      </c>
      <c r="E25" s="339">
        <v>2807</v>
      </c>
      <c r="F25" s="339">
        <v>5718</v>
      </c>
      <c r="G25" s="339">
        <v>2401</v>
      </c>
      <c r="H25" s="339">
        <v>2356</v>
      </c>
      <c r="I25" s="339">
        <v>4757</v>
      </c>
      <c r="J25" s="339">
        <v>2188</v>
      </c>
      <c r="K25" s="339">
        <v>2084</v>
      </c>
      <c r="L25" s="340">
        <v>4272</v>
      </c>
      <c r="M25" s="666" t="s">
        <v>55</v>
      </c>
      <c r="N25" s="341" t="s">
        <v>56</v>
      </c>
      <c r="O25" s="339">
        <v>2707</v>
      </c>
      <c r="P25" s="339">
        <v>2683</v>
      </c>
      <c r="Q25" s="339">
        <v>5390</v>
      </c>
      <c r="R25" s="339">
        <v>3879</v>
      </c>
      <c r="S25" s="339">
        <v>3834</v>
      </c>
      <c r="T25" s="339">
        <v>7713</v>
      </c>
      <c r="U25" s="339">
        <v>5345</v>
      </c>
      <c r="V25" s="339">
        <v>5226</v>
      </c>
      <c r="W25" s="340">
        <v>10571</v>
      </c>
      <c r="X25" s="666" t="s">
        <v>55</v>
      </c>
      <c r="Y25" s="26" t="s">
        <v>56</v>
      </c>
      <c r="Z25" s="342">
        <v>5226</v>
      </c>
      <c r="AA25" s="339">
        <v>4706</v>
      </c>
      <c r="AB25" s="339">
        <v>9932</v>
      </c>
      <c r="AC25" s="339">
        <v>3975</v>
      </c>
      <c r="AD25" s="339">
        <v>3312</v>
      </c>
      <c r="AE25" s="339">
        <v>7287</v>
      </c>
      <c r="AF25" s="339">
        <v>2976</v>
      </c>
      <c r="AG25" s="339">
        <v>2680</v>
      </c>
      <c r="AH25" s="340">
        <v>5656</v>
      </c>
      <c r="AI25" s="666" t="s">
        <v>55</v>
      </c>
      <c r="AJ25" s="26" t="s">
        <v>56</v>
      </c>
      <c r="AK25" s="339">
        <v>3150</v>
      </c>
      <c r="AL25" s="342">
        <v>3159</v>
      </c>
      <c r="AM25" s="339">
        <v>6309</v>
      </c>
      <c r="AN25" s="339">
        <v>4179</v>
      </c>
      <c r="AO25" s="339">
        <v>4475</v>
      </c>
      <c r="AP25" s="339">
        <v>8654</v>
      </c>
      <c r="AQ25" s="339">
        <v>4190</v>
      </c>
      <c r="AR25" s="339">
        <v>4300</v>
      </c>
      <c r="AS25" s="340">
        <v>8490</v>
      </c>
      <c r="AT25" s="666" t="s">
        <v>55</v>
      </c>
      <c r="AU25" s="26" t="s">
        <v>56</v>
      </c>
      <c r="AV25" s="339">
        <v>3486</v>
      </c>
      <c r="AW25" s="339">
        <v>3388</v>
      </c>
      <c r="AX25" s="342">
        <v>6874</v>
      </c>
      <c r="AY25" s="339">
        <v>2489</v>
      </c>
      <c r="AZ25" s="339">
        <v>2300</v>
      </c>
      <c r="BA25" s="339">
        <v>4789</v>
      </c>
      <c r="BB25" s="339">
        <v>1392</v>
      </c>
      <c r="BC25" s="339">
        <v>1474</v>
      </c>
      <c r="BD25" s="340">
        <v>2866</v>
      </c>
      <c r="BE25" s="666" t="s">
        <v>55</v>
      </c>
      <c r="BF25" s="26" t="s">
        <v>56</v>
      </c>
      <c r="BG25" s="339">
        <v>723</v>
      </c>
      <c r="BH25" s="339">
        <v>1084</v>
      </c>
      <c r="BI25" s="339">
        <v>1807</v>
      </c>
      <c r="BJ25" s="342">
        <v>363</v>
      </c>
      <c r="BK25" s="339">
        <v>791</v>
      </c>
      <c r="BL25" s="339">
        <v>1154</v>
      </c>
      <c r="BM25" s="339">
        <v>186</v>
      </c>
      <c r="BN25" s="339">
        <v>457</v>
      </c>
      <c r="BO25" s="340">
        <v>643</v>
      </c>
      <c r="BP25" s="666" t="s">
        <v>55</v>
      </c>
      <c r="BQ25" s="26" t="s">
        <v>56</v>
      </c>
      <c r="BR25" s="339">
        <v>73</v>
      </c>
      <c r="BS25" s="339">
        <v>150</v>
      </c>
      <c r="BT25" s="339">
        <v>223</v>
      </c>
      <c r="BU25" s="339">
        <v>12</v>
      </c>
      <c r="BV25" s="339">
        <v>34</v>
      </c>
      <c r="BW25" s="339">
        <v>46</v>
      </c>
      <c r="BX25" s="339">
        <v>1</v>
      </c>
      <c r="BY25" s="339">
        <v>2</v>
      </c>
      <c r="BZ25" s="340">
        <v>3</v>
      </c>
      <c r="CA25" s="666" t="s">
        <v>55</v>
      </c>
      <c r="CB25" s="26" t="s">
        <v>56</v>
      </c>
      <c r="CC25" s="339">
        <v>7500</v>
      </c>
      <c r="CD25" s="339">
        <v>7247</v>
      </c>
      <c r="CE25" s="339">
        <v>14747</v>
      </c>
      <c r="CF25" s="339">
        <v>39113</v>
      </c>
      <c r="CG25" s="339">
        <v>37763</v>
      </c>
      <c r="CH25" s="339">
        <v>76876</v>
      </c>
      <c r="CI25" s="339">
        <v>5239</v>
      </c>
      <c r="CJ25" s="339">
        <v>6292</v>
      </c>
      <c r="CK25" s="340">
        <v>11531</v>
      </c>
    </row>
    <row r="26" spans="1:89" ht="17.100000000000001" customHeight="1">
      <c r="A26" s="1"/>
      <c r="B26" s="667"/>
      <c r="C26" s="26" t="s">
        <v>57</v>
      </c>
      <c r="D26" s="339">
        <v>2666</v>
      </c>
      <c r="E26" s="339">
        <v>2557</v>
      </c>
      <c r="F26" s="339">
        <v>5223</v>
      </c>
      <c r="G26" s="339">
        <v>2352</v>
      </c>
      <c r="H26" s="339">
        <v>2289</v>
      </c>
      <c r="I26" s="339">
        <v>4641</v>
      </c>
      <c r="J26" s="339">
        <v>2184</v>
      </c>
      <c r="K26" s="339">
        <v>1995</v>
      </c>
      <c r="L26" s="340">
        <v>4179</v>
      </c>
      <c r="M26" s="667"/>
      <c r="N26" s="341" t="s">
        <v>57</v>
      </c>
      <c r="O26" s="339">
        <v>2864</v>
      </c>
      <c r="P26" s="339">
        <v>2843</v>
      </c>
      <c r="Q26" s="339">
        <v>5707</v>
      </c>
      <c r="R26" s="339">
        <v>3952</v>
      </c>
      <c r="S26" s="339">
        <v>3806</v>
      </c>
      <c r="T26" s="339">
        <v>7758</v>
      </c>
      <c r="U26" s="339">
        <v>4802</v>
      </c>
      <c r="V26" s="339">
        <v>4554</v>
      </c>
      <c r="W26" s="340">
        <v>9356</v>
      </c>
      <c r="X26" s="667"/>
      <c r="Y26" s="26" t="s">
        <v>57</v>
      </c>
      <c r="Z26" s="342">
        <v>4544</v>
      </c>
      <c r="AA26" s="339">
        <v>3990</v>
      </c>
      <c r="AB26" s="339">
        <v>8534</v>
      </c>
      <c r="AC26" s="339">
        <v>3719</v>
      </c>
      <c r="AD26" s="339">
        <v>3245</v>
      </c>
      <c r="AE26" s="339">
        <v>6964</v>
      </c>
      <c r="AF26" s="339">
        <v>2889</v>
      </c>
      <c r="AG26" s="339">
        <v>2516</v>
      </c>
      <c r="AH26" s="340">
        <v>5405</v>
      </c>
      <c r="AI26" s="667"/>
      <c r="AJ26" s="26" t="s">
        <v>57</v>
      </c>
      <c r="AK26" s="339">
        <v>3067</v>
      </c>
      <c r="AL26" s="342">
        <v>3039</v>
      </c>
      <c r="AM26" s="339">
        <v>6106</v>
      </c>
      <c r="AN26" s="339">
        <v>3990</v>
      </c>
      <c r="AO26" s="339">
        <v>4318</v>
      </c>
      <c r="AP26" s="339">
        <v>8308</v>
      </c>
      <c r="AQ26" s="339">
        <v>4025</v>
      </c>
      <c r="AR26" s="339">
        <v>4127</v>
      </c>
      <c r="AS26" s="340">
        <v>8152</v>
      </c>
      <c r="AT26" s="667"/>
      <c r="AU26" s="26" t="s">
        <v>57</v>
      </c>
      <c r="AV26" s="339">
        <v>3559</v>
      </c>
      <c r="AW26" s="339">
        <v>3603</v>
      </c>
      <c r="AX26" s="342">
        <v>7162</v>
      </c>
      <c r="AY26" s="339">
        <v>2707</v>
      </c>
      <c r="AZ26" s="339">
        <v>2522</v>
      </c>
      <c r="BA26" s="339">
        <v>5229</v>
      </c>
      <c r="BB26" s="339">
        <v>1438</v>
      </c>
      <c r="BC26" s="339">
        <v>1659</v>
      </c>
      <c r="BD26" s="340">
        <v>3097</v>
      </c>
      <c r="BE26" s="667"/>
      <c r="BF26" s="26" t="s">
        <v>57</v>
      </c>
      <c r="BG26" s="339">
        <v>793</v>
      </c>
      <c r="BH26" s="339">
        <v>1135</v>
      </c>
      <c r="BI26" s="339">
        <v>1928</v>
      </c>
      <c r="BJ26" s="342">
        <v>439</v>
      </c>
      <c r="BK26" s="339">
        <v>846</v>
      </c>
      <c r="BL26" s="339">
        <v>1285</v>
      </c>
      <c r="BM26" s="339">
        <v>228</v>
      </c>
      <c r="BN26" s="339">
        <v>490</v>
      </c>
      <c r="BO26" s="340">
        <v>718</v>
      </c>
      <c r="BP26" s="667"/>
      <c r="BQ26" s="26" t="s">
        <v>57</v>
      </c>
      <c r="BR26" s="339">
        <v>71</v>
      </c>
      <c r="BS26" s="339">
        <v>194</v>
      </c>
      <c r="BT26" s="339">
        <v>265</v>
      </c>
      <c r="BU26" s="339">
        <v>9</v>
      </c>
      <c r="BV26" s="339">
        <v>40</v>
      </c>
      <c r="BW26" s="339">
        <v>49</v>
      </c>
      <c r="BX26" s="339">
        <v>0</v>
      </c>
      <c r="BY26" s="339">
        <v>5</v>
      </c>
      <c r="BZ26" s="340">
        <v>5</v>
      </c>
      <c r="CA26" s="667"/>
      <c r="CB26" s="26" t="s">
        <v>57</v>
      </c>
      <c r="CC26" s="339">
        <v>7202</v>
      </c>
      <c r="CD26" s="339">
        <v>6841</v>
      </c>
      <c r="CE26" s="339">
        <v>14043</v>
      </c>
      <c r="CF26" s="339">
        <v>37411</v>
      </c>
      <c r="CG26" s="339">
        <v>36041</v>
      </c>
      <c r="CH26" s="339">
        <v>73452</v>
      </c>
      <c r="CI26" s="339">
        <v>5685</v>
      </c>
      <c r="CJ26" s="339">
        <v>6891</v>
      </c>
      <c r="CK26" s="340">
        <v>12576</v>
      </c>
    </row>
    <row r="27" spans="1:89" ht="17.100000000000001" customHeight="1">
      <c r="A27" s="1"/>
      <c r="B27" s="667"/>
      <c r="C27" s="26" t="s">
        <v>58</v>
      </c>
      <c r="D27" s="339">
        <v>823</v>
      </c>
      <c r="E27" s="339">
        <v>733</v>
      </c>
      <c r="F27" s="339">
        <v>1556</v>
      </c>
      <c r="G27" s="339">
        <v>852</v>
      </c>
      <c r="H27" s="339">
        <v>828</v>
      </c>
      <c r="I27" s="339">
        <v>1680</v>
      </c>
      <c r="J27" s="339">
        <v>855</v>
      </c>
      <c r="K27" s="339">
        <v>838</v>
      </c>
      <c r="L27" s="340">
        <v>1693</v>
      </c>
      <c r="M27" s="667"/>
      <c r="N27" s="341" t="s">
        <v>58</v>
      </c>
      <c r="O27" s="339">
        <v>1051</v>
      </c>
      <c r="P27" s="339">
        <v>979</v>
      </c>
      <c r="Q27" s="339">
        <v>2030</v>
      </c>
      <c r="R27" s="339">
        <v>1426</v>
      </c>
      <c r="S27" s="339">
        <v>1228</v>
      </c>
      <c r="T27" s="339">
        <v>2654</v>
      </c>
      <c r="U27" s="339">
        <v>1626</v>
      </c>
      <c r="V27" s="339">
        <v>1459</v>
      </c>
      <c r="W27" s="340">
        <v>3085</v>
      </c>
      <c r="X27" s="667"/>
      <c r="Y27" s="26" t="s">
        <v>58</v>
      </c>
      <c r="Z27" s="342">
        <v>1371</v>
      </c>
      <c r="AA27" s="339">
        <v>1287</v>
      </c>
      <c r="AB27" s="339">
        <v>2658</v>
      </c>
      <c r="AC27" s="339">
        <v>1147</v>
      </c>
      <c r="AD27" s="339">
        <v>1066</v>
      </c>
      <c r="AE27" s="339">
        <v>2213</v>
      </c>
      <c r="AF27" s="339">
        <v>1012</v>
      </c>
      <c r="AG27" s="339">
        <v>946</v>
      </c>
      <c r="AH27" s="340">
        <v>1958</v>
      </c>
      <c r="AI27" s="667"/>
      <c r="AJ27" s="26" t="s">
        <v>58</v>
      </c>
      <c r="AK27" s="339">
        <v>1187</v>
      </c>
      <c r="AL27" s="342">
        <v>1222</v>
      </c>
      <c r="AM27" s="339">
        <v>2409</v>
      </c>
      <c r="AN27" s="339">
        <v>1579</v>
      </c>
      <c r="AO27" s="339">
        <v>1725</v>
      </c>
      <c r="AP27" s="339">
        <v>3304</v>
      </c>
      <c r="AQ27" s="339">
        <v>1700</v>
      </c>
      <c r="AR27" s="339">
        <v>1669</v>
      </c>
      <c r="AS27" s="340">
        <v>3369</v>
      </c>
      <c r="AT27" s="667"/>
      <c r="AU27" s="26" t="s">
        <v>58</v>
      </c>
      <c r="AV27" s="339">
        <v>1364</v>
      </c>
      <c r="AW27" s="339">
        <v>1171</v>
      </c>
      <c r="AX27" s="342">
        <v>2535</v>
      </c>
      <c r="AY27" s="339">
        <v>914</v>
      </c>
      <c r="AZ27" s="339">
        <v>783</v>
      </c>
      <c r="BA27" s="339">
        <v>1697</v>
      </c>
      <c r="BB27" s="339">
        <v>473</v>
      </c>
      <c r="BC27" s="339">
        <v>520</v>
      </c>
      <c r="BD27" s="340">
        <v>993</v>
      </c>
      <c r="BE27" s="667"/>
      <c r="BF27" s="26" t="s">
        <v>58</v>
      </c>
      <c r="BG27" s="339">
        <v>285</v>
      </c>
      <c r="BH27" s="339">
        <v>422</v>
      </c>
      <c r="BI27" s="339">
        <v>707</v>
      </c>
      <c r="BJ27" s="342">
        <v>158</v>
      </c>
      <c r="BK27" s="339">
        <v>352</v>
      </c>
      <c r="BL27" s="339">
        <v>510</v>
      </c>
      <c r="BM27" s="339">
        <v>108</v>
      </c>
      <c r="BN27" s="339">
        <v>282</v>
      </c>
      <c r="BO27" s="340">
        <v>390</v>
      </c>
      <c r="BP27" s="667"/>
      <c r="BQ27" s="26" t="s">
        <v>58</v>
      </c>
      <c r="BR27" s="339">
        <v>26</v>
      </c>
      <c r="BS27" s="339">
        <v>115</v>
      </c>
      <c r="BT27" s="339">
        <v>141</v>
      </c>
      <c r="BU27" s="339">
        <v>4</v>
      </c>
      <c r="BV27" s="339">
        <v>31</v>
      </c>
      <c r="BW27" s="339">
        <v>35</v>
      </c>
      <c r="BX27" s="339">
        <v>0</v>
      </c>
      <c r="BY27" s="339">
        <v>6</v>
      </c>
      <c r="BZ27" s="340">
        <v>6</v>
      </c>
      <c r="CA27" s="667"/>
      <c r="CB27" s="26" t="s">
        <v>58</v>
      </c>
      <c r="CC27" s="339">
        <v>2530</v>
      </c>
      <c r="CD27" s="339">
        <v>2399</v>
      </c>
      <c r="CE27" s="339">
        <v>4929</v>
      </c>
      <c r="CF27" s="339">
        <v>13463</v>
      </c>
      <c r="CG27" s="339">
        <v>12752</v>
      </c>
      <c r="CH27" s="339">
        <v>26215</v>
      </c>
      <c r="CI27" s="339">
        <v>1968</v>
      </c>
      <c r="CJ27" s="339">
        <v>2511</v>
      </c>
      <c r="CK27" s="340">
        <v>4479</v>
      </c>
    </row>
    <row r="28" spans="1:89" ht="17.100000000000001" customHeight="1">
      <c r="A28" s="10"/>
      <c r="B28" s="668"/>
      <c r="C28" s="39" t="s">
        <v>42</v>
      </c>
      <c r="D28" s="334">
        <f t="shared" ref="D28:L28" si="24">SUM(D25:D27)</f>
        <v>6400</v>
      </c>
      <c r="E28" s="334">
        <f t="shared" si="24"/>
        <v>6097</v>
      </c>
      <c r="F28" s="334">
        <f t="shared" si="24"/>
        <v>12497</v>
      </c>
      <c r="G28" s="334">
        <f t="shared" si="24"/>
        <v>5605</v>
      </c>
      <c r="H28" s="334">
        <f t="shared" si="24"/>
        <v>5473</v>
      </c>
      <c r="I28" s="334">
        <f t="shared" si="24"/>
        <v>11078</v>
      </c>
      <c r="J28" s="334">
        <f t="shared" si="24"/>
        <v>5227</v>
      </c>
      <c r="K28" s="334">
        <f t="shared" si="24"/>
        <v>4917</v>
      </c>
      <c r="L28" s="335">
        <f t="shared" si="24"/>
        <v>10144</v>
      </c>
      <c r="M28" s="668"/>
      <c r="N28" s="350" t="s">
        <v>42</v>
      </c>
      <c r="O28" s="334">
        <f t="shared" ref="O28:W28" si="25">SUM(O25:O27)</f>
        <v>6622</v>
      </c>
      <c r="P28" s="334">
        <f t="shared" si="25"/>
        <v>6505</v>
      </c>
      <c r="Q28" s="334">
        <f t="shared" si="25"/>
        <v>13127</v>
      </c>
      <c r="R28" s="334">
        <f t="shared" si="25"/>
        <v>9257</v>
      </c>
      <c r="S28" s="334">
        <f t="shared" si="25"/>
        <v>8868</v>
      </c>
      <c r="T28" s="334">
        <f t="shared" si="25"/>
        <v>18125</v>
      </c>
      <c r="U28" s="334">
        <f t="shared" si="25"/>
        <v>11773</v>
      </c>
      <c r="V28" s="334">
        <f t="shared" si="25"/>
        <v>11239</v>
      </c>
      <c r="W28" s="335">
        <f t="shared" si="25"/>
        <v>23012</v>
      </c>
      <c r="X28" s="668"/>
      <c r="Y28" s="39" t="s">
        <v>42</v>
      </c>
      <c r="Z28" s="337">
        <f t="shared" ref="Z28:AH28" si="26">SUM(Z25:Z27)</f>
        <v>11141</v>
      </c>
      <c r="AA28" s="334">
        <f t="shared" si="26"/>
        <v>9983</v>
      </c>
      <c r="AB28" s="334">
        <f t="shared" si="26"/>
        <v>21124</v>
      </c>
      <c r="AC28" s="334">
        <f t="shared" si="26"/>
        <v>8841</v>
      </c>
      <c r="AD28" s="334">
        <f t="shared" si="26"/>
        <v>7623</v>
      </c>
      <c r="AE28" s="334">
        <f t="shared" si="26"/>
        <v>16464</v>
      </c>
      <c r="AF28" s="334">
        <f t="shared" si="26"/>
        <v>6877</v>
      </c>
      <c r="AG28" s="334">
        <f t="shared" si="26"/>
        <v>6142</v>
      </c>
      <c r="AH28" s="335">
        <f t="shared" si="26"/>
        <v>13019</v>
      </c>
      <c r="AI28" s="668"/>
      <c r="AJ28" s="39" t="s">
        <v>42</v>
      </c>
      <c r="AK28" s="334">
        <f t="shared" ref="AK28:AS28" si="27">SUM(AK25:AK27)</f>
        <v>7404</v>
      </c>
      <c r="AL28" s="337">
        <f t="shared" si="27"/>
        <v>7420</v>
      </c>
      <c r="AM28" s="334">
        <f t="shared" si="27"/>
        <v>14824</v>
      </c>
      <c r="AN28" s="334">
        <f t="shared" si="27"/>
        <v>9748</v>
      </c>
      <c r="AO28" s="334">
        <f t="shared" si="27"/>
        <v>10518</v>
      </c>
      <c r="AP28" s="334">
        <f t="shared" si="27"/>
        <v>20266</v>
      </c>
      <c r="AQ28" s="334">
        <f t="shared" si="27"/>
        <v>9915</v>
      </c>
      <c r="AR28" s="334">
        <f t="shared" si="27"/>
        <v>10096</v>
      </c>
      <c r="AS28" s="335">
        <f t="shared" si="27"/>
        <v>20011</v>
      </c>
      <c r="AT28" s="668"/>
      <c r="AU28" s="39" t="s">
        <v>42</v>
      </c>
      <c r="AV28" s="334">
        <f t="shared" ref="AV28:BD28" si="28">SUM(AV25:AV27)</f>
        <v>8409</v>
      </c>
      <c r="AW28" s="334">
        <f t="shared" si="28"/>
        <v>8162</v>
      </c>
      <c r="AX28" s="337">
        <f t="shared" si="28"/>
        <v>16571</v>
      </c>
      <c r="AY28" s="334">
        <f t="shared" si="28"/>
        <v>6110</v>
      </c>
      <c r="AZ28" s="334">
        <f t="shared" si="28"/>
        <v>5605</v>
      </c>
      <c r="BA28" s="334">
        <f t="shared" si="28"/>
        <v>11715</v>
      </c>
      <c r="BB28" s="334">
        <f t="shared" si="28"/>
        <v>3303</v>
      </c>
      <c r="BC28" s="334">
        <f t="shared" si="28"/>
        <v>3653</v>
      </c>
      <c r="BD28" s="335">
        <f t="shared" si="28"/>
        <v>6956</v>
      </c>
      <c r="BE28" s="668"/>
      <c r="BF28" s="39" t="s">
        <v>42</v>
      </c>
      <c r="BG28" s="334">
        <f t="shared" ref="BG28:BO28" si="29">SUM(BG25:BG27)</f>
        <v>1801</v>
      </c>
      <c r="BH28" s="334">
        <f t="shared" si="29"/>
        <v>2641</v>
      </c>
      <c r="BI28" s="334">
        <f t="shared" si="29"/>
        <v>4442</v>
      </c>
      <c r="BJ28" s="337">
        <f t="shared" si="29"/>
        <v>960</v>
      </c>
      <c r="BK28" s="334">
        <f t="shared" si="29"/>
        <v>1989</v>
      </c>
      <c r="BL28" s="334">
        <f t="shared" si="29"/>
        <v>2949</v>
      </c>
      <c r="BM28" s="334">
        <f t="shared" si="29"/>
        <v>522</v>
      </c>
      <c r="BN28" s="334">
        <f t="shared" si="29"/>
        <v>1229</v>
      </c>
      <c r="BO28" s="335">
        <f t="shared" si="29"/>
        <v>1751</v>
      </c>
      <c r="BP28" s="668"/>
      <c r="BQ28" s="39" t="s">
        <v>42</v>
      </c>
      <c r="BR28" s="334">
        <f t="shared" ref="BR28:BZ28" si="30">SUM(BR25:BR27)</f>
        <v>170</v>
      </c>
      <c r="BS28" s="334">
        <f t="shared" si="30"/>
        <v>459</v>
      </c>
      <c r="BT28" s="334">
        <f t="shared" si="30"/>
        <v>629</v>
      </c>
      <c r="BU28" s="334">
        <f t="shared" si="30"/>
        <v>25</v>
      </c>
      <c r="BV28" s="334">
        <f t="shared" si="30"/>
        <v>105</v>
      </c>
      <c r="BW28" s="334">
        <f t="shared" si="30"/>
        <v>130</v>
      </c>
      <c r="BX28" s="334">
        <f t="shared" si="30"/>
        <v>1</v>
      </c>
      <c r="BY28" s="334">
        <f t="shared" si="30"/>
        <v>13</v>
      </c>
      <c r="BZ28" s="335">
        <f t="shared" si="30"/>
        <v>14</v>
      </c>
      <c r="CA28" s="668"/>
      <c r="CB28" s="39" t="s">
        <v>42</v>
      </c>
      <c r="CC28" s="334">
        <f t="shared" ref="CC28:CK28" si="31">SUM(CC25:CC27)</f>
        <v>17232</v>
      </c>
      <c r="CD28" s="334">
        <f t="shared" si="31"/>
        <v>16487</v>
      </c>
      <c r="CE28" s="334">
        <f t="shared" si="31"/>
        <v>33719</v>
      </c>
      <c r="CF28" s="334">
        <f t="shared" si="31"/>
        <v>89987</v>
      </c>
      <c r="CG28" s="334">
        <f t="shared" si="31"/>
        <v>86556</v>
      </c>
      <c r="CH28" s="334">
        <f t="shared" si="31"/>
        <v>176543</v>
      </c>
      <c r="CI28" s="334">
        <f t="shared" si="31"/>
        <v>12892</v>
      </c>
      <c r="CJ28" s="334">
        <f t="shared" si="31"/>
        <v>15694</v>
      </c>
      <c r="CK28" s="335">
        <f t="shared" si="31"/>
        <v>28586</v>
      </c>
    </row>
    <row r="29" spans="1:89" ht="17.100000000000001" customHeight="1" thickBot="1">
      <c r="A29" s="1"/>
      <c r="B29" s="669" t="s">
        <v>59</v>
      </c>
      <c r="C29" s="670"/>
      <c r="D29" s="351">
        <f t="shared" ref="D29:L29" si="32">SUM(D5:D6,D9:D10,D14,D18:D24,D28)</f>
        <v>100458</v>
      </c>
      <c r="E29" s="351">
        <f t="shared" si="32"/>
        <v>96219</v>
      </c>
      <c r="F29" s="351">
        <f t="shared" si="32"/>
        <v>196677</v>
      </c>
      <c r="G29" s="351">
        <f t="shared" si="32"/>
        <v>96225</v>
      </c>
      <c r="H29" s="351">
        <f t="shared" si="32"/>
        <v>91842</v>
      </c>
      <c r="I29" s="351">
        <f t="shared" si="32"/>
        <v>188067</v>
      </c>
      <c r="J29" s="351">
        <f t="shared" si="32"/>
        <v>94115</v>
      </c>
      <c r="K29" s="351">
        <f t="shared" si="32"/>
        <v>89509</v>
      </c>
      <c r="L29" s="352">
        <f t="shared" si="32"/>
        <v>183624</v>
      </c>
      <c r="M29" s="732" t="s">
        <v>59</v>
      </c>
      <c r="N29" s="669"/>
      <c r="O29" s="351">
        <f t="shared" ref="O29:W29" si="33">SUM(O5:O6,O9:O10,O14,O18:O24,O28)</f>
        <v>110713</v>
      </c>
      <c r="P29" s="351">
        <f t="shared" si="33"/>
        <v>105436</v>
      </c>
      <c r="Q29" s="351">
        <f t="shared" si="33"/>
        <v>216149</v>
      </c>
      <c r="R29" s="351">
        <f t="shared" si="33"/>
        <v>146910</v>
      </c>
      <c r="S29" s="351">
        <f t="shared" si="33"/>
        <v>134863</v>
      </c>
      <c r="T29" s="351">
        <f t="shared" si="33"/>
        <v>281773</v>
      </c>
      <c r="U29" s="351">
        <f t="shared" si="33"/>
        <v>185943</v>
      </c>
      <c r="V29" s="351">
        <f t="shared" si="33"/>
        <v>172297</v>
      </c>
      <c r="W29" s="352">
        <f t="shared" si="33"/>
        <v>358240</v>
      </c>
      <c r="X29" s="669" t="s">
        <v>59</v>
      </c>
      <c r="Y29" s="670"/>
      <c r="Z29" s="353">
        <f t="shared" ref="Z29:AH29" si="34">SUM(Z5:Z6,Z9:Z10,Z14,Z18:Z24,Z28)</f>
        <v>173788</v>
      </c>
      <c r="AA29" s="351">
        <f t="shared" si="34"/>
        <v>158345</v>
      </c>
      <c r="AB29" s="351">
        <f t="shared" si="34"/>
        <v>332133</v>
      </c>
      <c r="AC29" s="351">
        <f t="shared" si="34"/>
        <v>147290</v>
      </c>
      <c r="AD29" s="351">
        <f t="shared" si="34"/>
        <v>130923</v>
      </c>
      <c r="AE29" s="351">
        <f t="shared" si="34"/>
        <v>278213</v>
      </c>
      <c r="AF29" s="351">
        <f t="shared" si="34"/>
        <v>121984</v>
      </c>
      <c r="AG29" s="351">
        <f t="shared" si="34"/>
        <v>110552</v>
      </c>
      <c r="AH29" s="352">
        <f t="shared" si="34"/>
        <v>232536</v>
      </c>
      <c r="AI29" s="669" t="s">
        <v>59</v>
      </c>
      <c r="AJ29" s="670"/>
      <c r="AK29" s="351">
        <f t="shared" ref="AK29:AS29" si="35">SUM(AK5:AK6,AK9:AK10,AK14,AK18:AK24,AK28)</f>
        <v>132600</v>
      </c>
      <c r="AL29" s="353">
        <f t="shared" si="35"/>
        <v>128180</v>
      </c>
      <c r="AM29" s="351">
        <f t="shared" si="35"/>
        <v>260780</v>
      </c>
      <c r="AN29" s="351">
        <f t="shared" si="35"/>
        <v>164522</v>
      </c>
      <c r="AO29" s="351">
        <f t="shared" si="35"/>
        <v>165648</v>
      </c>
      <c r="AP29" s="351">
        <f t="shared" si="35"/>
        <v>330170</v>
      </c>
      <c r="AQ29" s="351">
        <f t="shared" si="35"/>
        <v>149663</v>
      </c>
      <c r="AR29" s="351">
        <f t="shared" si="35"/>
        <v>147730</v>
      </c>
      <c r="AS29" s="352">
        <f t="shared" si="35"/>
        <v>297393</v>
      </c>
      <c r="AT29" s="669" t="s">
        <v>59</v>
      </c>
      <c r="AU29" s="670"/>
      <c r="AV29" s="351">
        <f t="shared" ref="AV29:BD29" si="36">SUM(AV5:AV6,AV9:AV10,AV14,AV18:AV24,AV28)</f>
        <v>123386</v>
      </c>
      <c r="AW29" s="351">
        <f t="shared" si="36"/>
        <v>118115</v>
      </c>
      <c r="AX29" s="353">
        <f t="shared" si="36"/>
        <v>241501</v>
      </c>
      <c r="AY29" s="351">
        <f t="shared" si="36"/>
        <v>90852</v>
      </c>
      <c r="AZ29" s="351">
        <f t="shared" si="36"/>
        <v>86926</v>
      </c>
      <c r="BA29" s="351">
        <f t="shared" si="36"/>
        <v>177778</v>
      </c>
      <c r="BB29" s="351">
        <f t="shared" si="36"/>
        <v>56618</v>
      </c>
      <c r="BC29" s="351">
        <f t="shared" si="36"/>
        <v>61425</v>
      </c>
      <c r="BD29" s="352">
        <f t="shared" si="36"/>
        <v>118043</v>
      </c>
      <c r="BE29" s="669" t="s">
        <v>59</v>
      </c>
      <c r="BF29" s="670"/>
      <c r="BG29" s="351">
        <f t="shared" ref="BG29:BO29" si="37">SUM(BG5:BG6,BG9:BG10,BG14,BG18:BG24,BG28)</f>
        <v>30856</v>
      </c>
      <c r="BH29" s="351">
        <f t="shared" si="37"/>
        <v>45140</v>
      </c>
      <c r="BI29" s="351">
        <f t="shared" si="37"/>
        <v>75996</v>
      </c>
      <c r="BJ29" s="353">
        <f t="shared" si="37"/>
        <v>16796</v>
      </c>
      <c r="BK29" s="351">
        <f t="shared" si="37"/>
        <v>31301</v>
      </c>
      <c r="BL29" s="351">
        <f t="shared" si="37"/>
        <v>48097</v>
      </c>
      <c r="BM29" s="351">
        <f t="shared" si="37"/>
        <v>8721</v>
      </c>
      <c r="BN29" s="351">
        <f t="shared" si="37"/>
        <v>18841</v>
      </c>
      <c r="BO29" s="352">
        <f t="shared" si="37"/>
        <v>27562</v>
      </c>
      <c r="BP29" s="669" t="s">
        <v>59</v>
      </c>
      <c r="BQ29" s="670"/>
      <c r="BR29" s="351">
        <f t="shared" ref="BR29:BZ29" si="38">SUM(BR5:BR6,BR9:BR10,BR14,BR18:BR24,BR28)</f>
        <v>2568</v>
      </c>
      <c r="BS29" s="351">
        <f t="shared" si="38"/>
        <v>6773</v>
      </c>
      <c r="BT29" s="351">
        <f t="shared" si="38"/>
        <v>9341</v>
      </c>
      <c r="BU29" s="351">
        <f t="shared" si="38"/>
        <v>388</v>
      </c>
      <c r="BV29" s="351">
        <f t="shared" si="38"/>
        <v>1354</v>
      </c>
      <c r="BW29" s="351">
        <f t="shared" si="38"/>
        <v>1742</v>
      </c>
      <c r="BX29" s="351">
        <f t="shared" si="38"/>
        <v>20</v>
      </c>
      <c r="BY29" s="351">
        <f t="shared" si="38"/>
        <v>120</v>
      </c>
      <c r="BZ29" s="352">
        <f t="shared" si="38"/>
        <v>140</v>
      </c>
      <c r="CA29" s="669" t="s">
        <v>59</v>
      </c>
      <c r="CB29" s="670"/>
      <c r="CC29" s="351">
        <f t="shared" ref="CC29:CK29" si="39">SUM(CC5:CC6,CC9:CC10,CC14,CC18:CC24,CC28)</f>
        <v>290798</v>
      </c>
      <c r="CD29" s="351">
        <f t="shared" si="39"/>
        <v>277570</v>
      </c>
      <c r="CE29" s="351">
        <f t="shared" si="39"/>
        <v>568368</v>
      </c>
      <c r="CF29" s="351">
        <f t="shared" si="39"/>
        <v>1456799</v>
      </c>
      <c r="CG29" s="351">
        <f t="shared" si="39"/>
        <v>1372089</v>
      </c>
      <c r="CH29" s="351">
        <f t="shared" si="39"/>
        <v>2828888</v>
      </c>
      <c r="CI29" s="351">
        <f t="shared" si="39"/>
        <v>206819</v>
      </c>
      <c r="CJ29" s="351">
        <f t="shared" si="39"/>
        <v>251880</v>
      </c>
      <c r="CK29" s="352">
        <f t="shared" si="39"/>
        <v>458699</v>
      </c>
    </row>
    <row r="30" spans="1:89" ht="17.100000000000001" customHeight="1">
      <c r="A30" s="1"/>
      <c r="B30" s="671" t="s">
        <v>60</v>
      </c>
      <c r="C30" s="26" t="s">
        <v>61</v>
      </c>
      <c r="D30" s="345">
        <v>7851</v>
      </c>
      <c r="E30" s="345">
        <v>7443</v>
      </c>
      <c r="F30" s="345">
        <v>15294</v>
      </c>
      <c r="G30" s="345">
        <v>8049</v>
      </c>
      <c r="H30" s="345">
        <v>7444</v>
      </c>
      <c r="I30" s="345">
        <v>15493</v>
      </c>
      <c r="J30" s="345">
        <v>8548</v>
      </c>
      <c r="K30" s="345">
        <v>7654</v>
      </c>
      <c r="L30" s="346">
        <v>16202</v>
      </c>
      <c r="M30" s="671" t="s">
        <v>60</v>
      </c>
      <c r="N30" s="341" t="s">
        <v>61</v>
      </c>
      <c r="O30" s="345">
        <v>10998</v>
      </c>
      <c r="P30" s="345">
        <v>9709</v>
      </c>
      <c r="Q30" s="345">
        <v>20707</v>
      </c>
      <c r="R30" s="345">
        <v>14368</v>
      </c>
      <c r="S30" s="345">
        <v>12381</v>
      </c>
      <c r="T30" s="345">
        <v>26749</v>
      </c>
      <c r="U30" s="345">
        <v>15466</v>
      </c>
      <c r="V30" s="345">
        <v>14062</v>
      </c>
      <c r="W30" s="346">
        <v>29528</v>
      </c>
      <c r="X30" s="671" t="s">
        <v>60</v>
      </c>
      <c r="Y30" s="26" t="s">
        <v>61</v>
      </c>
      <c r="Z30" s="348">
        <v>12961</v>
      </c>
      <c r="AA30" s="345">
        <v>11858</v>
      </c>
      <c r="AB30" s="345">
        <v>24819</v>
      </c>
      <c r="AC30" s="345">
        <v>10889</v>
      </c>
      <c r="AD30" s="345">
        <v>10103</v>
      </c>
      <c r="AE30" s="345">
        <v>20992</v>
      </c>
      <c r="AF30" s="345">
        <v>9698</v>
      </c>
      <c r="AG30" s="345">
        <v>9111</v>
      </c>
      <c r="AH30" s="346">
        <v>18809</v>
      </c>
      <c r="AI30" s="671" t="s">
        <v>60</v>
      </c>
      <c r="AJ30" s="26" t="s">
        <v>61</v>
      </c>
      <c r="AK30" s="345">
        <v>11244</v>
      </c>
      <c r="AL30" s="348">
        <v>11358</v>
      </c>
      <c r="AM30" s="345">
        <v>22602</v>
      </c>
      <c r="AN30" s="345">
        <v>14288</v>
      </c>
      <c r="AO30" s="345">
        <v>14924</v>
      </c>
      <c r="AP30" s="345">
        <v>29212</v>
      </c>
      <c r="AQ30" s="345">
        <v>13221</v>
      </c>
      <c r="AR30" s="345">
        <v>13263</v>
      </c>
      <c r="AS30" s="346">
        <v>26484</v>
      </c>
      <c r="AT30" s="671" t="s">
        <v>60</v>
      </c>
      <c r="AU30" s="26" t="s">
        <v>61</v>
      </c>
      <c r="AV30" s="345">
        <v>10954</v>
      </c>
      <c r="AW30" s="345">
        <v>10180</v>
      </c>
      <c r="AX30" s="348">
        <v>21134</v>
      </c>
      <c r="AY30" s="345">
        <v>7931</v>
      </c>
      <c r="AZ30" s="345">
        <v>7661</v>
      </c>
      <c r="BA30" s="345">
        <v>15592</v>
      </c>
      <c r="BB30" s="345">
        <v>5115</v>
      </c>
      <c r="BC30" s="345">
        <v>5699</v>
      </c>
      <c r="BD30" s="346">
        <v>10814</v>
      </c>
      <c r="BE30" s="671" t="s">
        <v>60</v>
      </c>
      <c r="BF30" s="26" t="s">
        <v>61</v>
      </c>
      <c r="BG30" s="345">
        <v>2938</v>
      </c>
      <c r="BH30" s="345">
        <v>4354</v>
      </c>
      <c r="BI30" s="345">
        <v>7292</v>
      </c>
      <c r="BJ30" s="348">
        <v>1615</v>
      </c>
      <c r="BK30" s="345">
        <v>3146</v>
      </c>
      <c r="BL30" s="345">
        <v>4761</v>
      </c>
      <c r="BM30" s="345">
        <v>844</v>
      </c>
      <c r="BN30" s="345">
        <v>1902</v>
      </c>
      <c r="BO30" s="346">
        <v>2746</v>
      </c>
      <c r="BP30" s="671" t="s">
        <v>60</v>
      </c>
      <c r="BQ30" s="26" t="s">
        <v>61</v>
      </c>
      <c r="BR30" s="345">
        <v>233</v>
      </c>
      <c r="BS30" s="345">
        <v>738</v>
      </c>
      <c r="BT30" s="345">
        <v>971</v>
      </c>
      <c r="BU30" s="345">
        <v>39</v>
      </c>
      <c r="BV30" s="345">
        <v>143</v>
      </c>
      <c r="BW30" s="345">
        <v>182</v>
      </c>
      <c r="BX30" s="345">
        <v>1</v>
      </c>
      <c r="BY30" s="345">
        <v>18</v>
      </c>
      <c r="BZ30" s="346">
        <v>19</v>
      </c>
      <c r="CA30" s="671" t="s">
        <v>60</v>
      </c>
      <c r="CB30" s="26" t="s">
        <v>61</v>
      </c>
      <c r="CC30" s="345">
        <v>24448</v>
      </c>
      <c r="CD30" s="345">
        <v>22541</v>
      </c>
      <c r="CE30" s="345">
        <v>46989</v>
      </c>
      <c r="CF30" s="345">
        <v>124087</v>
      </c>
      <c r="CG30" s="345">
        <v>116949</v>
      </c>
      <c r="CH30" s="345">
        <v>241036</v>
      </c>
      <c r="CI30" s="345">
        <v>18716</v>
      </c>
      <c r="CJ30" s="345">
        <v>23661</v>
      </c>
      <c r="CK30" s="346">
        <v>42377</v>
      </c>
    </row>
    <row r="31" spans="1:89" ht="17.100000000000001" customHeight="1">
      <c r="A31" s="1"/>
      <c r="B31" s="667"/>
      <c r="C31" s="26" t="s">
        <v>62</v>
      </c>
      <c r="D31" s="339">
        <v>1073</v>
      </c>
      <c r="E31" s="339">
        <v>1006</v>
      </c>
      <c r="F31" s="339">
        <v>2079</v>
      </c>
      <c r="G31" s="339">
        <v>1294</v>
      </c>
      <c r="H31" s="339">
        <v>1144</v>
      </c>
      <c r="I31" s="339">
        <v>2438</v>
      </c>
      <c r="J31" s="339">
        <v>1515</v>
      </c>
      <c r="K31" s="339">
        <v>1482</v>
      </c>
      <c r="L31" s="340">
        <v>2997</v>
      </c>
      <c r="M31" s="667"/>
      <c r="N31" s="341" t="s">
        <v>62</v>
      </c>
      <c r="O31" s="339">
        <v>1976</v>
      </c>
      <c r="P31" s="339">
        <v>1900</v>
      </c>
      <c r="Q31" s="339">
        <v>3876</v>
      </c>
      <c r="R31" s="339">
        <v>2007</v>
      </c>
      <c r="S31" s="339">
        <v>2070</v>
      </c>
      <c r="T31" s="339">
        <v>4077</v>
      </c>
      <c r="U31" s="339">
        <v>2059</v>
      </c>
      <c r="V31" s="339">
        <v>1979</v>
      </c>
      <c r="W31" s="340">
        <v>4038</v>
      </c>
      <c r="X31" s="667"/>
      <c r="Y31" s="26" t="s">
        <v>62</v>
      </c>
      <c r="Z31" s="342">
        <v>1573</v>
      </c>
      <c r="AA31" s="339">
        <v>1458</v>
      </c>
      <c r="AB31" s="339">
        <v>3031</v>
      </c>
      <c r="AC31" s="339">
        <v>1327</v>
      </c>
      <c r="AD31" s="339">
        <v>1380</v>
      </c>
      <c r="AE31" s="339">
        <v>2707</v>
      </c>
      <c r="AF31" s="339">
        <v>1505</v>
      </c>
      <c r="AG31" s="339">
        <v>1569</v>
      </c>
      <c r="AH31" s="340">
        <v>3074</v>
      </c>
      <c r="AI31" s="667"/>
      <c r="AJ31" s="26" t="s">
        <v>62</v>
      </c>
      <c r="AK31" s="339">
        <v>2148</v>
      </c>
      <c r="AL31" s="342">
        <v>2315</v>
      </c>
      <c r="AM31" s="339">
        <v>4463</v>
      </c>
      <c r="AN31" s="339">
        <v>2702</v>
      </c>
      <c r="AO31" s="339">
        <v>2848</v>
      </c>
      <c r="AP31" s="339">
        <v>5550</v>
      </c>
      <c r="AQ31" s="339">
        <v>2464</v>
      </c>
      <c r="AR31" s="339">
        <v>2258</v>
      </c>
      <c r="AS31" s="340">
        <v>4722</v>
      </c>
      <c r="AT31" s="667"/>
      <c r="AU31" s="26" t="s">
        <v>62</v>
      </c>
      <c r="AV31" s="339">
        <v>1849</v>
      </c>
      <c r="AW31" s="339">
        <v>1578</v>
      </c>
      <c r="AX31" s="342">
        <v>3427</v>
      </c>
      <c r="AY31" s="339">
        <v>1201</v>
      </c>
      <c r="AZ31" s="339">
        <v>1128</v>
      </c>
      <c r="BA31" s="339">
        <v>2329</v>
      </c>
      <c r="BB31" s="339">
        <v>851</v>
      </c>
      <c r="BC31" s="339">
        <v>980</v>
      </c>
      <c r="BD31" s="340">
        <v>1831</v>
      </c>
      <c r="BE31" s="667"/>
      <c r="BF31" s="26" t="s">
        <v>62</v>
      </c>
      <c r="BG31" s="339">
        <v>525</v>
      </c>
      <c r="BH31" s="339">
        <v>828</v>
      </c>
      <c r="BI31" s="339">
        <v>1353</v>
      </c>
      <c r="BJ31" s="342">
        <v>308</v>
      </c>
      <c r="BK31" s="339">
        <v>604</v>
      </c>
      <c r="BL31" s="339">
        <v>912</v>
      </c>
      <c r="BM31" s="339">
        <v>152</v>
      </c>
      <c r="BN31" s="339">
        <v>407</v>
      </c>
      <c r="BO31" s="340">
        <v>559</v>
      </c>
      <c r="BP31" s="667"/>
      <c r="BQ31" s="26" t="s">
        <v>62</v>
      </c>
      <c r="BR31" s="339">
        <v>48</v>
      </c>
      <c r="BS31" s="339">
        <v>136</v>
      </c>
      <c r="BT31" s="339">
        <v>184</v>
      </c>
      <c r="BU31" s="339">
        <v>15</v>
      </c>
      <c r="BV31" s="339">
        <v>37</v>
      </c>
      <c r="BW31" s="339">
        <v>52</v>
      </c>
      <c r="BX31" s="339">
        <v>0</v>
      </c>
      <c r="BY31" s="339">
        <v>6</v>
      </c>
      <c r="BZ31" s="340">
        <v>6</v>
      </c>
      <c r="CA31" s="667"/>
      <c r="CB31" s="26" t="s">
        <v>62</v>
      </c>
      <c r="CC31" s="339">
        <v>3882</v>
      </c>
      <c r="CD31" s="339">
        <v>3632</v>
      </c>
      <c r="CE31" s="339">
        <v>7514</v>
      </c>
      <c r="CF31" s="339">
        <v>19610</v>
      </c>
      <c r="CG31" s="339">
        <v>19355</v>
      </c>
      <c r="CH31" s="339">
        <v>38965</v>
      </c>
      <c r="CI31" s="339">
        <v>3100</v>
      </c>
      <c r="CJ31" s="339">
        <v>4126</v>
      </c>
      <c r="CK31" s="340">
        <v>7226</v>
      </c>
    </row>
    <row r="32" spans="1:89" ht="17.100000000000001" customHeight="1">
      <c r="A32" s="1"/>
      <c r="B32" s="667"/>
      <c r="C32" s="26" t="s">
        <v>63</v>
      </c>
      <c r="D32" s="339">
        <v>471</v>
      </c>
      <c r="E32" s="339">
        <v>448</v>
      </c>
      <c r="F32" s="339">
        <v>919</v>
      </c>
      <c r="G32" s="339">
        <v>587</v>
      </c>
      <c r="H32" s="339">
        <v>518</v>
      </c>
      <c r="I32" s="339">
        <v>1105</v>
      </c>
      <c r="J32" s="339">
        <v>777</v>
      </c>
      <c r="K32" s="339">
        <v>695</v>
      </c>
      <c r="L32" s="340">
        <v>1472</v>
      </c>
      <c r="M32" s="667"/>
      <c r="N32" s="341" t="s">
        <v>63</v>
      </c>
      <c r="O32" s="339">
        <v>940</v>
      </c>
      <c r="P32" s="339">
        <v>882</v>
      </c>
      <c r="Q32" s="339">
        <v>1822</v>
      </c>
      <c r="R32" s="339">
        <v>815</v>
      </c>
      <c r="S32" s="339">
        <v>772</v>
      </c>
      <c r="T32" s="339">
        <v>1587</v>
      </c>
      <c r="U32" s="339">
        <v>832</v>
      </c>
      <c r="V32" s="339">
        <v>741</v>
      </c>
      <c r="W32" s="340">
        <v>1573</v>
      </c>
      <c r="X32" s="667"/>
      <c r="Y32" s="26" t="s">
        <v>63</v>
      </c>
      <c r="Z32" s="342">
        <v>604</v>
      </c>
      <c r="AA32" s="339">
        <v>588</v>
      </c>
      <c r="AB32" s="339">
        <v>1192</v>
      </c>
      <c r="AC32" s="339">
        <v>600</v>
      </c>
      <c r="AD32" s="339">
        <v>656</v>
      </c>
      <c r="AE32" s="339">
        <v>1256</v>
      </c>
      <c r="AF32" s="339">
        <v>731</v>
      </c>
      <c r="AG32" s="339">
        <v>777</v>
      </c>
      <c r="AH32" s="340">
        <v>1508</v>
      </c>
      <c r="AI32" s="667"/>
      <c r="AJ32" s="26" t="s">
        <v>63</v>
      </c>
      <c r="AK32" s="339">
        <v>1065</v>
      </c>
      <c r="AL32" s="342">
        <v>1055</v>
      </c>
      <c r="AM32" s="339">
        <v>2120</v>
      </c>
      <c r="AN32" s="339">
        <v>1256</v>
      </c>
      <c r="AO32" s="339">
        <v>1060</v>
      </c>
      <c r="AP32" s="339">
        <v>2316</v>
      </c>
      <c r="AQ32" s="339">
        <v>812</v>
      </c>
      <c r="AR32" s="339">
        <v>738</v>
      </c>
      <c r="AS32" s="340">
        <v>1550</v>
      </c>
      <c r="AT32" s="667"/>
      <c r="AU32" s="26" t="s">
        <v>63</v>
      </c>
      <c r="AV32" s="339">
        <v>655</v>
      </c>
      <c r="AW32" s="339">
        <v>574</v>
      </c>
      <c r="AX32" s="342">
        <v>1229</v>
      </c>
      <c r="AY32" s="339">
        <v>545</v>
      </c>
      <c r="AZ32" s="339">
        <v>568</v>
      </c>
      <c r="BA32" s="339">
        <v>1113</v>
      </c>
      <c r="BB32" s="339">
        <v>423</v>
      </c>
      <c r="BC32" s="339">
        <v>543</v>
      </c>
      <c r="BD32" s="340">
        <v>966</v>
      </c>
      <c r="BE32" s="667"/>
      <c r="BF32" s="26" t="s">
        <v>63</v>
      </c>
      <c r="BG32" s="339">
        <v>276</v>
      </c>
      <c r="BH32" s="339">
        <v>465</v>
      </c>
      <c r="BI32" s="339">
        <v>741</v>
      </c>
      <c r="BJ32" s="342">
        <v>160</v>
      </c>
      <c r="BK32" s="339">
        <v>280</v>
      </c>
      <c r="BL32" s="339">
        <v>440</v>
      </c>
      <c r="BM32" s="339">
        <v>81</v>
      </c>
      <c r="BN32" s="339">
        <v>213</v>
      </c>
      <c r="BO32" s="340">
        <v>294</v>
      </c>
      <c r="BP32" s="667"/>
      <c r="BQ32" s="26" t="s">
        <v>63</v>
      </c>
      <c r="BR32" s="339">
        <v>26</v>
      </c>
      <c r="BS32" s="339">
        <v>74</v>
      </c>
      <c r="BT32" s="339">
        <v>100</v>
      </c>
      <c r="BU32" s="339">
        <v>1</v>
      </c>
      <c r="BV32" s="339">
        <v>17</v>
      </c>
      <c r="BW32" s="339">
        <v>18</v>
      </c>
      <c r="BX32" s="339">
        <v>0</v>
      </c>
      <c r="BY32" s="339">
        <v>1</v>
      </c>
      <c r="BZ32" s="340">
        <v>1</v>
      </c>
      <c r="CA32" s="667"/>
      <c r="CB32" s="26" t="s">
        <v>63</v>
      </c>
      <c r="CC32" s="339">
        <v>1835</v>
      </c>
      <c r="CD32" s="339">
        <v>1661</v>
      </c>
      <c r="CE32" s="339">
        <v>3496</v>
      </c>
      <c r="CF32" s="339">
        <v>8310</v>
      </c>
      <c r="CG32" s="339">
        <v>7843</v>
      </c>
      <c r="CH32" s="339">
        <v>16153</v>
      </c>
      <c r="CI32" s="339">
        <v>1512</v>
      </c>
      <c r="CJ32" s="339">
        <v>2161</v>
      </c>
      <c r="CK32" s="340">
        <v>3673</v>
      </c>
    </row>
    <row r="33" spans="1:89" ht="17.100000000000001" customHeight="1">
      <c r="A33" s="1"/>
      <c r="B33" s="668"/>
      <c r="C33" s="18" t="s">
        <v>42</v>
      </c>
      <c r="D33" s="334">
        <f t="shared" ref="D33:L33" si="40">SUM(D30:D32)</f>
        <v>9395</v>
      </c>
      <c r="E33" s="334">
        <f t="shared" si="40"/>
        <v>8897</v>
      </c>
      <c r="F33" s="334">
        <f t="shared" si="40"/>
        <v>18292</v>
      </c>
      <c r="G33" s="334">
        <f t="shared" si="40"/>
        <v>9930</v>
      </c>
      <c r="H33" s="334">
        <f t="shared" si="40"/>
        <v>9106</v>
      </c>
      <c r="I33" s="334">
        <f t="shared" si="40"/>
        <v>19036</v>
      </c>
      <c r="J33" s="334">
        <f t="shared" si="40"/>
        <v>10840</v>
      </c>
      <c r="K33" s="334">
        <f t="shared" si="40"/>
        <v>9831</v>
      </c>
      <c r="L33" s="335">
        <f t="shared" si="40"/>
        <v>20671</v>
      </c>
      <c r="M33" s="668"/>
      <c r="N33" s="336" t="s">
        <v>42</v>
      </c>
      <c r="O33" s="334">
        <f t="shared" ref="O33:W33" si="41">SUM(O30:O32)</f>
        <v>13914</v>
      </c>
      <c r="P33" s="334">
        <f t="shared" si="41"/>
        <v>12491</v>
      </c>
      <c r="Q33" s="334">
        <f t="shared" si="41"/>
        <v>26405</v>
      </c>
      <c r="R33" s="334">
        <f t="shared" si="41"/>
        <v>17190</v>
      </c>
      <c r="S33" s="334">
        <f t="shared" si="41"/>
        <v>15223</v>
      </c>
      <c r="T33" s="334">
        <f t="shared" si="41"/>
        <v>32413</v>
      </c>
      <c r="U33" s="334">
        <f t="shared" si="41"/>
        <v>18357</v>
      </c>
      <c r="V33" s="334">
        <f t="shared" si="41"/>
        <v>16782</v>
      </c>
      <c r="W33" s="335">
        <f t="shared" si="41"/>
        <v>35139</v>
      </c>
      <c r="X33" s="668"/>
      <c r="Y33" s="18" t="s">
        <v>42</v>
      </c>
      <c r="Z33" s="337">
        <f t="shared" ref="Z33:AH33" si="42">SUM(Z30:Z32)</f>
        <v>15138</v>
      </c>
      <c r="AA33" s="334">
        <f t="shared" si="42"/>
        <v>13904</v>
      </c>
      <c r="AB33" s="334">
        <f t="shared" si="42"/>
        <v>29042</v>
      </c>
      <c r="AC33" s="334">
        <f t="shared" si="42"/>
        <v>12816</v>
      </c>
      <c r="AD33" s="334">
        <f t="shared" si="42"/>
        <v>12139</v>
      </c>
      <c r="AE33" s="334">
        <f t="shared" si="42"/>
        <v>24955</v>
      </c>
      <c r="AF33" s="334">
        <f t="shared" si="42"/>
        <v>11934</v>
      </c>
      <c r="AG33" s="334">
        <f t="shared" si="42"/>
        <v>11457</v>
      </c>
      <c r="AH33" s="335">
        <f t="shared" si="42"/>
        <v>23391</v>
      </c>
      <c r="AI33" s="668"/>
      <c r="AJ33" s="18" t="s">
        <v>42</v>
      </c>
      <c r="AK33" s="334">
        <f t="shared" ref="AK33:AS33" si="43">SUM(AK30:AK32)</f>
        <v>14457</v>
      </c>
      <c r="AL33" s="337">
        <f t="shared" si="43"/>
        <v>14728</v>
      </c>
      <c r="AM33" s="334">
        <f t="shared" si="43"/>
        <v>29185</v>
      </c>
      <c r="AN33" s="334">
        <f t="shared" si="43"/>
        <v>18246</v>
      </c>
      <c r="AO33" s="334">
        <f t="shared" si="43"/>
        <v>18832</v>
      </c>
      <c r="AP33" s="334">
        <f t="shared" si="43"/>
        <v>37078</v>
      </c>
      <c r="AQ33" s="334">
        <f t="shared" si="43"/>
        <v>16497</v>
      </c>
      <c r="AR33" s="334">
        <f t="shared" si="43"/>
        <v>16259</v>
      </c>
      <c r="AS33" s="335">
        <f t="shared" si="43"/>
        <v>32756</v>
      </c>
      <c r="AT33" s="668"/>
      <c r="AU33" s="18" t="s">
        <v>42</v>
      </c>
      <c r="AV33" s="334">
        <f t="shared" ref="AV33:BD33" si="44">SUM(AV30:AV32)</f>
        <v>13458</v>
      </c>
      <c r="AW33" s="334">
        <f t="shared" si="44"/>
        <v>12332</v>
      </c>
      <c r="AX33" s="337">
        <f t="shared" si="44"/>
        <v>25790</v>
      </c>
      <c r="AY33" s="334">
        <f t="shared" si="44"/>
        <v>9677</v>
      </c>
      <c r="AZ33" s="334">
        <f t="shared" si="44"/>
        <v>9357</v>
      </c>
      <c r="BA33" s="334">
        <f t="shared" si="44"/>
        <v>19034</v>
      </c>
      <c r="BB33" s="334">
        <f t="shared" si="44"/>
        <v>6389</v>
      </c>
      <c r="BC33" s="334">
        <f t="shared" si="44"/>
        <v>7222</v>
      </c>
      <c r="BD33" s="335">
        <f t="shared" si="44"/>
        <v>13611</v>
      </c>
      <c r="BE33" s="668"/>
      <c r="BF33" s="18" t="s">
        <v>42</v>
      </c>
      <c r="BG33" s="334">
        <f t="shared" ref="BG33:BO33" si="45">SUM(BG30:BG32)</f>
        <v>3739</v>
      </c>
      <c r="BH33" s="334">
        <f t="shared" si="45"/>
        <v>5647</v>
      </c>
      <c r="BI33" s="334">
        <f t="shared" si="45"/>
        <v>9386</v>
      </c>
      <c r="BJ33" s="337">
        <f t="shared" si="45"/>
        <v>2083</v>
      </c>
      <c r="BK33" s="334">
        <f t="shared" si="45"/>
        <v>4030</v>
      </c>
      <c r="BL33" s="334">
        <f t="shared" si="45"/>
        <v>6113</v>
      </c>
      <c r="BM33" s="334">
        <f t="shared" si="45"/>
        <v>1077</v>
      </c>
      <c r="BN33" s="334">
        <f t="shared" si="45"/>
        <v>2522</v>
      </c>
      <c r="BO33" s="335">
        <f t="shared" si="45"/>
        <v>3599</v>
      </c>
      <c r="BP33" s="668"/>
      <c r="BQ33" s="18" t="s">
        <v>42</v>
      </c>
      <c r="BR33" s="334">
        <f t="shared" ref="BR33:BZ33" si="46">SUM(BR30:BR32)</f>
        <v>307</v>
      </c>
      <c r="BS33" s="334">
        <f t="shared" si="46"/>
        <v>948</v>
      </c>
      <c r="BT33" s="334">
        <f t="shared" si="46"/>
        <v>1255</v>
      </c>
      <c r="BU33" s="334">
        <f t="shared" si="46"/>
        <v>55</v>
      </c>
      <c r="BV33" s="334">
        <f t="shared" si="46"/>
        <v>197</v>
      </c>
      <c r="BW33" s="334">
        <f t="shared" si="46"/>
        <v>252</v>
      </c>
      <c r="BX33" s="334">
        <f t="shared" si="46"/>
        <v>1</v>
      </c>
      <c r="BY33" s="334">
        <f t="shared" si="46"/>
        <v>25</v>
      </c>
      <c r="BZ33" s="335">
        <f t="shared" si="46"/>
        <v>26</v>
      </c>
      <c r="CA33" s="668"/>
      <c r="CB33" s="18" t="s">
        <v>42</v>
      </c>
      <c r="CC33" s="334">
        <f t="shared" ref="CC33:CK33" si="47">SUM(CC30:CC32)</f>
        <v>30165</v>
      </c>
      <c r="CD33" s="334">
        <f t="shared" si="47"/>
        <v>27834</v>
      </c>
      <c r="CE33" s="334">
        <f t="shared" si="47"/>
        <v>57999</v>
      </c>
      <c r="CF33" s="334">
        <f t="shared" si="47"/>
        <v>152007</v>
      </c>
      <c r="CG33" s="334">
        <f t="shared" si="47"/>
        <v>144147</v>
      </c>
      <c r="CH33" s="334">
        <f t="shared" si="47"/>
        <v>296154</v>
      </c>
      <c r="CI33" s="334">
        <f t="shared" si="47"/>
        <v>23328</v>
      </c>
      <c r="CJ33" s="334">
        <f t="shared" si="47"/>
        <v>29948</v>
      </c>
      <c r="CK33" s="335">
        <f t="shared" si="47"/>
        <v>53276</v>
      </c>
    </row>
    <row r="34" spans="1:89" ht="17.100000000000001" customHeight="1">
      <c r="A34" s="1"/>
      <c r="B34" s="45" t="s">
        <v>64</v>
      </c>
      <c r="C34" s="12" t="s">
        <v>65</v>
      </c>
      <c r="D34" s="334">
        <v>2017</v>
      </c>
      <c r="E34" s="334">
        <v>1903</v>
      </c>
      <c r="F34" s="334">
        <v>3920</v>
      </c>
      <c r="G34" s="334">
        <v>2305</v>
      </c>
      <c r="H34" s="334">
        <v>2207</v>
      </c>
      <c r="I34" s="334">
        <v>4512</v>
      </c>
      <c r="J34" s="334">
        <v>2619</v>
      </c>
      <c r="K34" s="334">
        <v>2467</v>
      </c>
      <c r="L34" s="335">
        <v>5086</v>
      </c>
      <c r="M34" s="45" t="s">
        <v>64</v>
      </c>
      <c r="N34" s="331" t="s">
        <v>65</v>
      </c>
      <c r="O34" s="334">
        <v>2945</v>
      </c>
      <c r="P34" s="334">
        <v>2915</v>
      </c>
      <c r="Q34" s="334">
        <v>5860</v>
      </c>
      <c r="R34" s="334">
        <v>3012</v>
      </c>
      <c r="S34" s="334">
        <v>2981</v>
      </c>
      <c r="T34" s="334">
        <v>5993</v>
      </c>
      <c r="U34" s="334">
        <v>3513</v>
      </c>
      <c r="V34" s="334">
        <v>3295</v>
      </c>
      <c r="W34" s="335">
        <v>6808</v>
      </c>
      <c r="X34" s="45" t="s">
        <v>64</v>
      </c>
      <c r="Y34" s="12" t="s">
        <v>65</v>
      </c>
      <c r="Z34" s="337">
        <v>3026</v>
      </c>
      <c r="AA34" s="334">
        <v>2867</v>
      </c>
      <c r="AB34" s="334">
        <v>5893</v>
      </c>
      <c r="AC34" s="334">
        <v>2780</v>
      </c>
      <c r="AD34" s="334">
        <v>2692</v>
      </c>
      <c r="AE34" s="334">
        <v>5472</v>
      </c>
      <c r="AF34" s="334">
        <v>2962</v>
      </c>
      <c r="AG34" s="334">
        <v>2828</v>
      </c>
      <c r="AH34" s="335">
        <v>5790</v>
      </c>
      <c r="AI34" s="45" t="s">
        <v>64</v>
      </c>
      <c r="AJ34" s="12" t="s">
        <v>65</v>
      </c>
      <c r="AK34" s="334">
        <v>3552</v>
      </c>
      <c r="AL34" s="337">
        <v>3522</v>
      </c>
      <c r="AM34" s="334">
        <v>7074</v>
      </c>
      <c r="AN34" s="334">
        <v>4201</v>
      </c>
      <c r="AO34" s="334">
        <v>3989</v>
      </c>
      <c r="AP34" s="334">
        <v>8190</v>
      </c>
      <c r="AQ34" s="334">
        <v>3171</v>
      </c>
      <c r="AR34" s="334">
        <v>3166</v>
      </c>
      <c r="AS34" s="335">
        <v>6337</v>
      </c>
      <c r="AT34" s="45" t="s">
        <v>64</v>
      </c>
      <c r="AU34" s="12" t="s">
        <v>65</v>
      </c>
      <c r="AV34" s="334">
        <v>2659</v>
      </c>
      <c r="AW34" s="334">
        <v>2551</v>
      </c>
      <c r="AX34" s="337">
        <v>5210</v>
      </c>
      <c r="AY34" s="334">
        <v>2055</v>
      </c>
      <c r="AZ34" s="334">
        <v>2288</v>
      </c>
      <c r="BA34" s="334">
        <v>4343</v>
      </c>
      <c r="BB34" s="334">
        <v>1686</v>
      </c>
      <c r="BC34" s="334">
        <v>2105</v>
      </c>
      <c r="BD34" s="335">
        <v>3791</v>
      </c>
      <c r="BE34" s="45" t="s">
        <v>64</v>
      </c>
      <c r="BF34" s="12" t="s">
        <v>65</v>
      </c>
      <c r="BG34" s="334">
        <v>1092</v>
      </c>
      <c r="BH34" s="334">
        <v>1760</v>
      </c>
      <c r="BI34" s="334">
        <v>2852</v>
      </c>
      <c r="BJ34" s="337">
        <v>677</v>
      </c>
      <c r="BK34" s="334">
        <v>1178</v>
      </c>
      <c r="BL34" s="334">
        <v>1855</v>
      </c>
      <c r="BM34" s="334">
        <v>344</v>
      </c>
      <c r="BN34" s="334">
        <v>742</v>
      </c>
      <c r="BO34" s="335">
        <v>1086</v>
      </c>
      <c r="BP34" s="45" t="s">
        <v>64</v>
      </c>
      <c r="BQ34" s="12" t="s">
        <v>65</v>
      </c>
      <c r="BR34" s="334">
        <v>107</v>
      </c>
      <c r="BS34" s="334">
        <v>249</v>
      </c>
      <c r="BT34" s="334">
        <v>356</v>
      </c>
      <c r="BU34" s="334">
        <v>21</v>
      </c>
      <c r="BV34" s="334">
        <v>44</v>
      </c>
      <c r="BW34" s="334">
        <v>65</v>
      </c>
      <c r="BX34" s="334">
        <v>0</v>
      </c>
      <c r="BY34" s="334">
        <v>4</v>
      </c>
      <c r="BZ34" s="335">
        <v>4</v>
      </c>
      <c r="CA34" s="45" t="s">
        <v>64</v>
      </c>
      <c r="CB34" s="12" t="s">
        <v>65</v>
      </c>
      <c r="CC34" s="334">
        <v>6941</v>
      </c>
      <c r="CD34" s="334">
        <v>6577</v>
      </c>
      <c r="CE34" s="334">
        <v>13518</v>
      </c>
      <c r="CF34" s="334">
        <v>31821</v>
      </c>
      <c r="CG34" s="334">
        <v>30806</v>
      </c>
      <c r="CH34" s="334">
        <v>62627</v>
      </c>
      <c r="CI34" s="334">
        <v>5982</v>
      </c>
      <c r="CJ34" s="334">
        <v>8370</v>
      </c>
      <c r="CK34" s="335">
        <v>14352</v>
      </c>
    </row>
    <row r="35" spans="1:89" ht="17.100000000000001" customHeight="1">
      <c r="A35" s="1"/>
      <c r="B35" s="24" t="s">
        <v>66</v>
      </c>
      <c r="C35" s="18" t="s">
        <v>67</v>
      </c>
      <c r="D35" s="334">
        <v>1845</v>
      </c>
      <c r="E35" s="334">
        <v>1740</v>
      </c>
      <c r="F35" s="334">
        <v>3585</v>
      </c>
      <c r="G35" s="334">
        <v>2201</v>
      </c>
      <c r="H35" s="334">
        <v>2164</v>
      </c>
      <c r="I35" s="334">
        <v>4365</v>
      </c>
      <c r="J35" s="334">
        <v>2476</v>
      </c>
      <c r="K35" s="334">
        <v>2345</v>
      </c>
      <c r="L35" s="335">
        <v>4821</v>
      </c>
      <c r="M35" s="24" t="s">
        <v>66</v>
      </c>
      <c r="N35" s="336" t="s">
        <v>67</v>
      </c>
      <c r="O35" s="334">
        <v>3075</v>
      </c>
      <c r="P35" s="334">
        <v>2784</v>
      </c>
      <c r="Q35" s="334">
        <v>5859</v>
      </c>
      <c r="R35" s="334">
        <v>3198</v>
      </c>
      <c r="S35" s="334">
        <v>2916</v>
      </c>
      <c r="T35" s="334">
        <v>6114</v>
      </c>
      <c r="U35" s="334">
        <v>3124</v>
      </c>
      <c r="V35" s="334">
        <v>2849</v>
      </c>
      <c r="W35" s="335">
        <v>5973</v>
      </c>
      <c r="X35" s="24" t="s">
        <v>66</v>
      </c>
      <c r="Y35" s="18" t="s">
        <v>67</v>
      </c>
      <c r="Z35" s="337">
        <v>2614</v>
      </c>
      <c r="AA35" s="334">
        <v>2522</v>
      </c>
      <c r="AB35" s="334">
        <v>5136</v>
      </c>
      <c r="AC35" s="334">
        <v>2683</v>
      </c>
      <c r="AD35" s="334">
        <v>2651</v>
      </c>
      <c r="AE35" s="334">
        <v>5334</v>
      </c>
      <c r="AF35" s="334">
        <v>2765</v>
      </c>
      <c r="AG35" s="334">
        <v>2724</v>
      </c>
      <c r="AH35" s="335">
        <v>5489</v>
      </c>
      <c r="AI35" s="24" t="s">
        <v>66</v>
      </c>
      <c r="AJ35" s="18" t="s">
        <v>67</v>
      </c>
      <c r="AK35" s="334">
        <v>3455</v>
      </c>
      <c r="AL35" s="337">
        <v>3239</v>
      </c>
      <c r="AM35" s="334">
        <v>6694</v>
      </c>
      <c r="AN35" s="334">
        <v>3935</v>
      </c>
      <c r="AO35" s="334">
        <v>3656</v>
      </c>
      <c r="AP35" s="334">
        <v>7591</v>
      </c>
      <c r="AQ35" s="334">
        <v>3070</v>
      </c>
      <c r="AR35" s="334">
        <v>2947</v>
      </c>
      <c r="AS35" s="335">
        <v>6017</v>
      </c>
      <c r="AT35" s="24" t="s">
        <v>66</v>
      </c>
      <c r="AU35" s="18" t="s">
        <v>67</v>
      </c>
      <c r="AV35" s="334">
        <v>2542</v>
      </c>
      <c r="AW35" s="334">
        <v>2510</v>
      </c>
      <c r="AX35" s="337">
        <v>5052</v>
      </c>
      <c r="AY35" s="334">
        <v>2044</v>
      </c>
      <c r="AZ35" s="334">
        <v>2150</v>
      </c>
      <c r="BA35" s="334">
        <v>4194</v>
      </c>
      <c r="BB35" s="334">
        <v>1643</v>
      </c>
      <c r="BC35" s="334">
        <v>1926</v>
      </c>
      <c r="BD35" s="335">
        <v>3569</v>
      </c>
      <c r="BE35" s="24" t="s">
        <v>66</v>
      </c>
      <c r="BF35" s="18" t="s">
        <v>67</v>
      </c>
      <c r="BG35" s="334">
        <v>1067</v>
      </c>
      <c r="BH35" s="334">
        <v>1659</v>
      </c>
      <c r="BI35" s="334">
        <v>2726</v>
      </c>
      <c r="BJ35" s="337">
        <v>627</v>
      </c>
      <c r="BK35" s="334">
        <v>1121</v>
      </c>
      <c r="BL35" s="334">
        <v>1748</v>
      </c>
      <c r="BM35" s="334">
        <v>305</v>
      </c>
      <c r="BN35" s="334">
        <v>767</v>
      </c>
      <c r="BO35" s="335">
        <v>1072</v>
      </c>
      <c r="BP35" s="24" t="s">
        <v>66</v>
      </c>
      <c r="BQ35" s="18" t="s">
        <v>67</v>
      </c>
      <c r="BR35" s="334">
        <v>109</v>
      </c>
      <c r="BS35" s="334">
        <v>317</v>
      </c>
      <c r="BT35" s="334">
        <v>426</v>
      </c>
      <c r="BU35" s="334">
        <v>18</v>
      </c>
      <c r="BV35" s="334">
        <v>92</v>
      </c>
      <c r="BW35" s="334">
        <v>110</v>
      </c>
      <c r="BX35" s="334">
        <v>2</v>
      </c>
      <c r="BY35" s="334">
        <v>5</v>
      </c>
      <c r="BZ35" s="335">
        <v>7</v>
      </c>
      <c r="CA35" s="24" t="s">
        <v>66</v>
      </c>
      <c r="CB35" s="18" t="s">
        <v>67</v>
      </c>
      <c r="CC35" s="334">
        <v>6522</v>
      </c>
      <c r="CD35" s="334">
        <v>6249</v>
      </c>
      <c r="CE35" s="334">
        <v>12771</v>
      </c>
      <c r="CF35" s="334">
        <v>30461</v>
      </c>
      <c r="CG35" s="334">
        <v>28798</v>
      </c>
      <c r="CH35" s="334">
        <v>59259</v>
      </c>
      <c r="CI35" s="334">
        <v>5815</v>
      </c>
      <c r="CJ35" s="334">
        <v>8037</v>
      </c>
      <c r="CK35" s="335">
        <v>13852</v>
      </c>
    </row>
    <row r="36" spans="1:89" ht="17.100000000000001" customHeight="1">
      <c r="A36" s="1"/>
      <c r="B36" s="24" t="s">
        <v>68</v>
      </c>
      <c r="C36" s="46" t="s">
        <v>321</v>
      </c>
      <c r="D36" s="334">
        <v>2327</v>
      </c>
      <c r="E36" s="334">
        <v>2309</v>
      </c>
      <c r="F36" s="334">
        <v>4636</v>
      </c>
      <c r="G36" s="334">
        <v>2906</v>
      </c>
      <c r="H36" s="334">
        <v>2752</v>
      </c>
      <c r="I36" s="334">
        <v>5658</v>
      </c>
      <c r="J36" s="334">
        <v>3336</v>
      </c>
      <c r="K36" s="334">
        <v>3163</v>
      </c>
      <c r="L36" s="335">
        <v>6499</v>
      </c>
      <c r="M36" s="24" t="s">
        <v>68</v>
      </c>
      <c r="N36" s="355" t="s">
        <v>321</v>
      </c>
      <c r="O36" s="334">
        <v>3578</v>
      </c>
      <c r="P36" s="334">
        <v>3559</v>
      </c>
      <c r="Q36" s="334">
        <v>7137</v>
      </c>
      <c r="R36" s="334">
        <v>3432</v>
      </c>
      <c r="S36" s="334">
        <v>3301</v>
      </c>
      <c r="T36" s="334">
        <v>6733</v>
      </c>
      <c r="U36" s="334">
        <v>3674</v>
      </c>
      <c r="V36" s="334">
        <v>3514</v>
      </c>
      <c r="W36" s="335">
        <v>7188</v>
      </c>
      <c r="X36" s="24" t="s">
        <v>68</v>
      </c>
      <c r="Y36" s="46" t="s">
        <v>321</v>
      </c>
      <c r="Z36" s="337">
        <v>3180</v>
      </c>
      <c r="AA36" s="334">
        <v>3183</v>
      </c>
      <c r="AB36" s="334">
        <v>6363</v>
      </c>
      <c r="AC36" s="334">
        <v>3255</v>
      </c>
      <c r="AD36" s="334">
        <v>3292</v>
      </c>
      <c r="AE36" s="334">
        <v>6547</v>
      </c>
      <c r="AF36" s="334">
        <v>3778</v>
      </c>
      <c r="AG36" s="334">
        <v>3615</v>
      </c>
      <c r="AH36" s="335">
        <v>7393</v>
      </c>
      <c r="AI36" s="24" t="s">
        <v>68</v>
      </c>
      <c r="AJ36" s="46" t="s">
        <v>321</v>
      </c>
      <c r="AK36" s="334">
        <v>4524</v>
      </c>
      <c r="AL36" s="337">
        <v>4178</v>
      </c>
      <c r="AM36" s="334">
        <v>8702</v>
      </c>
      <c r="AN36" s="334">
        <v>4756</v>
      </c>
      <c r="AO36" s="334">
        <v>4361</v>
      </c>
      <c r="AP36" s="334">
        <v>9117</v>
      </c>
      <c r="AQ36" s="334">
        <v>3411</v>
      </c>
      <c r="AR36" s="334">
        <v>3137</v>
      </c>
      <c r="AS36" s="335">
        <v>6548</v>
      </c>
      <c r="AT36" s="24" t="s">
        <v>68</v>
      </c>
      <c r="AU36" s="46" t="s">
        <v>321</v>
      </c>
      <c r="AV36" s="334">
        <v>2761</v>
      </c>
      <c r="AW36" s="334">
        <v>2663</v>
      </c>
      <c r="AX36" s="337">
        <v>5424</v>
      </c>
      <c r="AY36" s="334">
        <v>2368</v>
      </c>
      <c r="AZ36" s="334">
        <v>2598</v>
      </c>
      <c r="BA36" s="334">
        <v>4966</v>
      </c>
      <c r="BB36" s="334">
        <v>2016</v>
      </c>
      <c r="BC36" s="334">
        <v>2360</v>
      </c>
      <c r="BD36" s="335">
        <v>4376</v>
      </c>
      <c r="BE36" s="24" t="s">
        <v>68</v>
      </c>
      <c r="BF36" s="46" t="s">
        <v>321</v>
      </c>
      <c r="BG36" s="334">
        <v>1196</v>
      </c>
      <c r="BH36" s="334">
        <v>1925</v>
      </c>
      <c r="BI36" s="334">
        <v>3121</v>
      </c>
      <c r="BJ36" s="337">
        <v>700</v>
      </c>
      <c r="BK36" s="334">
        <v>1310</v>
      </c>
      <c r="BL36" s="334">
        <v>2010</v>
      </c>
      <c r="BM36" s="334">
        <v>360</v>
      </c>
      <c r="BN36" s="334">
        <v>781</v>
      </c>
      <c r="BO36" s="335">
        <v>1141</v>
      </c>
      <c r="BP36" s="24" t="s">
        <v>68</v>
      </c>
      <c r="BQ36" s="46" t="s">
        <v>321</v>
      </c>
      <c r="BR36" s="334">
        <v>92</v>
      </c>
      <c r="BS36" s="334">
        <v>289</v>
      </c>
      <c r="BT36" s="334">
        <v>381</v>
      </c>
      <c r="BU36" s="334">
        <v>9</v>
      </c>
      <c r="BV36" s="334">
        <v>36</v>
      </c>
      <c r="BW36" s="334">
        <v>45</v>
      </c>
      <c r="BX36" s="334">
        <v>2</v>
      </c>
      <c r="BY36" s="334">
        <v>6</v>
      </c>
      <c r="BZ36" s="335">
        <v>8</v>
      </c>
      <c r="CA36" s="24" t="s">
        <v>68</v>
      </c>
      <c r="CB36" s="46" t="s">
        <v>321</v>
      </c>
      <c r="CC36" s="334">
        <v>8569</v>
      </c>
      <c r="CD36" s="334">
        <v>8224</v>
      </c>
      <c r="CE36" s="334">
        <v>16793</v>
      </c>
      <c r="CF36" s="334">
        <v>36349</v>
      </c>
      <c r="CG36" s="334">
        <v>34803</v>
      </c>
      <c r="CH36" s="334">
        <v>71152</v>
      </c>
      <c r="CI36" s="334">
        <v>6743</v>
      </c>
      <c r="CJ36" s="334">
        <v>9305</v>
      </c>
      <c r="CK36" s="335">
        <v>16048</v>
      </c>
    </row>
    <row r="37" spans="1:89" s="360" customFormat="1" ht="17.100000000000001" customHeight="1">
      <c r="A37" s="70"/>
      <c r="B37" s="102" t="s">
        <v>70</v>
      </c>
      <c r="C37" s="46" t="s">
        <v>322</v>
      </c>
      <c r="D37" s="356">
        <v>286</v>
      </c>
      <c r="E37" s="356">
        <v>293</v>
      </c>
      <c r="F37" s="356">
        <v>579</v>
      </c>
      <c r="G37" s="356">
        <v>403</v>
      </c>
      <c r="H37" s="356">
        <v>371</v>
      </c>
      <c r="I37" s="356">
        <v>774</v>
      </c>
      <c r="J37" s="356">
        <v>515</v>
      </c>
      <c r="K37" s="356">
        <v>459</v>
      </c>
      <c r="L37" s="357">
        <v>974</v>
      </c>
      <c r="M37" s="102" t="s">
        <v>70</v>
      </c>
      <c r="N37" s="355" t="s">
        <v>322</v>
      </c>
      <c r="O37" s="356">
        <v>518</v>
      </c>
      <c r="P37" s="356">
        <v>509</v>
      </c>
      <c r="Q37" s="356">
        <v>1027</v>
      </c>
      <c r="R37" s="356">
        <v>474</v>
      </c>
      <c r="S37" s="356">
        <v>431</v>
      </c>
      <c r="T37" s="356">
        <v>905</v>
      </c>
      <c r="U37" s="356">
        <v>387</v>
      </c>
      <c r="V37" s="356">
        <v>394</v>
      </c>
      <c r="W37" s="357">
        <v>781</v>
      </c>
      <c r="X37" s="102" t="s">
        <v>70</v>
      </c>
      <c r="Y37" s="46" t="s">
        <v>322</v>
      </c>
      <c r="Z37" s="358">
        <v>378</v>
      </c>
      <c r="AA37" s="356">
        <v>375</v>
      </c>
      <c r="AB37" s="356">
        <v>753</v>
      </c>
      <c r="AC37" s="356">
        <v>435</v>
      </c>
      <c r="AD37" s="356">
        <v>487</v>
      </c>
      <c r="AE37" s="356">
        <v>922</v>
      </c>
      <c r="AF37" s="356">
        <v>540</v>
      </c>
      <c r="AG37" s="356">
        <v>529</v>
      </c>
      <c r="AH37" s="357">
        <v>1069</v>
      </c>
      <c r="AI37" s="102" t="s">
        <v>70</v>
      </c>
      <c r="AJ37" s="46" t="s">
        <v>322</v>
      </c>
      <c r="AK37" s="356">
        <v>675</v>
      </c>
      <c r="AL37" s="358">
        <v>596</v>
      </c>
      <c r="AM37" s="356">
        <v>1271</v>
      </c>
      <c r="AN37" s="356">
        <v>607</v>
      </c>
      <c r="AO37" s="356">
        <v>523</v>
      </c>
      <c r="AP37" s="356">
        <v>1130</v>
      </c>
      <c r="AQ37" s="356">
        <v>464</v>
      </c>
      <c r="AR37" s="356">
        <v>416</v>
      </c>
      <c r="AS37" s="357">
        <v>880</v>
      </c>
      <c r="AT37" s="102" t="s">
        <v>70</v>
      </c>
      <c r="AU37" s="46" t="s">
        <v>322</v>
      </c>
      <c r="AV37" s="356">
        <v>365</v>
      </c>
      <c r="AW37" s="356">
        <v>378</v>
      </c>
      <c r="AX37" s="358">
        <v>743</v>
      </c>
      <c r="AY37" s="356">
        <v>303</v>
      </c>
      <c r="AZ37" s="356">
        <v>301</v>
      </c>
      <c r="BA37" s="356">
        <v>604</v>
      </c>
      <c r="BB37" s="356">
        <v>239</v>
      </c>
      <c r="BC37" s="356">
        <v>303</v>
      </c>
      <c r="BD37" s="357">
        <v>542</v>
      </c>
      <c r="BE37" s="102" t="s">
        <v>70</v>
      </c>
      <c r="BF37" s="46" t="s">
        <v>322</v>
      </c>
      <c r="BG37" s="356">
        <v>137</v>
      </c>
      <c r="BH37" s="356">
        <v>233</v>
      </c>
      <c r="BI37" s="356">
        <v>370</v>
      </c>
      <c r="BJ37" s="358">
        <v>101</v>
      </c>
      <c r="BK37" s="356">
        <v>174</v>
      </c>
      <c r="BL37" s="356">
        <v>275</v>
      </c>
      <c r="BM37" s="356">
        <v>41</v>
      </c>
      <c r="BN37" s="356">
        <v>78</v>
      </c>
      <c r="BO37" s="357">
        <v>119</v>
      </c>
      <c r="BP37" s="102" t="s">
        <v>70</v>
      </c>
      <c r="BQ37" s="46" t="s">
        <v>322</v>
      </c>
      <c r="BR37" s="356">
        <v>11</v>
      </c>
      <c r="BS37" s="356">
        <v>39</v>
      </c>
      <c r="BT37" s="356">
        <v>50</v>
      </c>
      <c r="BU37" s="356">
        <v>1</v>
      </c>
      <c r="BV37" s="356">
        <v>9</v>
      </c>
      <c r="BW37" s="356">
        <v>10</v>
      </c>
      <c r="BX37" s="356">
        <v>0</v>
      </c>
      <c r="BY37" s="356">
        <v>2</v>
      </c>
      <c r="BZ37" s="357">
        <v>2</v>
      </c>
      <c r="CA37" s="102" t="s">
        <v>70</v>
      </c>
      <c r="CB37" s="46" t="s">
        <v>322</v>
      </c>
      <c r="CC37" s="356">
        <v>1204</v>
      </c>
      <c r="CD37" s="356">
        <v>1123</v>
      </c>
      <c r="CE37" s="356">
        <v>2327</v>
      </c>
      <c r="CF37" s="356">
        <v>4843</v>
      </c>
      <c r="CG37" s="356">
        <v>4638</v>
      </c>
      <c r="CH37" s="356">
        <v>9481</v>
      </c>
      <c r="CI37" s="356">
        <v>833</v>
      </c>
      <c r="CJ37" s="356">
        <v>1139</v>
      </c>
      <c r="CK37" s="357">
        <v>1972</v>
      </c>
    </row>
    <row r="38" spans="1:89" ht="17.100000000000001" customHeight="1">
      <c r="A38" s="1"/>
      <c r="B38" s="672" t="s">
        <v>72</v>
      </c>
      <c r="C38" s="26" t="s">
        <v>73</v>
      </c>
      <c r="D38" s="339">
        <v>1972</v>
      </c>
      <c r="E38" s="339">
        <v>1965</v>
      </c>
      <c r="F38" s="339">
        <v>3937</v>
      </c>
      <c r="G38" s="339">
        <v>2326</v>
      </c>
      <c r="H38" s="339">
        <v>2176</v>
      </c>
      <c r="I38" s="339">
        <v>4502</v>
      </c>
      <c r="J38" s="339">
        <v>2809</v>
      </c>
      <c r="K38" s="339">
        <v>2612</v>
      </c>
      <c r="L38" s="340">
        <v>5421</v>
      </c>
      <c r="M38" s="672" t="s">
        <v>72</v>
      </c>
      <c r="N38" s="341" t="s">
        <v>73</v>
      </c>
      <c r="O38" s="339">
        <v>3754</v>
      </c>
      <c r="P38" s="339">
        <v>3429</v>
      </c>
      <c r="Q38" s="339">
        <v>7183</v>
      </c>
      <c r="R38" s="339">
        <v>4462</v>
      </c>
      <c r="S38" s="339">
        <v>3470</v>
      </c>
      <c r="T38" s="339">
        <v>7932</v>
      </c>
      <c r="U38" s="339">
        <v>3758</v>
      </c>
      <c r="V38" s="339">
        <v>3330</v>
      </c>
      <c r="W38" s="340">
        <v>7088</v>
      </c>
      <c r="X38" s="672" t="s">
        <v>72</v>
      </c>
      <c r="Y38" s="26" t="s">
        <v>73</v>
      </c>
      <c r="Z38" s="342">
        <v>3130</v>
      </c>
      <c r="AA38" s="339">
        <v>2839</v>
      </c>
      <c r="AB38" s="339">
        <v>5969</v>
      </c>
      <c r="AC38" s="339">
        <v>2821</v>
      </c>
      <c r="AD38" s="339">
        <v>2700</v>
      </c>
      <c r="AE38" s="339">
        <v>5521</v>
      </c>
      <c r="AF38" s="339">
        <v>3066</v>
      </c>
      <c r="AG38" s="339">
        <v>3036</v>
      </c>
      <c r="AH38" s="340">
        <v>6102</v>
      </c>
      <c r="AI38" s="672" t="s">
        <v>72</v>
      </c>
      <c r="AJ38" s="26" t="s">
        <v>73</v>
      </c>
      <c r="AK38" s="339">
        <v>3723</v>
      </c>
      <c r="AL38" s="342">
        <v>3586</v>
      </c>
      <c r="AM38" s="339">
        <v>7309</v>
      </c>
      <c r="AN38" s="339">
        <v>4154</v>
      </c>
      <c r="AO38" s="339">
        <v>3947</v>
      </c>
      <c r="AP38" s="339">
        <v>8101</v>
      </c>
      <c r="AQ38" s="339">
        <v>3283</v>
      </c>
      <c r="AR38" s="339">
        <v>3139</v>
      </c>
      <c r="AS38" s="340">
        <v>6422</v>
      </c>
      <c r="AT38" s="672" t="s">
        <v>72</v>
      </c>
      <c r="AU38" s="26" t="s">
        <v>73</v>
      </c>
      <c r="AV38" s="339">
        <v>2667</v>
      </c>
      <c r="AW38" s="339">
        <v>2497</v>
      </c>
      <c r="AX38" s="342">
        <v>5164</v>
      </c>
      <c r="AY38" s="339">
        <v>2145</v>
      </c>
      <c r="AZ38" s="339">
        <v>2168</v>
      </c>
      <c r="BA38" s="339">
        <v>4313</v>
      </c>
      <c r="BB38" s="339">
        <v>1543</v>
      </c>
      <c r="BC38" s="339">
        <v>1772</v>
      </c>
      <c r="BD38" s="340">
        <v>3315</v>
      </c>
      <c r="BE38" s="672" t="s">
        <v>72</v>
      </c>
      <c r="BF38" s="26" t="s">
        <v>73</v>
      </c>
      <c r="BG38" s="339">
        <v>845</v>
      </c>
      <c r="BH38" s="339">
        <v>1263</v>
      </c>
      <c r="BI38" s="339">
        <v>2108</v>
      </c>
      <c r="BJ38" s="342">
        <v>457</v>
      </c>
      <c r="BK38" s="339">
        <v>862</v>
      </c>
      <c r="BL38" s="339">
        <v>1319</v>
      </c>
      <c r="BM38" s="339">
        <v>235</v>
      </c>
      <c r="BN38" s="339">
        <v>486</v>
      </c>
      <c r="BO38" s="340">
        <v>721</v>
      </c>
      <c r="BP38" s="672" t="s">
        <v>72</v>
      </c>
      <c r="BQ38" s="26" t="s">
        <v>73</v>
      </c>
      <c r="BR38" s="339">
        <v>65</v>
      </c>
      <c r="BS38" s="339">
        <v>163</v>
      </c>
      <c r="BT38" s="339">
        <v>228</v>
      </c>
      <c r="BU38" s="339">
        <v>16</v>
      </c>
      <c r="BV38" s="339">
        <v>33</v>
      </c>
      <c r="BW38" s="339">
        <v>49</v>
      </c>
      <c r="BX38" s="339">
        <v>2</v>
      </c>
      <c r="BY38" s="339">
        <v>3</v>
      </c>
      <c r="BZ38" s="340">
        <v>5</v>
      </c>
      <c r="CA38" s="672" t="s">
        <v>72</v>
      </c>
      <c r="CB38" s="26" t="s">
        <v>73</v>
      </c>
      <c r="CC38" s="339">
        <v>7107</v>
      </c>
      <c r="CD38" s="339">
        <v>6753</v>
      </c>
      <c r="CE38" s="339">
        <v>13860</v>
      </c>
      <c r="CF38" s="339">
        <v>34818</v>
      </c>
      <c r="CG38" s="339">
        <v>31973</v>
      </c>
      <c r="CH38" s="339">
        <v>66791</v>
      </c>
      <c r="CI38" s="339">
        <v>5308</v>
      </c>
      <c r="CJ38" s="339">
        <v>6750</v>
      </c>
      <c r="CK38" s="340">
        <v>12058</v>
      </c>
    </row>
    <row r="39" spans="1:89" ht="17.100000000000001" customHeight="1">
      <c r="A39" s="1"/>
      <c r="B39" s="673"/>
      <c r="C39" s="26" t="s">
        <v>74</v>
      </c>
      <c r="D39" s="339">
        <v>291</v>
      </c>
      <c r="E39" s="339">
        <v>273</v>
      </c>
      <c r="F39" s="339">
        <v>564</v>
      </c>
      <c r="G39" s="339">
        <v>327</v>
      </c>
      <c r="H39" s="339">
        <v>243</v>
      </c>
      <c r="I39" s="339">
        <v>570</v>
      </c>
      <c r="J39" s="339">
        <v>368</v>
      </c>
      <c r="K39" s="339">
        <v>314</v>
      </c>
      <c r="L39" s="340">
        <v>682</v>
      </c>
      <c r="M39" s="673"/>
      <c r="N39" s="341" t="s">
        <v>74</v>
      </c>
      <c r="O39" s="339">
        <v>430</v>
      </c>
      <c r="P39" s="339">
        <v>430</v>
      </c>
      <c r="Q39" s="339">
        <v>860</v>
      </c>
      <c r="R39" s="339">
        <v>423</v>
      </c>
      <c r="S39" s="339">
        <v>413</v>
      </c>
      <c r="T39" s="339">
        <v>836</v>
      </c>
      <c r="U39" s="339">
        <v>529</v>
      </c>
      <c r="V39" s="339">
        <v>471</v>
      </c>
      <c r="W39" s="340">
        <v>1000</v>
      </c>
      <c r="X39" s="673"/>
      <c r="Y39" s="26" t="s">
        <v>74</v>
      </c>
      <c r="Z39" s="342">
        <v>485</v>
      </c>
      <c r="AA39" s="339">
        <v>391</v>
      </c>
      <c r="AB39" s="339">
        <v>876</v>
      </c>
      <c r="AC39" s="339">
        <v>405</v>
      </c>
      <c r="AD39" s="339">
        <v>352</v>
      </c>
      <c r="AE39" s="339">
        <v>757</v>
      </c>
      <c r="AF39" s="339">
        <v>451</v>
      </c>
      <c r="AG39" s="339">
        <v>416</v>
      </c>
      <c r="AH39" s="340">
        <v>867</v>
      </c>
      <c r="AI39" s="673"/>
      <c r="AJ39" s="26" t="s">
        <v>74</v>
      </c>
      <c r="AK39" s="339">
        <v>563</v>
      </c>
      <c r="AL39" s="342">
        <v>502</v>
      </c>
      <c r="AM39" s="339">
        <v>1065</v>
      </c>
      <c r="AN39" s="339">
        <v>592</v>
      </c>
      <c r="AO39" s="339">
        <v>529</v>
      </c>
      <c r="AP39" s="339">
        <v>1121</v>
      </c>
      <c r="AQ39" s="339">
        <v>452</v>
      </c>
      <c r="AR39" s="339">
        <v>435</v>
      </c>
      <c r="AS39" s="340">
        <v>887</v>
      </c>
      <c r="AT39" s="673"/>
      <c r="AU39" s="26" t="s">
        <v>74</v>
      </c>
      <c r="AV39" s="339">
        <v>389</v>
      </c>
      <c r="AW39" s="339">
        <v>355</v>
      </c>
      <c r="AX39" s="342">
        <v>744</v>
      </c>
      <c r="AY39" s="339">
        <v>300</v>
      </c>
      <c r="AZ39" s="339">
        <v>300</v>
      </c>
      <c r="BA39" s="339">
        <v>600</v>
      </c>
      <c r="BB39" s="339">
        <v>248</v>
      </c>
      <c r="BC39" s="339">
        <v>294</v>
      </c>
      <c r="BD39" s="340">
        <v>542</v>
      </c>
      <c r="BE39" s="673"/>
      <c r="BF39" s="26" t="s">
        <v>74</v>
      </c>
      <c r="BG39" s="339">
        <v>151</v>
      </c>
      <c r="BH39" s="339">
        <v>246</v>
      </c>
      <c r="BI39" s="339">
        <v>397</v>
      </c>
      <c r="BJ39" s="342">
        <v>81</v>
      </c>
      <c r="BK39" s="339">
        <v>167</v>
      </c>
      <c r="BL39" s="339">
        <v>248</v>
      </c>
      <c r="BM39" s="339">
        <v>49</v>
      </c>
      <c r="BN39" s="339">
        <v>96</v>
      </c>
      <c r="BO39" s="340">
        <v>145</v>
      </c>
      <c r="BP39" s="673"/>
      <c r="BQ39" s="26" t="s">
        <v>74</v>
      </c>
      <c r="BR39" s="339">
        <v>19</v>
      </c>
      <c r="BS39" s="339">
        <v>40</v>
      </c>
      <c r="BT39" s="339">
        <v>59</v>
      </c>
      <c r="BU39" s="339">
        <v>3</v>
      </c>
      <c r="BV39" s="339">
        <v>10</v>
      </c>
      <c r="BW39" s="339">
        <v>13</v>
      </c>
      <c r="BX39" s="339">
        <v>0</v>
      </c>
      <c r="BY39" s="339">
        <v>3</v>
      </c>
      <c r="BZ39" s="340">
        <v>3</v>
      </c>
      <c r="CA39" s="673"/>
      <c r="CB39" s="26" t="s">
        <v>74</v>
      </c>
      <c r="CC39" s="339">
        <v>986</v>
      </c>
      <c r="CD39" s="339">
        <v>830</v>
      </c>
      <c r="CE39" s="339">
        <v>1816</v>
      </c>
      <c r="CF39" s="339">
        <v>4719</v>
      </c>
      <c r="CG39" s="339">
        <v>4294</v>
      </c>
      <c r="CH39" s="339">
        <v>9013</v>
      </c>
      <c r="CI39" s="339">
        <v>851</v>
      </c>
      <c r="CJ39" s="339">
        <v>1156</v>
      </c>
      <c r="CK39" s="340">
        <v>2007</v>
      </c>
    </row>
    <row r="40" spans="1:89" ht="17.100000000000001" customHeight="1">
      <c r="A40" s="1"/>
      <c r="B40" s="673"/>
      <c r="C40" s="26" t="s">
        <v>75</v>
      </c>
      <c r="D40" s="339">
        <v>419</v>
      </c>
      <c r="E40" s="339">
        <v>400</v>
      </c>
      <c r="F40" s="339">
        <v>819</v>
      </c>
      <c r="G40" s="339">
        <v>393</v>
      </c>
      <c r="H40" s="339">
        <v>433</v>
      </c>
      <c r="I40" s="339">
        <v>826</v>
      </c>
      <c r="J40" s="339">
        <v>537</v>
      </c>
      <c r="K40" s="339">
        <v>531</v>
      </c>
      <c r="L40" s="340">
        <v>1068</v>
      </c>
      <c r="M40" s="673"/>
      <c r="N40" s="341" t="s">
        <v>75</v>
      </c>
      <c r="O40" s="339">
        <v>662</v>
      </c>
      <c r="P40" s="339">
        <v>648</v>
      </c>
      <c r="Q40" s="339">
        <v>1310</v>
      </c>
      <c r="R40" s="339">
        <v>653</v>
      </c>
      <c r="S40" s="339">
        <v>693</v>
      </c>
      <c r="T40" s="339">
        <v>1346</v>
      </c>
      <c r="U40" s="339">
        <v>859</v>
      </c>
      <c r="V40" s="339">
        <v>766</v>
      </c>
      <c r="W40" s="340">
        <v>1625</v>
      </c>
      <c r="X40" s="673"/>
      <c r="Y40" s="26" t="s">
        <v>75</v>
      </c>
      <c r="Z40" s="342">
        <v>637</v>
      </c>
      <c r="AA40" s="339">
        <v>584</v>
      </c>
      <c r="AB40" s="339">
        <v>1221</v>
      </c>
      <c r="AC40" s="339">
        <v>542</v>
      </c>
      <c r="AD40" s="339">
        <v>558</v>
      </c>
      <c r="AE40" s="339">
        <v>1100</v>
      </c>
      <c r="AF40" s="339">
        <v>625</v>
      </c>
      <c r="AG40" s="339">
        <v>600</v>
      </c>
      <c r="AH40" s="340">
        <v>1225</v>
      </c>
      <c r="AI40" s="673"/>
      <c r="AJ40" s="26" t="s">
        <v>75</v>
      </c>
      <c r="AK40" s="339">
        <v>788</v>
      </c>
      <c r="AL40" s="342">
        <v>746</v>
      </c>
      <c r="AM40" s="339">
        <v>1534</v>
      </c>
      <c r="AN40" s="339">
        <v>955</v>
      </c>
      <c r="AO40" s="339">
        <v>946</v>
      </c>
      <c r="AP40" s="339">
        <v>1901</v>
      </c>
      <c r="AQ40" s="339">
        <v>753</v>
      </c>
      <c r="AR40" s="339">
        <v>792</v>
      </c>
      <c r="AS40" s="340">
        <v>1545</v>
      </c>
      <c r="AT40" s="673"/>
      <c r="AU40" s="26" t="s">
        <v>75</v>
      </c>
      <c r="AV40" s="339">
        <v>634</v>
      </c>
      <c r="AW40" s="339">
        <v>574</v>
      </c>
      <c r="AX40" s="342">
        <v>1208</v>
      </c>
      <c r="AY40" s="339">
        <v>514</v>
      </c>
      <c r="AZ40" s="339">
        <v>498</v>
      </c>
      <c r="BA40" s="339">
        <v>1012</v>
      </c>
      <c r="BB40" s="339">
        <v>343</v>
      </c>
      <c r="BC40" s="339">
        <v>412</v>
      </c>
      <c r="BD40" s="340">
        <v>755</v>
      </c>
      <c r="BE40" s="673"/>
      <c r="BF40" s="26" t="s">
        <v>75</v>
      </c>
      <c r="BG40" s="339">
        <v>221</v>
      </c>
      <c r="BH40" s="339">
        <v>345</v>
      </c>
      <c r="BI40" s="339">
        <v>566</v>
      </c>
      <c r="BJ40" s="342">
        <v>141</v>
      </c>
      <c r="BK40" s="339">
        <v>267</v>
      </c>
      <c r="BL40" s="339">
        <v>408</v>
      </c>
      <c r="BM40" s="339">
        <v>62</v>
      </c>
      <c r="BN40" s="339">
        <v>181</v>
      </c>
      <c r="BO40" s="340">
        <v>243</v>
      </c>
      <c r="BP40" s="673"/>
      <c r="BQ40" s="26" t="s">
        <v>75</v>
      </c>
      <c r="BR40" s="339">
        <v>31</v>
      </c>
      <c r="BS40" s="339">
        <v>54</v>
      </c>
      <c r="BT40" s="339">
        <v>85</v>
      </c>
      <c r="BU40" s="339">
        <v>3</v>
      </c>
      <c r="BV40" s="339">
        <v>11</v>
      </c>
      <c r="BW40" s="339">
        <v>14</v>
      </c>
      <c r="BX40" s="339">
        <v>1</v>
      </c>
      <c r="BY40" s="339">
        <v>2</v>
      </c>
      <c r="BZ40" s="340">
        <v>3</v>
      </c>
      <c r="CA40" s="673"/>
      <c r="CB40" s="26" t="s">
        <v>75</v>
      </c>
      <c r="CC40" s="339">
        <v>1349</v>
      </c>
      <c r="CD40" s="339">
        <v>1364</v>
      </c>
      <c r="CE40" s="339">
        <v>2713</v>
      </c>
      <c r="CF40" s="339">
        <v>7108</v>
      </c>
      <c r="CG40" s="339">
        <v>6907</v>
      </c>
      <c r="CH40" s="339">
        <v>14015</v>
      </c>
      <c r="CI40" s="339">
        <v>1316</v>
      </c>
      <c r="CJ40" s="339">
        <v>1770</v>
      </c>
      <c r="CK40" s="340">
        <v>3086</v>
      </c>
    </row>
    <row r="41" spans="1:89" ht="17.100000000000001" customHeight="1">
      <c r="A41" s="1"/>
      <c r="B41" s="673"/>
      <c r="C41" s="26" t="s">
        <v>76</v>
      </c>
      <c r="D41" s="361">
        <v>461</v>
      </c>
      <c r="E41" s="361">
        <v>472</v>
      </c>
      <c r="F41" s="361">
        <v>933</v>
      </c>
      <c r="G41" s="361">
        <v>666</v>
      </c>
      <c r="H41" s="361">
        <v>652</v>
      </c>
      <c r="I41" s="361">
        <v>1318</v>
      </c>
      <c r="J41" s="339">
        <v>785</v>
      </c>
      <c r="K41" s="361">
        <v>748</v>
      </c>
      <c r="L41" s="362">
        <v>1533</v>
      </c>
      <c r="M41" s="673"/>
      <c r="N41" s="341" t="s">
        <v>76</v>
      </c>
      <c r="O41" s="361">
        <v>832</v>
      </c>
      <c r="P41" s="361">
        <v>751</v>
      </c>
      <c r="Q41" s="361">
        <v>1583</v>
      </c>
      <c r="R41" s="361">
        <v>681</v>
      </c>
      <c r="S41" s="361">
        <v>653</v>
      </c>
      <c r="T41" s="361">
        <v>1334</v>
      </c>
      <c r="U41" s="339">
        <v>679</v>
      </c>
      <c r="V41" s="361">
        <v>603</v>
      </c>
      <c r="W41" s="362">
        <v>1282</v>
      </c>
      <c r="X41" s="673"/>
      <c r="Y41" s="26" t="s">
        <v>76</v>
      </c>
      <c r="Z41" s="342">
        <v>658</v>
      </c>
      <c r="AA41" s="361">
        <v>682</v>
      </c>
      <c r="AB41" s="361">
        <v>1340</v>
      </c>
      <c r="AC41" s="361">
        <v>740</v>
      </c>
      <c r="AD41" s="361">
        <v>742</v>
      </c>
      <c r="AE41" s="361">
        <v>1482</v>
      </c>
      <c r="AF41" s="339">
        <v>831</v>
      </c>
      <c r="AG41" s="361">
        <v>769</v>
      </c>
      <c r="AH41" s="362">
        <v>1600</v>
      </c>
      <c r="AI41" s="673"/>
      <c r="AJ41" s="26" t="s">
        <v>76</v>
      </c>
      <c r="AK41" s="339">
        <v>1059</v>
      </c>
      <c r="AL41" s="342">
        <v>901</v>
      </c>
      <c r="AM41" s="361">
        <v>1960</v>
      </c>
      <c r="AN41" s="361">
        <v>1053</v>
      </c>
      <c r="AO41" s="361">
        <v>957</v>
      </c>
      <c r="AP41" s="361">
        <v>2010</v>
      </c>
      <c r="AQ41" s="339">
        <v>693</v>
      </c>
      <c r="AR41" s="361">
        <v>646</v>
      </c>
      <c r="AS41" s="362">
        <v>1339</v>
      </c>
      <c r="AT41" s="673"/>
      <c r="AU41" s="26" t="s">
        <v>76</v>
      </c>
      <c r="AV41" s="361">
        <v>622</v>
      </c>
      <c r="AW41" s="339">
        <v>541</v>
      </c>
      <c r="AX41" s="342">
        <v>1163</v>
      </c>
      <c r="AY41" s="361">
        <v>463</v>
      </c>
      <c r="AZ41" s="361">
        <v>538</v>
      </c>
      <c r="BA41" s="361">
        <v>1001</v>
      </c>
      <c r="BB41" s="339">
        <v>441</v>
      </c>
      <c r="BC41" s="361">
        <v>514</v>
      </c>
      <c r="BD41" s="362">
        <v>955</v>
      </c>
      <c r="BE41" s="673"/>
      <c r="BF41" s="26" t="s">
        <v>76</v>
      </c>
      <c r="BG41" s="339">
        <v>240</v>
      </c>
      <c r="BH41" s="361">
        <v>421</v>
      </c>
      <c r="BI41" s="361">
        <v>661</v>
      </c>
      <c r="BJ41" s="342">
        <v>150</v>
      </c>
      <c r="BK41" s="361">
        <v>283</v>
      </c>
      <c r="BL41" s="361">
        <v>433</v>
      </c>
      <c r="BM41" s="339">
        <v>59</v>
      </c>
      <c r="BN41" s="361">
        <v>166</v>
      </c>
      <c r="BO41" s="362">
        <v>225</v>
      </c>
      <c r="BP41" s="673"/>
      <c r="BQ41" s="26" t="s">
        <v>76</v>
      </c>
      <c r="BR41" s="361">
        <v>19</v>
      </c>
      <c r="BS41" s="361">
        <v>57</v>
      </c>
      <c r="BT41" s="361">
        <v>76</v>
      </c>
      <c r="BU41" s="361">
        <v>3</v>
      </c>
      <c r="BV41" s="361">
        <v>14</v>
      </c>
      <c r="BW41" s="361">
        <v>17</v>
      </c>
      <c r="BX41" s="339">
        <v>0</v>
      </c>
      <c r="BY41" s="361">
        <v>1</v>
      </c>
      <c r="BZ41" s="362">
        <v>1</v>
      </c>
      <c r="CA41" s="673"/>
      <c r="CB41" s="26" t="s">
        <v>76</v>
      </c>
      <c r="CC41" s="361">
        <v>1912</v>
      </c>
      <c r="CD41" s="361">
        <v>1872</v>
      </c>
      <c r="CE41" s="361">
        <v>3784</v>
      </c>
      <c r="CF41" s="361">
        <v>7848</v>
      </c>
      <c r="CG41" s="361">
        <v>7245</v>
      </c>
      <c r="CH41" s="361">
        <v>15093</v>
      </c>
      <c r="CI41" s="339">
        <v>1375</v>
      </c>
      <c r="CJ41" s="361">
        <v>1994</v>
      </c>
      <c r="CK41" s="362">
        <v>3369</v>
      </c>
    </row>
    <row r="42" spans="1:89" ht="17.100000000000001" customHeight="1">
      <c r="A42" s="1"/>
      <c r="B42" s="674"/>
      <c r="C42" s="18" t="s">
        <v>42</v>
      </c>
      <c r="D42" s="334">
        <f t="shared" ref="D42:L42" si="48">SUM(D38:D41)</f>
        <v>3143</v>
      </c>
      <c r="E42" s="334">
        <f t="shared" si="48"/>
        <v>3110</v>
      </c>
      <c r="F42" s="334">
        <f t="shared" si="48"/>
        <v>6253</v>
      </c>
      <c r="G42" s="334">
        <f t="shared" si="48"/>
        <v>3712</v>
      </c>
      <c r="H42" s="334">
        <f t="shared" si="48"/>
        <v>3504</v>
      </c>
      <c r="I42" s="334">
        <f t="shared" si="48"/>
        <v>7216</v>
      </c>
      <c r="J42" s="334">
        <f t="shared" si="48"/>
        <v>4499</v>
      </c>
      <c r="K42" s="334">
        <f t="shared" si="48"/>
        <v>4205</v>
      </c>
      <c r="L42" s="335">
        <f t="shared" si="48"/>
        <v>8704</v>
      </c>
      <c r="M42" s="674"/>
      <c r="N42" s="336" t="s">
        <v>42</v>
      </c>
      <c r="O42" s="334">
        <f t="shared" ref="O42:W42" si="49">SUM(O38:O41)</f>
        <v>5678</v>
      </c>
      <c r="P42" s="334">
        <f t="shared" si="49"/>
        <v>5258</v>
      </c>
      <c r="Q42" s="334">
        <f t="shared" si="49"/>
        <v>10936</v>
      </c>
      <c r="R42" s="334">
        <f t="shared" si="49"/>
        <v>6219</v>
      </c>
      <c r="S42" s="334">
        <f t="shared" si="49"/>
        <v>5229</v>
      </c>
      <c r="T42" s="334">
        <f t="shared" si="49"/>
        <v>11448</v>
      </c>
      <c r="U42" s="334">
        <f t="shared" si="49"/>
        <v>5825</v>
      </c>
      <c r="V42" s="334">
        <f t="shared" si="49"/>
        <v>5170</v>
      </c>
      <c r="W42" s="335">
        <f t="shared" si="49"/>
        <v>10995</v>
      </c>
      <c r="X42" s="674"/>
      <c r="Y42" s="18" t="s">
        <v>42</v>
      </c>
      <c r="Z42" s="337">
        <f t="shared" ref="Z42:AH42" si="50">SUM(Z38:Z41)</f>
        <v>4910</v>
      </c>
      <c r="AA42" s="334">
        <f t="shared" si="50"/>
        <v>4496</v>
      </c>
      <c r="AB42" s="334">
        <f t="shared" si="50"/>
        <v>9406</v>
      </c>
      <c r="AC42" s="334">
        <f t="shared" si="50"/>
        <v>4508</v>
      </c>
      <c r="AD42" s="334">
        <f t="shared" si="50"/>
        <v>4352</v>
      </c>
      <c r="AE42" s="334">
        <f t="shared" si="50"/>
        <v>8860</v>
      </c>
      <c r="AF42" s="334">
        <f t="shared" si="50"/>
        <v>4973</v>
      </c>
      <c r="AG42" s="334">
        <f t="shared" si="50"/>
        <v>4821</v>
      </c>
      <c r="AH42" s="335">
        <f t="shared" si="50"/>
        <v>9794</v>
      </c>
      <c r="AI42" s="674"/>
      <c r="AJ42" s="18" t="s">
        <v>42</v>
      </c>
      <c r="AK42" s="334">
        <f t="shared" ref="AK42:AS42" si="51">SUM(AK38:AK41)</f>
        <v>6133</v>
      </c>
      <c r="AL42" s="337">
        <f t="shared" si="51"/>
        <v>5735</v>
      </c>
      <c r="AM42" s="334">
        <f t="shared" si="51"/>
        <v>11868</v>
      </c>
      <c r="AN42" s="334">
        <f t="shared" si="51"/>
        <v>6754</v>
      </c>
      <c r="AO42" s="334">
        <f t="shared" si="51"/>
        <v>6379</v>
      </c>
      <c r="AP42" s="334">
        <f t="shared" si="51"/>
        <v>13133</v>
      </c>
      <c r="AQ42" s="334">
        <f t="shared" si="51"/>
        <v>5181</v>
      </c>
      <c r="AR42" s="334">
        <f t="shared" si="51"/>
        <v>5012</v>
      </c>
      <c r="AS42" s="335">
        <f t="shared" si="51"/>
        <v>10193</v>
      </c>
      <c r="AT42" s="674"/>
      <c r="AU42" s="18" t="s">
        <v>42</v>
      </c>
      <c r="AV42" s="334">
        <f t="shared" ref="AV42:BD42" si="52">SUM(AV38:AV41)</f>
        <v>4312</v>
      </c>
      <c r="AW42" s="334">
        <f t="shared" si="52"/>
        <v>3967</v>
      </c>
      <c r="AX42" s="337">
        <f t="shared" si="52"/>
        <v>8279</v>
      </c>
      <c r="AY42" s="334">
        <f t="shared" si="52"/>
        <v>3422</v>
      </c>
      <c r="AZ42" s="334">
        <f t="shared" si="52"/>
        <v>3504</v>
      </c>
      <c r="BA42" s="334">
        <f t="shared" si="52"/>
        <v>6926</v>
      </c>
      <c r="BB42" s="334">
        <f t="shared" si="52"/>
        <v>2575</v>
      </c>
      <c r="BC42" s="334">
        <f t="shared" si="52"/>
        <v>2992</v>
      </c>
      <c r="BD42" s="335">
        <f t="shared" si="52"/>
        <v>5567</v>
      </c>
      <c r="BE42" s="674"/>
      <c r="BF42" s="18" t="s">
        <v>42</v>
      </c>
      <c r="BG42" s="334">
        <f t="shared" ref="BG42:BO42" si="53">SUM(BG38:BG41)</f>
        <v>1457</v>
      </c>
      <c r="BH42" s="334">
        <f t="shared" si="53"/>
        <v>2275</v>
      </c>
      <c r="BI42" s="334">
        <f t="shared" si="53"/>
        <v>3732</v>
      </c>
      <c r="BJ42" s="337">
        <f t="shared" si="53"/>
        <v>829</v>
      </c>
      <c r="BK42" s="334">
        <f t="shared" si="53"/>
        <v>1579</v>
      </c>
      <c r="BL42" s="334">
        <f t="shared" si="53"/>
        <v>2408</v>
      </c>
      <c r="BM42" s="334">
        <f t="shared" si="53"/>
        <v>405</v>
      </c>
      <c r="BN42" s="334">
        <f t="shared" si="53"/>
        <v>929</v>
      </c>
      <c r="BO42" s="335">
        <f t="shared" si="53"/>
        <v>1334</v>
      </c>
      <c r="BP42" s="674"/>
      <c r="BQ42" s="18" t="s">
        <v>42</v>
      </c>
      <c r="BR42" s="334">
        <f t="shared" ref="BR42:BZ42" si="54">SUM(BR38:BR41)</f>
        <v>134</v>
      </c>
      <c r="BS42" s="334">
        <f t="shared" si="54"/>
        <v>314</v>
      </c>
      <c r="BT42" s="334">
        <f t="shared" si="54"/>
        <v>448</v>
      </c>
      <c r="BU42" s="334">
        <f t="shared" si="54"/>
        <v>25</v>
      </c>
      <c r="BV42" s="334">
        <f t="shared" si="54"/>
        <v>68</v>
      </c>
      <c r="BW42" s="334">
        <f t="shared" si="54"/>
        <v>93</v>
      </c>
      <c r="BX42" s="334">
        <f t="shared" si="54"/>
        <v>3</v>
      </c>
      <c r="BY42" s="334">
        <f t="shared" si="54"/>
        <v>9</v>
      </c>
      <c r="BZ42" s="335">
        <f t="shared" si="54"/>
        <v>12</v>
      </c>
      <c r="CA42" s="674"/>
      <c r="CB42" s="18" t="s">
        <v>42</v>
      </c>
      <c r="CC42" s="334">
        <f t="shared" ref="CC42:CK42" si="55">SUM(CC38:CC41)</f>
        <v>11354</v>
      </c>
      <c r="CD42" s="334">
        <f t="shared" si="55"/>
        <v>10819</v>
      </c>
      <c r="CE42" s="334">
        <f t="shared" si="55"/>
        <v>22173</v>
      </c>
      <c r="CF42" s="334">
        <f t="shared" si="55"/>
        <v>54493</v>
      </c>
      <c r="CG42" s="334">
        <f t="shared" si="55"/>
        <v>50419</v>
      </c>
      <c r="CH42" s="334">
        <f t="shared" si="55"/>
        <v>104912</v>
      </c>
      <c r="CI42" s="334">
        <f t="shared" si="55"/>
        <v>8850</v>
      </c>
      <c r="CJ42" s="334">
        <f t="shared" si="55"/>
        <v>11670</v>
      </c>
      <c r="CK42" s="335">
        <f t="shared" si="55"/>
        <v>20520</v>
      </c>
    </row>
    <row r="43" spans="1:89" ht="17.100000000000001" customHeight="1">
      <c r="A43" s="1"/>
      <c r="B43" s="24" t="s">
        <v>77</v>
      </c>
      <c r="C43" s="18" t="s">
        <v>78</v>
      </c>
      <c r="D43" s="329">
        <v>3559</v>
      </c>
      <c r="E43" s="329">
        <v>3397</v>
      </c>
      <c r="F43" s="329">
        <v>6956</v>
      </c>
      <c r="G43" s="329">
        <v>3739</v>
      </c>
      <c r="H43" s="329">
        <v>3598</v>
      </c>
      <c r="I43" s="329">
        <v>7337</v>
      </c>
      <c r="J43" s="329">
        <v>4111</v>
      </c>
      <c r="K43" s="329">
        <v>4018</v>
      </c>
      <c r="L43" s="330">
        <v>8129</v>
      </c>
      <c r="M43" s="24" t="s">
        <v>77</v>
      </c>
      <c r="N43" s="336" t="s">
        <v>78</v>
      </c>
      <c r="O43" s="329">
        <v>5177</v>
      </c>
      <c r="P43" s="329">
        <v>4833</v>
      </c>
      <c r="Q43" s="329">
        <v>10010</v>
      </c>
      <c r="R43" s="329">
        <v>6585</v>
      </c>
      <c r="S43" s="329">
        <v>5785</v>
      </c>
      <c r="T43" s="329">
        <v>12370</v>
      </c>
      <c r="U43" s="329">
        <v>7917</v>
      </c>
      <c r="V43" s="329">
        <v>6762</v>
      </c>
      <c r="W43" s="330">
        <v>14679</v>
      </c>
      <c r="X43" s="24" t="s">
        <v>77</v>
      </c>
      <c r="Y43" s="18" t="s">
        <v>78</v>
      </c>
      <c r="Z43" s="332">
        <v>6193</v>
      </c>
      <c r="AA43" s="329">
        <v>5360</v>
      </c>
      <c r="AB43" s="329">
        <v>11553</v>
      </c>
      <c r="AC43" s="329">
        <v>5070</v>
      </c>
      <c r="AD43" s="329">
        <v>4603</v>
      </c>
      <c r="AE43" s="329">
        <v>9673</v>
      </c>
      <c r="AF43" s="329">
        <v>4767</v>
      </c>
      <c r="AG43" s="329">
        <v>4627</v>
      </c>
      <c r="AH43" s="330">
        <v>9394</v>
      </c>
      <c r="AI43" s="24" t="s">
        <v>77</v>
      </c>
      <c r="AJ43" s="18" t="s">
        <v>78</v>
      </c>
      <c r="AK43" s="329">
        <v>5933</v>
      </c>
      <c r="AL43" s="332">
        <v>6084</v>
      </c>
      <c r="AM43" s="329">
        <v>12017</v>
      </c>
      <c r="AN43" s="329">
        <v>7538</v>
      </c>
      <c r="AO43" s="329">
        <v>7733</v>
      </c>
      <c r="AP43" s="329">
        <v>15271</v>
      </c>
      <c r="AQ43" s="329">
        <v>6800</v>
      </c>
      <c r="AR43" s="329">
        <v>6664</v>
      </c>
      <c r="AS43" s="330">
        <v>13464</v>
      </c>
      <c r="AT43" s="24" t="s">
        <v>77</v>
      </c>
      <c r="AU43" s="18" t="s">
        <v>78</v>
      </c>
      <c r="AV43" s="329">
        <v>5332</v>
      </c>
      <c r="AW43" s="329">
        <v>4667</v>
      </c>
      <c r="AX43" s="332">
        <v>9999</v>
      </c>
      <c r="AY43" s="329">
        <v>3624</v>
      </c>
      <c r="AZ43" s="329">
        <v>3550</v>
      </c>
      <c r="BA43" s="329">
        <v>7174</v>
      </c>
      <c r="BB43" s="329">
        <v>2540</v>
      </c>
      <c r="BC43" s="329">
        <v>2731</v>
      </c>
      <c r="BD43" s="330">
        <v>5271</v>
      </c>
      <c r="BE43" s="24" t="s">
        <v>77</v>
      </c>
      <c r="BF43" s="18" t="s">
        <v>78</v>
      </c>
      <c r="BG43" s="329">
        <v>1441</v>
      </c>
      <c r="BH43" s="329">
        <v>2111</v>
      </c>
      <c r="BI43" s="329">
        <v>3552</v>
      </c>
      <c r="BJ43" s="332">
        <v>767</v>
      </c>
      <c r="BK43" s="329">
        <v>1387</v>
      </c>
      <c r="BL43" s="329">
        <v>2154</v>
      </c>
      <c r="BM43" s="329">
        <v>432</v>
      </c>
      <c r="BN43" s="329">
        <v>955</v>
      </c>
      <c r="BO43" s="330">
        <v>1387</v>
      </c>
      <c r="BP43" s="24" t="s">
        <v>77</v>
      </c>
      <c r="BQ43" s="18" t="s">
        <v>78</v>
      </c>
      <c r="BR43" s="329">
        <v>127</v>
      </c>
      <c r="BS43" s="329">
        <v>411</v>
      </c>
      <c r="BT43" s="329">
        <v>538</v>
      </c>
      <c r="BU43" s="329">
        <v>21</v>
      </c>
      <c r="BV43" s="329">
        <v>90</v>
      </c>
      <c r="BW43" s="329">
        <v>111</v>
      </c>
      <c r="BX43" s="329">
        <v>2</v>
      </c>
      <c r="BY43" s="329">
        <v>13</v>
      </c>
      <c r="BZ43" s="330">
        <v>15</v>
      </c>
      <c r="CA43" s="24" t="s">
        <v>77</v>
      </c>
      <c r="CB43" s="18" t="s">
        <v>78</v>
      </c>
      <c r="CC43" s="329">
        <v>11409</v>
      </c>
      <c r="CD43" s="329">
        <v>11013</v>
      </c>
      <c r="CE43" s="329">
        <v>22422</v>
      </c>
      <c r="CF43" s="329">
        <v>61312</v>
      </c>
      <c r="CG43" s="329">
        <v>57118</v>
      </c>
      <c r="CH43" s="329">
        <v>118430</v>
      </c>
      <c r="CI43" s="329">
        <v>8954</v>
      </c>
      <c r="CJ43" s="329">
        <v>11248</v>
      </c>
      <c r="CK43" s="330">
        <v>20202</v>
      </c>
    </row>
    <row r="44" spans="1:89" ht="17.100000000000001" customHeight="1">
      <c r="A44" s="1"/>
      <c r="B44" s="24" t="s">
        <v>79</v>
      </c>
      <c r="C44" s="18" t="s">
        <v>80</v>
      </c>
      <c r="D44" s="334">
        <v>1277</v>
      </c>
      <c r="E44" s="334">
        <v>1288</v>
      </c>
      <c r="F44" s="334">
        <v>2565</v>
      </c>
      <c r="G44" s="334">
        <v>1497</v>
      </c>
      <c r="H44" s="334">
        <v>1396</v>
      </c>
      <c r="I44" s="334">
        <v>2893</v>
      </c>
      <c r="J44" s="334">
        <v>1669</v>
      </c>
      <c r="K44" s="334">
        <v>1512</v>
      </c>
      <c r="L44" s="335">
        <v>3181</v>
      </c>
      <c r="M44" s="24" t="s">
        <v>79</v>
      </c>
      <c r="N44" s="336" t="s">
        <v>80</v>
      </c>
      <c r="O44" s="334">
        <v>1822</v>
      </c>
      <c r="P44" s="334">
        <v>1759</v>
      </c>
      <c r="Q44" s="334">
        <v>3581</v>
      </c>
      <c r="R44" s="334">
        <v>1859</v>
      </c>
      <c r="S44" s="334">
        <v>1843</v>
      </c>
      <c r="T44" s="334">
        <v>3702</v>
      </c>
      <c r="U44" s="334">
        <v>2090</v>
      </c>
      <c r="V44" s="334">
        <v>1941</v>
      </c>
      <c r="W44" s="335">
        <v>4031</v>
      </c>
      <c r="X44" s="24" t="s">
        <v>79</v>
      </c>
      <c r="Y44" s="18" t="s">
        <v>80</v>
      </c>
      <c r="Z44" s="337">
        <v>1856</v>
      </c>
      <c r="AA44" s="334">
        <v>1672</v>
      </c>
      <c r="AB44" s="334">
        <v>3528</v>
      </c>
      <c r="AC44" s="334">
        <v>1760</v>
      </c>
      <c r="AD44" s="334">
        <v>1724</v>
      </c>
      <c r="AE44" s="334">
        <v>3484</v>
      </c>
      <c r="AF44" s="334">
        <v>2007</v>
      </c>
      <c r="AG44" s="334">
        <v>1903</v>
      </c>
      <c r="AH44" s="335">
        <v>3910</v>
      </c>
      <c r="AI44" s="24" t="s">
        <v>79</v>
      </c>
      <c r="AJ44" s="18" t="s">
        <v>80</v>
      </c>
      <c r="AK44" s="334">
        <v>2327</v>
      </c>
      <c r="AL44" s="337">
        <v>2191</v>
      </c>
      <c r="AM44" s="334">
        <v>4518</v>
      </c>
      <c r="AN44" s="334">
        <v>2586</v>
      </c>
      <c r="AO44" s="334">
        <v>2410</v>
      </c>
      <c r="AP44" s="334">
        <v>4996</v>
      </c>
      <c r="AQ44" s="334">
        <v>1961</v>
      </c>
      <c r="AR44" s="334">
        <v>1858</v>
      </c>
      <c r="AS44" s="335">
        <v>3819</v>
      </c>
      <c r="AT44" s="24" t="s">
        <v>79</v>
      </c>
      <c r="AU44" s="18" t="s">
        <v>80</v>
      </c>
      <c r="AV44" s="334">
        <v>1671</v>
      </c>
      <c r="AW44" s="334">
        <v>1730</v>
      </c>
      <c r="AX44" s="337">
        <v>3401</v>
      </c>
      <c r="AY44" s="334">
        <v>1515</v>
      </c>
      <c r="AZ44" s="334">
        <v>1607</v>
      </c>
      <c r="BA44" s="334">
        <v>3122</v>
      </c>
      <c r="BB44" s="334">
        <v>1226</v>
      </c>
      <c r="BC44" s="334">
        <v>1397</v>
      </c>
      <c r="BD44" s="335">
        <v>2623</v>
      </c>
      <c r="BE44" s="24" t="s">
        <v>79</v>
      </c>
      <c r="BF44" s="18" t="s">
        <v>80</v>
      </c>
      <c r="BG44" s="334">
        <v>754</v>
      </c>
      <c r="BH44" s="334">
        <v>1197</v>
      </c>
      <c r="BI44" s="334">
        <v>1951</v>
      </c>
      <c r="BJ44" s="337">
        <v>420</v>
      </c>
      <c r="BK44" s="334">
        <v>765</v>
      </c>
      <c r="BL44" s="334">
        <v>1185</v>
      </c>
      <c r="BM44" s="334">
        <v>220</v>
      </c>
      <c r="BN44" s="334">
        <v>504</v>
      </c>
      <c r="BO44" s="335">
        <v>724</v>
      </c>
      <c r="BP44" s="24" t="s">
        <v>79</v>
      </c>
      <c r="BQ44" s="18" t="s">
        <v>80</v>
      </c>
      <c r="BR44" s="334">
        <v>70</v>
      </c>
      <c r="BS44" s="334">
        <v>170</v>
      </c>
      <c r="BT44" s="334">
        <v>240</v>
      </c>
      <c r="BU44" s="334">
        <v>10</v>
      </c>
      <c r="BV44" s="334">
        <v>32</v>
      </c>
      <c r="BW44" s="334">
        <v>42</v>
      </c>
      <c r="BX44" s="334">
        <v>0</v>
      </c>
      <c r="BY44" s="334">
        <v>2</v>
      </c>
      <c r="BZ44" s="335">
        <v>2</v>
      </c>
      <c r="CA44" s="24" t="s">
        <v>79</v>
      </c>
      <c r="CB44" s="18" t="s">
        <v>80</v>
      </c>
      <c r="CC44" s="334">
        <v>4443</v>
      </c>
      <c r="CD44" s="334">
        <v>4196</v>
      </c>
      <c r="CE44" s="334">
        <v>8639</v>
      </c>
      <c r="CF44" s="334">
        <v>19939</v>
      </c>
      <c r="CG44" s="334">
        <v>19031</v>
      </c>
      <c r="CH44" s="334">
        <v>38970</v>
      </c>
      <c r="CI44" s="334">
        <v>4215</v>
      </c>
      <c r="CJ44" s="334">
        <v>5674</v>
      </c>
      <c r="CK44" s="335">
        <v>9889</v>
      </c>
    </row>
    <row r="45" spans="1:89" ht="17.100000000000001" customHeight="1">
      <c r="A45" s="1"/>
      <c r="B45" s="17" t="s">
        <v>81</v>
      </c>
      <c r="C45" s="18" t="s">
        <v>82</v>
      </c>
      <c r="D45" s="334">
        <v>2790</v>
      </c>
      <c r="E45" s="334">
        <v>2667</v>
      </c>
      <c r="F45" s="334">
        <v>5457</v>
      </c>
      <c r="G45" s="334">
        <v>3200</v>
      </c>
      <c r="H45" s="334">
        <v>2960</v>
      </c>
      <c r="I45" s="334">
        <v>6160</v>
      </c>
      <c r="J45" s="334">
        <v>3562</v>
      </c>
      <c r="K45" s="334">
        <v>3481</v>
      </c>
      <c r="L45" s="335">
        <v>7043</v>
      </c>
      <c r="M45" s="17" t="s">
        <v>81</v>
      </c>
      <c r="N45" s="336" t="s">
        <v>82</v>
      </c>
      <c r="O45" s="334">
        <v>4229</v>
      </c>
      <c r="P45" s="334">
        <v>4065</v>
      </c>
      <c r="Q45" s="334">
        <v>8294</v>
      </c>
      <c r="R45" s="334">
        <v>4210</v>
      </c>
      <c r="S45" s="334">
        <v>4014</v>
      </c>
      <c r="T45" s="334">
        <v>8224</v>
      </c>
      <c r="U45" s="334">
        <v>4564</v>
      </c>
      <c r="V45" s="334">
        <v>4389</v>
      </c>
      <c r="W45" s="335">
        <v>8953</v>
      </c>
      <c r="X45" s="17" t="s">
        <v>81</v>
      </c>
      <c r="Y45" s="18" t="s">
        <v>82</v>
      </c>
      <c r="Z45" s="337">
        <v>4028</v>
      </c>
      <c r="AA45" s="334">
        <v>3882</v>
      </c>
      <c r="AB45" s="334">
        <v>7910</v>
      </c>
      <c r="AC45" s="334">
        <v>3783</v>
      </c>
      <c r="AD45" s="334">
        <v>3920</v>
      </c>
      <c r="AE45" s="334">
        <v>7703</v>
      </c>
      <c r="AF45" s="334">
        <v>4038</v>
      </c>
      <c r="AG45" s="334">
        <v>4071</v>
      </c>
      <c r="AH45" s="335">
        <v>8109</v>
      </c>
      <c r="AI45" s="17" t="s">
        <v>81</v>
      </c>
      <c r="AJ45" s="18" t="s">
        <v>82</v>
      </c>
      <c r="AK45" s="334">
        <v>4918</v>
      </c>
      <c r="AL45" s="337">
        <v>4783</v>
      </c>
      <c r="AM45" s="334">
        <v>9701</v>
      </c>
      <c r="AN45" s="334">
        <v>5515</v>
      </c>
      <c r="AO45" s="334">
        <v>5546</v>
      </c>
      <c r="AP45" s="334">
        <v>11061</v>
      </c>
      <c r="AQ45" s="334">
        <v>4642</v>
      </c>
      <c r="AR45" s="334">
        <v>4300</v>
      </c>
      <c r="AS45" s="335">
        <v>8942</v>
      </c>
      <c r="AT45" s="17" t="s">
        <v>81</v>
      </c>
      <c r="AU45" s="18" t="s">
        <v>82</v>
      </c>
      <c r="AV45" s="334">
        <v>3522</v>
      </c>
      <c r="AW45" s="334">
        <v>3349</v>
      </c>
      <c r="AX45" s="337">
        <v>6871</v>
      </c>
      <c r="AY45" s="334">
        <v>2768</v>
      </c>
      <c r="AZ45" s="334">
        <v>2796</v>
      </c>
      <c r="BA45" s="334">
        <v>5564</v>
      </c>
      <c r="BB45" s="334">
        <v>1979</v>
      </c>
      <c r="BC45" s="334">
        <v>2201</v>
      </c>
      <c r="BD45" s="335">
        <v>4180</v>
      </c>
      <c r="BE45" s="17" t="s">
        <v>81</v>
      </c>
      <c r="BF45" s="18" t="s">
        <v>82</v>
      </c>
      <c r="BG45" s="334">
        <v>1118</v>
      </c>
      <c r="BH45" s="334">
        <v>1716</v>
      </c>
      <c r="BI45" s="334">
        <v>2834</v>
      </c>
      <c r="BJ45" s="337">
        <v>639</v>
      </c>
      <c r="BK45" s="334">
        <v>1167</v>
      </c>
      <c r="BL45" s="334">
        <v>1806</v>
      </c>
      <c r="BM45" s="334">
        <v>322</v>
      </c>
      <c r="BN45" s="334">
        <v>691</v>
      </c>
      <c r="BO45" s="335">
        <v>1013</v>
      </c>
      <c r="BP45" s="17" t="s">
        <v>81</v>
      </c>
      <c r="BQ45" s="18" t="s">
        <v>82</v>
      </c>
      <c r="BR45" s="334">
        <v>89</v>
      </c>
      <c r="BS45" s="334">
        <v>203</v>
      </c>
      <c r="BT45" s="334">
        <v>292</v>
      </c>
      <c r="BU45" s="334">
        <v>8</v>
      </c>
      <c r="BV45" s="334">
        <v>52</v>
      </c>
      <c r="BW45" s="334">
        <v>60</v>
      </c>
      <c r="BX45" s="334">
        <v>0</v>
      </c>
      <c r="BY45" s="334">
        <v>2</v>
      </c>
      <c r="BZ45" s="335">
        <v>2</v>
      </c>
      <c r="CA45" s="17" t="s">
        <v>81</v>
      </c>
      <c r="CB45" s="18" t="s">
        <v>82</v>
      </c>
      <c r="CC45" s="334">
        <v>9552</v>
      </c>
      <c r="CD45" s="334">
        <v>9108</v>
      </c>
      <c r="CE45" s="334">
        <v>18660</v>
      </c>
      <c r="CF45" s="334">
        <v>43449</v>
      </c>
      <c r="CG45" s="334">
        <v>42319</v>
      </c>
      <c r="CH45" s="334">
        <v>85768</v>
      </c>
      <c r="CI45" s="334">
        <v>6923</v>
      </c>
      <c r="CJ45" s="334">
        <v>8828</v>
      </c>
      <c r="CK45" s="335">
        <v>15751</v>
      </c>
    </row>
    <row r="46" spans="1:89" ht="17.100000000000001" customHeight="1">
      <c r="A46" s="1"/>
      <c r="B46" s="666" t="s">
        <v>83</v>
      </c>
      <c r="C46" s="26" t="s">
        <v>84</v>
      </c>
      <c r="D46" s="339">
        <v>5452</v>
      </c>
      <c r="E46" s="339">
        <v>5393</v>
      </c>
      <c r="F46" s="339">
        <v>10845</v>
      </c>
      <c r="G46" s="339">
        <v>5415</v>
      </c>
      <c r="H46" s="339">
        <v>5053</v>
      </c>
      <c r="I46" s="339">
        <v>10468</v>
      </c>
      <c r="J46" s="339">
        <v>5559</v>
      </c>
      <c r="K46" s="339">
        <v>5191</v>
      </c>
      <c r="L46" s="340">
        <v>10750</v>
      </c>
      <c r="M46" s="666" t="s">
        <v>83</v>
      </c>
      <c r="N46" s="341" t="s">
        <v>84</v>
      </c>
      <c r="O46" s="339">
        <v>6368</v>
      </c>
      <c r="P46" s="339">
        <v>5878</v>
      </c>
      <c r="Q46" s="339">
        <v>12246</v>
      </c>
      <c r="R46" s="339">
        <v>7518</v>
      </c>
      <c r="S46" s="339">
        <v>7131</v>
      </c>
      <c r="T46" s="339">
        <v>14649</v>
      </c>
      <c r="U46" s="339">
        <v>9739</v>
      </c>
      <c r="V46" s="339">
        <v>9421</v>
      </c>
      <c r="W46" s="340">
        <v>19160</v>
      </c>
      <c r="X46" s="666" t="s">
        <v>83</v>
      </c>
      <c r="Y46" s="26" t="s">
        <v>84</v>
      </c>
      <c r="Z46" s="342">
        <v>8925</v>
      </c>
      <c r="AA46" s="339">
        <v>8345</v>
      </c>
      <c r="AB46" s="339">
        <v>17270</v>
      </c>
      <c r="AC46" s="339">
        <v>7330</v>
      </c>
      <c r="AD46" s="339">
        <v>6855</v>
      </c>
      <c r="AE46" s="339">
        <v>14185</v>
      </c>
      <c r="AF46" s="339">
        <v>6450</v>
      </c>
      <c r="AG46" s="339">
        <v>6060</v>
      </c>
      <c r="AH46" s="340">
        <v>12510</v>
      </c>
      <c r="AI46" s="666" t="s">
        <v>83</v>
      </c>
      <c r="AJ46" s="26" t="s">
        <v>84</v>
      </c>
      <c r="AK46" s="339">
        <v>7338</v>
      </c>
      <c r="AL46" s="342">
        <v>7502</v>
      </c>
      <c r="AM46" s="339">
        <v>14840</v>
      </c>
      <c r="AN46" s="339">
        <v>8916</v>
      </c>
      <c r="AO46" s="339">
        <v>9588</v>
      </c>
      <c r="AP46" s="339">
        <v>18504</v>
      </c>
      <c r="AQ46" s="339">
        <v>8698</v>
      </c>
      <c r="AR46" s="339">
        <v>9142</v>
      </c>
      <c r="AS46" s="340">
        <v>17840</v>
      </c>
      <c r="AT46" s="666" t="s">
        <v>83</v>
      </c>
      <c r="AU46" s="26" t="s">
        <v>84</v>
      </c>
      <c r="AV46" s="339">
        <v>7622</v>
      </c>
      <c r="AW46" s="339">
        <v>6930</v>
      </c>
      <c r="AX46" s="342">
        <v>14552</v>
      </c>
      <c r="AY46" s="339">
        <v>5229</v>
      </c>
      <c r="AZ46" s="339">
        <v>4845</v>
      </c>
      <c r="BA46" s="339">
        <v>10074</v>
      </c>
      <c r="BB46" s="339">
        <v>3127</v>
      </c>
      <c r="BC46" s="339">
        <v>3225</v>
      </c>
      <c r="BD46" s="340">
        <v>6352</v>
      </c>
      <c r="BE46" s="666" t="s">
        <v>83</v>
      </c>
      <c r="BF46" s="26" t="s">
        <v>84</v>
      </c>
      <c r="BG46" s="339">
        <v>1664</v>
      </c>
      <c r="BH46" s="339">
        <v>2392</v>
      </c>
      <c r="BI46" s="339">
        <v>4056</v>
      </c>
      <c r="BJ46" s="342">
        <v>916</v>
      </c>
      <c r="BK46" s="339">
        <v>1638</v>
      </c>
      <c r="BL46" s="339">
        <v>2554</v>
      </c>
      <c r="BM46" s="339">
        <v>478</v>
      </c>
      <c r="BN46" s="339">
        <v>969</v>
      </c>
      <c r="BO46" s="340">
        <v>1447</v>
      </c>
      <c r="BP46" s="666" t="s">
        <v>83</v>
      </c>
      <c r="BQ46" s="26" t="s">
        <v>84</v>
      </c>
      <c r="BR46" s="339">
        <v>113</v>
      </c>
      <c r="BS46" s="339">
        <v>341</v>
      </c>
      <c r="BT46" s="339">
        <v>454</v>
      </c>
      <c r="BU46" s="339">
        <v>15</v>
      </c>
      <c r="BV46" s="339">
        <v>71</v>
      </c>
      <c r="BW46" s="339">
        <v>86</v>
      </c>
      <c r="BX46" s="339">
        <v>0</v>
      </c>
      <c r="BY46" s="339">
        <v>5</v>
      </c>
      <c r="BZ46" s="340">
        <v>5</v>
      </c>
      <c r="CA46" s="666" t="s">
        <v>83</v>
      </c>
      <c r="CB46" s="26" t="s">
        <v>84</v>
      </c>
      <c r="CC46" s="339">
        <v>16426</v>
      </c>
      <c r="CD46" s="339">
        <v>15637</v>
      </c>
      <c r="CE46" s="339">
        <v>32063</v>
      </c>
      <c r="CF46" s="339">
        <v>78904</v>
      </c>
      <c r="CG46" s="339">
        <v>76852</v>
      </c>
      <c r="CH46" s="339">
        <v>155756</v>
      </c>
      <c r="CI46" s="339">
        <v>11542</v>
      </c>
      <c r="CJ46" s="339">
        <v>13486</v>
      </c>
      <c r="CK46" s="340">
        <v>25028</v>
      </c>
    </row>
    <row r="47" spans="1:89" ht="17.100000000000001" customHeight="1">
      <c r="A47" s="1"/>
      <c r="B47" s="667"/>
      <c r="C47" s="26" t="s">
        <v>85</v>
      </c>
      <c r="D47" s="339">
        <v>882</v>
      </c>
      <c r="E47" s="339">
        <v>794</v>
      </c>
      <c r="F47" s="339">
        <v>1676</v>
      </c>
      <c r="G47" s="339">
        <v>827</v>
      </c>
      <c r="H47" s="339">
        <v>749</v>
      </c>
      <c r="I47" s="339">
        <v>1576</v>
      </c>
      <c r="J47" s="339">
        <v>779</v>
      </c>
      <c r="K47" s="339">
        <v>787</v>
      </c>
      <c r="L47" s="340">
        <v>1566</v>
      </c>
      <c r="M47" s="667"/>
      <c r="N47" s="341" t="s">
        <v>85</v>
      </c>
      <c r="O47" s="339">
        <v>1020</v>
      </c>
      <c r="P47" s="339">
        <v>981</v>
      </c>
      <c r="Q47" s="339">
        <v>2001</v>
      </c>
      <c r="R47" s="339">
        <v>1208</v>
      </c>
      <c r="S47" s="339">
        <v>1225</v>
      </c>
      <c r="T47" s="339">
        <v>2433</v>
      </c>
      <c r="U47" s="339">
        <v>1548</v>
      </c>
      <c r="V47" s="339">
        <v>1545</v>
      </c>
      <c r="W47" s="340">
        <v>3093</v>
      </c>
      <c r="X47" s="667"/>
      <c r="Y47" s="26" t="s">
        <v>85</v>
      </c>
      <c r="Z47" s="342">
        <v>1324</v>
      </c>
      <c r="AA47" s="339">
        <v>1221</v>
      </c>
      <c r="AB47" s="339">
        <v>2545</v>
      </c>
      <c r="AC47" s="339">
        <v>1014</v>
      </c>
      <c r="AD47" s="339">
        <v>910</v>
      </c>
      <c r="AE47" s="339">
        <v>1924</v>
      </c>
      <c r="AF47" s="339">
        <v>921</v>
      </c>
      <c r="AG47" s="339">
        <v>878</v>
      </c>
      <c r="AH47" s="340">
        <v>1799</v>
      </c>
      <c r="AI47" s="667"/>
      <c r="AJ47" s="26" t="s">
        <v>85</v>
      </c>
      <c r="AK47" s="339">
        <v>1142</v>
      </c>
      <c r="AL47" s="342">
        <v>1171</v>
      </c>
      <c r="AM47" s="339">
        <v>2313</v>
      </c>
      <c r="AN47" s="339">
        <v>1476</v>
      </c>
      <c r="AO47" s="339">
        <v>1592</v>
      </c>
      <c r="AP47" s="339">
        <v>3068</v>
      </c>
      <c r="AQ47" s="339">
        <v>1500</v>
      </c>
      <c r="AR47" s="339">
        <v>1383</v>
      </c>
      <c r="AS47" s="340">
        <v>2883</v>
      </c>
      <c r="AT47" s="667"/>
      <c r="AU47" s="26" t="s">
        <v>85</v>
      </c>
      <c r="AV47" s="339">
        <v>1077</v>
      </c>
      <c r="AW47" s="339">
        <v>843</v>
      </c>
      <c r="AX47" s="342">
        <v>1920</v>
      </c>
      <c r="AY47" s="339">
        <v>651</v>
      </c>
      <c r="AZ47" s="339">
        <v>608</v>
      </c>
      <c r="BA47" s="339">
        <v>1259</v>
      </c>
      <c r="BB47" s="339">
        <v>408</v>
      </c>
      <c r="BC47" s="339">
        <v>425</v>
      </c>
      <c r="BD47" s="340">
        <v>833</v>
      </c>
      <c r="BE47" s="667"/>
      <c r="BF47" s="26" t="s">
        <v>85</v>
      </c>
      <c r="BG47" s="339">
        <v>241</v>
      </c>
      <c r="BH47" s="339">
        <v>337</v>
      </c>
      <c r="BI47" s="339">
        <v>578</v>
      </c>
      <c r="BJ47" s="342">
        <v>140</v>
      </c>
      <c r="BK47" s="339">
        <v>242</v>
      </c>
      <c r="BL47" s="339">
        <v>382</v>
      </c>
      <c r="BM47" s="339">
        <v>64</v>
      </c>
      <c r="BN47" s="339">
        <v>159</v>
      </c>
      <c r="BO47" s="340">
        <v>223</v>
      </c>
      <c r="BP47" s="667"/>
      <c r="BQ47" s="26" t="s">
        <v>85</v>
      </c>
      <c r="BR47" s="339">
        <v>19</v>
      </c>
      <c r="BS47" s="339">
        <v>58</v>
      </c>
      <c r="BT47" s="339">
        <v>77</v>
      </c>
      <c r="BU47" s="339">
        <v>3</v>
      </c>
      <c r="BV47" s="339">
        <v>7</v>
      </c>
      <c r="BW47" s="339">
        <v>10</v>
      </c>
      <c r="BX47" s="339">
        <v>1</v>
      </c>
      <c r="BY47" s="339">
        <v>1</v>
      </c>
      <c r="BZ47" s="340">
        <v>2</v>
      </c>
      <c r="CA47" s="667"/>
      <c r="CB47" s="26" t="s">
        <v>85</v>
      </c>
      <c r="CC47" s="339">
        <v>2488</v>
      </c>
      <c r="CD47" s="339">
        <v>2330</v>
      </c>
      <c r="CE47" s="339">
        <v>4818</v>
      </c>
      <c r="CF47" s="339">
        <v>12230</v>
      </c>
      <c r="CG47" s="339">
        <v>11749</v>
      </c>
      <c r="CH47" s="339">
        <v>23979</v>
      </c>
      <c r="CI47" s="339">
        <v>1527</v>
      </c>
      <c r="CJ47" s="339">
        <v>1837</v>
      </c>
      <c r="CK47" s="340">
        <v>3364</v>
      </c>
    </row>
    <row r="48" spans="1:89" ht="17.100000000000001" customHeight="1">
      <c r="A48" s="1"/>
      <c r="B48" s="668"/>
      <c r="C48" s="18" t="s">
        <v>42</v>
      </c>
      <c r="D48" s="334">
        <f t="shared" ref="D48:L48" si="56">SUM(D46:D47)</f>
        <v>6334</v>
      </c>
      <c r="E48" s="334">
        <f t="shared" si="56"/>
        <v>6187</v>
      </c>
      <c r="F48" s="334">
        <f t="shared" si="56"/>
        <v>12521</v>
      </c>
      <c r="G48" s="334">
        <f t="shared" si="56"/>
        <v>6242</v>
      </c>
      <c r="H48" s="334">
        <f t="shared" si="56"/>
        <v>5802</v>
      </c>
      <c r="I48" s="334">
        <f t="shared" si="56"/>
        <v>12044</v>
      </c>
      <c r="J48" s="334">
        <f t="shared" si="56"/>
        <v>6338</v>
      </c>
      <c r="K48" s="334">
        <f t="shared" si="56"/>
        <v>5978</v>
      </c>
      <c r="L48" s="335">
        <f t="shared" si="56"/>
        <v>12316</v>
      </c>
      <c r="M48" s="668"/>
      <c r="N48" s="336" t="s">
        <v>42</v>
      </c>
      <c r="O48" s="334">
        <f t="shared" ref="O48:W48" si="57">SUM(O46:O47)</f>
        <v>7388</v>
      </c>
      <c r="P48" s="334">
        <f t="shared" si="57"/>
        <v>6859</v>
      </c>
      <c r="Q48" s="334">
        <f t="shared" si="57"/>
        <v>14247</v>
      </c>
      <c r="R48" s="334">
        <f t="shared" si="57"/>
        <v>8726</v>
      </c>
      <c r="S48" s="334">
        <f t="shared" si="57"/>
        <v>8356</v>
      </c>
      <c r="T48" s="334">
        <f t="shared" si="57"/>
        <v>17082</v>
      </c>
      <c r="U48" s="334">
        <f t="shared" si="57"/>
        <v>11287</v>
      </c>
      <c r="V48" s="334">
        <f t="shared" si="57"/>
        <v>10966</v>
      </c>
      <c r="W48" s="335">
        <f t="shared" si="57"/>
        <v>22253</v>
      </c>
      <c r="X48" s="668"/>
      <c r="Y48" s="18" t="s">
        <v>42</v>
      </c>
      <c r="Z48" s="337">
        <f t="shared" ref="Z48:AH48" si="58">SUM(Z46:Z47)</f>
        <v>10249</v>
      </c>
      <c r="AA48" s="334">
        <f t="shared" si="58"/>
        <v>9566</v>
      </c>
      <c r="AB48" s="334">
        <f t="shared" si="58"/>
        <v>19815</v>
      </c>
      <c r="AC48" s="334">
        <f t="shared" si="58"/>
        <v>8344</v>
      </c>
      <c r="AD48" s="334">
        <f t="shared" si="58"/>
        <v>7765</v>
      </c>
      <c r="AE48" s="334">
        <f t="shared" si="58"/>
        <v>16109</v>
      </c>
      <c r="AF48" s="334">
        <f t="shared" si="58"/>
        <v>7371</v>
      </c>
      <c r="AG48" s="334">
        <f t="shared" si="58"/>
        <v>6938</v>
      </c>
      <c r="AH48" s="335">
        <f t="shared" si="58"/>
        <v>14309</v>
      </c>
      <c r="AI48" s="668"/>
      <c r="AJ48" s="18" t="s">
        <v>42</v>
      </c>
      <c r="AK48" s="334">
        <f t="shared" ref="AK48:AS48" si="59">SUM(AK46:AK47)</f>
        <v>8480</v>
      </c>
      <c r="AL48" s="337">
        <f t="shared" si="59"/>
        <v>8673</v>
      </c>
      <c r="AM48" s="334">
        <f t="shared" si="59"/>
        <v>17153</v>
      </c>
      <c r="AN48" s="334">
        <f t="shared" si="59"/>
        <v>10392</v>
      </c>
      <c r="AO48" s="334">
        <f t="shared" si="59"/>
        <v>11180</v>
      </c>
      <c r="AP48" s="334">
        <f t="shared" si="59"/>
        <v>21572</v>
      </c>
      <c r="AQ48" s="334">
        <f t="shared" si="59"/>
        <v>10198</v>
      </c>
      <c r="AR48" s="334">
        <f t="shared" si="59"/>
        <v>10525</v>
      </c>
      <c r="AS48" s="335">
        <f t="shared" si="59"/>
        <v>20723</v>
      </c>
      <c r="AT48" s="668"/>
      <c r="AU48" s="18" t="s">
        <v>42</v>
      </c>
      <c r="AV48" s="334">
        <f t="shared" ref="AV48:BD48" si="60">SUM(AV46:AV47)</f>
        <v>8699</v>
      </c>
      <c r="AW48" s="334">
        <f t="shared" si="60"/>
        <v>7773</v>
      </c>
      <c r="AX48" s="337">
        <f t="shared" si="60"/>
        <v>16472</v>
      </c>
      <c r="AY48" s="334">
        <f t="shared" si="60"/>
        <v>5880</v>
      </c>
      <c r="AZ48" s="334">
        <f t="shared" si="60"/>
        <v>5453</v>
      </c>
      <c r="BA48" s="334">
        <f t="shared" si="60"/>
        <v>11333</v>
      </c>
      <c r="BB48" s="334">
        <f t="shared" si="60"/>
        <v>3535</v>
      </c>
      <c r="BC48" s="334">
        <f t="shared" si="60"/>
        <v>3650</v>
      </c>
      <c r="BD48" s="335">
        <f t="shared" si="60"/>
        <v>7185</v>
      </c>
      <c r="BE48" s="668"/>
      <c r="BF48" s="18" t="s">
        <v>42</v>
      </c>
      <c r="BG48" s="334">
        <f t="shared" ref="BG48:BO48" si="61">SUM(BG46:BG47)</f>
        <v>1905</v>
      </c>
      <c r="BH48" s="334">
        <f t="shared" si="61"/>
        <v>2729</v>
      </c>
      <c r="BI48" s="334">
        <f t="shared" si="61"/>
        <v>4634</v>
      </c>
      <c r="BJ48" s="337">
        <f t="shared" si="61"/>
        <v>1056</v>
      </c>
      <c r="BK48" s="334">
        <f t="shared" si="61"/>
        <v>1880</v>
      </c>
      <c r="BL48" s="334">
        <f t="shared" si="61"/>
        <v>2936</v>
      </c>
      <c r="BM48" s="334">
        <f t="shared" si="61"/>
        <v>542</v>
      </c>
      <c r="BN48" s="334">
        <f t="shared" si="61"/>
        <v>1128</v>
      </c>
      <c r="BO48" s="335">
        <f t="shared" si="61"/>
        <v>1670</v>
      </c>
      <c r="BP48" s="668"/>
      <c r="BQ48" s="18" t="s">
        <v>42</v>
      </c>
      <c r="BR48" s="334">
        <f t="shared" ref="BR48:BZ48" si="62">SUM(BR46:BR47)</f>
        <v>132</v>
      </c>
      <c r="BS48" s="334">
        <f t="shared" si="62"/>
        <v>399</v>
      </c>
      <c r="BT48" s="334">
        <f t="shared" si="62"/>
        <v>531</v>
      </c>
      <c r="BU48" s="334">
        <f t="shared" si="62"/>
        <v>18</v>
      </c>
      <c r="BV48" s="334">
        <f t="shared" si="62"/>
        <v>78</v>
      </c>
      <c r="BW48" s="334">
        <f t="shared" si="62"/>
        <v>96</v>
      </c>
      <c r="BX48" s="334">
        <f t="shared" si="62"/>
        <v>1</v>
      </c>
      <c r="BY48" s="334">
        <f t="shared" si="62"/>
        <v>6</v>
      </c>
      <c r="BZ48" s="335">
        <f t="shared" si="62"/>
        <v>7</v>
      </c>
      <c r="CA48" s="668"/>
      <c r="CB48" s="18" t="s">
        <v>42</v>
      </c>
      <c r="CC48" s="334">
        <f t="shared" ref="CC48:CK48" si="63">SUM(CC46:CC47)</f>
        <v>18914</v>
      </c>
      <c r="CD48" s="334">
        <f t="shared" si="63"/>
        <v>17967</v>
      </c>
      <c r="CE48" s="334">
        <f t="shared" si="63"/>
        <v>36881</v>
      </c>
      <c r="CF48" s="334">
        <f t="shared" si="63"/>
        <v>91134</v>
      </c>
      <c r="CG48" s="334">
        <f t="shared" si="63"/>
        <v>88601</v>
      </c>
      <c r="CH48" s="334">
        <f t="shared" si="63"/>
        <v>179735</v>
      </c>
      <c r="CI48" s="334">
        <f t="shared" si="63"/>
        <v>13069</v>
      </c>
      <c r="CJ48" s="334">
        <f t="shared" si="63"/>
        <v>15323</v>
      </c>
      <c r="CK48" s="335">
        <f t="shared" si="63"/>
        <v>28392</v>
      </c>
    </row>
    <row r="49" spans="1:89" ht="17.100000000000001" customHeight="1">
      <c r="A49" s="1"/>
      <c r="B49" s="24" t="s">
        <v>86</v>
      </c>
      <c r="C49" s="18" t="s">
        <v>87</v>
      </c>
      <c r="D49" s="334">
        <v>3447</v>
      </c>
      <c r="E49" s="334">
        <v>3371</v>
      </c>
      <c r="F49" s="334">
        <v>6818</v>
      </c>
      <c r="G49" s="334">
        <v>3906</v>
      </c>
      <c r="H49" s="334">
        <v>3772</v>
      </c>
      <c r="I49" s="334">
        <v>7678</v>
      </c>
      <c r="J49" s="334">
        <v>4278</v>
      </c>
      <c r="K49" s="334">
        <v>4066</v>
      </c>
      <c r="L49" s="335">
        <v>8344</v>
      </c>
      <c r="M49" s="24" t="s">
        <v>86</v>
      </c>
      <c r="N49" s="336" t="s">
        <v>87</v>
      </c>
      <c r="O49" s="334">
        <v>5020</v>
      </c>
      <c r="P49" s="334">
        <v>5530</v>
      </c>
      <c r="Q49" s="334">
        <v>10550</v>
      </c>
      <c r="R49" s="334">
        <v>5525</v>
      </c>
      <c r="S49" s="334">
        <v>5472</v>
      </c>
      <c r="T49" s="334">
        <v>10997</v>
      </c>
      <c r="U49" s="334">
        <v>5915</v>
      </c>
      <c r="V49" s="334">
        <v>5723</v>
      </c>
      <c r="W49" s="335">
        <v>11638</v>
      </c>
      <c r="X49" s="24" t="s">
        <v>86</v>
      </c>
      <c r="Y49" s="18" t="s">
        <v>87</v>
      </c>
      <c r="Z49" s="337">
        <v>5366</v>
      </c>
      <c r="AA49" s="334">
        <v>4902</v>
      </c>
      <c r="AB49" s="334">
        <v>10268</v>
      </c>
      <c r="AC49" s="334">
        <v>4897</v>
      </c>
      <c r="AD49" s="334">
        <v>4718</v>
      </c>
      <c r="AE49" s="334">
        <v>9615</v>
      </c>
      <c r="AF49" s="334">
        <v>4739</v>
      </c>
      <c r="AG49" s="334">
        <v>4654</v>
      </c>
      <c r="AH49" s="335">
        <v>9393</v>
      </c>
      <c r="AI49" s="24" t="s">
        <v>86</v>
      </c>
      <c r="AJ49" s="18" t="s">
        <v>87</v>
      </c>
      <c r="AK49" s="334">
        <v>5796</v>
      </c>
      <c r="AL49" s="337">
        <v>5873</v>
      </c>
      <c r="AM49" s="334">
        <v>11669</v>
      </c>
      <c r="AN49" s="334">
        <v>6759</v>
      </c>
      <c r="AO49" s="334">
        <v>6667</v>
      </c>
      <c r="AP49" s="334">
        <v>13426</v>
      </c>
      <c r="AQ49" s="334">
        <v>5598</v>
      </c>
      <c r="AR49" s="334">
        <v>5565</v>
      </c>
      <c r="AS49" s="335">
        <v>11163</v>
      </c>
      <c r="AT49" s="24" t="s">
        <v>86</v>
      </c>
      <c r="AU49" s="18" t="s">
        <v>87</v>
      </c>
      <c r="AV49" s="334">
        <v>4548</v>
      </c>
      <c r="AW49" s="334">
        <v>4137</v>
      </c>
      <c r="AX49" s="337">
        <v>8685</v>
      </c>
      <c r="AY49" s="334">
        <v>3308</v>
      </c>
      <c r="AZ49" s="334">
        <v>3331</v>
      </c>
      <c r="BA49" s="334">
        <v>6639</v>
      </c>
      <c r="BB49" s="334">
        <v>2187</v>
      </c>
      <c r="BC49" s="334">
        <v>2432</v>
      </c>
      <c r="BD49" s="335">
        <v>4619</v>
      </c>
      <c r="BE49" s="24" t="s">
        <v>86</v>
      </c>
      <c r="BF49" s="18" t="s">
        <v>87</v>
      </c>
      <c r="BG49" s="334">
        <v>1270</v>
      </c>
      <c r="BH49" s="334">
        <v>1863</v>
      </c>
      <c r="BI49" s="334">
        <v>3133</v>
      </c>
      <c r="BJ49" s="337">
        <v>668</v>
      </c>
      <c r="BK49" s="334">
        <v>1163</v>
      </c>
      <c r="BL49" s="334">
        <v>1831</v>
      </c>
      <c r="BM49" s="334">
        <v>320</v>
      </c>
      <c r="BN49" s="334">
        <v>716</v>
      </c>
      <c r="BO49" s="335">
        <v>1036</v>
      </c>
      <c r="BP49" s="24" t="s">
        <v>86</v>
      </c>
      <c r="BQ49" s="18" t="s">
        <v>87</v>
      </c>
      <c r="BR49" s="334">
        <v>89</v>
      </c>
      <c r="BS49" s="334">
        <v>257</v>
      </c>
      <c r="BT49" s="334">
        <v>346</v>
      </c>
      <c r="BU49" s="334">
        <v>15</v>
      </c>
      <c r="BV49" s="334">
        <v>40</v>
      </c>
      <c r="BW49" s="334">
        <v>55</v>
      </c>
      <c r="BX49" s="334">
        <v>1</v>
      </c>
      <c r="BY49" s="334">
        <v>2</v>
      </c>
      <c r="BZ49" s="335">
        <v>3</v>
      </c>
      <c r="CA49" s="24" t="s">
        <v>86</v>
      </c>
      <c r="CB49" s="18" t="s">
        <v>87</v>
      </c>
      <c r="CC49" s="334">
        <v>11631</v>
      </c>
      <c r="CD49" s="334">
        <v>11209</v>
      </c>
      <c r="CE49" s="334">
        <v>22840</v>
      </c>
      <c r="CF49" s="334">
        <v>54163</v>
      </c>
      <c r="CG49" s="334">
        <v>53241</v>
      </c>
      <c r="CH49" s="334">
        <v>107404</v>
      </c>
      <c r="CI49" s="334">
        <v>7858</v>
      </c>
      <c r="CJ49" s="334">
        <v>9804</v>
      </c>
      <c r="CK49" s="335">
        <v>17662</v>
      </c>
    </row>
    <row r="50" spans="1:89" ht="17.100000000000001" customHeight="1">
      <c r="A50" s="1"/>
      <c r="B50" s="24" t="s">
        <v>88</v>
      </c>
      <c r="C50" s="18" t="s">
        <v>89</v>
      </c>
      <c r="D50" s="334">
        <v>1737</v>
      </c>
      <c r="E50" s="334">
        <v>1736</v>
      </c>
      <c r="F50" s="334">
        <v>3473</v>
      </c>
      <c r="G50" s="334">
        <v>1826</v>
      </c>
      <c r="H50" s="334">
        <v>1740</v>
      </c>
      <c r="I50" s="334">
        <v>3566</v>
      </c>
      <c r="J50" s="334">
        <v>2011</v>
      </c>
      <c r="K50" s="334">
        <v>1842</v>
      </c>
      <c r="L50" s="335">
        <v>3853</v>
      </c>
      <c r="M50" s="24" t="s">
        <v>88</v>
      </c>
      <c r="N50" s="336" t="s">
        <v>89</v>
      </c>
      <c r="O50" s="334">
        <v>2237</v>
      </c>
      <c r="P50" s="334">
        <v>2136</v>
      </c>
      <c r="Q50" s="334">
        <v>4373</v>
      </c>
      <c r="R50" s="334">
        <v>2507</v>
      </c>
      <c r="S50" s="334">
        <v>2427</v>
      </c>
      <c r="T50" s="334">
        <v>4934</v>
      </c>
      <c r="U50" s="334">
        <v>3047</v>
      </c>
      <c r="V50" s="334">
        <v>3059</v>
      </c>
      <c r="W50" s="335">
        <v>6106</v>
      </c>
      <c r="X50" s="24" t="s">
        <v>88</v>
      </c>
      <c r="Y50" s="18" t="s">
        <v>89</v>
      </c>
      <c r="Z50" s="337">
        <v>2733</v>
      </c>
      <c r="AA50" s="334">
        <v>2645</v>
      </c>
      <c r="AB50" s="334">
        <v>5378</v>
      </c>
      <c r="AC50" s="334">
        <v>2400</v>
      </c>
      <c r="AD50" s="334">
        <v>2286</v>
      </c>
      <c r="AE50" s="334">
        <v>4686</v>
      </c>
      <c r="AF50" s="334">
        <v>2223</v>
      </c>
      <c r="AG50" s="334">
        <v>2256</v>
      </c>
      <c r="AH50" s="335">
        <v>4479</v>
      </c>
      <c r="AI50" s="24" t="s">
        <v>88</v>
      </c>
      <c r="AJ50" s="18" t="s">
        <v>89</v>
      </c>
      <c r="AK50" s="334">
        <v>2652</v>
      </c>
      <c r="AL50" s="337">
        <v>2730</v>
      </c>
      <c r="AM50" s="334">
        <v>5382</v>
      </c>
      <c r="AN50" s="334">
        <v>3237</v>
      </c>
      <c r="AO50" s="334">
        <v>3388</v>
      </c>
      <c r="AP50" s="334">
        <v>6625</v>
      </c>
      <c r="AQ50" s="334">
        <v>3098</v>
      </c>
      <c r="AR50" s="334">
        <v>3092</v>
      </c>
      <c r="AS50" s="335">
        <v>6190</v>
      </c>
      <c r="AT50" s="24" t="s">
        <v>88</v>
      </c>
      <c r="AU50" s="18" t="s">
        <v>89</v>
      </c>
      <c r="AV50" s="334">
        <v>2632</v>
      </c>
      <c r="AW50" s="334">
        <v>2493</v>
      </c>
      <c r="AX50" s="337">
        <v>5125</v>
      </c>
      <c r="AY50" s="334">
        <v>1881</v>
      </c>
      <c r="AZ50" s="334">
        <v>1757</v>
      </c>
      <c r="BA50" s="334">
        <v>3638</v>
      </c>
      <c r="BB50" s="334">
        <v>1238</v>
      </c>
      <c r="BC50" s="334">
        <v>1306</v>
      </c>
      <c r="BD50" s="335">
        <v>2544</v>
      </c>
      <c r="BE50" s="24" t="s">
        <v>88</v>
      </c>
      <c r="BF50" s="18" t="s">
        <v>89</v>
      </c>
      <c r="BG50" s="334">
        <v>662</v>
      </c>
      <c r="BH50" s="334">
        <v>954</v>
      </c>
      <c r="BI50" s="334">
        <v>1616</v>
      </c>
      <c r="BJ50" s="337">
        <v>355</v>
      </c>
      <c r="BK50" s="334">
        <v>689</v>
      </c>
      <c r="BL50" s="334">
        <v>1044</v>
      </c>
      <c r="BM50" s="334">
        <v>219</v>
      </c>
      <c r="BN50" s="334">
        <v>448</v>
      </c>
      <c r="BO50" s="335">
        <v>667</v>
      </c>
      <c r="BP50" s="24" t="s">
        <v>88</v>
      </c>
      <c r="BQ50" s="18" t="s">
        <v>89</v>
      </c>
      <c r="BR50" s="334">
        <v>57</v>
      </c>
      <c r="BS50" s="334">
        <v>141</v>
      </c>
      <c r="BT50" s="334">
        <v>198</v>
      </c>
      <c r="BU50" s="334">
        <v>11</v>
      </c>
      <c r="BV50" s="334">
        <v>27</v>
      </c>
      <c r="BW50" s="334">
        <v>38</v>
      </c>
      <c r="BX50" s="334">
        <v>0</v>
      </c>
      <c r="BY50" s="334">
        <v>3</v>
      </c>
      <c r="BZ50" s="335">
        <v>3</v>
      </c>
      <c r="CA50" s="24" t="s">
        <v>88</v>
      </c>
      <c r="CB50" s="18" t="s">
        <v>89</v>
      </c>
      <c r="CC50" s="334">
        <v>5574</v>
      </c>
      <c r="CD50" s="334">
        <v>5318</v>
      </c>
      <c r="CE50" s="334">
        <v>10892</v>
      </c>
      <c r="CF50" s="334">
        <v>26766</v>
      </c>
      <c r="CG50" s="334">
        <v>26512</v>
      </c>
      <c r="CH50" s="334">
        <v>53278</v>
      </c>
      <c r="CI50" s="334">
        <v>4423</v>
      </c>
      <c r="CJ50" s="334">
        <v>5325</v>
      </c>
      <c r="CK50" s="335">
        <v>9748</v>
      </c>
    </row>
    <row r="51" spans="1:89" ht="17.100000000000001" customHeight="1">
      <c r="A51" s="1"/>
      <c r="B51" s="17" t="s">
        <v>90</v>
      </c>
      <c r="C51" s="18" t="s">
        <v>323</v>
      </c>
      <c r="D51" s="334">
        <v>3305</v>
      </c>
      <c r="E51" s="334">
        <v>3239</v>
      </c>
      <c r="F51" s="334">
        <v>6544</v>
      </c>
      <c r="G51" s="334">
        <v>3977</v>
      </c>
      <c r="H51" s="334">
        <v>3855</v>
      </c>
      <c r="I51" s="334">
        <v>7832</v>
      </c>
      <c r="J51" s="334">
        <v>4618</v>
      </c>
      <c r="K51" s="334">
        <v>4385</v>
      </c>
      <c r="L51" s="335">
        <v>9003</v>
      </c>
      <c r="M51" s="17" t="s">
        <v>90</v>
      </c>
      <c r="N51" s="336" t="s">
        <v>323</v>
      </c>
      <c r="O51" s="334">
        <v>5344</v>
      </c>
      <c r="P51" s="334">
        <v>5164</v>
      </c>
      <c r="Q51" s="334">
        <v>10508</v>
      </c>
      <c r="R51" s="334">
        <v>5857</v>
      </c>
      <c r="S51" s="334">
        <v>5268</v>
      </c>
      <c r="T51" s="334">
        <v>11125</v>
      </c>
      <c r="U51" s="334">
        <v>6037</v>
      </c>
      <c r="V51" s="334">
        <v>5780</v>
      </c>
      <c r="W51" s="335">
        <v>11817</v>
      </c>
      <c r="X51" s="17" t="s">
        <v>90</v>
      </c>
      <c r="Y51" s="18" t="s">
        <v>323</v>
      </c>
      <c r="Z51" s="337">
        <v>4865</v>
      </c>
      <c r="AA51" s="334">
        <v>4639</v>
      </c>
      <c r="AB51" s="334">
        <v>9504</v>
      </c>
      <c r="AC51" s="334">
        <v>4745</v>
      </c>
      <c r="AD51" s="334">
        <v>4845</v>
      </c>
      <c r="AE51" s="334">
        <v>9590</v>
      </c>
      <c r="AF51" s="334">
        <v>5038</v>
      </c>
      <c r="AG51" s="334">
        <v>5143</v>
      </c>
      <c r="AH51" s="335">
        <v>10181</v>
      </c>
      <c r="AI51" s="17" t="s">
        <v>90</v>
      </c>
      <c r="AJ51" s="18" t="s">
        <v>323</v>
      </c>
      <c r="AK51" s="334">
        <v>6398</v>
      </c>
      <c r="AL51" s="337">
        <v>6401</v>
      </c>
      <c r="AM51" s="334">
        <v>12799</v>
      </c>
      <c r="AN51" s="334">
        <v>7518</v>
      </c>
      <c r="AO51" s="334">
        <v>7367</v>
      </c>
      <c r="AP51" s="334">
        <v>14885</v>
      </c>
      <c r="AQ51" s="334">
        <v>6037</v>
      </c>
      <c r="AR51" s="334">
        <v>5500</v>
      </c>
      <c r="AS51" s="335">
        <v>11537</v>
      </c>
      <c r="AT51" s="17" t="s">
        <v>90</v>
      </c>
      <c r="AU51" s="18" t="s">
        <v>323</v>
      </c>
      <c r="AV51" s="334">
        <v>4695</v>
      </c>
      <c r="AW51" s="334">
        <v>4347</v>
      </c>
      <c r="AX51" s="337">
        <v>9042</v>
      </c>
      <c r="AY51" s="334">
        <v>3466</v>
      </c>
      <c r="AZ51" s="334">
        <v>3451</v>
      </c>
      <c r="BA51" s="334">
        <v>6917</v>
      </c>
      <c r="BB51" s="334">
        <v>2447</v>
      </c>
      <c r="BC51" s="334">
        <v>2809</v>
      </c>
      <c r="BD51" s="335">
        <v>5256</v>
      </c>
      <c r="BE51" s="17" t="s">
        <v>90</v>
      </c>
      <c r="BF51" s="18" t="s">
        <v>323</v>
      </c>
      <c r="BG51" s="334">
        <v>1493</v>
      </c>
      <c r="BH51" s="334">
        <v>2235</v>
      </c>
      <c r="BI51" s="334">
        <v>3728</v>
      </c>
      <c r="BJ51" s="337">
        <v>814</v>
      </c>
      <c r="BK51" s="334">
        <v>1439</v>
      </c>
      <c r="BL51" s="334">
        <v>2253</v>
      </c>
      <c r="BM51" s="334">
        <v>372</v>
      </c>
      <c r="BN51" s="334">
        <v>846</v>
      </c>
      <c r="BO51" s="335">
        <v>1218</v>
      </c>
      <c r="BP51" s="17" t="s">
        <v>90</v>
      </c>
      <c r="BQ51" s="18" t="s">
        <v>323</v>
      </c>
      <c r="BR51" s="334">
        <v>118</v>
      </c>
      <c r="BS51" s="334">
        <v>279</v>
      </c>
      <c r="BT51" s="334">
        <v>397</v>
      </c>
      <c r="BU51" s="334">
        <v>11</v>
      </c>
      <c r="BV51" s="334">
        <v>46</v>
      </c>
      <c r="BW51" s="334">
        <v>57</v>
      </c>
      <c r="BX51" s="334">
        <v>1</v>
      </c>
      <c r="BY51" s="334">
        <v>5</v>
      </c>
      <c r="BZ51" s="335">
        <v>6</v>
      </c>
      <c r="CA51" s="17" t="s">
        <v>90</v>
      </c>
      <c r="CB51" s="18" t="s">
        <v>323</v>
      </c>
      <c r="CC51" s="334">
        <v>11900</v>
      </c>
      <c r="CD51" s="334">
        <v>11479</v>
      </c>
      <c r="CE51" s="334">
        <v>23379</v>
      </c>
      <c r="CF51" s="334">
        <v>56534</v>
      </c>
      <c r="CG51" s="334">
        <v>54454</v>
      </c>
      <c r="CH51" s="334">
        <v>110988</v>
      </c>
      <c r="CI51" s="334">
        <v>8722</v>
      </c>
      <c r="CJ51" s="334">
        <v>11110</v>
      </c>
      <c r="CK51" s="335">
        <v>19832</v>
      </c>
    </row>
    <row r="52" spans="1:89" ht="17.100000000000001" customHeight="1">
      <c r="A52" s="1"/>
      <c r="B52" s="24" t="s">
        <v>92</v>
      </c>
      <c r="C52" s="18" t="s">
        <v>93</v>
      </c>
      <c r="D52" s="334">
        <v>1714</v>
      </c>
      <c r="E52" s="334">
        <v>1543</v>
      </c>
      <c r="F52" s="334">
        <v>3257</v>
      </c>
      <c r="G52" s="334">
        <v>1844</v>
      </c>
      <c r="H52" s="334">
        <v>1710</v>
      </c>
      <c r="I52" s="334">
        <v>3554</v>
      </c>
      <c r="J52" s="334">
        <v>1969</v>
      </c>
      <c r="K52" s="334">
        <v>1947</v>
      </c>
      <c r="L52" s="335">
        <v>3916</v>
      </c>
      <c r="M52" s="24" t="s">
        <v>92</v>
      </c>
      <c r="N52" s="336" t="s">
        <v>93</v>
      </c>
      <c r="O52" s="334">
        <v>2197</v>
      </c>
      <c r="P52" s="334">
        <v>2188</v>
      </c>
      <c r="Q52" s="334">
        <v>4385</v>
      </c>
      <c r="R52" s="334">
        <v>2375</v>
      </c>
      <c r="S52" s="334">
        <v>2312</v>
      </c>
      <c r="T52" s="334">
        <v>4687</v>
      </c>
      <c r="U52" s="334">
        <v>2875</v>
      </c>
      <c r="V52" s="334">
        <v>2985</v>
      </c>
      <c r="W52" s="335">
        <v>5860</v>
      </c>
      <c r="X52" s="24" t="s">
        <v>92</v>
      </c>
      <c r="Y52" s="18" t="s">
        <v>93</v>
      </c>
      <c r="Z52" s="337">
        <v>2624</v>
      </c>
      <c r="AA52" s="334">
        <v>2427</v>
      </c>
      <c r="AB52" s="334">
        <v>5051</v>
      </c>
      <c r="AC52" s="334">
        <v>2215</v>
      </c>
      <c r="AD52" s="334">
        <v>2280</v>
      </c>
      <c r="AE52" s="334">
        <v>4495</v>
      </c>
      <c r="AF52" s="334">
        <v>2279</v>
      </c>
      <c r="AG52" s="334">
        <v>2174</v>
      </c>
      <c r="AH52" s="335">
        <v>4453</v>
      </c>
      <c r="AI52" s="24" t="s">
        <v>92</v>
      </c>
      <c r="AJ52" s="18" t="s">
        <v>93</v>
      </c>
      <c r="AK52" s="334">
        <v>2554</v>
      </c>
      <c r="AL52" s="337">
        <v>2589</v>
      </c>
      <c r="AM52" s="334">
        <v>5143</v>
      </c>
      <c r="AN52" s="334">
        <v>3083</v>
      </c>
      <c r="AO52" s="334">
        <v>3238</v>
      </c>
      <c r="AP52" s="334">
        <v>6321</v>
      </c>
      <c r="AQ52" s="334">
        <v>2795</v>
      </c>
      <c r="AR52" s="334">
        <v>2792</v>
      </c>
      <c r="AS52" s="335">
        <v>5587</v>
      </c>
      <c r="AT52" s="24" t="s">
        <v>92</v>
      </c>
      <c r="AU52" s="18" t="s">
        <v>93</v>
      </c>
      <c r="AV52" s="334">
        <v>2432</v>
      </c>
      <c r="AW52" s="334">
        <v>2158</v>
      </c>
      <c r="AX52" s="337">
        <v>4590</v>
      </c>
      <c r="AY52" s="334">
        <v>1620</v>
      </c>
      <c r="AZ52" s="334">
        <v>1518</v>
      </c>
      <c r="BA52" s="334">
        <v>3138</v>
      </c>
      <c r="BB52" s="334">
        <v>1054</v>
      </c>
      <c r="BC52" s="334">
        <v>1088</v>
      </c>
      <c r="BD52" s="335">
        <v>2142</v>
      </c>
      <c r="BE52" s="24" t="s">
        <v>92</v>
      </c>
      <c r="BF52" s="18" t="s">
        <v>93</v>
      </c>
      <c r="BG52" s="334">
        <v>537</v>
      </c>
      <c r="BH52" s="334">
        <v>821</v>
      </c>
      <c r="BI52" s="334">
        <v>1358</v>
      </c>
      <c r="BJ52" s="337">
        <v>290</v>
      </c>
      <c r="BK52" s="334">
        <v>596</v>
      </c>
      <c r="BL52" s="334">
        <v>886</v>
      </c>
      <c r="BM52" s="334">
        <v>148</v>
      </c>
      <c r="BN52" s="334">
        <v>361</v>
      </c>
      <c r="BO52" s="335">
        <v>509</v>
      </c>
      <c r="BP52" s="24" t="s">
        <v>92</v>
      </c>
      <c r="BQ52" s="18" t="s">
        <v>93</v>
      </c>
      <c r="BR52" s="334">
        <v>45</v>
      </c>
      <c r="BS52" s="334">
        <v>114</v>
      </c>
      <c r="BT52" s="334">
        <v>159</v>
      </c>
      <c r="BU52" s="334">
        <v>5</v>
      </c>
      <c r="BV52" s="334">
        <v>15</v>
      </c>
      <c r="BW52" s="334">
        <v>20</v>
      </c>
      <c r="BX52" s="334">
        <v>1</v>
      </c>
      <c r="BY52" s="334">
        <v>1</v>
      </c>
      <c r="BZ52" s="335">
        <v>2</v>
      </c>
      <c r="CA52" s="24" t="s">
        <v>92</v>
      </c>
      <c r="CB52" s="18" t="s">
        <v>93</v>
      </c>
      <c r="CC52" s="334">
        <v>5527</v>
      </c>
      <c r="CD52" s="334">
        <v>5200</v>
      </c>
      <c r="CE52" s="334">
        <v>10727</v>
      </c>
      <c r="CF52" s="334">
        <v>25429</v>
      </c>
      <c r="CG52" s="334">
        <v>25143</v>
      </c>
      <c r="CH52" s="334">
        <v>50572</v>
      </c>
      <c r="CI52" s="334">
        <v>3700</v>
      </c>
      <c r="CJ52" s="334">
        <v>4514</v>
      </c>
      <c r="CK52" s="335">
        <v>8214</v>
      </c>
    </row>
    <row r="53" spans="1:89" ht="17.100000000000001" customHeight="1">
      <c r="A53" s="1"/>
      <c r="B53" s="666" t="s">
        <v>94</v>
      </c>
      <c r="C53" s="26" t="s">
        <v>95</v>
      </c>
      <c r="D53" s="339">
        <v>1445</v>
      </c>
      <c r="E53" s="339">
        <v>1362</v>
      </c>
      <c r="F53" s="339">
        <v>2807</v>
      </c>
      <c r="G53" s="339">
        <v>1452</v>
      </c>
      <c r="H53" s="339">
        <v>1291</v>
      </c>
      <c r="I53" s="339">
        <v>2743</v>
      </c>
      <c r="J53" s="339">
        <v>1513</v>
      </c>
      <c r="K53" s="339">
        <v>1566</v>
      </c>
      <c r="L53" s="340">
        <v>3079</v>
      </c>
      <c r="M53" s="666" t="s">
        <v>94</v>
      </c>
      <c r="N53" s="341" t="s">
        <v>95</v>
      </c>
      <c r="O53" s="339">
        <v>2046</v>
      </c>
      <c r="P53" s="339">
        <v>1883</v>
      </c>
      <c r="Q53" s="339">
        <v>3929</v>
      </c>
      <c r="R53" s="339">
        <v>2420</v>
      </c>
      <c r="S53" s="339">
        <v>2382</v>
      </c>
      <c r="T53" s="339">
        <v>4802</v>
      </c>
      <c r="U53" s="339">
        <v>2787</v>
      </c>
      <c r="V53" s="339">
        <v>2896</v>
      </c>
      <c r="W53" s="340">
        <v>5683</v>
      </c>
      <c r="X53" s="666" t="s">
        <v>94</v>
      </c>
      <c r="Y53" s="26" t="s">
        <v>95</v>
      </c>
      <c r="Z53" s="342">
        <v>2405</v>
      </c>
      <c r="AA53" s="339">
        <v>2159</v>
      </c>
      <c r="AB53" s="339">
        <v>4564</v>
      </c>
      <c r="AC53" s="339">
        <v>1928</v>
      </c>
      <c r="AD53" s="339">
        <v>1756</v>
      </c>
      <c r="AE53" s="339">
        <v>3684</v>
      </c>
      <c r="AF53" s="339">
        <v>1766</v>
      </c>
      <c r="AG53" s="339">
        <v>1835</v>
      </c>
      <c r="AH53" s="340">
        <v>3601</v>
      </c>
      <c r="AI53" s="666" t="s">
        <v>94</v>
      </c>
      <c r="AJ53" s="26" t="s">
        <v>95</v>
      </c>
      <c r="AK53" s="339">
        <v>2334</v>
      </c>
      <c r="AL53" s="342">
        <v>2415</v>
      </c>
      <c r="AM53" s="339">
        <v>4749</v>
      </c>
      <c r="AN53" s="339">
        <v>2936</v>
      </c>
      <c r="AO53" s="339">
        <v>3153</v>
      </c>
      <c r="AP53" s="339">
        <v>6089</v>
      </c>
      <c r="AQ53" s="339">
        <v>2813</v>
      </c>
      <c r="AR53" s="339">
        <v>2730</v>
      </c>
      <c r="AS53" s="340">
        <v>5543</v>
      </c>
      <c r="AT53" s="666" t="s">
        <v>94</v>
      </c>
      <c r="AU53" s="26" t="s">
        <v>95</v>
      </c>
      <c r="AV53" s="339">
        <v>2315</v>
      </c>
      <c r="AW53" s="339">
        <v>2042</v>
      </c>
      <c r="AX53" s="342">
        <v>4357</v>
      </c>
      <c r="AY53" s="339">
        <v>1667</v>
      </c>
      <c r="AZ53" s="339">
        <v>1535</v>
      </c>
      <c r="BA53" s="339">
        <v>3202</v>
      </c>
      <c r="BB53" s="339">
        <v>1077</v>
      </c>
      <c r="BC53" s="339">
        <v>1177</v>
      </c>
      <c r="BD53" s="340">
        <v>2254</v>
      </c>
      <c r="BE53" s="666" t="s">
        <v>94</v>
      </c>
      <c r="BF53" s="26" t="s">
        <v>95</v>
      </c>
      <c r="BG53" s="339">
        <v>625</v>
      </c>
      <c r="BH53" s="339">
        <v>906</v>
      </c>
      <c r="BI53" s="339">
        <v>1531</v>
      </c>
      <c r="BJ53" s="342">
        <v>339</v>
      </c>
      <c r="BK53" s="339">
        <v>621</v>
      </c>
      <c r="BL53" s="339">
        <v>960</v>
      </c>
      <c r="BM53" s="339">
        <v>193</v>
      </c>
      <c r="BN53" s="339">
        <v>387</v>
      </c>
      <c r="BO53" s="340">
        <v>580</v>
      </c>
      <c r="BP53" s="666" t="s">
        <v>94</v>
      </c>
      <c r="BQ53" s="26" t="s">
        <v>95</v>
      </c>
      <c r="BR53" s="339">
        <v>51</v>
      </c>
      <c r="BS53" s="339">
        <v>124</v>
      </c>
      <c r="BT53" s="339">
        <v>175</v>
      </c>
      <c r="BU53" s="339">
        <v>5</v>
      </c>
      <c r="BV53" s="339">
        <v>24</v>
      </c>
      <c r="BW53" s="339">
        <v>29</v>
      </c>
      <c r="BX53" s="339">
        <v>1</v>
      </c>
      <c r="BY53" s="339">
        <v>1</v>
      </c>
      <c r="BZ53" s="340">
        <v>2</v>
      </c>
      <c r="CA53" s="666" t="s">
        <v>94</v>
      </c>
      <c r="CB53" s="26" t="s">
        <v>95</v>
      </c>
      <c r="CC53" s="339">
        <v>4410</v>
      </c>
      <c r="CD53" s="339">
        <v>4219</v>
      </c>
      <c r="CE53" s="339">
        <v>8629</v>
      </c>
      <c r="CF53" s="339">
        <v>23750</v>
      </c>
      <c r="CG53" s="339">
        <v>23251</v>
      </c>
      <c r="CH53" s="339">
        <v>47001</v>
      </c>
      <c r="CI53" s="339">
        <v>3958</v>
      </c>
      <c r="CJ53" s="339">
        <v>4775</v>
      </c>
      <c r="CK53" s="340">
        <v>8733</v>
      </c>
    </row>
    <row r="54" spans="1:89" ht="17.100000000000001" customHeight="1">
      <c r="A54" s="1"/>
      <c r="B54" s="667"/>
      <c r="C54" s="26" t="s">
        <v>324</v>
      </c>
      <c r="D54" s="339">
        <v>1148</v>
      </c>
      <c r="E54" s="339">
        <v>1081</v>
      </c>
      <c r="F54" s="339">
        <v>2229</v>
      </c>
      <c r="G54" s="339">
        <v>1272</v>
      </c>
      <c r="H54" s="339">
        <v>1261</v>
      </c>
      <c r="I54" s="339">
        <v>2533</v>
      </c>
      <c r="J54" s="339">
        <v>1349</v>
      </c>
      <c r="K54" s="339">
        <v>1262</v>
      </c>
      <c r="L54" s="340">
        <v>2611</v>
      </c>
      <c r="M54" s="667"/>
      <c r="N54" s="341" t="s">
        <v>324</v>
      </c>
      <c r="O54" s="339">
        <v>1504</v>
      </c>
      <c r="P54" s="339">
        <v>1444</v>
      </c>
      <c r="Q54" s="339">
        <v>2948</v>
      </c>
      <c r="R54" s="339">
        <v>1628</v>
      </c>
      <c r="S54" s="339">
        <v>1545</v>
      </c>
      <c r="T54" s="339">
        <v>3173</v>
      </c>
      <c r="U54" s="339">
        <v>1792</v>
      </c>
      <c r="V54" s="339">
        <v>1733</v>
      </c>
      <c r="W54" s="340">
        <v>3525</v>
      </c>
      <c r="X54" s="667"/>
      <c r="Y54" s="26" t="s">
        <v>324</v>
      </c>
      <c r="Z54" s="342">
        <v>1695</v>
      </c>
      <c r="AA54" s="339">
        <v>1595</v>
      </c>
      <c r="AB54" s="339">
        <v>3290</v>
      </c>
      <c r="AC54" s="339">
        <v>1553</v>
      </c>
      <c r="AD54" s="339">
        <v>1600</v>
      </c>
      <c r="AE54" s="339">
        <v>3153</v>
      </c>
      <c r="AF54" s="339">
        <v>1583</v>
      </c>
      <c r="AG54" s="339">
        <v>1497</v>
      </c>
      <c r="AH54" s="340">
        <v>3080</v>
      </c>
      <c r="AI54" s="667"/>
      <c r="AJ54" s="26" t="s">
        <v>324</v>
      </c>
      <c r="AK54" s="339">
        <v>1847</v>
      </c>
      <c r="AL54" s="342">
        <v>1787</v>
      </c>
      <c r="AM54" s="339">
        <v>3634</v>
      </c>
      <c r="AN54" s="339">
        <v>2091</v>
      </c>
      <c r="AO54" s="339">
        <v>2083</v>
      </c>
      <c r="AP54" s="339">
        <v>4174</v>
      </c>
      <c r="AQ54" s="339">
        <v>1926</v>
      </c>
      <c r="AR54" s="339">
        <v>1889</v>
      </c>
      <c r="AS54" s="340">
        <v>3815</v>
      </c>
      <c r="AT54" s="667"/>
      <c r="AU54" s="26" t="s">
        <v>324</v>
      </c>
      <c r="AV54" s="339">
        <v>1508</v>
      </c>
      <c r="AW54" s="339">
        <v>1379</v>
      </c>
      <c r="AX54" s="342">
        <v>2887</v>
      </c>
      <c r="AY54" s="339">
        <v>1104</v>
      </c>
      <c r="AZ54" s="339">
        <v>1070</v>
      </c>
      <c r="BA54" s="339">
        <v>2174</v>
      </c>
      <c r="BB54" s="339">
        <v>745</v>
      </c>
      <c r="BC54" s="339">
        <v>835</v>
      </c>
      <c r="BD54" s="340">
        <v>1580</v>
      </c>
      <c r="BE54" s="667"/>
      <c r="BF54" s="26" t="s">
        <v>324</v>
      </c>
      <c r="BG54" s="339">
        <v>407</v>
      </c>
      <c r="BH54" s="339">
        <v>597</v>
      </c>
      <c r="BI54" s="339">
        <v>1004</v>
      </c>
      <c r="BJ54" s="342">
        <v>231</v>
      </c>
      <c r="BK54" s="339">
        <v>435</v>
      </c>
      <c r="BL54" s="339">
        <v>666</v>
      </c>
      <c r="BM54" s="339">
        <v>130</v>
      </c>
      <c r="BN54" s="339">
        <v>277</v>
      </c>
      <c r="BO54" s="340">
        <v>407</v>
      </c>
      <c r="BP54" s="667"/>
      <c r="BQ54" s="26" t="s">
        <v>324</v>
      </c>
      <c r="BR54" s="339">
        <v>25</v>
      </c>
      <c r="BS54" s="339">
        <v>64</v>
      </c>
      <c r="BT54" s="339">
        <v>89</v>
      </c>
      <c r="BU54" s="339">
        <v>4</v>
      </c>
      <c r="BV54" s="339">
        <v>17</v>
      </c>
      <c r="BW54" s="339">
        <v>21</v>
      </c>
      <c r="BX54" s="339">
        <v>0</v>
      </c>
      <c r="BY54" s="339">
        <v>2</v>
      </c>
      <c r="BZ54" s="340">
        <v>2</v>
      </c>
      <c r="CA54" s="667"/>
      <c r="CB54" s="26" t="s">
        <v>324</v>
      </c>
      <c r="CC54" s="339">
        <v>3769</v>
      </c>
      <c r="CD54" s="339">
        <v>3604</v>
      </c>
      <c r="CE54" s="339">
        <v>7373</v>
      </c>
      <c r="CF54" s="339">
        <v>17127</v>
      </c>
      <c r="CG54" s="339">
        <v>16552</v>
      </c>
      <c r="CH54" s="339">
        <v>33679</v>
      </c>
      <c r="CI54" s="339">
        <v>2646</v>
      </c>
      <c r="CJ54" s="339">
        <v>3297</v>
      </c>
      <c r="CK54" s="340">
        <v>5943</v>
      </c>
    </row>
    <row r="55" spans="1:89" ht="17.100000000000001" customHeight="1">
      <c r="A55" s="1"/>
      <c r="B55" s="668"/>
      <c r="C55" s="18" t="s">
        <v>42</v>
      </c>
      <c r="D55" s="334">
        <f t="shared" ref="D55:L55" si="64">SUM(D53:D54)</f>
        <v>2593</v>
      </c>
      <c r="E55" s="334">
        <f t="shared" si="64"/>
        <v>2443</v>
      </c>
      <c r="F55" s="334">
        <f t="shared" si="64"/>
        <v>5036</v>
      </c>
      <c r="G55" s="334">
        <f t="shared" si="64"/>
        <v>2724</v>
      </c>
      <c r="H55" s="334">
        <f t="shared" si="64"/>
        <v>2552</v>
      </c>
      <c r="I55" s="334">
        <f t="shared" si="64"/>
        <v>5276</v>
      </c>
      <c r="J55" s="334">
        <f t="shared" si="64"/>
        <v>2862</v>
      </c>
      <c r="K55" s="334">
        <f t="shared" si="64"/>
        <v>2828</v>
      </c>
      <c r="L55" s="335">
        <f t="shared" si="64"/>
        <v>5690</v>
      </c>
      <c r="M55" s="668"/>
      <c r="N55" s="336" t="s">
        <v>42</v>
      </c>
      <c r="O55" s="334">
        <f t="shared" ref="O55:W55" si="65">SUM(O53:O54)</f>
        <v>3550</v>
      </c>
      <c r="P55" s="334">
        <f t="shared" si="65"/>
        <v>3327</v>
      </c>
      <c r="Q55" s="334">
        <f t="shared" si="65"/>
        <v>6877</v>
      </c>
      <c r="R55" s="334">
        <f t="shared" si="65"/>
        <v>4048</v>
      </c>
      <c r="S55" s="334">
        <f t="shared" si="65"/>
        <v>3927</v>
      </c>
      <c r="T55" s="334">
        <f t="shared" si="65"/>
        <v>7975</v>
      </c>
      <c r="U55" s="334">
        <f t="shared" si="65"/>
        <v>4579</v>
      </c>
      <c r="V55" s="334">
        <f t="shared" si="65"/>
        <v>4629</v>
      </c>
      <c r="W55" s="335">
        <f t="shared" si="65"/>
        <v>9208</v>
      </c>
      <c r="X55" s="668"/>
      <c r="Y55" s="18" t="s">
        <v>42</v>
      </c>
      <c r="Z55" s="337">
        <f t="shared" ref="Z55:AH55" si="66">SUM(Z53:Z54)</f>
        <v>4100</v>
      </c>
      <c r="AA55" s="334">
        <f t="shared" si="66"/>
        <v>3754</v>
      </c>
      <c r="AB55" s="334">
        <f t="shared" si="66"/>
        <v>7854</v>
      </c>
      <c r="AC55" s="334">
        <f t="shared" si="66"/>
        <v>3481</v>
      </c>
      <c r="AD55" s="334">
        <f t="shared" si="66"/>
        <v>3356</v>
      </c>
      <c r="AE55" s="334">
        <f t="shared" si="66"/>
        <v>6837</v>
      </c>
      <c r="AF55" s="334">
        <f t="shared" si="66"/>
        <v>3349</v>
      </c>
      <c r="AG55" s="334">
        <f t="shared" si="66"/>
        <v>3332</v>
      </c>
      <c r="AH55" s="335">
        <f t="shared" si="66"/>
        <v>6681</v>
      </c>
      <c r="AI55" s="668"/>
      <c r="AJ55" s="18" t="s">
        <v>42</v>
      </c>
      <c r="AK55" s="334">
        <f t="shared" ref="AK55:AS55" si="67">SUM(AK53:AK54)</f>
        <v>4181</v>
      </c>
      <c r="AL55" s="337">
        <f t="shared" si="67"/>
        <v>4202</v>
      </c>
      <c r="AM55" s="334">
        <f t="shared" si="67"/>
        <v>8383</v>
      </c>
      <c r="AN55" s="334">
        <f t="shared" si="67"/>
        <v>5027</v>
      </c>
      <c r="AO55" s="334">
        <f t="shared" si="67"/>
        <v>5236</v>
      </c>
      <c r="AP55" s="334">
        <f t="shared" si="67"/>
        <v>10263</v>
      </c>
      <c r="AQ55" s="334">
        <f t="shared" si="67"/>
        <v>4739</v>
      </c>
      <c r="AR55" s="334">
        <f t="shared" si="67"/>
        <v>4619</v>
      </c>
      <c r="AS55" s="335">
        <f t="shared" si="67"/>
        <v>9358</v>
      </c>
      <c r="AT55" s="668"/>
      <c r="AU55" s="18" t="s">
        <v>42</v>
      </c>
      <c r="AV55" s="334">
        <f t="shared" ref="AV55:BD55" si="68">SUM(AV53:AV54)</f>
        <v>3823</v>
      </c>
      <c r="AW55" s="334">
        <f t="shared" si="68"/>
        <v>3421</v>
      </c>
      <c r="AX55" s="337">
        <f t="shared" si="68"/>
        <v>7244</v>
      </c>
      <c r="AY55" s="334">
        <f t="shared" si="68"/>
        <v>2771</v>
      </c>
      <c r="AZ55" s="334">
        <f t="shared" si="68"/>
        <v>2605</v>
      </c>
      <c r="BA55" s="334">
        <f t="shared" si="68"/>
        <v>5376</v>
      </c>
      <c r="BB55" s="334">
        <f t="shared" si="68"/>
        <v>1822</v>
      </c>
      <c r="BC55" s="334">
        <f t="shared" si="68"/>
        <v>2012</v>
      </c>
      <c r="BD55" s="335">
        <f t="shared" si="68"/>
        <v>3834</v>
      </c>
      <c r="BE55" s="668"/>
      <c r="BF55" s="18" t="s">
        <v>42</v>
      </c>
      <c r="BG55" s="334">
        <f t="shared" ref="BG55:BO55" si="69">SUM(BG53:BG54)</f>
        <v>1032</v>
      </c>
      <c r="BH55" s="334">
        <f t="shared" si="69"/>
        <v>1503</v>
      </c>
      <c r="BI55" s="334">
        <f t="shared" si="69"/>
        <v>2535</v>
      </c>
      <c r="BJ55" s="337">
        <f t="shared" si="69"/>
        <v>570</v>
      </c>
      <c r="BK55" s="334">
        <f t="shared" si="69"/>
        <v>1056</v>
      </c>
      <c r="BL55" s="334">
        <f t="shared" si="69"/>
        <v>1626</v>
      </c>
      <c r="BM55" s="334">
        <f t="shared" si="69"/>
        <v>323</v>
      </c>
      <c r="BN55" s="334">
        <f t="shared" si="69"/>
        <v>664</v>
      </c>
      <c r="BO55" s="335">
        <f t="shared" si="69"/>
        <v>987</v>
      </c>
      <c r="BP55" s="668"/>
      <c r="BQ55" s="18" t="s">
        <v>42</v>
      </c>
      <c r="BR55" s="334">
        <f t="shared" ref="BR55:BZ55" si="70">SUM(BR53:BR54)</f>
        <v>76</v>
      </c>
      <c r="BS55" s="334">
        <f t="shared" si="70"/>
        <v>188</v>
      </c>
      <c r="BT55" s="334">
        <f t="shared" si="70"/>
        <v>264</v>
      </c>
      <c r="BU55" s="334">
        <f t="shared" si="70"/>
        <v>9</v>
      </c>
      <c r="BV55" s="334">
        <f t="shared" si="70"/>
        <v>41</v>
      </c>
      <c r="BW55" s="334">
        <f t="shared" si="70"/>
        <v>50</v>
      </c>
      <c r="BX55" s="334">
        <f t="shared" si="70"/>
        <v>1</v>
      </c>
      <c r="BY55" s="334">
        <f t="shared" si="70"/>
        <v>3</v>
      </c>
      <c r="BZ55" s="335">
        <f t="shared" si="70"/>
        <v>4</v>
      </c>
      <c r="CA55" s="668"/>
      <c r="CB55" s="18" t="s">
        <v>42</v>
      </c>
      <c r="CC55" s="334">
        <f t="shared" ref="CC55:CK55" si="71">SUM(CC53:CC54)</f>
        <v>8179</v>
      </c>
      <c r="CD55" s="334">
        <f t="shared" si="71"/>
        <v>7823</v>
      </c>
      <c r="CE55" s="334">
        <f t="shared" si="71"/>
        <v>16002</v>
      </c>
      <c r="CF55" s="334">
        <f t="shared" si="71"/>
        <v>40877</v>
      </c>
      <c r="CG55" s="334">
        <f t="shared" si="71"/>
        <v>39803</v>
      </c>
      <c r="CH55" s="334">
        <f t="shared" si="71"/>
        <v>80680</v>
      </c>
      <c r="CI55" s="334">
        <f t="shared" si="71"/>
        <v>6604</v>
      </c>
      <c r="CJ55" s="334">
        <f t="shared" si="71"/>
        <v>8072</v>
      </c>
      <c r="CK55" s="335">
        <f t="shared" si="71"/>
        <v>14676</v>
      </c>
    </row>
    <row r="56" spans="1:89" ht="17.100000000000001" customHeight="1">
      <c r="A56" s="1"/>
      <c r="B56" s="666" t="s">
        <v>97</v>
      </c>
      <c r="C56" s="26" t="s">
        <v>98</v>
      </c>
      <c r="D56" s="345">
        <v>2324</v>
      </c>
      <c r="E56" s="345">
        <v>2033</v>
      </c>
      <c r="F56" s="345">
        <v>4357</v>
      </c>
      <c r="G56" s="345">
        <v>2294</v>
      </c>
      <c r="H56" s="345">
        <v>2173</v>
      </c>
      <c r="I56" s="345">
        <v>4467</v>
      </c>
      <c r="J56" s="345">
        <v>2459</v>
      </c>
      <c r="K56" s="345">
        <v>2279</v>
      </c>
      <c r="L56" s="346">
        <v>4738</v>
      </c>
      <c r="M56" s="666" t="s">
        <v>97</v>
      </c>
      <c r="N56" s="341" t="s">
        <v>98</v>
      </c>
      <c r="O56" s="345">
        <v>3559</v>
      </c>
      <c r="P56" s="345">
        <v>3218</v>
      </c>
      <c r="Q56" s="345">
        <v>6777</v>
      </c>
      <c r="R56" s="345">
        <v>4829</v>
      </c>
      <c r="S56" s="345">
        <v>4274</v>
      </c>
      <c r="T56" s="345">
        <v>9103</v>
      </c>
      <c r="U56" s="345">
        <v>4548</v>
      </c>
      <c r="V56" s="345">
        <v>4302</v>
      </c>
      <c r="W56" s="346">
        <v>8850</v>
      </c>
      <c r="X56" s="666" t="s">
        <v>97</v>
      </c>
      <c r="Y56" s="26" t="s">
        <v>98</v>
      </c>
      <c r="Z56" s="348">
        <v>3461</v>
      </c>
      <c r="AA56" s="345">
        <v>3167</v>
      </c>
      <c r="AB56" s="345">
        <v>6628</v>
      </c>
      <c r="AC56" s="345">
        <v>2820</v>
      </c>
      <c r="AD56" s="345">
        <v>2709</v>
      </c>
      <c r="AE56" s="345">
        <v>5529</v>
      </c>
      <c r="AF56" s="345">
        <v>2758</v>
      </c>
      <c r="AG56" s="345">
        <v>2738</v>
      </c>
      <c r="AH56" s="346">
        <v>5496</v>
      </c>
      <c r="AI56" s="666" t="s">
        <v>97</v>
      </c>
      <c r="AJ56" s="26" t="s">
        <v>98</v>
      </c>
      <c r="AK56" s="345">
        <v>3514</v>
      </c>
      <c r="AL56" s="348">
        <v>3775</v>
      </c>
      <c r="AM56" s="345">
        <v>7289</v>
      </c>
      <c r="AN56" s="345">
        <v>4426</v>
      </c>
      <c r="AO56" s="345">
        <v>4849</v>
      </c>
      <c r="AP56" s="345">
        <v>9275</v>
      </c>
      <c r="AQ56" s="345">
        <v>4187</v>
      </c>
      <c r="AR56" s="345">
        <v>3959</v>
      </c>
      <c r="AS56" s="346">
        <v>8146</v>
      </c>
      <c r="AT56" s="666" t="s">
        <v>97</v>
      </c>
      <c r="AU56" s="26" t="s">
        <v>98</v>
      </c>
      <c r="AV56" s="345">
        <v>3103</v>
      </c>
      <c r="AW56" s="345">
        <v>2675</v>
      </c>
      <c r="AX56" s="348">
        <v>5778</v>
      </c>
      <c r="AY56" s="345">
        <v>2059</v>
      </c>
      <c r="AZ56" s="345">
        <v>1915</v>
      </c>
      <c r="BA56" s="345">
        <v>3974</v>
      </c>
      <c r="BB56" s="345">
        <v>1291</v>
      </c>
      <c r="BC56" s="345">
        <v>1490</v>
      </c>
      <c r="BD56" s="346">
        <v>2781</v>
      </c>
      <c r="BE56" s="666" t="s">
        <v>97</v>
      </c>
      <c r="BF56" s="26" t="s">
        <v>98</v>
      </c>
      <c r="BG56" s="345">
        <v>675</v>
      </c>
      <c r="BH56" s="345">
        <v>1230</v>
      </c>
      <c r="BI56" s="345">
        <v>1905</v>
      </c>
      <c r="BJ56" s="348">
        <v>444</v>
      </c>
      <c r="BK56" s="345">
        <v>788</v>
      </c>
      <c r="BL56" s="345">
        <v>1232</v>
      </c>
      <c r="BM56" s="345">
        <v>239</v>
      </c>
      <c r="BN56" s="345">
        <v>501</v>
      </c>
      <c r="BO56" s="346">
        <v>740</v>
      </c>
      <c r="BP56" s="666" t="s">
        <v>97</v>
      </c>
      <c r="BQ56" s="26" t="s">
        <v>98</v>
      </c>
      <c r="BR56" s="345">
        <v>71</v>
      </c>
      <c r="BS56" s="345">
        <v>168</v>
      </c>
      <c r="BT56" s="345">
        <v>239</v>
      </c>
      <c r="BU56" s="345">
        <v>11</v>
      </c>
      <c r="BV56" s="345">
        <v>34</v>
      </c>
      <c r="BW56" s="345">
        <v>45</v>
      </c>
      <c r="BX56" s="345">
        <v>1</v>
      </c>
      <c r="BY56" s="345">
        <v>9</v>
      </c>
      <c r="BZ56" s="346">
        <v>10</v>
      </c>
      <c r="CA56" s="666" t="s">
        <v>97</v>
      </c>
      <c r="CB56" s="26" t="s">
        <v>98</v>
      </c>
      <c r="CC56" s="345">
        <v>7077</v>
      </c>
      <c r="CD56" s="345">
        <v>6485</v>
      </c>
      <c r="CE56" s="345">
        <v>13562</v>
      </c>
      <c r="CF56" s="345">
        <v>37205</v>
      </c>
      <c r="CG56" s="345">
        <v>35666</v>
      </c>
      <c r="CH56" s="345">
        <v>72871</v>
      </c>
      <c r="CI56" s="345">
        <v>4791</v>
      </c>
      <c r="CJ56" s="345">
        <v>6135</v>
      </c>
      <c r="CK56" s="346">
        <v>10926</v>
      </c>
    </row>
    <row r="57" spans="1:89" ht="17.100000000000001" customHeight="1">
      <c r="A57" s="1"/>
      <c r="B57" s="667"/>
      <c r="C57" s="26" t="s">
        <v>99</v>
      </c>
      <c r="D57" s="345">
        <v>1616</v>
      </c>
      <c r="E57" s="345">
        <v>1561</v>
      </c>
      <c r="F57" s="345">
        <v>3177</v>
      </c>
      <c r="G57" s="345">
        <v>1632</v>
      </c>
      <c r="H57" s="345">
        <v>1574</v>
      </c>
      <c r="I57" s="345">
        <v>3206</v>
      </c>
      <c r="J57" s="345">
        <v>1808</v>
      </c>
      <c r="K57" s="345">
        <v>1780</v>
      </c>
      <c r="L57" s="346">
        <v>3588</v>
      </c>
      <c r="M57" s="667"/>
      <c r="N57" s="341" t="s">
        <v>99</v>
      </c>
      <c r="O57" s="345">
        <v>2507</v>
      </c>
      <c r="P57" s="345">
        <v>2299</v>
      </c>
      <c r="Q57" s="345">
        <v>4806</v>
      </c>
      <c r="R57" s="345">
        <v>3273</v>
      </c>
      <c r="S57" s="345">
        <v>2952</v>
      </c>
      <c r="T57" s="345">
        <v>6225</v>
      </c>
      <c r="U57" s="345">
        <v>3135</v>
      </c>
      <c r="V57" s="345">
        <v>3001</v>
      </c>
      <c r="W57" s="346">
        <v>6136</v>
      </c>
      <c r="X57" s="667"/>
      <c r="Y57" s="26" t="s">
        <v>99</v>
      </c>
      <c r="Z57" s="348">
        <v>2578</v>
      </c>
      <c r="AA57" s="345">
        <v>2381</v>
      </c>
      <c r="AB57" s="345">
        <v>4959</v>
      </c>
      <c r="AC57" s="345">
        <v>2071</v>
      </c>
      <c r="AD57" s="345">
        <v>1967</v>
      </c>
      <c r="AE57" s="345">
        <v>4038</v>
      </c>
      <c r="AF57" s="345">
        <v>1926</v>
      </c>
      <c r="AG57" s="345">
        <v>2076</v>
      </c>
      <c r="AH57" s="346">
        <v>4002</v>
      </c>
      <c r="AI57" s="667"/>
      <c r="AJ57" s="26" t="s">
        <v>99</v>
      </c>
      <c r="AK57" s="345">
        <v>2495</v>
      </c>
      <c r="AL57" s="348">
        <v>2760</v>
      </c>
      <c r="AM57" s="345">
        <v>5255</v>
      </c>
      <c r="AN57" s="345">
        <v>3318</v>
      </c>
      <c r="AO57" s="345">
        <v>3473</v>
      </c>
      <c r="AP57" s="345">
        <v>6791</v>
      </c>
      <c r="AQ57" s="345">
        <v>2914</v>
      </c>
      <c r="AR57" s="345">
        <v>2652</v>
      </c>
      <c r="AS57" s="346">
        <v>5566</v>
      </c>
      <c r="AT57" s="667"/>
      <c r="AU57" s="26" t="s">
        <v>99</v>
      </c>
      <c r="AV57" s="345">
        <v>1962</v>
      </c>
      <c r="AW57" s="345">
        <v>1590</v>
      </c>
      <c r="AX57" s="348">
        <v>3552</v>
      </c>
      <c r="AY57" s="345">
        <v>1221</v>
      </c>
      <c r="AZ57" s="345">
        <v>1127</v>
      </c>
      <c r="BA57" s="345">
        <v>2348</v>
      </c>
      <c r="BB57" s="345">
        <v>767</v>
      </c>
      <c r="BC57" s="345">
        <v>839</v>
      </c>
      <c r="BD57" s="346">
        <v>1606</v>
      </c>
      <c r="BE57" s="667"/>
      <c r="BF57" s="26" t="s">
        <v>99</v>
      </c>
      <c r="BG57" s="345">
        <v>382</v>
      </c>
      <c r="BH57" s="345">
        <v>654</v>
      </c>
      <c r="BI57" s="345">
        <v>1036</v>
      </c>
      <c r="BJ57" s="348">
        <v>248</v>
      </c>
      <c r="BK57" s="345">
        <v>509</v>
      </c>
      <c r="BL57" s="345">
        <v>757</v>
      </c>
      <c r="BM57" s="345">
        <v>129</v>
      </c>
      <c r="BN57" s="345">
        <v>285</v>
      </c>
      <c r="BO57" s="346">
        <v>414</v>
      </c>
      <c r="BP57" s="667"/>
      <c r="BQ57" s="26" t="s">
        <v>99</v>
      </c>
      <c r="BR57" s="345">
        <v>39</v>
      </c>
      <c r="BS57" s="345">
        <v>91</v>
      </c>
      <c r="BT57" s="345">
        <v>130</v>
      </c>
      <c r="BU57" s="345">
        <v>6</v>
      </c>
      <c r="BV57" s="345">
        <v>21</v>
      </c>
      <c r="BW57" s="345">
        <v>27</v>
      </c>
      <c r="BX57" s="345">
        <v>0</v>
      </c>
      <c r="BY57" s="345">
        <v>1</v>
      </c>
      <c r="BZ57" s="346">
        <v>1</v>
      </c>
      <c r="CA57" s="667"/>
      <c r="CB57" s="26" t="s">
        <v>99</v>
      </c>
      <c r="CC57" s="345">
        <v>5056</v>
      </c>
      <c r="CD57" s="345">
        <v>4915</v>
      </c>
      <c r="CE57" s="345">
        <v>9971</v>
      </c>
      <c r="CF57" s="345">
        <v>26179</v>
      </c>
      <c r="CG57" s="345">
        <v>25151</v>
      </c>
      <c r="CH57" s="345">
        <v>51330</v>
      </c>
      <c r="CI57" s="345">
        <v>2792</v>
      </c>
      <c r="CJ57" s="345">
        <v>3527</v>
      </c>
      <c r="CK57" s="346">
        <v>6319</v>
      </c>
    </row>
    <row r="58" spans="1:89" ht="17.100000000000001" customHeight="1">
      <c r="A58" s="1"/>
      <c r="B58" s="668"/>
      <c r="C58" s="18" t="s">
        <v>42</v>
      </c>
      <c r="D58" s="334">
        <f t="shared" ref="D58:L58" si="72">SUM(D56:D57)</f>
        <v>3940</v>
      </c>
      <c r="E58" s="334">
        <f t="shared" si="72"/>
        <v>3594</v>
      </c>
      <c r="F58" s="334">
        <f t="shared" si="72"/>
        <v>7534</v>
      </c>
      <c r="G58" s="334">
        <f t="shared" si="72"/>
        <v>3926</v>
      </c>
      <c r="H58" s="334">
        <f t="shared" si="72"/>
        <v>3747</v>
      </c>
      <c r="I58" s="334">
        <f t="shared" si="72"/>
        <v>7673</v>
      </c>
      <c r="J58" s="334">
        <f t="shared" si="72"/>
        <v>4267</v>
      </c>
      <c r="K58" s="334">
        <f t="shared" si="72"/>
        <v>4059</v>
      </c>
      <c r="L58" s="335">
        <f t="shared" si="72"/>
        <v>8326</v>
      </c>
      <c r="M58" s="668"/>
      <c r="N58" s="336" t="s">
        <v>42</v>
      </c>
      <c r="O58" s="334">
        <f t="shared" ref="O58:W58" si="73">SUM(O56:O57)</f>
        <v>6066</v>
      </c>
      <c r="P58" s="334">
        <f t="shared" si="73"/>
        <v>5517</v>
      </c>
      <c r="Q58" s="334">
        <f t="shared" si="73"/>
        <v>11583</v>
      </c>
      <c r="R58" s="334">
        <f t="shared" si="73"/>
        <v>8102</v>
      </c>
      <c r="S58" s="334">
        <f t="shared" si="73"/>
        <v>7226</v>
      </c>
      <c r="T58" s="334">
        <f t="shared" si="73"/>
        <v>15328</v>
      </c>
      <c r="U58" s="334">
        <f t="shared" si="73"/>
        <v>7683</v>
      </c>
      <c r="V58" s="334">
        <f t="shared" si="73"/>
        <v>7303</v>
      </c>
      <c r="W58" s="335">
        <f t="shared" si="73"/>
        <v>14986</v>
      </c>
      <c r="X58" s="668"/>
      <c r="Y58" s="18" t="s">
        <v>42</v>
      </c>
      <c r="Z58" s="337">
        <f t="shared" ref="Z58:AH58" si="74">SUM(Z56:Z57)</f>
        <v>6039</v>
      </c>
      <c r="AA58" s="334">
        <f t="shared" si="74"/>
        <v>5548</v>
      </c>
      <c r="AB58" s="334">
        <f t="shared" si="74"/>
        <v>11587</v>
      </c>
      <c r="AC58" s="334">
        <f t="shared" si="74"/>
        <v>4891</v>
      </c>
      <c r="AD58" s="334">
        <f t="shared" si="74"/>
        <v>4676</v>
      </c>
      <c r="AE58" s="334">
        <f t="shared" si="74"/>
        <v>9567</v>
      </c>
      <c r="AF58" s="334">
        <f t="shared" si="74"/>
        <v>4684</v>
      </c>
      <c r="AG58" s="334">
        <f t="shared" si="74"/>
        <v>4814</v>
      </c>
      <c r="AH58" s="335">
        <f t="shared" si="74"/>
        <v>9498</v>
      </c>
      <c r="AI58" s="668"/>
      <c r="AJ58" s="18" t="s">
        <v>42</v>
      </c>
      <c r="AK58" s="334">
        <f t="shared" ref="AK58:AS58" si="75">SUM(AK56:AK57)</f>
        <v>6009</v>
      </c>
      <c r="AL58" s="337">
        <f t="shared" si="75"/>
        <v>6535</v>
      </c>
      <c r="AM58" s="334">
        <f t="shared" si="75"/>
        <v>12544</v>
      </c>
      <c r="AN58" s="334">
        <f t="shared" si="75"/>
        <v>7744</v>
      </c>
      <c r="AO58" s="334">
        <f t="shared" si="75"/>
        <v>8322</v>
      </c>
      <c r="AP58" s="334">
        <f t="shared" si="75"/>
        <v>16066</v>
      </c>
      <c r="AQ58" s="334">
        <f t="shared" si="75"/>
        <v>7101</v>
      </c>
      <c r="AR58" s="334">
        <f t="shared" si="75"/>
        <v>6611</v>
      </c>
      <c r="AS58" s="335">
        <f t="shared" si="75"/>
        <v>13712</v>
      </c>
      <c r="AT58" s="668"/>
      <c r="AU58" s="18" t="s">
        <v>42</v>
      </c>
      <c r="AV58" s="334">
        <f t="shared" ref="AV58:BD58" si="76">SUM(AV56:AV57)</f>
        <v>5065</v>
      </c>
      <c r="AW58" s="334">
        <f t="shared" si="76"/>
        <v>4265</v>
      </c>
      <c r="AX58" s="337">
        <f t="shared" si="76"/>
        <v>9330</v>
      </c>
      <c r="AY58" s="334">
        <f t="shared" si="76"/>
        <v>3280</v>
      </c>
      <c r="AZ58" s="334">
        <f t="shared" si="76"/>
        <v>3042</v>
      </c>
      <c r="BA58" s="334">
        <f t="shared" si="76"/>
        <v>6322</v>
      </c>
      <c r="BB58" s="334">
        <f t="shared" si="76"/>
        <v>2058</v>
      </c>
      <c r="BC58" s="334">
        <f t="shared" si="76"/>
        <v>2329</v>
      </c>
      <c r="BD58" s="335">
        <f t="shared" si="76"/>
        <v>4387</v>
      </c>
      <c r="BE58" s="668"/>
      <c r="BF58" s="18" t="s">
        <v>42</v>
      </c>
      <c r="BG58" s="334">
        <f t="shared" ref="BG58:BO58" si="77">SUM(BG56:BG57)</f>
        <v>1057</v>
      </c>
      <c r="BH58" s="334">
        <f t="shared" si="77"/>
        <v>1884</v>
      </c>
      <c r="BI58" s="334">
        <f t="shared" si="77"/>
        <v>2941</v>
      </c>
      <c r="BJ58" s="337">
        <f t="shared" si="77"/>
        <v>692</v>
      </c>
      <c r="BK58" s="334">
        <f t="shared" si="77"/>
        <v>1297</v>
      </c>
      <c r="BL58" s="334">
        <f t="shared" si="77"/>
        <v>1989</v>
      </c>
      <c r="BM58" s="334">
        <f t="shared" si="77"/>
        <v>368</v>
      </c>
      <c r="BN58" s="334">
        <f t="shared" si="77"/>
        <v>786</v>
      </c>
      <c r="BO58" s="335">
        <f t="shared" si="77"/>
        <v>1154</v>
      </c>
      <c r="BP58" s="668"/>
      <c r="BQ58" s="18" t="s">
        <v>42</v>
      </c>
      <c r="BR58" s="334">
        <f t="shared" ref="BR58:BZ58" si="78">SUM(BR56:BR57)</f>
        <v>110</v>
      </c>
      <c r="BS58" s="334">
        <f t="shared" si="78"/>
        <v>259</v>
      </c>
      <c r="BT58" s="334">
        <f t="shared" si="78"/>
        <v>369</v>
      </c>
      <c r="BU58" s="334">
        <f t="shared" si="78"/>
        <v>17</v>
      </c>
      <c r="BV58" s="334">
        <f t="shared" si="78"/>
        <v>55</v>
      </c>
      <c r="BW58" s="334">
        <f t="shared" si="78"/>
        <v>72</v>
      </c>
      <c r="BX58" s="334">
        <f t="shared" si="78"/>
        <v>1</v>
      </c>
      <c r="BY58" s="334">
        <f t="shared" si="78"/>
        <v>10</v>
      </c>
      <c r="BZ58" s="335">
        <f t="shared" si="78"/>
        <v>11</v>
      </c>
      <c r="CA58" s="668"/>
      <c r="CB58" s="18" t="s">
        <v>42</v>
      </c>
      <c r="CC58" s="334">
        <f t="shared" ref="CC58:CK58" si="79">SUM(CC56:CC57)</f>
        <v>12133</v>
      </c>
      <c r="CD58" s="334">
        <f t="shared" si="79"/>
        <v>11400</v>
      </c>
      <c r="CE58" s="334">
        <f t="shared" si="79"/>
        <v>23533</v>
      </c>
      <c r="CF58" s="334">
        <f t="shared" si="79"/>
        <v>63384</v>
      </c>
      <c r="CG58" s="334">
        <f t="shared" si="79"/>
        <v>60817</v>
      </c>
      <c r="CH58" s="334">
        <f t="shared" si="79"/>
        <v>124201</v>
      </c>
      <c r="CI58" s="334">
        <f t="shared" si="79"/>
        <v>7583</v>
      </c>
      <c r="CJ58" s="334">
        <f t="shared" si="79"/>
        <v>9662</v>
      </c>
      <c r="CK58" s="335">
        <f t="shared" si="79"/>
        <v>17245</v>
      </c>
    </row>
    <row r="59" spans="1:89" ht="17.100000000000001" customHeight="1">
      <c r="A59" s="1"/>
      <c r="B59" s="666" t="s">
        <v>100</v>
      </c>
      <c r="C59" s="26" t="s">
        <v>101</v>
      </c>
      <c r="D59" s="339">
        <v>1087</v>
      </c>
      <c r="E59" s="339">
        <v>1033</v>
      </c>
      <c r="F59" s="339">
        <v>2120</v>
      </c>
      <c r="G59" s="339">
        <v>1313</v>
      </c>
      <c r="H59" s="339">
        <v>1220</v>
      </c>
      <c r="I59" s="339">
        <v>2533</v>
      </c>
      <c r="J59" s="339">
        <v>1604</v>
      </c>
      <c r="K59" s="339">
        <v>1509</v>
      </c>
      <c r="L59" s="340">
        <v>3113</v>
      </c>
      <c r="M59" s="666" t="s">
        <v>100</v>
      </c>
      <c r="N59" s="341" t="s">
        <v>101</v>
      </c>
      <c r="O59" s="339">
        <v>1996</v>
      </c>
      <c r="P59" s="339">
        <v>1960</v>
      </c>
      <c r="Q59" s="339">
        <v>3956</v>
      </c>
      <c r="R59" s="339">
        <v>1995</v>
      </c>
      <c r="S59" s="339">
        <v>2037</v>
      </c>
      <c r="T59" s="339">
        <v>4032</v>
      </c>
      <c r="U59" s="339">
        <v>2289</v>
      </c>
      <c r="V59" s="339">
        <v>2002</v>
      </c>
      <c r="W59" s="340">
        <v>4291</v>
      </c>
      <c r="X59" s="666" t="s">
        <v>100</v>
      </c>
      <c r="Y59" s="26" t="s">
        <v>101</v>
      </c>
      <c r="Z59" s="342">
        <v>1757</v>
      </c>
      <c r="AA59" s="339">
        <v>1607</v>
      </c>
      <c r="AB59" s="339">
        <v>3364</v>
      </c>
      <c r="AC59" s="339">
        <v>1585</v>
      </c>
      <c r="AD59" s="339">
        <v>1539</v>
      </c>
      <c r="AE59" s="339">
        <v>3124</v>
      </c>
      <c r="AF59" s="339">
        <v>1696</v>
      </c>
      <c r="AG59" s="339">
        <v>1835</v>
      </c>
      <c r="AH59" s="340">
        <v>3531</v>
      </c>
      <c r="AI59" s="666" t="s">
        <v>100</v>
      </c>
      <c r="AJ59" s="26" t="s">
        <v>101</v>
      </c>
      <c r="AK59" s="339">
        <v>2371</v>
      </c>
      <c r="AL59" s="342">
        <v>2402</v>
      </c>
      <c r="AM59" s="339">
        <v>4773</v>
      </c>
      <c r="AN59" s="339">
        <v>2882</v>
      </c>
      <c r="AO59" s="339">
        <v>2828</v>
      </c>
      <c r="AP59" s="339">
        <v>5710</v>
      </c>
      <c r="AQ59" s="339">
        <v>2577</v>
      </c>
      <c r="AR59" s="339">
        <v>2338</v>
      </c>
      <c r="AS59" s="340">
        <v>4915</v>
      </c>
      <c r="AT59" s="666" t="s">
        <v>100</v>
      </c>
      <c r="AU59" s="26" t="s">
        <v>101</v>
      </c>
      <c r="AV59" s="339">
        <v>1924</v>
      </c>
      <c r="AW59" s="339">
        <v>1641</v>
      </c>
      <c r="AX59" s="342">
        <v>3565</v>
      </c>
      <c r="AY59" s="339">
        <v>1347</v>
      </c>
      <c r="AZ59" s="339">
        <v>1220</v>
      </c>
      <c r="BA59" s="339">
        <v>2567</v>
      </c>
      <c r="BB59" s="339">
        <v>844</v>
      </c>
      <c r="BC59" s="339">
        <v>1054</v>
      </c>
      <c r="BD59" s="340">
        <v>1898</v>
      </c>
      <c r="BE59" s="666" t="s">
        <v>100</v>
      </c>
      <c r="BF59" s="26" t="s">
        <v>101</v>
      </c>
      <c r="BG59" s="339">
        <v>507</v>
      </c>
      <c r="BH59" s="339">
        <v>841</v>
      </c>
      <c r="BI59" s="339">
        <v>1348</v>
      </c>
      <c r="BJ59" s="342">
        <v>313</v>
      </c>
      <c r="BK59" s="339">
        <v>552</v>
      </c>
      <c r="BL59" s="339">
        <v>865</v>
      </c>
      <c r="BM59" s="339">
        <v>150</v>
      </c>
      <c r="BN59" s="339">
        <v>373</v>
      </c>
      <c r="BO59" s="340">
        <v>523</v>
      </c>
      <c r="BP59" s="666" t="s">
        <v>100</v>
      </c>
      <c r="BQ59" s="26" t="s">
        <v>101</v>
      </c>
      <c r="BR59" s="339">
        <v>33</v>
      </c>
      <c r="BS59" s="339">
        <v>119</v>
      </c>
      <c r="BT59" s="339">
        <v>152</v>
      </c>
      <c r="BU59" s="339">
        <v>5</v>
      </c>
      <c r="BV59" s="339">
        <v>21</v>
      </c>
      <c r="BW59" s="339">
        <v>26</v>
      </c>
      <c r="BX59" s="339">
        <v>0</v>
      </c>
      <c r="BY59" s="339">
        <v>0</v>
      </c>
      <c r="BZ59" s="340">
        <v>0</v>
      </c>
      <c r="CA59" s="666" t="s">
        <v>100</v>
      </c>
      <c r="CB59" s="26" t="s">
        <v>101</v>
      </c>
      <c r="CC59" s="339">
        <v>4004</v>
      </c>
      <c r="CD59" s="339">
        <v>3762</v>
      </c>
      <c r="CE59" s="339">
        <v>7766</v>
      </c>
      <c r="CF59" s="339">
        <v>21072</v>
      </c>
      <c r="CG59" s="339">
        <v>20189</v>
      </c>
      <c r="CH59" s="339">
        <v>41261</v>
      </c>
      <c r="CI59" s="339">
        <v>3199</v>
      </c>
      <c r="CJ59" s="339">
        <v>4180</v>
      </c>
      <c r="CK59" s="340">
        <v>7379</v>
      </c>
    </row>
    <row r="60" spans="1:89" ht="17.100000000000001" customHeight="1">
      <c r="A60" s="1"/>
      <c r="B60" s="667"/>
      <c r="C60" s="26" t="s">
        <v>102</v>
      </c>
      <c r="D60" s="339">
        <v>636</v>
      </c>
      <c r="E60" s="339">
        <v>612</v>
      </c>
      <c r="F60" s="339">
        <v>1248</v>
      </c>
      <c r="G60" s="339">
        <v>740</v>
      </c>
      <c r="H60" s="339">
        <v>683</v>
      </c>
      <c r="I60" s="339">
        <v>1423</v>
      </c>
      <c r="J60" s="339">
        <v>921</v>
      </c>
      <c r="K60" s="339">
        <v>869</v>
      </c>
      <c r="L60" s="340">
        <v>1790</v>
      </c>
      <c r="M60" s="667"/>
      <c r="N60" s="341" t="s">
        <v>102</v>
      </c>
      <c r="O60" s="339">
        <v>1606</v>
      </c>
      <c r="P60" s="339">
        <v>1107</v>
      </c>
      <c r="Q60" s="339">
        <v>2713</v>
      </c>
      <c r="R60" s="339">
        <v>2269</v>
      </c>
      <c r="S60" s="339">
        <v>1215</v>
      </c>
      <c r="T60" s="339">
        <v>3484</v>
      </c>
      <c r="U60" s="339">
        <v>1429</v>
      </c>
      <c r="V60" s="339">
        <v>1285</v>
      </c>
      <c r="W60" s="340">
        <v>2714</v>
      </c>
      <c r="X60" s="667"/>
      <c r="Y60" s="26" t="s">
        <v>102</v>
      </c>
      <c r="Z60" s="342">
        <v>1061</v>
      </c>
      <c r="AA60" s="339">
        <v>1014</v>
      </c>
      <c r="AB60" s="339">
        <v>2075</v>
      </c>
      <c r="AC60" s="339">
        <v>938</v>
      </c>
      <c r="AD60" s="339">
        <v>929</v>
      </c>
      <c r="AE60" s="339">
        <v>1867</v>
      </c>
      <c r="AF60" s="339">
        <v>956</v>
      </c>
      <c r="AG60" s="339">
        <v>973</v>
      </c>
      <c r="AH60" s="340">
        <v>1929</v>
      </c>
      <c r="AI60" s="667"/>
      <c r="AJ60" s="26" t="s">
        <v>102</v>
      </c>
      <c r="AK60" s="339">
        <v>1307</v>
      </c>
      <c r="AL60" s="342">
        <v>1305</v>
      </c>
      <c r="AM60" s="339">
        <v>2612</v>
      </c>
      <c r="AN60" s="339">
        <v>1525</v>
      </c>
      <c r="AO60" s="339">
        <v>1717</v>
      </c>
      <c r="AP60" s="339">
        <v>3242</v>
      </c>
      <c r="AQ60" s="339">
        <v>1582</v>
      </c>
      <c r="AR60" s="339">
        <v>1538</v>
      </c>
      <c r="AS60" s="340">
        <v>3120</v>
      </c>
      <c r="AT60" s="667"/>
      <c r="AU60" s="26" t="s">
        <v>102</v>
      </c>
      <c r="AV60" s="339">
        <v>1298</v>
      </c>
      <c r="AW60" s="339">
        <v>1141</v>
      </c>
      <c r="AX60" s="342">
        <v>2439</v>
      </c>
      <c r="AY60" s="339">
        <v>910</v>
      </c>
      <c r="AZ60" s="339">
        <v>805</v>
      </c>
      <c r="BA60" s="339">
        <v>1715</v>
      </c>
      <c r="BB60" s="339">
        <v>577</v>
      </c>
      <c r="BC60" s="339">
        <v>645</v>
      </c>
      <c r="BD60" s="340">
        <v>1222</v>
      </c>
      <c r="BE60" s="667"/>
      <c r="BF60" s="26" t="s">
        <v>102</v>
      </c>
      <c r="BG60" s="339">
        <v>311</v>
      </c>
      <c r="BH60" s="339">
        <v>452</v>
      </c>
      <c r="BI60" s="339">
        <v>763</v>
      </c>
      <c r="BJ60" s="342">
        <v>151</v>
      </c>
      <c r="BK60" s="339">
        <v>292</v>
      </c>
      <c r="BL60" s="339">
        <v>443</v>
      </c>
      <c r="BM60" s="339">
        <v>86</v>
      </c>
      <c r="BN60" s="339">
        <v>185</v>
      </c>
      <c r="BO60" s="340">
        <v>271</v>
      </c>
      <c r="BP60" s="667"/>
      <c r="BQ60" s="26" t="s">
        <v>102</v>
      </c>
      <c r="BR60" s="339">
        <v>17</v>
      </c>
      <c r="BS60" s="339">
        <v>65</v>
      </c>
      <c r="BT60" s="339">
        <v>82</v>
      </c>
      <c r="BU60" s="339">
        <v>2</v>
      </c>
      <c r="BV60" s="339">
        <v>15</v>
      </c>
      <c r="BW60" s="339">
        <v>17</v>
      </c>
      <c r="BX60" s="339">
        <v>0</v>
      </c>
      <c r="BY60" s="339">
        <v>0</v>
      </c>
      <c r="BZ60" s="340">
        <v>0</v>
      </c>
      <c r="CA60" s="667"/>
      <c r="CB60" s="26" t="s">
        <v>102</v>
      </c>
      <c r="CC60" s="339">
        <v>2297</v>
      </c>
      <c r="CD60" s="339">
        <v>2164</v>
      </c>
      <c r="CE60" s="339">
        <v>4461</v>
      </c>
      <c r="CF60" s="339">
        <v>13971</v>
      </c>
      <c r="CG60" s="339">
        <v>12224</v>
      </c>
      <c r="CH60" s="339">
        <v>26195</v>
      </c>
      <c r="CI60" s="339">
        <v>2054</v>
      </c>
      <c r="CJ60" s="339">
        <v>2459</v>
      </c>
      <c r="CK60" s="340">
        <v>4513</v>
      </c>
    </row>
    <row r="61" spans="1:89" ht="17.100000000000001" customHeight="1">
      <c r="A61" s="1"/>
      <c r="B61" s="667"/>
      <c r="C61" s="26" t="s">
        <v>103</v>
      </c>
      <c r="D61" s="339">
        <v>1111</v>
      </c>
      <c r="E61" s="339">
        <v>1100</v>
      </c>
      <c r="F61" s="339">
        <v>2211</v>
      </c>
      <c r="G61" s="339">
        <v>1170</v>
      </c>
      <c r="H61" s="339">
        <v>1109</v>
      </c>
      <c r="I61" s="339">
        <v>2279</v>
      </c>
      <c r="J61" s="339">
        <v>1314</v>
      </c>
      <c r="K61" s="339">
        <v>1316</v>
      </c>
      <c r="L61" s="340">
        <v>2630</v>
      </c>
      <c r="M61" s="667"/>
      <c r="N61" s="341" t="s">
        <v>103</v>
      </c>
      <c r="O61" s="339">
        <v>1564</v>
      </c>
      <c r="P61" s="339">
        <v>1499</v>
      </c>
      <c r="Q61" s="339">
        <v>3063</v>
      </c>
      <c r="R61" s="339">
        <v>1863</v>
      </c>
      <c r="S61" s="339">
        <v>1630</v>
      </c>
      <c r="T61" s="339">
        <v>3493</v>
      </c>
      <c r="U61" s="339">
        <v>1977</v>
      </c>
      <c r="V61" s="339">
        <v>1851</v>
      </c>
      <c r="W61" s="340">
        <v>3828</v>
      </c>
      <c r="X61" s="667"/>
      <c r="Y61" s="26" t="s">
        <v>103</v>
      </c>
      <c r="Z61" s="342">
        <v>1618</v>
      </c>
      <c r="AA61" s="339">
        <v>1613</v>
      </c>
      <c r="AB61" s="339">
        <v>3231</v>
      </c>
      <c r="AC61" s="339">
        <v>1404</v>
      </c>
      <c r="AD61" s="339">
        <v>1342</v>
      </c>
      <c r="AE61" s="339">
        <v>2746</v>
      </c>
      <c r="AF61" s="339">
        <v>1355</v>
      </c>
      <c r="AG61" s="339">
        <v>1398</v>
      </c>
      <c r="AH61" s="340">
        <v>2753</v>
      </c>
      <c r="AI61" s="667"/>
      <c r="AJ61" s="26" t="s">
        <v>103</v>
      </c>
      <c r="AK61" s="339">
        <v>1778</v>
      </c>
      <c r="AL61" s="342">
        <v>1875</v>
      </c>
      <c r="AM61" s="339">
        <v>3653</v>
      </c>
      <c r="AN61" s="339">
        <v>2193</v>
      </c>
      <c r="AO61" s="339">
        <v>2324</v>
      </c>
      <c r="AP61" s="339">
        <v>4517</v>
      </c>
      <c r="AQ61" s="339">
        <v>2087</v>
      </c>
      <c r="AR61" s="339">
        <v>1978</v>
      </c>
      <c r="AS61" s="340">
        <v>4065</v>
      </c>
      <c r="AT61" s="667"/>
      <c r="AU61" s="26" t="s">
        <v>103</v>
      </c>
      <c r="AV61" s="339">
        <v>1602</v>
      </c>
      <c r="AW61" s="339">
        <v>1394</v>
      </c>
      <c r="AX61" s="342">
        <v>2996</v>
      </c>
      <c r="AY61" s="339">
        <v>1107</v>
      </c>
      <c r="AZ61" s="339">
        <v>1004</v>
      </c>
      <c r="BA61" s="339">
        <v>2111</v>
      </c>
      <c r="BB61" s="339">
        <v>706</v>
      </c>
      <c r="BC61" s="339">
        <v>812</v>
      </c>
      <c r="BD61" s="340">
        <v>1518</v>
      </c>
      <c r="BE61" s="667"/>
      <c r="BF61" s="26" t="s">
        <v>103</v>
      </c>
      <c r="BG61" s="339">
        <v>408</v>
      </c>
      <c r="BH61" s="339">
        <v>609</v>
      </c>
      <c r="BI61" s="339">
        <v>1017</v>
      </c>
      <c r="BJ61" s="342">
        <v>241</v>
      </c>
      <c r="BK61" s="339">
        <v>434</v>
      </c>
      <c r="BL61" s="339">
        <v>675</v>
      </c>
      <c r="BM61" s="339">
        <v>95</v>
      </c>
      <c r="BN61" s="339">
        <v>296</v>
      </c>
      <c r="BO61" s="340">
        <v>391</v>
      </c>
      <c r="BP61" s="667"/>
      <c r="BQ61" s="26" t="s">
        <v>103</v>
      </c>
      <c r="BR61" s="339">
        <v>38</v>
      </c>
      <c r="BS61" s="339">
        <v>79</v>
      </c>
      <c r="BT61" s="339">
        <v>117</v>
      </c>
      <c r="BU61" s="339">
        <v>6</v>
      </c>
      <c r="BV61" s="339">
        <v>17</v>
      </c>
      <c r="BW61" s="339">
        <v>23</v>
      </c>
      <c r="BX61" s="339">
        <v>0</v>
      </c>
      <c r="BY61" s="339">
        <v>2</v>
      </c>
      <c r="BZ61" s="340">
        <v>2</v>
      </c>
      <c r="CA61" s="667"/>
      <c r="CB61" s="26" t="s">
        <v>103</v>
      </c>
      <c r="CC61" s="339">
        <v>3595</v>
      </c>
      <c r="CD61" s="339">
        <v>3525</v>
      </c>
      <c r="CE61" s="339">
        <v>7120</v>
      </c>
      <c r="CF61" s="339">
        <v>17441</v>
      </c>
      <c r="CG61" s="339">
        <v>16904</v>
      </c>
      <c r="CH61" s="339">
        <v>34345</v>
      </c>
      <c r="CI61" s="339">
        <v>2601</v>
      </c>
      <c r="CJ61" s="339">
        <v>3253</v>
      </c>
      <c r="CK61" s="340">
        <v>5854</v>
      </c>
    </row>
    <row r="62" spans="1:89" ht="17.100000000000001" customHeight="1">
      <c r="A62" s="1"/>
      <c r="B62" s="668"/>
      <c r="C62" s="18" t="s">
        <v>42</v>
      </c>
      <c r="D62" s="334">
        <f t="shared" ref="D62:L62" si="80">SUM(D59:D61)</f>
        <v>2834</v>
      </c>
      <c r="E62" s="334">
        <f t="shared" si="80"/>
        <v>2745</v>
      </c>
      <c r="F62" s="334">
        <f t="shared" si="80"/>
        <v>5579</v>
      </c>
      <c r="G62" s="334">
        <f t="shared" si="80"/>
        <v>3223</v>
      </c>
      <c r="H62" s="334">
        <f t="shared" si="80"/>
        <v>3012</v>
      </c>
      <c r="I62" s="334">
        <f t="shared" si="80"/>
        <v>6235</v>
      </c>
      <c r="J62" s="334">
        <f t="shared" si="80"/>
        <v>3839</v>
      </c>
      <c r="K62" s="334">
        <f t="shared" si="80"/>
        <v>3694</v>
      </c>
      <c r="L62" s="335">
        <f t="shared" si="80"/>
        <v>7533</v>
      </c>
      <c r="M62" s="668"/>
      <c r="N62" s="336" t="s">
        <v>42</v>
      </c>
      <c r="O62" s="334">
        <f t="shared" ref="O62:W62" si="81">SUM(O59:O61)</f>
        <v>5166</v>
      </c>
      <c r="P62" s="334">
        <f t="shared" si="81"/>
        <v>4566</v>
      </c>
      <c r="Q62" s="334">
        <f t="shared" si="81"/>
        <v>9732</v>
      </c>
      <c r="R62" s="334">
        <f t="shared" si="81"/>
        <v>6127</v>
      </c>
      <c r="S62" s="334">
        <f t="shared" si="81"/>
        <v>4882</v>
      </c>
      <c r="T62" s="334">
        <f t="shared" si="81"/>
        <v>11009</v>
      </c>
      <c r="U62" s="334">
        <f t="shared" si="81"/>
        <v>5695</v>
      </c>
      <c r="V62" s="334">
        <f t="shared" si="81"/>
        <v>5138</v>
      </c>
      <c r="W62" s="335">
        <f t="shared" si="81"/>
        <v>10833</v>
      </c>
      <c r="X62" s="668"/>
      <c r="Y62" s="18" t="s">
        <v>42</v>
      </c>
      <c r="Z62" s="337">
        <f t="shared" ref="Z62:AH62" si="82">SUM(Z59:Z61)</f>
        <v>4436</v>
      </c>
      <c r="AA62" s="334">
        <f t="shared" si="82"/>
        <v>4234</v>
      </c>
      <c r="AB62" s="334">
        <f t="shared" si="82"/>
        <v>8670</v>
      </c>
      <c r="AC62" s="334">
        <f t="shared" si="82"/>
        <v>3927</v>
      </c>
      <c r="AD62" s="334">
        <f t="shared" si="82"/>
        <v>3810</v>
      </c>
      <c r="AE62" s="334">
        <f t="shared" si="82"/>
        <v>7737</v>
      </c>
      <c r="AF62" s="334">
        <f t="shared" si="82"/>
        <v>4007</v>
      </c>
      <c r="AG62" s="334">
        <f t="shared" si="82"/>
        <v>4206</v>
      </c>
      <c r="AH62" s="335">
        <f t="shared" si="82"/>
        <v>8213</v>
      </c>
      <c r="AI62" s="668"/>
      <c r="AJ62" s="18" t="s">
        <v>42</v>
      </c>
      <c r="AK62" s="334">
        <f t="shared" ref="AK62:AS62" si="83">SUM(AK59:AK61)</f>
        <v>5456</v>
      </c>
      <c r="AL62" s="337">
        <f t="shared" si="83"/>
        <v>5582</v>
      </c>
      <c r="AM62" s="334">
        <f t="shared" si="83"/>
        <v>11038</v>
      </c>
      <c r="AN62" s="334">
        <f t="shared" si="83"/>
        <v>6600</v>
      </c>
      <c r="AO62" s="334">
        <f t="shared" si="83"/>
        <v>6869</v>
      </c>
      <c r="AP62" s="334">
        <f t="shared" si="83"/>
        <v>13469</v>
      </c>
      <c r="AQ62" s="334">
        <f t="shared" si="83"/>
        <v>6246</v>
      </c>
      <c r="AR62" s="334">
        <f t="shared" si="83"/>
        <v>5854</v>
      </c>
      <c r="AS62" s="335">
        <f t="shared" si="83"/>
        <v>12100</v>
      </c>
      <c r="AT62" s="668"/>
      <c r="AU62" s="18" t="s">
        <v>42</v>
      </c>
      <c r="AV62" s="334">
        <f t="shared" ref="AV62:BD62" si="84">SUM(AV59:AV61)</f>
        <v>4824</v>
      </c>
      <c r="AW62" s="334">
        <f t="shared" si="84"/>
        <v>4176</v>
      </c>
      <c r="AX62" s="337">
        <f t="shared" si="84"/>
        <v>9000</v>
      </c>
      <c r="AY62" s="334">
        <f t="shared" si="84"/>
        <v>3364</v>
      </c>
      <c r="AZ62" s="334">
        <f t="shared" si="84"/>
        <v>3029</v>
      </c>
      <c r="BA62" s="334">
        <f t="shared" si="84"/>
        <v>6393</v>
      </c>
      <c r="BB62" s="334">
        <f t="shared" si="84"/>
        <v>2127</v>
      </c>
      <c r="BC62" s="334">
        <f t="shared" si="84"/>
        <v>2511</v>
      </c>
      <c r="BD62" s="335">
        <f t="shared" si="84"/>
        <v>4638</v>
      </c>
      <c r="BE62" s="668"/>
      <c r="BF62" s="18" t="s">
        <v>42</v>
      </c>
      <c r="BG62" s="334">
        <f t="shared" ref="BG62:BO62" si="85">SUM(BG59:BG61)</f>
        <v>1226</v>
      </c>
      <c r="BH62" s="334">
        <f t="shared" si="85"/>
        <v>1902</v>
      </c>
      <c r="BI62" s="334">
        <f t="shared" si="85"/>
        <v>3128</v>
      </c>
      <c r="BJ62" s="337">
        <f t="shared" si="85"/>
        <v>705</v>
      </c>
      <c r="BK62" s="334">
        <f t="shared" si="85"/>
        <v>1278</v>
      </c>
      <c r="BL62" s="334">
        <f t="shared" si="85"/>
        <v>1983</v>
      </c>
      <c r="BM62" s="334">
        <f t="shared" si="85"/>
        <v>331</v>
      </c>
      <c r="BN62" s="334">
        <f t="shared" si="85"/>
        <v>854</v>
      </c>
      <c r="BO62" s="335">
        <f t="shared" si="85"/>
        <v>1185</v>
      </c>
      <c r="BP62" s="668"/>
      <c r="BQ62" s="18" t="s">
        <v>42</v>
      </c>
      <c r="BR62" s="334">
        <f t="shared" ref="BR62:BZ62" si="86">SUM(BR59:BR61)</f>
        <v>88</v>
      </c>
      <c r="BS62" s="334">
        <f t="shared" si="86"/>
        <v>263</v>
      </c>
      <c r="BT62" s="334">
        <f t="shared" si="86"/>
        <v>351</v>
      </c>
      <c r="BU62" s="334">
        <f t="shared" si="86"/>
        <v>13</v>
      </c>
      <c r="BV62" s="334">
        <f t="shared" si="86"/>
        <v>53</v>
      </c>
      <c r="BW62" s="334">
        <f t="shared" si="86"/>
        <v>66</v>
      </c>
      <c r="BX62" s="334">
        <f t="shared" si="86"/>
        <v>0</v>
      </c>
      <c r="BY62" s="334">
        <f t="shared" si="86"/>
        <v>2</v>
      </c>
      <c r="BZ62" s="335">
        <f t="shared" si="86"/>
        <v>2</v>
      </c>
      <c r="CA62" s="668"/>
      <c r="CB62" s="18" t="s">
        <v>42</v>
      </c>
      <c r="CC62" s="334">
        <f t="shared" ref="CC62:CK62" si="87">SUM(CC59:CC61)</f>
        <v>9896</v>
      </c>
      <c r="CD62" s="334">
        <f t="shared" si="87"/>
        <v>9451</v>
      </c>
      <c r="CE62" s="334">
        <f t="shared" si="87"/>
        <v>19347</v>
      </c>
      <c r="CF62" s="334">
        <f t="shared" si="87"/>
        <v>52484</v>
      </c>
      <c r="CG62" s="334">
        <f t="shared" si="87"/>
        <v>49317</v>
      </c>
      <c r="CH62" s="334">
        <f t="shared" si="87"/>
        <v>101801</v>
      </c>
      <c r="CI62" s="334">
        <f t="shared" si="87"/>
        <v>7854</v>
      </c>
      <c r="CJ62" s="334">
        <f t="shared" si="87"/>
        <v>9892</v>
      </c>
      <c r="CK62" s="335">
        <f t="shared" si="87"/>
        <v>17746</v>
      </c>
    </row>
    <row r="63" spans="1:89" ht="17.100000000000001" customHeight="1">
      <c r="A63" s="1"/>
      <c r="B63" s="24" t="s">
        <v>104</v>
      </c>
      <c r="C63" s="51" t="s">
        <v>105</v>
      </c>
      <c r="D63" s="334">
        <v>686</v>
      </c>
      <c r="E63" s="334">
        <v>646</v>
      </c>
      <c r="F63" s="334">
        <v>1332</v>
      </c>
      <c r="G63" s="334">
        <v>954</v>
      </c>
      <c r="H63" s="334">
        <v>883</v>
      </c>
      <c r="I63" s="334">
        <v>1837</v>
      </c>
      <c r="J63" s="334">
        <v>1320</v>
      </c>
      <c r="K63" s="334">
        <v>1218</v>
      </c>
      <c r="L63" s="335">
        <v>2538</v>
      </c>
      <c r="M63" s="24" t="s">
        <v>104</v>
      </c>
      <c r="N63" s="364" t="s">
        <v>105</v>
      </c>
      <c r="O63" s="334">
        <v>1414</v>
      </c>
      <c r="P63" s="334">
        <v>1413</v>
      </c>
      <c r="Q63" s="334">
        <v>2827</v>
      </c>
      <c r="R63" s="334">
        <v>1115</v>
      </c>
      <c r="S63" s="334">
        <v>1141</v>
      </c>
      <c r="T63" s="334">
        <v>2256</v>
      </c>
      <c r="U63" s="334">
        <v>1025</v>
      </c>
      <c r="V63" s="334">
        <v>976</v>
      </c>
      <c r="W63" s="335">
        <v>2001</v>
      </c>
      <c r="X63" s="24" t="s">
        <v>104</v>
      </c>
      <c r="Y63" s="51" t="s">
        <v>105</v>
      </c>
      <c r="Z63" s="337">
        <v>935</v>
      </c>
      <c r="AA63" s="334">
        <v>933</v>
      </c>
      <c r="AB63" s="334">
        <v>1868</v>
      </c>
      <c r="AC63" s="334">
        <v>1056</v>
      </c>
      <c r="AD63" s="334">
        <v>1117</v>
      </c>
      <c r="AE63" s="334">
        <v>2173</v>
      </c>
      <c r="AF63" s="334">
        <v>1338</v>
      </c>
      <c r="AG63" s="334">
        <v>1413</v>
      </c>
      <c r="AH63" s="335">
        <v>2751</v>
      </c>
      <c r="AI63" s="24" t="s">
        <v>104</v>
      </c>
      <c r="AJ63" s="51" t="s">
        <v>105</v>
      </c>
      <c r="AK63" s="334">
        <v>1756</v>
      </c>
      <c r="AL63" s="337">
        <v>1599</v>
      </c>
      <c r="AM63" s="334">
        <v>3355</v>
      </c>
      <c r="AN63" s="334">
        <v>1775</v>
      </c>
      <c r="AO63" s="334">
        <v>1562</v>
      </c>
      <c r="AP63" s="334">
        <v>3337</v>
      </c>
      <c r="AQ63" s="334">
        <v>1265</v>
      </c>
      <c r="AR63" s="334">
        <v>1208</v>
      </c>
      <c r="AS63" s="335">
        <v>2473</v>
      </c>
      <c r="AT63" s="24" t="s">
        <v>104</v>
      </c>
      <c r="AU63" s="51" t="s">
        <v>105</v>
      </c>
      <c r="AV63" s="334">
        <v>1059</v>
      </c>
      <c r="AW63" s="334">
        <v>1062</v>
      </c>
      <c r="AX63" s="337">
        <v>2121</v>
      </c>
      <c r="AY63" s="334">
        <v>970</v>
      </c>
      <c r="AZ63" s="334">
        <v>1018</v>
      </c>
      <c r="BA63" s="334">
        <v>1988</v>
      </c>
      <c r="BB63" s="334">
        <v>834</v>
      </c>
      <c r="BC63" s="334">
        <v>1023</v>
      </c>
      <c r="BD63" s="335">
        <v>1857</v>
      </c>
      <c r="BE63" s="24" t="s">
        <v>104</v>
      </c>
      <c r="BF63" s="51" t="s">
        <v>105</v>
      </c>
      <c r="BG63" s="334">
        <v>478</v>
      </c>
      <c r="BH63" s="334">
        <v>800</v>
      </c>
      <c r="BI63" s="334">
        <v>1278</v>
      </c>
      <c r="BJ63" s="337">
        <v>288</v>
      </c>
      <c r="BK63" s="334">
        <v>440</v>
      </c>
      <c r="BL63" s="334">
        <v>728</v>
      </c>
      <c r="BM63" s="334">
        <v>131</v>
      </c>
      <c r="BN63" s="334">
        <v>271</v>
      </c>
      <c r="BO63" s="335">
        <v>402</v>
      </c>
      <c r="BP63" s="24" t="s">
        <v>104</v>
      </c>
      <c r="BQ63" s="51" t="s">
        <v>105</v>
      </c>
      <c r="BR63" s="334">
        <v>28</v>
      </c>
      <c r="BS63" s="334">
        <v>87</v>
      </c>
      <c r="BT63" s="334">
        <v>115</v>
      </c>
      <c r="BU63" s="334">
        <v>6</v>
      </c>
      <c r="BV63" s="334">
        <v>19</v>
      </c>
      <c r="BW63" s="334">
        <v>25</v>
      </c>
      <c r="BX63" s="334">
        <v>1</v>
      </c>
      <c r="BY63" s="334">
        <v>2</v>
      </c>
      <c r="BZ63" s="335">
        <v>3</v>
      </c>
      <c r="CA63" s="24" t="s">
        <v>104</v>
      </c>
      <c r="CB63" s="51" t="s">
        <v>105</v>
      </c>
      <c r="CC63" s="334">
        <v>2960</v>
      </c>
      <c r="CD63" s="334">
        <v>2747</v>
      </c>
      <c r="CE63" s="334">
        <v>5707</v>
      </c>
      <c r="CF63" s="334">
        <v>12738</v>
      </c>
      <c r="CG63" s="334">
        <v>12424</v>
      </c>
      <c r="CH63" s="334">
        <v>25162</v>
      </c>
      <c r="CI63" s="334">
        <v>2736</v>
      </c>
      <c r="CJ63" s="334">
        <v>3660</v>
      </c>
      <c r="CK63" s="335">
        <v>6396</v>
      </c>
    </row>
    <row r="64" spans="1:89" ht="17.100000000000001" customHeight="1">
      <c r="A64" s="1"/>
      <c r="B64" s="675" t="s">
        <v>106</v>
      </c>
      <c r="C64" s="26" t="s">
        <v>107</v>
      </c>
      <c r="D64" s="339">
        <v>734</v>
      </c>
      <c r="E64" s="339">
        <v>679</v>
      </c>
      <c r="F64" s="339">
        <v>1413</v>
      </c>
      <c r="G64" s="339">
        <v>891</v>
      </c>
      <c r="H64" s="339">
        <v>774</v>
      </c>
      <c r="I64" s="339">
        <v>1665</v>
      </c>
      <c r="J64" s="339">
        <v>986</v>
      </c>
      <c r="K64" s="339">
        <v>920</v>
      </c>
      <c r="L64" s="340">
        <v>1906</v>
      </c>
      <c r="M64" s="675" t="s">
        <v>106</v>
      </c>
      <c r="N64" s="341" t="s">
        <v>107</v>
      </c>
      <c r="O64" s="339">
        <v>1395</v>
      </c>
      <c r="P64" s="339">
        <v>1445</v>
      </c>
      <c r="Q64" s="339">
        <v>2840</v>
      </c>
      <c r="R64" s="339">
        <v>2032</v>
      </c>
      <c r="S64" s="339">
        <v>2215</v>
      </c>
      <c r="T64" s="339">
        <v>4247</v>
      </c>
      <c r="U64" s="339">
        <v>1635</v>
      </c>
      <c r="V64" s="339">
        <v>1673</v>
      </c>
      <c r="W64" s="340">
        <v>3308</v>
      </c>
      <c r="X64" s="675" t="s">
        <v>106</v>
      </c>
      <c r="Y64" s="26" t="s">
        <v>107</v>
      </c>
      <c r="Z64" s="342">
        <v>1287</v>
      </c>
      <c r="AA64" s="339">
        <v>1157</v>
      </c>
      <c r="AB64" s="339">
        <v>2444</v>
      </c>
      <c r="AC64" s="339">
        <v>1161</v>
      </c>
      <c r="AD64" s="339">
        <v>997</v>
      </c>
      <c r="AE64" s="339">
        <v>2158</v>
      </c>
      <c r="AF64" s="339">
        <v>1146</v>
      </c>
      <c r="AG64" s="339">
        <v>1108</v>
      </c>
      <c r="AH64" s="340">
        <v>2254</v>
      </c>
      <c r="AI64" s="675" t="s">
        <v>106</v>
      </c>
      <c r="AJ64" s="26" t="s">
        <v>107</v>
      </c>
      <c r="AK64" s="339">
        <v>1474</v>
      </c>
      <c r="AL64" s="342">
        <v>1454</v>
      </c>
      <c r="AM64" s="339">
        <v>2928</v>
      </c>
      <c r="AN64" s="339">
        <v>1675</v>
      </c>
      <c r="AO64" s="339">
        <v>1786</v>
      </c>
      <c r="AP64" s="339">
        <v>3461</v>
      </c>
      <c r="AQ64" s="339">
        <v>1660</v>
      </c>
      <c r="AR64" s="339">
        <v>1555</v>
      </c>
      <c r="AS64" s="340">
        <v>3215</v>
      </c>
      <c r="AT64" s="675" t="s">
        <v>106</v>
      </c>
      <c r="AU64" s="26" t="s">
        <v>107</v>
      </c>
      <c r="AV64" s="339">
        <v>1295</v>
      </c>
      <c r="AW64" s="339">
        <v>1199</v>
      </c>
      <c r="AX64" s="342">
        <v>2494</v>
      </c>
      <c r="AY64" s="339">
        <v>975</v>
      </c>
      <c r="AZ64" s="339">
        <v>945</v>
      </c>
      <c r="BA64" s="339">
        <v>1920</v>
      </c>
      <c r="BB64" s="339">
        <v>654</v>
      </c>
      <c r="BC64" s="339">
        <v>699</v>
      </c>
      <c r="BD64" s="340">
        <v>1353</v>
      </c>
      <c r="BE64" s="675" t="s">
        <v>106</v>
      </c>
      <c r="BF64" s="26" t="s">
        <v>107</v>
      </c>
      <c r="BG64" s="339">
        <v>401</v>
      </c>
      <c r="BH64" s="339">
        <v>618</v>
      </c>
      <c r="BI64" s="339">
        <v>1019</v>
      </c>
      <c r="BJ64" s="342">
        <v>216</v>
      </c>
      <c r="BK64" s="339">
        <v>403</v>
      </c>
      <c r="BL64" s="339">
        <v>619</v>
      </c>
      <c r="BM64" s="339">
        <v>103</v>
      </c>
      <c r="BN64" s="339">
        <v>224</v>
      </c>
      <c r="BO64" s="340">
        <v>327</v>
      </c>
      <c r="BP64" s="675" t="s">
        <v>106</v>
      </c>
      <c r="BQ64" s="26" t="s">
        <v>107</v>
      </c>
      <c r="BR64" s="339">
        <v>29</v>
      </c>
      <c r="BS64" s="339">
        <v>80</v>
      </c>
      <c r="BT64" s="339">
        <v>109</v>
      </c>
      <c r="BU64" s="339">
        <v>5</v>
      </c>
      <c r="BV64" s="339">
        <v>12</v>
      </c>
      <c r="BW64" s="339">
        <v>17</v>
      </c>
      <c r="BX64" s="339">
        <v>0</v>
      </c>
      <c r="BY64" s="339">
        <v>4</v>
      </c>
      <c r="BZ64" s="340">
        <v>4</v>
      </c>
      <c r="CA64" s="675" t="s">
        <v>106</v>
      </c>
      <c r="CB64" s="26" t="s">
        <v>107</v>
      </c>
      <c r="CC64" s="339">
        <v>2611</v>
      </c>
      <c r="CD64" s="339">
        <v>2373</v>
      </c>
      <c r="CE64" s="339">
        <v>4984</v>
      </c>
      <c r="CF64" s="339">
        <v>14760</v>
      </c>
      <c r="CG64" s="339">
        <v>14589</v>
      </c>
      <c r="CH64" s="339">
        <v>29349</v>
      </c>
      <c r="CI64" s="339">
        <v>2383</v>
      </c>
      <c r="CJ64" s="339">
        <v>2985</v>
      </c>
      <c r="CK64" s="340">
        <v>5368</v>
      </c>
    </row>
    <row r="65" spans="1:89" ht="17.100000000000001" customHeight="1">
      <c r="A65" s="1"/>
      <c r="B65" s="676"/>
      <c r="C65" s="26" t="s">
        <v>108</v>
      </c>
      <c r="D65" s="339">
        <v>303</v>
      </c>
      <c r="E65" s="339">
        <v>267</v>
      </c>
      <c r="F65" s="339">
        <v>570</v>
      </c>
      <c r="G65" s="339">
        <v>347</v>
      </c>
      <c r="H65" s="339">
        <v>356</v>
      </c>
      <c r="I65" s="339">
        <v>703</v>
      </c>
      <c r="J65" s="339">
        <v>399</v>
      </c>
      <c r="K65" s="339">
        <v>358</v>
      </c>
      <c r="L65" s="340">
        <v>757</v>
      </c>
      <c r="M65" s="676"/>
      <c r="N65" s="341" t="s">
        <v>108</v>
      </c>
      <c r="O65" s="339">
        <v>458</v>
      </c>
      <c r="P65" s="339">
        <v>453</v>
      </c>
      <c r="Q65" s="339">
        <v>911</v>
      </c>
      <c r="R65" s="339">
        <v>455</v>
      </c>
      <c r="S65" s="339">
        <v>412</v>
      </c>
      <c r="T65" s="339">
        <v>867</v>
      </c>
      <c r="U65" s="339">
        <v>445</v>
      </c>
      <c r="V65" s="339">
        <v>436</v>
      </c>
      <c r="W65" s="340">
        <v>881</v>
      </c>
      <c r="X65" s="676"/>
      <c r="Y65" s="26" t="s">
        <v>108</v>
      </c>
      <c r="Z65" s="342">
        <v>459</v>
      </c>
      <c r="AA65" s="339">
        <v>371</v>
      </c>
      <c r="AB65" s="339">
        <v>830</v>
      </c>
      <c r="AC65" s="339">
        <v>391</v>
      </c>
      <c r="AD65" s="339">
        <v>414</v>
      </c>
      <c r="AE65" s="339">
        <v>805</v>
      </c>
      <c r="AF65" s="339">
        <v>462</v>
      </c>
      <c r="AG65" s="339">
        <v>430</v>
      </c>
      <c r="AH65" s="340">
        <v>892</v>
      </c>
      <c r="AI65" s="676"/>
      <c r="AJ65" s="26" t="s">
        <v>108</v>
      </c>
      <c r="AK65" s="339">
        <v>568</v>
      </c>
      <c r="AL65" s="342">
        <v>504</v>
      </c>
      <c r="AM65" s="339">
        <v>1072</v>
      </c>
      <c r="AN65" s="339">
        <v>654</v>
      </c>
      <c r="AO65" s="339">
        <v>563</v>
      </c>
      <c r="AP65" s="339">
        <v>1217</v>
      </c>
      <c r="AQ65" s="339">
        <v>461</v>
      </c>
      <c r="AR65" s="339">
        <v>475</v>
      </c>
      <c r="AS65" s="340">
        <v>936</v>
      </c>
      <c r="AT65" s="676"/>
      <c r="AU65" s="26" t="s">
        <v>108</v>
      </c>
      <c r="AV65" s="339">
        <v>410</v>
      </c>
      <c r="AW65" s="339">
        <v>391</v>
      </c>
      <c r="AX65" s="342">
        <v>801</v>
      </c>
      <c r="AY65" s="339">
        <v>343</v>
      </c>
      <c r="AZ65" s="339">
        <v>395</v>
      </c>
      <c r="BA65" s="339">
        <v>738</v>
      </c>
      <c r="BB65" s="339">
        <v>306</v>
      </c>
      <c r="BC65" s="339">
        <v>346</v>
      </c>
      <c r="BD65" s="340">
        <v>652</v>
      </c>
      <c r="BE65" s="676"/>
      <c r="BF65" s="26" t="s">
        <v>108</v>
      </c>
      <c r="BG65" s="339">
        <v>194</v>
      </c>
      <c r="BH65" s="339">
        <v>324</v>
      </c>
      <c r="BI65" s="339">
        <v>518</v>
      </c>
      <c r="BJ65" s="342">
        <v>114</v>
      </c>
      <c r="BK65" s="339">
        <v>196</v>
      </c>
      <c r="BL65" s="339">
        <v>310</v>
      </c>
      <c r="BM65" s="339">
        <v>47</v>
      </c>
      <c r="BN65" s="339">
        <v>133</v>
      </c>
      <c r="BO65" s="340">
        <v>180</v>
      </c>
      <c r="BP65" s="676"/>
      <c r="BQ65" s="26" t="s">
        <v>108</v>
      </c>
      <c r="BR65" s="339">
        <v>16</v>
      </c>
      <c r="BS65" s="339">
        <v>40</v>
      </c>
      <c r="BT65" s="339">
        <v>56</v>
      </c>
      <c r="BU65" s="339">
        <v>2</v>
      </c>
      <c r="BV65" s="339">
        <v>10</v>
      </c>
      <c r="BW65" s="339">
        <v>12</v>
      </c>
      <c r="BX65" s="339">
        <v>0</v>
      </c>
      <c r="BY65" s="339">
        <v>2</v>
      </c>
      <c r="BZ65" s="340">
        <v>2</v>
      </c>
      <c r="CA65" s="676"/>
      <c r="CB65" s="26" t="s">
        <v>108</v>
      </c>
      <c r="CC65" s="339">
        <v>1049</v>
      </c>
      <c r="CD65" s="339">
        <v>981</v>
      </c>
      <c r="CE65" s="339">
        <v>2030</v>
      </c>
      <c r="CF65" s="339">
        <v>4763</v>
      </c>
      <c r="CG65" s="339">
        <v>4449</v>
      </c>
      <c r="CH65" s="339">
        <v>9212</v>
      </c>
      <c r="CI65" s="339">
        <v>1022</v>
      </c>
      <c r="CJ65" s="339">
        <v>1446</v>
      </c>
      <c r="CK65" s="340">
        <v>2468</v>
      </c>
    </row>
    <row r="66" spans="1:89" ht="17.100000000000001" customHeight="1">
      <c r="A66" s="1"/>
      <c r="B66" s="676"/>
      <c r="C66" s="26" t="s">
        <v>109</v>
      </c>
      <c r="D66" s="339">
        <v>240</v>
      </c>
      <c r="E66" s="339">
        <v>224</v>
      </c>
      <c r="F66" s="339">
        <v>464</v>
      </c>
      <c r="G66" s="339">
        <v>314</v>
      </c>
      <c r="H66" s="339">
        <v>335</v>
      </c>
      <c r="I66" s="339">
        <v>649</v>
      </c>
      <c r="J66" s="339">
        <v>533</v>
      </c>
      <c r="K66" s="339">
        <v>481</v>
      </c>
      <c r="L66" s="340">
        <v>1014</v>
      </c>
      <c r="M66" s="676"/>
      <c r="N66" s="341" t="s">
        <v>109</v>
      </c>
      <c r="O66" s="339">
        <v>708</v>
      </c>
      <c r="P66" s="339">
        <v>601</v>
      </c>
      <c r="Q66" s="339">
        <v>1309</v>
      </c>
      <c r="R66" s="339">
        <v>639</v>
      </c>
      <c r="S66" s="339">
        <v>646</v>
      </c>
      <c r="T66" s="339">
        <v>1285</v>
      </c>
      <c r="U66" s="339">
        <v>575</v>
      </c>
      <c r="V66" s="339">
        <v>539</v>
      </c>
      <c r="W66" s="340">
        <v>1114</v>
      </c>
      <c r="X66" s="676"/>
      <c r="Y66" s="26" t="s">
        <v>109</v>
      </c>
      <c r="Z66" s="342">
        <v>359</v>
      </c>
      <c r="AA66" s="339">
        <v>347</v>
      </c>
      <c r="AB66" s="339">
        <v>706</v>
      </c>
      <c r="AC66" s="339">
        <v>333</v>
      </c>
      <c r="AD66" s="339">
        <v>349</v>
      </c>
      <c r="AE66" s="339">
        <v>682</v>
      </c>
      <c r="AF66" s="339">
        <v>453</v>
      </c>
      <c r="AG66" s="339">
        <v>573</v>
      </c>
      <c r="AH66" s="340">
        <v>1026</v>
      </c>
      <c r="AI66" s="676"/>
      <c r="AJ66" s="26" t="s">
        <v>109</v>
      </c>
      <c r="AK66" s="339">
        <v>703</v>
      </c>
      <c r="AL66" s="342">
        <v>760</v>
      </c>
      <c r="AM66" s="339">
        <v>1463</v>
      </c>
      <c r="AN66" s="339">
        <v>939</v>
      </c>
      <c r="AO66" s="339">
        <v>1003</v>
      </c>
      <c r="AP66" s="339">
        <v>1942</v>
      </c>
      <c r="AQ66" s="339">
        <v>853</v>
      </c>
      <c r="AR66" s="339">
        <v>758</v>
      </c>
      <c r="AS66" s="340">
        <v>1611</v>
      </c>
      <c r="AT66" s="676"/>
      <c r="AU66" s="26" t="s">
        <v>109</v>
      </c>
      <c r="AV66" s="339">
        <v>590</v>
      </c>
      <c r="AW66" s="339">
        <v>444</v>
      </c>
      <c r="AX66" s="342">
        <v>1034</v>
      </c>
      <c r="AY66" s="339">
        <v>384</v>
      </c>
      <c r="AZ66" s="339">
        <v>356</v>
      </c>
      <c r="BA66" s="339">
        <v>740</v>
      </c>
      <c r="BB66" s="339">
        <v>324</v>
      </c>
      <c r="BC66" s="339">
        <v>392</v>
      </c>
      <c r="BD66" s="340">
        <v>716</v>
      </c>
      <c r="BE66" s="676"/>
      <c r="BF66" s="26" t="s">
        <v>109</v>
      </c>
      <c r="BG66" s="339">
        <v>195</v>
      </c>
      <c r="BH66" s="339">
        <v>334</v>
      </c>
      <c r="BI66" s="339">
        <v>529</v>
      </c>
      <c r="BJ66" s="342">
        <v>127</v>
      </c>
      <c r="BK66" s="339">
        <v>227</v>
      </c>
      <c r="BL66" s="339">
        <v>354</v>
      </c>
      <c r="BM66" s="339">
        <v>56</v>
      </c>
      <c r="BN66" s="339">
        <v>162</v>
      </c>
      <c r="BO66" s="340">
        <v>218</v>
      </c>
      <c r="BP66" s="676"/>
      <c r="BQ66" s="26" t="s">
        <v>109</v>
      </c>
      <c r="BR66" s="339">
        <v>26</v>
      </c>
      <c r="BS66" s="339">
        <v>76</v>
      </c>
      <c r="BT66" s="339">
        <v>102</v>
      </c>
      <c r="BU66" s="339">
        <v>3</v>
      </c>
      <c r="BV66" s="339">
        <v>20</v>
      </c>
      <c r="BW66" s="339">
        <v>23</v>
      </c>
      <c r="BX66" s="339">
        <v>1</v>
      </c>
      <c r="BY66" s="339">
        <v>4</v>
      </c>
      <c r="BZ66" s="340">
        <v>5</v>
      </c>
      <c r="CA66" s="676"/>
      <c r="CB66" s="26" t="s">
        <v>109</v>
      </c>
      <c r="CC66" s="339">
        <v>1087</v>
      </c>
      <c r="CD66" s="339">
        <v>1040</v>
      </c>
      <c r="CE66" s="339">
        <v>2127</v>
      </c>
      <c r="CF66" s="339">
        <v>6152</v>
      </c>
      <c r="CG66" s="339">
        <v>6020</v>
      </c>
      <c r="CH66" s="339">
        <v>12172</v>
      </c>
      <c r="CI66" s="339">
        <v>1116</v>
      </c>
      <c r="CJ66" s="339">
        <v>1571</v>
      </c>
      <c r="CK66" s="340">
        <v>2687</v>
      </c>
    </row>
    <row r="67" spans="1:89" ht="17.100000000000001" customHeight="1">
      <c r="A67" s="1"/>
      <c r="B67" s="677"/>
      <c r="C67" s="18" t="s">
        <v>42</v>
      </c>
      <c r="D67" s="334">
        <f t="shared" ref="D67:L67" si="88">SUM(D64:D66)</f>
        <v>1277</v>
      </c>
      <c r="E67" s="334">
        <f t="shared" si="88"/>
        <v>1170</v>
      </c>
      <c r="F67" s="334">
        <f t="shared" si="88"/>
        <v>2447</v>
      </c>
      <c r="G67" s="334">
        <f t="shared" si="88"/>
        <v>1552</v>
      </c>
      <c r="H67" s="334">
        <f t="shared" si="88"/>
        <v>1465</v>
      </c>
      <c r="I67" s="334">
        <f t="shared" si="88"/>
        <v>3017</v>
      </c>
      <c r="J67" s="334">
        <f t="shared" si="88"/>
        <v>1918</v>
      </c>
      <c r="K67" s="334">
        <f t="shared" si="88"/>
        <v>1759</v>
      </c>
      <c r="L67" s="335">
        <f t="shared" si="88"/>
        <v>3677</v>
      </c>
      <c r="M67" s="677"/>
      <c r="N67" s="336" t="s">
        <v>42</v>
      </c>
      <c r="O67" s="334">
        <f t="shared" ref="O67:W67" si="89">SUM(O64:O66)</f>
        <v>2561</v>
      </c>
      <c r="P67" s="334">
        <f t="shared" si="89"/>
        <v>2499</v>
      </c>
      <c r="Q67" s="334">
        <f t="shared" si="89"/>
        <v>5060</v>
      </c>
      <c r="R67" s="334">
        <f t="shared" si="89"/>
        <v>3126</v>
      </c>
      <c r="S67" s="334">
        <f t="shared" si="89"/>
        <v>3273</v>
      </c>
      <c r="T67" s="334">
        <f t="shared" si="89"/>
        <v>6399</v>
      </c>
      <c r="U67" s="334">
        <f t="shared" si="89"/>
        <v>2655</v>
      </c>
      <c r="V67" s="334">
        <f t="shared" si="89"/>
        <v>2648</v>
      </c>
      <c r="W67" s="335">
        <f t="shared" si="89"/>
        <v>5303</v>
      </c>
      <c r="X67" s="677"/>
      <c r="Y67" s="18" t="s">
        <v>42</v>
      </c>
      <c r="Z67" s="337">
        <f t="shared" ref="Z67:AH67" si="90">SUM(Z64:Z66)</f>
        <v>2105</v>
      </c>
      <c r="AA67" s="334">
        <f t="shared" si="90"/>
        <v>1875</v>
      </c>
      <c r="AB67" s="334">
        <f t="shared" si="90"/>
        <v>3980</v>
      </c>
      <c r="AC67" s="334">
        <f t="shared" si="90"/>
        <v>1885</v>
      </c>
      <c r="AD67" s="334">
        <f t="shared" si="90"/>
        <v>1760</v>
      </c>
      <c r="AE67" s="334">
        <f t="shared" si="90"/>
        <v>3645</v>
      </c>
      <c r="AF67" s="334">
        <f t="shared" si="90"/>
        <v>2061</v>
      </c>
      <c r="AG67" s="334">
        <f t="shared" si="90"/>
        <v>2111</v>
      </c>
      <c r="AH67" s="335">
        <f t="shared" si="90"/>
        <v>4172</v>
      </c>
      <c r="AI67" s="677"/>
      <c r="AJ67" s="18" t="s">
        <v>42</v>
      </c>
      <c r="AK67" s="334">
        <f t="shared" ref="AK67:AS67" si="91">SUM(AK64:AK66)</f>
        <v>2745</v>
      </c>
      <c r="AL67" s="337">
        <f t="shared" si="91"/>
        <v>2718</v>
      </c>
      <c r="AM67" s="334">
        <f t="shared" si="91"/>
        <v>5463</v>
      </c>
      <c r="AN67" s="334">
        <f t="shared" si="91"/>
        <v>3268</v>
      </c>
      <c r="AO67" s="334">
        <f t="shared" si="91"/>
        <v>3352</v>
      </c>
      <c r="AP67" s="334">
        <f t="shared" si="91"/>
        <v>6620</v>
      </c>
      <c r="AQ67" s="334">
        <f t="shared" si="91"/>
        <v>2974</v>
      </c>
      <c r="AR67" s="334">
        <f t="shared" si="91"/>
        <v>2788</v>
      </c>
      <c r="AS67" s="335">
        <f t="shared" si="91"/>
        <v>5762</v>
      </c>
      <c r="AT67" s="677"/>
      <c r="AU67" s="18" t="s">
        <v>42</v>
      </c>
      <c r="AV67" s="334">
        <f t="shared" ref="AV67:BD67" si="92">SUM(AV64:AV66)</f>
        <v>2295</v>
      </c>
      <c r="AW67" s="334">
        <f t="shared" si="92"/>
        <v>2034</v>
      </c>
      <c r="AX67" s="337">
        <f t="shared" si="92"/>
        <v>4329</v>
      </c>
      <c r="AY67" s="334">
        <f t="shared" si="92"/>
        <v>1702</v>
      </c>
      <c r="AZ67" s="334">
        <f t="shared" si="92"/>
        <v>1696</v>
      </c>
      <c r="BA67" s="334">
        <f t="shared" si="92"/>
        <v>3398</v>
      </c>
      <c r="BB67" s="334">
        <f t="shared" si="92"/>
        <v>1284</v>
      </c>
      <c r="BC67" s="334">
        <f t="shared" si="92"/>
        <v>1437</v>
      </c>
      <c r="BD67" s="335">
        <f t="shared" si="92"/>
        <v>2721</v>
      </c>
      <c r="BE67" s="677"/>
      <c r="BF67" s="18" t="s">
        <v>42</v>
      </c>
      <c r="BG67" s="334">
        <f t="shared" ref="BG67:BO67" si="93">SUM(BG64:BG66)</f>
        <v>790</v>
      </c>
      <c r="BH67" s="334">
        <f t="shared" si="93"/>
        <v>1276</v>
      </c>
      <c r="BI67" s="334">
        <f t="shared" si="93"/>
        <v>2066</v>
      </c>
      <c r="BJ67" s="337">
        <f t="shared" si="93"/>
        <v>457</v>
      </c>
      <c r="BK67" s="334">
        <f t="shared" si="93"/>
        <v>826</v>
      </c>
      <c r="BL67" s="334">
        <f t="shared" si="93"/>
        <v>1283</v>
      </c>
      <c r="BM67" s="334">
        <f t="shared" si="93"/>
        <v>206</v>
      </c>
      <c r="BN67" s="334">
        <f t="shared" si="93"/>
        <v>519</v>
      </c>
      <c r="BO67" s="335">
        <f t="shared" si="93"/>
        <v>725</v>
      </c>
      <c r="BP67" s="677"/>
      <c r="BQ67" s="18" t="s">
        <v>42</v>
      </c>
      <c r="BR67" s="334">
        <f t="shared" ref="BR67:BZ67" si="94">SUM(BR64:BR66)</f>
        <v>71</v>
      </c>
      <c r="BS67" s="334">
        <f t="shared" si="94"/>
        <v>196</v>
      </c>
      <c r="BT67" s="334">
        <f t="shared" si="94"/>
        <v>267</v>
      </c>
      <c r="BU67" s="334">
        <f t="shared" si="94"/>
        <v>10</v>
      </c>
      <c r="BV67" s="334">
        <f t="shared" si="94"/>
        <v>42</v>
      </c>
      <c r="BW67" s="334">
        <f t="shared" si="94"/>
        <v>52</v>
      </c>
      <c r="BX67" s="334">
        <f t="shared" si="94"/>
        <v>1</v>
      </c>
      <c r="BY67" s="334">
        <f t="shared" si="94"/>
        <v>10</v>
      </c>
      <c r="BZ67" s="335">
        <f t="shared" si="94"/>
        <v>11</v>
      </c>
      <c r="CA67" s="677"/>
      <c r="CB67" s="18" t="s">
        <v>42</v>
      </c>
      <c r="CC67" s="334">
        <f t="shared" ref="CC67:CK67" si="95">SUM(CC64:CC66)</f>
        <v>4747</v>
      </c>
      <c r="CD67" s="334">
        <f t="shared" si="95"/>
        <v>4394</v>
      </c>
      <c r="CE67" s="334">
        <f t="shared" si="95"/>
        <v>9141</v>
      </c>
      <c r="CF67" s="334">
        <f t="shared" si="95"/>
        <v>25675</v>
      </c>
      <c r="CG67" s="334">
        <f t="shared" si="95"/>
        <v>25058</v>
      </c>
      <c r="CH67" s="334">
        <f t="shared" si="95"/>
        <v>50733</v>
      </c>
      <c r="CI67" s="334">
        <f t="shared" si="95"/>
        <v>4521</v>
      </c>
      <c r="CJ67" s="334">
        <f t="shared" si="95"/>
        <v>6002</v>
      </c>
      <c r="CK67" s="335">
        <f t="shared" si="95"/>
        <v>10523</v>
      </c>
    </row>
    <row r="68" spans="1:89" ht="17.100000000000001" customHeight="1">
      <c r="A68" s="1"/>
      <c r="B68" s="52" t="s">
        <v>110</v>
      </c>
      <c r="C68" s="39" t="s">
        <v>111</v>
      </c>
      <c r="D68" s="334">
        <v>260</v>
      </c>
      <c r="E68" s="334">
        <v>242</v>
      </c>
      <c r="F68" s="334">
        <v>502</v>
      </c>
      <c r="G68" s="334">
        <v>356</v>
      </c>
      <c r="H68" s="334">
        <v>335</v>
      </c>
      <c r="I68" s="334">
        <v>691</v>
      </c>
      <c r="J68" s="334">
        <v>455</v>
      </c>
      <c r="K68" s="334">
        <v>442</v>
      </c>
      <c r="L68" s="335">
        <v>897</v>
      </c>
      <c r="M68" s="365" t="s">
        <v>110</v>
      </c>
      <c r="N68" s="350" t="s">
        <v>111</v>
      </c>
      <c r="O68" s="334">
        <v>509</v>
      </c>
      <c r="P68" s="334">
        <v>550</v>
      </c>
      <c r="Q68" s="334">
        <v>1059</v>
      </c>
      <c r="R68" s="334">
        <v>412</v>
      </c>
      <c r="S68" s="334">
        <v>429</v>
      </c>
      <c r="T68" s="334">
        <v>841</v>
      </c>
      <c r="U68" s="334">
        <v>420</v>
      </c>
      <c r="V68" s="334">
        <v>352</v>
      </c>
      <c r="W68" s="335">
        <v>772</v>
      </c>
      <c r="X68" s="52" t="s">
        <v>110</v>
      </c>
      <c r="Y68" s="39" t="s">
        <v>111</v>
      </c>
      <c r="Z68" s="337">
        <v>358</v>
      </c>
      <c r="AA68" s="334">
        <v>313</v>
      </c>
      <c r="AB68" s="334">
        <v>671</v>
      </c>
      <c r="AC68" s="334">
        <v>417</v>
      </c>
      <c r="AD68" s="334">
        <v>417</v>
      </c>
      <c r="AE68" s="334">
        <v>834</v>
      </c>
      <c r="AF68" s="334">
        <v>532</v>
      </c>
      <c r="AG68" s="334">
        <v>509</v>
      </c>
      <c r="AH68" s="335">
        <v>1041</v>
      </c>
      <c r="AI68" s="52" t="s">
        <v>110</v>
      </c>
      <c r="AJ68" s="39" t="s">
        <v>111</v>
      </c>
      <c r="AK68" s="334">
        <v>614</v>
      </c>
      <c r="AL68" s="337">
        <v>573</v>
      </c>
      <c r="AM68" s="334">
        <v>1187</v>
      </c>
      <c r="AN68" s="334">
        <v>661</v>
      </c>
      <c r="AO68" s="334">
        <v>582</v>
      </c>
      <c r="AP68" s="334">
        <v>1243</v>
      </c>
      <c r="AQ68" s="334">
        <v>493</v>
      </c>
      <c r="AR68" s="334">
        <v>390</v>
      </c>
      <c r="AS68" s="335">
        <v>883</v>
      </c>
      <c r="AT68" s="52" t="s">
        <v>110</v>
      </c>
      <c r="AU68" s="39" t="s">
        <v>111</v>
      </c>
      <c r="AV68" s="334">
        <v>386</v>
      </c>
      <c r="AW68" s="334">
        <v>401</v>
      </c>
      <c r="AX68" s="337">
        <v>787</v>
      </c>
      <c r="AY68" s="334">
        <v>356</v>
      </c>
      <c r="AZ68" s="334">
        <v>381</v>
      </c>
      <c r="BA68" s="334">
        <v>737</v>
      </c>
      <c r="BB68" s="334">
        <v>362</v>
      </c>
      <c r="BC68" s="334">
        <v>385</v>
      </c>
      <c r="BD68" s="335">
        <v>747</v>
      </c>
      <c r="BE68" s="52" t="s">
        <v>110</v>
      </c>
      <c r="BF68" s="39" t="s">
        <v>111</v>
      </c>
      <c r="BG68" s="334">
        <v>201</v>
      </c>
      <c r="BH68" s="334">
        <v>314</v>
      </c>
      <c r="BI68" s="334">
        <v>515</v>
      </c>
      <c r="BJ68" s="337">
        <v>107</v>
      </c>
      <c r="BK68" s="334">
        <v>213</v>
      </c>
      <c r="BL68" s="334">
        <v>320</v>
      </c>
      <c r="BM68" s="334">
        <v>57</v>
      </c>
      <c r="BN68" s="334">
        <v>108</v>
      </c>
      <c r="BO68" s="335">
        <v>165</v>
      </c>
      <c r="BP68" s="52" t="s">
        <v>110</v>
      </c>
      <c r="BQ68" s="39" t="s">
        <v>111</v>
      </c>
      <c r="BR68" s="334">
        <v>12</v>
      </c>
      <c r="BS68" s="334">
        <v>46</v>
      </c>
      <c r="BT68" s="334">
        <v>58</v>
      </c>
      <c r="BU68" s="334">
        <v>2</v>
      </c>
      <c r="BV68" s="334">
        <v>11</v>
      </c>
      <c r="BW68" s="334">
        <v>13</v>
      </c>
      <c r="BX68" s="334">
        <v>0</v>
      </c>
      <c r="BY68" s="334">
        <v>3</v>
      </c>
      <c r="BZ68" s="335">
        <v>3</v>
      </c>
      <c r="CA68" s="52" t="s">
        <v>110</v>
      </c>
      <c r="CB68" s="39" t="s">
        <v>111</v>
      </c>
      <c r="CC68" s="334">
        <v>1071</v>
      </c>
      <c r="CD68" s="334">
        <v>1019</v>
      </c>
      <c r="CE68" s="334">
        <v>2090</v>
      </c>
      <c r="CF68" s="334">
        <v>4802</v>
      </c>
      <c r="CG68" s="334">
        <v>4516</v>
      </c>
      <c r="CH68" s="334">
        <v>9318</v>
      </c>
      <c r="CI68" s="334">
        <v>1097</v>
      </c>
      <c r="CJ68" s="334">
        <v>1461</v>
      </c>
      <c r="CK68" s="335">
        <v>2558</v>
      </c>
    </row>
    <row r="69" spans="1:89" ht="17.100000000000001" customHeight="1" thickBot="1">
      <c r="A69" s="1"/>
      <c r="B69" s="669" t="s">
        <v>112</v>
      </c>
      <c r="C69" s="670"/>
      <c r="D69" s="351">
        <f t="shared" ref="D69:L69" si="96">SUM(D33:D37,D42:D45,D48:D52,D55,D58,D62:D63,D67:D68)</f>
        <v>54766</v>
      </c>
      <c r="E69" s="351">
        <f t="shared" si="96"/>
        <v>52520</v>
      </c>
      <c r="F69" s="351">
        <f t="shared" si="96"/>
        <v>107286</v>
      </c>
      <c r="G69" s="351">
        <f t="shared" si="96"/>
        <v>60423</v>
      </c>
      <c r="H69" s="351">
        <f t="shared" si="96"/>
        <v>56931</v>
      </c>
      <c r="I69" s="351">
        <f t="shared" si="96"/>
        <v>117354</v>
      </c>
      <c r="J69" s="351">
        <f t="shared" si="96"/>
        <v>67502</v>
      </c>
      <c r="K69" s="351">
        <f t="shared" si="96"/>
        <v>63699</v>
      </c>
      <c r="L69" s="352">
        <f t="shared" si="96"/>
        <v>131201</v>
      </c>
      <c r="M69" s="732" t="s">
        <v>112</v>
      </c>
      <c r="N69" s="669"/>
      <c r="O69" s="351">
        <f t="shared" ref="O69:W69" si="97">SUM(O33:O37,O42:O45,O48:O52,O55,O58,O62:O63,O67:O68)</f>
        <v>82388</v>
      </c>
      <c r="P69" s="351">
        <f t="shared" si="97"/>
        <v>77922</v>
      </c>
      <c r="Q69" s="351">
        <f t="shared" si="97"/>
        <v>160310</v>
      </c>
      <c r="R69" s="351">
        <f t="shared" si="97"/>
        <v>94099</v>
      </c>
      <c r="S69" s="351">
        <f t="shared" si="97"/>
        <v>86436</v>
      </c>
      <c r="T69" s="351">
        <f t="shared" si="97"/>
        <v>180535</v>
      </c>
      <c r="U69" s="351">
        <f t="shared" si="97"/>
        <v>100669</v>
      </c>
      <c r="V69" s="351">
        <f t="shared" si="97"/>
        <v>94655</v>
      </c>
      <c r="W69" s="352">
        <f t="shared" si="97"/>
        <v>195324</v>
      </c>
      <c r="X69" s="669" t="s">
        <v>112</v>
      </c>
      <c r="Y69" s="670"/>
      <c r="Z69" s="353">
        <f t="shared" ref="Z69:AH69" si="98">SUM(Z33:Z37,Z42:Z45,Z48:Z52,Z55,Z58,Z62:Z63,Z67:Z68)</f>
        <v>85133</v>
      </c>
      <c r="AA69" s="351">
        <f t="shared" si="98"/>
        <v>79097</v>
      </c>
      <c r="AB69" s="351">
        <f t="shared" si="98"/>
        <v>164230</v>
      </c>
      <c r="AC69" s="351">
        <f t="shared" si="98"/>
        <v>75348</v>
      </c>
      <c r="AD69" s="351">
        <f t="shared" si="98"/>
        <v>72890</v>
      </c>
      <c r="AE69" s="351">
        <f t="shared" si="98"/>
        <v>148238</v>
      </c>
      <c r="AF69" s="351">
        <f t="shared" si="98"/>
        <v>75385</v>
      </c>
      <c r="AG69" s="351">
        <f t="shared" si="98"/>
        <v>74125</v>
      </c>
      <c r="AH69" s="352">
        <f t="shared" si="98"/>
        <v>149510</v>
      </c>
      <c r="AI69" s="669" t="s">
        <v>112</v>
      </c>
      <c r="AJ69" s="670"/>
      <c r="AK69" s="351">
        <f t="shared" ref="AK69:AS69" si="99">SUM(AK33:AK37,AK42:AK45,AK48:AK52,AK55,AK58,AK62:AK63,AK67:AK68)</f>
        <v>92615</v>
      </c>
      <c r="AL69" s="353">
        <f t="shared" si="99"/>
        <v>92531</v>
      </c>
      <c r="AM69" s="351">
        <f t="shared" si="99"/>
        <v>185146</v>
      </c>
      <c r="AN69" s="351">
        <f t="shared" si="99"/>
        <v>110202</v>
      </c>
      <c r="AO69" s="351">
        <f t="shared" si="99"/>
        <v>111192</v>
      </c>
      <c r="AP69" s="351">
        <f t="shared" si="99"/>
        <v>221394</v>
      </c>
      <c r="AQ69" s="351">
        <f t="shared" si="99"/>
        <v>95741</v>
      </c>
      <c r="AR69" s="351">
        <f t="shared" si="99"/>
        <v>92703</v>
      </c>
      <c r="AS69" s="352">
        <f t="shared" si="99"/>
        <v>188444</v>
      </c>
      <c r="AT69" s="669" t="s">
        <v>112</v>
      </c>
      <c r="AU69" s="670"/>
      <c r="AV69" s="351">
        <f t="shared" ref="AV69:BD69" si="100">SUM(AV33:AV37,AV42:AV45,AV48:AV52,AV55,AV58,AV62:AV63,AV67:AV68)</f>
        <v>77080</v>
      </c>
      <c r="AW69" s="351">
        <f t="shared" si="100"/>
        <v>70414</v>
      </c>
      <c r="AX69" s="353">
        <f t="shared" si="100"/>
        <v>147494</v>
      </c>
      <c r="AY69" s="351">
        <f t="shared" si="100"/>
        <v>56374</v>
      </c>
      <c r="AZ69" s="351">
        <f t="shared" si="100"/>
        <v>55432</v>
      </c>
      <c r="BA69" s="351">
        <f t="shared" si="100"/>
        <v>111806</v>
      </c>
      <c r="BB69" s="351">
        <f t="shared" si="100"/>
        <v>39241</v>
      </c>
      <c r="BC69" s="351">
        <f t="shared" si="100"/>
        <v>44219</v>
      </c>
      <c r="BD69" s="352">
        <f t="shared" si="100"/>
        <v>83460</v>
      </c>
      <c r="BE69" s="669" t="s">
        <v>112</v>
      </c>
      <c r="BF69" s="670"/>
      <c r="BG69" s="351">
        <f t="shared" ref="BG69:BO69" si="101">SUM(BG33:BG37,BG42:BG45,BG48:BG52,BG55,BG58,BG62:BG63,BG67:BG68)</f>
        <v>22652</v>
      </c>
      <c r="BH69" s="351">
        <f t="shared" si="101"/>
        <v>34804</v>
      </c>
      <c r="BI69" s="351">
        <f t="shared" si="101"/>
        <v>57456</v>
      </c>
      <c r="BJ69" s="353">
        <f t="shared" si="101"/>
        <v>12845</v>
      </c>
      <c r="BK69" s="351">
        <f t="shared" si="101"/>
        <v>23588</v>
      </c>
      <c r="BL69" s="351">
        <f t="shared" si="101"/>
        <v>36433</v>
      </c>
      <c r="BM69" s="351">
        <f t="shared" si="101"/>
        <v>6523</v>
      </c>
      <c r="BN69" s="351">
        <f t="shared" si="101"/>
        <v>14670</v>
      </c>
      <c r="BO69" s="352">
        <f t="shared" si="101"/>
        <v>21193</v>
      </c>
      <c r="BP69" s="669" t="s">
        <v>112</v>
      </c>
      <c r="BQ69" s="670"/>
      <c r="BR69" s="351">
        <f t="shared" ref="BR69:BZ69" si="102">SUM(BR33:BR37,BR42:BR45,BR48:BR52,BR55,BR58,BR62:BR63,BR67:BR68)</f>
        <v>1872</v>
      </c>
      <c r="BS69" s="351">
        <f t="shared" si="102"/>
        <v>5169</v>
      </c>
      <c r="BT69" s="351">
        <f t="shared" si="102"/>
        <v>7041</v>
      </c>
      <c r="BU69" s="351">
        <f t="shared" si="102"/>
        <v>285</v>
      </c>
      <c r="BV69" s="351">
        <f t="shared" si="102"/>
        <v>1047</v>
      </c>
      <c r="BW69" s="351">
        <f t="shared" si="102"/>
        <v>1332</v>
      </c>
      <c r="BX69" s="351">
        <f t="shared" si="102"/>
        <v>18</v>
      </c>
      <c r="BY69" s="351">
        <f t="shared" si="102"/>
        <v>115</v>
      </c>
      <c r="BZ69" s="352">
        <f t="shared" si="102"/>
        <v>133</v>
      </c>
      <c r="CA69" s="669" t="s">
        <v>112</v>
      </c>
      <c r="CB69" s="670"/>
      <c r="CC69" s="351">
        <f t="shared" ref="CC69:CK69" si="103">SUM(CC33:CC37,CC42:CC45,CC48:CC52,CC55,CC58,CC62:CC63,CC67:CC68)</f>
        <v>182691</v>
      </c>
      <c r="CD69" s="351">
        <f t="shared" si="103"/>
        <v>173150</v>
      </c>
      <c r="CE69" s="351">
        <f t="shared" si="103"/>
        <v>355841</v>
      </c>
      <c r="CF69" s="351">
        <f t="shared" si="103"/>
        <v>888660</v>
      </c>
      <c r="CG69" s="351">
        <f t="shared" si="103"/>
        <v>851965</v>
      </c>
      <c r="CH69" s="351">
        <f t="shared" si="103"/>
        <v>1740625</v>
      </c>
      <c r="CI69" s="351">
        <f t="shared" si="103"/>
        <v>139810</v>
      </c>
      <c r="CJ69" s="351">
        <f t="shared" si="103"/>
        <v>179044</v>
      </c>
      <c r="CK69" s="352">
        <f t="shared" si="103"/>
        <v>318854</v>
      </c>
    </row>
    <row r="70" spans="1:89" ht="17.100000000000001" customHeight="1">
      <c r="A70" s="1"/>
      <c r="B70" s="55" t="s">
        <v>114</v>
      </c>
      <c r="C70" s="56" t="s">
        <v>115</v>
      </c>
      <c r="D70" s="366">
        <v>4816</v>
      </c>
      <c r="E70" s="366">
        <v>4420</v>
      </c>
      <c r="F70" s="366">
        <v>9236</v>
      </c>
      <c r="G70" s="366">
        <v>5223</v>
      </c>
      <c r="H70" s="366">
        <v>5058</v>
      </c>
      <c r="I70" s="366">
        <v>10281</v>
      </c>
      <c r="J70" s="366">
        <v>5845</v>
      </c>
      <c r="K70" s="366">
        <v>5531</v>
      </c>
      <c r="L70" s="367">
        <v>11376</v>
      </c>
      <c r="M70" s="55" t="s">
        <v>114</v>
      </c>
      <c r="N70" s="368" t="s">
        <v>115</v>
      </c>
      <c r="O70" s="366">
        <v>7576</v>
      </c>
      <c r="P70" s="366">
        <v>6590</v>
      </c>
      <c r="Q70" s="366">
        <v>14166</v>
      </c>
      <c r="R70" s="366">
        <v>7815</v>
      </c>
      <c r="S70" s="366">
        <v>6896</v>
      </c>
      <c r="T70" s="366">
        <v>14711</v>
      </c>
      <c r="U70" s="366">
        <v>8039</v>
      </c>
      <c r="V70" s="366">
        <v>7410</v>
      </c>
      <c r="W70" s="367">
        <v>15449</v>
      </c>
      <c r="X70" s="55" t="s">
        <v>114</v>
      </c>
      <c r="Y70" s="56" t="s">
        <v>115</v>
      </c>
      <c r="Z70" s="369">
        <v>7019</v>
      </c>
      <c r="AA70" s="366">
        <v>6662</v>
      </c>
      <c r="AB70" s="366">
        <v>13681</v>
      </c>
      <c r="AC70" s="366">
        <v>6660</v>
      </c>
      <c r="AD70" s="366">
        <v>6295</v>
      </c>
      <c r="AE70" s="366">
        <v>12955</v>
      </c>
      <c r="AF70" s="366">
        <v>6945</v>
      </c>
      <c r="AG70" s="366">
        <v>6580</v>
      </c>
      <c r="AH70" s="367">
        <v>13525</v>
      </c>
      <c r="AI70" s="55" t="s">
        <v>114</v>
      </c>
      <c r="AJ70" s="56" t="s">
        <v>115</v>
      </c>
      <c r="AK70" s="366">
        <v>8100</v>
      </c>
      <c r="AL70" s="369">
        <v>7619</v>
      </c>
      <c r="AM70" s="366">
        <v>15719</v>
      </c>
      <c r="AN70" s="366">
        <v>8925</v>
      </c>
      <c r="AO70" s="366">
        <v>8596</v>
      </c>
      <c r="AP70" s="366">
        <v>17521</v>
      </c>
      <c r="AQ70" s="366">
        <v>7205</v>
      </c>
      <c r="AR70" s="366">
        <v>7004</v>
      </c>
      <c r="AS70" s="367">
        <v>14209</v>
      </c>
      <c r="AT70" s="55" t="s">
        <v>114</v>
      </c>
      <c r="AU70" s="56" t="s">
        <v>115</v>
      </c>
      <c r="AV70" s="366">
        <v>6098</v>
      </c>
      <c r="AW70" s="366">
        <v>5933</v>
      </c>
      <c r="AX70" s="369">
        <v>12031</v>
      </c>
      <c r="AY70" s="366">
        <v>4854</v>
      </c>
      <c r="AZ70" s="366">
        <v>5289</v>
      </c>
      <c r="BA70" s="366">
        <v>10143</v>
      </c>
      <c r="BB70" s="366">
        <v>3870</v>
      </c>
      <c r="BC70" s="366">
        <v>4625</v>
      </c>
      <c r="BD70" s="367">
        <v>8495</v>
      </c>
      <c r="BE70" s="55" t="s">
        <v>114</v>
      </c>
      <c r="BF70" s="56" t="s">
        <v>115</v>
      </c>
      <c r="BG70" s="366">
        <v>2307</v>
      </c>
      <c r="BH70" s="366">
        <v>3677</v>
      </c>
      <c r="BI70" s="366">
        <v>5984</v>
      </c>
      <c r="BJ70" s="369">
        <v>1377</v>
      </c>
      <c r="BK70" s="366">
        <v>2440</v>
      </c>
      <c r="BL70" s="366">
        <v>3817</v>
      </c>
      <c r="BM70" s="366">
        <v>644</v>
      </c>
      <c r="BN70" s="366">
        <v>1413</v>
      </c>
      <c r="BO70" s="367">
        <v>2057</v>
      </c>
      <c r="BP70" s="55" t="s">
        <v>114</v>
      </c>
      <c r="BQ70" s="56" t="s">
        <v>115</v>
      </c>
      <c r="BR70" s="366">
        <v>176</v>
      </c>
      <c r="BS70" s="366">
        <v>549</v>
      </c>
      <c r="BT70" s="366">
        <v>725</v>
      </c>
      <c r="BU70" s="366">
        <v>31</v>
      </c>
      <c r="BV70" s="366">
        <v>102</v>
      </c>
      <c r="BW70" s="366">
        <v>133</v>
      </c>
      <c r="BX70" s="366">
        <v>2</v>
      </c>
      <c r="BY70" s="366">
        <v>9</v>
      </c>
      <c r="BZ70" s="367">
        <v>11</v>
      </c>
      <c r="CA70" s="55" t="s">
        <v>114</v>
      </c>
      <c r="CB70" s="56" t="s">
        <v>115</v>
      </c>
      <c r="CC70" s="366">
        <v>15884</v>
      </c>
      <c r="CD70" s="366">
        <v>15009</v>
      </c>
      <c r="CE70" s="366">
        <v>30893</v>
      </c>
      <c r="CF70" s="366">
        <v>74382</v>
      </c>
      <c r="CG70" s="366">
        <v>69585</v>
      </c>
      <c r="CH70" s="366">
        <v>143967</v>
      </c>
      <c r="CI70" s="366">
        <v>13261</v>
      </c>
      <c r="CJ70" s="366">
        <v>18104</v>
      </c>
      <c r="CK70" s="367">
        <v>31365</v>
      </c>
    </row>
    <row r="71" spans="1:89" ht="17.100000000000001" customHeight="1">
      <c r="A71" s="1"/>
      <c r="B71" s="17"/>
      <c r="C71" s="26" t="s">
        <v>325</v>
      </c>
      <c r="D71" s="345">
        <v>2018</v>
      </c>
      <c r="E71" s="345">
        <v>1964</v>
      </c>
      <c r="F71" s="345">
        <v>3982</v>
      </c>
      <c r="G71" s="345">
        <v>2172</v>
      </c>
      <c r="H71" s="345">
        <v>2109</v>
      </c>
      <c r="I71" s="345">
        <v>4281</v>
      </c>
      <c r="J71" s="345">
        <v>2345</v>
      </c>
      <c r="K71" s="345">
        <v>2153</v>
      </c>
      <c r="L71" s="346">
        <v>4498</v>
      </c>
      <c r="M71" s="17"/>
      <c r="N71" s="341" t="s">
        <v>325</v>
      </c>
      <c r="O71" s="345">
        <v>2557</v>
      </c>
      <c r="P71" s="345">
        <v>2477</v>
      </c>
      <c r="Q71" s="345">
        <v>5034</v>
      </c>
      <c r="R71" s="345">
        <v>2521</v>
      </c>
      <c r="S71" s="345">
        <v>2466</v>
      </c>
      <c r="T71" s="345">
        <v>4987</v>
      </c>
      <c r="U71" s="345">
        <v>3221</v>
      </c>
      <c r="V71" s="345">
        <v>2908</v>
      </c>
      <c r="W71" s="346">
        <v>6129</v>
      </c>
      <c r="X71" s="17"/>
      <c r="Y71" s="26" t="s">
        <v>325</v>
      </c>
      <c r="Z71" s="348">
        <v>2914</v>
      </c>
      <c r="AA71" s="345">
        <v>2700</v>
      </c>
      <c r="AB71" s="345">
        <v>5614</v>
      </c>
      <c r="AC71" s="345">
        <v>2711</v>
      </c>
      <c r="AD71" s="345">
        <v>2581</v>
      </c>
      <c r="AE71" s="345">
        <v>5292</v>
      </c>
      <c r="AF71" s="345">
        <v>2704</v>
      </c>
      <c r="AG71" s="345">
        <v>2583</v>
      </c>
      <c r="AH71" s="346">
        <v>5287</v>
      </c>
      <c r="AI71" s="17"/>
      <c r="AJ71" s="26" t="s">
        <v>325</v>
      </c>
      <c r="AK71" s="345">
        <v>3142</v>
      </c>
      <c r="AL71" s="348">
        <v>2931</v>
      </c>
      <c r="AM71" s="345">
        <v>6073</v>
      </c>
      <c r="AN71" s="345">
        <v>3500</v>
      </c>
      <c r="AO71" s="345">
        <v>3360</v>
      </c>
      <c r="AP71" s="345">
        <v>6860</v>
      </c>
      <c r="AQ71" s="345">
        <v>2787</v>
      </c>
      <c r="AR71" s="345">
        <v>2639</v>
      </c>
      <c r="AS71" s="346">
        <v>5426</v>
      </c>
      <c r="AT71" s="17"/>
      <c r="AU71" s="26" t="s">
        <v>325</v>
      </c>
      <c r="AV71" s="345">
        <v>2353</v>
      </c>
      <c r="AW71" s="345">
        <v>2476</v>
      </c>
      <c r="AX71" s="348">
        <v>4829</v>
      </c>
      <c r="AY71" s="345">
        <v>2097</v>
      </c>
      <c r="AZ71" s="345">
        <v>2398</v>
      </c>
      <c r="BA71" s="345">
        <v>4495</v>
      </c>
      <c r="BB71" s="345">
        <v>1746</v>
      </c>
      <c r="BC71" s="345">
        <v>2095</v>
      </c>
      <c r="BD71" s="346">
        <v>3841</v>
      </c>
      <c r="BE71" s="17"/>
      <c r="BF71" s="26" t="s">
        <v>325</v>
      </c>
      <c r="BG71" s="345">
        <v>1045</v>
      </c>
      <c r="BH71" s="345">
        <v>1692</v>
      </c>
      <c r="BI71" s="345">
        <v>2737</v>
      </c>
      <c r="BJ71" s="348">
        <v>608</v>
      </c>
      <c r="BK71" s="345">
        <v>1158</v>
      </c>
      <c r="BL71" s="345">
        <v>1766</v>
      </c>
      <c r="BM71" s="345">
        <v>311</v>
      </c>
      <c r="BN71" s="345">
        <v>707</v>
      </c>
      <c r="BO71" s="346">
        <v>1018</v>
      </c>
      <c r="BP71" s="17"/>
      <c r="BQ71" s="26" t="s">
        <v>325</v>
      </c>
      <c r="BR71" s="345">
        <v>98</v>
      </c>
      <c r="BS71" s="345">
        <v>264</v>
      </c>
      <c r="BT71" s="345">
        <v>362</v>
      </c>
      <c r="BU71" s="345">
        <v>17</v>
      </c>
      <c r="BV71" s="345">
        <v>42</v>
      </c>
      <c r="BW71" s="345">
        <v>59</v>
      </c>
      <c r="BX71" s="345">
        <v>2</v>
      </c>
      <c r="BY71" s="345">
        <v>8</v>
      </c>
      <c r="BZ71" s="346">
        <v>10</v>
      </c>
      <c r="CA71" s="17"/>
      <c r="CB71" s="26" t="s">
        <v>325</v>
      </c>
      <c r="CC71" s="345">
        <v>6535</v>
      </c>
      <c r="CD71" s="345">
        <v>6226</v>
      </c>
      <c r="CE71" s="345">
        <v>12761</v>
      </c>
      <c r="CF71" s="345">
        <v>28410</v>
      </c>
      <c r="CG71" s="345">
        <v>27121</v>
      </c>
      <c r="CH71" s="345">
        <v>55531</v>
      </c>
      <c r="CI71" s="345">
        <v>5924</v>
      </c>
      <c r="CJ71" s="345">
        <v>8364</v>
      </c>
      <c r="CK71" s="346">
        <v>14288</v>
      </c>
    </row>
    <row r="72" spans="1:89" s="360" customFormat="1" ht="17.100000000000001" customHeight="1" thickBot="1">
      <c r="A72" s="70"/>
      <c r="B72" s="102" t="s">
        <v>117</v>
      </c>
      <c r="C72" s="46" t="s">
        <v>326</v>
      </c>
      <c r="D72" s="356">
        <v>1499</v>
      </c>
      <c r="E72" s="356">
        <v>1483</v>
      </c>
      <c r="F72" s="356">
        <v>2982</v>
      </c>
      <c r="G72" s="356">
        <v>1593</v>
      </c>
      <c r="H72" s="356">
        <v>1535</v>
      </c>
      <c r="I72" s="356">
        <v>3128</v>
      </c>
      <c r="J72" s="356">
        <v>1636</v>
      </c>
      <c r="K72" s="356">
        <v>1559</v>
      </c>
      <c r="L72" s="357">
        <v>3195</v>
      </c>
      <c r="M72" s="102" t="s">
        <v>117</v>
      </c>
      <c r="N72" s="355" t="s">
        <v>326</v>
      </c>
      <c r="O72" s="356">
        <v>1883</v>
      </c>
      <c r="P72" s="356">
        <v>1739</v>
      </c>
      <c r="Q72" s="356">
        <v>3622</v>
      </c>
      <c r="R72" s="356">
        <v>1892</v>
      </c>
      <c r="S72" s="356">
        <v>1842</v>
      </c>
      <c r="T72" s="356">
        <v>3734</v>
      </c>
      <c r="U72" s="356">
        <v>2499</v>
      </c>
      <c r="V72" s="356">
        <v>2198</v>
      </c>
      <c r="W72" s="357">
        <v>4697</v>
      </c>
      <c r="X72" s="102" t="s">
        <v>117</v>
      </c>
      <c r="Y72" s="46" t="s">
        <v>326</v>
      </c>
      <c r="Z72" s="358">
        <v>2243</v>
      </c>
      <c r="AA72" s="356">
        <v>2077</v>
      </c>
      <c r="AB72" s="356">
        <v>4320</v>
      </c>
      <c r="AC72" s="356">
        <v>2040</v>
      </c>
      <c r="AD72" s="356">
        <v>1926</v>
      </c>
      <c r="AE72" s="356">
        <v>3966</v>
      </c>
      <c r="AF72" s="356">
        <v>1999</v>
      </c>
      <c r="AG72" s="356">
        <v>1870</v>
      </c>
      <c r="AH72" s="357">
        <v>3869</v>
      </c>
      <c r="AI72" s="102" t="s">
        <v>117</v>
      </c>
      <c r="AJ72" s="46" t="s">
        <v>326</v>
      </c>
      <c r="AK72" s="356">
        <v>2292</v>
      </c>
      <c r="AL72" s="358">
        <v>2151</v>
      </c>
      <c r="AM72" s="356">
        <v>4443</v>
      </c>
      <c r="AN72" s="356">
        <v>2553</v>
      </c>
      <c r="AO72" s="356">
        <v>2526</v>
      </c>
      <c r="AP72" s="356">
        <v>5079</v>
      </c>
      <c r="AQ72" s="356">
        <v>2167</v>
      </c>
      <c r="AR72" s="356">
        <v>2076</v>
      </c>
      <c r="AS72" s="357">
        <v>4243</v>
      </c>
      <c r="AT72" s="102" t="s">
        <v>117</v>
      </c>
      <c r="AU72" s="46" t="s">
        <v>326</v>
      </c>
      <c r="AV72" s="356">
        <v>1794</v>
      </c>
      <c r="AW72" s="356">
        <v>1900</v>
      </c>
      <c r="AX72" s="358">
        <v>3694</v>
      </c>
      <c r="AY72" s="356">
        <v>1588</v>
      </c>
      <c r="AZ72" s="356">
        <v>1766</v>
      </c>
      <c r="BA72" s="356">
        <v>3354</v>
      </c>
      <c r="BB72" s="356">
        <v>1258</v>
      </c>
      <c r="BC72" s="356">
        <v>1512</v>
      </c>
      <c r="BD72" s="357">
        <v>2770</v>
      </c>
      <c r="BE72" s="102" t="s">
        <v>117</v>
      </c>
      <c r="BF72" s="46" t="s">
        <v>326</v>
      </c>
      <c r="BG72" s="356">
        <v>714</v>
      </c>
      <c r="BH72" s="356">
        <v>1169</v>
      </c>
      <c r="BI72" s="356">
        <v>1883</v>
      </c>
      <c r="BJ72" s="358">
        <v>438</v>
      </c>
      <c r="BK72" s="356">
        <v>837</v>
      </c>
      <c r="BL72" s="356">
        <v>1275</v>
      </c>
      <c r="BM72" s="356">
        <v>228</v>
      </c>
      <c r="BN72" s="356">
        <v>538</v>
      </c>
      <c r="BO72" s="357">
        <v>766</v>
      </c>
      <c r="BP72" s="102" t="s">
        <v>117</v>
      </c>
      <c r="BQ72" s="46" t="s">
        <v>326</v>
      </c>
      <c r="BR72" s="356">
        <v>71</v>
      </c>
      <c r="BS72" s="356">
        <v>218</v>
      </c>
      <c r="BT72" s="356">
        <v>289</v>
      </c>
      <c r="BU72" s="356">
        <v>17</v>
      </c>
      <c r="BV72" s="356">
        <v>38</v>
      </c>
      <c r="BW72" s="356">
        <v>55</v>
      </c>
      <c r="BX72" s="356">
        <v>2</v>
      </c>
      <c r="BY72" s="356">
        <v>7</v>
      </c>
      <c r="BZ72" s="357">
        <v>9</v>
      </c>
      <c r="CA72" s="102" t="s">
        <v>117</v>
      </c>
      <c r="CB72" s="46" t="s">
        <v>326</v>
      </c>
      <c r="CC72" s="356">
        <v>4728</v>
      </c>
      <c r="CD72" s="356">
        <v>4577</v>
      </c>
      <c r="CE72" s="356">
        <v>9305</v>
      </c>
      <c r="CF72" s="356">
        <v>21362</v>
      </c>
      <c r="CG72" s="356">
        <v>20305</v>
      </c>
      <c r="CH72" s="356">
        <v>41667</v>
      </c>
      <c r="CI72" s="356">
        <v>4316</v>
      </c>
      <c r="CJ72" s="356">
        <v>6085</v>
      </c>
      <c r="CK72" s="357">
        <v>10401</v>
      </c>
    </row>
    <row r="73" spans="1:89" s="371" customFormat="1" ht="17.100000000000001" customHeight="1">
      <c r="A73" s="54"/>
      <c r="B73" s="45"/>
      <c r="C73" s="344" t="s">
        <v>120</v>
      </c>
      <c r="D73" s="345">
        <v>3636</v>
      </c>
      <c r="E73" s="345">
        <v>3372</v>
      </c>
      <c r="F73" s="345">
        <v>7008</v>
      </c>
      <c r="G73" s="345">
        <v>3849</v>
      </c>
      <c r="H73" s="345">
        <v>3583</v>
      </c>
      <c r="I73" s="345">
        <v>7432</v>
      </c>
      <c r="J73" s="345">
        <v>4200</v>
      </c>
      <c r="K73" s="345">
        <v>3959</v>
      </c>
      <c r="L73" s="346">
        <v>8159</v>
      </c>
      <c r="M73" s="45"/>
      <c r="N73" s="347" t="s">
        <v>120</v>
      </c>
      <c r="O73" s="345">
        <v>4834</v>
      </c>
      <c r="P73" s="345">
        <v>4480</v>
      </c>
      <c r="Q73" s="345">
        <v>9314</v>
      </c>
      <c r="R73" s="345">
        <v>5025</v>
      </c>
      <c r="S73" s="345">
        <v>4716</v>
      </c>
      <c r="T73" s="345">
        <v>9741</v>
      </c>
      <c r="U73" s="345">
        <v>5874</v>
      </c>
      <c r="V73" s="345">
        <v>5446</v>
      </c>
      <c r="W73" s="346">
        <v>11320</v>
      </c>
      <c r="X73" s="45"/>
      <c r="Y73" s="344" t="s">
        <v>120</v>
      </c>
      <c r="Z73" s="348">
        <v>5183</v>
      </c>
      <c r="AA73" s="345">
        <v>4803</v>
      </c>
      <c r="AB73" s="345">
        <v>9986</v>
      </c>
      <c r="AC73" s="345">
        <v>4537</v>
      </c>
      <c r="AD73" s="345">
        <v>4279</v>
      </c>
      <c r="AE73" s="345">
        <v>8816</v>
      </c>
      <c r="AF73" s="345">
        <v>4686</v>
      </c>
      <c r="AG73" s="345">
        <v>4584</v>
      </c>
      <c r="AH73" s="346">
        <v>9270</v>
      </c>
      <c r="AI73" s="45"/>
      <c r="AJ73" s="344" t="s">
        <v>120</v>
      </c>
      <c r="AK73" s="345">
        <v>5808</v>
      </c>
      <c r="AL73" s="348">
        <v>5683</v>
      </c>
      <c r="AM73" s="345">
        <v>11491</v>
      </c>
      <c r="AN73" s="345">
        <v>6783</v>
      </c>
      <c r="AO73" s="345">
        <v>6242</v>
      </c>
      <c r="AP73" s="345">
        <v>13025</v>
      </c>
      <c r="AQ73" s="345">
        <v>5240</v>
      </c>
      <c r="AR73" s="345">
        <v>4771</v>
      </c>
      <c r="AS73" s="346">
        <v>10011</v>
      </c>
      <c r="AT73" s="45"/>
      <c r="AU73" s="344" t="s">
        <v>120</v>
      </c>
      <c r="AV73" s="345">
        <v>4221</v>
      </c>
      <c r="AW73" s="345">
        <v>3995</v>
      </c>
      <c r="AX73" s="348">
        <v>8216</v>
      </c>
      <c r="AY73" s="345">
        <v>3437</v>
      </c>
      <c r="AZ73" s="345">
        <v>3602</v>
      </c>
      <c r="BA73" s="345">
        <v>7039</v>
      </c>
      <c r="BB73" s="345">
        <v>2696</v>
      </c>
      <c r="BC73" s="345">
        <v>3322</v>
      </c>
      <c r="BD73" s="346">
        <v>6018</v>
      </c>
      <c r="BE73" s="45"/>
      <c r="BF73" s="344" t="s">
        <v>120</v>
      </c>
      <c r="BG73" s="345">
        <v>1725</v>
      </c>
      <c r="BH73" s="345">
        <v>2870</v>
      </c>
      <c r="BI73" s="345">
        <v>4595</v>
      </c>
      <c r="BJ73" s="348">
        <v>977</v>
      </c>
      <c r="BK73" s="345">
        <v>1908</v>
      </c>
      <c r="BL73" s="345">
        <v>2885</v>
      </c>
      <c r="BM73" s="345">
        <v>532</v>
      </c>
      <c r="BN73" s="345">
        <v>1071</v>
      </c>
      <c r="BO73" s="346">
        <v>1603</v>
      </c>
      <c r="BP73" s="45"/>
      <c r="BQ73" s="344" t="s">
        <v>120</v>
      </c>
      <c r="BR73" s="345">
        <v>143</v>
      </c>
      <c r="BS73" s="345">
        <v>387</v>
      </c>
      <c r="BT73" s="345">
        <v>530</v>
      </c>
      <c r="BU73" s="345">
        <v>19</v>
      </c>
      <c r="BV73" s="345">
        <v>61</v>
      </c>
      <c r="BW73" s="345">
        <v>80</v>
      </c>
      <c r="BX73" s="345">
        <v>5</v>
      </c>
      <c r="BY73" s="345">
        <v>4</v>
      </c>
      <c r="BZ73" s="346">
        <v>9</v>
      </c>
      <c r="CA73" s="45"/>
      <c r="CB73" s="344" t="s">
        <v>120</v>
      </c>
      <c r="CC73" s="345">
        <v>11685</v>
      </c>
      <c r="CD73" s="345">
        <v>10914</v>
      </c>
      <c r="CE73" s="345">
        <v>22599</v>
      </c>
      <c r="CF73" s="345">
        <v>52191</v>
      </c>
      <c r="CG73" s="345">
        <v>48999</v>
      </c>
      <c r="CH73" s="345">
        <v>101190</v>
      </c>
      <c r="CI73" s="345">
        <v>9534</v>
      </c>
      <c r="CJ73" s="345">
        <v>13225</v>
      </c>
      <c r="CK73" s="346">
        <v>22759</v>
      </c>
    </row>
    <row r="74" spans="1:89" s="360" customFormat="1" ht="17.100000000000001" customHeight="1">
      <c r="A74" s="70"/>
      <c r="B74" s="105" t="s">
        <v>121</v>
      </c>
      <c r="C74" s="46" t="s">
        <v>327</v>
      </c>
      <c r="D74" s="356">
        <v>3353</v>
      </c>
      <c r="E74" s="356">
        <v>3080</v>
      </c>
      <c r="F74" s="356">
        <v>6433</v>
      </c>
      <c r="G74" s="356">
        <v>3525</v>
      </c>
      <c r="H74" s="356">
        <v>3258</v>
      </c>
      <c r="I74" s="356">
        <v>6783</v>
      </c>
      <c r="J74" s="356">
        <v>3797</v>
      </c>
      <c r="K74" s="356">
        <v>3595</v>
      </c>
      <c r="L74" s="357">
        <v>7392</v>
      </c>
      <c r="M74" s="105" t="s">
        <v>121</v>
      </c>
      <c r="N74" s="355" t="s">
        <v>327</v>
      </c>
      <c r="O74" s="356">
        <v>4408</v>
      </c>
      <c r="P74" s="356">
        <v>4012</v>
      </c>
      <c r="Q74" s="356">
        <v>8420</v>
      </c>
      <c r="R74" s="356">
        <v>4647</v>
      </c>
      <c r="S74" s="356">
        <v>4314</v>
      </c>
      <c r="T74" s="356">
        <v>8961</v>
      </c>
      <c r="U74" s="356">
        <v>5421</v>
      </c>
      <c r="V74" s="356">
        <v>5039</v>
      </c>
      <c r="W74" s="357">
        <v>10460</v>
      </c>
      <c r="X74" s="105" t="s">
        <v>121</v>
      </c>
      <c r="Y74" s="46" t="s">
        <v>327</v>
      </c>
      <c r="Z74" s="358">
        <v>4766</v>
      </c>
      <c r="AA74" s="356">
        <v>4438</v>
      </c>
      <c r="AB74" s="356">
        <v>9204</v>
      </c>
      <c r="AC74" s="356">
        <v>4179</v>
      </c>
      <c r="AD74" s="356">
        <v>3897</v>
      </c>
      <c r="AE74" s="356">
        <v>8076</v>
      </c>
      <c r="AF74" s="356">
        <v>4230</v>
      </c>
      <c r="AG74" s="356">
        <v>4141</v>
      </c>
      <c r="AH74" s="357">
        <v>8371</v>
      </c>
      <c r="AI74" s="105" t="s">
        <v>121</v>
      </c>
      <c r="AJ74" s="46" t="s">
        <v>327</v>
      </c>
      <c r="AK74" s="356">
        <v>5283</v>
      </c>
      <c r="AL74" s="358">
        <v>5190</v>
      </c>
      <c r="AM74" s="356">
        <v>10473</v>
      </c>
      <c r="AN74" s="356">
        <v>6210</v>
      </c>
      <c r="AO74" s="356">
        <v>5722</v>
      </c>
      <c r="AP74" s="356">
        <v>11932</v>
      </c>
      <c r="AQ74" s="356">
        <v>4801</v>
      </c>
      <c r="AR74" s="356">
        <v>4346</v>
      </c>
      <c r="AS74" s="357">
        <v>9147</v>
      </c>
      <c r="AT74" s="105" t="s">
        <v>121</v>
      </c>
      <c r="AU74" s="46" t="s">
        <v>327</v>
      </c>
      <c r="AV74" s="356">
        <v>3854</v>
      </c>
      <c r="AW74" s="356">
        <v>3634</v>
      </c>
      <c r="AX74" s="358">
        <v>7488</v>
      </c>
      <c r="AY74" s="356">
        <v>3118</v>
      </c>
      <c r="AZ74" s="356">
        <v>3277</v>
      </c>
      <c r="BA74" s="356">
        <v>6395</v>
      </c>
      <c r="BB74" s="356">
        <v>2464</v>
      </c>
      <c r="BC74" s="356">
        <v>3032</v>
      </c>
      <c r="BD74" s="357">
        <v>5496</v>
      </c>
      <c r="BE74" s="105" t="s">
        <v>121</v>
      </c>
      <c r="BF74" s="46" t="s">
        <v>327</v>
      </c>
      <c r="BG74" s="356">
        <v>1575</v>
      </c>
      <c r="BH74" s="356">
        <v>2611</v>
      </c>
      <c r="BI74" s="356">
        <v>4186</v>
      </c>
      <c r="BJ74" s="358">
        <v>890</v>
      </c>
      <c r="BK74" s="356">
        <v>1752</v>
      </c>
      <c r="BL74" s="356">
        <v>2642</v>
      </c>
      <c r="BM74" s="356">
        <v>491</v>
      </c>
      <c r="BN74" s="356">
        <v>987</v>
      </c>
      <c r="BO74" s="357">
        <v>1478</v>
      </c>
      <c r="BP74" s="105" t="s">
        <v>121</v>
      </c>
      <c r="BQ74" s="46" t="s">
        <v>327</v>
      </c>
      <c r="BR74" s="356">
        <v>133</v>
      </c>
      <c r="BS74" s="356">
        <v>347</v>
      </c>
      <c r="BT74" s="356">
        <v>480</v>
      </c>
      <c r="BU74" s="356">
        <v>17</v>
      </c>
      <c r="BV74" s="356">
        <v>58</v>
      </c>
      <c r="BW74" s="356">
        <v>75</v>
      </c>
      <c r="BX74" s="356">
        <v>4</v>
      </c>
      <c r="BY74" s="356">
        <v>4</v>
      </c>
      <c r="BZ74" s="357">
        <v>8</v>
      </c>
      <c r="CA74" s="105" t="s">
        <v>121</v>
      </c>
      <c r="CB74" s="46" t="s">
        <v>327</v>
      </c>
      <c r="CC74" s="356">
        <v>10675</v>
      </c>
      <c r="CD74" s="356">
        <v>9933</v>
      </c>
      <c r="CE74" s="356">
        <v>20608</v>
      </c>
      <c r="CF74" s="356">
        <v>47799</v>
      </c>
      <c r="CG74" s="356">
        <v>44733</v>
      </c>
      <c r="CH74" s="356">
        <v>92532</v>
      </c>
      <c r="CI74" s="356">
        <v>8692</v>
      </c>
      <c r="CJ74" s="356">
        <v>12068</v>
      </c>
      <c r="CK74" s="357">
        <v>20760</v>
      </c>
    </row>
    <row r="75" spans="1:89" s="360" customFormat="1" ht="17.100000000000001" customHeight="1">
      <c r="A75" s="70"/>
      <c r="B75" s="666" t="s">
        <v>123</v>
      </c>
      <c r="C75" s="71" t="s">
        <v>328</v>
      </c>
      <c r="D75" s="372">
        <v>519</v>
      </c>
      <c r="E75" s="372">
        <v>481</v>
      </c>
      <c r="F75" s="372">
        <v>1000</v>
      </c>
      <c r="G75" s="372">
        <v>579</v>
      </c>
      <c r="H75" s="372">
        <v>574</v>
      </c>
      <c r="I75" s="372">
        <v>1153</v>
      </c>
      <c r="J75" s="372">
        <v>709</v>
      </c>
      <c r="K75" s="372">
        <v>594</v>
      </c>
      <c r="L75" s="373">
        <v>1303</v>
      </c>
      <c r="M75" s="666" t="s">
        <v>123</v>
      </c>
      <c r="N75" s="374" t="s">
        <v>328</v>
      </c>
      <c r="O75" s="372">
        <v>674</v>
      </c>
      <c r="P75" s="372">
        <v>738</v>
      </c>
      <c r="Q75" s="372">
        <v>1412</v>
      </c>
      <c r="R75" s="372">
        <v>629</v>
      </c>
      <c r="S75" s="372">
        <v>624</v>
      </c>
      <c r="T75" s="372">
        <v>1253</v>
      </c>
      <c r="U75" s="372">
        <v>722</v>
      </c>
      <c r="V75" s="372">
        <v>710</v>
      </c>
      <c r="W75" s="373">
        <v>1432</v>
      </c>
      <c r="X75" s="666" t="s">
        <v>123</v>
      </c>
      <c r="Y75" s="71" t="s">
        <v>328</v>
      </c>
      <c r="Z75" s="375">
        <v>671</v>
      </c>
      <c r="AA75" s="372">
        <v>623</v>
      </c>
      <c r="AB75" s="372">
        <v>1294</v>
      </c>
      <c r="AC75" s="372">
        <v>671</v>
      </c>
      <c r="AD75" s="372">
        <v>655</v>
      </c>
      <c r="AE75" s="372">
        <v>1326</v>
      </c>
      <c r="AF75" s="372">
        <v>705</v>
      </c>
      <c r="AG75" s="372">
        <v>713</v>
      </c>
      <c r="AH75" s="373">
        <v>1418</v>
      </c>
      <c r="AI75" s="666" t="s">
        <v>123</v>
      </c>
      <c r="AJ75" s="71" t="s">
        <v>328</v>
      </c>
      <c r="AK75" s="372">
        <v>850</v>
      </c>
      <c r="AL75" s="375">
        <v>780</v>
      </c>
      <c r="AM75" s="372">
        <v>1630</v>
      </c>
      <c r="AN75" s="372">
        <v>947</v>
      </c>
      <c r="AO75" s="372">
        <v>834</v>
      </c>
      <c r="AP75" s="372">
        <v>1781</v>
      </c>
      <c r="AQ75" s="372">
        <v>620</v>
      </c>
      <c r="AR75" s="372">
        <v>563</v>
      </c>
      <c r="AS75" s="373">
        <v>1183</v>
      </c>
      <c r="AT75" s="666" t="s">
        <v>123</v>
      </c>
      <c r="AU75" s="71" t="s">
        <v>328</v>
      </c>
      <c r="AV75" s="372">
        <v>559</v>
      </c>
      <c r="AW75" s="372">
        <v>576</v>
      </c>
      <c r="AX75" s="375">
        <v>1135</v>
      </c>
      <c r="AY75" s="372">
        <v>509</v>
      </c>
      <c r="AZ75" s="372">
        <v>632</v>
      </c>
      <c r="BA75" s="372">
        <v>1141</v>
      </c>
      <c r="BB75" s="372">
        <v>488</v>
      </c>
      <c r="BC75" s="372">
        <v>583</v>
      </c>
      <c r="BD75" s="373">
        <v>1071</v>
      </c>
      <c r="BE75" s="666" t="s">
        <v>123</v>
      </c>
      <c r="BF75" s="71" t="s">
        <v>328</v>
      </c>
      <c r="BG75" s="372">
        <v>331</v>
      </c>
      <c r="BH75" s="372">
        <v>523</v>
      </c>
      <c r="BI75" s="372">
        <v>854</v>
      </c>
      <c r="BJ75" s="375">
        <v>170</v>
      </c>
      <c r="BK75" s="372">
        <v>321</v>
      </c>
      <c r="BL75" s="372">
        <v>491</v>
      </c>
      <c r="BM75" s="372">
        <v>83</v>
      </c>
      <c r="BN75" s="372">
        <v>169</v>
      </c>
      <c r="BO75" s="373">
        <v>252</v>
      </c>
      <c r="BP75" s="666" t="s">
        <v>123</v>
      </c>
      <c r="BQ75" s="71" t="s">
        <v>328</v>
      </c>
      <c r="BR75" s="372">
        <v>27</v>
      </c>
      <c r="BS75" s="372">
        <v>46</v>
      </c>
      <c r="BT75" s="372">
        <v>73</v>
      </c>
      <c r="BU75" s="372">
        <v>0</v>
      </c>
      <c r="BV75" s="372">
        <v>4</v>
      </c>
      <c r="BW75" s="372">
        <v>4</v>
      </c>
      <c r="BX75" s="372">
        <v>0</v>
      </c>
      <c r="BY75" s="372">
        <v>1</v>
      </c>
      <c r="BZ75" s="373">
        <v>1</v>
      </c>
      <c r="CA75" s="666" t="s">
        <v>123</v>
      </c>
      <c r="CB75" s="71" t="s">
        <v>328</v>
      </c>
      <c r="CC75" s="372">
        <v>1807</v>
      </c>
      <c r="CD75" s="372">
        <v>1649</v>
      </c>
      <c r="CE75" s="372">
        <v>3456</v>
      </c>
      <c r="CF75" s="372">
        <v>7048</v>
      </c>
      <c r="CG75" s="372">
        <v>6816</v>
      </c>
      <c r="CH75" s="372">
        <v>13864</v>
      </c>
      <c r="CI75" s="372">
        <v>1608</v>
      </c>
      <c r="CJ75" s="372">
        <v>2279</v>
      </c>
      <c r="CK75" s="373">
        <v>3887</v>
      </c>
    </row>
    <row r="76" spans="1:89" ht="17.100000000000001" customHeight="1">
      <c r="A76" s="1"/>
      <c r="B76" s="667"/>
      <c r="C76" s="77" t="s">
        <v>125</v>
      </c>
      <c r="D76" s="339">
        <v>240</v>
      </c>
      <c r="E76" s="339">
        <v>190</v>
      </c>
      <c r="F76" s="339">
        <v>430</v>
      </c>
      <c r="G76" s="339">
        <v>339</v>
      </c>
      <c r="H76" s="339">
        <v>297</v>
      </c>
      <c r="I76" s="339">
        <v>636</v>
      </c>
      <c r="J76" s="339">
        <v>352</v>
      </c>
      <c r="K76" s="339">
        <v>347</v>
      </c>
      <c r="L76" s="340">
        <v>699</v>
      </c>
      <c r="M76" s="667"/>
      <c r="N76" s="377" t="s">
        <v>125</v>
      </c>
      <c r="O76" s="339">
        <v>464</v>
      </c>
      <c r="P76" s="339">
        <v>399</v>
      </c>
      <c r="Q76" s="339">
        <v>863</v>
      </c>
      <c r="R76" s="339">
        <v>359</v>
      </c>
      <c r="S76" s="339">
        <v>357</v>
      </c>
      <c r="T76" s="339">
        <v>716</v>
      </c>
      <c r="U76" s="339">
        <v>396</v>
      </c>
      <c r="V76" s="339">
        <v>339</v>
      </c>
      <c r="W76" s="340">
        <v>735</v>
      </c>
      <c r="X76" s="667"/>
      <c r="Y76" s="77" t="s">
        <v>125</v>
      </c>
      <c r="Z76" s="342">
        <v>313</v>
      </c>
      <c r="AA76" s="339">
        <v>292</v>
      </c>
      <c r="AB76" s="339">
        <v>605</v>
      </c>
      <c r="AC76" s="339">
        <v>386</v>
      </c>
      <c r="AD76" s="339">
        <v>355</v>
      </c>
      <c r="AE76" s="339">
        <v>741</v>
      </c>
      <c r="AF76" s="339">
        <v>450</v>
      </c>
      <c r="AG76" s="339">
        <v>378</v>
      </c>
      <c r="AH76" s="340">
        <v>828</v>
      </c>
      <c r="AI76" s="667"/>
      <c r="AJ76" s="77" t="s">
        <v>125</v>
      </c>
      <c r="AK76" s="339">
        <v>471</v>
      </c>
      <c r="AL76" s="342">
        <v>482</v>
      </c>
      <c r="AM76" s="339">
        <v>953</v>
      </c>
      <c r="AN76" s="339">
        <v>533</v>
      </c>
      <c r="AO76" s="339">
        <v>491</v>
      </c>
      <c r="AP76" s="339">
        <v>1024</v>
      </c>
      <c r="AQ76" s="339">
        <v>397</v>
      </c>
      <c r="AR76" s="339">
        <v>353</v>
      </c>
      <c r="AS76" s="340">
        <v>750</v>
      </c>
      <c r="AT76" s="667"/>
      <c r="AU76" s="77" t="s">
        <v>125</v>
      </c>
      <c r="AV76" s="339">
        <v>355</v>
      </c>
      <c r="AW76" s="339">
        <v>353</v>
      </c>
      <c r="AX76" s="342">
        <v>708</v>
      </c>
      <c r="AY76" s="339">
        <v>302</v>
      </c>
      <c r="AZ76" s="339">
        <v>346</v>
      </c>
      <c r="BA76" s="339">
        <v>648</v>
      </c>
      <c r="BB76" s="339">
        <v>323</v>
      </c>
      <c r="BC76" s="339">
        <v>363</v>
      </c>
      <c r="BD76" s="340">
        <v>686</v>
      </c>
      <c r="BE76" s="667"/>
      <c r="BF76" s="77" t="s">
        <v>125</v>
      </c>
      <c r="BG76" s="339">
        <v>166</v>
      </c>
      <c r="BH76" s="339">
        <v>338</v>
      </c>
      <c r="BI76" s="339">
        <v>504</v>
      </c>
      <c r="BJ76" s="342">
        <v>119</v>
      </c>
      <c r="BK76" s="339">
        <v>192</v>
      </c>
      <c r="BL76" s="339">
        <v>311</v>
      </c>
      <c r="BM76" s="339">
        <v>57</v>
      </c>
      <c r="BN76" s="339">
        <v>128</v>
      </c>
      <c r="BO76" s="340">
        <v>185</v>
      </c>
      <c r="BP76" s="667"/>
      <c r="BQ76" s="77" t="s">
        <v>125</v>
      </c>
      <c r="BR76" s="339">
        <v>14</v>
      </c>
      <c r="BS76" s="339">
        <v>52</v>
      </c>
      <c r="BT76" s="339">
        <v>66</v>
      </c>
      <c r="BU76" s="339">
        <v>5</v>
      </c>
      <c r="BV76" s="339">
        <v>13</v>
      </c>
      <c r="BW76" s="339">
        <v>18</v>
      </c>
      <c r="BX76" s="339">
        <v>1</v>
      </c>
      <c r="BY76" s="339">
        <v>0</v>
      </c>
      <c r="BZ76" s="340">
        <v>1</v>
      </c>
      <c r="CA76" s="667"/>
      <c r="CB76" s="77" t="s">
        <v>125</v>
      </c>
      <c r="CC76" s="339">
        <v>931</v>
      </c>
      <c r="CD76" s="339">
        <v>834</v>
      </c>
      <c r="CE76" s="339">
        <v>1765</v>
      </c>
      <c r="CF76" s="339">
        <v>4124</v>
      </c>
      <c r="CG76" s="339">
        <v>3799</v>
      </c>
      <c r="CH76" s="339">
        <v>7923</v>
      </c>
      <c r="CI76" s="339">
        <v>987</v>
      </c>
      <c r="CJ76" s="339">
        <v>1432</v>
      </c>
      <c r="CK76" s="340">
        <v>2419</v>
      </c>
    </row>
    <row r="77" spans="1:89" ht="17.100000000000001" customHeight="1">
      <c r="A77" s="1"/>
      <c r="B77" s="667"/>
      <c r="C77" s="78" t="s">
        <v>126</v>
      </c>
      <c r="D77" s="339">
        <v>427</v>
      </c>
      <c r="E77" s="339">
        <v>380</v>
      </c>
      <c r="F77" s="339">
        <v>807</v>
      </c>
      <c r="G77" s="339">
        <v>441</v>
      </c>
      <c r="H77" s="339">
        <v>423</v>
      </c>
      <c r="I77" s="339">
        <v>864</v>
      </c>
      <c r="J77" s="339">
        <v>440</v>
      </c>
      <c r="K77" s="339">
        <v>430</v>
      </c>
      <c r="L77" s="340">
        <v>870</v>
      </c>
      <c r="M77" s="667"/>
      <c r="N77" s="378" t="s">
        <v>126</v>
      </c>
      <c r="O77" s="339">
        <v>487</v>
      </c>
      <c r="P77" s="339">
        <v>439</v>
      </c>
      <c r="Q77" s="339">
        <v>926</v>
      </c>
      <c r="R77" s="339">
        <v>454</v>
      </c>
      <c r="S77" s="339">
        <v>419</v>
      </c>
      <c r="T77" s="339">
        <v>873</v>
      </c>
      <c r="U77" s="339">
        <v>576</v>
      </c>
      <c r="V77" s="339">
        <v>511</v>
      </c>
      <c r="W77" s="340">
        <v>1087</v>
      </c>
      <c r="X77" s="667"/>
      <c r="Y77" s="78" t="s">
        <v>126</v>
      </c>
      <c r="Z77" s="342">
        <v>483</v>
      </c>
      <c r="AA77" s="339">
        <v>490</v>
      </c>
      <c r="AB77" s="339">
        <v>973</v>
      </c>
      <c r="AC77" s="339">
        <v>499</v>
      </c>
      <c r="AD77" s="339">
        <v>477</v>
      </c>
      <c r="AE77" s="339">
        <v>976</v>
      </c>
      <c r="AF77" s="339">
        <v>501</v>
      </c>
      <c r="AG77" s="339">
        <v>478</v>
      </c>
      <c r="AH77" s="340">
        <v>979</v>
      </c>
      <c r="AI77" s="667"/>
      <c r="AJ77" s="78" t="s">
        <v>126</v>
      </c>
      <c r="AK77" s="339">
        <v>665</v>
      </c>
      <c r="AL77" s="342">
        <v>548</v>
      </c>
      <c r="AM77" s="339">
        <v>1213</v>
      </c>
      <c r="AN77" s="339">
        <v>636</v>
      </c>
      <c r="AO77" s="339">
        <v>562</v>
      </c>
      <c r="AP77" s="339">
        <v>1198</v>
      </c>
      <c r="AQ77" s="339">
        <v>512</v>
      </c>
      <c r="AR77" s="339">
        <v>418</v>
      </c>
      <c r="AS77" s="340">
        <v>930</v>
      </c>
      <c r="AT77" s="667"/>
      <c r="AU77" s="78" t="s">
        <v>126</v>
      </c>
      <c r="AV77" s="339">
        <v>394</v>
      </c>
      <c r="AW77" s="339">
        <v>396</v>
      </c>
      <c r="AX77" s="342">
        <v>790</v>
      </c>
      <c r="AY77" s="339">
        <v>364</v>
      </c>
      <c r="AZ77" s="339">
        <v>401</v>
      </c>
      <c r="BA77" s="339">
        <v>765</v>
      </c>
      <c r="BB77" s="339">
        <v>342</v>
      </c>
      <c r="BC77" s="339">
        <v>383</v>
      </c>
      <c r="BD77" s="340">
        <v>725</v>
      </c>
      <c r="BE77" s="667"/>
      <c r="BF77" s="78" t="s">
        <v>126</v>
      </c>
      <c r="BG77" s="339">
        <v>232</v>
      </c>
      <c r="BH77" s="339">
        <v>347</v>
      </c>
      <c r="BI77" s="339">
        <v>579</v>
      </c>
      <c r="BJ77" s="342">
        <v>117</v>
      </c>
      <c r="BK77" s="339">
        <v>244</v>
      </c>
      <c r="BL77" s="339">
        <v>361</v>
      </c>
      <c r="BM77" s="339">
        <v>72</v>
      </c>
      <c r="BN77" s="339">
        <v>124</v>
      </c>
      <c r="BO77" s="340">
        <v>196</v>
      </c>
      <c r="BP77" s="667"/>
      <c r="BQ77" s="78" t="s">
        <v>126</v>
      </c>
      <c r="BR77" s="339">
        <v>16</v>
      </c>
      <c r="BS77" s="339">
        <v>57</v>
      </c>
      <c r="BT77" s="339">
        <v>73</v>
      </c>
      <c r="BU77" s="339">
        <v>2</v>
      </c>
      <c r="BV77" s="339">
        <v>9</v>
      </c>
      <c r="BW77" s="339">
        <v>11</v>
      </c>
      <c r="BX77" s="339">
        <v>0</v>
      </c>
      <c r="BY77" s="339">
        <v>1</v>
      </c>
      <c r="BZ77" s="340">
        <v>1</v>
      </c>
      <c r="CA77" s="667"/>
      <c r="CB77" s="78" t="s">
        <v>126</v>
      </c>
      <c r="CC77" s="339">
        <v>1308</v>
      </c>
      <c r="CD77" s="339">
        <v>1233</v>
      </c>
      <c r="CE77" s="339">
        <v>2541</v>
      </c>
      <c r="CF77" s="339">
        <v>5207</v>
      </c>
      <c r="CG77" s="339">
        <v>4738</v>
      </c>
      <c r="CH77" s="339">
        <v>9945</v>
      </c>
      <c r="CI77" s="339">
        <v>1145</v>
      </c>
      <c r="CJ77" s="339">
        <v>1566</v>
      </c>
      <c r="CK77" s="340">
        <v>2711</v>
      </c>
    </row>
    <row r="78" spans="1:89" ht="17.100000000000001" customHeight="1">
      <c r="A78" s="1"/>
      <c r="B78" s="667"/>
      <c r="C78" s="77" t="s">
        <v>127</v>
      </c>
      <c r="D78" s="339">
        <v>806</v>
      </c>
      <c r="E78" s="339">
        <v>795</v>
      </c>
      <c r="F78" s="339">
        <v>1601</v>
      </c>
      <c r="G78" s="339">
        <v>849</v>
      </c>
      <c r="H78" s="339">
        <v>847</v>
      </c>
      <c r="I78" s="339">
        <v>1696</v>
      </c>
      <c r="J78" s="339">
        <v>915</v>
      </c>
      <c r="K78" s="339">
        <v>933</v>
      </c>
      <c r="L78" s="340">
        <v>1848</v>
      </c>
      <c r="M78" s="667"/>
      <c r="N78" s="377" t="s">
        <v>127</v>
      </c>
      <c r="O78" s="339">
        <v>1073</v>
      </c>
      <c r="P78" s="339">
        <v>1030</v>
      </c>
      <c r="Q78" s="339">
        <v>2103</v>
      </c>
      <c r="R78" s="339">
        <v>995</v>
      </c>
      <c r="S78" s="339">
        <v>1011</v>
      </c>
      <c r="T78" s="339">
        <v>2006</v>
      </c>
      <c r="U78" s="339">
        <v>1260</v>
      </c>
      <c r="V78" s="339">
        <v>1119</v>
      </c>
      <c r="W78" s="340">
        <v>2379</v>
      </c>
      <c r="X78" s="667"/>
      <c r="Y78" s="77" t="s">
        <v>127</v>
      </c>
      <c r="Z78" s="342">
        <v>1106</v>
      </c>
      <c r="AA78" s="339">
        <v>944</v>
      </c>
      <c r="AB78" s="339">
        <v>2050</v>
      </c>
      <c r="AC78" s="339">
        <v>943</v>
      </c>
      <c r="AD78" s="339">
        <v>981</v>
      </c>
      <c r="AE78" s="339">
        <v>1924</v>
      </c>
      <c r="AF78" s="339">
        <v>1031</v>
      </c>
      <c r="AG78" s="339">
        <v>1016</v>
      </c>
      <c r="AH78" s="340">
        <v>2047</v>
      </c>
      <c r="AI78" s="667"/>
      <c r="AJ78" s="77" t="s">
        <v>127</v>
      </c>
      <c r="AK78" s="339">
        <v>1231</v>
      </c>
      <c r="AL78" s="342">
        <v>1155</v>
      </c>
      <c r="AM78" s="339">
        <v>2386</v>
      </c>
      <c r="AN78" s="339">
        <v>1313</v>
      </c>
      <c r="AO78" s="339">
        <v>1341</v>
      </c>
      <c r="AP78" s="339">
        <v>2654</v>
      </c>
      <c r="AQ78" s="339">
        <v>982</v>
      </c>
      <c r="AR78" s="339">
        <v>833</v>
      </c>
      <c r="AS78" s="340">
        <v>1815</v>
      </c>
      <c r="AT78" s="667"/>
      <c r="AU78" s="77" t="s">
        <v>127</v>
      </c>
      <c r="AV78" s="339">
        <v>713</v>
      </c>
      <c r="AW78" s="339">
        <v>698</v>
      </c>
      <c r="AX78" s="342">
        <v>1411</v>
      </c>
      <c r="AY78" s="339">
        <v>616</v>
      </c>
      <c r="AZ78" s="339">
        <v>700</v>
      </c>
      <c r="BA78" s="339">
        <v>1316</v>
      </c>
      <c r="BB78" s="339">
        <v>528</v>
      </c>
      <c r="BC78" s="339">
        <v>590</v>
      </c>
      <c r="BD78" s="340">
        <v>1118</v>
      </c>
      <c r="BE78" s="667"/>
      <c r="BF78" s="77" t="s">
        <v>127</v>
      </c>
      <c r="BG78" s="339">
        <v>320</v>
      </c>
      <c r="BH78" s="339">
        <v>530</v>
      </c>
      <c r="BI78" s="339">
        <v>850</v>
      </c>
      <c r="BJ78" s="342">
        <v>191</v>
      </c>
      <c r="BK78" s="339">
        <v>328</v>
      </c>
      <c r="BL78" s="339">
        <v>519</v>
      </c>
      <c r="BM78" s="339">
        <v>87</v>
      </c>
      <c r="BN78" s="339">
        <v>198</v>
      </c>
      <c r="BO78" s="340">
        <v>285</v>
      </c>
      <c r="BP78" s="667"/>
      <c r="BQ78" s="77" t="s">
        <v>127</v>
      </c>
      <c r="BR78" s="339">
        <v>28</v>
      </c>
      <c r="BS78" s="339">
        <v>67</v>
      </c>
      <c r="BT78" s="339">
        <v>95</v>
      </c>
      <c r="BU78" s="339">
        <v>2</v>
      </c>
      <c r="BV78" s="339">
        <v>7</v>
      </c>
      <c r="BW78" s="339">
        <v>9</v>
      </c>
      <c r="BX78" s="339">
        <v>0</v>
      </c>
      <c r="BY78" s="339">
        <v>2</v>
      </c>
      <c r="BZ78" s="340">
        <v>2</v>
      </c>
      <c r="CA78" s="667"/>
      <c r="CB78" s="77" t="s">
        <v>127</v>
      </c>
      <c r="CC78" s="339">
        <v>2570</v>
      </c>
      <c r="CD78" s="339">
        <v>2575</v>
      </c>
      <c r="CE78" s="339">
        <v>5145</v>
      </c>
      <c r="CF78" s="339">
        <v>10647</v>
      </c>
      <c r="CG78" s="339">
        <v>10128</v>
      </c>
      <c r="CH78" s="339">
        <v>20775</v>
      </c>
      <c r="CI78" s="339">
        <v>1772</v>
      </c>
      <c r="CJ78" s="339">
        <v>2422</v>
      </c>
      <c r="CK78" s="340">
        <v>4194</v>
      </c>
    </row>
    <row r="79" spans="1:89" ht="17.100000000000001" customHeight="1">
      <c r="A79" s="1"/>
      <c r="B79" s="668"/>
      <c r="C79" s="18" t="s">
        <v>42</v>
      </c>
      <c r="D79" s="334">
        <f t="shared" ref="D79:L79" si="104">SUM(D75:D78)</f>
        <v>1992</v>
      </c>
      <c r="E79" s="334">
        <f t="shared" si="104"/>
        <v>1846</v>
      </c>
      <c r="F79" s="334">
        <f t="shared" si="104"/>
        <v>3838</v>
      </c>
      <c r="G79" s="334">
        <f t="shared" si="104"/>
        <v>2208</v>
      </c>
      <c r="H79" s="334">
        <f t="shared" si="104"/>
        <v>2141</v>
      </c>
      <c r="I79" s="334">
        <f t="shared" si="104"/>
        <v>4349</v>
      </c>
      <c r="J79" s="334">
        <f t="shared" si="104"/>
        <v>2416</v>
      </c>
      <c r="K79" s="334">
        <f t="shared" si="104"/>
        <v>2304</v>
      </c>
      <c r="L79" s="335">
        <f t="shared" si="104"/>
        <v>4720</v>
      </c>
      <c r="M79" s="668"/>
      <c r="N79" s="336" t="s">
        <v>42</v>
      </c>
      <c r="O79" s="334">
        <f t="shared" ref="O79:W79" si="105">SUM(O75:O78)</f>
        <v>2698</v>
      </c>
      <c r="P79" s="334">
        <f t="shared" si="105"/>
        <v>2606</v>
      </c>
      <c r="Q79" s="334">
        <f t="shared" si="105"/>
        <v>5304</v>
      </c>
      <c r="R79" s="334">
        <f t="shared" si="105"/>
        <v>2437</v>
      </c>
      <c r="S79" s="334">
        <f t="shared" si="105"/>
        <v>2411</v>
      </c>
      <c r="T79" s="334">
        <f t="shared" si="105"/>
        <v>4848</v>
      </c>
      <c r="U79" s="334">
        <f t="shared" si="105"/>
        <v>2954</v>
      </c>
      <c r="V79" s="334">
        <f t="shared" si="105"/>
        <v>2679</v>
      </c>
      <c r="W79" s="335">
        <f t="shared" si="105"/>
        <v>5633</v>
      </c>
      <c r="X79" s="668"/>
      <c r="Y79" s="18" t="s">
        <v>42</v>
      </c>
      <c r="Z79" s="337">
        <f t="shared" ref="Z79:AH79" si="106">SUM(Z75:Z78)</f>
        <v>2573</v>
      </c>
      <c r="AA79" s="334">
        <f t="shared" si="106"/>
        <v>2349</v>
      </c>
      <c r="AB79" s="334">
        <f t="shared" si="106"/>
        <v>4922</v>
      </c>
      <c r="AC79" s="334">
        <f t="shared" si="106"/>
        <v>2499</v>
      </c>
      <c r="AD79" s="334">
        <f t="shared" si="106"/>
        <v>2468</v>
      </c>
      <c r="AE79" s="334">
        <f t="shared" si="106"/>
        <v>4967</v>
      </c>
      <c r="AF79" s="334">
        <f t="shared" si="106"/>
        <v>2687</v>
      </c>
      <c r="AG79" s="334">
        <f t="shared" si="106"/>
        <v>2585</v>
      </c>
      <c r="AH79" s="335">
        <f t="shared" si="106"/>
        <v>5272</v>
      </c>
      <c r="AI79" s="668"/>
      <c r="AJ79" s="18" t="s">
        <v>42</v>
      </c>
      <c r="AK79" s="334">
        <f t="shared" ref="AK79:AS79" si="107">SUM(AK75:AK78)</f>
        <v>3217</v>
      </c>
      <c r="AL79" s="337">
        <f t="shared" si="107"/>
        <v>2965</v>
      </c>
      <c r="AM79" s="334">
        <f t="shared" si="107"/>
        <v>6182</v>
      </c>
      <c r="AN79" s="334">
        <f t="shared" si="107"/>
        <v>3429</v>
      </c>
      <c r="AO79" s="334">
        <f t="shared" si="107"/>
        <v>3228</v>
      </c>
      <c r="AP79" s="334">
        <f t="shared" si="107"/>
        <v>6657</v>
      </c>
      <c r="AQ79" s="334">
        <f t="shared" si="107"/>
        <v>2511</v>
      </c>
      <c r="AR79" s="334">
        <f t="shared" si="107"/>
        <v>2167</v>
      </c>
      <c r="AS79" s="335">
        <f t="shared" si="107"/>
        <v>4678</v>
      </c>
      <c r="AT79" s="668"/>
      <c r="AU79" s="18" t="s">
        <v>42</v>
      </c>
      <c r="AV79" s="334">
        <f t="shared" ref="AV79:BD79" si="108">SUM(AV75:AV78)</f>
        <v>2021</v>
      </c>
      <c r="AW79" s="334">
        <f t="shared" si="108"/>
        <v>2023</v>
      </c>
      <c r="AX79" s="337">
        <f t="shared" si="108"/>
        <v>4044</v>
      </c>
      <c r="AY79" s="334">
        <f t="shared" si="108"/>
        <v>1791</v>
      </c>
      <c r="AZ79" s="334">
        <f t="shared" si="108"/>
        <v>2079</v>
      </c>
      <c r="BA79" s="334">
        <f t="shared" si="108"/>
        <v>3870</v>
      </c>
      <c r="BB79" s="334">
        <f t="shared" si="108"/>
        <v>1681</v>
      </c>
      <c r="BC79" s="334">
        <f t="shared" si="108"/>
        <v>1919</v>
      </c>
      <c r="BD79" s="335">
        <f t="shared" si="108"/>
        <v>3600</v>
      </c>
      <c r="BE79" s="668"/>
      <c r="BF79" s="18" t="s">
        <v>42</v>
      </c>
      <c r="BG79" s="334">
        <f t="shared" ref="BG79:BO79" si="109">SUM(BG75:BG78)</f>
        <v>1049</v>
      </c>
      <c r="BH79" s="334">
        <f t="shared" si="109"/>
        <v>1738</v>
      </c>
      <c r="BI79" s="334">
        <f t="shared" si="109"/>
        <v>2787</v>
      </c>
      <c r="BJ79" s="337">
        <f t="shared" si="109"/>
        <v>597</v>
      </c>
      <c r="BK79" s="334">
        <f t="shared" si="109"/>
        <v>1085</v>
      </c>
      <c r="BL79" s="334">
        <f t="shared" si="109"/>
        <v>1682</v>
      </c>
      <c r="BM79" s="334">
        <f t="shared" si="109"/>
        <v>299</v>
      </c>
      <c r="BN79" s="334">
        <f t="shared" si="109"/>
        <v>619</v>
      </c>
      <c r="BO79" s="335">
        <f t="shared" si="109"/>
        <v>918</v>
      </c>
      <c r="BP79" s="668"/>
      <c r="BQ79" s="18" t="s">
        <v>42</v>
      </c>
      <c r="BR79" s="334">
        <f t="shared" ref="BR79:BZ79" si="110">SUM(BR75:BR78)</f>
        <v>85</v>
      </c>
      <c r="BS79" s="334">
        <f t="shared" si="110"/>
        <v>222</v>
      </c>
      <c r="BT79" s="334">
        <f t="shared" si="110"/>
        <v>307</v>
      </c>
      <c r="BU79" s="334">
        <f t="shared" si="110"/>
        <v>9</v>
      </c>
      <c r="BV79" s="334">
        <f t="shared" si="110"/>
        <v>33</v>
      </c>
      <c r="BW79" s="334">
        <f t="shared" si="110"/>
        <v>42</v>
      </c>
      <c r="BX79" s="334">
        <f t="shared" si="110"/>
        <v>1</v>
      </c>
      <c r="BY79" s="334">
        <f t="shared" si="110"/>
        <v>4</v>
      </c>
      <c r="BZ79" s="335">
        <f t="shared" si="110"/>
        <v>5</v>
      </c>
      <c r="CA79" s="668"/>
      <c r="CB79" s="18" t="s">
        <v>42</v>
      </c>
      <c r="CC79" s="334">
        <f t="shared" ref="CC79:CK79" si="111">SUM(CC75:CC78)</f>
        <v>6616</v>
      </c>
      <c r="CD79" s="334">
        <f t="shared" si="111"/>
        <v>6291</v>
      </c>
      <c r="CE79" s="334">
        <f t="shared" si="111"/>
        <v>12907</v>
      </c>
      <c r="CF79" s="334">
        <f t="shared" si="111"/>
        <v>27026</v>
      </c>
      <c r="CG79" s="334">
        <f t="shared" si="111"/>
        <v>25481</v>
      </c>
      <c r="CH79" s="334">
        <f t="shared" si="111"/>
        <v>52507</v>
      </c>
      <c r="CI79" s="334">
        <f t="shared" si="111"/>
        <v>5512</v>
      </c>
      <c r="CJ79" s="334">
        <f t="shared" si="111"/>
        <v>7699</v>
      </c>
      <c r="CK79" s="335">
        <f t="shared" si="111"/>
        <v>13211</v>
      </c>
    </row>
    <row r="80" spans="1:89" s="360" customFormat="1" ht="17.100000000000001" customHeight="1">
      <c r="A80" s="70"/>
      <c r="B80" s="666" t="s">
        <v>128</v>
      </c>
      <c r="C80" s="71" t="s">
        <v>329</v>
      </c>
      <c r="D80" s="372">
        <v>283</v>
      </c>
      <c r="E80" s="372">
        <v>292</v>
      </c>
      <c r="F80" s="372">
        <v>575</v>
      </c>
      <c r="G80" s="372">
        <v>324</v>
      </c>
      <c r="H80" s="372">
        <v>325</v>
      </c>
      <c r="I80" s="372">
        <v>649</v>
      </c>
      <c r="J80" s="372">
        <v>403</v>
      </c>
      <c r="K80" s="372">
        <v>364</v>
      </c>
      <c r="L80" s="373">
        <v>767</v>
      </c>
      <c r="M80" s="666" t="s">
        <v>128</v>
      </c>
      <c r="N80" s="374" t="s">
        <v>329</v>
      </c>
      <c r="O80" s="372">
        <v>426</v>
      </c>
      <c r="P80" s="372">
        <v>468</v>
      </c>
      <c r="Q80" s="372">
        <v>894</v>
      </c>
      <c r="R80" s="372">
        <v>378</v>
      </c>
      <c r="S80" s="372">
        <v>402</v>
      </c>
      <c r="T80" s="372">
        <v>780</v>
      </c>
      <c r="U80" s="372">
        <v>453</v>
      </c>
      <c r="V80" s="372">
        <v>407</v>
      </c>
      <c r="W80" s="373">
        <v>860</v>
      </c>
      <c r="X80" s="666" t="s">
        <v>128</v>
      </c>
      <c r="Y80" s="71" t="s">
        <v>329</v>
      </c>
      <c r="Z80" s="375">
        <v>417</v>
      </c>
      <c r="AA80" s="372">
        <v>365</v>
      </c>
      <c r="AB80" s="372">
        <v>782</v>
      </c>
      <c r="AC80" s="372">
        <v>358</v>
      </c>
      <c r="AD80" s="372">
        <v>382</v>
      </c>
      <c r="AE80" s="372">
        <v>740</v>
      </c>
      <c r="AF80" s="372">
        <v>456</v>
      </c>
      <c r="AG80" s="372">
        <v>443</v>
      </c>
      <c r="AH80" s="373">
        <v>899</v>
      </c>
      <c r="AI80" s="666" t="s">
        <v>128</v>
      </c>
      <c r="AJ80" s="71" t="s">
        <v>329</v>
      </c>
      <c r="AK80" s="372">
        <v>525</v>
      </c>
      <c r="AL80" s="375">
        <v>493</v>
      </c>
      <c r="AM80" s="372">
        <v>1018</v>
      </c>
      <c r="AN80" s="372">
        <v>573</v>
      </c>
      <c r="AO80" s="372">
        <v>520</v>
      </c>
      <c r="AP80" s="372">
        <v>1093</v>
      </c>
      <c r="AQ80" s="372">
        <v>439</v>
      </c>
      <c r="AR80" s="372">
        <v>425</v>
      </c>
      <c r="AS80" s="373">
        <v>864</v>
      </c>
      <c r="AT80" s="666" t="s">
        <v>128</v>
      </c>
      <c r="AU80" s="71" t="s">
        <v>329</v>
      </c>
      <c r="AV80" s="372">
        <v>367</v>
      </c>
      <c r="AW80" s="372">
        <v>361</v>
      </c>
      <c r="AX80" s="375">
        <v>728</v>
      </c>
      <c r="AY80" s="372">
        <v>319</v>
      </c>
      <c r="AZ80" s="372">
        <v>325</v>
      </c>
      <c r="BA80" s="372">
        <v>644</v>
      </c>
      <c r="BB80" s="372">
        <v>232</v>
      </c>
      <c r="BC80" s="372">
        <v>290</v>
      </c>
      <c r="BD80" s="373">
        <v>522</v>
      </c>
      <c r="BE80" s="666" t="s">
        <v>128</v>
      </c>
      <c r="BF80" s="71" t="s">
        <v>329</v>
      </c>
      <c r="BG80" s="372">
        <v>150</v>
      </c>
      <c r="BH80" s="372">
        <v>259</v>
      </c>
      <c r="BI80" s="372">
        <v>409</v>
      </c>
      <c r="BJ80" s="375">
        <v>87</v>
      </c>
      <c r="BK80" s="372">
        <v>156</v>
      </c>
      <c r="BL80" s="372">
        <v>243</v>
      </c>
      <c r="BM80" s="372">
        <v>41</v>
      </c>
      <c r="BN80" s="372">
        <v>84</v>
      </c>
      <c r="BO80" s="373">
        <v>125</v>
      </c>
      <c r="BP80" s="666" t="s">
        <v>128</v>
      </c>
      <c r="BQ80" s="71" t="s">
        <v>329</v>
      </c>
      <c r="BR80" s="372">
        <v>10</v>
      </c>
      <c r="BS80" s="372">
        <v>40</v>
      </c>
      <c r="BT80" s="372">
        <v>50</v>
      </c>
      <c r="BU80" s="372">
        <v>2</v>
      </c>
      <c r="BV80" s="372">
        <v>3</v>
      </c>
      <c r="BW80" s="372">
        <v>5</v>
      </c>
      <c r="BX80" s="372">
        <v>1</v>
      </c>
      <c r="BY80" s="372">
        <v>0</v>
      </c>
      <c r="BZ80" s="373">
        <v>1</v>
      </c>
      <c r="CA80" s="666" t="s">
        <v>128</v>
      </c>
      <c r="CB80" s="71" t="s">
        <v>329</v>
      </c>
      <c r="CC80" s="372">
        <v>1010</v>
      </c>
      <c r="CD80" s="372">
        <v>981</v>
      </c>
      <c r="CE80" s="372">
        <v>1991</v>
      </c>
      <c r="CF80" s="372">
        <v>4392</v>
      </c>
      <c r="CG80" s="372">
        <v>4266</v>
      </c>
      <c r="CH80" s="372">
        <v>8658</v>
      </c>
      <c r="CI80" s="372">
        <v>842</v>
      </c>
      <c r="CJ80" s="372">
        <v>1157</v>
      </c>
      <c r="CK80" s="373">
        <v>1999</v>
      </c>
    </row>
    <row r="81" spans="1:89" ht="17.100000000000001" customHeight="1">
      <c r="A81" s="1"/>
      <c r="B81" s="667"/>
      <c r="C81" s="26" t="s">
        <v>130</v>
      </c>
      <c r="D81" s="339">
        <v>831</v>
      </c>
      <c r="E81" s="339">
        <v>809</v>
      </c>
      <c r="F81" s="339">
        <v>1640</v>
      </c>
      <c r="G81" s="339">
        <v>1013</v>
      </c>
      <c r="H81" s="339">
        <v>978</v>
      </c>
      <c r="I81" s="339">
        <v>1991</v>
      </c>
      <c r="J81" s="339">
        <v>1218</v>
      </c>
      <c r="K81" s="339">
        <v>1160</v>
      </c>
      <c r="L81" s="340">
        <v>2378</v>
      </c>
      <c r="M81" s="667"/>
      <c r="N81" s="341" t="s">
        <v>130</v>
      </c>
      <c r="O81" s="339">
        <v>1268</v>
      </c>
      <c r="P81" s="339">
        <v>1161</v>
      </c>
      <c r="Q81" s="339">
        <v>2429</v>
      </c>
      <c r="R81" s="339">
        <v>1135</v>
      </c>
      <c r="S81" s="339">
        <v>1108</v>
      </c>
      <c r="T81" s="339">
        <v>2243</v>
      </c>
      <c r="U81" s="339">
        <v>1253</v>
      </c>
      <c r="V81" s="339">
        <v>1271</v>
      </c>
      <c r="W81" s="340">
        <v>2524</v>
      </c>
      <c r="X81" s="667"/>
      <c r="Y81" s="26" t="s">
        <v>130</v>
      </c>
      <c r="Z81" s="342">
        <v>1125</v>
      </c>
      <c r="AA81" s="339">
        <v>1073</v>
      </c>
      <c r="AB81" s="339">
        <v>2198</v>
      </c>
      <c r="AC81" s="339">
        <v>1141</v>
      </c>
      <c r="AD81" s="339">
        <v>1144</v>
      </c>
      <c r="AE81" s="339">
        <v>2285</v>
      </c>
      <c r="AF81" s="339">
        <v>1331</v>
      </c>
      <c r="AG81" s="339">
        <v>1255</v>
      </c>
      <c r="AH81" s="340">
        <v>2586</v>
      </c>
      <c r="AI81" s="667"/>
      <c r="AJ81" s="26" t="s">
        <v>130</v>
      </c>
      <c r="AK81" s="339">
        <v>1529</v>
      </c>
      <c r="AL81" s="342">
        <v>1431</v>
      </c>
      <c r="AM81" s="339">
        <v>2960</v>
      </c>
      <c r="AN81" s="339">
        <v>1669</v>
      </c>
      <c r="AO81" s="339">
        <v>1542</v>
      </c>
      <c r="AP81" s="339">
        <v>3211</v>
      </c>
      <c r="AQ81" s="339">
        <v>1339</v>
      </c>
      <c r="AR81" s="339">
        <v>1246</v>
      </c>
      <c r="AS81" s="340">
        <v>2585</v>
      </c>
      <c r="AT81" s="667"/>
      <c r="AU81" s="26" t="s">
        <v>130</v>
      </c>
      <c r="AV81" s="339">
        <v>1095</v>
      </c>
      <c r="AW81" s="339">
        <v>1071</v>
      </c>
      <c r="AX81" s="342">
        <v>2166</v>
      </c>
      <c r="AY81" s="339">
        <v>948</v>
      </c>
      <c r="AZ81" s="339">
        <v>1080</v>
      </c>
      <c r="BA81" s="339">
        <v>2028</v>
      </c>
      <c r="BB81" s="339">
        <v>869</v>
      </c>
      <c r="BC81" s="339">
        <v>933</v>
      </c>
      <c r="BD81" s="340">
        <v>1802</v>
      </c>
      <c r="BE81" s="667"/>
      <c r="BF81" s="26" t="s">
        <v>130</v>
      </c>
      <c r="BG81" s="339">
        <v>516</v>
      </c>
      <c r="BH81" s="339">
        <v>828</v>
      </c>
      <c r="BI81" s="339">
        <v>1344</v>
      </c>
      <c r="BJ81" s="342">
        <v>282</v>
      </c>
      <c r="BK81" s="339">
        <v>495</v>
      </c>
      <c r="BL81" s="339">
        <v>777</v>
      </c>
      <c r="BM81" s="339">
        <v>127</v>
      </c>
      <c r="BN81" s="339">
        <v>288</v>
      </c>
      <c r="BO81" s="340">
        <v>415</v>
      </c>
      <c r="BP81" s="667"/>
      <c r="BQ81" s="26" t="s">
        <v>130</v>
      </c>
      <c r="BR81" s="339">
        <v>38</v>
      </c>
      <c r="BS81" s="339">
        <v>83</v>
      </c>
      <c r="BT81" s="339">
        <v>121</v>
      </c>
      <c r="BU81" s="339">
        <v>10</v>
      </c>
      <c r="BV81" s="339">
        <v>22</v>
      </c>
      <c r="BW81" s="339">
        <v>32</v>
      </c>
      <c r="BX81" s="339">
        <v>0</v>
      </c>
      <c r="BY81" s="339">
        <v>1</v>
      </c>
      <c r="BZ81" s="340">
        <v>1</v>
      </c>
      <c r="CA81" s="667"/>
      <c r="CB81" s="26" t="s">
        <v>130</v>
      </c>
      <c r="CC81" s="339">
        <v>3062</v>
      </c>
      <c r="CD81" s="339">
        <v>2947</v>
      </c>
      <c r="CE81" s="339">
        <v>6009</v>
      </c>
      <c r="CF81" s="339">
        <v>12885</v>
      </c>
      <c r="CG81" s="339">
        <v>12302</v>
      </c>
      <c r="CH81" s="339">
        <v>25187</v>
      </c>
      <c r="CI81" s="339">
        <v>2790</v>
      </c>
      <c r="CJ81" s="339">
        <v>3730</v>
      </c>
      <c r="CK81" s="340">
        <v>6520</v>
      </c>
    </row>
    <row r="82" spans="1:89" ht="17.100000000000001" customHeight="1">
      <c r="A82" s="1"/>
      <c r="B82" s="668"/>
      <c r="C82" s="39" t="s">
        <v>42</v>
      </c>
      <c r="D82" s="334">
        <f t="shared" ref="D82:L82" si="112">SUM(D80:D81)</f>
        <v>1114</v>
      </c>
      <c r="E82" s="334">
        <f t="shared" si="112"/>
        <v>1101</v>
      </c>
      <c r="F82" s="334">
        <f t="shared" si="112"/>
        <v>2215</v>
      </c>
      <c r="G82" s="334">
        <f t="shared" si="112"/>
        <v>1337</v>
      </c>
      <c r="H82" s="334">
        <f t="shared" si="112"/>
        <v>1303</v>
      </c>
      <c r="I82" s="334">
        <f t="shared" si="112"/>
        <v>2640</v>
      </c>
      <c r="J82" s="334">
        <f t="shared" si="112"/>
        <v>1621</v>
      </c>
      <c r="K82" s="334">
        <f t="shared" si="112"/>
        <v>1524</v>
      </c>
      <c r="L82" s="335">
        <f t="shared" si="112"/>
        <v>3145</v>
      </c>
      <c r="M82" s="668"/>
      <c r="N82" s="350" t="s">
        <v>42</v>
      </c>
      <c r="O82" s="334">
        <f t="shared" ref="O82:W82" si="113">SUM(O80:O81)</f>
        <v>1694</v>
      </c>
      <c r="P82" s="334">
        <f t="shared" si="113"/>
        <v>1629</v>
      </c>
      <c r="Q82" s="334">
        <f t="shared" si="113"/>
        <v>3323</v>
      </c>
      <c r="R82" s="334">
        <f t="shared" si="113"/>
        <v>1513</v>
      </c>
      <c r="S82" s="334">
        <f t="shared" si="113"/>
        <v>1510</v>
      </c>
      <c r="T82" s="334">
        <f t="shared" si="113"/>
        <v>3023</v>
      </c>
      <c r="U82" s="334">
        <f t="shared" si="113"/>
        <v>1706</v>
      </c>
      <c r="V82" s="334">
        <f t="shared" si="113"/>
        <v>1678</v>
      </c>
      <c r="W82" s="335">
        <f t="shared" si="113"/>
        <v>3384</v>
      </c>
      <c r="X82" s="668"/>
      <c r="Y82" s="39" t="s">
        <v>42</v>
      </c>
      <c r="Z82" s="337">
        <f t="shared" ref="Z82:AH82" si="114">SUM(Z80:Z81)</f>
        <v>1542</v>
      </c>
      <c r="AA82" s="334">
        <f t="shared" si="114"/>
        <v>1438</v>
      </c>
      <c r="AB82" s="334">
        <f t="shared" si="114"/>
        <v>2980</v>
      </c>
      <c r="AC82" s="334">
        <f t="shared" si="114"/>
        <v>1499</v>
      </c>
      <c r="AD82" s="334">
        <f t="shared" si="114"/>
        <v>1526</v>
      </c>
      <c r="AE82" s="334">
        <f t="shared" si="114"/>
        <v>3025</v>
      </c>
      <c r="AF82" s="334">
        <f t="shared" si="114"/>
        <v>1787</v>
      </c>
      <c r="AG82" s="334">
        <f t="shared" si="114"/>
        <v>1698</v>
      </c>
      <c r="AH82" s="335">
        <f t="shared" si="114"/>
        <v>3485</v>
      </c>
      <c r="AI82" s="668"/>
      <c r="AJ82" s="39" t="s">
        <v>42</v>
      </c>
      <c r="AK82" s="334">
        <f t="shared" ref="AK82:AS82" si="115">SUM(AK80:AK81)</f>
        <v>2054</v>
      </c>
      <c r="AL82" s="337">
        <f t="shared" si="115"/>
        <v>1924</v>
      </c>
      <c r="AM82" s="334">
        <f t="shared" si="115"/>
        <v>3978</v>
      </c>
      <c r="AN82" s="334">
        <f t="shared" si="115"/>
        <v>2242</v>
      </c>
      <c r="AO82" s="334">
        <f t="shared" si="115"/>
        <v>2062</v>
      </c>
      <c r="AP82" s="334">
        <f t="shared" si="115"/>
        <v>4304</v>
      </c>
      <c r="AQ82" s="334">
        <f t="shared" si="115"/>
        <v>1778</v>
      </c>
      <c r="AR82" s="334">
        <f t="shared" si="115"/>
        <v>1671</v>
      </c>
      <c r="AS82" s="335">
        <f t="shared" si="115"/>
        <v>3449</v>
      </c>
      <c r="AT82" s="668"/>
      <c r="AU82" s="39" t="s">
        <v>42</v>
      </c>
      <c r="AV82" s="334">
        <f t="shared" ref="AV82:BD82" si="116">SUM(AV80:AV81)</f>
        <v>1462</v>
      </c>
      <c r="AW82" s="334">
        <f t="shared" si="116"/>
        <v>1432</v>
      </c>
      <c r="AX82" s="337">
        <f t="shared" si="116"/>
        <v>2894</v>
      </c>
      <c r="AY82" s="334">
        <f t="shared" si="116"/>
        <v>1267</v>
      </c>
      <c r="AZ82" s="334">
        <f t="shared" si="116"/>
        <v>1405</v>
      </c>
      <c r="BA82" s="334">
        <f t="shared" si="116"/>
        <v>2672</v>
      </c>
      <c r="BB82" s="334">
        <f t="shared" si="116"/>
        <v>1101</v>
      </c>
      <c r="BC82" s="334">
        <f t="shared" si="116"/>
        <v>1223</v>
      </c>
      <c r="BD82" s="335">
        <f t="shared" si="116"/>
        <v>2324</v>
      </c>
      <c r="BE82" s="668"/>
      <c r="BF82" s="39" t="s">
        <v>42</v>
      </c>
      <c r="BG82" s="334">
        <f t="shared" ref="BG82:BO82" si="117">SUM(BG80:BG81)</f>
        <v>666</v>
      </c>
      <c r="BH82" s="334">
        <f t="shared" si="117"/>
        <v>1087</v>
      </c>
      <c r="BI82" s="334">
        <f t="shared" si="117"/>
        <v>1753</v>
      </c>
      <c r="BJ82" s="337">
        <f t="shared" si="117"/>
        <v>369</v>
      </c>
      <c r="BK82" s="334">
        <f t="shared" si="117"/>
        <v>651</v>
      </c>
      <c r="BL82" s="334">
        <f t="shared" si="117"/>
        <v>1020</v>
      </c>
      <c r="BM82" s="334">
        <f t="shared" si="117"/>
        <v>168</v>
      </c>
      <c r="BN82" s="334">
        <f t="shared" si="117"/>
        <v>372</v>
      </c>
      <c r="BO82" s="335">
        <f t="shared" si="117"/>
        <v>540</v>
      </c>
      <c r="BP82" s="668"/>
      <c r="BQ82" s="39" t="s">
        <v>42</v>
      </c>
      <c r="BR82" s="334">
        <f t="shared" ref="BR82:BZ82" si="118">SUM(BR80:BR81)</f>
        <v>48</v>
      </c>
      <c r="BS82" s="334">
        <f t="shared" si="118"/>
        <v>123</v>
      </c>
      <c r="BT82" s="334">
        <f t="shared" si="118"/>
        <v>171</v>
      </c>
      <c r="BU82" s="334">
        <f t="shared" si="118"/>
        <v>12</v>
      </c>
      <c r="BV82" s="334">
        <f t="shared" si="118"/>
        <v>25</v>
      </c>
      <c r="BW82" s="334">
        <f t="shared" si="118"/>
        <v>37</v>
      </c>
      <c r="BX82" s="334">
        <f t="shared" si="118"/>
        <v>1</v>
      </c>
      <c r="BY82" s="334">
        <f t="shared" si="118"/>
        <v>1</v>
      </c>
      <c r="BZ82" s="335">
        <f t="shared" si="118"/>
        <v>2</v>
      </c>
      <c r="CA82" s="668"/>
      <c r="CB82" s="39" t="s">
        <v>42</v>
      </c>
      <c r="CC82" s="334">
        <f t="shared" ref="CC82:CK82" si="119">SUM(CC80:CC81)</f>
        <v>4072</v>
      </c>
      <c r="CD82" s="334">
        <f t="shared" si="119"/>
        <v>3928</v>
      </c>
      <c r="CE82" s="334">
        <f t="shared" si="119"/>
        <v>8000</v>
      </c>
      <c r="CF82" s="334">
        <f t="shared" si="119"/>
        <v>17277</v>
      </c>
      <c r="CG82" s="334">
        <f t="shared" si="119"/>
        <v>16568</v>
      </c>
      <c r="CH82" s="334">
        <f t="shared" si="119"/>
        <v>33845</v>
      </c>
      <c r="CI82" s="334">
        <f t="shared" si="119"/>
        <v>3632</v>
      </c>
      <c r="CJ82" s="334">
        <f t="shared" si="119"/>
        <v>4887</v>
      </c>
      <c r="CK82" s="335">
        <f t="shared" si="119"/>
        <v>8519</v>
      </c>
    </row>
    <row r="83" spans="1:89" ht="17.100000000000001" customHeight="1" thickBot="1">
      <c r="A83" s="1"/>
      <c r="B83" s="669" t="s">
        <v>131</v>
      </c>
      <c r="C83" s="670"/>
      <c r="D83" s="351">
        <f t="shared" ref="D83:L83" si="120">SUM(D70,D72,D74,D79,D82)</f>
        <v>12774</v>
      </c>
      <c r="E83" s="351">
        <f t="shared" si="120"/>
        <v>11930</v>
      </c>
      <c r="F83" s="351">
        <f t="shared" si="120"/>
        <v>24704</v>
      </c>
      <c r="G83" s="351">
        <f t="shared" si="120"/>
        <v>13886</v>
      </c>
      <c r="H83" s="351">
        <f t="shared" si="120"/>
        <v>13295</v>
      </c>
      <c r="I83" s="351">
        <f t="shared" si="120"/>
        <v>27181</v>
      </c>
      <c r="J83" s="351">
        <f t="shared" si="120"/>
        <v>15315</v>
      </c>
      <c r="K83" s="351">
        <f t="shared" si="120"/>
        <v>14513</v>
      </c>
      <c r="L83" s="352">
        <f t="shared" si="120"/>
        <v>29828</v>
      </c>
      <c r="M83" s="732" t="s">
        <v>131</v>
      </c>
      <c r="N83" s="669"/>
      <c r="O83" s="351">
        <f t="shared" ref="O83:W83" si="121">SUM(O70,O72,O74,O79,O82)</f>
        <v>18259</v>
      </c>
      <c r="P83" s="351">
        <f t="shared" si="121"/>
        <v>16576</v>
      </c>
      <c r="Q83" s="351">
        <f t="shared" si="121"/>
        <v>34835</v>
      </c>
      <c r="R83" s="351">
        <f t="shared" si="121"/>
        <v>18304</v>
      </c>
      <c r="S83" s="351">
        <f t="shared" si="121"/>
        <v>16973</v>
      </c>
      <c r="T83" s="351">
        <f t="shared" si="121"/>
        <v>35277</v>
      </c>
      <c r="U83" s="351">
        <f t="shared" si="121"/>
        <v>20619</v>
      </c>
      <c r="V83" s="351">
        <f t="shared" si="121"/>
        <v>19004</v>
      </c>
      <c r="W83" s="352">
        <f t="shared" si="121"/>
        <v>39623</v>
      </c>
      <c r="X83" s="669" t="s">
        <v>131</v>
      </c>
      <c r="Y83" s="670"/>
      <c r="Z83" s="353">
        <f t="shared" ref="Z83:AH83" si="122">SUM(Z70,Z72,Z74,Z79,Z82)</f>
        <v>18143</v>
      </c>
      <c r="AA83" s="351">
        <f t="shared" si="122"/>
        <v>16964</v>
      </c>
      <c r="AB83" s="351">
        <f t="shared" si="122"/>
        <v>35107</v>
      </c>
      <c r="AC83" s="351">
        <f t="shared" si="122"/>
        <v>16877</v>
      </c>
      <c r="AD83" s="351">
        <f t="shared" si="122"/>
        <v>16112</v>
      </c>
      <c r="AE83" s="351">
        <f t="shared" si="122"/>
        <v>32989</v>
      </c>
      <c r="AF83" s="351">
        <f t="shared" si="122"/>
        <v>17648</v>
      </c>
      <c r="AG83" s="351">
        <f t="shared" si="122"/>
        <v>16874</v>
      </c>
      <c r="AH83" s="352">
        <f t="shared" si="122"/>
        <v>34522</v>
      </c>
      <c r="AI83" s="669" t="s">
        <v>131</v>
      </c>
      <c r="AJ83" s="670"/>
      <c r="AK83" s="351">
        <f t="shared" ref="AK83:AS83" si="123">SUM(AK70,AK72,AK74,AK79,AK82)</f>
        <v>20946</v>
      </c>
      <c r="AL83" s="353">
        <f t="shared" si="123"/>
        <v>19849</v>
      </c>
      <c r="AM83" s="351">
        <f t="shared" si="123"/>
        <v>40795</v>
      </c>
      <c r="AN83" s="351">
        <f t="shared" si="123"/>
        <v>23359</v>
      </c>
      <c r="AO83" s="351">
        <f t="shared" si="123"/>
        <v>22134</v>
      </c>
      <c r="AP83" s="351">
        <f t="shared" si="123"/>
        <v>45493</v>
      </c>
      <c r="AQ83" s="351">
        <f t="shared" si="123"/>
        <v>18462</v>
      </c>
      <c r="AR83" s="351">
        <f t="shared" si="123"/>
        <v>17264</v>
      </c>
      <c r="AS83" s="352">
        <f t="shared" si="123"/>
        <v>35726</v>
      </c>
      <c r="AT83" s="669" t="s">
        <v>131</v>
      </c>
      <c r="AU83" s="670"/>
      <c r="AV83" s="351">
        <f t="shared" ref="AV83:BD83" si="124">SUM(AV70,AV72,AV74,AV79,AV82)</f>
        <v>15229</v>
      </c>
      <c r="AW83" s="351">
        <f t="shared" si="124"/>
        <v>14922</v>
      </c>
      <c r="AX83" s="353">
        <f t="shared" si="124"/>
        <v>30151</v>
      </c>
      <c r="AY83" s="351">
        <f t="shared" si="124"/>
        <v>12618</v>
      </c>
      <c r="AZ83" s="351">
        <f t="shared" si="124"/>
        <v>13816</v>
      </c>
      <c r="BA83" s="351">
        <f t="shared" si="124"/>
        <v>26434</v>
      </c>
      <c r="BB83" s="351">
        <f t="shared" si="124"/>
        <v>10374</v>
      </c>
      <c r="BC83" s="351">
        <f t="shared" si="124"/>
        <v>12311</v>
      </c>
      <c r="BD83" s="352">
        <f t="shared" si="124"/>
        <v>22685</v>
      </c>
      <c r="BE83" s="669" t="s">
        <v>131</v>
      </c>
      <c r="BF83" s="670"/>
      <c r="BG83" s="351">
        <f t="shared" ref="BG83:BO83" si="125">SUM(BG70,BG72,BG74,BG79,BG82)</f>
        <v>6311</v>
      </c>
      <c r="BH83" s="351">
        <f t="shared" si="125"/>
        <v>10282</v>
      </c>
      <c r="BI83" s="351">
        <f t="shared" si="125"/>
        <v>16593</v>
      </c>
      <c r="BJ83" s="353">
        <f t="shared" si="125"/>
        <v>3671</v>
      </c>
      <c r="BK83" s="351">
        <f t="shared" si="125"/>
        <v>6765</v>
      </c>
      <c r="BL83" s="351">
        <f t="shared" si="125"/>
        <v>10436</v>
      </c>
      <c r="BM83" s="351">
        <f t="shared" si="125"/>
        <v>1830</v>
      </c>
      <c r="BN83" s="351">
        <f t="shared" si="125"/>
        <v>3929</v>
      </c>
      <c r="BO83" s="352">
        <f t="shared" si="125"/>
        <v>5759</v>
      </c>
      <c r="BP83" s="669" t="s">
        <v>131</v>
      </c>
      <c r="BQ83" s="670"/>
      <c r="BR83" s="351">
        <f t="shared" ref="BR83:BZ83" si="126">SUM(BR70,BR72,BR74,BR79,BR82)</f>
        <v>513</v>
      </c>
      <c r="BS83" s="351">
        <f t="shared" si="126"/>
        <v>1459</v>
      </c>
      <c r="BT83" s="351">
        <f t="shared" si="126"/>
        <v>1972</v>
      </c>
      <c r="BU83" s="351">
        <f t="shared" si="126"/>
        <v>86</v>
      </c>
      <c r="BV83" s="351">
        <f t="shared" si="126"/>
        <v>256</v>
      </c>
      <c r="BW83" s="351">
        <f t="shared" si="126"/>
        <v>342</v>
      </c>
      <c r="BX83" s="351">
        <f t="shared" si="126"/>
        <v>10</v>
      </c>
      <c r="BY83" s="351">
        <f t="shared" si="126"/>
        <v>25</v>
      </c>
      <c r="BZ83" s="352">
        <f t="shared" si="126"/>
        <v>35</v>
      </c>
      <c r="CA83" s="669" t="s">
        <v>131</v>
      </c>
      <c r="CB83" s="670"/>
      <c r="CC83" s="351">
        <f t="shared" ref="CC83:CK83" si="127">SUM(CC70,CC72,CC74,CC79,CC82)</f>
        <v>41975</v>
      </c>
      <c r="CD83" s="351">
        <f t="shared" si="127"/>
        <v>39738</v>
      </c>
      <c r="CE83" s="351">
        <f t="shared" si="127"/>
        <v>81713</v>
      </c>
      <c r="CF83" s="351">
        <f t="shared" si="127"/>
        <v>187846</v>
      </c>
      <c r="CG83" s="351">
        <f t="shared" si="127"/>
        <v>176672</v>
      </c>
      <c r="CH83" s="351">
        <f t="shared" si="127"/>
        <v>364518</v>
      </c>
      <c r="CI83" s="351">
        <f t="shared" si="127"/>
        <v>35413</v>
      </c>
      <c r="CJ83" s="351">
        <f t="shared" si="127"/>
        <v>48843</v>
      </c>
      <c r="CK83" s="352">
        <f t="shared" si="127"/>
        <v>84256</v>
      </c>
    </row>
    <row r="84" spans="1:89" ht="17.100000000000001" customHeight="1">
      <c r="A84" s="1"/>
      <c r="B84" s="671" t="s">
        <v>132</v>
      </c>
      <c r="C84" s="26" t="s">
        <v>133</v>
      </c>
      <c r="D84" s="345">
        <v>1773</v>
      </c>
      <c r="E84" s="345">
        <v>1600</v>
      </c>
      <c r="F84" s="345">
        <v>3373</v>
      </c>
      <c r="G84" s="345">
        <v>1956</v>
      </c>
      <c r="H84" s="345">
        <v>1919</v>
      </c>
      <c r="I84" s="345">
        <v>3875</v>
      </c>
      <c r="J84" s="345">
        <v>2118</v>
      </c>
      <c r="K84" s="345">
        <v>1956</v>
      </c>
      <c r="L84" s="346">
        <v>4074</v>
      </c>
      <c r="M84" s="671" t="s">
        <v>132</v>
      </c>
      <c r="N84" s="341" t="s">
        <v>133</v>
      </c>
      <c r="O84" s="345">
        <v>2245</v>
      </c>
      <c r="P84" s="345">
        <v>2004</v>
      </c>
      <c r="Q84" s="345">
        <v>4249</v>
      </c>
      <c r="R84" s="345">
        <v>1796</v>
      </c>
      <c r="S84" s="345">
        <v>1769</v>
      </c>
      <c r="T84" s="345">
        <v>3565</v>
      </c>
      <c r="U84" s="345">
        <v>2370</v>
      </c>
      <c r="V84" s="345">
        <v>2259</v>
      </c>
      <c r="W84" s="346">
        <v>4629</v>
      </c>
      <c r="X84" s="671" t="s">
        <v>132</v>
      </c>
      <c r="Y84" s="26" t="s">
        <v>133</v>
      </c>
      <c r="Z84" s="348">
        <v>2192</v>
      </c>
      <c r="AA84" s="345">
        <v>2092</v>
      </c>
      <c r="AB84" s="345">
        <v>4284</v>
      </c>
      <c r="AC84" s="345">
        <v>2283</v>
      </c>
      <c r="AD84" s="345">
        <v>2172</v>
      </c>
      <c r="AE84" s="345">
        <v>4455</v>
      </c>
      <c r="AF84" s="345">
        <v>2421</v>
      </c>
      <c r="AG84" s="345">
        <v>2197</v>
      </c>
      <c r="AH84" s="346">
        <v>4618</v>
      </c>
      <c r="AI84" s="671" t="s">
        <v>132</v>
      </c>
      <c r="AJ84" s="26" t="s">
        <v>133</v>
      </c>
      <c r="AK84" s="345">
        <v>2669</v>
      </c>
      <c r="AL84" s="348">
        <v>2559</v>
      </c>
      <c r="AM84" s="345">
        <v>5228</v>
      </c>
      <c r="AN84" s="345">
        <v>2872</v>
      </c>
      <c r="AO84" s="345">
        <v>2773</v>
      </c>
      <c r="AP84" s="345">
        <v>5645</v>
      </c>
      <c r="AQ84" s="345">
        <v>2347</v>
      </c>
      <c r="AR84" s="345">
        <v>2443</v>
      </c>
      <c r="AS84" s="346">
        <v>4790</v>
      </c>
      <c r="AT84" s="671" t="s">
        <v>132</v>
      </c>
      <c r="AU84" s="26" t="s">
        <v>133</v>
      </c>
      <c r="AV84" s="345">
        <v>2343</v>
      </c>
      <c r="AW84" s="345">
        <v>2460</v>
      </c>
      <c r="AX84" s="348">
        <v>4803</v>
      </c>
      <c r="AY84" s="345">
        <v>2388</v>
      </c>
      <c r="AZ84" s="345">
        <v>2740</v>
      </c>
      <c r="BA84" s="345">
        <v>5128</v>
      </c>
      <c r="BB84" s="345">
        <v>1975</v>
      </c>
      <c r="BC84" s="345">
        <v>2488</v>
      </c>
      <c r="BD84" s="346">
        <v>4463</v>
      </c>
      <c r="BE84" s="671" t="s">
        <v>132</v>
      </c>
      <c r="BF84" s="26" t="s">
        <v>133</v>
      </c>
      <c r="BG84" s="345">
        <v>1320</v>
      </c>
      <c r="BH84" s="345">
        <v>1931</v>
      </c>
      <c r="BI84" s="345">
        <v>3251</v>
      </c>
      <c r="BJ84" s="348">
        <v>694</v>
      </c>
      <c r="BK84" s="345">
        <v>1165</v>
      </c>
      <c r="BL84" s="345">
        <v>1859</v>
      </c>
      <c r="BM84" s="345">
        <v>338</v>
      </c>
      <c r="BN84" s="345">
        <v>671</v>
      </c>
      <c r="BO84" s="346">
        <v>1009</v>
      </c>
      <c r="BP84" s="671" t="s">
        <v>132</v>
      </c>
      <c r="BQ84" s="26" t="s">
        <v>133</v>
      </c>
      <c r="BR84" s="345">
        <v>121</v>
      </c>
      <c r="BS84" s="345">
        <v>254</v>
      </c>
      <c r="BT84" s="345">
        <v>375</v>
      </c>
      <c r="BU84" s="345">
        <v>15</v>
      </c>
      <c r="BV84" s="345">
        <v>54</v>
      </c>
      <c r="BW84" s="345">
        <v>69</v>
      </c>
      <c r="BX84" s="345">
        <v>1</v>
      </c>
      <c r="BY84" s="345">
        <v>6</v>
      </c>
      <c r="BZ84" s="346">
        <v>7</v>
      </c>
      <c r="CA84" s="671" t="s">
        <v>132</v>
      </c>
      <c r="CB84" s="26" t="s">
        <v>133</v>
      </c>
      <c r="CC84" s="345">
        <v>5847</v>
      </c>
      <c r="CD84" s="345">
        <v>5475</v>
      </c>
      <c r="CE84" s="345">
        <v>11322</v>
      </c>
      <c r="CF84" s="345">
        <v>23538</v>
      </c>
      <c r="CG84" s="345">
        <v>22728</v>
      </c>
      <c r="CH84" s="345">
        <v>46266</v>
      </c>
      <c r="CI84" s="345">
        <v>6852</v>
      </c>
      <c r="CJ84" s="345">
        <v>9309</v>
      </c>
      <c r="CK84" s="346">
        <v>16161</v>
      </c>
    </row>
    <row r="85" spans="1:89" ht="17.100000000000001" customHeight="1">
      <c r="A85" s="1"/>
      <c r="B85" s="667"/>
      <c r="C85" s="26" t="s">
        <v>134</v>
      </c>
      <c r="D85" s="339">
        <v>247</v>
      </c>
      <c r="E85" s="339">
        <v>225</v>
      </c>
      <c r="F85" s="339">
        <v>472</v>
      </c>
      <c r="G85" s="339">
        <v>298</v>
      </c>
      <c r="H85" s="339">
        <v>269</v>
      </c>
      <c r="I85" s="339">
        <v>567</v>
      </c>
      <c r="J85" s="339">
        <v>313</v>
      </c>
      <c r="K85" s="339">
        <v>297</v>
      </c>
      <c r="L85" s="340">
        <v>610</v>
      </c>
      <c r="M85" s="667"/>
      <c r="N85" s="341" t="s">
        <v>134</v>
      </c>
      <c r="O85" s="339">
        <v>322</v>
      </c>
      <c r="P85" s="339">
        <v>343</v>
      </c>
      <c r="Q85" s="339">
        <v>665</v>
      </c>
      <c r="R85" s="339">
        <v>238</v>
      </c>
      <c r="S85" s="339">
        <v>216</v>
      </c>
      <c r="T85" s="339">
        <v>454</v>
      </c>
      <c r="U85" s="339">
        <v>284</v>
      </c>
      <c r="V85" s="339">
        <v>285</v>
      </c>
      <c r="W85" s="340">
        <v>569</v>
      </c>
      <c r="X85" s="667"/>
      <c r="Y85" s="26" t="s">
        <v>134</v>
      </c>
      <c r="Z85" s="342">
        <v>301</v>
      </c>
      <c r="AA85" s="339">
        <v>307</v>
      </c>
      <c r="AB85" s="339">
        <v>608</v>
      </c>
      <c r="AC85" s="339">
        <v>334</v>
      </c>
      <c r="AD85" s="339">
        <v>309</v>
      </c>
      <c r="AE85" s="339">
        <v>643</v>
      </c>
      <c r="AF85" s="339">
        <v>300</v>
      </c>
      <c r="AG85" s="339">
        <v>317</v>
      </c>
      <c r="AH85" s="340">
        <v>617</v>
      </c>
      <c r="AI85" s="667"/>
      <c r="AJ85" s="26" t="s">
        <v>134</v>
      </c>
      <c r="AK85" s="339">
        <v>378</v>
      </c>
      <c r="AL85" s="342">
        <v>360</v>
      </c>
      <c r="AM85" s="339">
        <v>738</v>
      </c>
      <c r="AN85" s="339">
        <v>398</v>
      </c>
      <c r="AO85" s="339">
        <v>324</v>
      </c>
      <c r="AP85" s="339">
        <v>722</v>
      </c>
      <c r="AQ85" s="339">
        <v>300</v>
      </c>
      <c r="AR85" s="339">
        <v>330</v>
      </c>
      <c r="AS85" s="340">
        <v>630</v>
      </c>
      <c r="AT85" s="667"/>
      <c r="AU85" s="26" t="s">
        <v>134</v>
      </c>
      <c r="AV85" s="339">
        <v>318</v>
      </c>
      <c r="AW85" s="339">
        <v>301</v>
      </c>
      <c r="AX85" s="342">
        <v>619</v>
      </c>
      <c r="AY85" s="339">
        <v>290</v>
      </c>
      <c r="AZ85" s="339">
        <v>300</v>
      </c>
      <c r="BA85" s="339">
        <v>590</v>
      </c>
      <c r="BB85" s="339">
        <v>242</v>
      </c>
      <c r="BC85" s="339">
        <v>311</v>
      </c>
      <c r="BD85" s="340">
        <v>553</v>
      </c>
      <c r="BE85" s="667"/>
      <c r="BF85" s="26" t="s">
        <v>134</v>
      </c>
      <c r="BG85" s="339">
        <v>145</v>
      </c>
      <c r="BH85" s="339">
        <v>231</v>
      </c>
      <c r="BI85" s="339">
        <v>376</v>
      </c>
      <c r="BJ85" s="342">
        <v>63</v>
      </c>
      <c r="BK85" s="339">
        <v>127</v>
      </c>
      <c r="BL85" s="339">
        <v>190</v>
      </c>
      <c r="BM85" s="339">
        <v>26</v>
      </c>
      <c r="BN85" s="339">
        <v>78</v>
      </c>
      <c r="BO85" s="340">
        <v>104</v>
      </c>
      <c r="BP85" s="667"/>
      <c r="BQ85" s="26" t="s">
        <v>134</v>
      </c>
      <c r="BR85" s="339">
        <v>13</v>
      </c>
      <c r="BS85" s="339">
        <v>32</v>
      </c>
      <c r="BT85" s="339">
        <v>45</v>
      </c>
      <c r="BU85" s="339">
        <v>3</v>
      </c>
      <c r="BV85" s="339">
        <v>6</v>
      </c>
      <c r="BW85" s="339">
        <v>9</v>
      </c>
      <c r="BX85" s="339">
        <v>0</v>
      </c>
      <c r="BY85" s="339">
        <v>1</v>
      </c>
      <c r="BZ85" s="340">
        <v>1</v>
      </c>
      <c r="CA85" s="667"/>
      <c r="CB85" s="26" t="s">
        <v>134</v>
      </c>
      <c r="CC85" s="339">
        <v>858</v>
      </c>
      <c r="CD85" s="339">
        <v>791</v>
      </c>
      <c r="CE85" s="339">
        <v>1649</v>
      </c>
      <c r="CF85" s="339">
        <v>3173</v>
      </c>
      <c r="CG85" s="339">
        <v>3092</v>
      </c>
      <c r="CH85" s="339">
        <v>6265</v>
      </c>
      <c r="CI85" s="339">
        <v>782</v>
      </c>
      <c r="CJ85" s="339">
        <v>1086</v>
      </c>
      <c r="CK85" s="340">
        <v>1868</v>
      </c>
    </row>
    <row r="86" spans="1:89" ht="17.100000000000001" customHeight="1">
      <c r="A86" s="1"/>
      <c r="B86" s="667"/>
      <c r="C86" s="77" t="s">
        <v>135</v>
      </c>
      <c r="D86" s="339">
        <v>267</v>
      </c>
      <c r="E86" s="339">
        <v>243</v>
      </c>
      <c r="F86" s="339">
        <v>510</v>
      </c>
      <c r="G86" s="339">
        <v>275</v>
      </c>
      <c r="H86" s="339">
        <v>267</v>
      </c>
      <c r="I86" s="339">
        <v>542</v>
      </c>
      <c r="J86" s="339">
        <v>361</v>
      </c>
      <c r="K86" s="339">
        <v>315</v>
      </c>
      <c r="L86" s="340">
        <v>676</v>
      </c>
      <c r="M86" s="667"/>
      <c r="N86" s="377" t="s">
        <v>135</v>
      </c>
      <c r="O86" s="339">
        <v>340</v>
      </c>
      <c r="P86" s="339">
        <v>403</v>
      </c>
      <c r="Q86" s="339">
        <v>743</v>
      </c>
      <c r="R86" s="339">
        <v>316</v>
      </c>
      <c r="S86" s="339">
        <v>302</v>
      </c>
      <c r="T86" s="339">
        <v>618</v>
      </c>
      <c r="U86" s="339">
        <v>387</v>
      </c>
      <c r="V86" s="339">
        <v>390</v>
      </c>
      <c r="W86" s="340">
        <v>777</v>
      </c>
      <c r="X86" s="667"/>
      <c r="Y86" s="77" t="s">
        <v>135</v>
      </c>
      <c r="Z86" s="342">
        <v>300</v>
      </c>
      <c r="AA86" s="339">
        <v>304</v>
      </c>
      <c r="AB86" s="339">
        <v>604</v>
      </c>
      <c r="AC86" s="339">
        <v>337</v>
      </c>
      <c r="AD86" s="339">
        <v>305</v>
      </c>
      <c r="AE86" s="339">
        <v>642</v>
      </c>
      <c r="AF86" s="339">
        <v>371</v>
      </c>
      <c r="AG86" s="339">
        <v>360</v>
      </c>
      <c r="AH86" s="340">
        <v>731</v>
      </c>
      <c r="AI86" s="667"/>
      <c r="AJ86" s="77" t="s">
        <v>135</v>
      </c>
      <c r="AK86" s="339">
        <v>476</v>
      </c>
      <c r="AL86" s="342">
        <v>466</v>
      </c>
      <c r="AM86" s="339">
        <v>942</v>
      </c>
      <c r="AN86" s="339">
        <v>527</v>
      </c>
      <c r="AO86" s="339">
        <v>474</v>
      </c>
      <c r="AP86" s="339">
        <v>1001</v>
      </c>
      <c r="AQ86" s="339">
        <v>416</v>
      </c>
      <c r="AR86" s="339">
        <v>382</v>
      </c>
      <c r="AS86" s="340">
        <v>798</v>
      </c>
      <c r="AT86" s="667"/>
      <c r="AU86" s="77" t="s">
        <v>135</v>
      </c>
      <c r="AV86" s="339">
        <v>375</v>
      </c>
      <c r="AW86" s="339">
        <v>364</v>
      </c>
      <c r="AX86" s="342">
        <v>739</v>
      </c>
      <c r="AY86" s="339">
        <v>369</v>
      </c>
      <c r="AZ86" s="339">
        <v>413</v>
      </c>
      <c r="BA86" s="339">
        <v>782</v>
      </c>
      <c r="BB86" s="339">
        <v>359</v>
      </c>
      <c r="BC86" s="339">
        <v>439</v>
      </c>
      <c r="BD86" s="340">
        <v>798</v>
      </c>
      <c r="BE86" s="667"/>
      <c r="BF86" s="77" t="s">
        <v>135</v>
      </c>
      <c r="BG86" s="339">
        <v>252</v>
      </c>
      <c r="BH86" s="339">
        <v>402</v>
      </c>
      <c r="BI86" s="339">
        <v>654</v>
      </c>
      <c r="BJ86" s="342">
        <v>137</v>
      </c>
      <c r="BK86" s="339">
        <v>234</v>
      </c>
      <c r="BL86" s="339">
        <v>371</v>
      </c>
      <c r="BM86" s="339">
        <v>71</v>
      </c>
      <c r="BN86" s="339">
        <v>116</v>
      </c>
      <c r="BO86" s="340">
        <v>187</v>
      </c>
      <c r="BP86" s="667"/>
      <c r="BQ86" s="77" t="s">
        <v>135</v>
      </c>
      <c r="BR86" s="339">
        <v>19</v>
      </c>
      <c r="BS86" s="339">
        <v>50</v>
      </c>
      <c r="BT86" s="339">
        <v>69</v>
      </c>
      <c r="BU86" s="339">
        <v>2</v>
      </c>
      <c r="BV86" s="339">
        <v>12</v>
      </c>
      <c r="BW86" s="339">
        <v>14</v>
      </c>
      <c r="BX86" s="339">
        <v>1</v>
      </c>
      <c r="BY86" s="339">
        <v>0</v>
      </c>
      <c r="BZ86" s="340">
        <v>1</v>
      </c>
      <c r="CA86" s="667"/>
      <c r="CB86" s="77" t="s">
        <v>135</v>
      </c>
      <c r="CC86" s="339">
        <v>903</v>
      </c>
      <c r="CD86" s="339">
        <v>825</v>
      </c>
      <c r="CE86" s="339">
        <v>1728</v>
      </c>
      <c r="CF86" s="339">
        <v>3845</v>
      </c>
      <c r="CG86" s="339">
        <v>3750</v>
      </c>
      <c r="CH86" s="339">
        <v>7595</v>
      </c>
      <c r="CI86" s="339">
        <v>1210</v>
      </c>
      <c r="CJ86" s="339">
        <v>1666</v>
      </c>
      <c r="CK86" s="340">
        <v>2876</v>
      </c>
    </row>
    <row r="87" spans="1:89" ht="17.100000000000001" customHeight="1">
      <c r="A87" s="1"/>
      <c r="B87" s="668"/>
      <c r="C87" s="18" t="s">
        <v>42</v>
      </c>
      <c r="D87" s="334">
        <f t="shared" ref="D87:L87" si="128">SUM(D84:D86)</f>
        <v>2287</v>
      </c>
      <c r="E87" s="334">
        <f t="shared" si="128"/>
        <v>2068</v>
      </c>
      <c r="F87" s="334">
        <f t="shared" si="128"/>
        <v>4355</v>
      </c>
      <c r="G87" s="334">
        <f t="shared" si="128"/>
        <v>2529</v>
      </c>
      <c r="H87" s="334">
        <f t="shared" si="128"/>
        <v>2455</v>
      </c>
      <c r="I87" s="334">
        <f t="shared" si="128"/>
        <v>4984</v>
      </c>
      <c r="J87" s="334">
        <f t="shared" si="128"/>
        <v>2792</v>
      </c>
      <c r="K87" s="334">
        <f t="shared" si="128"/>
        <v>2568</v>
      </c>
      <c r="L87" s="335">
        <f t="shared" si="128"/>
        <v>5360</v>
      </c>
      <c r="M87" s="668"/>
      <c r="N87" s="336" t="s">
        <v>42</v>
      </c>
      <c r="O87" s="334">
        <f t="shared" ref="O87:W87" si="129">SUM(O84:O86)</f>
        <v>2907</v>
      </c>
      <c r="P87" s="334">
        <f t="shared" si="129"/>
        <v>2750</v>
      </c>
      <c r="Q87" s="334">
        <f t="shared" si="129"/>
        <v>5657</v>
      </c>
      <c r="R87" s="334">
        <f t="shared" si="129"/>
        <v>2350</v>
      </c>
      <c r="S87" s="334">
        <f t="shared" si="129"/>
        <v>2287</v>
      </c>
      <c r="T87" s="334">
        <f t="shared" si="129"/>
        <v>4637</v>
      </c>
      <c r="U87" s="334">
        <f t="shared" si="129"/>
        <v>3041</v>
      </c>
      <c r="V87" s="334">
        <f t="shared" si="129"/>
        <v>2934</v>
      </c>
      <c r="W87" s="335">
        <f t="shared" si="129"/>
        <v>5975</v>
      </c>
      <c r="X87" s="668"/>
      <c r="Y87" s="18" t="s">
        <v>42</v>
      </c>
      <c r="Z87" s="337">
        <f t="shared" ref="Z87:AH87" si="130">SUM(Z84:Z86)</f>
        <v>2793</v>
      </c>
      <c r="AA87" s="334">
        <f t="shared" si="130"/>
        <v>2703</v>
      </c>
      <c r="AB87" s="334">
        <f t="shared" si="130"/>
        <v>5496</v>
      </c>
      <c r="AC87" s="334">
        <f t="shared" si="130"/>
        <v>2954</v>
      </c>
      <c r="AD87" s="334">
        <f t="shared" si="130"/>
        <v>2786</v>
      </c>
      <c r="AE87" s="334">
        <f t="shared" si="130"/>
        <v>5740</v>
      </c>
      <c r="AF87" s="334">
        <f t="shared" si="130"/>
        <v>3092</v>
      </c>
      <c r="AG87" s="334">
        <f t="shared" si="130"/>
        <v>2874</v>
      </c>
      <c r="AH87" s="335">
        <f t="shared" si="130"/>
        <v>5966</v>
      </c>
      <c r="AI87" s="668"/>
      <c r="AJ87" s="18" t="s">
        <v>42</v>
      </c>
      <c r="AK87" s="334">
        <f t="shared" ref="AK87:AS87" si="131">SUM(AK84:AK86)</f>
        <v>3523</v>
      </c>
      <c r="AL87" s="337">
        <f t="shared" si="131"/>
        <v>3385</v>
      </c>
      <c r="AM87" s="334">
        <f t="shared" si="131"/>
        <v>6908</v>
      </c>
      <c r="AN87" s="334">
        <f t="shared" si="131"/>
        <v>3797</v>
      </c>
      <c r="AO87" s="334">
        <f t="shared" si="131"/>
        <v>3571</v>
      </c>
      <c r="AP87" s="334">
        <f t="shared" si="131"/>
        <v>7368</v>
      </c>
      <c r="AQ87" s="334">
        <f t="shared" si="131"/>
        <v>3063</v>
      </c>
      <c r="AR87" s="334">
        <f t="shared" si="131"/>
        <v>3155</v>
      </c>
      <c r="AS87" s="335">
        <f t="shared" si="131"/>
        <v>6218</v>
      </c>
      <c r="AT87" s="668"/>
      <c r="AU87" s="18" t="s">
        <v>42</v>
      </c>
      <c r="AV87" s="334">
        <f t="shared" ref="AV87:BD87" si="132">SUM(AV84:AV86)</f>
        <v>3036</v>
      </c>
      <c r="AW87" s="334">
        <f t="shared" si="132"/>
        <v>3125</v>
      </c>
      <c r="AX87" s="337">
        <f t="shared" si="132"/>
        <v>6161</v>
      </c>
      <c r="AY87" s="334">
        <f t="shared" si="132"/>
        <v>3047</v>
      </c>
      <c r="AZ87" s="334">
        <f t="shared" si="132"/>
        <v>3453</v>
      </c>
      <c r="BA87" s="334">
        <f t="shared" si="132"/>
        <v>6500</v>
      </c>
      <c r="BB87" s="334">
        <f t="shared" si="132"/>
        <v>2576</v>
      </c>
      <c r="BC87" s="334">
        <f t="shared" si="132"/>
        <v>3238</v>
      </c>
      <c r="BD87" s="335">
        <f t="shared" si="132"/>
        <v>5814</v>
      </c>
      <c r="BE87" s="668"/>
      <c r="BF87" s="18" t="s">
        <v>42</v>
      </c>
      <c r="BG87" s="334">
        <f t="shared" ref="BG87:BO87" si="133">SUM(BG84:BG86)</f>
        <v>1717</v>
      </c>
      <c r="BH87" s="334">
        <f t="shared" si="133"/>
        <v>2564</v>
      </c>
      <c r="BI87" s="334">
        <f t="shared" si="133"/>
        <v>4281</v>
      </c>
      <c r="BJ87" s="337">
        <f t="shared" si="133"/>
        <v>894</v>
      </c>
      <c r="BK87" s="334">
        <f t="shared" si="133"/>
        <v>1526</v>
      </c>
      <c r="BL87" s="334">
        <f t="shared" si="133"/>
        <v>2420</v>
      </c>
      <c r="BM87" s="334">
        <f t="shared" si="133"/>
        <v>435</v>
      </c>
      <c r="BN87" s="334">
        <f t="shared" si="133"/>
        <v>865</v>
      </c>
      <c r="BO87" s="335">
        <f t="shared" si="133"/>
        <v>1300</v>
      </c>
      <c r="BP87" s="668"/>
      <c r="BQ87" s="18" t="s">
        <v>42</v>
      </c>
      <c r="BR87" s="334">
        <f t="shared" ref="BR87:BZ87" si="134">SUM(BR84:BR86)</f>
        <v>153</v>
      </c>
      <c r="BS87" s="334">
        <f t="shared" si="134"/>
        <v>336</v>
      </c>
      <c r="BT87" s="334">
        <f t="shared" si="134"/>
        <v>489</v>
      </c>
      <c r="BU87" s="334">
        <f t="shared" si="134"/>
        <v>20</v>
      </c>
      <c r="BV87" s="334">
        <f t="shared" si="134"/>
        <v>72</v>
      </c>
      <c r="BW87" s="334">
        <f t="shared" si="134"/>
        <v>92</v>
      </c>
      <c r="BX87" s="334">
        <f t="shared" si="134"/>
        <v>2</v>
      </c>
      <c r="BY87" s="334">
        <f t="shared" si="134"/>
        <v>7</v>
      </c>
      <c r="BZ87" s="335">
        <f t="shared" si="134"/>
        <v>9</v>
      </c>
      <c r="CA87" s="668"/>
      <c r="CB87" s="18" t="s">
        <v>42</v>
      </c>
      <c r="CC87" s="334">
        <f t="shared" ref="CC87:CK87" si="135">SUM(CC84:CC86)</f>
        <v>7608</v>
      </c>
      <c r="CD87" s="334">
        <f t="shared" si="135"/>
        <v>7091</v>
      </c>
      <c r="CE87" s="334">
        <f t="shared" si="135"/>
        <v>14699</v>
      </c>
      <c r="CF87" s="334">
        <f t="shared" si="135"/>
        <v>30556</v>
      </c>
      <c r="CG87" s="334">
        <f t="shared" si="135"/>
        <v>29570</v>
      </c>
      <c r="CH87" s="334">
        <f t="shared" si="135"/>
        <v>60126</v>
      </c>
      <c r="CI87" s="334">
        <f t="shared" si="135"/>
        <v>8844</v>
      </c>
      <c r="CJ87" s="334">
        <f t="shared" si="135"/>
        <v>12061</v>
      </c>
      <c r="CK87" s="335">
        <f t="shared" si="135"/>
        <v>20905</v>
      </c>
    </row>
    <row r="88" spans="1:89" ht="17.100000000000001" customHeight="1">
      <c r="A88" s="1"/>
      <c r="B88" s="84" t="s">
        <v>136</v>
      </c>
      <c r="C88" s="85" t="s">
        <v>137</v>
      </c>
      <c r="D88" s="334">
        <v>296</v>
      </c>
      <c r="E88" s="334">
        <v>275</v>
      </c>
      <c r="F88" s="334">
        <v>571</v>
      </c>
      <c r="G88" s="334">
        <v>375</v>
      </c>
      <c r="H88" s="334">
        <v>377</v>
      </c>
      <c r="I88" s="334">
        <v>752</v>
      </c>
      <c r="J88" s="334">
        <v>482</v>
      </c>
      <c r="K88" s="334">
        <v>485</v>
      </c>
      <c r="L88" s="335">
        <v>967</v>
      </c>
      <c r="M88" s="379" t="s">
        <v>136</v>
      </c>
      <c r="N88" s="380" t="s">
        <v>137</v>
      </c>
      <c r="O88" s="334">
        <v>499</v>
      </c>
      <c r="P88" s="334">
        <v>469</v>
      </c>
      <c r="Q88" s="334">
        <v>968</v>
      </c>
      <c r="R88" s="334">
        <v>389</v>
      </c>
      <c r="S88" s="334">
        <v>337</v>
      </c>
      <c r="T88" s="334">
        <v>726</v>
      </c>
      <c r="U88" s="334">
        <v>414</v>
      </c>
      <c r="V88" s="334">
        <v>387</v>
      </c>
      <c r="W88" s="335">
        <v>801</v>
      </c>
      <c r="X88" s="84" t="s">
        <v>136</v>
      </c>
      <c r="Y88" s="85" t="s">
        <v>137</v>
      </c>
      <c r="Z88" s="337">
        <v>400</v>
      </c>
      <c r="AA88" s="334">
        <v>363</v>
      </c>
      <c r="AB88" s="334">
        <v>763</v>
      </c>
      <c r="AC88" s="334">
        <v>402</v>
      </c>
      <c r="AD88" s="334">
        <v>398</v>
      </c>
      <c r="AE88" s="334">
        <v>800</v>
      </c>
      <c r="AF88" s="334">
        <v>479</v>
      </c>
      <c r="AG88" s="334">
        <v>474</v>
      </c>
      <c r="AH88" s="335">
        <v>953</v>
      </c>
      <c r="AI88" s="84" t="s">
        <v>136</v>
      </c>
      <c r="AJ88" s="85" t="s">
        <v>137</v>
      </c>
      <c r="AK88" s="334">
        <v>628</v>
      </c>
      <c r="AL88" s="337">
        <v>606</v>
      </c>
      <c r="AM88" s="334">
        <v>1234</v>
      </c>
      <c r="AN88" s="334">
        <v>581</v>
      </c>
      <c r="AO88" s="334">
        <v>508</v>
      </c>
      <c r="AP88" s="334">
        <v>1089</v>
      </c>
      <c r="AQ88" s="334">
        <v>464</v>
      </c>
      <c r="AR88" s="334">
        <v>436</v>
      </c>
      <c r="AS88" s="335">
        <v>900</v>
      </c>
      <c r="AT88" s="84" t="s">
        <v>136</v>
      </c>
      <c r="AU88" s="85" t="s">
        <v>137</v>
      </c>
      <c r="AV88" s="334">
        <v>464</v>
      </c>
      <c r="AW88" s="334">
        <v>479</v>
      </c>
      <c r="AX88" s="337">
        <v>943</v>
      </c>
      <c r="AY88" s="334">
        <v>479</v>
      </c>
      <c r="AZ88" s="334">
        <v>529</v>
      </c>
      <c r="BA88" s="334">
        <v>1008</v>
      </c>
      <c r="BB88" s="334">
        <v>469</v>
      </c>
      <c r="BC88" s="334">
        <v>587</v>
      </c>
      <c r="BD88" s="335">
        <v>1056</v>
      </c>
      <c r="BE88" s="84" t="s">
        <v>136</v>
      </c>
      <c r="BF88" s="85" t="s">
        <v>137</v>
      </c>
      <c r="BG88" s="334">
        <v>278</v>
      </c>
      <c r="BH88" s="334">
        <v>439</v>
      </c>
      <c r="BI88" s="334">
        <v>717</v>
      </c>
      <c r="BJ88" s="337">
        <v>162</v>
      </c>
      <c r="BK88" s="334">
        <v>295</v>
      </c>
      <c r="BL88" s="334">
        <v>457</v>
      </c>
      <c r="BM88" s="334">
        <v>68</v>
      </c>
      <c r="BN88" s="334">
        <v>190</v>
      </c>
      <c r="BO88" s="335">
        <v>258</v>
      </c>
      <c r="BP88" s="84" t="s">
        <v>136</v>
      </c>
      <c r="BQ88" s="85" t="s">
        <v>137</v>
      </c>
      <c r="BR88" s="334">
        <v>23</v>
      </c>
      <c r="BS88" s="334">
        <v>56</v>
      </c>
      <c r="BT88" s="334">
        <v>79</v>
      </c>
      <c r="BU88" s="334">
        <v>6</v>
      </c>
      <c r="BV88" s="334">
        <v>11</v>
      </c>
      <c r="BW88" s="334">
        <v>17</v>
      </c>
      <c r="BX88" s="334">
        <v>1</v>
      </c>
      <c r="BY88" s="334">
        <v>1</v>
      </c>
      <c r="BZ88" s="335">
        <v>2</v>
      </c>
      <c r="CA88" s="84" t="s">
        <v>136</v>
      </c>
      <c r="CB88" s="85" t="s">
        <v>137</v>
      </c>
      <c r="CC88" s="334">
        <v>1153</v>
      </c>
      <c r="CD88" s="334">
        <v>1137</v>
      </c>
      <c r="CE88" s="334">
        <v>2290</v>
      </c>
      <c r="CF88" s="334">
        <v>4720</v>
      </c>
      <c r="CG88" s="334">
        <v>4457</v>
      </c>
      <c r="CH88" s="334">
        <v>9177</v>
      </c>
      <c r="CI88" s="334">
        <v>1486</v>
      </c>
      <c r="CJ88" s="334">
        <v>2108</v>
      </c>
      <c r="CK88" s="335">
        <v>3594</v>
      </c>
    </row>
    <row r="89" spans="1:89" ht="17.100000000000001" customHeight="1" thickBot="1">
      <c r="A89" s="1"/>
      <c r="B89" s="669" t="s">
        <v>138</v>
      </c>
      <c r="C89" s="670"/>
      <c r="D89" s="351">
        <f t="shared" ref="D89:L89" si="136">SUM(D87:D88)</f>
        <v>2583</v>
      </c>
      <c r="E89" s="351">
        <f t="shared" si="136"/>
        <v>2343</v>
      </c>
      <c r="F89" s="351">
        <f t="shared" si="136"/>
        <v>4926</v>
      </c>
      <c r="G89" s="351">
        <f t="shared" si="136"/>
        <v>2904</v>
      </c>
      <c r="H89" s="351">
        <f t="shared" si="136"/>
        <v>2832</v>
      </c>
      <c r="I89" s="351">
        <f t="shared" si="136"/>
        <v>5736</v>
      </c>
      <c r="J89" s="351">
        <f t="shared" si="136"/>
        <v>3274</v>
      </c>
      <c r="K89" s="351">
        <f t="shared" si="136"/>
        <v>3053</v>
      </c>
      <c r="L89" s="352">
        <f t="shared" si="136"/>
        <v>6327</v>
      </c>
      <c r="M89" s="732" t="s">
        <v>138</v>
      </c>
      <c r="N89" s="669"/>
      <c r="O89" s="351">
        <f t="shared" ref="O89:W89" si="137">SUM(O87:O88)</f>
        <v>3406</v>
      </c>
      <c r="P89" s="351">
        <f t="shared" si="137"/>
        <v>3219</v>
      </c>
      <c r="Q89" s="351">
        <f t="shared" si="137"/>
        <v>6625</v>
      </c>
      <c r="R89" s="351">
        <f t="shared" si="137"/>
        <v>2739</v>
      </c>
      <c r="S89" s="351">
        <f t="shared" si="137"/>
        <v>2624</v>
      </c>
      <c r="T89" s="351">
        <f t="shared" si="137"/>
        <v>5363</v>
      </c>
      <c r="U89" s="351">
        <f t="shared" si="137"/>
        <v>3455</v>
      </c>
      <c r="V89" s="351">
        <f t="shared" si="137"/>
        <v>3321</v>
      </c>
      <c r="W89" s="352">
        <f t="shared" si="137"/>
        <v>6776</v>
      </c>
      <c r="X89" s="669" t="s">
        <v>138</v>
      </c>
      <c r="Y89" s="670"/>
      <c r="Z89" s="353">
        <f t="shared" ref="Z89:AH89" si="138">SUM(Z87:Z88)</f>
        <v>3193</v>
      </c>
      <c r="AA89" s="351">
        <f t="shared" si="138"/>
        <v>3066</v>
      </c>
      <c r="AB89" s="351">
        <f t="shared" si="138"/>
        <v>6259</v>
      </c>
      <c r="AC89" s="351">
        <f t="shared" si="138"/>
        <v>3356</v>
      </c>
      <c r="AD89" s="351">
        <f t="shared" si="138"/>
        <v>3184</v>
      </c>
      <c r="AE89" s="351">
        <f t="shared" si="138"/>
        <v>6540</v>
      </c>
      <c r="AF89" s="351">
        <f t="shared" si="138"/>
        <v>3571</v>
      </c>
      <c r="AG89" s="351">
        <f t="shared" si="138"/>
        <v>3348</v>
      </c>
      <c r="AH89" s="352">
        <f t="shared" si="138"/>
        <v>6919</v>
      </c>
      <c r="AI89" s="669" t="s">
        <v>138</v>
      </c>
      <c r="AJ89" s="670"/>
      <c r="AK89" s="351">
        <f t="shared" ref="AK89:AS89" si="139">SUM(AK87:AK88)</f>
        <v>4151</v>
      </c>
      <c r="AL89" s="353">
        <f t="shared" si="139"/>
        <v>3991</v>
      </c>
      <c r="AM89" s="351">
        <f t="shared" si="139"/>
        <v>8142</v>
      </c>
      <c r="AN89" s="351">
        <f t="shared" si="139"/>
        <v>4378</v>
      </c>
      <c r="AO89" s="351">
        <f t="shared" si="139"/>
        <v>4079</v>
      </c>
      <c r="AP89" s="351">
        <f t="shared" si="139"/>
        <v>8457</v>
      </c>
      <c r="AQ89" s="351">
        <f t="shared" si="139"/>
        <v>3527</v>
      </c>
      <c r="AR89" s="351">
        <f t="shared" si="139"/>
        <v>3591</v>
      </c>
      <c r="AS89" s="352">
        <f t="shared" si="139"/>
        <v>7118</v>
      </c>
      <c r="AT89" s="669" t="s">
        <v>138</v>
      </c>
      <c r="AU89" s="670"/>
      <c r="AV89" s="351">
        <f t="shared" ref="AV89:BD89" si="140">SUM(AV87:AV88)</f>
        <v>3500</v>
      </c>
      <c r="AW89" s="351">
        <f t="shared" si="140"/>
        <v>3604</v>
      </c>
      <c r="AX89" s="353">
        <f t="shared" si="140"/>
        <v>7104</v>
      </c>
      <c r="AY89" s="351">
        <f t="shared" si="140"/>
        <v>3526</v>
      </c>
      <c r="AZ89" s="351">
        <f t="shared" si="140"/>
        <v>3982</v>
      </c>
      <c r="BA89" s="351">
        <f t="shared" si="140"/>
        <v>7508</v>
      </c>
      <c r="BB89" s="351">
        <f t="shared" si="140"/>
        <v>3045</v>
      </c>
      <c r="BC89" s="351">
        <f t="shared" si="140"/>
        <v>3825</v>
      </c>
      <c r="BD89" s="352">
        <f t="shared" si="140"/>
        <v>6870</v>
      </c>
      <c r="BE89" s="669" t="s">
        <v>138</v>
      </c>
      <c r="BF89" s="670"/>
      <c r="BG89" s="351">
        <f t="shared" ref="BG89:BO89" si="141">SUM(BG87:BG88)</f>
        <v>1995</v>
      </c>
      <c r="BH89" s="351">
        <f t="shared" si="141"/>
        <v>3003</v>
      </c>
      <c r="BI89" s="351">
        <f t="shared" si="141"/>
        <v>4998</v>
      </c>
      <c r="BJ89" s="353">
        <f t="shared" si="141"/>
        <v>1056</v>
      </c>
      <c r="BK89" s="351">
        <f t="shared" si="141"/>
        <v>1821</v>
      </c>
      <c r="BL89" s="351">
        <f t="shared" si="141"/>
        <v>2877</v>
      </c>
      <c r="BM89" s="351">
        <f t="shared" si="141"/>
        <v>503</v>
      </c>
      <c r="BN89" s="351">
        <f t="shared" si="141"/>
        <v>1055</v>
      </c>
      <c r="BO89" s="352">
        <f t="shared" si="141"/>
        <v>1558</v>
      </c>
      <c r="BP89" s="669" t="s">
        <v>138</v>
      </c>
      <c r="BQ89" s="670"/>
      <c r="BR89" s="351">
        <f t="shared" ref="BR89:BZ89" si="142">SUM(BR87:BR88)</f>
        <v>176</v>
      </c>
      <c r="BS89" s="351">
        <f t="shared" si="142"/>
        <v>392</v>
      </c>
      <c r="BT89" s="351">
        <f t="shared" si="142"/>
        <v>568</v>
      </c>
      <c r="BU89" s="351">
        <f t="shared" si="142"/>
        <v>26</v>
      </c>
      <c r="BV89" s="351">
        <f t="shared" si="142"/>
        <v>83</v>
      </c>
      <c r="BW89" s="351">
        <f t="shared" si="142"/>
        <v>109</v>
      </c>
      <c r="BX89" s="351">
        <f t="shared" si="142"/>
        <v>3</v>
      </c>
      <c r="BY89" s="351">
        <f t="shared" si="142"/>
        <v>8</v>
      </c>
      <c r="BZ89" s="352">
        <f t="shared" si="142"/>
        <v>11</v>
      </c>
      <c r="CA89" s="669" t="s">
        <v>138</v>
      </c>
      <c r="CB89" s="670"/>
      <c r="CC89" s="351">
        <f t="shared" ref="CC89:CK89" si="143">SUM(CC87:CC88)</f>
        <v>8761</v>
      </c>
      <c r="CD89" s="351">
        <f t="shared" si="143"/>
        <v>8228</v>
      </c>
      <c r="CE89" s="351">
        <f t="shared" si="143"/>
        <v>16989</v>
      </c>
      <c r="CF89" s="351">
        <f t="shared" si="143"/>
        <v>35276</v>
      </c>
      <c r="CG89" s="351">
        <f t="shared" si="143"/>
        <v>34027</v>
      </c>
      <c r="CH89" s="351">
        <f t="shared" si="143"/>
        <v>69303</v>
      </c>
      <c r="CI89" s="351">
        <f t="shared" si="143"/>
        <v>10330</v>
      </c>
      <c r="CJ89" s="351">
        <f t="shared" si="143"/>
        <v>14169</v>
      </c>
      <c r="CK89" s="352">
        <f t="shared" si="143"/>
        <v>24499</v>
      </c>
    </row>
    <row r="90" spans="1:89" ht="17.100000000000001" customHeight="1">
      <c r="A90" s="1"/>
      <c r="B90" s="24"/>
      <c r="C90" s="26" t="s">
        <v>139</v>
      </c>
      <c r="D90" s="345">
        <v>195</v>
      </c>
      <c r="E90" s="345">
        <v>166</v>
      </c>
      <c r="F90" s="345">
        <v>361</v>
      </c>
      <c r="G90" s="345">
        <v>236</v>
      </c>
      <c r="H90" s="345">
        <v>202</v>
      </c>
      <c r="I90" s="345">
        <v>438</v>
      </c>
      <c r="J90" s="345">
        <v>250</v>
      </c>
      <c r="K90" s="345">
        <v>261</v>
      </c>
      <c r="L90" s="346">
        <v>511</v>
      </c>
      <c r="M90" s="55"/>
      <c r="N90" s="341" t="s">
        <v>139</v>
      </c>
      <c r="O90" s="345">
        <v>238</v>
      </c>
      <c r="P90" s="345">
        <v>252</v>
      </c>
      <c r="Q90" s="345">
        <v>490</v>
      </c>
      <c r="R90" s="345">
        <v>197</v>
      </c>
      <c r="S90" s="345">
        <v>225</v>
      </c>
      <c r="T90" s="345">
        <v>422</v>
      </c>
      <c r="U90" s="345">
        <v>236</v>
      </c>
      <c r="V90" s="345">
        <v>239</v>
      </c>
      <c r="W90" s="346">
        <v>475</v>
      </c>
      <c r="X90" s="24"/>
      <c r="Y90" s="26" t="s">
        <v>139</v>
      </c>
      <c r="Z90" s="348">
        <v>235</v>
      </c>
      <c r="AA90" s="345">
        <v>219</v>
      </c>
      <c r="AB90" s="345">
        <v>454</v>
      </c>
      <c r="AC90" s="345">
        <v>239</v>
      </c>
      <c r="AD90" s="345">
        <v>278</v>
      </c>
      <c r="AE90" s="345">
        <v>517</v>
      </c>
      <c r="AF90" s="345">
        <v>287</v>
      </c>
      <c r="AG90" s="345">
        <v>261</v>
      </c>
      <c r="AH90" s="346">
        <v>548</v>
      </c>
      <c r="AI90" s="24"/>
      <c r="AJ90" s="26" t="s">
        <v>139</v>
      </c>
      <c r="AK90" s="345">
        <v>308</v>
      </c>
      <c r="AL90" s="348">
        <v>291</v>
      </c>
      <c r="AM90" s="345">
        <v>599</v>
      </c>
      <c r="AN90" s="345">
        <v>331</v>
      </c>
      <c r="AO90" s="345">
        <v>339</v>
      </c>
      <c r="AP90" s="345">
        <v>670</v>
      </c>
      <c r="AQ90" s="345">
        <v>319</v>
      </c>
      <c r="AR90" s="345">
        <v>334</v>
      </c>
      <c r="AS90" s="346">
        <v>653</v>
      </c>
      <c r="AT90" s="24"/>
      <c r="AU90" s="26" t="s">
        <v>139</v>
      </c>
      <c r="AV90" s="345">
        <v>280</v>
      </c>
      <c r="AW90" s="345">
        <v>293</v>
      </c>
      <c r="AX90" s="348">
        <v>573</v>
      </c>
      <c r="AY90" s="345">
        <v>256</v>
      </c>
      <c r="AZ90" s="345">
        <v>276</v>
      </c>
      <c r="BA90" s="345">
        <v>532</v>
      </c>
      <c r="BB90" s="345">
        <v>234</v>
      </c>
      <c r="BC90" s="345">
        <v>285</v>
      </c>
      <c r="BD90" s="346">
        <v>519</v>
      </c>
      <c r="BE90" s="24"/>
      <c r="BF90" s="26" t="s">
        <v>139</v>
      </c>
      <c r="BG90" s="345">
        <v>144</v>
      </c>
      <c r="BH90" s="345">
        <v>246</v>
      </c>
      <c r="BI90" s="345">
        <v>390</v>
      </c>
      <c r="BJ90" s="348">
        <v>88</v>
      </c>
      <c r="BK90" s="345">
        <v>146</v>
      </c>
      <c r="BL90" s="345">
        <v>234</v>
      </c>
      <c r="BM90" s="345">
        <v>32</v>
      </c>
      <c r="BN90" s="345">
        <v>102</v>
      </c>
      <c r="BO90" s="346">
        <v>134</v>
      </c>
      <c r="BP90" s="24"/>
      <c r="BQ90" s="26" t="s">
        <v>139</v>
      </c>
      <c r="BR90" s="345">
        <v>2</v>
      </c>
      <c r="BS90" s="345">
        <v>32</v>
      </c>
      <c r="BT90" s="345">
        <v>34</v>
      </c>
      <c r="BU90" s="345">
        <v>1</v>
      </c>
      <c r="BV90" s="345">
        <v>5</v>
      </c>
      <c r="BW90" s="345">
        <v>6</v>
      </c>
      <c r="BX90" s="345">
        <v>0</v>
      </c>
      <c r="BY90" s="345">
        <v>0</v>
      </c>
      <c r="BZ90" s="346">
        <v>0</v>
      </c>
      <c r="CA90" s="24"/>
      <c r="CB90" s="26" t="s">
        <v>139</v>
      </c>
      <c r="CC90" s="345">
        <v>681</v>
      </c>
      <c r="CD90" s="345">
        <v>629</v>
      </c>
      <c r="CE90" s="345">
        <v>1310</v>
      </c>
      <c r="CF90" s="345">
        <v>2670</v>
      </c>
      <c r="CG90" s="345">
        <v>2731</v>
      </c>
      <c r="CH90" s="345">
        <v>5401</v>
      </c>
      <c r="CI90" s="345">
        <v>757</v>
      </c>
      <c r="CJ90" s="345">
        <v>1092</v>
      </c>
      <c r="CK90" s="346">
        <v>1849</v>
      </c>
    </row>
    <row r="91" spans="1:89" ht="17.100000000000001" customHeight="1" thickBot="1">
      <c r="A91" s="1"/>
      <c r="B91" s="24"/>
      <c r="C91" s="26" t="s">
        <v>140</v>
      </c>
      <c r="D91" s="381">
        <v>78</v>
      </c>
      <c r="E91" s="381">
        <v>74</v>
      </c>
      <c r="F91" s="381">
        <v>152</v>
      </c>
      <c r="G91" s="381">
        <v>80</v>
      </c>
      <c r="H91" s="381">
        <v>109</v>
      </c>
      <c r="I91" s="381">
        <v>189</v>
      </c>
      <c r="J91" s="381">
        <v>110</v>
      </c>
      <c r="K91" s="381">
        <v>115</v>
      </c>
      <c r="L91" s="382">
        <v>225</v>
      </c>
      <c r="M91" s="383"/>
      <c r="N91" s="341" t="s">
        <v>140</v>
      </c>
      <c r="O91" s="381">
        <v>128</v>
      </c>
      <c r="P91" s="381">
        <v>126</v>
      </c>
      <c r="Q91" s="381">
        <v>254</v>
      </c>
      <c r="R91" s="381">
        <v>109</v>
      </c>
      <c r="S91" s="381">
        <v>112</v>
      </c>
      <c r="T91" s="381">
        <v>221</v>
      </c>
      <c r="U91" s="381">
        <v>114</v>
      </c>
      <c r="V91" s="381">
        <v>108</v>
      </c>
      <c r="W91" s="382">
        <v>222</v>
      </c>
      <c r="X91" s="24"/>
      <c r="Y91" s="26" t="s">
        <v>140</v>
      </c>
      <c r="Z91" s="384">
        <v>85</v>
      </c>
      <c r="AA91" s="381">
        <v>93</v>
      </c>
      <c r="AB91" s="381">
        <v>178</v>
      </c>
      <c r="AC91" s="381">
        <v>90</v>
      </c>
      <c r="AD91" s="381">
        <v>96</v>
      </c>
      <c r="AE91" s="381">
        <v>186</v>
      </c>
      <c r="AF91" s="381">
        <v>133</v>
      </c>
      <c r="AG91" s="381">
        <v>124</v>
      </c>
      <c r="AH91" s="382">
        <v>257</v>
      </c>
      <c r="AI91" s="24"/>
      <c r="AJ91" s="26" t="s">
        <v>140</v>
      </c>
      <c r="AK91" s="381">
        <v>193</v>
      </c>
      <c r="AL91" s="384">
        <v>150</v>
      </c>
      <c r="AM91" s="381">
        <v>343</v>
      </c>
      <c r="AN91" s="381">
        <v>173</v>
      </c>
      <c r="AO91" s="381">
        <v>144</v>
      </c>
      <c r="AP91" s="381">
        <v>317</v>
      </c>
      <c r="AQ91" s="381">
        <v>141</v>
      </c>
      <c r="AR91" s="381">
        <v>121</v>
      </c>
      <c r="AS91" s="382">
        <v>262</v>
      </c>
      <c r="AT91" s="24"/>
      <c r="AU91" s="26" t="s">
        <v>140</v>
      </c>
      <c r="AV91" s="381">
        <v>115</v>
      </c>
      <c r="AW91" s="381">
        <v>112</v>
      </c>
      <c r="AX91" s="384">
        <v>227</v>
      </c>
      <c r="AY91" s="381">
        <v>121</v>
      </c>
      <c r="AZ91" s="381">
        <v>140</v>
      </c>
      <c r="BA91" s="381">
        <v>261</v>
      </c>
      <c r="BB91" s="381">
        <v>138</v>
      </c>
      <c r="BC91" s="381">
        <v>160</v>
      </c>
      <c r="BD91" s="382">
        <v>298</v>
      </c>
      <c r="BE91" s="24"/>
      <c r="BF91" s="26" t="s">
        <v>140</v>
      </c>
      <c r="BG91" s="381">
        <v>100</v>
      </c>
      <c r="BH91" s="381">
        <v>144</v>
      </c>
      <c r="BI91" s="381">
        <v>244</v>
      </c>
      <c r="BJ91" s="384">
        <v>57</v>
      </c>
      <c r="BK91" s="381">
        <v>93</v>
      </c>
      <c r="BL91" s="381">
        <v>150</v>
      </c>
      <c r="BM91" s="381">
        <v>34</v>
      </c>
      <c r="BN91" s="381">
        <v>56</v>
      </c>
      <c r="BO91" s="382">
        <v>90</v>
      </c>
      <c r="BP91" s="24"/>
      <c r="BQ91" s="26" t="s">
        <v>140</v>
      </c>
      <c r="BR91" s="381">
        <v>12</v>
      </c>
      <c r="BS91" s="381">
        <v>27</v>
      </c>
      <c r="BT91" s="381">
        <v>39</v>
      </c>
      <c r="BU91" s="381">
        <v>0</v>
      </c>
      <c r="BV91" s="381">
        <v>3</v>
      </c>
      <c r="BW91" s="381">
        <v>3</v>
      </c>
      <c r="BX91" s="381">
        <v>0</v>
      </c>
      <c r="BY91" s="381">
        <v>1</v>
      </c>
      <c r="BZ91" s="382">
        <v>1</v>
      </c>
      <c r="CA91" s="24"/>
      <c r="CB91" s="26" t="s">
        <v>140</v>
      </c>
      <c r="CC91" s="381">
        <v>268</v>
      </c>
      <c r="CD91" s="381">
        <v>298</v>
      </c>
      <c r="CE91" s="381">
        <v>566</v>
      </c>
      <c r="CF91" s="381">
        <v>1281</v>
      </c>
      <c r="CG91" s="381">
        <v>1186</v>
      </c>
      <c r="CH91" s="381">
        <v>2467</v>
      </c>
      <c r="CI91" s="381">
        <v>462</v>
      </c>
      <c r="CJ91" s="381">
        <v>624</v>
      </c>
      <c r="CK91" s="382">
        <v>1086</v>
      </c>
    </row>
    <row r="92" spans="1:89" ht="17.100000000000001" customHeight="1" thickTop="1">
      <c r="A92" s="1"/>
      <c r="B92" s="678" t="s">
        <v>141</v>
      </c>
      <c r="C92" s="679"/>
      <c r="D92" s="345"/>
      <c r="E92" s="345"/>
      <c r="F92" s="345"/>
      <c r="G92" s="345"/>
      <c r="H92" s="345"/>
      <c r="I92" s="345"/>
      <c r="J92" s="345"/>
      <c r="K92" s="345"/>
      <c r="L92" s="346"/>
      <c r="M92" s="734" t="s">
        <v>141</v>
      </c>
      <c r="N92" s="678"/>
      <c r="O92" s="345"/>
      <c r="P92" s="345"/>
      <c r="Q92" s="345"/>
      <c r="R92" s="345"/>
      <c r="S92" s="345"/>
      <c r="T92" s="345"/>
      <c r="U92" s="345"/>
      <c r="V92" s="345"/>
      <c r="W92" s="346"/>
      <c r="X92" s="678" t="s">
        <v>141</v>
      </c>
      <c r="Y92" s="679"/>
      <c r="Z92" s="348"/>
      <c r="AA92" s="345"/>
      <c r="AB92" s="345"/>
      <c r="AC92" s="345"/>
      <c r="AD92" s="345"/>
      <c r="AE92" s="345"/>
      <c r="AF92" s="345"/>
      <c r="AG92" s="345"/>
      <c r="AH92" s="346"/>
      <c r="AI92" s="678" t="s">
        <v>141</v>
      </c>
      <c r="AJ92" s="679"/>
      <c r="AK92" s="345"/>
      <c r="AL92" s="348"/>
      <c r="AM92" s="345"/>
      <c r="AN92" s="345"/>
      <c r="AO92" s="345"/>
      <c r="AP92" s="345"/>
      <c r="AQ92" s="345"/>
      <c r="AR92" s="345"/>
      <c r="AS92" s="346"/>
      <c r="AT92" s="678" t="s">
        <v>141</v>
      </c>
      <c r="AU92" s="679"/>
      <c r="AV92" s="345"/>
      <c r="AW92" s="345"/>
      <c r="AX92" s="348"/>
      <c r="AY92" s="345"/>
      <c r="AZ92" s="345"/>
      <c r="BA92" s="345"/>
      <c r="BB92" s="345"/>
      <c r="BC92" s="345"/>
      <c r="BD92" s="346"/>
      <c r="BE92" s="678" t="s">
        <v>141</v>
      </c>
      <c r="BF92" s="679"/>
      <c r="BG92" s="345"/>
      <c r="BH92" s="345"/>
      <c r="BI92" s="345"/>
      <c r="BJ92" s="348"/>
      <c r="BK92" s="345"/>
      <c r="BL92" s="345"/>
      <c r="BM92" s="345"/>
      <c r="BN92" s="345"/>
      <c r="BO92" s="346"/>
      <c r="BP92" s="678" t="s">
        <v>141</v>
      </c>
      <c r="BQ92" s="679"/>
      <c r="BR92" s="345"/>
      <c r="BS92" s="345"/>
      <c r="BT92" s="345"/>
      <c r="BU92" s="345"/>
      <c r="BV92" s="345"/>
      <c r="BW92" s="345"/>
      <c r="BX92" s="345"/>
      <c r="BY92" s="345"/>
      <c r="BZ92" s="346"/>
      <c r="CA92" s="678" t="s">
        <v>141</v>
      </c>
      <c r="CB92" s="679"/>
      <c r="CC92" s="345"/>
      <c r="CD92" s="345"/>
      <c r="CE92" s="345"/>
      <c r="CF92" s="345"/>
      <c r="CG92" s="345"/>
      <c r="CH92" s="345"/>
      <c r="CI92" s="345"/>
      <c r="CJ92" s="345"/>
      <c r="CK92" s="346"/>
    </row>
    <row r="93" spans="1:89" ht="17.100000000000001" customHeight="1">
      <c r="A93" s="1"/>
      <c r="B93" s="680" t="s">
        <v>142</v>
      </c>
      <c r="C93" s="681"/>
      <c r="D93" s="339"/>
      <c r="E93" s="339"/>
      <c r="F93" s="339"/>
      <c r="G93" s="339"/>
      <c r="H93" s="339"/>
      <c r="I93" s="339"/>
      <c r="J93" s="339"/>
      <c r="K93" s="339"/>
      <c r="L93" s="340"/>
      <c r="M93" s="733" t="s">
        <v>142</v>
      </c>
      <c r="N93" s="680"/>
      <c r="O93" s="339"/>
      <c r="P93" s="339"/>
      <c r="Q93" s="339"/>
      <c r="R93" s="339"/>
      <c r="S93" s="339"/>
      <c r="T93" s="339"/>
      <c r="U93" s="339"/>
      <c r="V93" s="339"/>
      <c r="W93" s="340"/>
      <c r="X93" s="680" t="s">
        <v>142</v>
      </c>
      <c r="Y93" s="681"/>
      <c r="Z93" s="342"/>
      <c r="AA93" s="339"/>
      <c r="AB93" s="339"/>
      <c r="AC93" s="339"/>
      <c r="AD93" s="339"/>
      <c r="AE93" s="339"/>
      <c r="AF93" s="339"/>
      <c r="AG93" s="339"/>
      <c r="AH93" s="340"/>
      <c r="AI93" s="680" t="s">
        <v>142</v>
      </c>
      <c r="AJ93" s="681"/>
      <c r="AK93" s="339"/>
      <c r="AL93" s="342"/>
      <c r="AM93" s="339"/>
      <c r="AN93" s="339"/>
      <c r="AO93" s="339"/>
      <c r="AP93" s="339"/>
      <c r="AQ93" s="339"/>
      <c r="AR93" s="339"/>
      <c r="AS93" s="340"/>
      <c r="AT93" s="680" t="s">
        <v>142</v>
      </c>
      <c r="AU93" s="681"/>
      <c r="AV93" s="339"/>
      <c r="AW93" s="339"/>
      <c r="AX93" s="342"/>
      <c r="AY93" s="339"/>
      <c r="AZ93" s="339"/>
      <c r="BA93" s="339"/>
      <c r="BB93" s="339"/>
      <c r="BC93" s="339"/>
      <c r="BD93" s="340"/>
      <c r="BE93" s="680" t="s">
        <v>142</v>
      </c>
      <c r="BF93" s="681"/>
      <c r="BG93" s="339"/>
      <c r="BH93" s="339"/>
      <c r="BI93" s="339"/>
      <c r="BJ93" s="342"/>
      <c r="BK93" s="339"/>
      <c r="BL93" s="339"/>
      <c r="BM93" s="339"/>
      <c r="BN93" s="339"/>
      <c r="BO93" s="340"/>
      <c r="BP93" s="680" t="s">
        <v>142</v>
      </c>
      <c r="BQ93" s="681"/>
      <c r="BR93" s="339"/>
      <c r="BS93" s="339"/>
      <c r="BT93" s="339"/>
      <c r="BU93" s="339"/>
      <c r="BV93" s="339"/>
      <c r="BW93" s="339"/>
      <c r="BX93" s="339"/>
      <c r="BY93" s="339"/>
      <c r="BZ93" s="340"/>
      <c r="CA93" s="680" t="s">
        <v>142</v>
      </c>
      <c r="CB93" s="681"/>
      <c r="CC93" s="339"/>
      <c r="CD93" s="339"/>
      <c r="CE93" s="339"/>
      <c r="CF93" s="339"/>
      <c r="CG93" s="339"/>
      <c r="CH93" s="339"/>
      <c r="CI93" s="339"/>
      <c r="CJ93" s="339"/>
      <c r="CK93" s="340"/>
    </row>
    <row r="94" spans="1:89" ht="17.100000000000001" customHeight="1">
      <c r="A94" s="1"/>
      <c r="B94" s="682" t="s">
        <v>143</v>
      </c>
      <c r="C94" s="683"/>
      <c r="D94" s="339"/>
      <c r="E94" s="339"/>
      <c r="F94" s="339"/>
      <c r="G94" s="339"/>
      <c r="H94" s="339"/>
      <c r="I94" s="339"/>
      <c r="J94" s="339"/>
      <c r="K94" s="339"/>
      <c r="L94" s="340"/>
      <c r="M94" s="736" t="s">
        <v>143</v>
      </c>
      <c r="N94" s="682"/>
      <c r="O94" s="339"/>
      <c r="P94" s="339"/>
      <c r="Q94" s="339"/>
      <c r="R94" s="339"/>
      <c r="S94" s="339"/>
      <c r="T94" s="339"/>
      <c r="U94" s="339"/>
      <c r="V94" s="339"/>
      <c r="W94" s="340"/>
      <c r="X94" s="682" t="s">
        <v>143</v>
      </c>
      <c r="Y94" s="683"/>
      <c r="Z94" s="342"/>
      <c r="AA94" s="339"/>
      <c r="AB94" s="339"/>
      <c r="AC94" s="339"/>
      <c r="AD94" s="339"/>
      <c r="AE94" s="339"/>
      <c r="AF94" s="339"/>
      <c r="AG94" s="339"/>
      <c r="AH94" s="340"/>
      <c r="AI94" s="682" t="s">
        <v>143</v>
      </c>
      <c r="AJ94" s="683"/>
      <c r="AK94" s="339"/>
      <c r="AL94" s="342"/>
      <c r="AM94" s="339"/>
      <c r="AN94" s="339"/>
      <c r="AO94" s="339"/>
      <c r="AP94" s="339"/>
      <c r="AQ94" s="339"/>
      <c r="AR94" s="339"/>
      <c r="AS94" s="340"/>
      <c r="AT94" s="682" t="s">
        <v>143</v>
      </c>
      <c r="AU94" s="683"/>
      <c r="AV94" s="339"/>
      <c r="AW94" s="339"/>
      <c r="AX94" s="342"/>
      <c r="AY94" s="339"/>
      <c r="AZ94" s="339"/>
      <c r="BA94" s="339"/>
      <c r="BB94" s="339"/>
      <c r="BC94" s="339"/>
      <c r="BD94" s="340"/>
      <c r="BE94" s="682" t="s">
        <v>143</v>
      </c>
      <c r="BF94" s="683"/>
      <c r="BG94" s="339"/>
      <c r="BH94" s="339"/>
      <c r="BI94" s="339"/>
      <c r="BJ94" s="342"/>
      <c r="BK94" s="339"/>
      <c r="BL94" s="339"/>
      <c r="BM94" s="339"/>
      <c r="BN94" s="339"/>
      <c r="BO94" s="340"/>
      <c r="BP94" s="682" t="s">
        <v>143</v>
      </c>
      <c r="BQ94" s="683"/>
      <c r="BR94" s="339"/>
      <c r="BS94" s="339"/>
      <c r="BT94" s="339"/>
      <c r="BU94" s="339"/>
      <c r="BV94" s="339"/>
      <c r="BW94" s="339"/>
      <c r="BX94" s="339"/>
      <c r="BY94" s="339"/>
      <c r="BZ94" s="340"/>
      <c r="CA94" s="682" t="s">
        <v>143</v>
      </c>
      <c r="CB94" s="683"/>
      <c r="CC94" s="339"/>
      <c r="CD94" s="339"/>
      <c r="CE94" s="339"/>
      <c r="CF94" s="339"/>
      <c r="CG94" s="339"/>
      <c r="CH94" s="339"/>
      <c r="CI94" s="339"/>
      <c r="CJ94" s="339"/>
      <c r="CK94" s="340"/>
    </row>
    <row r="95" spans="1:89" ht="17.100000000000001" customHeight="1" thickBot="1">
      <c r="A95" s="1"/>
      <c r="B95" s="684" t="s">
        <v>144</v>
      </c>
      <c r="C95" s="685"/>
      <c r="D95" s="386">
        <f>SUM(D89:D91,D83,D69,D29)</f>
        <v>170854</v>
      </c>
      <c r="E95" s="386">
        <f t="shared" ref="E95:L95" si="144">SUM(E89:E91,E83,E69,E29)</f>
        <v>163252</v>
      </c>
      <c r="F95" s="386">
        <f t="shared" si="144"/>
        <v>334106</v>
      </c>
      <c r="G95" s="386">
        <f t="shared" si="144"/>
        <v>173754</v>
      </c>
      <c r="H95" s="386">
        <f t="shared" si="144"/>
        <v>165211</v>
      </c>
      <c r="I95" s="386">
        <f t="shared" si="144"/>
        <v>338965</v>
      </c>
      <c r="J95" s="386">
        <f t="shared" si="144"/>
        <v>180566</v>
      </c>
      <c r="K95" s="386">
        <f t="shared" si="144"/>
        <v>171150</v>
      </c>
      <c r="L95" s="387">
        <f t="shared" si="144"/>
        <v>351716</v>
      </c>
      <c r="M95" s="735" t="s">
        <v>144</v>
      </c>
      <c r="N95" s="684"/>
      <c r="O95" s="386">
        <f>SUM(O89:O91,O83,O69,O29)</f>
        <v>215132</v>
      </c>
      <c r="P95" s="386">
        <f t="shared" ref="P95:W95" si="145">SUM(P89:P91,P83,P69,P29)</f>
        <v>203531</v>
      </c>
      <c r="Q95" s="386">
        <f t="shared" si="145"/>
        <v>418663</v>
      </c>
      <c r="R95" s="386">
        <f t="shared" si="145"/>
        <v>262358</v>
      </c>
      <c r="S95" s="386">
        <f t="shared" si="145"/>
        <v>241233</v>
      </c>
      <c r="T95" s="386">
        <f t="shared" si="145"/>
        <v>503591</v>
      </c>
      <c r="U95" s="386">
        <f t="shared" si="145"/>
        <v>311036</v>
      </c>
      <c r="V95" s="386">
        <f t="shared" si="145"/>
        <v>289624</v>
      </c>
      <c r="W95" s="387">
        <f t="shared" si="145"/>
        <v>600660</v>
      </c>
      <c r="X95" s="684" t="s">
        <v>144</v>
      </c>
      <c r="Y95" s="685"/>
      <c r="Z95" s="386">
        <f>SUM(Z89:Z91,Z83,Z69,Z29)</f>
        <v>280577</v>
      </c>
      <c r="AA95" s="386">
        <f t="shared" ref="AA95:AH95" si="146">SUM(AA89:AA91,AA83,AA69,AA29)</f>
        <v>257784</v>
      </c>
      <c r="AB95" s="386">
        <f t="shared" si="146"/>
        <v>538361</v>
      </c>
      <c r="AC95" s="386">
        <f t="shared" si="146"/>
        <v>243200</v>
      </c>
      <c r="AD95" s="386">
        <f t="shared" si="146"/>
        <v>223483</v>
      </c>
      <c r="AE95" s="386">
        <f t="shared" si="146"/>
        <v>466683</v>
      </c>
      <c r="AF95" s="386">
        <f t="shared" si="146"/>
        <v>219008</v>
      </c>
      <c r="AG95" s="386">
        <f t="shared" si="146"/>
        <v>205284</v>
      </c>
      <c r="AH95" s="387">
        <f t="shared" si="146"/>
        <v>424292</v>
      </c>
      <c r="AI95" s="684" t="s">
        <v>144</v>
      </c>
      <c r="AJ95" s="685"/>
      <c r="AK95" s="386">
        <f>SUM(AK89:AK91,AK83,AK69,AK29)</f>
        <v>250813</v>
      </c>
      <c r="AL95" s="386">
        <f t="shared" ref="AL95:AS95" si="147">SUM(AL89:AL91,AL83,AL69,AL29)</f>
        <v>244992</v>
      </c>
      <c r="AM95" s="386">
        <f t="shared" si="147"/>
        <v>495805</v>
      </c>
      <c r="AN95" s="386">
        <f t="shared" si="147"/>
        <v>302965</v>
      </c>
      <c r="AO95" s="386">
        <f t="shared" si="147"/>
        <v>303536</v>
      </c>
      <c r="AP95" s="386">
        <f t="shared" si="147"/>
        <v>606501</v>
      </c>
      <c r="AQ95" s="386">
        <f t="shared" si="147"/>
        <v>267853</v>
      </c>
      <c r="AR95" s="386">
        <f t="shared" si="147"/>
        <v>261743</v>
      </c>
      <c r="AS95" s="387">
        <f t="shared" si="147"/>
        <v>529596</v>
      </c>
      <c r="AT95" s="684" t="s">
        <v>144</v>
      </c>
      <c r="AU95" s="685"/>
      <c r="AV95" s="386">
        <f>SUM(AV89:AV91,AV83,AV69,AV29)</f>
        <v>219590</v>
      </c>
      <c r="AW95" s="386">
        <f t="shared" ref="AW95:BD95" si="148">SUM(AW89:AW91,AW83,AW69,AW29)</f>
        <v>207460</v>
      </c>
      <c r="AX95" s="386">
        <f t="shared" si="148"/>
        <v>427050</v>
      </c>
      <c r="AY95" s="386">
        <f t="shared" si="148"/>
        <v>163747</v>
      </c>
      <c r="AZ95" s="386">
        <f t="shared" si="148"/>
        <v>160572</v>
      </c>
      <c r="BA95" s="386">
        <f t="shared" si="148"/>
        <v>324319</v>
      </c>
      <c r="BB95" s="386">
        <f t="shared" si="148"/>
        <v>109650</v>
      </c>
      <c r="BC95" s="386">
        <f t="shared" si="148"/>
        <v>122225</v>
      </c>
      <c r="BD95" s="387">
        <f t="shared" si="148"/>
        <v>231875</v>
      </c>
      <c r="BE95" s="684" t="s">
        <v>144</v>
      </c>
      <c r="BF95" s="685"/>
      <c r="BG95" s="386">
        <f>SUM(BG89:BG91,BG83,BG69,BG29)</f>
        <v>62058</v>
      </c>
      <c r="BH95" s="386">
        <f t="shared" ref="BH95:BO95" si="149">SUM(BH89:BH91,BH83,BH69,BH29)</f>
        <v>93619</v>
      </c>
      <c r="BI95" s="386">
        <f t="shared" si="149"/>
        <v>155677</v>
      </c>
      <c r="BJ95" s="386">
        <f t="shared" si="149"/>
        <v>34513</v>
      </c>
      <c r="BK95" s="386">
        <f t="shared" si="149"/>
        <v>63714</v>
      </c>
      <c r="BL95" s="386">
        <f t="shared" si="149"/>
        <v>98227</v>
      </c>
      <c r="BM95" s="386">
        <f t="shared" si="149"/>
        <v>17643</v>
      </c>
      <c r="BN95" s="386">
        <f t="shared" si="149"/>
        <v>38653</v>
      </c>
      <c r="BO95" s="387">
        <f t="shared" si="149"/>
        <v>56296</v>
      </c>
      <c r="BP95" s="684" t="s">
        <v>144</v>
      </c>
      <c r="BQ95" s="685"/>
      <c r="BR95" s="386">
        <f>SUM(BR89:BR91,BR83,BR69,BR29)</f>
        <v>5143</v>
      </c>
      <c r="BS95" s="386">
        <f t="shared" ref="BS95:BZ95" si="150">SUM(BS89:BS91,BS83,BS69,BS29)</f>
        <v>13852</v>
      </c>
      <c r="BT95" s="386">
        <f t="shared" si="150"/>
        <v>18995</v>
      </c>
      <c r="BU95" s="386">
        <f t="shared" si="150"/>
        <v>786</v>
      </c>
      <c r="BV95" s="386">
        <f t="shared" si="150"/>
        <v>2748</v>
      </c>
      <c r="BW95" s="386">
        <f t="shared" si="150"/>
        <v>3534</v>
      </c>
      <c r="BX95" s="386">
        <f t="shared" si="150"/>
        <v>51</v>
      </c>
      <c r="BY95" s="386">
        <f t="shared" si="150"/>
        <v>269</v>
      </c>
      <c r="BZ95" s="387">
        <f t="shared" si="150"/>
        <v>320</v>
      </c>
      <c r="CA95" s="684" t="s">
        <v>144</v>
      </c>
      <c r="CB95" s="685"/>
      <c r="CC95" s="386">
        <f>SUM(CC89:CC91,CC83,CC69,CC29)</f>
        <v>525174</v>
      </c>
      <c r="CD95" s="386">
        <f t="shared" ref="CD95:CK95" si="151">SUM(CD89:CD91,CD83,CD69,CD29)</f>
        <v>499613</v>
      </c>
      <c r="CE95" s="386">
        <f t="shared" si="151"/>
        <v>1024787</v>
      </c>
      <c r="CF95" s="386">
        <f t="shared" si="151"/>
        <v>2572532</v>
      </c>
      <c r="CG95" s="386">
        <f t="shared" si="151"/>
        <v>2438670</v>
      </c>
      <c r="CH95" s="386">
        <f t="shared" si="151"/>
        <v>5011202</v>
      </c>
      <c r="CI95" s="386">
        <f t="shared" si="151"/>
        <v>393591</v>
      </c>
      <c r="CJ95" s="386">
        <f t="shared" si="151"/>
        <v>495652</v>
      </c>
      <c r="CK95" s="387">
        <f t="shared" si="151"/>
        <v>889243</v>
      </c>
    </row>
    <row r="96" spans="1:89" ht="16.899999999999999" customHeight="1">
      <c r="A96" s="1"/>
      <c r="B96" s="388" t="s">
        <v>145</v>
      </c>
      <c r="C96" s="403"/>
      <c r="D96" s="371"/>
      <c r="E96" s="371"/>
      <c r="F96" s="371"/>
      <c r="G96" s="371"/>
      <c r="H96" s="371"/>
      <c r="I96" s="371"/>
      <c r="J96" s="371"/>
      <c r="K96" s="371"/>
      <c r="L96" s="371"/>
      <c r="M96" s="389" t="s">
        <v>145</v>
      </c>
      <c r="N96" s="404"/>
      <c r="O96" s="371"/>
      <c r="P96" s="371"/>
      <c r="Q96" s="371"/>
      <c r="R96" s="371"/>
      <c r="S96" s="371"/>
      <c r="T96" s="371"/>
      <c r="U96" s="371"/>
      <c r="V96" s="371"/>
      <c r="W96" s="371"/>
      <c r="X96" s="388" t="s">
        <v>145</v>
      </c>
      <c r="Y96" s="391"/>
      <c r="Z96" s="392"/>
      <c r="AA96" s="371"/>
      <c r="AB96" s="371"/>
      <c r="AC96" s="371"/>
      <c r="AD96" s="371"/>
      <c r="AE96" s="371"/>
      <c r="AF96" s="371"/>
      <c r="AG96" s="371"/>
      <c r="AH96" s="371"/>
      <c r="AI96" s="388" t="s">
        <v>145</v>
      </c>
      <c r="AJ96" s="403"/>
      <c r="AK96" s="393"/>
      <c r="AL96" s="392"/>
      <c r="AM96" s="371"/>
      <c r="AN96" s="371"/>
      <c r="AO96" s="371"/>
      <c r="AP96" s="371"/>
      <c r="AQ96" s="371"/>
      <c r="AR96" s="371"/>
      <c r="AS96" s="371"/>
      <c r="AT96" s="388" t="s">
        <v>145</v>
      </c>
      <c r="AU96" s="403"/>
      <c r="AV96" s="371"/>
      <c r="AW96" s="393"/>
      <c r="AX96" s="392"/>
      <c r="AY96" s="371"/>
      <c r="AZ96" s="371"/>
      <c r="BA96" s="371"/>
      <c r="BB96" s="371"/>
      <c r="BC96" s="371"/>
      <c r="BD96" s="371"/>
      <c r="BE96" s="388" t="s">
        <v>145</v>
      </c>
      <c r="BF96" s="403"/>
      <c r="BG96" s="371"/>
      <c r="BH96" s="371"/>
      <c r="BI96" s="371"/>
      <c r="BP96" s="394" t="s">
        <v>145</v>
      </c>
      <c r="BQ96" s="405"/>
      <c r="CA96" s="394" t="s">
        <v>145</v>
      </c>
      <c r="CB96" s="405"/>
    </row>
    <row r="97" spans="1:89" ht="16.899999999999999" customHeight="1">
      <c r="A97" s="1"/>
      <c r="B97" s="394" t="s">
        <v>330</v>
      </c>
      <c r="C97" s="405"/>
      <c r="M97" s="394" t="s">
        <v>330</v>
      </c>
      <c r="N97" s="406"/>
      <c r="X97" s="394" t="s">
        <v>330</v>
      </c>
      <c r="Y97" s="396"/>
      <c r="Z97" s="397"/>
      <c r="AI97" s="394" t="s">
        <v>330</v>
      </c>
      <c r="AJ97" s="405"/>
      <c r="AK97" s="398"/>
      <c r="AL97" s="397"/>
      <c r="AT97" s="394" t="s">
        <v>330</v>
      </c>
      <c r="AU97" s="405"/>
      <c r="AW97" s="398"/>
      <c r="AX97" s="397"/>
      <c r="BE97" s="394" t="s">
        <v>330</v>
      </c>
      <c r="BF97" s="405"/>
      <c r="BP97" s="394" t="s">
        <v>330</v>
      </c>
      <c r="BQ97" s="405"/>
      <c r="CA97" s="394" t="s">
        <v>330</v>
      </c>
      <c r="CB97" s="405"/>
    </row>
    <row r="98" spans="1:89" ht="16.5" customHeight="1">
      <c r="A98" s="1"/>
      <c r="B98" s="394" t="s">
        <v>331</v>
      </c>
      <c r="C98" s="405"/>
      <c r="M98" s="394" t="s">
        <v>331</v>
      </c>
      <c r="N98" s="406"/>
      <c r="X98" s="394" t="s">
        <v>331</v>
      </c>
      <c r="Y98" s="396"/>
      <c r="Z98" s="397"/>
      <c r="AI98" s="394" t="s">
        <v>331</v>
      </c>
      <c r="AJ98" s="405"/>
      <c r="AK98" s="398"/>
      <c r="AL98" s="397"/>
      <c r="AT98" s="394" t="s">
        <v>331</v>
      </c>
      <c r="AU98" s="405"/>
      <c r="AW98" s="398"/>
      <c r="AX98" s="397"/>
      <c r="BE98" s="394" t="s">
        <v>331</v>
      </c>
      <c r="BF98" s="405"/>
      <c r="BP98" s="394" t="s">
        <v>331</v>
      </c>
      <c r="BQ98" s="405"/>
      <c r="CA98" s="394" t="s">
        <v>331</v>
      </c>
      <c r="CB98" s="405"/>
    </row>
    <row r="99" spans="1:89" ht="16.5" customHeight="1">
      <c r="A99" s="1"/>
      <c r="B99" s="2" t="s">
        <v>332</v>
      </c>
      <c r="C99" s="405"/>
      <c r="M99" s="2" t="s">
        <v>332</v>
      </c>
      <c r="N99" s="405"/>
      <c r="X99" s="2" t="s">
        <v>332</v>
      </c>
      <c r="Y99" s="405"/>
      <c r="AI99" s="2" t="s">
        <v>332</v>
      </c>
      <c r="AJ99" s="405"/>
      <c r="AT99" s="2" t="s">
        <v>332</v>
      </c>
      <c r="AU99" s="405"/>
      <c r="BE99" s="2" t="s">
        <v>332</v>
      </c>
      <c r="BF99" s="405"/>
      <c r="BP99" s="2" t="s">
        <v>332</v>
      </c>
      <c r="BQ99" s="405"/>
      <c r="CA99" s="2" t="s">
        <v>332</v>
      </c>
      <c r="CB99" s="405"/>
    </row>
    <row r="100" spans="1:89" ht="16.5" customHeight="1">
      <c r="A100" s="1"/>
      <c r="B100" s="2" t="s">
        <v>333</v>
      </c>
      <c r="C100" s="405"/>
      <c r="M100" s="2" t="s">
        <v>333</v>
      </c>
      <c r="N100" s="405"/>
      <c r="X100" s="2" t="s">
        <v>333</v>
      </c>
      <c r="Y100" s="405"/>
      <c r="AI100" s="2" t="s">
        <v>333</v>
      </c>
      <c r="AJ100" s="405"/>
      <c r="AT100" s="2" t="s">
        <v>333</v>
      </c>
      <c r="AU100" s="405"/>
      <c r="BE100" s="2" t="s">
        <v>333</v>
      </c>
      <c r="BF100" s="405"/>
      <c r="BP100" s="2" t="s">
        <v>333</v>
      </c>
      <c r="BQ100" s="405"/>
      <c r="CA100" s="2" t="s">
        <v>333</v>
      </c>
      <c r="CB100" s="405"/>
    </row>
    <row r="101" spans="1:89" ht="16.5" customHeight="1">
      <c r="A101" s="1"/>
      <c r="B101" s="2" t="s">
        <v>334</v>
      </c>
      <c r="C101" s="405"/>
      <c r="M101" s="2" t="s">
        <v>334</v>
      </c>
      <c r="N101" s="405"/>
      <c r="X101" s="2" t="s">
        <v>334</v>
      </c>
      <c r="Y101" s="405"/>
      <c r="AI101" s="2" t="s">
        <v>334</v>
      </c>
      <c r="AJ101" s="405"/>
      <c r="AT101" s="2" t="s">
        <v>334</v>
      </c>
      <c r="AU101" s="405"/>
      <c r="BE101" s="2" t="s">
        <v>334</v>
      </c>
      <c r="BF101" s="405"/>
      <c r="BP101" s="2" t="s">
        <v>334</v>
      </c>
      <c r="BQ101" s="405"/>
      <c r="CA101" s="2" t="s">
        <v>334</v>
      </c>
      <c r="CB101" s="405"/>
    </row>
    <row r="102" spans="1:89" ht="16.5" customHeight="1">
      <c r="A102" s="1"/>
      <c r="B102" s="2" t="s">
        <v>335</v>
      </c>
      <c r="C102" s="405"/>
      <c r="M102" s="2" t="s">
        <v>335</v>
      </c>
      <c r="N102" s="405"/>
      <c r="X102" s="2" t="s">
        <v>335</v>
      </c>
      <c r="Y102" s="405"/>
      <c r="AI102" s="2" t="s">
        <v>335</v>
      </c>
      <c r="AJ102" s="405"/>
      <c r="AT102" s="2" t="s">
        <v>335</v>
      </c>
      <c r="AU102" s="405"/>
      <c r="BE102" s="2" t="s">
        <v>335</v>
      </c>
      <c r="BF102" s="405"/>
      <c r="BP102" s="2" t="s">
        <v>335</v>
      </c>
      <c r="BQ102" s="405"/>
      <c r="CA102" s="2" t="s">
        <v>335</v>
      </c>
      <c r="CB102" s="405"/>
    </row>
    <row r="103" spans="1:89" ht="16.5" customHeight="1">
      <c r="A103" s="1"/>
      <c r="B103" s="2" t="s">
        <v>336</v>
      </c>
      <c r="C103" s="405"/>
      <c r="M103" s="2" t="s">
        <v>336</v>
      </c>
      <c r="N103" s="405"/>
      <c r="X103" s="2" t="s">
        <v>336</v>
      </c>
      <c r="Y103" s="405"/>
      <c r="AI103" s="2" t="s">
        <v>336</v>
      </c>
      <c r="AJ103" s="405"/>
      <c r="AT103" s="2" t="s">
        <v>336</v>
      </c>
      <c r="AU103" s="405"/>
      <c r="BE103" s="2" t="s">
        <v>336</v>
      </c>
      <c r="BF103" s="405"/>
      <c r="BP103" s="2" t="s">
        <v>336</v>
      </c>
      <c r="BQ103" s="405"/>
      <c r="CA103" s="2" t="s">
        <v>336</v>
      </c>
      <c r="CB103" s="405"/>
    </row>
    <row r="104" spans="1:89" ht="16.5" customHeight="1">
      <c r="A104" s="1"/>
      <c r="B104" s="304"/>
      <c r="C104" s="1"/>
    </row>
    <row r="105" spans="1:89" ht="16.5" customHeight="1">
      <c r="A105" s="1"/>
      <c r="B105" s="2"/>
      <c r="C105" s="1"/>
    </row>
    <row r="106" spans="1:89" ht="16.5" customHeight="1">
      <c r="A106" s="1"/>
      <c r="B106" s="2"/>
      <c r="C106" s="1"/>
      <c r="D106" s="360"/>
      <c r="E106" s="360"/>
      <c r="F106" s="360"/>
      <c r="G106" s="360"/>
      <c r="H106" s="360"/>
      <c r="I106" s="360"/>
      <c r="J106" s="360"/>
      <c r="K106" s="360"/>
      <c r="L106" s="360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360"/>
      <c r="AI106" s="360"/>
      <c r="AJ106" s="360"/>
      <c r="AK106" s="360"/>
      <c r="AL106" s="360"/>
      <c r="AM106" s="360"/>
      <c r="AN106" s="360"/>
      <c r="AO106" s="360"/>
      <c r="AP106" s="360"/>
      <c r="AQ106" s="360"/>
      <c r="AR106" s="360"/>
      <c r="AS106" s="360"/>
      <c r="AT106" s="360"/>
      <c r="AU106" s="360"/>
      <c r="AV106" s="360"/>
      <c r="AW106" s="360"/>
      <c r="AX106" s="360"/>
      <c r="AY106" s="360"/>
      <c r="AZ106" s="360"/>
      <c r="BA106" s="360"/>
      <c r="BB106" s="360"/>
      <c r="BC106" s="360"/>
      <c r="BD106" s="360"/>
      <c r="BE106" s="360"/>
      <c r="BF106" s="360"/>
      <c r="BG106" s="360"/>
      <c r="BH106" s="360"/>
      <c r="BI106" s="360"/>
      <c r="BJ106" s="360"/>
      <c r="BK106" s="360"/>
      <c r="BL106" s="360"/>
      <c r="BM106" s="360"/>
      <c r="BN106" s="360"/>
      <c r="BO106" s="360"/>
      <c r="BP106" s="360"/>
      <c r="BQ106" s="360"/>
      <c r="BR106" s="360"/>
      <c r="BS106" s="360"/>
      <c r="BT106" s="360"/>
      <c r="BU106" s="360"/>
      <c r="BV106" s="360"/>
      <c r="BW106" s="360"/>
      <c r="BX106" s="360"/>
      <c r="BY106" s="360"/>
      <c r="BZ106" s="360"/>
      <c r="CA106" s="360"/>
      <c r="CB106" s="360"/>
      <c r="CC106" s="360"/>
      <c r="CD106" s="360"/>
      <c r="CE106" s="360"/>
      <c r="CF106" s="360"/>
      <c r="CG106" s="360"/>
      <c r="CH106" s="360"/>
      <c r="CI106" s="360"/>
      <c r="CJ106" s="360"/>
      <c r="CK106" s="360"/>
    </row>
    <row r="107" spans="1:89" ht="16.5" customHeight="1">
      <c r="A107" s="1"/>
      <c r="B107" s="304"/>
      <c r="C107" s="1"/>
      <c r="M107" s="304"/>
      <c r="N107" s="1"/>
      <c r="X107" s="304"/>
      <c r="Y107" s="1"/>
      <c r="AI107" s="304"/>
      <c r="AJ107" s="1"/>
      <c r="AT107" s="304"/>
      <c r="AU107" s="1"/>
      <c r="BE107" s="304"/>
      <c r="BF107" s="1"/>
      <c r="BP107" s="304"/>
      <c r="BQ107" s="1"/>
      <c r="CA107" s="304"/>
      <c r="CB107" s="1"/>
    </row>
    <row r="108" spans="1:89" ht="16.5" customHeight="1">
      <c r="A108" s="1"/>
      <c r="B108" s="304"/>
      <c r="C108" s="1"/>
      <c r="M108" s="304"/>
      <c r="N108" s="1"/>
      <c r="X108" s="304"/>
      <c r="Y108" s="1"/>
      <c r="AI108" s="304"/>
      <c r="AJ108" s="1"/>
      <c r="AT108" s="304"/>
      <c r="AU108" s="1"/>
      <c r="BE108" s="304"/>
      <c r="BF108" s="1"/>
      <c r="BP108" s="304"/>
      <c r="BQ108" s="1"/>
      <c r="CA108" s="304"/>
      <c r="CB108" s="1"/>
    </row>
    <row r="109" spans="1:89" ht="16.5" customHeight="1">
      <c r="A109" s="1"/>
      <c r="B109" s="2"/>
      <c r="C109" s="1"/>
      <c r="M109" s="2"/>
      <c r="N109" s="1"/>
      <c r="X109" s="2"/>
      <c r="Y109" s="1"/>
      <c r="AI109" s="2"/>
      <c r="AJ109" s="1"/>
      <c r="AT109" s="2"/>
      <c r="AU109" s="1"/>
      <c r="BE109" s="2"/>
      <c r="BF109" s="1"/>
      <c r="BP109" s="2"/>
      <c r="BQ109" s="1"/>
      <c r="CA109" s="2"/>
      <c r="CB109" s="1"/>
    </row>
    <row r="110" spans="1:89" ht="16.5" customHeight="1">
      <c r="A110" s="1"/>
      <c r="B110" s="304"/>
      <c r="C110" s="1"/>
      <c r="M110" s="304"/>
      <c r="N110" s="1"/>
      <c r="X110" s="304"/>
      <c r="Y110" s="1"/>
      <c r="AI110" s="304"/>
      <c r="AJ110" s="1"/>
      <c r="AT110" s="304"/>
      <c r="AU110" s="1"/>
      <c r="BE110" s="304"/>
      <c r="BF110" s="1"/>
      <c r="BP110" s="304"/>
      <c r="BQ110" s="1"/>
      <c r="CA110" s="304"/>
      <c r="CB110" s="1"/>
    </row>
    <row r="111" spans="1:89" ht="16.5" customHeight="1">
      <c r="A111" s="1"/>
      <c r="B111" s="2"/>
      <c r="C111" s="1"/>
      <c r="M111" s="2"/>
      <c r="N111" s="1"/>
      <c r="X111" s="2"/>
      <c r="Y111" s="1"/>
      <c r="AI111" s="2"/>
      <c r="AJ111" s="1"/>
      <c r="AT111" s="2"/>
      <c r="AU111" s="1"/>
      <c r="BE111" s="2"/>
      <c r="BF111" s="1"/>
      <c r="BP111" s="2"/>
      <c r="BQ111" s="1"/>
      <c r="CA111" s="2"/>
      <c r="CB111" s="1"/>
    </row>
    <row r="112" spans="1:89" ht="16.5" customHeight="1">
      <c r="A112" s="1"/>
      <c r="B112" s="2"/>
      <c r="C112" s="1"/>
      <c r="M112" s="2"/>
      <c r="N112" s="1"/>
      <c r="X112" s="2"/>
      <c r="Y112" s="1"/>
      <c r="AI112" s="2"/>
      <c r="AJ112" s="1"/>
      <c r="AT112" s="2"/>
      <c r="AU112" s="1"/>
      <c r="BE112" s="2"/>
      <c r="BF112" s="1"/>
      <c r="BP112" s="2"/>
      <c r="BQ112" s="1"/>
      <c r="CA112" s="2"/>
      <c r="CB112" s="1"/>
    </row>
    <row r="113" spans="4:89" ht="21.95" customHeight="1"/>
    <row r="114" spans="4:89" ht="21.95" customHeight="1"/>
    <row r="115" spans="4:89" ht="21.95" customHeight="1"/>
    <row r="118" spans="4:89">
      <c r="D118" s="321">
        <v>170854</v>
      </c>
      <c r="E118" s="321">
        <v>163252</v>
      </c>
      <c r="F118" s="321">
        <v>334106</v>
      </c>
      <c r="G118" s="321">
        <v>173754</v>
      </c>
      <c r="H118" s="321">
        <v>165211</v>
      </c>
      <c r="I118" s="321">
        <v>338965</v>
      </c>
      <c r="J118" s="321">
        <v>180566</v>
      </c>
      <c r="K118" s="321">
        <v>171150</v>
      </c>
      <c r="L118" s="321">
        <v>351716</v>
      </c>
      <c r="O118" s="321">
        <v>215132</v>
      </c>
      <c r="P118" s="321">
        <v>203531</v>
      </c>
      <c r="Q118" s="321">
        <v>418663</v>
      </c>
      <c r="R118" s="321">
        <v>262358</v>
      </c>
      <c r="S118" s="321">
        <v>241233</v>
      </c>
      <c r="T118" s="321">
        <v>503591</v>
      </c>
      <c r="U118" s="321">
        <v>311036</v>
      </c>
      <c r="V118" s="321">
        <v>289624</v>
      </c>
      <c r="W118" s="321">
        <v>600660</v>
      </c>
      <c r="Z118" s="321">
        <v>280577</v>
      </c>
      <c r="AA118" s="321">
        <v>257784</v>
      </c>
      <c r="AB118" s="321">
        <v>538361</v>
      </c>
      <c r="AC118" s="321">
        <v>243200</v>
      </c>
      <c r="AD118" s="321">
        <v>223483</v>
      </c>
      <c r="AE118" s="321">
        <v>466683</v>
      </c>
      <c r="AF118" s="321">
        <v>219008</v>
      </c>
      <c r="AG118" s="321">
        <v>205284</v>
      </c>
      <c r="AH118" s="321">
        <v>424292</v>
      </c>
      <c r="AK118" s="321">
        <v>250813</v>
      </c>
      <c r="AL118" s="321">
        <v>244992</v>
      </c>
      <c r="AM118" s="321">
        <v>495805</v>
      </c>
      <c r="AN118" s="321">
        <v>302965</v>
      </c>
      <c r="AO118" s="321">
        <v>303536</v>
      </c>
      <c r="AP118" s="321">
        <v>606501</v>
      </c>
      <c r="AQ118" s="321">
        <v>267853</v>
      </c>
      <c r="AR118" s="321">
        <v>261743</v>
      </c>
      <c r="AS118" s="321">
        <v>529596</v>
      </c>
      <c r="AV118" s="321">
        <v>219590</v>
      </c>
      <c r="AW118" s="321">
        <v>207460</v>
      </c>
      <c r="AX118" s="321">
        <v>427050</v>
      </c>
      <c r="AY118" s="321">
        <v>163747</v>
      </c>
      <c r="AZ118" s="321">
        <v>160572</v>
      </c>
      <c r="BA118" s="321">
        <v>324319</v>
      </c>
      <c r="BB118" s="321">
        <v>109650</v>
      </c>
      <c r="BC118" s="321">
        <v>122225</v>
      </c>
      <c r="BD118" s="321">
        <v>231875</v>
      </c>
      <c r="BG118" s="321">
        <v>62058</v>
      </c>
      <c r="BH118" s="321">
        <v>93619</v>
      </c>
      <c r="BI118" s="321">
        <v>155677</v>
      </c>
      <c r="BJ118" s="321">
        <v>34513</v>
      </c>
      <c r="BK118" s="321">
        <v>63714</v>
      </c>
      <c r="BL118" s="321">
        <v>98227</v>
      </c>
      <c r="BM118" s="321">
        <v>17643</v>
      </c>
      <c r="BN118" s="321">
        <v>38653</v>
      </c>
      <c r="BO118" s="321">
        <v>56296</v>
      </c>
      <c r="BR118" s="321">
        <v>5143</v>
      </c>
      <c r="BS118" s="321">
        <v>13852</v>
      </c>
      <c r="BT118" s="321">
        <v>18995</v>
      </c>
      <c r="BU118" s="321">
        <v>786</v>
      </c>
      <c r="BV118" s="321">
        <v>2748</v>
      </c>
      <c r="BW118" s="321">
        <v>3534</v>
      </c>
      <c r="BX118" s="321">
        <v>51</v>
      </c>
      <c r="BY118" s="321">
        <v>269</v>
      </c>
      <c r="BZ118" s="321">
        <v>320</v>
      </c>
      <c r="CC118" s="321">
        <v>525174</v>
      </c>
      <c r="CD118" s="321">
        <v>499613</v>
      </c>
      <c r="CE118" s="321">
        <v>1024787</v>
      </c>
      <c r="CF118" s="321">
        <v>2572532</v>
      </c>
      <c r="CG118" s="321">
        <v>2438670</v>
      </c>
      <c r="CH118" s="321">
        <v>5011202</v>
      </c>
      <c r="CI118" s="321">
        <v>393591</v>
      </c>
      <c r="CJ118" s="321">
        <v>495652</v>
      </c>
      <c r="CK118" s="321">
        <v>889243</v>
      </c>
    </row>
    <row r="119" spans="4:89">
      <c r="D119" s="321">
        <f t="shared" ref="D119:L119" si="152">D118</f>
        <v>170854</v>
      </c>
      <c r="E119" s="321">
        <f t="shared" si="152"/>
        <v>163252</v>
      </c>
      <c r="F119" s="321">
        <f t="shared" si="152"/>
        <v>334106</v>
      </c>
      <c r="G119" s="321">
        <f t="shared" si="152"/>
        <v>173754</v>
      </c>
      <c r="H119" s="321">
        <f t="shared" si="152"/>
        <v>165211</v>
      </c>
      <c r="I119" s="321">
        <f t="shared" si="152"/>
        <v>338965</v>
      </c>
      <c r="J119" s="321">
        <f t="shared" si="152"/>
        <v>180566</v>
      </c>
      <c r="K119" s="321">
        <f t="shared" si="152"/>
        <v>171150</v>
      </c>
      <c r="L119" s="321">
        <f t="shared" si="152"/>
        <v>351716</v>
      </c>
      <c r="O119" s="321">
        <f t="shared" ref="O119:W119" si="153">O118</f>
        <v>215132</v>
      </c>
      <c r="P119" s="321">
        <f t="shared" si="153"/>
        <v>203531</v>
      </c>
      <c r="Q119" s="321">
        <f t="shared" si="153"/>
        <v>418663</v>
      </c>
      <c r="R119" s="321">
        <f t="shared" si="153"/>
        <v>262358</v>
      </c>
      <c r="S119" s="321">
        <f t="shared" si="153"/>
        <v>241233</v>
      </c>
      <c r="T119" s="321">
        <f t="shared" si="153"/>
        <v>503591</v>
      </c>
      <c r="U119" s="321">
        <f t="shared" si="153"/>
        <v>311036</v>
      </c>
      <c r="V119" s="321">
        <f t="shared" si="153"/>
        <v>289624</v>
      </c>
      <c r="W119" s="321">
        <f t="shared" si="153"/>
        <v>600660</v>
      </c>
      <c r="Z119" s="321">
        <f t="shared" ref="Z119:AH119" si="154">Z118</f>
        <v>280577</v>
      </c>
      <c r="AA119" s="321">
        <f t="shared" si="154"/>
        <v>257784</v>
      </c>
      <c r="AB119" s="321">
        <f t="shared" si="154"/>
        <v>538361</v>
      </c>
      <c r="AC119" s="321">
        <f t="shared" si="154"/>
        <v>243200</v>
      </c>
      <c r="AD119" s="321">
        <f t="shared" si="154"/>
        <v>223483</v>
      </c>
      <c r="AE119" s="321">
        <f t="shared" si="154"/>
        <v>466683</v>
      </c>
      <c r="AF119" s="321">
        <f t="shared" si="154"/>
        <v>219008</v>
      </c>
      <c r="AG119" s="321">
        <f t="shared" si="154"/>
        <v>205284</v>
      </c>
      <c r="AH119" s="321">
        <f t="shared" si="154"/>
        <v>424292</v>
      </c>
      <c r="AK119" s="321">
        <f t="shared" ref="AK119:AS119" si="155">AK118</f>
        <v>250813</v>
      </c>
      <c r="AL119" s="321">
        <f t="shared" si="155"/>
        <v>244992</v>
      </c>
      <c r="AM119" s="321">
        <f t="shared" si="155"/>
        <v>495805</v>
      </c>
      <c r="AN119" s="321">
        <f t="shared" si="155"/>
        <v>302965</v>
      </c>
      <c r="AO119" s="321">
        <f t="shared" si="155"/>
        <v>303536</v>
      </c>
      <c r="AP119" s="321">
        <f t="shared" si="155"/>
        <v>606501</v>
      </c>
      <c r="AQ119" s="321">
        <f t="shared" si="155"/>
        <v>267853</v>
      </c>
      <c r="AR119" s="321">
        <f t="shared" si="155"/>
        <v>261743</v>
      </c>
      <c r="AS119" s="321">
        <f t="shared" si="155"/>
        <v>529596</v>
      </c>
      <c r="AV119" s="321">
        <f t="shared" ref="AV119:BD119" si="156">AV118</f>
        <v>219590</v>
      </c>
      <c r="AW119" s="321">
        <f t="shared" si="156"/>
        <v>207460</v>
      </c>
      <c r="AX119" s="321">
        <f t="shared" si="156"/>
        <v>427050</v>
      </c>
      <c r="AY119" s="321">
        <f t="shared" si="156"/>
        <v>163747</v>
      </c>
      <c r="AZ119" s="321">
        <f t="shared" si="156"/>
        <v>160572</v>
      </c>
      <c r="BA119" s="321">
        <f t="shared" si="156"/>
        <v>324319</v>
      </c>
      <c r="BB119" s="321">
        <f t="shared" si="156"/>
        <v>109650</v>
      </c>
      <c r="BC119" s="321">
        <f t="shared" si="156"/>
        <v>122225</v>
      </c>
      <c r="BD119" s="321">
        <f t="shared" si="156"/>
        <v>231875</v>
      </c>
      <c r="BG119" s="321">
        <f t="shared" ref="BG119:BO119" si="157">BG118</f>
        <v>62058</v>
      </c>
      <c r="BH119" s="321">
        <f t="shared" si="157"/>
        <v>93619</v>
      </c>
      <c r="BI119" s="321">
        <f t="shared" si="157"/>
        <v>155677</v>
      </c>
      <c r="BJ119" s="321">
        <f t="shared" si="157"/>
        <v>34513</v>
      </c>
      <c r="BK119" s="321">
        <f t="shared" si="157"/>
        <v>63714</v>
      </c>
      <c r="BL119" s="321">
        <f t="shared" si="157"/>
        <v>98227</v>
      </c>
      <c r="BM119" s="321">
        <f t="shared" si="157"/>
        <v>17643</v>
      </c>
      <c r="BN119" s="321">
        <f t="shared" si="157"/>
        <v>38653</v>
      </c>
      <c r="BO119" s="321">
        <f t="shared" si="157"/>
        <v>56296</v>
      </c>
      <c r="BR119" s="321">
        <f t="shared" ref="BR119:BZ119" si="158">BR118</f>
        <v>5143</v>
      </c>
      <c r="BS119" s="321">
        <f t="shared" si="158"/>
        <v>13852</v>
      </c>
      <c r="BT119" s="321">
        <f t="shared" si="158"/>
        <v>18995</v>
      </c>
      <c r="BU119" s="321">
        <f t="shared" si="158"/>
        <v>786</v>
      </c>
      <c r="BV119" s="321">
        <f t="shared" si="158"/>
        <v>2748</v>
      </c>
      <c r="BW119" s="321">
        <f t="shared" si="158"/>
        <v>3534</v>
      </c>
      <c r="BX119" s="321">
        <f t="shared" si="158"/>
        <v>51</v>
      </c>
      <c r="BY119" s="321">
        <f t="shared" si="158"/>
        <v>269</v>
      </c>
      <c r="BZ119" s="321">
        <f t="shared" si="158"/>
        <v>320</v>
      </c>
      <c r="CC119" s="321">
        <f t="shared" ref="CC119:CK119" si="159">CC118</f>
        <v>525174</v>
      </c>
      <c r="CD119" s="321">
        <f t="shared" si="159"/>
        <v>499613</v>
      </c>
      <c r="CE119" s="321">
        <f t="shared" si="159"/>
        <v>1024787</v>
      </c>
      <c r="CF119" s="321">
        <f t="shared" si="159"/>
        <v>2572532</v>
      </c>
      <c r="CG119" s="321">
        <f t="shared" si="159"/>
        <v>2438670</v>
      </c>
      <c r="CH119" s="321">
        <f t="shared" si="159"/>
        <v>5011202</v>
      </c>
      <c r="CI119" s="321">
        <f t="shared" si="159"/>
        <v>393591</v>
      </c>
      <c r="CJ119" s="321">
        <f t="shared" si="159"/>
        <v>495652</v>
      </c>
      <c r="CK119" s="321">
        <f t="shared" si="159"/>
        <v>889243</v>
      </c>
    </row>
  </sheetData>
  <mergeCells count="216">
    <mergeCell ref="BP94:BQ94"/>
    <mergeCell ref="CA94:CB94"/>
    <mergeCell ref="B95:C95"/>
    <mergeCell ref="M95:N95"/>
    <mergeCell ref="X95:Y95"/>
    <mergeCell ref="AI95:AJ95"/>
    <mergeCell ref="AT95:AU95"/>
    <mergeCell ref="BE95:BF95"/>
    <mergeCell ref="BP95:BQ95"/>
    <mergeCell ref="CA95:CB95"/>
    <mergeCell ref="B94:C94"/>
    <mergeCell ref="M94:N94"/>
    <mergeCell ref="X94:Y94"/>
    <mergeCell ref="AI94:AJ94"/>
    <mergeCell ref="AT94:AU94"/>
    <mergeCell ref="BE94:BF94"/>
    <mergeCell ref="BP92:BQ92"/>
    <mergeCell ref="CA92:CB92"/>
    <mergeCell ref="B93:C93"/>
    <mergeCell ref="M93:N93"/>
    <mergeCell ref="X93:Y93"/>
    <mergeCell ref="AI93:AJ93"/>
    <mergeCell ref="AT93:AU93"/>
    <mergeCell ref="BE93:BF93"/>
    <mergeCell ref="BP93:BQ93"/>
    <mergeCell ref="CA93:CB93"/>
    <mergeCell ref="B92:C92"/>
    <mergeCell ref="M92:N92"/>
    <mergeCell ref="X92:Y92"/>
    <mergeCell ref="AI92:AJ92"/>
    <mergeCell ref="AT92:AU92"/>
    <mergeCell ref="BE92:BF92"/>
    <mergeCell ref="BP84:BP87"/>
    <mergeCell ref="CA84:CA87"/>
    <mergeCell ref="B89:C89"/>
    <mergeCell ref="M89:N89"/>
    <mergeCell ref="X89:Y89"/>
    <mergeCell ref="AI89:AJ89"/>
    <mergeCell ref="AT89:AU89"/>
    <mergeCell ref="BE89:BF89"/>
    <mergeCell ref="BP89:BQ89"/>
    <mergeCell ref="CA89:CB89"/>
    <mergeCell ref="B84:B87"/>
    <mergeCell ref="M84:M87"/>
    <mergeCell ref="X84:X87"/>
    <mergeCell ref="AI84:AI87"/>
    <mergeCell ref="AT84:AT87"/>
    <mergeCell ref="BE84:BE87"/>
    <mergeCell ref="BP80:BP82"/>
    <mergeCell ref="CA80:CA82"/>
    <mergeCell ref="B83:C83"/>
    <mergeCell ref="M83:N83"/>
    <mergeCell ref="X83:Y83"/>
    <mergeCell ref="AI83:AJ83"/>
    <mergeCell ref="AT83:AU83"/>
    <mergeCell ref="BE83:BF83"/>
    <mergeCell ref="BP83:BQ83"/>
    <mergeCell ref="CA83:CB83"/>
    <mergeCell ref="B80:B82"/>
    <mergeCell ref="M80:M82"/>
    <mergeCell ref="X80:X82"/>
    <mergeCell ref="AI80:AI82"/>
    <mergeCell ref="AT80:AT82"/>
    <mergeCell ref="BE80:BE82"/>
    <mergeCell ref="BP69:BQ69"/>
    <mergeCell ref="CA69:CB69"/>
    <mergeCell ref="B75:B79"/>
    <mergeCell ref="M75:M79"/>
    <mergeCell ref="X75:X79"/>
    <mergeCell ref="AI75:AI79"/>
    <mergeCell ref="AT75:AT79"/>
    <mergeCell ref="BE75:BE79"/>
    <mergeCell ref="BP75:BP79"/>
    <mergeCell ref="CA75:CA79"/>
    <mergeCell ref="B69:C69"/>
    <mergeCell ref="M69:N69"/>
    <mergeCell ref="X69:Y69"/>
    <mergeCell ref="AI69:AJ69"/>
    <mergeCell ref="AT69:AU69"/>
    <mergeCell ref="BE69:BF69"/>
    <mergeCell ref="BP59:BP62"/>
    <mergeCell ref="CA59:CA62"/>
    <mergeCell ref="B64:B67"/>
    <mergeCell ref="M64:M67"/>
    <mergeCell ref="X64:X67"/>
    <mergeCell ref="AI64:AI67"/>
    <mergeCell ref="AT64:AT67"/>
    <mergeCell ref="BE64:BE67"/>
    <mergeCell ref="BP64:BP67"/>
    <mergeCell ref="CA64:CA67"/>
    <mergeCell ref="B59:B62"/>
    <mergeCell ref="M59:M62"/>
    <mergeCell ref="X59:X62"/>
    <mergeCell ref="AI59:AI62"/>
    <mergeCell ref="AT59:AT62"/>
    <mergeCell ref="BE59:BE62"/>
    <mergeCell ref="BP53:BP55"/>
    <mergeCell ref="CA53:CA55"/>
    <mergeCell ref="B56:B58"/>
    <mergeCell ref="M56:M58"/>
    <mergeCell ref="X56:X58"/>
    <mergeCell ref="AI56:AI58"/>
    <mergeCell ref="AT56:AT58"/>
    <mergeCell ref="BE56:BE58"/>
    <mergeCell ref="BP56:BP58"/>
    <mergeCell ref="CA56:CA58"/>
    <mergeCell ref="B53:B55"/>
    <mergeCell ref="M53:M55"/>
    <mergeCell ref="X53:X55"/>
    <mergeCell ref="AI53:AI55"/>
    <mergeCell ref="AT53:AT55"/>
    <mergeCell ref="BE53:BE55"/>
    <mergeCell ref="BP38:BP42"/>
    <mergeCell ref="CA38:CA42"/>
    <mergeCell ref="B46:B48"/>
    <mergeCell ref="M46:M48"/>
    <mergeCell ref="X46:X48"/>
    <mergeCell ref="AI46:AI48"/>
    <mergeCell ref="AT46:AT48"/>
    <mergeCell ref="BE46:BE48"/>
    <mergeCell ref="BP46:BP48"/>
    <mergeCell ref="CA46:CA48"/>
    <mergeCell ref="B38:B42"/>
    <mergeCell ref="M38:M42"/>
    <mergeCell ref="X38:X42"/>
    <mergeCell ref="AI38:AI42"/>
    <mergeCell ref="AT38:AT42"/>
    <mergeCell ref="BE38:BE42"/>
    <mergeCell ref="BP29:BQ29"/>
    <mergeCell ref="CA29:CB29"/>
    <mergeCell ref="B30:B33"/>
    <mergeCell ref="M30:M33"/>
    <mergeCell ref="X30:X33"/>
    <mergeCell ref="AI30:AI33"/>
    <mergeCell ref="AT30:AT33"/>
    <mergeCell ref="BE30:BE33"/>
    <mergeCell ref="BP30:BP33"/>
    <mergeCell ref="CA30:CA33"/>
    <mergeCell ref="B29:C29"/>
    <mergeCell ref="M29:N29"/>
    <mergeCell ref="X29:Y29"/>
    <mergeCell ref="AI29:AJ29"/>
    <mergeCell ref="AT29:AU29"/>
    <mergeCell ref="BE29:BF29"/>
    <mergeCell ref="BP15:BP18"/>
    <mergeCell ref="CA15:CA18"/>
    <mergeCell ref="B25:B28"/>
    <mergeCell ref="M25:M28"/>
    <mergeCell ref="X25:X28"/>
    <mergeCell ref="AI25:AI28"/>
    <mergeCell ref="AT25:AT28"/>
    <mergeCell ref="BE25:BE28"/>
    <mergeCell ref="BP25:BP28"/>
    <mergeCell ref="CA25:CA28"/>
    <mergeCell ref="B15:B18"/>
    <mergeCell ref="M15:M18"/>
    <mergeCell ref="X15:X18"/>
    <mergeCell ref="AI15:AI18"/>
    <mergeCell ref="AT15:AT18"/>
    <mergeCell ref="BE15:BE18"/>
    <mergeCell ref="BP6:BP8"/>
    <mergeCell ref="CA6:CA8"/>
    <mergeCell ref="B11:B14"/>
    <mergeCell ref="M11:M14"/>
    <mergeCell ref="X11:X14"/>
    <mergeCell ref="AI11:AI14"/>
    <mergeCell ref="AT11:AT14"/>
    <mergeCell ref="BE11:BE14"/>
    <mergeCell ref="BP11:BP14"/>
    <mergeCell ref="CA11:CA14"/>
    <mergeCell ref="CB3:CB4"/>
    <mergeCell ref="CC3:CE3"/>
    <mergeCell ref="CF3:CH3"/>
    <mergeCell ref="CI3:CK3"/>
    <mergeCell ref="B6:B8"/>
    <mergeCell ref="M6:M8"/>
    <mergeCell ref="X6:X8"/>
    <mergeCell ref="AI6:AI8"/>
    <mergeCell ref="AT6:AT8"/>
    <mergeCell ref="BE6:BE8"/>
    <mergeCell ref="BP3:BP4"/>
    <mergeCell ref="BQ3:BQ4"/>
    <mergeCell ref="BR3:BT3"/>
    <mergeCell ref="BU3:BW3"/>
    <mergeCell ref="BX3:BZ3"/>
    <mergeCell ref="CA3:CA4"/>
    <mergeCell ref="BB3:BD3"/>
    <mergeCell ref="BE3:BE4"/>
    <mergeCell ref="BF3:BF4"/>
    <mergeCell ref="BG3:BI3"/>
    <mergeCell ref="BJ3:BL3"/>
    <mergeCell ref="BM3:BO3"/>
    <mergeCell ref="AN3:AP3"/>
    <mergeCell ref="AQ3:AS3"/>
    <mergeCell ref="AT3:AT4"/>
    <mergeCell ref="AU3:AU4"/>
    <mergeCell ref="AV3:AX3"/>
    <mergeCell ref="AY3:BA3"/>
    <mergeCell ref="Z3:AB3"/>
    <mergeCell ref="AC3:AE3"/>
    <mergeCell ref="AF3:AH3"/>
    <mergeCell ref="AI3:AI4"/>
    <mergeCell ref="AJ3:AJ4"/>
    <mergeCell ref="AK3:AM3"/>
    <mergeCell ref="N3:N4"/>
    <mergeCell ref="O3:Q3"/>
    <mergeCell ref="R3:T3"/>
    <mergeCell ref="U3:W3"/>
    <mergeCell ref="X3:X4"/>
    <mergeCell ref="Y3:Y4"/>
    <mergeCell ref="B3:B4"/>
    <mergeCell ref="C3:C4"/>
    <mergeCell ref="D3:F3"/>
    <mergeCell ref="G3:I3"/>
    <mergeCell ref="J3:L3"/>
    <mergeCell ref="M3:M4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69" min="1" max="88" man="1"/>
  </rowBreaks>
  <colBreaks count="7" manualBreakCount="7">
    <brk id="12" max="102" man="1"/>
    <brk id="23" max="1048575" man="1"/>
    <brk id="34" max="1048575" man="1"/>
    <brk id="45" max="1048575" man="1"/>
    <brk id="56" max="102" man="1"/>
    <brk id="67" max="102" man="1"/>
    <brk id="7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00B0F0"/>
  </sheetPr>
  <dimension ref="A1:DM119"/>
  <sheetViews>
    <sheetView view="pageBreakPreview" zoomScaleNormal="75" zoomScaleSheetLayoutView="100" workbookViewId="0">
      <pane ySplit="5" topLeftCell="A6" activePane="bottomLeft" state="frozen"/>
      <selection pane="bottomLeft"/>
    </sheetView>
  </sheetViews>
  <sheetFormatPr defaultRowHeight="12"/>
  <cols>
    <col min="1" max="1" width="2.5" style="320" customWidth="1"/>
    <col min="2" max="2" width="10.25" style="321" customWidth="1"/>
    <col min="3" max="3" width="16.625" style="321" customWidth="1"/>
    <col min="4" max="13" width="10.25" style="321" customWidth="1"/>
    <col min="14" max="14" width="16.625" style="321" customWidth="1"/>
    <col min="15" max="24" width="10.25" style="321" customWidth="1"/>
    <col min="25" max="25" width="16.625" style="321" customWidth="1"/>
    <col min="26" max="35" width="10.25" style="321" customWidth="1"/>
    <col min="36" max="36" width="16.625" style="321" customWidth="1"/>
    <col min="37" max="46" width="10.25" style="321" customWidth="1"/>
    <col min="47" max="47" width="16.625" style="321" customWidth="1"/>
    <col min="48" max="57" width="10.25" style="321" customWidth="1"/>
    <col min="58" max="58" width="16.625" style="321" customWidth="1"/>
    <col min="59" max="68" width="10.25" style="321" customWidth="1"/>
    <col min="69" max="69" width="16.625" style="321" customWidth="1"/>
    <col min="70" max="79" width="10.25" style="321" customWidth="1"/>
    <col min="80" max="80" width="16.625" style="321" customWidth="1"/>
    <col min="81" max="89" width="10.25" style="321" customWidth="1"/>
    <col min="90" max="16384" width="9" style="321"/>
  </cols>
  <sheetData>
    <row r="1" spans="1:117" ht="15" customHeight="1"/>
    <row r="2" spans="1:117" s="323" customFormat="1" ht="25.15" customHeight="1" thickBot="1">
      <c r="A2" s="320"/>
      <c r="B2" s="322" t="s">
        <v>353</v>
      </c>
      <c r="C2" s="321"/>
      <c r="D2" s="321"/>
      <c r="E2" s="322"/>
      <c r="F2" s="322"/>
      <c r="G2" s="322"/>
      <c r="H2" s="322"/>
      <c r="I2" s="322"/>
      <c r="J2" s="322"/>
      <c r="K2" s="322"/>
      <c r="L2" s="322"/>
      <c r="M2" s="322" t="s">
        <v>354</v>
      </c>
      <c r="N2" s="322"/>
      <c r="O2" s="321"/>
      <c r="P2" s="322"/>
      <c r="Q2" s="322"/>
      <c r="R2" s="322"/>
      <c r="S2" s="322"/>
      <c r="T2" s="322"/>
      <c r="U2" s="322"/>
      <c r="V2" s="322"/>
      <c r="W2" s="322"/>
      <c r="X2" s="322" t="s">
        <v>355</v>
      </c>
      <c r="Y2" s="322"/>
      <c r="Z2" s="321"/>
      <c r="AA2" s="322"/>
      <c r="AB2" s="322"/>
      <c r="AC2" s="322"/>
      <c r="AD2" s="322"/>
      <c r="AE2" s="322"/>
      <c r="AF2" s="322"/>
      <c r="AG2" s="322"/>
      <c r="AH2" s="322"/>
      <c r="AI2" s="322" t="s">
        <v>356</v>
      </c>
      <c r="AJ2" s="322"/>
      <c r="AK2" s="321"/>
      <c r="AL2" s="322"/>
      <c r="AM2" s="322"/>
      <c r="AN2" s="322"/>
      <c r="AO2" s="322"/>
      <c r="AP2" s="322"/>
      <c r="AQ2" s="322"/>
      <c r="AR2" s="322"/>
      <c r="AS2" s="322"/>
      <c r="AT2" s="322" t="s">
        <v>357</v>
      </c>
      <c r="AU2" s="322"/>
      <c r="AV2" s="321"/>
      <c r="AW2" s="322"/>
      <c r="AX2" s="322"/>
      <c r="AY2" s="322"/>
      <c r="AZ2" s="322"/>
      <c r="BA2" s="322"/>
      <c r="BB2" s="322"/>
      <c r="BC2" s="322"/>
      <c r="BD2" s="322"/>
      <c r="BE2" s="322" t="s">
        <v>358</v>
      </c>
      <c r="BF2" s="322"/>
      <c r="BG2" s="321"/>
      <c r="BH2" s="322"/>
      <c r="BI2" s="322"/>
      <c r="BJ2" s="322"/>
      <c r="BK2" s="322"/>
      <c r="BL2" s="322"/>
      <c r="BM2" s="322"/>
      <c r="BN2" s="322"/>
      <c r="BO2" s="322"/>
      <c r="BP2" s="322" t="s">
        <v>359</v>
      </c>
      <c r="BQ2" s="322"/>
      <c r="BR2" s="321"/>
      <c r="BS2" s="322"/>
      <c r="BT2" s="322"/>
      <c r="BU2" s="322"/>
      <c r="BV2" s="322"/>
      <c r="BW2" s="322"/>
      <c r="BX2" s="322"/>
      <c r="BY2" s="322"/>
      <c r="BZ2" s="322"/>
      <c r="CA2" s="322" t="s">
        <v>360</v>
      </c>
      <c r="CB2" s="322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</row>
    <row r="3" spans="1:117" s="323" customFormat="1" ht="21" customHeight="1">
      <c r="A3" s="320"/>
      <c r="B3" s="725" t="s">
        <v>5</v>
      </c>
      <c r="C3" s="727" t="s">
        <v>6</v>
      </c>
      <c r="D3" s="722" t="s">
        <v>291</v>
      </c>
      <c r="E3" s="723"/>
      <c r="F3" s="723"/>
      <c r="G3" s="722" t="s">
        <v>292</v>
      </c>
      <c r="H3" s="723"/>
      <c r="I3" s="723"/>
      <c r="J3" s="722" t="s">
        <v>293</v>
      </c>
      <c r="K3" s="723"/>
      <c r="L3" s="724"/>
      <c r="M3" s="725" t="s">
        <v>5</v>
      </c>
      <c r="N3" s="720" t="s">
        <v>6</v>
      </c>
      <c r="O3" s="722" t="s">
        <v>294</v>
      </c>
      <c r="P3" s="723"/>
      <c r="Q3" s="723"/>
      <c r="R3" s="722" t="s">
        <v>295</v>
      </c>
      <c r="S3" s="723"/>
      <c r="T3" s="723"/>
      <c r="U3" s="722" t="s">
        <v>296</v>
      </c>
      <c r="V3" s="723"/>
      <c r="W3" s="724"/>
      <c r="X3" s="725" t="s">
        <v>5</v>
      </c>
      <c r="Y3" s="727" t="s">
        <v>6</v>
      </c>
      <c r="Z3" s="730" t="s">
        <v>297</v>
      </c>
      <c r="AA3" s="723"/>
      <c r="AB3" s="723"/>
      <c r="AC3" s="722" t="s">
        <v>298</v>
      </c>
      <c r="AD3" s="723"/>
      <c r="AE3" s="723"/>
      <c r="AF3" s="722" t="s">
        <v>299</v>
      </c>
      <c r="AG3" s="723"/>
      <c r="AH3" s="724"/>
      <c r="AI3" s="725" t="s">
        <v>5</v>
      </c>
      <c r="AJ3" s="727" t="s">
        <v>6</v>
      </c>
      <c r="AK3" s="731" t="s">
        <v>300</v>
      </c>
      <c r="AL3" s="729"/>
      <c r="AM3" s="723"/>
      <c r="AN3" s="722" t="s">
        <v>301</v>
      </c>
      <c r="AO3" s="723"/>
      <c r="AP3" s="723"/>
      <c r="AQ3" s="722" t="s">
        <v>302</v>
      </c>
      <c r="AR3" s="723"/>
      <c r="AS3" s="724"/>
      <c r="AT3" s="725" t="s">
        <v>5</v>
      </c>
      <c r="AU3" s="727" t="s">
        <v>6</v>
      </c>
      <c r="AV3" s="722" t="s">
        <v>303</v>
      </c>
      <c r="AW3" s="724"/>
      <c r="AX3" s="729"/>
      <c r="AY3" s="722" t="s">
        <v>304</v>
      </c>
      <c r="AZ3" s="723"/>
      <c r="BA3" s="723"/>
      <c r="BB3" s="722" t="s">
        <v>305</v>
      </c>
      <c r="BC3" s="723"/>
      <c r="BD3" s="724"/>
      <c r="BE3" s="725" t="s">
        <v>5</v>
      </c>
      <c r="BF3" s="727" t="s">
        <v>6</v>
      </c>
      <c r="BG3" s="722" t="s">
        <v>306</v>
      </c>
      <c r="BH3" s="723"/>
      <c r="BI3" s="723"/>
      <c r="BJ3" s="730" t="s">
        <v>307</v>
      </c>
      <c r="BK3" s="723"/>
      <c r="BL3" s="723"/>
      <c r="BM3" s="722" t="s">
        <v>308</v>
      </c>
      <c r="BN3" s="723"/>
      <c r="BO3" s="724"/>
      <c r="BP3" s="725" t="s">
        <v>5</v>
      </c>
      <c r="BQ3" s="727" t="s">
        <v>6</v>
      </c>
      <c r="BR3" s="722" t="s">
        <v>309</v>
      </c>
      <c r="BS3" s="723"/>
      <c r="BT3" s="723"/>
      <c r="BU3" s="722" t="s">
        <v>310</v>
      </c>
      <c r="BV3" s="723"/>
      <c r="BW3" s="723"/>
      <c r="BX3" s="722" t="s">
        <v>311</v>
      </c>
      <c r="BY3" s="723"/>
      <c r="BZ3" s="724"/>
      <c r="CA3" s="725" t="s">
        <v>5</v>
      </c>
      <c r="CB3" s="727" t="s">
        <v>6</v>
      </c>
      <c r="CC3" s="722" t="s">
        <v>312</v>
      </c>
      <c r="CD3" s="723"/>
      <c r="CE3" s="723"/>
      <c r="CF3" s="722" t="s">
        <v>313</v>
      </c>
      <c r="CG3" s="723"/>
      <c r="CH3" s="723"/>
      <c r="CI3" s="722" t="s">
        <v>314</v>
      </c>
      <c r="CJ3" s="723"/>
      <c r="CK3" s="724"/>
      <c r="CL3" s="321"/>
      <c r="CM3" s="321"/>
      <c r="CN3" s="321"/>
      <c r="CO3" s="321"/>
      <c r="CP3" s="321"/>
      <c r="CQ3" s="321"/>
      <c r="CR3" s="321"/>
      <c r="CS3" s="321"/>
      <c r="CT3" s="321"/>
      <c r="CU3" s="321"/>
      <c r="CV3" s="321"/>
      <c r="CW3" s="321"/>
      <c r="CX3" s="321"/>
      <c r="CY3" s="321"/>
      <c r="CZ3" s="321"/>
      <c r="DA3" s="321"/>
      <c r="DB3" s="321"/>
      <c r="DC3" s="321"/>
      <c r="DD3" s="321"/>
      <c r="DE3" s="321"/>
      <c r="DF3" s="321"/>
      <c r="DG3" s="321"/>
      <c r="DH3" s="321"/>
      <c r="DI3" s="321"/>
      <c r="DJ3" s="321"/>
      <c r="DK3" s="321"/>
      <c r="DL3" s="321"/>
      <c r="DM3" s="321"/>
    </row>
    <row r="4" spans="1:117" s="323" customFormat="1" ht="24.75" customHeight="1" thickBot="1">
      <c r="A4" s="324"/>
      <c r="B4" s="726"/>
      <c r="C4" s="728"/>
      <c r="D4" s="325" t="s">
        <v>315</v>
      </c>
      <c r="E4" s="325" t="s">
        <v>316</v>
      </c>
      <c r="F4" s="325" t="s">
        <v>317</v>
      </c>
      <c r="G4" s="325" t="s">
        <v>315</v>
      </c>
      <c r="H4" s="325" t="s">
        <v>316</v>
      </c>
      <c r="I4" s="325" t="s">
        <v>317</v>
      </c>
      <c r="J4" s="325" t="s">
        <v>315</v>
      </c>
      <c r="K4" s="325" t="s">
        <v>316</v>
      </c>
      <c r="L4" s="326" t="s">
        <v>317</v>
      </c>
      <c r="M4" s="726"/>
      <c r="N4" s="721"/>
      <c r="O4" s="325" t="s">
        <v>315</v>
      </c>
      <c r="P4" s="325" t="s">
        <v>316</v>
      </c>
      <c r="Q4" s="325" t="s">
        <v>317</v>
      </c>
      <c r="R4" s="325" t="s">
        <v>315</v>
      </c>
      <c r="S4" s="325" t="s">
        <v>316</v>
      </c>
      <c r="T4" s="325" t="s">
        <v>317</v>
      </c>
      <c r="U4" s="325" t="s">
        <v>315</v>
      </c>
      <c r="V4" s="325" t="s">
        <v>316</v>
      </c>
      <c r="W4" s="326" t="s">
        <v>317</v>
      </c>
      <c r="X4" s="726"/>
      <c r="Y4" s="728"/>
      <c r="Z4" s="327" t="s">
        <v>315</v>
      </c>
      <c r="AA4" s="325" t="s">
        <v>316</v>
      </c>
      <c r="AB4" s="325" t="s">
        <v>317</v>
      </c>
      <c r="AC4" s="325" t="s">
        <v>315</v>
      </c>
      <c r="AD4" s="325" t="s">
        <v>316</v>
      </c>
      <c r="AE4" s="325" t="s">
        <v>317</v>
      </c>
      <c r="AF4" s="325" t="s">
        <v>315</v>
      </c>
      <c r="AG4" s="325" t="s">
        <v>316</v>
      </c>
      <c r="AH4" s="326" t="s">
        <v>317</v>
      </c>
      <c r="AI4" s="726"/>
      <c r="AJ4" s="728"/>
      <c r="AK4" s="325" t="s">
        <v>315</v>
      </c>
      <c r="AL4" s="327" t="s">
        <v>316</v>
      </c>
      <c r="AM4" s="325" t="s">
        <v>317</v>
      </c>
      <c r="AN4" s="325" t="s">
        <v>315</v>
      </c>
      <c r="AO4" s="325" t="s">
        <v>316</v>
      </c>
      <c r="AP4" s="325" t="s">
        <v>317</v>
      </c>
      <c r="AQ4" s="325" t="s">
        <v>315</v>
      </c>
      <c r="AR4" s="325" t="s">
        <v>316</v>
      </c>
      <c r="AS4" s="326" t="s">
        <v>317</v>
      </c>
      <c r="AT4" s="726"/>
      <c r="AU4" s="728"/>
      <c r="AV4" s="325" t="s">
        <v>315</v>
      </c>
      <c r="AW4" s="325" t="s">
        <v>316</v>
      </c>
      <c r="AX4" s="327" t="s">
        <v>317</v>
      </c>
      <c r="AY4" s="325" t="s">
        <v>315</v>
      </c>
      <c r="AZ4" s="325" t="s">
        <v>316</v>
      </c>
      <c r="BA4" s="325" t="s">
        <v>317</v>
      </c>
      <c r="BB4" s="325" t="s">
        <v>315</v>
      </c>
      <c r="BC4" s="325" t="s">
        <v>316</v>
      </c>
      <c r="BD4" s="326" t="s">
        <v>317</v>
      </c>
      <c r="BE4" s="726"/>
      <c r="BF4" s="728"/>
      <c r="BG4" s="325" t="s">
        <v>315</v>
      </c>
      <c r="BH4" s="325" t="s">
        <v>316</v>
      </c>
      <c r="BI4" s="325" t="s">
        <v>317</v>
      </c>
      <c r="BJ4" s="327" t="s">
        <v>315</v>
      </c>
      <c r="BK4" s="325" t="s">
        <v>316</v>
      </c>
      <c r="BL4" s="325" t="s">
        <v>317</v>
      </c>
      <c r="BM4" s="325" t="s">
        <v>315</v>
      </c>
      <c r="BN4" s="325" t="s">
        <v>316</v>
      </c>
      <c r="BO4" s="326" t="s">
        <v>317</v>
      </c>
      <c r="BP4" s="726"/>
      <c r="BQ4" s="728"/>
      <c r="BR4" s="325" t="s">
        <v>315</v>
      </c>
      <c r="BS4" s="325" t="s">
        <v>316</v>
      </c>
      <c r="BT4" s="325" t="s">
        <v>317</v>
      </c>
      <c r="BU4" s="325" t="s">
        <v>315</v>
      </c>
      <c r="BV4" s="325" t="s">
        <v>316</v>
      </c>
      <c r="BW4" s="325" t="s">
        <v>317</v>
      </c>
      <c r="BX4" s="325" t="s">
        <v>315</v>
      </c>
      <c r="BY4" s="325" t="s">
        <v>316</v>
      </c>
      <c r="BZ4" s="326" t="s">
        <v>317</v>
      </c>
      <c r="CA4" s="726"/>
      <c r="CB4" s="728"/>
      <c r="CC4" s="325" t="s">
        <v>315</v>
      </c>
      <c r="CD4" s="325" t="s">
        <v>316</v>
      </c>
      <c r="CE4" s="325" t="s">
        <v>317</v>
      </c>
      <c r="CF4" s="325" t="s">
        <v>315</v>
      </c>
      <c r="CG4" s="325" t="s">
        <v>316</v>
      </c>
      <c r="CH4" s="325" t="s">
        <v>317</v>
      </c>
      <c r="CI4" s="325" t="s">
        <v>315</v>
      </c>
      <c r="CJ4" s="325" t="s">
        <v>316</v>
      </c>
      <c r="CK4" s="326" t="s">
        <v>317</v>
      </c>
    </row>
    <row r="5" spans="1:117" ht="17.100000000000001" customHeight="1">
      <c r="A5" s="1"/>
      <c r="B5" s="11" t="s">
        <v>25</v>
      </c>
      <c r="C5" s="12" t="s">
        <v>26</v>
      </c>
      <c r="D5" s="329">
        <v>28228</v>
      </c>
      <c r="E5" s="329">
        <v>27057</v>
      </c>
      <c r="F5" s="329">
        <v>55285</v>
      </c>
      <c r="G5" s="329">
        <v>29692</v>
      </c>
      <c r="H5" s="329">
        <v>28424</v>
      </c>
      <c r="I5" s="329">
        <v>58116</v>
      </c>
      <c r="J5" s="329">
        <v>29049</v>
      </c>
      <c r="K5" s="329">
        <v>27789</v>
      </c>
      <c r="L5" s="330">
        <v>56838</v>
      </c>
      <c r="M5" s="11" t="s">
        <v>25</v>
      </c>
      <c r="N5" s="331" t="s">
        <v>26</v>
      </c>
      <c r="O5" s="329">
        <v>30453</v>
      </c>
      <c r="P5" s="329">
        <v>28675</v>
      </c>
      <c r="Q5" s="329">
        <v>59128</v>
      </c>
      <c r="R5" s="329">
        <v>36936</v>
      </c>
      <c r="S5" s="329">
        <v>33062</v>
      </c>
      <c r="T5" s="329">
        <v>69998</v>
      </c>
      <c r="U5" s="329">
        <v>42145</v>
      </c>
      <c r="V5" s="329">
        <v>39567</v>
      </c>
      <c r="W5" s="330">
        <v>81712</v>
      </c>
      <c r="X5" s="11" t="s">
        <v>25</v>
      </c>
      <c r="Y5" s="12" t="s">
        <v>26</v>
      </c>
      <c r="Z5" s="332">
        <v>53744</v>
      </c>
      <c r="AA5" s="329">
        <v>51006</v>
      </c>
      <c r="AB5" s="329">
        <v>104750</v>
      </c>
      <c r="AC5" s="329">
        <v>49652</v>
      </c>
      <c r="AD5" s="329">
        <v>47045</v>
      </c>
      <c r="AE5" s="329">
        <v>96697</v>
      </c>
      <c r="AF5" s="329">
        <v>44061</v>
      </c>
      <c r="AG5" s="329">
        <v>40960</v>
      </c>
      <c r="AH5" s="330">
        <v>85021</v>
      </c>
      <c r="AI5" s="11" t="s">
        <v>25</v>
      </c>
      <c r="AJ5" s="12" t="s">
        <v>26</v>
      </c>
      <c r="AK5" s="329">
        <v>37806</v>
      </c>
      <c r="AL5" s="332">
        <v>34801</v>
      </c>
      <c r="AM5" s="329">
        <v>72607</v>
      </c>
      <c r="AN5" s="329">
        <v>38247</v>
      </c>
      <c r="AO5" s="329">
        <v>37020</v>
      </c>
      <c r="AP5" s="329">
        <v>75267</v>
      </c>
      <c r="AQ5" s="329">
        <v>45347</v>
      </c>
      <c r="AR5" s="329">
        <v>46154</v>
      </c>
      <c r="AS5" s="330">
        <v>91501</v>
      </c>
      <c r="AT5" s="11" t="s">
        <v>25</v>
      </c>
      <c r="AU5" s="12" t="s">
        <v>26</v>
      </c>
      <c r="AV5" s="329">
        <v>38982</v>
      </c>
      <c r="AW5" s="329">
        <v>39996</v>
      </c>
      <c r="AX5" s="332">
        <v>78978</v>
      </c>
      <c r="AY5" s="329">
        <v>31565</v>
      </c>
      <c r="AZ5" s="329">
        <v>32159</v>
      </c>
      <c r="BA5" s="329">
        <v>63724</v>
      </c>
      <c r="BB5" s="329">
        <v>23589</v>
      </c>
      <c r="BC5" s="329">
        <v>25448</v>
      </c>
      <c r="BD5" s="330">
        <v>49037</v>
      </c>
      <c r="BE5" s="11" t="s">
        <v>25</v>
      </c>
      <c r="BF5" s="12" t="s">
        <v>26</v>
      </c>
      <c r="BG5" s="329">
        <v>15697</v>
      </c>
      <c r="BH5" s="329">
        <v>19017</v>
      </c>
      <c r="BI5" s="329">
        <v>34714</v>
      </c>
      <c r="BJ5" s="332">
        <v>8027</v>
      </c>
      <c r="BK5" s="329">
        <v>13108</v>
      </c>
      <c r="BL5" s="329">
        <v>21135</v>
      </c>
      <c r="BM5" s="329">
        <v>3617</v>
      </c>
      <c r="BN5" s="329">
        <v>8109</v>
      </c>
      <c r="BO5" s="330">
        <v>11726</v>
      </c>
      <c r="BP5" s="11" t="s">
        <v>25</v>
      </c>
      <c r="BQ5" s="12" t="s">
        <v>26</v>
      </c>
      <c r="BR5" s="329">
        <v>1376</v>
      </c>
      <c r="BS5" s="329">
        <v>3739</v>
      </c>
      <c r="BT5" s="329">
        <v>5115</v>
      </c>
      <c r="BU5" s="329">
        <v>279</v>
      </c>
      <c r="BV5" s="329">
        <v>948</v>
      </c>
      <c r="BW5" s="329">
        <v>1227</v>
      </c>
      <c r="BX5" s="329">
        <v>27</v>
      </c>
      <c r="BY5" s="329">
        <v>74</v>
      </c>
      <c r="BZ5" s="330">
        <v>101</v>
      </c>
      <c r="CA5" s="11" t="s">
        <v>25</v>
      </c>
      <c r="CB5" s="12" t="s">
        <v>26</v>
      </c>
      <c r="CC5" s="329">
        <v>86969</v>
      </c>
      <c r="CD5" s="329">
        <v>83270</v>
      </c>
      <c r="CE5" s="329">
        <v>170239</v>
      </c>
      <c r="CF5" s="329">
        <v>417373</v>
      </c>
      <c r="CG5" s="329">
        <v>398286</v>
      </c>
      <c r="CH5" s="329">
        <v>815659</v>
      </c>
      <c r="CI5" s="329">
        <v>84177</v>
      </c>
      <c r="CJ5" s="329">
        <v>102602</v>
      </c>
      <c r="CK5" s="330">
        <v>186779</v>
      </c>
    </row>
    <row r="6" spans="1:117" ht="17.100000000000001" customHeight="1">
      <c r="A6" s="1"/>
      <c r="B6" s="666" t="s">
        <v>27</v>
      </c>
      <c r="C6" s="18" t="s">
        <v>318</v>
      </c>
      <c r="D6" s="334">
        <f t="shared" ref="D6:L6" si="0">SUM(D7:D8)</f>
        <v>13199</v>
      </c>
      <c r="E6" s="334">
        <f t="shared" si="0"/>
        <v>12312</v>
      </c>
      <c r="F6" s="334">
        <f t="shared" si="0"/>
        <v>25511</v>
      </c>
      <c r="G6" s="334">
        <f t="shared" si="0"/>
        <v>12925</v>
      </c>
      <c r="H6" s="334">
        <f t="shared" si="0"/>
        <v>12590</v>
      </c>
      <c r="I6" s="334">
        <f t="shared" si="0"/>
        <v>25515</v>
      </c>
      <c r="J6" s="334">
        <f t="shared" si="0"/>
        <v>12503</v>
      </c>
      <c r="K6" s="334">
        <f t="shared" si="0"/>
        <v>11893</v>
      </c>
      <c r="L6" s="335">
        <f t="shared" si="0"/>
        <v>24396</v>
      </c>
      <c r="M6" s="666" t="s">
        <v>27</v>
      </c>
      <c r="N6" s="336" t="s">
        <v>318</v>
      </c>
      <c r="O6" s="334">
        <f t="shared" ref="O6:W6" si="1">SUM(O7:O8)</f>
        <v>12585</v>
      </c>
      <c r="P6" s="334">
        <f t="shared" si="1"/>
        <v>11885</v>
      </c>
      <c r="Q6" s="334">
        <f t="shared" si="1"/>
        <v>24470</v>
      </c>
      <c r="R6" s="334">
        <f t="shared" si="1"/>
        <v>15766</v>
      </c>
      <c r="S6" s="334">
        <f t="shared" si="1"/>
        <v>14256</v>
      </c>
      <c r="T6" s="334">
        <f t="shared" si="1"/>
        <v>30022</v>
      </c>
      <c r="U6" s="334">
        <f t="shared" si="1"/>
        <v>20441</v>
      </c>
      <c r="V6" s="334">
        <f t="shared" si="1"/>
        <v>18163</v>
      </c>
      <c r="W6" s="335">
        <f t="shared" si="1"/>
        <v>38604</v>
      </c>
      <c r="X6" s="666" t="s">
        <v>27</v>
      </c>
      <c r="Y6" s="18" t="s">
        <v>318</v>
      </c>
      <c r="Z6" s="337">
        <f t="shared" ref="Z6:AH6" si="2">SUM(Z7:Z8)</f>
        <v>26965</v>
      </c>
      <c r="AA6" s="334">
        <f t="shared" si="2"/>
        <v>24075</v>
      </c>
      <c r="AB6" s="334">
        <f t="shared" si="2"/>
        <v>51040</v>
      </c>
      <c r="AC6" s="334">
        <f t="shared" si="2"/>
        <v>24518</v>
      </c>
      <c r="AD6" s="334">
        <f t="shared" si="2"/>
        <v>21696</v>
      </c>
      <c r="AE6" s="334">
        <f t="shared" si="2"/>
        <v>46214</v>
      </c>
      <c r="AF6" s="334">
        <f t="shared" si="2"/>
        <v>20509</v>
      </c>
      <c r="AG6" s="334">
        <f t="shared" si="2"/>
        <v>17556</v>
      </c>
      <c r="AH6" s="335">
        <f t="shared" si="2"/>
        <v>38065</v>
      </c>
      <c r="AI6" s="666" t="s">
        <v>27</v>
      </c>
      <c r="AJ6" s="18" t="s">
        <v>318</v>
      </c>
      <c r="AK6" s="334">
        <f t="shared" ref="AK6:AS6" si="3">SUM(AK7:AK8)</f>
        <v>16321</v>
      </c>
      <c r="AL6" s="337">
        <f t="shared" si="3"/>
        <v>14486</v>
      </c>
      <c r="AM6" s="334">
        <f t="shared" si="3"/>
        <v>30807</v>
      </c>
      <c r="AN6" s="334">
        <f t="shared" si="3"/>
        <v>18179</v>
      </c>
      <c r="AO6" s="334">
        <f t="shared" si="3"/>
        <v>16511</v>
      </c>
      <c r="AP6" s="334">
        <f t="shared" si="3"/>
        <v>34690</v>
      </c>
      <c r="AQ6" s="334">
        <f t="shared" si="3"/>
        <v>22260</v>
      </c>
      <c r="AR6" s="334">
        <f t="shared" si="3"/>
        <v>21074</v>
      </c>
      <c r="AS6" s="335">
        <f t="shared" si="3"/>
        <v>43334</v>
      </c>
      <c r="AT6" s="666" t="s">
        <v>27</v>
      </c>
      <c r="AU6" s="18" t="s">
        <v>318</v>
      </c>
      <c r="AV6" s="334">
        <f t="shared" ref="AV6:BD6" si="4">SUM(AV7:AV8)</f>
        <v>19524</v>
      </c>
      <c r="AW6" s="334">
        <f t="shared" si="4"/>
        <v>19221</v>
      </c>
      <c r="AX6" s="337">
        <f t="shared" si="4"/>
        <v>38745</v>
      </c>
      <c r="AY6" s="334">
        <f t="shared" si="4"/>
        <v>16054</v>
      </c>
      <c r="AZ6" s="334">
        <f t="shared" si="4"/>
        <v>16217</v>
      </c>
      <c r="BA6" s="334">
        <f t="shared" si="4"/>
        <v>32271</v>
      </c>
      <c r="BB6" s="334">
        <f t="shared" si="4"/>
        <v>11939</v>
      </c>
      <c r="BC6" s="334">
        <f t="shared" si="4"/>
        <v>12196</v>
      </c>
      <c r="BD6" s="335">
        <f t="shared" si="4"/>
        <v>24135</v>
      </c>
      <c r="BE6" s="666" t="s">
        <v>27</v>
      </c>
      <c r="BF6" s="18" t="s">
        <v>318</v>
      </c>
      <c r="BG6" s="334">
        <f t="shared" ref="BG6:BO6" si="5">SUM(BG7:BG8)</f>
        <v>6561</v>
      </c>
      <c r="BH6" s="334">
        <f t="shared" si="5"/>
        <v>7887</v>
      </c>
      <c r="BI6" s="334">
        <f t="shared" si="5"/>
        <v>14448</v>
      </c>
      <c r="BJ6" s="337">
        <f t="shared" si="5"/>
        <v>3190</v>
      </c>
      <c r="BK6" s="334">
        <f t="shared" si="5"/>
        <v>5218</v>
      </c>
      <c r="BL6" s="334">
        <f t="shared" si="5"/>
        <v>8408</v>
      </c>
      <c r="BM6" s="334">
        <f t="shared" si="5"/>
        <v>1324</v>
      </c>
      <c r="BN6" s="334">
        <f t="shared" si="5"/>
        <v>3146</v>
      </c>
      <c r="BO6" s="335">
        <f t="shared" si="5"/>
        <v>4470</v>
      </c>
      <c r="BP6" s="666" t="s">
        <v>27</v>
      </c>
      <c r="BQ6" s="18" t="s">
        <v>318</v>
      </c>
      <c r="BR6" s="334">
        <f t="shared" ref="BR6:BZ6" si="6">SUM(BR7:BR8)</f>
        <v>444</v>
      </c>
      <c r="BS6" s="334">
        <f t="shared" si="6"/>
        <v>1451</v>
      </c>
      <c r="BT6" s="334">
        <f t="shared" si="6"/>
        <v>1895</v>
      </c>
      <c r="BU6" s="334">
        <f t="shared" si="6"/>
        <v>88</v>
      </c>
      <c r="BV6" s="334">
        <f t="shared" si="6"/>
        <v>326</v>
      </c>
      <c r="BW6" s="334">
        <f t="shared" si="6"/>
        <v>414</v>
      </c>
      <c r="BX6" s="334">
        <f t="shared" si="6"/>
        <v>9</v>
      </c>
      <c r="BY6" s="334">
        <f t="shared" si="6"/>
        <v>38</v>
      </c>
      <c r="BZ6" s="335">
        <f t="shared" si="6"/>
        <v>47</v>
      </c>
      <c r="CA6" s="666" t="s">
        <v>27</v>
      </c>
      <c r="CB6" s="18" t="s">
        <v>318</v>
      </c>
      <c r="CC6" s="334">
        <f t="shared" ref="CC6:CK6" si="7">SUM(CC7:CC8)</f>
        <v>38627</v>
      </c>
      <c r="CD6" s="334">
        <f t="shared" si="7"/>
        <v>36795</v>
      </c>
      <c r="CE6" s="334">
        <f t="shared" si="7"/>
        <v>75422</v>
      </c>
      <c r="CF6" s="334">
        <f t="shared" si="7"/>
        <v>197068</v>
      </c>
      <c r="CG6" s="334">
        <f t="shared" si="7"/>
        <v>178923</v>
      </c>
      <c r="CH6" s="334">
        <f t="shared" si="7"/>
        <v>375991</v>
      </c>
      <c r="CI6" s="334">
        <f t="shared" si="7"/>
        <v>39609</v>
      </c>
      <c r="CJ6" s="334">
        <f t="shared" si="7"/>
        <v>46479</v>
      </c>
      <c r="CK6" s="335">
        <f t="shared" si="7"/>
        <v>86088</v>
      </c>
    </row>
    <row r="7" spans="1:117" ht="17.100000000000001" customHeight="1">
      <c r="A7" s="1"/>
      <c r="B7" s="667"/>
      <c r="C7" s="26" t="s">
        <v>319</v>
      </c>
      <c r="D7" s="339">
        <v>11759</v>
      </c>
      <c r="E7" s="339">
        <v>11059</v>
      </c>
      <c r="F7" s="339">
        <v>22818</v>
      </c>
      <c r="G7" s="339">
        <v>11535</v>
      </c>
      <c r="H7" s="339">
        <v>11293</v>
      </c>
      <c r="I7" s="339">
        <v>22828</v>
      </c>
      <c r="J7" s="339">
        <v>11223</v>
      </c>
      <c r="K7" s="339">
        <v>10635</v>
      </c>
      <c r="L7" s="340">
        <v>21858</v>
      </c>
      <c r="M7" s="667"/>
      <c r="N7" s="341" t="s">
        <v>319</v>
      </c>
      <c r="O7" s="339">
        <v>11299</v>
      </c>
      <c r="P7" s="339">
        <v>10658</v>
      </c>
      <c r="Q7" s="339">
        <v>21957</v>
      </c>
      <c r="R7" s="339">
        <v>14255</v>
      </c>
      <c r="S7" s="339">
        <v>12881</v>
      </c>
      <c r="T7" s="339">
        <v>27136</v>
      </c>
      <c r="U7" s="339">
        <v>18418</v>
      </c>
      <c r="V7" s="339">
        <v>16290</v>
      </c>
      <c r="W7" s="340">
        <v>34708</v>
      </c>
      <c r="X7" s="667"/>
      <c r="Y7" s="26" t="s">
        <v>319</v>
      </c>
      <c r="Z7" s="342">
        <v>23986</v>
      </c>
      <c r="AA7" s="339">
        <v>21515</v>
      </c>
      <c r="AB7" s="339">
        <v>45501</v>
      </c>
      <c r="AC7" s="339">
        <v>21932</v>
      </c>
      <c r="AD7" s="339">
        <v>19430</v>
      </c>
      <c r="AE7" s="339">
        <v>41362</v>
      </c>
      <c r="AF7" s="339">
        <v>18366</v>
      </c>
      <c r="AG7" s="339">
        <v>15844</v>
      </c>
      <c r="AH7" s="340">
        <v>34210</v>
      </c>
      <c r="AI7" s="667"/>
      <c r="AJ7" s="26" t="s">
        <v>319</v>
      </c>
      <c r="AK7" s="339">
        <v>14713</v>
      </c>
      <c r="AL7" s="342">
        <v>13058</v>
      </c>
      <c r="AM7" s="339">
        <v>27771</v>
      </c>
      <c r="AN7" s="339">
        <v>16313</v>
      </c>
      <c r="AO7" s="339">
        <v>14929</v>
      </c>
      <c r="AP7" s="339">
        <v>31242</v>
      </c>
      <c r="AQ7" s="339">
        <v>19931</v>
      </c>
      <c r="AR7" s="339">
        <v>18820</v>
      </c>
      <c r="AS7" s="340">
        <v>38751</v>
      </c>
      <c r="AT7" s="667"/>
      <c r="AU7" s="26" t="s">
        <v>319</v>
      </c>
      <c r="AV7" s="339">
        <v>17351</v>
      </c>
      <c r="AW7" s="339">
        <v>16937</v>
      </c>
      <c r="AX7" s="342">
        <v>34288</v>
      </c>
      <c r="AY7" s="339">
        <v>14033</v>
      </c>
      <c r="AZ7" s="339">
        <v>14100</v>
      </c>
      <c r="BA7" s="339">
        <v>28133</v>
      </c>
      <c r="BB7" s="339">
        <v>10322</v>
      </c>
      <c r="BC7" s="339">
        <v>10535</v>
      </c>
      <c r="BD7" s="340">
        <v>20857</v>
      </c>
      <c r="BE7" s="667"/>
      <c r="BF7" s="26" t="s">
        <v>319</v>
      </c>
      <c r="BG7" s="339">
        <v>5673</v>
      </c>
      <c r="BH7" s="339">
        <v>6849</v>
      </c>
      <c r="BI7" s="339">
        <v>12522</v>
      </c>
      <c r="BJ7" s="342">
        <v>2795</v>
      </c>
      <c r="BK7" s="339">
        <v>4580</v>
      </c>
      <c r="BL7" s="339">
        <v>7375</v>
      </c>
      <c r="BM7" s="339">
        <v>1169</v>
      </c>
      <c r="BN7" s="339">
        <v>2708</v>
      </c>
      <c r="BO7" s="340">
        <v>3877</v>
      </c>
      <c r="BP7" s="667"/>
      <c r="BQ7" s="344" t="s">
        <v>319</v>
      </c>
      <c r="BR7" s="339">
        <v>394</v>
      </c>
      <c r="BS7" s="339">
        <v>1254</v>
      </c>
      <c r="BT7" s="339">
        <v>1648</v>
      </c>
      <c r="BU7" s="339">
        <v>73</v>
      </c>
      <c r="BV7" s="339">
        <v>274</v>
      </c>
      <c r="BW7" s="339">
        <v>347</v>
      </c>
      <c r="BX7" s="339">
        <v>7</v>
      </c>
      <c r="BY7" s="339">
        <v>35</v>
      </c>
      <c r="BZ7" s="340">
        <v>42</v>
      </c>
      <c r="CA7" s="667"/>
      <c r="CB7" s="344" t="s">
        <v>319</v>
      </c>
      <c r="CC7" s="339">
        <v>34517</v>
      </c>
      <c r="CD7" s="339">
        <v>32987</v>
      </c>
      <c r="CE7" s="339">
        <v>67504</v>
      </c>
      <c r="CF7" s="339">
        <v>176564</v>
      </c>
      <c r="CG7" s="339">
        <v>160362</v>
      </c>
      <c r="CH7" s="339">
        <v>336926</v>
      </c>
      <c r="CI7" s="339">
        <v>34466</v>
      </c>
      <c r="CJ7" s="339">
        <v>40335</v>
      </c>
      <c r="CK7" s="340">
        <v>74801</v>
      </c>
    </row>
    <row r="8" spans="1:117" ht="17.100000000000001" customHeight="1">
      <c r="A8" s="1"/>
      <c r="B8" s="668"/>
      <c r="C8" s="344" t="s">
        <v>320</v>
      </c>
      <c r="D8" s="345">
        <v>1440</v>
      </c>
      <c r="E8" s="345">
        <v>1253</v>
      </c>
      <c r="F8" s="345">
        <v>2693</v>
      </c>
      <c r="G8" s="345">
        <v>1390</v>
      </c>
      <c r="H8" s="345">
        <v>1297</v>
      </c>
      <c r="I8" s="345">
        <v>2687</v>
      </c>
      <c r="J8" s="345">
        <v>1280</v>
      </c>
      <c r="K8" s="345">
        <v>1258</v>
      </c>
      <c r="L8" s="346">
        <v>2538</v>
      </c>
      <c r="M8" s="668"/>
      <c r="N8" s="347" t="s">
        <v>320</v>
      </c>
      <c r="O8" s="345">
        <v>1286</v>
      </c>
      <c r="P8" s="345">
        <v>1227</v>
      </c>
      <c r="Q8" s="345">
        <v>2513</v>
      </c>
      <c r="R8" s="345">
        <v>1511</v>
      </c>
      <c r="S8" s="345">
        <v>1375</v>
      </c>
      <c r="T8" s="345">
        <v>2886</v>
      </c>
      <c r="U8" s="345">
        <v>2023</v>
      </c>
      <c r="V8" s="345">
        <v>1873</v>
      </c>
      <c r="W8" s="346">
        <v>3896</v>
      </c>
      <c r="X8" s="668"/>
      <c r="Y8" s="344" t="s">
        <v>320</v>
      </c>
      <c r="Z8" s="348">
        <v>2979</v>
      </c>
      <c r="AA8" s="345">
        <v>2560</v>
      </c>
      <c r="AB8" s="345">
        <v>5539</v>
      </c>
      <c r="AC8" s="345">
        <v>2586</v>
      </c>
      <c r="AD8" s="345">
        <v>2266</v>
      </c>
      <c r="AE8" s="345">
        <v>4852</v>
      </c>
      <c r="AF8" s="345">
        <v>2143</v>
      </c>
      <c r="AG8" s="345">
        <v>1712</v>
      </c>
      <c r="AH8" s="346">
        <v>3855</v>
      </c>
      <c r="AI8" s="668"/>
      <c r="AJ8" s="344" t="s">
        <v>320</v>
      </c>
      <c r="AK8" s="345">
        <v>1608</v>
      </c>
      <c r="AL8" s="348">
        <v>1428</v>
      </c>
      <c r="AM8" s="345">
        <v>3036</v>
      </c>
      <c r="AN8" s="345">
        <v>1866</v>
      </c>
      <c r="AO8" s="345">
        <v>1582</v>
      </c>
      <c r="AP8" s="345">
        <v>3448</v>
      </c>
      <c r="AQ8" s="345">
        <v>2329</v>
      </c>
      <c r="AR8" s="345">
        <v>2254</v>
      </c>
      <c r="AS8" s="346">
        <v>4583</v>
      </c>
      <c r="AT8" s="668"/>
      <c r="AU8" s="344" t="s">
        <v>320</v>
      </c>
      <c r="AV8" s="345">
        <v>2173</v>
      </c>
      <c r="AW8" s="345">
        <v>2284</v>
      </c>
      <c r="AX8" s="348">
        <v>4457</v>
      </c>
      <c r="AY8" s="345">
        <v>2021</v>
      </c>
      <c r="AZ8" s="345">
        <v>2117</v>
      </c>
      <c r="BA8" s="345">
        <v>4138</v>
      </c>
      <c r="BB8" s="345">
        <v>1617</v>
      </c>
      <c r="BC8" s="345">
        <v>1661</v>
      </c>
      <c r="BD8" s="346">
        <v>3278</v>
      </c>
      <c r="BE8" s="668"/>
      <c r="BF8" s="344" t="s">
        <v>320</v>
      </c>
      <c r="BG8" s="345">
        <v>888</v>
      </c>
      <c r="BH8" s="345">
        <v>1038</v>
      </c>
      <c r="BI8" s="345">
        <v>1926</v>
      </c>
      <c r="BJ8" s="342">
        <v>395</v>
      </c>
      <c r="BK8" s="339">
        <v>638</v>
      </c>
      <c r="BL8" s="339">
        <v>1033</v>
      </c>
      <c r="BM8" s="339">
        <v>155</v>
      </c>
      <c r="BN8" s="339">
        <v>438</v>
      </c>
      <c r="BO8" s="340">
        <v>593</v>
      </c>
      <c r="BP8" s="668"/>
      <c r="BQ8" s="26" t="s">
        <v>320</v>
      </c>
      <c r="BR8" s="339">
        <v>50</v>
      </c>
      <c r="BS8" s="339">
        <v>197</v>
      </c>
      <c r="BT8" s="339">
        <v>247</v>
      </c>
      <c r="BU8" s="339">
        <v>15</v>
      </c>
      <c r="BV8" s="339">
        <v>52</v>
      </c>
      <c r="BW8" s="339">
        <v>67</v>
      </c>
      <c r="BX8" s="339">
        <v>2</v>
      </c>
      <c r="BY8" s="339">
        <v>3</v>
      </c>
      <c r="BZ8" s="340">
        <v>5</v>
      </c>
      <c r="CA8" s="668"/>
      <c r="CB8" s="26" t="s">
        <v>320</v>
      </c>
      <c r="CC8" s="339">
        <v>4110</v>
      </c>
      <c r="CD8" s="339">
        <v>3808</v>
      </c>
      <c r="CE8" s="339">
        <v>7918</v>
      </c>
      <c r="CF8" s="339">
        <v>20504</v>
      </c>
      <c r="CG8" s="339">
        <v>18561</v>
      </c>
      <c r="CH8" s="339">
        <v>39065</v>
      </c>
      <c r="CI8" s="339">
        <v>5143</v>
      </c>
      <c r="CJ8" s="339">
        <v>6144</v>
      </c>
      <c r="CK8" s="340">
        <v>11287</v>
      </c>
    </row>
    <row r="9" spans="1:117" ht="17.100000000000001" customHeight="1">
      <c r="A9" s="1"/>
      <c r="B9" s="24" t="s">
        <v>29</v>
      </c>
      <c r="C9" s="18" t="s">
        <v>30</v>
      </c>
      <c r="D9" s="334">
        <v>7386</v>
      </c>
      <c r="E9" s="334">
        <v>7039</v>
      </c>
      <c r="F9" s="334">
        <v>14425</v>
      </c>
      <c r="G9" s="334">
        <v>7663</v>
      </c>
      <c r="H9" s="334">
        <v>7228</v>
      </c>
      <c r="I9" s="334">
        <v>14891</v>
      </c>
      <c r="J9" s="334">
        <v>7609</v>
      </c>
      <c r="K9" s="334">
        <v>7358</v>
      </c>
      <c r="L9" s="335">
        <v>14967</v>
      </c>
      <c r="M9" s="24" t="s">
        <v>29</v>
      </c>
      <c r="N9" s="336" t="s">
        <v>30</v>
      </c>
      <c r="O9" s="334">
        <v>8831</v>
      </c>
      <c r="P9" s="334">
        <v>8287</v>
      </c>
      <c r="Q9" s="334">
        <v>17118</v>
      </c>
      <c r="R9" s="334">
        <v>11570</v>
      </c>
      <c r="S9" s="334">
        <v>10705</v>
      </c>
      <c r="T9" s="334">
        <v>22275</v>
      </c>
      <c r="U9" s="334">
        <v>12050</v>
      </c>
      <c r="V9" s="334">
        <v>11386</v>
      </c>
      <c r="W9" s="335">
        <v>23436</v>
      </c>
      <c r="X9" s="24" t="s">
        <v>29</v>
      </c>
      <c r="Y9" s="18" t="s">
        <v>30</v>
      </c>
      <c r="Z9" s="337">
        <v>14531</v>
      </c>
      <c r="AA9" s="334">
        <v>13725</v>
      </c>
      <c r="AB9" s="334">
        <v>28256</v>
      </c>
      <c r="AC9" s="334">
        <v>13400</v>
      </c>
      <c r="AD9" s="334">
        <v>12343</v>
      </c>
      <c r="AE9" s="334">
        <v>25743</v>
      </c>
      <c r="AF9" s="334">
        <v>11640</v>
      </c>
      <c r="AG9" s="334">
        <v>10729</v>
      </c>
      <c r="AH9" s="335">
        <v>22369</v>
      </c>
      <c r="AI9" s="24" t="s">
        <v>29</v>
      </c>
      <c r="AJ9" s="18" t="s">
        <v>30</v>
      </c>
      <c r="AK9" s="334">
        <v>9975</v>
      </c>
      <c r="AL9" s="337">
        <v>9678</v>
      </c>
      <c r="AM9" s="334">
        <v>19653</v>
      </c>
      <c r="AN9" s="334">
        <v>11379</v>
      </c>
      <c r="AO9" s="334">
        <v>11501</v>
      </c>
      <c r="AP9" s="334">
        <v>22880</v>
      </c>
      <c r="AQ9" s="334">
        <v>13577</v>
      </c>
      <c r="AR9" s="334">
        <v>14262</v>
      </c>
      <c r="AS9" s="335">
        <v>27839</v>
      </c>
      <c r="AT9" s="24" t="s">
        <v>29</v>
      </c>
      <c r="AU9" s="18" t="s">
        <v>30</v>
      </c>
      <c r="AV9" s="334">
        <v>12472</v>
      </c>
      <c r="AW9" s="334">
        <v>12637</v>
      </c>
      <c r="AX9" s="337">
        <v>25109</v>
      </c>
      <c r="AY9" s="334">
        <v>9988</v>
      </c>
      <c r="AZ9" s="334">
        <v>9731</v>
      </c>
      <c r="BA9" s="334">
        <v>19719</v>
      </c>
      <c r="BB9" s="334">
        <v>7501</v>
      </c>
      <c r="BC9" s="334">
        <v>7214</v>
      </c>
      <c r="BD9" s="335">
        <v>14715</v>
      </c>
      <c r="BE9" s="24" t="s">
        <v>29</v>
      </c>
      <c r="BF9" s="18" t="s">
        <v>30</v>
      </c>
      <c r="BG9" s="334">
        <v>4600</v>
      </c>
      <c r="BH9" s="334">
        <v>5387</v>
      </c>
      <c r="BI9" s="334">
        <v>9987</v>
      </c>
      <c r="BJ9" s="337">
        <v>2302</v>
      </c>
      <c r="BK9" s="334">
        <v>3588</v>
      </c>
      <c r="BL9" s="334">
        <v>5890</v>
      </c>
      <c r="BM9" s="334">
        <v>1065</v>
      </c>
      <c r="BN9" s="334">
        <v>2243</v>
      </c>
      <c r="BO9" s="335">
        <v>3308</v>
      </c>
      <c r="BP9" s="24" t="s">
        <v>29</v>
      </c>
      <c r="BQ9" s="18" t="s">
        <v>30</v>
      </c>
      <c r="BR9" s="334">
        <v>398</v>
      </c>
      <c r="BS9" s="334">
        <v>1106</v>
      </c>
      <c r="BT9" s="334">
        <v>1504</v>
      </c>
      <c r="BU9" s="334">
        <v>67</v>
      </c>
      <c r="BV9" s="334">
        <v>314</v>
      </c>
      <c r="BW9" s="334">
        <v>381</v>
      </c>
      <c r="BX9" s="334">
        <v>3</v>
      </c>
      <c r="BY9" s="334">
        <v>59</v>
      </c>
      <c r="BZ9" s="335">
        <v>62</v>
      </c>
      <c r="CA9" s="24" t="s">
        <v>29</v>
      </c>
      <c r="CB9" s="18" t="s">
        <v>30</v>
      </c>
      <c r="CC9" s="334">
        <v>22658</v>
      </c>
      <c r="CD9" s="334">
        <v>21625</v>
      </c>
      <c r="CE9" s="334">
        <v>44283</v>
      </c>
      <c r="CF9" s="334">
        <v>119425</v>
      </c>
      <c r="CG9" s="334">
        <v>115253</v>
      </c>
      <c r="CH9" s="334">
        <v>234678</v>
      </c>
      <c r="CI9" s="334">
        <v>25924</v>
      </c>
      <c r="CJ9" s="334">
        <v>29642</v>
      </c>
      <c r="CK9" s="335">
        <v>55566</v>
      </c>
    </row>
    <row r="10" spans="1:117" ht="17.100000000000001" customHeight="1">
      <c r="A10" s="1"/>
      <c r="B10" s="24" t="s">
        <v>31</v>
      </c>
      <c r="C10" s="18" t="s">
        <v>32</v>
      </c>
      <c r="D10" s="334">
        <v>5071</v>
      </c>
      <c r="E10" s="334">
        <v>4969</v>
      </c>
      <c r="F10" s="334">
        <v>10040</v>
      </c>
      <c r="G10" s="334">
        <v>5638</v>
      </c>
      <c r="H10" s="334">
        <v>5413</v>
      </c>
      <c r="I10" s="334">
        <v>11051</v>
      </c>
      <c r="J10" s="334">
        <v>5901</v>
      </c>
      <c r="K10" s="334">
        <v>5575</v>
      </c>
      <c r="L10" s="335">
        <v>11476</v>
      </c>
      <c r="M10" s="24" t="s">
        <v>31</v>
      </c>
      <c r="N10" s="336" t="s">
        <v>32</v>
      </c>
      <c r="O10" s="334">
        <v>6058</v>
      </c>
      <c r="P10" s="334">
        <v>5794</v>
      </c>
      <c r="Q10" s="334">
        <v>11852</v>
      </c>
      <c r="R10" s="334">
        <v>6906</v>
      </c>
      <c r="S10" s="334">
        <v>6889</v>
      </c>
      <c r="T10" s="334">
        <v>13795</v>
      </c>
      <c r="U10" s="334">
        <v>8048</v>
      </c>
      <c r="V10" s="334">
        <v>7929</v>
      </c>
      <c r="W10" s="335">
        <v>15977</v>
      </c>
      <c r="X10" s="24" t="s">
        <v>31</v>
      </c>
      <c r="Y10" s="18" t="s">
        <v>32</v>
      </c>
      <c r="Z10" s="337">
        <v>10179</v>
      </c>
      <c r="AA10" s="334">
        <v>9430</v>
      </c>
      <c r="AB10" s="334">
        <v>19609</v>
      </c>
      <c r="AC10" s="334">
        <v>8910</v>
      </c>
      <c r="AD10" s="334">
        <v>8308</v>
      </c>
      <c r="AE10" s="334">
        <v>17218</v>
      </c>
      <c r="AF10" s="334">
        <v>7430</v>
      </c>
      <c r="AG10" s="334">
        <v>7235</v>
      </c>
      <c r="AH10" s="335">
        <v>14665</v>
      </c>
      <c r="AI10" s="24" t="s">
        <v>31</v>
      </c>
      <c r="AJ10" s="18" t="s">
        <v>32</v>
      </c>
      <c r="AK10" s="334">
        <v>6721</v>
      </c>
      <c r="AL10" s="337">
        <v>6542</v>
      </c>
      <c r="AM10" s="334">
        <v>13263</v>
      </c>
      <c r="AN10" s="334">
        <v>8309</v>
      </c>
      <c r="AO10" s="334">
        <v>8943</v>
      </c>
      <c r="AP10" s="334">
        <v>17252</v>
      </c>
      <c r="AQ10" s="334">
        <v>10790</v>
      </c>
      <c r="AR10" s="334">
        <v>11692</v>
      </c>
      <c r="AS10" s="335">
        <v>22482</v>
      </c>
      <c r="AT10" s="24" t="s">
        <v>31</v>
      </c>
      <c r="AU10" s="18" t="s">
        <v>32</v>
      </c>
      <c r="AV10" s="334">
        <v>10198</v>
      </c>
      <c r="AW10" s="334">
        <v>10086</v>
      </c>
      <c r="AX10" s="337">
        <v>20284</v>
      </c>
      <c r="AY10" s="334">
        <v>7987</v>
      </c>
      <c r="AZ10" s="334">
        <v>7378</v>
      </c>
      <c r="BA10" s="334">
        <v>15365</v>
      </c>
      <c r="BB10" s="334">
        <v>5247</v>
      </c>
      <c r="BC10" s="334">
        <v>4997</v>
      </c>
      <c r="BD10" s="335">
        <v>10244</v>
      </c>
      <c r="BE10" s="24" t="s">
        <v>31</v>
      </c>
      <c r="BF10" s="18" t="s">
        <v>32</v>
      </c>
      <c r="BG10" s="334">
        <v>2763</v>
      </c>
      <c r="BH10" s="334">
        <v>3406</v>
      </c>
      <c r="BI10" s="334">
        <v>6169</v>
      </c>
      <c r="BJ10" s="337">
        <v>1329</v>
      </c>
      <c r="BK10" s="334">
        <v>2407</v>
      </c>
      <c r="BL10" s="334">
        <v>3736</v>
      </c>
      <c r="BM10" s="334">
        <v>614</v>
      </c>
      <c r="BN10" s="334">
        <v>1523</v>
      </c>
      <c r="BO10" s="335">
        <v>2137</v>
      </c>
      <c r="BP10" s="24" t="s">
        <v>31</v>
      </c>
      <c r="BQ10" s="18" t="s">
        <v>32</v>
      </c>
      <c r="BR10" s="334">
        <v>230</v>
      </c>
      <c r="BS10" s="334">
        <v>734</v>
      </c>
      <c r="BT10" s="334">
        <v>964</v>
      </c>
      <c r="BU10" s="334">
        <v>47</v>
      </c>
      <c r="BV10" s="334">
        <v>152</v>
      </c>
      <c r="BW10" s="334">
        <v>199</v>
      </c>
      <c r="BX10" s="334">
        <v>2</v>
      </c>
      <c r="BY10" s="334">
        <v>18</v>
      </c>
      <c r="BZ10" s="335">
        <v>20</v>
      </c>
      <c r="CA10" s="24" t="s">
        <v>31</v>
      </c>
      <c r="CB10" s="18" t="s">
        <v>32</v>
      </c>
      <c r="CC10" s="334">
        <v>16610</v>
      </c>
      <c r="CD10" s="334">
        <v>15957</v>
      </c>
      <c r="CE10" s="334">
        <v>32567</v>
      </c>
      <c r="CF10" s="334">
        <v>83549</v>
      </c>
      <c r="CG10" s="334">
        <v>82848</v>
      </c>
      <c r="CH10" s="334">
        <v>166397</v>
      </c>
      <c r="CI10" s="334">
        <v>18219</v>
      </c>
      <c r="CJ10" s="334">
        <v>20615</v>
      </c>
      <c r="CK10" s="335">
        <v>38834</v>
      </c>
    </row>
    <row r="11" spans="1:117" ht="17.100000000000001" customHeight="1">
      <c r="A11" s="1"/>
      <c r="B11" s="666" t="s">
        <v>33</v>
      </c>
      <c r="C11" s="26" t="s">
        <v>34</v>
      </c>
      <c r="D11" s="339">
        <v>6047</v>
      </c>
      <c r="E11" s="339">
        <v>5854</v>
      </c>
      <c r="F11" s="339">
        <v>11901</v>
      </c>
      <c r="G11" s="339">
        <v>6118</v>
      </c>
      <c r="H11" s="339">
        <v>5698</v>
      </c>
      <c r="I11" s="339">
        <v>11816</v>
      </c>
      <c r="J11" s="339">
        <v>5461</v>
      </c>
      <c r="K11" s="339">
        <v>5175</v>
      </c>
      <c r="L11" s="340">
        <v>10636</v>
      </c>
      <c r="M11" s="666" t="s">
        <v>33</v>
      </c>
      <c r="N11" s="341" t="s">
        <v>34</v>
      </c>
      <c r="O11" s="339">
        <v>5462</v>
      </c>
      <c r="P11" s="339">
        <v>5083</v>
      </c>
      <c r="Q11" s="339">
        <v>10545</v>
      </c>
      <c r="R11" s="339">
        <v>6991</v>
      </c>
      <c r="S11" s="339">
        <v>6447</v>
      </c>
      <c r="T11" s="339">
        <v>13438</v>
      </c>
      <c r="U11" s="339">
        <v>8772</v>
      </c>
      <c r="V11" s="339">
        <v>8123</v>
      </c>
      <c r="W11" s="340">
        <v>16895</v>
      </c>
      <c r="X11" s="666" t="s">
        <v>33</v>
      </c>
      <c r="Y11" s="26" t="s">
        <v>34</v>
      </c>
      <c r="Z11" s="342">
        <v>11986</v>
      </c>
      <c r="AA11" s="339">
        <v>11002</v>
      </c>
      <c r="AB11" s="339">
        <v>22988</v>
      </c>
      <c r="AC11" s="339">
        <v>10814</v>
      </c>
      <c r="AD11" s="339">
        <v>9630</v>
      </c>
      <c r="AE11" s="339">
        <v>20444</v>
      </c>
      <c r="AF11" s="339">
        <v>8739</v>
      </c>
      <c r="AG11" s="339">
        <v>7455</v>
      </c>
      <c r="AH11" s="340">
        <v>16194</v>
      </c>
      <c r="AI11" s="666" t="s">
        <v>33</v>
      </c>
      <c r="AJ11" s="26" t="s">
        <v>34</v>
      </c>
      <c r="AK11" s="339">
        <v>6371</v>
      </c>
      <c r="AL11" s="342">
        <v>5884</v>
      </c>
      <c r="AM11" s="339">
        <v>12255</v>
      </c>
      <c r="AN11" s="339">
        <v>7414</v>
      </c>
      <c r="AO11" s="339">
        <v>7125</v>
      </c>
      <c r="AP11" s="339">
        <v>14539</v>
      </c>
      <c r="AQ11" s="339">
        <v>9413</v>
      </c>
      <c r="AR11" s="339">
        <v>9889</v>
      </c>
      <c r="AS11" s="340">
        <v>19302</v>
      </c>
      <c r="AT11" s="666" t="s">
        <v>33</v>
      </c>
      <c r="AU11" s="26" t="s">
        <v>34</v>
      </c>
      <c r="AV11" s="339">
        <v>8892</v>
      </c>
      <c r="AW11" s="339">
        <v>8992</v>
      </c>
      <c r="AX11" s="342">
        <v>17884</v>
      </c>
      <c r="AY11" s="339">
        <v>7262</v>
      </c>
      <c r="AZ11" s="339">
        <v>7129</v>
      </c>
      <c r="BA11" s="339">
        <v>14391</v>
      </c>
      <c r="BB11" s="339">
        <v>4911</v>
      </c>
      <c r="BC11" s="339">
        <v>4658</v>
      </c>
      <c r="BD11" s="340">
        <v>9569</v>
      </c>
      <c r="BE11" s="666" t="s">
        <v>33</v>
      </c>
      <c r="BF11" s="26" t="s">
        <v>34</v>
      </c>
      <c r="BG11" s="339">
        <v>2487</v>
      </c>
      <c r="BH11" s="339">
        <v>2852</v>
      </c>
      <c r="BI11" s="339">
        <v>5339</v>
      </c>
      <c r="BJ11" s="342">
        <v>1135</v>
      </c>
      <c r="BK11" s="339">
        <v>1971</v>
      </c>
      <c r="BL11" s="339">
        <v>3106</v>
      </c>
      <c r="BM11" s="339">
        <v>490</v>
      </c>
      <c r="BN11" s="339">
        <v>1180</v>
      </c>
      <c r="BO11" s="340">
        <v>1670</v>
      </c>
      <c r="BP11" s="666" t="s">
        <v>33</v>
      </c>
      <c r="BQ11" s="26" t="s">
        <v>34</v>
      </c>
      <c r="BR11" s="339">
        <v>173</v>
      </c>
      <c r="BS11" s="339">
        <v>508</v>
      </c>
      <c r="BT11" s="339">
        <v>681</v>
      </c>
      <c r="BU11" s="339">
        <v>41</v>
      </c>
      <c r="BV11" s="339">
        <v>118</v>
      </c>
      <c r="BW11" s="339">
        <v>159</v>
      </c>
      <c r="BX11" s="339">
        <v>2</v>
      </c>
      <c r="BY11" s="339">
        <v>5</v>
      </c>
      <c r="BZ11" s="340">
        <v>7</v>
      </c>
      <c r="CA11" s="666" t="s">
        <v>33</v>
      </c>
      <c r="CB11" s="26" t="s">
        <v>34</v>
      </c>
      <c r="CC11" s="339">
        <v>17626</v>
      </c>
      <c r="CD11" s="339">
        <v>16727</v>
      </c>
      <c r="CE11" s="339">
        <v>34353</v>
      </c>
      <c r="CF11" s="339">
        <v>84854</v>
      </c>
      <c r="CG11" s="339">
        <v>79630</v>
      </c>
      <c r="CH11" s="339">
        <v>164484</v>
      </c>
      <c r="CI11" s="339">
        <v>16501</v>
      </c>
      <c r="CJ11" s="339">
        <v>18421</v>
      </c>
      <c r="CK11" s="340">
        <v>34922</v>
      </c>
    </row>
    <row r="12" spans="1:117" ht="17.100000000000001" customHeight="1">
      <c r="A12" s="1"/>
      <c r="B12" s="667"/>
      <c r="C12" s="26" t="s">
        <v>35</v>
      </c>
      <c r="D12" s="339">
        <v>1777</v>
      </c>
      <c r="E12" s="339">
        <v>1751</v>
      </c>
      <c r="F12" s="339">
        <v>3528</v>
      </c>
      <c r="G12" s="339">
        <v>1944</v>
      </c>
      <c r="H12" s="339">
        <v>1805</v>
      </c>
      <c r="I12" s="339">
        <v>3749</v>
      </c>
      <c r="J12" s="339">
        <v>1868</v>
      </c>
      <c r="K12" s="339">
        <v>1855</v>
      </c>
      <c r="L12" s="340">
        <v>3723</v>
      </c>
      <c r="M12" s="667"/>
      <c r="N12" s="341" t="s">
        <v>35</v>
      </c>
      <c r="O12" s="339">
        <v>1814</v>
      </c>
      <c r="P12" s="339">
        <v>1727</v>
      </c>
      <c r="Q12" s="339">
        <v>3541</v>
      </c>
      <c r="R12" s="339">
        <v>2192</v>
      </c>
      <c r="S12" s="339">
        <v>1949</v>
      </c>
      <c r="T12" s="339">
        <v>4141</v>
      </c>
      <c r="U12" s="339">
        <v>2626</v>
      </c>
      <c r="V12" s="339">
        <v>2416</v>
      </c>
      <c r="W12" s="340">
        <v>5042</v>
      </c>
      <c r="X12" s="667"/>
      <c r="Y12" s="26" t="s">
        <v>35</v>
      </c>
      <c r="Z12" s="342">
        <v>3602</v>
      </c>
      <c r="AA12" s="339">
        <v>3130</v>
      </c>
      <c r="AB12" s="339">
        <v>6732</v>
      </c>
      <c r="AC12" s="339">
        <v>3306</v>
      </c>
      <c r="AD12" s="339">
        <v>2825</v>
      </c>
      <c r="AE12" s="339">
        <v>6131</v>
      </c>
      <c r="AF12" s="339">
        <v>2584</v>
      </c>
      <c r="AG12" s="339">
        <v>2157</v>
      </c>
      <c r="AH12" s="340">
        <v>4741</v>
      </c>
      <c r="AI12" s="667"/>
      <c r="AJ12" s="26" t="s">
        <v>35</v>
      </c>
      <c r="AK12" s="339">
        <v>2216</v>
      </c>
      <c r="AL12" s="342">
        <v>1811</v>
      </c>
      <c r="AM12" s="339">
        <v>4027</v>
      </c>
      <c r="AN12" s="339">
        <v>2548</v>
      </c>
      <c r="AO12" s="339">
        <v>2392</v>
      </c>
      <c r="AP12" s="339">
        <v>4940</v>
      </c>
      <c r="AQ12" s="339">
        <v>3516</v>
      </c>
      <c r="AR12" s="339">
        <v>3335</v>
      </c>
      <c r="AS12" s="340">
        <v>6851</v>
      </c>
      <c r="AT12" s="667"/>
      <c r="AU12" s="26" t="s">
        <v>35</v>
      </c>
      <c r="AV12" s="339">
        <v>3479</v>
      </c>
      <c r="AW12" s="339">
        <v>3070</v>
      </c>
      <c r="AX12" s="342">
        <v>6549</v>
      </c>
      <c r="AY12" s="339">
        <v>2591</v>
      </c>
      <c r="AZ12" s="339">
        <v>2348</v>
      </c>
      <c r="BA12" s="339">
        <v>4939</v>
      </c>
      <c r="BB12" s="339">
        <v>1646</v>
      </c>
      <c r="BC12" s="339">
        <v>1464</v>
      </c>
      <c r="BD12" s="340">
        <v>3110</v>
      </c>
      <c r="BE12" s="667"/>
      <c r="BF12" s="26" t="s">
        <v>35</v>
      </c>
      <c r="BG12" s="339">
        <v>781</v>
      </c>
      <c r="BH12" s="339">
        <v>900</v>
      </c>
      <c r="BI12" s="339">
        <v>1681</v>
      </c>
      <c r="BJ12" s="342">
        <v>343</v>
      </c>
      <c r="BK12" s="339">
        <v>682</v>
      </c>
      <c r="BL12" s="339">
        <v>1025</v>
      </c>
      <c r="BM12" s="339">
        <v>126</v>
      </c>
      <c r="BN12" s="339">
        <v>421</v>
      </c>
      <c r="BO12" s="340">
        <v>547</v>
      </c>
      <c r="BP12" s="667"/>
      <c r="BQ12" s="26" t="s">
        <v>35</v>
      </c>
      <c r="BR12" s="339">
        <v>61</v>
      </c>
      <c r="BS12" s="339">
        <v>212</v>
      </c>
      <c r="BT12" s="339">
        <v>273</v>
      </c>
      <c r="BU12" s="339">
        <v>16</v>
      </c>
      <c r="BV12" s="339">
        <v>47</v>
      </c>
      <c r="BW12" s="339">
        <v>63</v>
      </c>
      <c r="BX12" s="339">
        <v>0</v>
      </c>
      <c r="BY12" s="339">
        <v>10</v>
      </c>
      <c r="BZ12" s="340">
        <v>10</v>
      </c>
      <c r="CA12" s="667"/>
      <c r="CB12" s="26" t="s">
        <v>35</v>
      </c>
      <c r="CC12" s="339">
        <v>5589</v>
      </c>
      <c r="CD12" s="339">
        <v>5411</v>
      </c>
      <c r="CE12" s="339">
        <v>11000</v>
      </c>
      <c r="CF12" s="339">
        <v>27883</v>
      </c>
      <c r="CG12" s="339">
        <v>24812</v>
      </c>
      <c r="CH12" s="339">
        <v>52695</v>
      </c>
      <c r="CI12" s="339">
        <v>5564</v>
      </c>
      <c r="CJ12" s="339">
        <v>6084</v>
      </c>
      <c r="CK12" s="340">
        <v>11648</v>
      </c>
    </row>
    <row r="13" spans="1:117" ht="17.100000000000001" customHeight="1">
      <c r="A13" s="1"/>
      <c r="B13" s="667"/>
      <c r="C13" s="26" t="s">
        <v>36</v>
      </c>
      <c r="D13" s="339">
        <v>2747</v>
      </c>
      <c r="E13" s="339">
        <v>2693</v>
      </c>
      <c r="F13" s="339">
        <v>5440</v>
      </c>
      <c r="G13" s="339">
        <v>3085</v>
      </c>
      <c r="H13" s="339">
        <v>2815</v>
      </c>
      <c r="I13" s="339">
        <v>5900</v>
      </c>
      <c r="J13" s="339">
        <v>3218</v>
      </c>
      <c r="K13" s="339">
        <v>3023</v>
      </c>
      <c r="L13" s="340">
        <v>6241</v>
      </c>
      <c r="M13" s="667"/>
      <c r="N13" s="341" t="s">
        <v>36</v>
      </c>
      <c r="O13" s="339">
        <v>3709</v>
      </c>
      <c r="P13" s="339">
        <v>3433</v>
      </c>
      <c r="Q13" s="339">
        <v>7142</v>
      </c>
      <c r="R13" s="339">
        <v>4094</v>
      </c>
      <c r="S13" s="339">
        <v>3906</v>
      </c>
      <c r="T13" s="339">
        <v>8000</v>
      </c>
      <c r="U13" s="339">
        <v>4409</v>
      </c>
      <c r="V13" s="339">
        <v>4206</v>
      </c>
      <c r="W13" s="340">
        <v>8615</v>
      </c>
      <c r="X13" s="667"/>
      <c r="Y13" s="26" t="s">
        <v>36</v>
      </c>
      <c r="Z13" s="342">
        <v>5575</v>
      </c>
      <c r="AA13" s="339">
        <v>4941</v>
      </c>
      <c r="AB13" s="339">
        <v>10516</v>
      </c>
      <c r="AC13" s="339">
        <v>4821</v>
      </c>
      <c r="AD13" s="339">
        <v>4294</v>
      </c>
      <c r="AE13" s="339">
        <v>9115</v>
      </c>
      <c r="AF13" s="339">
        <v>3940</v>
      </c>
      <c r="AG13" s="339">
        <v>3759</v>
      </c>
      <c r="AH13" s="340">
        <v>7699</v>
      </c>
      <c r="AI13" s="667"/>
      <c r="AJ13" s="26" t="s">
        <v>36</v>
      </c>
      <c r="AK13" s="339">
        <v>3909</v>
      </c>
      <c r="AL13" s="342">
        <v>3903</v>
      </c>
      <c r="AM13" s="339">
        <v>7812</v>
      </c>
      <c r="AN13" s="339">
        <v>4994</v>
      </c>
      <c r="AO13" s="339">
        <v>4952</v>
      </c>
      <c r="AP13" s="339">
        <v>9946</v>
      </c>
      <c r="AQ13" s="339">
        <v>6551</v>
      </c>
      <c r="AR13" s="339">
        <v>6410</v>
      </c>
      <c r="AS13" s="340">
        <v>12961</v>
      </c>
      <c r="AT13" s="667"/>
      <c r="AU13" s="26" t="s">
        <v>36</v>
      </c>
      <c r="AV13" s="339">
        <v>5751</v>
      </c>
      <c r="AW13" s="339">
        <v>5138</v>
      </c>
      <c r="AX13" s="342">
        <v>10889</v>
      </c>
      <c r="AY13" s="339">
        <v>4031</v>
      </c>
      <c r="AZ13" s="339">
        <v>3606</v>
      </c>
      <c r="BA13" s="339">
        <v>7637</v>
      </c>
      <c r="BB13" s="339">
        <v>2344</v>
      </c>
      <c r="BC13" s="339">
        <v>2335</v>
      </c>
      <c r="BD13" s="340">
        <v>4679</v>
      </c>
      <c r="BE13" s="667"/>
      <c r="BF13" s="26" t="s">
        <v>36</v>
      </c>
      <c r="BG13" s="339">
        <v>1229</v>
      </c>
      <c r="BH13" s="339">
        <v>1433</v>
      </c>
      <c r="BI13" s="339">
        <v>2662</v>
      </c>
      <c r="BJ13" s="342">
        <v>536</v>
      </c>
      <c r="BK13" s="339">
        <v>1097</v>
      </c>
      <c r="BL13" s="339">
        <v>1633</v>
      </c>
      <c r="BM13" s="339">
        <v>224</v>
      </c>
      <c r="BN13" s="339">
        <v>638</v>
      </c>
      <c r="BO13" s="340">
        <v>862</v>
      </c>
      <c r="BP13" s="667"/>
      <c r="BQ13" s="26" t="s">
        <v>36</v>
      </c>
      <c r="BR13" s="339">
        <v>91</v>
      </c>
      <c r="BS13" s="339">
        <v>304</v>
      </c>
      <c r="BT13" s="339">
        <v>395</v>
      </c>
      <c r="BU13" s="339">
        <v>24</v>
      </c>
      <c r="BV13" s="339">
        <v>61</v>
      </c>
      <c r="BW13" s="339">
        <v>85</v>
      </c>
      <c r="BX13" s="339">
        <v>2</v>
      </c>
      <c r="BY13" s="339">
        <v>6</v>
      </c>
      <c r="BZ13" s="340">
        <v>8</v>
      </c>
      <c r="CA13" s="667"/>
      <c r="CB13" s="26" t="s">
        <v>36</v>
      </c>
      <c r="CC13" s="339">
        <v>9050</v>
      </c>
      <c r="CD13" s="339">
        <v>8531</v>
      </c>
      <c r="CE13" s="339">
        <v>17581</v>
      </c>
      <c r="CF13" s="339">
        <v>47753</v>
      </c>
      <c r="CG13" s="339">
        <v>44942</v>
      </c>
      <c r="CH13" s="339">
        <v>92695</v>
      </c>
      <c r="CI13" s="339">
        <v>8481</v>
      </c>
      <c r="CJ13" s="339">
        <v>9480</v>
      </c>
      <c r="CK13" s="340">
        <v>17961</v>
      </c>
    </row>
    <row r="14" spans="1:117" ht="17.100000000000001" customHeight="1">
      <c r="A14" s="1"/>
      <c r="B14" s="668"/>
      <c r="C14" s="18" t="s">
        <v>37</v>
      </c>
      <c r="D14" s="334">
        <f t="shared" ref="D14:L14" si="8">SUM(D11:D13)</f>
        <v>10571</v>
      </c>
      <c r="E14" s="334">
        <f t="shared" si="8"/>
        <v>10298</v>
      </c>
      <c r="F14" s="334">
        <f t="shared" si="8"/>
        <v>20869</v>
      </c>
      <c r="G14" s="334">
        <f t="shared" si="8"/>
        <v>11147</v>
      </c>
      <c r="H14" s="334">
        <f t="shared" si="8"/>
        <v>10318</v>
      </c>
      <c r="I14" s="334">
        <f t="shared" si="8"/>
        <v>21465</v>
      </c>
      <c r="J14" s="334">
        <f t="shared" si="8"/>
        <v>10547</v>
      </c>
      <c r="K14" s="334">
        <f t="shared" si="8"/>
        <v>10053</v>
      </c>
      <c r="L14" s="335">
        <f t="shared" si="8"/>
        <v>20600</v>
      </c>
      <c r="M14" s="668"/>
      <c r="N14" s="336" t="s">
        <v>37</v>
      </c>
      <c r="O14" s="334">
        <f t="shared" ref="O14:W14" si="9">SUM(O11:O13)</f>
        <v>10985</v>
      </c>
      <c r="P14" s="334">
        <f t="shared" si="9"/>
        <v>10243</v>
      </c>
      <c r="Q14" s="334">
        <f t="shared" si="9"/>
        <v>21228</v>
      </c>
      <c r="R14" s="334">
        <f t="shared" si="9"/>
        <v>13277</v>
      </c>
      <c r="S14" s="334">
        <f t="shared" si="9"/>
        <v>12302</v>
      </c>
      <c r="T14" s="334">
        <f t="shared" si="9"/>
        <v>25579</v>
      </c>
      <c r="U14" s="334">
        <f t="shared" si="9"/>
        <v>15807</v>
      </c>
      <c r="V14" s="334">
        <f t="shared" si="9"/>
        <v>14745</v>
      </c>
      <c r="W14" s="335">
        <f t="shared" si="9"/>
        <v>30552</v>
      </c>
      <c r="X14" s="668"/>
      <c r="Y14" s="18" t="s">
        <v>37</v>
      </c>
      <c r="Z14" s="337">
        <f t="shared" ref="Z14:AH14" si="10">SUM(Z11:Z13)</f>
        <v>21163</v>
      </c>
      <c r="AA14" s="334">
        <f t="shared" si="10"/>
        <v>19073</v>
      </c>
      <c r="AB14" s="334">
        <f t="shared" si="10"/>
        <v>40236</v>
      </c>
      <c r="AC14" s="334">
        <f t="shared" si="10"/>
        <v>18941</v>
      </c>
      <c r="AD14" s="334">
        <f t="shared" si="10"/>
        <v>16749</v>
      </c>
      <c r="AE14" s="334">
        <f t="shared" si="10"/>
        <v>35690</v>
      </c>
      <c r="AF14" s="334">
        <f t="shared" si="10"/>
        <v>15263</v>
      </c>
      <c r="AG14" s="334">
        <f t="shared" si="10"/>
        <v>13371</v>
      </c>
      <c r="AH14" s="335">
        <f t="shared" si="10"/>
        <v>28634</v>
      </c>
      <c r="AI14" s="668"/>
      <c r="AJ14" s="18" t="s">
        <v>37</v>
      </c>
      <c r="AK14" s="334">
        <f t="shared" ref="AK14:AS14" si="11">SUM(AK11:AK13)</f>
        <v>12496</v>
      </c>
      <c r="AL14" s="337">
        <f t="shared" si="11"/>
        <v>11598</v>
      </c>
      <c r="AM14" s="334">
        <f t="shared" si="11"/>
        <v>24094</v>
      </c>
      <c r="AN14" s="334">
        <f t="shared" si="11"/>
        <v>14956</v>
      </c>
      <c r="AO14" s="334">
        <f t="shared" si="11"/>
        <v>14469</v>
      </c>
      <c r="AP14" s="334">
        <f t="shared" si="11"/>
        <v>29425</v>
      </c>
      <c r="AQ14" s="334">
        <f t="shared" si="11"/>
        <v>19480</v>
      </c>
      <c r="AR14" s="334">
        <f t="shared" si="11"/>
        <v>19634</v>
      </c>
      <c r="AS14" s="335">
        <f t="shared" si="11"/>
        <v>39114</v>
      </c>
      <c r="AT14" s="668"/>
      <c r="AU14" s="18" t="s">
        <v>37</v>
      </c>
      <c r="AV14" s="334">
        <f t="shared" ref="AV14:BD14" si="12">SUM(AV11:AV13)</f>
        <v>18122</v>
      </c>
      <c r="AW14" s="334">
        <f t="shared" si="12"/>
        <v>17200</v>
      </c>
      <c r="AX14" s="337">
        <f t="shared" si="12"/>
        <v>35322</v>
      </c>
      <c r="AY14" s="334">
        <f t="shared" si="12"/>
        <v>13884</v>
      </c>
      <c r="AZ14" s="334">
        <f t="shared" si="12"/>
        <v>13083</v>
      </c>
      <c r="BA14" s="334">
        <f t="shared" si="12"/>
        <v>26967</v>
      </c>
      <c r="BB14" s="334">
        <f t="shared" si="12"/>
        <v>8901</v>
      </c>
      <c r="BC14" s="334">
        <f t="shared" si="12"/>
        <v>8457</v>
      </c>
      <c r="BD14" s="335">
        <f t="shared" si="12"/>
        <v>17358</v>
      </c>
      <c r="BE14" s="668"/>
      <c r="BF14" s="18" t="s">
        <v>37</v>
      </c>
      <c r="BG14" s="334">
        <f t="shared" ref="BG14:BO14" si="13">SUM(BG11:BG13)</f>
        <v>4497</v>
      </c>
      <c r="BH14" s="334">
        <f t="shared" si="13"/>
        <v>5185</v>
      </c>
      <c r="BI14" s="334">
        <f t="shared" si="13"/>
        <v>9682</v>
      </c>
      <c r="BJ14" s="337">
        <f t="shared" si="13"/>
        <v>2014</v>
      </c>
      <c r="BK14" s="334">
        <f t="shared" si="13"/>
        <v>3750</v>
      </c>
      <c r="BL14" s="334">
        <f t="shared" si="13"/>
        <v>5764</v>
      </c>
      <c r="BM14" s="334">
        <f t="shared" si="13"/>
        <v>840</v>
      </c>
      <c r="BN14" s="334">
        <f t="shared" si="13"/>
        <v>2239</v>
      </c>
      <c r="BO14" s="335">
        <f t="shared" si="13"/>
        <v>3079</v>
      </c>
      <c r="BP14" s="668"/>
      <c r="BQ14" s="18" t="s">
        <v>37</v>
      </c>
      <c r="BR14" s="334">
        <f t="shared" ref="BR14:BZ14" si="14">SUM(BR11:BR13)</f>
        <v>325</v>
      </c>
      <c r="BS14" s="334">
        <f t="shared" si="14"/>
        <v>1024</v>
      </c>
      <c r="BT14" s="334">
        <f t="shared" si="14"/>
        <v>1349</v>
      </c>
      <c r="BU14" s="334">
        <f t="shared" si="14"/>
        <v>81</v>
      </c>
      <c r="BV14" s="334">
        <f t="shared" si="14"/>
        <v>226</v>
      </c>
      <c r="BW14" s="334">
        <f t="shared" si="14"/>
        <v>307</v>
      </c>
      <c r="BX14" s="334">
        <f t="shared" si="14"/>
        <v>4</v>
      </c>
      <c r="BY14" s="334">
        <f t="shared" si="14"/>
        <v>21</v>
      </c>
      <c r="BZ14" s="335">
        <f t="shared" si="14"/>
        <v>25</v>
      </c>
      <c r="CA14" s="668"/>
      <c r="CB14" s="18" t="s">
        <v>37</v>
      </c>
      <c r="CC14" s="334">
        <f t="shared" ref="CC14:CK14" si="15">SUM(CC11:CC13)</f>
        <v>32265</v>
      </c>
      <c r="CD14" s="334">
        <f t="shared" si="15"/>
        <v>30669</v>
      </c>
      <c r="CE14" s="334">
        <f t="shared" si="15"/>
        <v>62934</v>
      </c>
      <c r="CF14" s="334">
        <f t="shared" si="15"/>
        <v>160490</v>
      </c>
      <c r="CG14" s="334">
        <f t="shared" si="15"/>
        <v>149384</v>
      </c>
      <c r="CH14" s="334">
        <f t="shared" si="15"/>
        <v>309874</v>
      </c>
      <c r="CI14" s="334">
        <f t="shared" si="15"/>
        <v>30546</v>
      </c>
      <c r="CJ14" s="334">
        <f t="shared" si="15"/>
        <v>33985</v>
      </c>
      <c r="CK14" s="335">
        <f t="shared" si="15"/>
        <v>64531</v>
      </c>
    </row>
    <row r="15" spans="1:117" ht="17.100000000000001" customHeight="1">
      <c r="A15" s="1"/>
      <c r="B15" s="666" t="s">
        <v>38</v>
      </c>
      <c r="C15" s="26" t="s">
        <v>39</v>
      </c>
      <c r="D15" s="339">
        <v>7580</v>
      </c>
      <c r="E15" s="339">
        <v>7123</v>
      </c>
      <c r="F15" s="339">
        <v>14703</v>
      </c>
      <c r="G15" s="339">
        <v>8039</v>
      </c>
      <c r="H15" s="339">
        <v>7737</v>
      </c>
      <c r="I15" s="339">
        <v>15776</v>
      </c>
      <c r="J15" s="339">
        <v>7589</v>
      </c>
      <c r="K15" s="339">
        <v>7355</v>
      </c>
      <c r="L15" s="340">
        <v>14944</v>
      </c>
      <c r="M15" s="666" t="s">
        <v>38</v>
      </c>
      <c r="N15" s="341" t="s">
        <v>39</v>
      </c>
      <c r="O15" s="339">
        <v>7970</v>
      </c>
      <c r="P15" s="339">
        <v>7801</v>
      </c>
      <c r="Q15" s="339">
        <v>15771</v>
      </c>
      <c r="R15" s="339">
        <v>9748</v>
      </c>
      <c r="S15" s="339">
        <v>9829</v>
      </c>
      <c r="T15" s="339">
        <v>19577</v>
      </c>
      <c r="U15" s="339">
        <v>11197</v>
      </c>
      <c r="V15" s="339">
        <v>10726</v>
      </c>
      <c r="W15" s="340">
        <v>21923</v>
      </c>
      <c r="X15" s="666" t="s">
        <v>38</v>
      </c>
      <c r="Y15" s="26" t="s">
        <v>39</v>
      </c>
      <c r="Z15" s="342">
        <v>14892</v>
      </c>
      <c r="AA15" s="339">
        <v>13675</v>
      </c>
      <c r="AB15" s="339">
        <v>28567</v>
      </c>
      <c r="AC15" s="339">
        <v>13214</v>
      </c>
      <c r="AD15" s="339">
        <v>12290</v>
      </c>
      <c r="AE15" s="339">
        <v>25504</v>
      </c>
      <c r="AF15" s="339">
        <v>10720</v>
      </c>
      <c r="AG15" s="339">
        <v>9827</v>
      </c>
      <c r="AH15" s="340">
        <v>20547</v>
      </c>
      <c r="AI15" s="666" t="s">
        <v>38</v>
      </c>
      <c r="AJ15" s="26" t="s">
        <v>39</v>
      </c>
      <c r="AK15" s="339">
        <v>8937</v>
      </c>
      <c r="AL15" s="342">
        <v>8687</v>
      </c>
      <c r="AM15" s="339">
        <v>17624</v>
      </c>
      <c r="AN15" s="339">
        <v>10279</v>
      </c>
      <c r="AO15" s="339">
        <v>10572</v>
      </c>
      <c r="AP15" s="339">
        <v>20851</v>
      </c>
      <c r="AQ15" s="339">
        <v>13031</v>
      </c>
      <c r="AR15" s="339">
        <v>13654</v>
      </c>
      <c r="AS15" s="340">
        <v>26685</v>
      </c>
      <c r="AT15" s="666" t="s">
        <v>38</v>
      </c>
      <c r="AU15" s="26" t="s">
        <v>39</v>
      </c>
      <c r="AV15" s="339">
        <v>12094</v>
      </c>
      <c r="AW15" s="339">
        <v>12526</v>
      </c>
      <c r="AX15" s="342">
        <v>24620</v>
      </c>
      <c r="AY15" s="339">
        <v>10041</v>
      </c>
      <c r="AZ15" s="339">
        <v>9363</v>
      </c>
      <c r="BA15" s="339">
        <v>19404</v>
      </c>
      <c r="BB15" s="339">
        <v>6453</v>
      </c>
      <c r="BC15" s="339">
        <v>6220</v>
      </c>
      <c r="BD15" s="340">
        <v>12673</v>
      </c>
      <c r="BE15" s="666" t="s">
        <v>38</v>
      </c>
      <c r="BF15" s="26" t="s">
        <v>39</v>
      </c>
      <c r="BG15" s="339">
        <v>3404</v>
      </c>
      <c r="BH15" s="339">
        <v>4041</v>
      </c>
      <c r="BI15" s="339">
        <v>7445</v>
      </c>
      <c r="BJ15" s="342">
        <v>1499</v>
      </c>
      <c r="BK15" s="339">
        <v>2840</v>
      </c>
      <c r="BL15" s="339">
        <v>4339</v>
      </c>
      <c r="BM15" s="339">
        <v>703</v>
      </c>
      <c r="BN15" s="339">
        <v>1723</v>
      </c>
      <c r="BO15" s="340">
        <v>2426</v>
      </c>
      <c r="BP15" s="666" t="s">
        <v>38</v>
      </c>
      <c r="BQ15" s="26" t="s">
        <v>39</v>
      </c>
      <c r="BR15" s="339">
        <v>221</v>
      </c>
      <c r="BS15" s="339">
        <v>776</v>
      </c>
      <c r="BT15" s="339">
        <v>997</v>
      </c>
      <c r="BU15" s="339">
        <v>50</v>
      </c>
      <c r="BV15" s="339">
        <v>199</v>
      </c>
      <c r="BW15" s="339">
        <v>249</v>
      </c>
      <c r="BX15" s="339">
        <v>6</v>
      </c>
      <c r="BY15" s="339">
        <v>20</v>
      </c>
      <c r="BZ15" s="340">
        <v>26</v>
      </c>
      <c r="CA15" s="666" t="s">
        <v>38</v>
      </c>
      <c r="CB15" s="26" t="s">
        <v>39</v>
      </c>
      <c r="CC15" s="339">
        <v>23208</v>
      </c>
      <c r="CD15" s="339">
        <v>22215</v>
      </c>
      <c r="CE15" s="339">
        <v>45423</v>
      </c>
      <c r="CF15" s="339">
        <v>112082</v>
      </c>
      <c r="CG15" s="339">
        <v>109587</v>
      </c>
      <c r="CH15" s="339">
        <v>221669</v>
      </c>
      <c r="CI15" s="339">
        <v>22377</v>
      </c>
      <c r="CJ15" s="339">
        <v>25182</v>
      </c>
      <c r="CK15" s="340">
        <v>47559</v>
      </c>
    </row>
    <row r="16" spans="1:117" ht="17.100000000000001" customHeight="1">
      <c r="A16" s="1"/>
      <c r="B16" s="667"/>
      <c r="C16" s="26" t="s">
        <v>40</v>
      </c>
      <c r="D16" s="345">
        <v>1554</v>
      </c>
      <c r="E16" s="345">
        <v>1528</v>
      </c>
      <c r="F16" s="345">
        <v>3082</v>
      </c>
      <c r="G16" s="345">
        <v>1659</v>
      </c>
      <c r="H16" s="345">
        <v>1671</v>
      </c>
      <c r="I16" s="345">
        <v>3330</v>
      </c>
      <c r="J16" s="345">
        <v>1630</v>
      </c>
      <c r="K16" s="345">
        <v>1563</v>
      </c>
      <c r="L16" s="346">
        <v>3193</v>
      </c>
      <c r="M16" s="667"/>
      <c r="N16" s="341" t="s">
        <v>40</v>
      </c>
      <c r="O16" s="345">
        <v>1570</v>
      </c>
      <c r="P16" s="345">
        <v>1446</v>
      </c>
      <c r="Q16" s="345">
        <v>3016</v>
      </c>
      <c r="R16" s="345">
        <v>1725</v>
      </c>
      <c r="S16" s="345">
        <v>1675</v>
      </c>
      <c r="T16" s="345">
        <v>3400</v>
      </c>
      <c r="U16" s="345">
        <v>2162</v>
      </c>
      <c r="V16" s="345">
        <v>2044</v>
      </c>
      <c r="W16" s="346">
        <v>4206</v>
      </c>
      <c r="X16" s="667"/>
      <c r="Y16" s="26" t="s">
        <v>40</v>
      </c>
      <c r="Z16" s="348">
        <v>2810</v>
      </c>
      <c r="AA16" s="345">
        <v>2658</v>
      </c>
      <c r="AB16" s="345">
        <v>5468</v>
      </c>
      <c r="AC16" s="345">
        <v>2490</v>
      </c>
      <c r="AD16" s="345">
        <v>2281</v>
      </c>
      <c r="AE16" s="345">
        <v>4771</v>
      </c>
      <c r="AF16" s="345">
        <v>1908</v>
      </c>
      <c r="AG16" s="345">
        <v>1709</v>
      </c>
      <c r="AH16" s="346">
        <v>3617</v>
      </c>
      <c r="AI16" s="667"/>
      <c r="AJ16" s="26" t="s">
        <v>40</v>
      </c>
      <c r="AK16" s="345">
        <v>1748</v>
      </c>
      <c r="AL16" s="348">
        <v>1694</v>
      </c>
      <c r="AM16" s="345">
        <v>3442</v>
      </c>
      <c r="AN16" s="345">
        <v>2110</v>
      </c>
      <c r="AO16" s="345">
        <v>2178</v>
      </c>
      <c r="AP16" s="345">
        <v>4288</v>
      </c>
      <c r="AQ16" s="345">
        <v>2740</v>
      </c>
      <c r="AR16" s="345">
        <v>2841</v>
      </c>
      <c r="AS16" s="346">
        <v>5581</v>
      </c>
      <c r="AT16" s="667"/>
      <c r="AU16" s="26" t="s">
        <v>40</v>
      </c>
      <c r="AV16" s="345">
        <v>2392</v>
      </c>
      <c r="AW16" s="345">
        <v>2129</v>
      </c>
      <c r="AX16" s="348">
        <v>4521</v>
      </c>
      <c r="AY16" s="345">
        <v>1654</v>
      </c>
      <c r="AZ16" s="345">
        <v>1524</v>
      </c>
      <c r="BA16" s="345">
        <v>3178</v>
      </c>
      <c r="BB16" s="345">
        <v>985</v>
      </c>
      <c r="BC16" s="345">
        <v>936</v>
      </c>
      <c r="BD16" s="346">
        <v>1921</v>
      </c>
      <c r="BE16" s="667"/>
      <c r="BF16" s="26" t="s">
        <v>40</v>
      </c>
      <c r="BG16" s="345">
        <v>614</v>
      </c>
      <c r="BH16" s="345">
        <v>772</v>
      </c>
      <c r="BI16" s="345">
        <v>1386</v>
      </c>
      <c r="BJ16" s="348">
        <v>288</v>
      </c>
      <c r="BK16" s="345">
        <v>571</v>
      </c>
      <c r="BL16" s="345">
        <v>859</v>
      </c>
      <c r="BM16" s="345">
        <v>132</v>
      </c>
      <c r="BN16" s="345">
        <v>373</v>
      </c>
      <c r="BO16" s="346">
        <v>505</v>
      </c>
      <c r="BP16" s="667"/>
      <c r="BQ16" s="26" t="s">
        <v>40</v>
      </c>
      <c r="BR16" s="345">
        <v>42</v>
      </c>
      <c r="BS16" s="345">
        <v>172</v>
      </c>
      <c r="BT16" s="345">
        <v>214</v>
      </c>
      <c r="BU16" s="345">
        <v>11</v>
      </c>
      <c r="BV16" s="345">
        <v>36</v>
      </c>
      <c r="BW16" s="345">
        <v>47</v>
      </c>
      <c r="BX16" s="345">
        <v>1</v>
      </c>
      <c r="BY16" s="345">
        <v>5</v>
      </c>
      <c r="BZ16" s="346">
        <v>6</v>
      </c>
      <c r="CA16" s="667"/>
      <c r="CB16" s="26" t="s">
        <v>40</v>
      </c>
      <c r="CC16" s="345">
        <v>4843</v>
      </c>
      <c r="CD16" s="345">
        <v>4762</v>
      </c>
      <c r="CE16" s="345">
        <v>9605</v>
      </c>
      <c r="CF16" s="345">
        <v>21655</v>
      </c>
      <c r="CG16" s="345">
        <v>20655</v>
      </c>
      <c r="CH16" s="345">
        <v>42310</v>
      </c>
      <c r="CI16" s="345">
        <v>3727</v>
      </c>
      <c r="CJ16" s="345">
        <v>4389</v>
      </c>
      <c r="CK16" s="346">
        <v>8116</v>
      </c>
    </row>
    <row r="17" spans="1:89" ht="17.100000000000001" customHeight="1">
      <c r="A17" s="1"/>
      <c r="B17" s="667"/>
      <c r="C17" s="26" t="s">
        <v>41</v>
      </c>
      <c r="D17" s="339">
        <v>751</v>
      </c>
      <c r="E17" s="339">
        <v>763</v>
      </c>
      <c r="F17" s="339">
        <v>1514</v>
      </c>
      <c r="G17" s="339">
        <v>921</v>
      </c>
      <c r="H17" s="339">
        <v>883</v>
      </c>
      <c r="I17" s="339">
        <v>1804</v>
      </c>
      <c r="J17" s="339">
        <v>904</v>
      </c>
      <c r="K17" s="339">
        <v>837</v>
      </c>
      <c r="L17" s="340">
        <v>1741</v>
      </c>
      <c r="M17" s="667"/>
      <c r="N17" s="341" t="s">
        <v>41</v>
      </c>
      <c r="O17" s="339">
        <v>912</v>
      </c>
      <c r="P17" s="339">
        <v>822</v>
      </c>
      <c r="Q17" s="339">
        <v>1734</v>
      </c>
      <c r="R17" s="339">
        <v>906</v>
      </c>
      <c r="S17" s="339">
        <v>872</v>
      </c>
      <c r="T17" s="339">
        <v>1778</v>
      </c>
      <c r="U17" s="339">
        <v>947</v>
      </c>
      <c r="V17" s="339">
        <v>868</v>
      </c>
      <c r="W17" s="340">
        <v>1815</v>
      </c>
      <c r="X17" s="667"/>
      <c r="Y17" s="26" t="s">
        <v>41</v>
      </c>
      <c r="Z17" s="342">
        <v>1308</v>
      </c>
      <c r="AA17" s="339">
        <v>1210</v>
      </c>
      <c r="AB17" s="339">
        <v>2518</v>
      </c>
      <c r="AC17" s="339">
        <v>1250</v>
      </c>
      <c r="AD17" s="339">
        <v>1193</v>
      </c>
      <c r="AE17" s="339">
        <v>2443</v>
      </c>
      <c r="AF17" s="339">
        <v>953</v>
      </c>
      <c r="AG17" s="339">
        <v>858</v>
      </c>
      <c r="AH17" s="340">
        <v>1811</v>
      </c>
      <c r="AI17" s="667"/>
      <c r="AJ17" s="26" t="s">
        <v>41</v>
      </c>
      <c r="AK17" s="339">
        <v>854</v>
      </c>
      <c r="AL17" s="342">
        <v>944</v>
      </c>
      <c r="AM17" s="339">
        <v>1798</v>
      </c>
      <c r="AN17" s="339">
        <v>1174</v>
      </c>
      <c r="AO17" s="339">
        <v>1107</v>
      </c>
      <c r="AP17" s="339">
        <v>2281</v>
      </c>
      <c r="AQ17" s="339">
        <v>1355</v>
      </c>
      <c r="AR17" s="339">
        <v>1386</v>
      </c>
      <c r="AS17" s="340">
        <v>2741</v>
      </c>
      <c r="AT17" s="667"/>
      <c r="AU17" s="26" t="s">
        <v>41</v>
      </c>
      <c r="AV17" s="339">
        <v>1147</v>
      </c>
      <c r="AW17" s="339">
        <v>1095</v>
      </c>
      <c r="AX17" s="342">
        <v>2242</v>
      </c>
      <c r="AY17" s="339">
        <v>906</v>
      </c>
      <c r="AZ17" s="339">
        <v>824</v>
      </c>
      <c r="BA17" s="339">
        <v>1730</v>
      </c>
      <c r="BB17" s="339">
        <v>575</v>
      </c>
      <c r="BC17" s="339">
        <v>611</v>
      </c>
      <c r="BD17" s="340">
        <v>1186</v>
      </c>
      <c r="BE17" s="667"/>
      <c r="BF17" s="26" t="s">
        <v>41</v>
      </c>
      <c r="BG17" s="339">
        <v>308</v>
      </c>
      <c r="BH17" s="339">
        <v>414</v>
      </c>
      <c r="BI17" s="339">
        <v>722</v>
      </c>
      <c r="BJ17" s="342">
        <v>162</v>
      </c>
      <c r="BK17" s="339">
        <v>341</v>
      </c>
      <c r="BL17" s="339">
        <v>503</v>
      </c>
      <c r="BM17" s="339">
        <v>75</v>
      </c>
      <c r="BN17" s="339">
        <v>223</v>
      </c>
      <c r="BO17" s="340">
        <v>298</v>
      </c>
      <c r="BP17" s="667"/>
      <c r="BQ17" s="26" t="s">
        <v>41</v>
      </c>
      <c r="BR17" s="339">
        <v>26</v>
      </c>
      <c r="BS17" s="339">
        <v>111</v>
      </c>
      <c r="BT17" s="339">
        <v>137</v>
      </c>
      <c r="BU17" s="339">
        <v>8</v>
      </c>
      <c r="BV17" s="339">
        <v>42</v>
      </c>
      <c r="BW17" s="339">
        <v>50</v>
      </c>
      <c r="BX17" s="339">
        <v>0</v>
      </c>
      <c r="BY17" s="339">
        <v>5</v>
      </c>
      <c r="BZ17" s="340">
        <v>5</v>
      </c>
      <c r="CA17" s="667"/>
      <c r="CB17" s="26" t="s">
        <v>41</v>
      </c>
      <c r="CC17" s="339">
        <v>2576</v>
      </c>
      <c r="CD17" s="339">
        <v>2483</v>
      </c>
      <c r="CE17" s="339">
        <v>5059</v>
      </c>
      <c r="CF17" s="339">
        <v>10806</v>
      </c>
      <c r="CG17" s="339">
        <v>10355</v>
      </c>
      <c r="CH17" s="339">
        <v>21161</v>
      </c>
      <c r="CI17" s="339">
        <v>2060</v>
      </c>
      <c r="CJ17" s="339">
        <v>2571</v>
      </c>
      <c r="CK17" s="340">
        <v>4631</v>
      </c>
    </row>
    <row r="18" spans="1:89" ht="17.100000000000001" customHeight="1">
      <c r="A18" s="1"/>
      <c r="B18" s="668"/>
      <c r="C18" s="18" t="s">
        <v>42</v>
      </c>
      <c r="D18" s="334">
        <f t="shared" ref="D18:L18" si="16">SUM(D15:D17)</f>
        <v>9885</v>
      </c>
      <c r="E18" s="334">
        <f t="shared" si="16"/>
        <v>9414</v>
      </c>
      <c r="F18" s="334">
        <f t="shared" si="16"/>
        <v>19299</v>
      </c>
      <c r="G18" s="334">
        <f t="shared" si="16"/>
        <v>10619</v>
      </c>
      <c r="H18" s="334">
        <f t="shared" si="16"/>
        <v>10291</v>
      </c>
      <c r="I18" s="334">
        <f t="shared" si="16"/>
        <v>20910</v>
      </c>
      <c r="J18" s="334">
        <f t="shared" si="16"/>
        <v>10123</v>
      </c>
      <c r="K18" s="334">
        <f t="shared" si="16"/>
        <v>9755</v>
      </c>
      <c r="L18" s="335">
        <f t="shared" si="16"/>
        <v>19878</v>
      </c>
      <c r="M18" s="668"/>
      <c r="N18" s="336" t="s">
        <v>42</v>
      </c>
      <c r="O18" s="334">
        <f t="shared" ref="O18:W18" si="17">SUM(O15:O17)</f>
        <v>10452</v>
      </c>
      <c r="P18" s="334">
        <f t="shared" si="17"/>
        <v>10069</v>
      </c>
      <c r="Q18" s="334">
        <f t="shared" si="17"/>
        <v>20521</v>
      </c>
      <c r="R18" s="334">
        <f t="shared" si="17"/>
        <v>12379</v>
      </c>
      <c r="S18" s="334">
        <f t="shared" si="17"/>
        <v>12376</v>
      </c>
      <c r="T18" s="334">
        <f t="shared" si="17"/>
        <v>24755</v>
      </c>
      <c r="U18" s="334">
        <f t="shared" si="17"/>
        <v>14306</v>
      </c>
      <c r="V18" s="334">
        <f t="shared" si="17"/>
        <v>13638</v>
      </c>
      <c r="W18" s="335">
        <f t="shared" si="17"/>
        <v>27944</v>
      </c>
      <c r="X18" s="668"/>
      <c r="Y18" s="18" t="s">
        <v>42</v>
      </c>
      <c r="Z18" s="337">
        <f t="shared" ref="Z18:AH18" si="18">SUM(Z15:Z17)</f>
        <v>19010</v>
      </c>
      <c r="AA18" s="334">
        <f t="shared" si="18"/>
        <v>17543</v>
      </c>
      <c r="AB18" s="334">
        <f t="shared" si="18"/>
        <v>36553</v>
      </c>
      <c r="AC18" s="334">
        <f t="shared" si="18"/>
        <v>16954</v>
      </c>
      <c r="AD18" s="334">
        <f t="shared" si="18"/>
        <v>15764</v>
      </c>
      <c r="AE18" s="334">
        <f t="shared" si="18"/>
        <v>32718</v>
      </c>
      <c r="AF18" s="334">
        <f t="shared" si="18"/>
        <v>13581</v>
      </c>
      <c r="AG18" s="334">
        <f t="shared" si="18"/>
        <v>12394</v>
      </c>
      <c r="AH18" s="335">
        <f t="shared" si="18"/>
        <v>25975</v>
      </c>
      <c r="AI18" s="668"/>
      <c r="AJ18" s="18" t="s">
        <v>42</v>
      </c>
      <c r="AK18" s="334">
        <f t="shared" ref="AK18:AS18" si="19">SUM(AK15:AK17)</f>
        <v>11539</v>
      </c>
      <c r="AL18" s="337">
        <f t="shared" si="19"/>
        <v>11325</v>
      </c>
      <c r="AM18" s="334">
        <f t="shared" si="19"/>
        <v>22864</v>
      </c>
      <c r="AN18" s="334">
        <f t="shared" si="19"/>
        <v>13563</v>
      </c>
      <c r="AO18" s="334">
        <f t="shared" si="19"/>
        <v>13857</v>
      </c>
      <c r="AP18" s="334">
        <f t="shared" si="19"/>
        <v>27420</v>
      </c>
      <c r="AQ18" s="334">
        <f t="shared" si="19"/>
        <v>17126</v>
      </c>
      <c r="AR18" s="334">
        <f t="shared" si="19"/>
        <v>17881</v>
      </c>
      <c r="AS18" s="335">
        <f t="shared" si="19"/>
        <v>35007</v>
      </c>
      <c r="AT18" s="668"/>
      <c r="AU18" s="18" t="s">
        <v>42</v>
      </c>
      <c r="AV18" s="334">
        <f t="shared" ref="AV18:BD18" si="20">SUM(AV15:AV17)</f>
        <v>15633</v>
      </c>
      <c r="AW18" s="334">
        <f t="shared" si="20"/>
        <v>15750</v>
      </c>
      <c r="AX18" s="337">
        <f t="shared" si="20"/>
        <v>31383</v>
      </c>
      <c r="AY18" s="334">
        <f t="shared" si="20"/>
        <v>12601</v>
      </c>
      <c r="AZ18" s="334">
        <f t="shared" si="20"/>
        <v>11711</v>
      </c>
      <c r="BA18" s="334">
        <f t="shared" si="20"/>
        <v>24312</v>
      </c>
      <c r="BB18" s="334">
        <f t="shared" si="20"/>
        <v>8013</v>
      </c>
      <c r="BC18" s="334">
        <f t="shared" si="20"/>
        <v>7767</v>
      </c>
      <c r="BD18" s="335">
        <f t="shared" si="20"/>
        <v>15780</v>
      </c>
      <c r="BE18" s="668"/>
      <c r="BF18" s="18" t="s">
        <v>42</v>
      </c>
      <c r="BG18" s="334">
        <f t="shared" ref="BG18:BO18" si="21">SUM(BG15:BG17)</f>
        <v>4326</v>
      </c>
      <c r="BH18" s="334">
        <f t="shared" si="21"/>
        <v>5227</v>
      </c>
      <c r="BI18" s="334">
        <f t="shared" si="21"/>
        <v>9553</v>
      </c>
      <c r="BJ18" s="337">
        <f t="shared" si="21"/>
        <v>1949</v>
      </c>
      <c r="BK18" s="334">
        <f t="shared" si="21"/>
        <v>3752</v>
      </c>
      <c r="BL18" s="334">
        <f t="shared" si="21"/>
        <v>5701</v>
      </c>
      <c r="BM18" s="334">
        <f t="shared" si="21"/>
        <v>910</v>
      </c>
      <c r="BN18" s="334">
        <f t="shared" si="21"/>
        <v>2319</v>
      </c>
      <c r="BO18" s="335">
        <f t="shared" si="21"/>
        <v>3229</v>
      </c>
      <c r="BP18" s="668"/>
      <c r="BQ18" s="18" t="s">
        <v>42</v>
      </c>
      <c r="BR18" s="334">
        <f t="shared" ref="BR18:BZ18" si="22">SUM(BR15:BR17)</f>
        <v>289</v>
      </c>
      <c r="BS18" s="334">
        <f t="shared" si="22"/>
        <v>1059</v>
      </c>
      <c r="BT18" s="334">
        <f t="shared" si="22"/>
        <v>1348</v>
      </c>
      <c r="BU18" s="334">
        <f t="shared" si="22"/>
        <v>69</v>
      </c>
      <c r="BV18" s="334">
        <f t="shared" si="22"/>
        <v>277</v>
      </c>
      <c r="BW18" s="334">
        <f t="shared" si="22"/>
        <v>346</v>
      </c>
      <c r="BX18" s="334">
        <f t="shared" si="22"/>
        <v>7</v>
      </c>
      <c r="BY18" s="334">
        <f t="shared" si="22"/>
        <v>30</v>
      </c>
      <c r="BZ18" s="335">
        <f t="shared" si="22"/>
        <v>37</v>
      </c>
      <c r="CA18" s="668"/>
      <c r="CB18" s="18" t="s">
        <v>42</v>
      </c>
      <c r="CC18" s="334">
        <f t="shared" ref="CC18:CK18" si="23">SUM(CC15:CC17)</f>
        <v>30627</v>
      </c>
      <c r="CD18" s="334">
        <f t="shared" si="23"/>
        <v>29460</v>
      </c>
      <c r="CE18" s="334">
        <f t="shared" si="23"/>
        <v>60087</v>
      </c>
      <c r="CF18" s="334">
        <f t="shared" si="23"/>
        <v>144543</v>
      </c>
      <c r="CG18" s="334">
        <f t="shared" si="23"/>
        <v>140597</v>
      </c>
      <c r="CH18" s="334">
        <f t="shared" si="23"/>
        <v>285140</v>
      </c>
      <c r="CI18" s="334">
        <f t="shared" si="23"/>
        <v>28164</v>
      </c>
      <c r="CJ18" s="334">
        <f t="shared" si="23"/>
        <v>32142</v>
      </c>
      <c r="CK18" s="335">
        <f t="shared" si="23"/>
        <v>60306</v>
      </c>
    </row>
    <row r="19" spans="1:89" ht="17.100000000000001" customHeight="1">
      <c r="A19" s="1"/>
      <c r="B19" s="24" t="s">
        <v>43</v>
      </c>
      <c r="C19" s="18" t="s">
        <v>44</v>
      </c>
      <c r="D19" s="334">
        <v>1408</v>
      </c>
      <c r="E19" s="334">
        <v>1314</v>
      </c>
      <c r="F19" s="334">
        <v>2722</v>
      </c>
      <c r="G19" s="334">
        <v>1416</v>
      </c>
      <c r="H19" s="334">
        <v>1385</v>
      </c>
      <c r="I19" s="334">
        <v>2801</v>
      </c>
      <c r="J19" s="334">
        <v>1384</v>
      </c>
      <c r="K19" s="334">
        <v>1340</v>
      </c>
      <c r="L19" s="335">
        <v>2724</v>
      </c>
      <c r="M19" s="24" t="s">
        <v>43</v>
      </c>
      <c r="N19" s="336" t="s">
        <v>44</v>
      </c>
      <c r="O19" s="334">
        <v>1618</v>
      </c>
      <c r="P19" s="334">
        <v>1556</v>
      </c>
      <c r="Q19" s="334">
        <v>3174</v>
      </c>
      <c r="R19" s="334">
        <v>2380</v>
      </c>
      <c r="S19" s="334">
        <v>2092</v>
      </c>
      <c r="T19" s="334">
        <v>4472</v>
      </c>
      <c r="U19" s="334">
        <v>3114</v>
      </c>
      <c r="V19" s="334">
        <v>2452</v>
      </c>
      <c r="W19" s="335">
        <v>5566</v>
      </c>
      <c r="X19" s="24" t="s">
        <v>43</v>
      </c>
      <c r="Y19" s="18" t="s">
        <v>44</v>
      </c>
      <c r="Z19" s="337">
        <v>3417</v>
      </c>
      <c r="AA19" s="334">
        <v>2860</v>
      </c>
      <c r="AB19" s="334">
        <v>6277</v>
      </c>
      <c r="AC19" s="334">
        <v>3011</v>
      </c>
      <c r="AD19" s="334">
        <v>2630</v>
      </c>
      <c r="AE19" s="334">
        <v>5641</v>
      </c>
      <c r="AF19" s="334">
        <v>2590</v>
      </c>
      <c r="AG19" s="334">
        <v>2241</v>
      </c>
      <c r="AH19" s="335">
        <v>4831</v>
      </c>
      <c r="AI19" s="24" t="s">
        <v>43</v>
      </c>
      <c r="AJ19" s="18" t="s">
        <v>44</v>
      </c>
      <c r="AK19" s="334">
        <v>2310</v>
      </c>
      <c r="AL19" s="337">
        <v>2022</v>
      </c>
      <c r="AM19" s="334">
        <v>4332</v>
      </c>
      <c r="AN19" s="334">
        <v>2338</v>
      </c>
      <c r="AO19" s="334">
        <v>2166</v>
      </c>
      <c r="AP19" s="334">
        <v>4504</v>
      </c>
      <c r="AQ19" s="334">
        <v>2817</v>
      </c>
      <c r="AR19" s="334">
        <v>2618</v>
      </c>
      <c r="AS19" s="335">
        <v>5435</v>
      </c>
      <c r="AT19" s="24" t="s">
        <v>43</v>
      </c>
      <c r="AU19" s="18" t="s">
        <v>44</v>
      </c>
      <c r="AV19" s="334">
        <v>2379</v>
      </c>
      <c r="AW19" s="334">
        <v>2395</v>
      </c>
      <c r="AX19" s="337">
        <v>4774</v>
      </c>
      <c r="AY19" s="334">
        <v>1871</v>
      </c>
      <c r="AZ19" s="334">
        <v>2080</v>
      </c>
      <c r="BA19" s="334">
        <v>3951</v>
      </c>
      <c r="BB19" s="334">
        <v>1568</v>
      </c>
      <c r="BC19" s="334">
        <v>1906</v>
      </c>
      <c r="BD19" s="335">
        <v>3474</v>
      </c>
      <c r="BE19" s="24" t="s">
        <v>43</v>
      </c>
      <c r="BF19" s="18" t="s">
        <v>44</v>
      </c>
      <c r="BG19" s="334">
        <v>1114</v>
      </c>
      <c r="BH19" s="334">
        <v>1350</v>
      </c>
      <c r="BI19" s="334">
        <v>2464</v>
      </c>
      <c r="BJ19" s="337">
        <v>560</v>
      </c>
      <c r="BK19" s="334">
        <v>934</v>
      </c>
      <c r="BL19" s="334">
        <v>1494</v>
      </c>
      <c r="BM19" s="334">
        <v>235</v>
      </c>
      <c r="BN19" s="334">
        <v>520</v>
      </c>
      <c r="BO19" s="335">
        <v>755</v>
      </c>
      <c r="BP19" s="24" t="s">
        <v>43</v>
      </c>
      <c r="BQ19" s="18" t="s">
        <v>44</v>
      </c>
      <c r="BR19" s="334">
        <v>88</v>
      </c>
      <c r="BS19" s="334">
        <v>278</v>
      </c>
      <c r="BT19" s="334">
        <v>366</v>
      </c>
      <c r="BU19" s="334">
        <v>21</v>
      </c>
      <c r="BV19" s="334">
        <v>65</v>
      </c>
      <c r="BW19" s="334">
        <v>86</v>
      </c>
      <c r="BX19" s="334">
        <v>0</v>
      </c>
      <c r="BY19" s="334">
        <v>1</v>
      </c>
      <c r="BZ19" s="335">
        <v>1</v>
      </c>
      <c r="CA19" s="24" t="s">
        <v>43</v>
      </c>
      <c r="CB19" s="18" t="s">
        <v>44</v>
      </c>
      <c r="CC19" s="334">
        <v>4208</v>
      </c>
      <c r="CD19" s="334">
        <v>4039</v>
      </c>
      <c r="CE19" s="334">
        <v>8247</v>
      </c>
      <c r="CF19" s="334">
        <v>25974</v>
      </c>
      <c r="CG19" s="334">
        <v>23032</v>
      </c>
      <c r="CH19" s="334">
        <v>49006</v>
      </c>
      <c r="CI19" s="334">
        <v>5457</v>
      </c>
      <c r="CJ19" s="334">
        <v>7134</v>
      </c>
      <c r="CK19" s="335">
        <v>12591</v>
      </c>
    </row>
    <row r="20" spans="1:89" ht="17.100000000000001" customHeight="1">
      <c r="A20" s="1"/>
      <c r="B20" s="24" t="s">
        <v>45</v>
      </c>
      <c r="C20" s="18" t="s">
        <v>46</v>
      </c>
      <c r="D20" s="334">
        <v>3578</v>
      </c>
      <c r="E20" s="334">
        <v>3313</v>
      </c>
      <c r="F20" s="334">
        <v>6891</v>
      </c>
      <c r="G20" s="334">
        <v>3355</v>
      </c>
      <c r="H20" s="334">
        <v>3117</v>
      </c>
      <c r="I20" s="334">
        <v>6472</v>
      </c>
      <c r="J20" s="334">
        <v>2819</v>
      </c>
      <c r="K20" s="334">
        <v>2693</v>
      </c>
      <c r="L20" s="335">
        <v>5512</v>
      </c>
      <c r="M20" s="24" t="s">
        <v>45</v>
      </c>
      <c r="N20" s="336" t="s">
        <v>46</v>
      </c>
      <c r="O20" s="334">
        <v>2750</v>
      </c>
      <c r="P20" s="334">
        <v>2497</v>
      </c>
      <c r="Q20" s="334">
        <v>5247</v>
      </c>
      <c r="R20" s="334">
        <v>3771</v>
      </c>
      <c r="S20" s="334">
        <v>3367</v>
      </c>
      <c r="T20" s="334">
        <v>7138</v>
      </c>
      <c r="U20" s="334">
        <v>4987</v>
      </c>
      <c r="V20" s="334">
        <v>4487</v>
      </c>
      <c r="W20" s="335">
        <v>9474</v>
      </c>
      <c r="X20" s="24" t="s">
        <v>45</v>
      </c>
      <c r="Y20" s="18" t="s">
        <v>46</v>
      </c>
      <c r="Z20" s="337">
        <v>6735</v>
      </c>
      <c r="AA20" s="334">
        <v>6204</v>
      </c>
      <c r="AB20" s="334">
        <v>12939</v>
      </c>
      <c r="AC20" s="334">
        <v>6366</v>
      </c>
      <c r="AD20" s="334">
        <v>5466</v>
      </c>
      <c r="AE20" s="334">
        <v>11832</v>
      </c>
      <c r="AF20" s="334">
        <v>5318</v>
      </c>
      <c r="AG20" s="334">
        <v>4256</v>
      </c>
      <c r="AH20" s="335">
        <v>9574</v>
      </c>
      <c r="AI20" s="24" t="s">
        <v>45</v>
      </c>
      <c r="AJ20" s="18" t="s">
        <v>46</v>
      </c>
      <c r="AK20" s="334">
        <v>3807</v>
      </c>
      <c r="AL20" s="337">
        <v>2936</v>
      </c>
      <c r="AM20" s="334">
        <v>6743</v>
      </c>
      <c r="AN20" s="334">
        <v>3700</v>
      </c>
      <c r="AO20" s="334">
        <v>2945</v>
      </c>
      <c r="AP20" s="334">
        <v>6645</v>
      </c>
      <c r="AQ20" s="334">
        <v>4144</v>
      </c>
      <c r="AR20" s="334">
        <v>3393</v>
      </c>
      <c r="AS20" s="335">
        <v>7537</v>
      </c>
      <c r="AT20" s="24" t="s">
        <v>45</v>
      </c>
      <c r="AU20" s="18" t="s">
        <v>46</v>
      </c>
      <c r="AV20" s="334">
        <v>3391</v>
      </c>
      <c r="AW20" s="334">
        <v>3106</v>
      </c>
      <c r="AX20" s="337">
        <v>6497</v>
      </c>
      <c r="AY20" s="334">
        <v>2646</v>
      </c>
      <c r="AZ20" s="334">
        <v>2592</v>
      </c>
      <c r="BA20" s="334">
        <v>5238</v>
      </c>
      <c r="BB20" s="334">
        <v>1830</v>
      </c>
      <c r="BC20" s="334">
        <v>2008</v>
      </c>
      <c r="BD20" s="335">
        <v>3838</v>
      </c>
      <c r="BE20" s="24" t="s">
        <v>45</v>
      </c>
      <c r="BF20" s="18" t="s">
        <v>46</v>
      </c>
      <c r="BG20" s="334">
        <v>1139</v>
      </c>
      <c r="BH20" s="334">
        <v>1349</v>
      </c>
      <c r="BI20" s="334">
        <v>2488</v>
      </c>
      <c r="BJ20" s="337">
        <v>497</v>
      </c>
      <c r="BK20" s="334">
        <v>859</v>
      </c>
      <c r="BL20" s="334">
        <v>1356</v>
      </c>
      <c r="BM20" s="334">
        <v>225</v>
      </c>
      <c r="BN20" s="334">
        <v>493</v>
      </c>
      <c r="BO20" s="335">
        <v>718</v>
      </c>
      <c r="BP20" s="24" t="s">
        <v>45</v>
      </c>
      <c r="BQ20" s="18" t="s">
        <v>46</v>
      </c>
      <c r="BR20" s="334">
        <v>93</v>
      </c>
      <c r="BS20" s="334">
        <v>231</v>
      </c>
      <c r="BT20" s="334">
        <v>324</v>
      </c>
      <c r="BU20" s="334">
        <v>11</v>
      </c>
      <c r="BV20" s="334">
        <v>65</v>
      </c>
      <c r="BW20" s="334">
        <v>76</v>
      </c>
      <c r="BX20" s="334">
        <v>1</v>
      </c>
      <c r="BY20" s="334">
        <v>3</v>
      </c>
      <c r="BZ20" s="335">
        <v>4</v>
      </c>
      <c r="CA20" s="24" t="s">
        <v>45</v>
      </c>
      <c r="CB20" s="18" t="s">
        <v>46</v>
      </c>
      <c r="CC20" s="334">
        <v>9752</v>
      </c>
      <c r="CD20" s="334">
        <v>9123</v>
      </c>
      <c r="CE20" s="334">
        <v>18875</v>
      </c>
      <c r="CF20" s="334">
        <v>44969</v>
      </c>
      <c r="CG20" s="334">
        <v>38657</v>
      </c>
      <c r="CH20" s="334">
        <v>83626</v>
      </c>
      <c r="CI20" s="334">
        <v>6442</v>
      </c>
      <c r="CJ20" s="334">
        <v>7600</v>
      </c>
      <c r="CK20" s="335">
        <v>14042</v>
      </c>
    </row>
    <row r="21" spans="1:89" ht="17.100000000000001" customHeight="1">
      <c r="A21" s="1"/>
      <c r="B21" s="24" t="s">
        <v>47</v>
      </c>
      <c r="C21" s="18" t="s">
        <v>48</v>
      </c>
      <c r="D21" s="334">
        <v>3339</v>
      </c>
      <c r="E21" s="334">
        <v>3254</v>
      </c>
      <c r="F21" s="334">
        <v>6593</v>
      </c>
      <c r="G21" s="334">
        <v>3214</v>
      </c>
      <c r="H21" s="334">
        <v>3146</v>
      </c>
      <c r="I21" s="334">
        <v>6360</v>
      </c>
      <c r="J21" s="334">
        <v>2890</v>
      </c>
      <c r="K21" s="334">
        <v>2833</v>
      </c>
      <c r="L21" s="335">
        <v>5723</v>
      </c>
      <c r="M21" s="24" t="s">
        <v>47</v>
      </c>
      <c r="N21" s="336" t="s">
        <v>48</v>
      </c>
      <c r="O21" s="334">
        <v>2910</v>
      </c>
      <c r="P21" s="334">
        <v>2571</v>
      </c>
      <c r="Q21" s="334">
        <v>5481</v>
      </c>
      <c r="R21" s="334">
        <v>4497</v>
      </c>
      <c r="S21" s="334">
        <v>3491</v>
      </c>
      <c r="T21" s="334">
        <v>7988</v>
      </c>
      <c r="U21" s="334">
        <v>5453</v>
      </c>
      <c r="V21" s="334">
        <v>4349</v>
      </c>
      <c r="W21" s="335">
        <v>9802</v>
      </c>
      <c r="X21" s="24" t="s">
        <v>47</v>
      </c>
      <c r="Y21" s="18" t="s">
        <v>48</v>
      </c>
      <c r="Z21" s="337">
        <v>6478</v>
      </c>
      <c r="AA21" s="334">
        <v>5954</v>
      </c>
      <c r="AB21" s="334">
        <v>12432</v>
      </c>
      <c r="AC21" s="334">
        <v>6332</v>
      </c>
      <c r="AD21" s="334">
        <v>5557</v>
      </c>
      <c r="AE21" s="334">
        <v>11889</v>
      </c>
      <c r="AF21" s="334">
        <v>5316</v>
      </c>
      <c r="AG21" s="334">
        <v>4385</v>
      </c>
      <c r="AH21" s="335">
        <v>9701</v>
      </c>
      <c r="AI21" s="24" t="s">
        <v>47</v>
      </c>
      <c r="AJ21" s="18" t="s">
        <v>48</v>
      </c>
      <c r="AK21" s="334">
        <v>4042</v>
      </c>
      <c r="AL21" s="337">
        <v>3182</v>
      </c>
      <c r="AM21" s="334">
        <v>7224</v>
      </c>
      <c r="AN21" s="334">
        <v>3856</v>
      </c>
      <c r="AO21" s="334">
        <v>3298</v>
      </c>
      <c r="AP21" s="334">
        <v>7154</v>
      </c>
      <c r="AQ21" s="334">
        <v>4459</v>
      </c>
      <c r="AR21" s="334">
        <v>4053</v>
      </c>
      <c r="AS21" s="335">
        <v>8512</v>
      </c>
      <c r="AT21" s="24" t="s">
        <v>47</v>
      </c>
      <c r="AU21" s="18" t="s">
        <v>48</v>
      </c>
      <c r="AV21" s="334">
        <v>3686</v>
      </c>
      <c r="AW21" s="334">
        <v>3796</v>
      </c>
      <c r="AX21" s="337">
        <v>7482</v>
      </c>
      <c r="AY21" s="334">
        <v>3187</v>
      </c>
      <c r="AZ21" s="334">
        <v>3211</v>
      </c>
      <c r="BA21" s="334">
        <v>6398</v>
      </c>
      <c r="BB21" s="334">
        <v>2395</v>
      </c>
      <c r="BC21" s="334">
        <v>2304</v>
      </c>
      <c r="BD21" s="335">
        <v>4699</v>
      </c>
      <c r="BE21" s="24" t="s">
        <v>47</v>
      </c>
      <c r="BF21" s="18" t="s">
        <v>48</v>
      </c>
      <c r="BG21" s="334">
        <v>1437</v>
      </c>
      <c r="BH21" s="334">
        <v>1450</v>
      </c>
      <c r="BI21" s="334">
        <v>2887</v>
      </c>
      <c r="BJ21" s="337">
        <v>567</v>
      </c>
      <c r="BK21" s="334">
        <v>1006</v>
      </c>
      <c r="BL21" s="334">
        <v>1573</v>
      </c>
      <c r="BM21" s="334">
        <v>270</v>
      </c>
      <c r="BN21" s="334">
        <v>585</v>
      </c>
      <c r="BO21" s="335">
        <v>855</v>
      </c>
      <c r="BP21" s="24" t="s">
        <v>47</v>
      </c>
      <c r="BQ21" s="18" t="s">
        <v>48</v>
      </c>
      <c r="BR21" s="334">
        <v>88</v>
      </c>
      <c r="BS21" s="334">
        <v>268</v>
      </c>
      <c r="BT21" s="334">
        <v>356</v>
      </c>
      <c r="BU21" s="334">
        <v>18</v>
      </c>
      <c r="BV21" s="334">
        <v>71</v>
      </c>
      <c r="BW21" s="334">
        <v>89</v>
      </c>
      <c r="BX21" s="334">
        <v>1</v>
      </c>
      <c r="BY21" s="334">
        <v>5</v>
      </c>
      <c r="BZ21" s="335">
        <v>6</v>
      </c>
      <c r="CA21" s="24" t="s">
        <v>47</v>
      </c>
      <c r="CB21" s="18" t="s">
        <v>48</v>
      </c>
      <c r="CC21" s="334">
        <v>9443</v>
      </c>
      <c r="CD21" s="334">
        <v>9233</v>
      </c>
      <c r="CE21" s="334">
        <v>18676</v>
      </c>
      <c r="CF21" s="334">
        <v>47029</v>
      </c>
      <c r="CG21" s="334">
        <v>40636</v>
      </c>
      <c r="CH21" s="334">
        <v>87665</v>
      </c>
      <c r="CI21" s="334">
        <v>7963</v>
      </c>
      <c r="CJ21" s="334">
        <v>8900</v>
      </c>
      <c r="CK21" s="335">
        <v>16863</v>
      </c>
    </row>
    <row r="22" spans="1:89" ht="17.100000000000001" customHeight="1">
      <c r="A22" s="1"/>
      <c r="B22" s="24" t="s">
        <v>49</v>
      </c>
      <c r="C22" s="18" t="s">
        <v>50</v>
      </c>
      <c r="D22" s="334">
        <v>1536</v>
      </c>
      <c r="E22" s="334">
        <v>1431</v>
      </c>
      <c r="F22" s="334">
        <v>2967</v>
      </c>
      <c r="G22" s="334">
        <v>1595</v>
      </c>
      <c r="H22" s="334">
        <v>1523</v>
      </c>
      <c r="I22" s="334">
        <v>3118</v>
      </c>
      <c r="J22" s="334">
        <v>1570</v>
      </c>
      <c r="K22" s="334">
        <v>1470</v>
      </c>
      <c r="L22" s="335">
        <v>3040</v>
      </c>
      <c r="M22" s="24" t="s">
        <v>49</v>
      </c>
      <c r="N22" s="336" t="s">
        <v>50</v>
      </c>
      <c r="O22" s="334">
        <v>1707</v>
      </c>
      <c r="P22" s="334">
        <v>1626</v>
      </c>
      <c r="Q22" s="334">
        <v>3333</v>
      </c>
      <c r="R22" s="334">
        <v>2280</v>
      </c>
      <c r="S22" s="334">
        <v>2137</v>
      </c>
      <c r="T22" s="334">
        <v>4417</v>
      </c>
      <c r="U22" s="334">
        <v>2556</v>
      </c>
      <c r="V22" s="334">
        <v>2517</v>
      </c>
      <c r="W22" s="335">
        <v>5073</v>
      </c>
      <c r="X22" s="24" t="s">
        <v>49</v>
      </c>
      <c r="Y22" s="18" t="s">
        <v>50</v>
      </c>
      <c r="Z22" s="337">
        <v>3197</v>
      </c>
      <c r="AA22" s="334">
        <v>2941</v>
      </c>
      <c r="AB22" s="334">
        <v>6138</v>
      </c>
      <c r="AC22" s="334">
        <v>2911</v>
      </c>
      <c r="AD22" s="334">
        <v>2642</v>
      </c>
      <c r="AE22" s="334">
        <v>5553</v>
      </c>
      <c r="AF22" s="334">
        <v>2374</v>
      </c>
      <c r="AG22" s="334">
        <v>2137</v>
      </c>
      <c r="AH22" s="335">
        <v>4511</v>
      </c>
      <c r="AI22" s="24" t="s">
        <v>49</v>
      </c>
      <c r="AJ22" s="18" t="s">
        <v>50</v>
      </c>
      <c r="AK22" s="334">
        <v>1909</v>
      </c>
      <c r="AL22" s="337">
        <v>1940</v>
      </c>
      <c r="AM22" s="334">
        <v>3849</v>
      </c>
      <c r="AN22" s="334">
        <v>2197</v>
      </c>
      <c r="AO22" s="334">
        <v>2258</v>
      </c>
      <c r="AP22" s="334">
        <v>4455</v>
      </c>
      <c r="AQ22" s="334">
        <v>2728</v>
      </c>
      <c r="AR22" s="334">
        <v>2888</v>
      </c>
      <c r="AS22" s="335">
        <v>5616</v>
      </c>
      <c r="AT22" s="24" t="s">
        <v>49</v>
      </c>
      <c r="AU22" s="18" t="s">
        <v>50</v>
      </c>
      <c r="AV22" s="334">
        <v>2576</v>
      </c>
      <c r="AW22" s="334">
        <v>2464</v>
      </c>
      <c r="AX22" s="337">
        <v>5040</v>
      </c>
      <c r="AY22" s="334">
        <v>2002</v>
      </c>
      <c r="AZ22" s="334">
        <v>2030</v>
      </c>
      <c r="BA22" s="334">
        <v>4032</v>
      </c>
      <c r="BB22" s="334">
        <v>1460</v>
      </c>
      <c r="BC22" s="334">
        <v>1421</v>
      </c>
      <c r="BD22" s="335">
        <v>2881</v>
      </c>
      <c r="BE22" s="24" t="s">
        <v>49</v>
      </c>
      <c r="BF22" s="18" t="s">
        <v>50</v>
      </c>
      <c r="BG22" s="334">
        <v>810</v>
      </c>
      <c r="BH22" s="334">
        <v>908</v>
      </c>
      <c r="BI22" s="334">
        <v>1718</v>
      </c>
      <c r="BJ22" s="337">
        <v>349</v>
      </c>
      <c r="BK22" s="334">
        <v>603</v>
      </c>
      <c r="BL22" s="334">
        <v>952</v>
      </c>
      <c r="BM22" s="334">
        <v>162</v>
      </c>
      <c r="BN22" s="334">
        <v>323</v>
      </c>
      <c r="BO22" s="335">
        <v>485</v>
      </c>
      <c r="BP22" s="24" t="s">
        <v>49</v>
      </c>
      <c r="BQ22" s="18" t="s">
        <v>50</v>
      </c>
      <c r="BR22" s="334">
        <v>56</v>
      </c>
      <c r="BS22" s="334">
        <v>148</v>
      </c>
      <c r="BT22" s="334">
        <v>204</v>
      </c>
      <c r="BU22" s="334">
        <v>6</v>
      </c>
      <c r="BV22" s="334">
        <v>43</v>
      </c>
      <c r="BW22" s="334">
        <v>49</v>
      </c>
      <c r="BX22" s="334">
        <v>0</v>
      </c>
      <c r="BY22" s="334">
        <v>5</v>
      </c>
      <c r="BZ22" s="335">
        <v>5</v>
      </c>
      <c r="CA22" s="24" t="s">
        <v>49</v>
      </c>
      <c r="CB22" s="18" t="s">
        <v>50</v>
      </c>
      <c r="CC22" s="334">
        <v>4701</v>
      </c>
      <c r="CD22" s="334">
        <v>4424</v>
      </c>
      <c r="CE22" s="334">
        <v>9125</v>
      </c>
      <c r="CF22" s="334">
        <v>24435</v>
      </c>
      <c r="CG22" s="334">
        <v>23550</v>
      </c>
      <c r="CH22" s="334">
        <v>47985</v>
      </c>
      <c r="CI22" s="334">
        <v>4845</v>
      </c>
      <c r="CJ22" s="334">
        <v>5481</v>
      </c>
      <c r="CK22" s="335">
        <v>10326</v>
      </c>
    </row>
    <row r="23" spans="1:89" ht="17.100000000000001" customHeight="1">
      <c r="A23" s="1"/>
      <c r="B23" s="24" t="s">
        <v>51</v>
      </c>
      <c r="C23" s="18" t="s">
        <v>52</v>
      </c>
      <c r="D23" s="334">
        <v>2147</v>
      </c>
      <c r="E23" s="334">
        <v>2055</v>
      </c>
      <c r="F23" s="334">
        <v>4202</v>
      </c>
      <c r="G23" s="334">
        <v>1930</v>
      </c>
      <c r="H23" s="334">
        <v>1923</v>
      </c>
      <c r="I23" s="334">
        <v>3853</v>
      </c>
      <c r="J23" s="334">
        <v>1520</v>
      </c>
      <c r="K23" s="334">
        <v>1460</v>
      </c>
      <c r="L23" s="335">
        <v>2980</v>
      </c>
      <c r="M23" s="24" t="s">
        <v>51</v>
      </c>
      <c r="N23" s="336" t="s">
        <v>52</v>
      </c>
      <c r="O23" s="334">
        <v>1643</v>
      </c>
      <c r="P23" s="334">
        <v>1429</v>
      </c>
      <c r="Q23" s="334">
        <v>3072</v>
      </c>
      <c r="R23" s="334">
        <v>2946</v>
      </c>
      <c r="S23" s="334">
        <v>2387</v>
      </c>
      <c r="T23" s="334">
        <v>5333</v>
      </c>
      <c r="U23" s="334">
        <v>4172</v>
      </c>
      <c r="V23" s="334">
        <v>3462</v>
      </c>
      <c r="W23" s="335">
        <v>7634</v>
      </c>
      <c r="X23" s="24" t="s">
        <v>51</v>
      </c>
      <c r="Y23" s="18" t="s">
        <v>52</v>
      </c>
      <c r="Z23" s="337">
        <v>4864</v>
      </c>
      <c r="AA23" s="334">
        <v>4222</v>
      </c>
      <c r="AB23" s="334">
        <v>9086</v>
      </c>
      <c r="AC23" s="334">
        <v>4126</v>
      </c>
      <c r="AD23" s="334">
        <v>3454</v>
      </c>
      <c r="AE23" s="334">
        <v>7580</v>
      </c>
      <c r="AF23" s="334">
        <v>3097</v>
      </c>
      <c r="AG23" s="334">
        <v>2426</v>
      </c>
      <c r="AH23" s="335">
        <v>5523</v>
      </c>
      <c r="AI23" s="24" t="s">
        <v>51</v>
      </c>
      <c r="AJ23" s="18" t="s">
        <v>52</v>
      </c>
      <c r="AK23" s="334">
        <v>2210</v>
      </c>
      <c r="AL23" s="337">
        <v>1812</v>
      </c>
      <c r="AM23" s="334">
        <v>4022</v>
      </c>
      <c r="AN23" s="334">
        <v>2258</v>
      </c>
      <c r="AO23" s="334">
        <v>2049</v>
      </c>
      <c r="AP23" s="334">
        <v>4307</v>
      </c>
      <c r="AQ23" s="334">
        <v>2572</v>
      </c>
      <c r="AR23" s="334">
        <v>2470</v>
      </c>
      <c r="AS23" s="335">
        <v>5042</v>
      </c>
      <c r="AT23" s="24" t="s">
        <v>51</v>
      </c>
      <c r="AU23" s="18" t="s">
        <v>52</v>
      </c>
      <c r="AV23" s="334">
        <v>1963</v>
      </c>
      <c r="AW23" s="334">
        <v>1927</v>
      </c>
      <c r="AX23" s="337">
        <v>3890</v>
      </c>
      <c r="AY23" s="334">
        <v>1517</v>
      </c>
      <c r="AZ23" s="334">
        <v>1624</v>
      </c>
      <c r="BA23" s="334">
        <v>3141</v>
      </c>
      <c r="BB23" s="334">
        <v>1255</v>
      </c>
      <c r="BC23" s="334">
        <v>1342</v>
      </c>
      <c r="BD23" s="335">
        <v>2597</v>
      </c>
      <c r="BE23" s="24" t="s">
        <v>51</v>
      </c>
      <c r="BF23" s="18" t="s">
        <v>52</v>
      </c>
      <c r="BG23" s="334">
        <v>741</v>
      </c>
      <c r="BH23" s="334">
        <v>894</v>
      </c>
      <c r="BI23" s="334">
        <v>1635</v>
      </c>
      <c r="BJ23" s="337">
        <v>345</v>
      </c>
      <c r="BK23" s="334">
        <v>600</v>
      </c>
      <c r="BL23" s="334">
        <v>945</v>
      </c>
      <c r="BM23" s="334">
        <v>159</v>
      </c>
      <c r="BN23" s="334">
        <v>370</v>
      </c>
      <c r="BO23" s="335">
        <v>529</v>
      </c>
      <c r="BP23" s="24" t="s">
        <v>51</v>
      </c>
      <c r="BQ23" s="18" t="s">
        <v>52</v>
      </c>
      <c r="BR23" s="334">
        <v>76</v>
      </c>
      <c r="BS23" s="334">
        <v>177</v>
      </c>
      <c r="BT23" s="334">
        <v>253</v>
      </c>
      <c r="BU23" s="334">
        <v>7</v>
      </c>
      <c r="BV23" s="334">
        <v>35</v>
      </c>
      <c r="BW23" s="334">
        <v>42</v>
      </c>
      <c r="BX23" s="334">
        <v>1</v>
      </c>
      <c r="BY23" s="334">
        <v>5</v>
      </c>
      <c r="BZ23" s="335">
        <v>6</v>
      </c>
      <c r="CA23" s="24" t="s">
        <v>51</v>
      </c>
      <c r="CB23" s="18" t="s">
        <v>52</v>
      </c>
      <c r="CC23" s="334">
        <v>5597</v>
      </c>
      <c r="CD23" s="334">
        <v>5438</v>
      </c>
      <c r="CE23" s="334">
        <v>11035</v>
      </c>
      <c r="CF23" s="334">
        <v>29851</v>
      </c>
      <c r="CG23" s="334">
        <v>25638</v>
      </c>
      <c r="CH23" s="334">
        <v>55489</v>
      </c>
      <c r="CI23" s="334">
        <v>4101</v>
      </c>
      <c r="CJ23" s="334">
        <v>5047</v>
      </c>
      <c r="CK23" s="335">
        <v>9148</v>
      </c>
    </row>
    <row r="24" spans="1:89" ht="17.100000000000001" customHeight="1">
      <c r="A24" s="1"/>
      <c r="B24" s="24" t="s">
        <v>53</v>
      </c>
      <c r="C24" s="18" t="s">
        <v>54</v>
      </c>
      <c r="D24" s="334">
        <v>3520</v>
      </c>
      <c r="E24" s="334">
        <v>3453</v>
      </c>
      <c r="F24" s="334">
        <v>6973</v>
      </c>
      <c r="G24" s="334">
        <v>3682</v>
      </c>
      <c r="H24" s="334">
        <v>3491</v>
      </c>
      <c r="I24" s="334">
        <v>7173</v>
      </c>
      <c r="J24" s="334">
        <v>3723</v>
      </c>
      <c r="K24" s="334">
        <v>3405</v>
      </c>
      <c r="L24" s="335">
        <v>7128</v>
      </c>
      <c r="M24" s="24" t="s">
        <v>53</v>
      </c>
      <c r="N24" s="336" t="s">
        <v>54</v>
      </c>
      <c r="O24" s="334">
        <v>3690</v>
      </c>
      <c r="P24" s="334">
        <v>3658</v>
      </c>
      <c r="Q24" s="334">
        <v>7348</v>
      </c>
      <c r="R24" s="334">
        <v>4664</v>
      </c>
      <c r="S24" s="334">
        <v>4559</v>
      </c>
      <c r="T24" s="334">
        <v>9223</v>
      </c>
      <c r="U24" s="334">
        <v>5500</v>
      </c>
      <c r="V24" s="334">
        <v>5075</v>
      </c>
      <c r="W24" s="335">
        <v>10575</v>
      </c>
      <c r="X24" s="24" t="s">
        <v>53</v>
      </c>
      <c r="Y24" s="18" t="s">
        <v>54</v>
      </c>
      <c r="Z24" s="337">
        <v>6956</v>
      </c>
      <c r="AA24" s="334">
        <v>6350</v>
      </c>
      <c r="AB24" s="334">
        <v>13306</v>
      </c>
      <c r="AC24" s="334">
        <v>6398</v>
      </c>
      <c r="AD24" s="334">
        <v>6040</v>
      </c>
      <c r="AE24" s="334">
        <v>12438</v>
      </c>
      <c r="AF24" s="334">
        <v>5450</v>
      </c>
      <c r="AG24" s="334">
        <v>4881</v>
      </c>
      <c r="AH24" s="335">
        <v>10331</v>
      </c>
      <c r="AI24" s="24" t="s">
        <v>53</v>
      </c>
      <c r="AJ24" s="18" t="s">
        <v>54</v>
      </c>
      <c r="AK24" s="334">
        <v>4489</v>
      </c>
      <c r="AL24" s="337">
        <v>4013</v>
      </c>
      <c r="AM24" s="334">
        <v>8502</v>
      </c>
      <c r="AN24" s="334">
        <v>4850</v>
      </c>
      <c r="AO24" s="334">
        <v>4864</v>
      </c>
      <c r="AP24" s="334">
        <v>9714</v>
      </c>
      <c r="AQ24" s="334">
        <v>6272</v>
      </c>
      <c r="AR24" s="334">
        <v>6537</v>
      </c>
      <c r="AS24" s="335">
        <v>12809</v>
      </c>
      <c r="AT24" s="24" t="s">
        <v>53</v>
      </c>
      <c r="AU24" s="18" t="s">
        <v>54</v>
      </c>
      <c r="AV24" s="334">
        <v>5889</v>
      </c>
      <c r="AW24" s="334">
        <v>6188</v>
      </c>
      <c r="AX24" s="337">
        <v>12077</v>
      </c>
      <c r="AY24" s="334">
        <v>4901</v>
      </c>
      <c r="AZ24" s="334">
        <v>4847</v>
      </c>
      <c r="BA24" s="334">
        <v>9748</v>
      </c>
      <c r="BB24" s="334">
        <v>3448</v>
      </c>
      <c r="BC24" s="334">
        <v>3258</v>
      </c>
      <c r="BD24" s="335">
        <v>6706</v>
      </c>
      <c r="BE24" s="24" t="s">
        <v>53</v>
      </c>
      <c r="BF24" s="18" t="s">
        <v>54</v>
      </c>
      <c r="BG24" s="334">
        <v>1788</v>
      </c>
      <c r="BH24" s="334">
        <v>2070</v>
      </c>
      <c r="BI24" s="334">
        <v>3858</v>
      </c>
      <c r="BJ24" s="337">
        <v>773</v>
      </c>
      <c r="BK24" s="334">
        <v>1425</v>
      </c>
      <c r="BL24" s="334">
        <v>2198</v>
      </c>
      <c r="BM24" s="334">
        <v>365</v>
      </c>
      <c r="BN24" s="334">
        <v>925</v>
      </c>
      <c r="BO24" s="335">
        <v>1290</v>
      </c>
      <c r="BP24" s="24" t="s">
        <v>53</v>
      </c>
      <c r="BQ24" s="18" t="s">
        <v>54</v>
      </c>
      <c r="BR24" s="334">
        <v>122</v>
      </c>
      <c r="BS24" s="334">
        <v>493</v>
      </c>
      <c r="BT24" s="334">
        <v>615</v>
      </c>
      <c r="BU24" s="334">
        <v>18</v>
      </c>
      <c r="BV24" s="334">
        <v>128</v>
      </c>
      <c r="BW24" s="334">
        <v>146</v>
      </c>
      <c r="BX24" s="334">
        <v>3</v>
      </c>
      <c r="BY24" s="334">
        <v>12</v>
      </c>
      <c r="BZ24" s="335">
        <v>15</v>
      </c>
      <c r="CA24" s="24" t="s">
        <v>53</v>
      </c>
      <c r="CB24" s="18" t="s">
        <v>54</v>
      </c>
      <c r="CC24" s="334">
        <v>10925</v>
      </c>
      <c r="CD24" s="334">
        <v>10349</v>
      </c>
      <c r="CE24" s="334">
        <v>21274</v>
      </c>
      <c r="CF24" s="334">
        <v>54158</v>
      </c>
      <c r="CG24" s="334">
        <v>52165</v>
      </c>
      <c r="CH24" s="334">
        <v>106323</v>
      </c>
      <c r="CI24" s="334">
        <v>11418</v>
      </c>
      <c r="CJ24" s="334">
        <v>13158</v>
      </c>
      <c r="CK24" s="335">
        <v>24576</v>
      </c>
    </row>
    <row r="25" spans="1:89" ht="17.100000000000001" customHeight="1">
      <c r="A25" s="1"/>
      <c r="B25" s="666" t="s">
        <v>55</v>
      </c>
      <c r="C25" s="26" t="s">
        <v>56</v>
      </c>
      <c r="D25" s="339">
        <v>2697</v>
      </c>
      <c r="E25" s="339">
        <v>2607</v>
      </c>
      <c r="F25" s="339">
        <v>5304</v>
      </c>
      <c r="G25" s="339">
        <v>2571</v>
      </c>
      <c r="H25" s="339">
        <v>2531</v>
      </c>
      <c r="I25" s="339">
        <v>5102</v>
      </c>
      <c r="J25" s="339">
        <v>2380</v>
      </c>
      <c r="K25" s="339">
        <v>2236</v>
      </c>
      <c r="L25" s="340">
        <v>4616</v>
      </c>
      <c r="M25" s="666" t="s">
        <v>55</v>
      </c>
      <c r="N25" s="341" t="s">
        <v>56</v>
      </c>
      <c r="O25" s="339">
        <v>2308</v>
      </c>
      <c r="P25" s="339">
        <v>2298</v>
      </c>
      <c r="Q25" s="339">
        <v>4606</v>
      </c>
      <c r="R25" s="339">
        <v>3080</v>
      </c>
      <c r="S25" s="339">
        <v>3173</v>
      </c>
      <c r="T25" s="339">
        <v>6253</v>
      </c>
      <c r="U25" s="339">
        <v>3971</v>
      </c>
      <c r="V25" s="339">
        <v>3884</v>
      </c>
      <c r="W25" s="340">
        <v>7855</v>
      </c>
      <c r="X25" s="666" t="s">
        <v>55</v>
      </c>
      <c r="Y25" s="26" t="s">
        <v>56</v>
      </c>
      <c r="Z25" s="342">
        <v>5385</v>
      </c>
      <c r="AA25" s="339">
        <v>5012</v>
      </c>
      <c r="AB25" s="339">
        <v>10397</v>
      </c>
      <c r="AC25" s="339">
        <v>4866</v>
      </c>
      <c r="AD25" s="339">
        <v>4424</v>
      </c>
      <c r="AE25" s="339">
        <v>9290</v>
      </c>
      <c r="AF25" s="339">
        <v>3737</v>
      </c>
      <c r="AG25" s="339">
        <v>3214</v>
      </c>
      <c r="AH25" s="340">
        <v>6951</v>
      </c>
      <c r="AI25" s="666" t="s">
        <v>55</v>
      </c>
      <c r="AJ25" s="26" t="s">
        <v>56</v>
      </c>
      <c r="AK25" s="339">
        <v>2900</v>
      </c>
      <c r="AL25" s="342">
        <v>2642</v>
      </c>
      <c r="AM25" s="339">
        <v>5542</v>
      </c>
      <c r="AN25" s="339">
        <v>3099</v>
      </c>
      <c r="AO25" s="339">
        <v>3175</v>
      </c>
      <c r="AP25" s="339">
        <v>6274</v>
      </c>
      <c r="AQ25" s="339">
        <v>4081</v>
      </c>
      <c r="AR25" s="339">
        <v>4286</v>
      </c>
      <c r="AS25" s="340">
        <v>8367</v>
      </c>
      <c r="AT25" s="666" t="s">
        <v>55</v>
      </c>
      <c r="AU25" s="26" t="s">
        <v>56</v>
      </c>
      <c r="AV25" s="339">
        <v>3982</v>
      </c>
      <c r="AW25" s="339">
        <v>4126</v>
      </c>
      <c r="AX25" s="342">
        <v>8108</v>
      </c>
      <c r="AY25" s="339">
        <v>3227</v>
      </c>
      <c r="AZ25" s="339">
        <v>3245</v>
      </c>
      <c r="BA25" s="339">
        <v>6472</v>
      </c>
      <c r="BB25" s="339">
        <v>2199</v>
      </c>
      <c r="BC25" s="339">
        <v>2186</v>
      </c>
      <c r="BD25" s="340">
        <v>4385</v>
      </c>
      <c r="BE25" s="666" t="s">
        <v>55</v>
      </c>
      <c r="BF25" s="26" t="s">
        <v>56</v>
      </c>
      <c r="BG25" s="339">
        <v>1139</v>
      </c>
      <c r="BH25" s="339">
        <v>1359</v>
      </c>
      <c r="BI25" s="339">
        <v>2498</v>
      </c>
      <c r="BJ25" s="342">
        <v>532</v>
      </c>
      <c r="BK25" s="339">
        <v>957</v>
      </c>
      <c r="BL25" s="339">
        <v>1489</v>
      </c>
      <c r="BM25" s="339">
        <v>221</v>
      </c>
      <c r="BN25" s="339">
        <v>569</v>
      </c>
      <c r="BO25" s="340">
        <v>790</v>
      </c>
      <c r="BP25" s="666" t="s">
        <v>55</v>
      </c>
      <c r="BQ25" s="26" t="s">
        <v>56</v>
      </c>
      <c r="BR25" s="339">
        <v>84</v>
      </c>
      <c r="BS25" s="339">
        <v>271</v>
      </c>
      <c r="BT25" s="339">
        <v>355</v>
      </c>
      <c r="BU25" s="339">
        <v>19</v>
      </c>
      <c r="BV25" s="339">
        <v>51</v>
      </c>
      <c r="BW25" s="339">
        <v>70</v>
      </c>
      <c r="BX25" s="339">
        <v>1</v>
      </c>
      <c r="BY25" s="339">
        <v>7</v>
      </c>
      <c r="BZ25" s="340">
        <v>8</v>
      </c>
      <c r="CA25" s="666" t="s">
        <v>55</v>
      </c>
      <c r="CB25" s="26" t="s">
        <v>56</v>
      </c>
      <c r="CC25" s="339">
        <v>7648</v>
      </c>
      <c r="CD25" s="339">
        <v>7374</v>
      </c>
      <c r="CE25" s="339">
        <v>15022</v>
      </c>
      <c r="CF25" s="339">
        <v>37409</v>
      </c>
      <c r="CG25" s="339">
        <v>36234</v>
      </c>
      <c r="CH25" s="339">
        <v>73643</v>
      </c>
      <c r="CI25" s="339">
        <v>7422</v>
      </c>
      <c r="CJ25" s="339">
        <v>8645</v>
      </c>
      <c r="CK25" s="340">
        <v>16067</v>
      </c>
    </row>
    <row r="26" spans="1:89" ht="17.100000000000001" customHeight="1">
      <c r="A26" s="1"/>
      <c r="B26" s="667"/>
      <c r="C26" s="26" t="s">
        <v>57</v>
      </c>
      <c r="D26" s="339">
        <v>2480</v>
      </c>
      <c r="E26" s="339">
        <v>2373</v>
      </c>
      <c r="F26" s="339">
        <v>4853</v>
      </c>
      <c r="G26" s="339">
        <v>2633</v>
      </c>
      <c r="H26" s="339">
        <v>2514</v>
      </c>
      <c r="I26" s="339">
        <v>5147</v>
      </c>
      <c r="J26" s="339">
        <v>2347</v>
      </c>
      <c r="K26" s="339">
        <v>2270</v>
      </c>
      <c r="L26" s="340">
        <v>4617</v>
      </c>
      <c r="M26" s="667"/>
      <c r="N26" s="341" t="s">
        <v>57</v>
      </c>
      <c r="O26" s="339">
        <v>2563</v>
      </c>
      <c r="P26" s="339">
        <v>2191</v>
      </c>
      <c r="Q26" s="339">
        <v>4754</v>
      </c>
      <c r="R26" s="339">
        <v>3058</v>
      </c>
      <c r="S26" s="339">
        <v>2918</v>
      </c>
      <c r="T26" s="339">
        <v>5976</v>
      </c>
      <c r="U26" s="339">
        <v>3730</v>
      </c>
      <c r="V26" s="339">
        <v>3358</v>
      </c>
      <c r="W26" s="340">
        <v>7088</v>
      </c>
      <c r="X26" s="667"/>
      <c r="Y26" s="26" t="s">
        <v>57</v>
      </c>
      <c r="Z26" s="342">
        <v>4827</v>
      </c>
      <c r="AA26" s="339">
        <v>4543</v>
      </c>
      <c r="AB26" s="339">
        <v>9370</v>
      </c>
      <c r="AC26" s="339">
        <v>4514</v>
      </c>
      <c r="AD26" s="339">
        <v>3928</v>
      </c>
      <c r="AE26" s="339">
        <v>8442</v>
      </c>
      <c r="AF26" s="339">
        <v>3673</v>
      </c>
      <c r="AG26" s="339">
        <v>3231</v>
      </c>
      <c r="AH26" s="340">
        <v>6904</v>
      </c>
      <c r="AI26" s="667"/>
      <c r="AJ26" s="26" t="s">
        <v>57</v>
      </c>
      <c r="AK26" s="339">
        <v>2843</v>
      </c>
      <c r="AL26" s="342">
        <v>2523</v>
      </c>
      <c r="AM26" s="339">
        <v>5366</v>
      </c>
      <c r="AN26" s="339">
        <v>3072</v>
      </c>
      <c r="AO26" s="339">
        <v>3047</v>
      </c>
      <c r="AP26" s="339">
        <v>6119</v>
      </c>
      <c r="AQ26" s="339">
        <v>3879</v>
      </c>
      <c r="AR26" s="339">
        <v>4211</v>
      </c>
      <c r="AS26" s="340">
        <v>8090</v>
      </c>
      <c r="AT26" s="667"/>
      <c r="AU26" s="26" t="s">
        <v>57</v>
      </c>
      <c r="AV26" s="339">
        <v>3870</v>
      </c>
      <c r="AW26" s="339">
        <v>4064</v>
      </c>
      <c r="AX26" s="342">
        <v>7934</v>
      </c>
      <c r="AY26" s="339">
        <v>3320</v>
      </c>
      <c r="AZ26" s="339">
        <v>3506</v>
      </c>
      <c r="BA26" s="339">
        <v>6826</v>
      </c>
      <c r="BB26" s="339">
        <v>2418</v>
      </c>
      <c r="BC26" s="339">
        <v>2369</v>
      </c>
      <c r="BD26" s="340">
        <v>4787</v>
      </c>
      <c r="BE26" s="667"/>
      <c r="BF26" s="26" t="s">
        <v>57</v>
      </c>
      <c r="BG26" s="339">
        <v>1165</v>
      </c>
      <c r="BH26" s="339">
        <v>1548</v>
      </c>
      <c r="BI26" s="339">
        <v>2713</v>
      </c>
      <c r="BJ26" s="342">
        <v>560</v>
      </c>
      <c r="BK26" s="339">
        <v>985</v>
      </c>
      <c r="BL26" s="339">
        <v>1545</v>
      </c>
      <c r="BM26" s="339">
        <v>261</v>
      </c>
      <c r="BN26" s="339">
        <v>629</v>
      </c>
      <c r="BO26" s="340">
        <v>890</v>
      </c>
      <c r="BP26" s="667"/>
      <c r="BQ26" s="26" t="s">
        <v>57</v>
      </c>
      <c r="BR26" s="339">
        <v>112</v>
      </c>
      <c r="BS26" s="339">
        <v>312</v>
      </c>
      <c r="BT26" s="339">
        <v>424</v>
      </c>
      <c r="BU26" s="339">
        <v>17</v>
      </c>
      <c r="BV26" s="339">
        <v>85</v>
      </c>
      <c r="BW26" s="339">
        <v>102</v>
      </c>
      <c r="BX26" s="339">
        <v>6</v>
      </c>
      <c r="BY26" s="339">
        <v>5</v>
      </c>
      <c r="BZ26" s="340">
        <v>11</v>
      </c>
      <c r="CA26" s="667"/>
      <c r="CB26" s="26" t="s">
        <v>57</v>
      </c>
      <c r="CC26" s="339">
        <v>7460</v>
      </c>
      <c r="CD26" s="339">
        <v>7157</v>
      </c>
      <c r="CE26" s="339">
        <v>14617</v>
      </c>
      <c r="CF26" s="339">
        <v>36029</v>
      </c>
      <c r="CG26" s="339">
        <v>34014</v>
      </c>
      <c r="CH26" s="339">
        <v>70043</v>
      </c>
      <c r="CI26" s="339">
        <v>7859</v>
      </c>
      <c r="CJ26" s="339">
        <v>9439</v>
      </c>
      <c r="CK26" s="340">
        <v>17298</v>
      </c>
    </row>
    <row r="27" spans="1:89" ht="17.100000000000001" customHeight="1">
      <c r="A27" s="1"/>
      <c r="B27" s="667"/>
      <c r="C27" s="26" t="s">
        <v>58</v>
      </c>
      <c r="D27" s="339">
        <v>889</v>
      </c>
      <c r="E27" s="339">
        <v>860</v>
      </c>
      <c r="F27" s="339">
        <v>1749</v>
      </c>
      <c r="G27" s="339">
        <v>929</v>
      </c>
      <c r="H27" s="339">
        <v>827</v>
      </c>
      <c r="I27" s="339">
        <v>1756</v>
      </c>
      <c r="J27" s="339">
        <v>857</v>
      </c>
      <c r="K27" s="339">
        <v>847</v>
      </c>
      <c r="L27" s="340">
        <v>1704</v>
      </c>
      <c r="M27" s="667"/>
      <c r="N27" s="341" t="s">
        <v>58</v>
      </c>
      <c r="O27" s="339">
        <v>879</v>
      </c>
      <c r="P27" s="339">
        <v>849</v>
      </c>
      <c r="Q27" s="339">
        <v>1728</v>
      </c>
      <c r="R27" s="339">
        <v>1057</v>
      </c>
      <c r="S27" s="339">
        <v>923</v>
      </c>
      <c r="T27" s="339">
        <v>1980</v>
      </c>
      <c r="U27" s="339">
        <v>1261</v>
      </c>
      <c r="V27" s="339">
        <v>1186</v>
      </c>
      <c r="W27" s="340">
        <v>2447</v>
      </c>
      <c r="X27" s="667"/>
      <c r="Y27" s="26" t="s">
        <v>58</v>
      </c>
      <c r="Z27" s="342">
        <v>1753</v>
      </c>
      <c r="AA27" s="339">
        <v>1553</v>
      </c>
      <c r="AB27" s="339">
        <v>3306</v>
      </c>
      <c r="AC27" s="339">
        <v>1475</v>
      </c>
      <c r="AD27" s="339">
        <v>1312</v>
      </c>
      <c r="AE27" s="339">
        <v>2787</v>
      </c>
      <c r="AF27" s="339">
        <v>1135</v>
      </c>
      <c r="AG27" s="339">
        <v>1076</v>
      </c>
      <c r="AH27" s="340">
        <v>2211</v>
      </c>
      <c r="AI27" s="667"/>
      <c r="AJ27" s="26" t="s">
        <v>58</v>
      </c>
      <c r="AK27" s="339">
        <v>1038</v>
      </c>
      <c r="AL27" s="342">
        <v>950</v>
      </c>
      <c r="AM27" s="339">
        <v>1988</v>
      </c>
      <c r="AN27" s="339">
        <v>1165</v>
      </c>
      <c r="AO27" s="339">
        <v>1229</v>
      </c>
      <c r="AP27" s="339">
        <v>2394</v>
      </c>
      <c r="AQ27" s="339">
        <v>1571</v>
      </c>
      <c r="AR27" s="339">
        <v>1709</v>
      </c>
      <c r="AS27" s="340">
        <v>3280</v>
      </c>
      <c r="AT27" s="667"/>
      <c r="AU27" s="26" t="s">
        <v>58</v>
      </c>
      <c r="AV27" s="339">
        <v>1622</v>
      </c>
      <c r="AW27" s="339">
        <v>1676</v>
      </c>
      <c r="AX27" s="342">
        <v>3298</v>
      </c>
      <c r="AY27" s="339">
        <v>1299</v>
      </c>
      <c r="AZ27" s="339">
        <v>1187</v>
      </c>
      <c r="BA27" s="339">
        <v>2486</v>
      </c>
      <c r="BB27" s="339">
        <v>844</v>
      </c>
      <c r="BC27" s="339">
        <v>767</v>
      </c>
      <c r="BD27" s="340">
        <v>1611</v>
      </c>
      <c r="BE27" s="667"/>
      <c r="BF27" s="26" t="s">
        <v>58</v>
      </c>
      <c r="BG27" s="339">
        <v>426</v>
      </c>
      <c r="BH27" s="339">
        <v>528</v>
      </c>
      <c r="BI27" s="339">
        <v>954</v>
      </c>
      <c r="BJ27" s="342">
        <v>234</v>
      </c>
      <c r="BK27" s="339">
        <v>407</v>
      </c>
      <c r="BL27" s="339">
        <v>641</v>
      </c>
      <c r="BM27" s="339">
        <v>95</v>
      </c>
      <c r="BN27" s="339">
        <v>307</v>
      </c>
      <c r="BO27" s="340">
        <v>402</v>
      </c>
      <c r="BP27" s="667"/>
      <c r="BQ27" s="26" t="s">
        <v>58</v>
      </c>
      <c r="BR27" s="339">
        <v>59</v>
      </c>
      <c r="BS27" s="339">
        <v>194</v>
      </c>
      <c r="BT27" s="339">
        <v>253</v>
      </c>
      <c r="BU27" s="339">
        <v>17</v>
      </c>
      <c r="BV27" s="339">
        <v>46</v>
      </c>
      <c r="BW27" s="339">
        <v>63</v>
      </c>
      <c r="BX27" s="339">
        <v>1</v>
      </c>
      <c r="BY27" s="339">
        <v>9</v>
      </c>
      <c r="BZ27" s="340">
        <v>10</v>
      </c>
      <c r="CA27" s="667"/>
      <c r="CB27" s="26" t="s">
        <v>58</v>
      </c>
      <c r="CC27" s="339">
        <v>2675</v>
      </c>
      <c r="CD27" s="339">
        <v>2534</v>
      </c>
      <c r="CE27" s="339">
        <v>5209</v>
      </c>
      <c r="CF27" s="339">
        <v>12956</v>
      </c>
      <c r="CG27" s="339">
        <v>12463</v>
      </c>
      <c r="CH27" s="339">
        <v>25419</v>
      </c>
      <c r="CI27" s="339">
        <v>2975</v>
      </c>
      <c r="CJ27" s="339">
        <v>3445</v>
      </c>
      <c r="CK27" s="340">
        <v>6420</v>
      </c>
    </row>
    <row r="28" spans="1:89" ht="17.100000000000001" customHeight="1">
      <c r="A28" s="10"/>
      <c r="B28" s="668"/>
      <c r="C28" s="39" t="s">
        <v>42</v>
      </c>
      <c r="D28" s="334">
        <f t="shared" ref="D28:L28" si="24">SUM(D25:D27)</f>
        <v>6066</v>
      </c>
      <c r="E28" s="334">
        <f t="shared" si="24"/>
        <v>5840</v>
      </c>
      <c r="F28" s="334">
        <f t="shared" si="24"/>
        <v>11906</v>
      </c>
      <c r="G28" s="334">
        <f t="shared" si="24"/>
        <v>6133</v>
      </c>
      <c r="H28" s="334">
        <f t="shared" si="24"/>
        <v>5872</v>
      </c>
      <c r="I28" s="334">
        <f t="shared" si="24"/>
        <v>12005</v>
      </c>
      <c r="J28" s="334">
        <f t="shared" si="24"/>
        <v>5584</v>
      </c>
      <c r="K28" s="334">
        <f t="shared" si="24"/>
        <v>5353</v>
      </c>
      <c r="L28" s="335">
        <f t="shared" si="24"/>
        <v>10937</v>
      </c>
      <c r="M28" s="668"/>
      <c r="N28" s="350" t="s">
        <v>42</v>
      </c>
      <c r="O28" s="334">
        <f t="shared" ref="O28:W28" si="25">SUM(O25:O27)</f>
        <v>5750</v>
      </c>
      <c r="P28" s="334">
        <f t="shared" si="25"/>
        <v>5338</v>
      </c>
      <c r="Q28" s="334">
        <f t="shared" si="25"/>
        <v>11088</v>
      </c>
      <c r="R28" s="334">
        <f t="shared" si="25"/>
        <v>7195</v>
      </c>
      <c r="S28" s="334">
        <f t="shared" si="25"/>
        <v>7014</v>
      </c>
      <c r="T28" s="334">
        <f t="shared" si="25"/>
        <v>14209</v>
      </c>
      <c r="U28" s="334">
        <f t="shared" si="25"/>
        <v>8962</v>
      </c>
      <c r="V28" s="334">
        <f t="shared" si="25"/>
        <v>8428</v>
      </c>
      <c r="W28" s="335">
        <f t="shared" si="25"/>
        <v>17390</v>
      </c>
      <c r="X28" s="668"/>
      <c r="Y28" s="39" t="s">
        <v>42</v>
      </c>
      <c r="Z28" s="337">
        <f t="shared" ref="Z28:AH28" si="26">SUM(Z25:Z27)</f>
        <v>11965</v>
      </c>
      <c r="AA28" s="334">
        <f t="shared" si="26"/>
        <v>11108</v>
      </c>
      <c r="AB28" s="334">
        <f t="shared" si="26"/>
        <v>23073</v>
      </c>
      <c r="AC28" s="334">
        <f t="shared" si="26"/>
        <v>10855</v>
      </c>
      <c r="AD28" s="334">
        <f t="shared" si="26"/>
        <v>9664</v>
      </c>
      <c r="AE28" s="334">
        <f t="shared" si="26"/>
        <v>20519</v>
      </c>
      <c r="AF28" s="334">
        <f t="shared" si="26"/>
        <v>8545</v>
      </c>
      <c r="AG28" s="334">
        <f t="shared" si="26"/>
        <v>7521</v>
      </c>
      <c r="AH28" s="335">
        <f t="shared" si="26"/>
        <v>16066</v>
      </c>
      <c r="AI28" s="668"/>
      <c r="AJ28" s="39" t="s">
        <v>42</v>
      </c>
      <c r="AK28" s="334">
        <f t="shared" ref="AK28:AS28" si="27">SUM(AK25:AK27)</f>
        <v>6781</v>
      </c>
      <c r="AL28" s="337">
        <f t="shared" si="27"/>
        <v>6115</v>
      </c>
      <c r="AM28" s="334">
        <f t="shared" si="27"/>
        <v>12896</v>
      </c>
      <c r="AN28" s="334">
        <f t="shared" si="27"/>
        <v>7336</v>
      </c>
      <c r="AO28" s="334">
        <f t="shared" si="27"/>
        <v>7451</v>
      </c>
      <c r="AP28" s="334">
        <f t="shared" si="27"/>
        <v>14787</v>
      </c>
      <c r="AQ28" s="334">
        <f t="shared" si="27"/>
        <v>9531</v>
      </c>
      <c r="AR28" s="334">
        <f t="shared" si="27"/>
        <v>10206</v>
      </c>
      <c r="AS28" s="335">
        <f t="shared" si="27"/>
        <v>19737</v>
      </c>
      <c r="AT28" s="668"/>
      <c r="AU28" s="39" t="s">
        <v>42</v>
      </c>
      <c r="AV28" s="334">
        <f t="shared" ref="AV28:BD28" si="28">SUM(AV25:AV27)</f>
        <v>9474</v>
      </c>
      <c r="AW28" s="334">
        <f t="shared" si="28"/>
        <v>9866</v>
      </c>
      <c r="AX28" s="337">
        <f t="shared" si="28"/>
        <v>19340</v>
      </c>
      <c r="AY28" s="334">
        <f t="shared" si="28"/>
        <v>7846</v>
      </c>
      <c r="AZ28" s="334">
        <f t="shared" si="28"/>
        <v>7938</v>
      </c>
      <c r="BA28" s="334">
        <f t="shared" si="28"/>
        <v>15784</v>
      </c>
      <c r="BB28" s="334">
        <f t="shared" si="28"/>
        <v>5461</v>
      </c>
      <c r="BC28" s="334">
        <f t="shared" si="28"/>
        <v>5322</v>
      </c>
      <c r="BD28" s="335">
        <f t="shared" si="28"/>
        <v>10783</v>
      </c>
      <c r="BE28" s="668"/>
      <c r="BF28" s="39" t="s">
        <v>42</v>
      </c>
      <c r="BG28" s="334">
        <f t="shared" ref="BG28:BO28" si="29">SUM(BG25:BG27)</f>
        <v>2730</v>
      </c>
      <c r="BH28" s="334">
        <f t="shared" si="29"/>
        <v>3435</v>
      </c>
      <c r="BI28" s="334">
        <f t="shared" si="29"/>
        <v>6165</v>
      </c>
      <c r="BJ28" s="337">
        <f t="shared" si="29"/>
        <v>1326</v>
      </c>
      <c r="BK28" s="334">
        <f t="shared" si="29"/>
        <v>2349</v>
      </c>
      <c r="BL28" s="334">
        <f t="shared" si="29"/>
        <v>3675</v>
      </c>
      <c r="BM28" s="334">
        <f t="shared" si="29"/>
        <v>577</v>
      </c>
      <c r="BN28" s="334">
        <f t="shared" si="29"/>
        <v>1505</v>
      </c>
      <c r="BO28" s="335">
        <f t="shared" si="29"/>
        <v>2082</v>
      </c>
      <c r="BP28" s="668"/>
      <c r="BQ28" s="39" t="s">
        <v>42</v>
      </c>
      <c r="BR28" s="334">
        <f t="shared" ref="BR28:BZ28" si="30">SUM(BR25:BR27)</f>
        <v>255</v>
      </c>
      <c r="BS28" s="334">
        <f t="shared" si="30"/>
        <v>777</v>
      </c>
      <c r="BT28" s="334">
        <f t="shared" si="30"/>
        <v>1032</v>
      </c>
      <c r="BU28" s="334">
        <f t="shared" si="30"/>
        <v>53</v>
      </c>
      <c r="BV28" s="334">
        <f t="shared" si="30"/>
        <v>182</v>
      </c>
      <c r="BW28" s="334">
        <f t="shared" si="30"/>
        <v>235</v>
      </c>
      <c r="BX28" s="334">
        <f t="shared" si="30"/>
        <v>8</v>
      </c>
      <c r="BY28" s="334">
        <f t="shared" si="30"/>
        <v>21</v>
      </c>
      <c r="BZ28" s="335">
        <f t="shared" si="30"/>
        <v>29</v>
      </c>
      <c r="CA28" s="668"/>
      <c r="CB28" s="39" t="s">
        <v>42</v>
      </c>
      <c r="CC28" s="334">
        <f t="shared" ref="CC28:CK28" si="31">SUM(CC25:CC27)</f>
        <v>17783</v>
      </c>
      <c r="CD28" s="334">
        <f t="shared" si="31"/>
        <v>17065</v>
      </c>
      <c r="CE28" s="334">
        <f t="shared" si="31"/>
        <v>34848</v>
      </c>
      <c r="CF28" s="334">
        <f t="shared" si="31"/>
        <v>86394</v>
      </c>
      <c r="CG28" s="334">
        <f t="shared" si="31"/>
        <v>82711</v>
      </c>
      <c r="CH28" s="334">
        <f t="shared" si="31"/>
        <v>169105</v>
      </c>
      <c r="CI28" s="334">
        <f t="shared" si="31"/>
        <v>18256</v>
      </c>
      <c r="CJ28" s="334">
        <f t="shared" si="31"/>
        <v>21529</v>
      </c>
      <c r="CK28" s="335">
        <f t="shared" si="31"/>
        <v>39785</v>
      </c>
    </row>
    <row r="29" spans="1:89" ht="17.100000000000001" customHeight="1" thickBot="1">
      <c r="A29" s="1"/>
      <c r="B29" s="669" t="s">
        <v>59</v>
      </c>
      <c r="C29" s="670"/>
      <c r="D29" s="351">
        <f t="shared" ref="D29:L29" si="32">SUM(D5:D6,D9:D10,D14,D18:D24,D28)</f>
        <v>95934</v>
      </c>
      <c r="E29" s="351">
        <f t="shared" si="32"/>
        <v>91749</v>
      </c>
      <c r="F29" s="351">
        <f t="shared" si="32"/>
        <v>187683</v>
      </c>
      <c r="G29" s="351">
        <f t="shared" si="32"/>
        <v>99009</v>
      </c>
      <c r="H29" s="351">
        <f t="shared" si="32"/>
        <v>94721</v>
      </c>
      <c r="I29" s="351">
        <f t="shared" si="32"/>
        <v>193730</v>
      </c>
      <c r="J29" s="351">
        <f t="shared" si="32"/>
        <v>95222</v>
      </c>
      <c r="K29" s="351">
        <f t="shared" si="32"/>
        <v>90977</v>
      </c>
      <c r="L29" s="352">
        <f t="shared" si="32"/>
        <v>186199</v>
      </c>
      <c r="M29" s="732" t="s">
        <v>59</v>
      </c>
      <c r="N29" s="669"/>
      <c r="O29" s="351">
        <f t="shared" ref="O29:W29" si="33">SUM(O5:O6,O9:O10,O14,O18:O24,O28)</f>
        <v>99432</v>
      </c>
      <c r="P29" s="351">
        <f t="shared" si="33"/>
        <v>93628</v>
      </c>
      <c r="Q29" s="351">
        <f t="shared" si="33"/>
        <v>193060</v>
      </c>
      <c r="R29" s="351">
        <f t="shared" si="33"/>
        <v>124567</v>
      </c>
      <c r="S29" s="351">
        <f t="shared" si="33"/>
        <v>114637</v>
      </c>
      <c r="T29" s="351">
        <f t="shared" si="33"/>
        <v>239204</v>
      </c>
      <c r="U29" s="351">
        <f t="shared" si="33"/>
        <v>147541</v>
      </c>
      <c r="V29" s="351">
        <f t="shared" si="33"/>
        <v>136198</v>
      </c>
      <c r="W29" s="352">
        <f t="shared" si="33"/>
        <v>283739</v>
      </c>
      <c r="X29" s="669" t="s">
        <v>59</v>
      </c>
      <c r="Y29" s="670"/>
      <c r="Z29" s="353">
        <f t="shared" ref="Z29:AH29" si="34">SUM(Z5:Z6,Z9:Z10,Z14,Z18:Z24,Z28)</f>
        <v>189204</v>
      </c>
      <c r="AA29" s="351">
        <f t="shared" si="34"/>
        <v>174491</v>
      </c>
      <c r="AB29" s="351">
        <f t="shared" si="34"/>
        <v>363695</v>
      </c>
      <c r="AC29" s="351">
        <f t="shared" si="34"/>
        <v>172374</v>
      </c>
      <c r="AD29" s="351">
        <f t="shared" si="34"/>
        <v>157358</v>
      </c>
      <c r="AE29" s="351">
        <f t="shared" si="34"/>
        <v>329732</v>
      </c>
      <c r="AF29" s="351">
        <f t="shared" si="34"/>
        <v>145174</v>
      </c>
      <c r="AG29" s="351">
        <f t="shared" si="34"/>
        <v>130092</v>
      </c>
      <c r="AH29" s="352">
        <f t="shared" si="34"/>
        <v>275266</v>
      </c>
      <c r="AI29" s="669" t="s">
        <v>59</v>
      </c>
      <c r="AJ29" s="670"/>
      <c r="AK29" s="351">
        <f t="shared" ref="AK29:AS29" si="35">SUM(AK5:AK6,AK9:AK10,AK14,AK18:AK24,AK28)</f>
        <v>120406</v>
      </c>
      <c r="AL29" s="353">
        <f t="shared" si="35"/>
        <v>110450</v>
      </c>
      <c r="AM29" s="351">
        <f t="shared" si="35"/>
        <v>230856</v>
      </c>
      <c r="AN29" s="351">
        <f t="shared" si="35"/>
        <v>131168</v>
      </c>
      <c r="AO29" s="351">
        <f t="shared" si="35"/>
        <v>127332</v>
      </c>
      <c r="AP29" s="351">
        <f t="shared" si="35"/>
        <v>258500</v>
      </c>
      <c r="AQ29" s="351">
        <f t="shared" si="35"/>
        <v>161103</v>
      </c>
      <c r="AR29" s="351">
        <f t="shared" si="35"/>
        <v>162862</v>
      </c>
      <c r="AS29" s="352">
        <f t="shared" si="35"/>
        <v>323965</v>
      </c>
      <c r="AT29" s="669" t="s">
        <v>59</v>
      </c>
      <c r="AU29" s="670"/>
      <c r="AV29" s="351">
        <f t="shared" ref="AV29:BD29" si="36">SUM(AV5:AV6,AV9:AV10,AV14,AV18:AV24,AV28)</f>
        <v>144289</v>
      </c>
      <c r="AW29" s="351">
        <f t="shared" si="36"/>
        <v>144632</v>
      </c>
      <c r="AX29" s="353">
        <f t="shared" si="36"/>
        <v>288921</v>
      </c>
      <c r="AY29" s="351">
        <f t="shared" si="36"/>
        <v>116049</v>
      </c>
      <c r="AZ29" s="351">
        <f t="shared" si="36"/>
        <v>114601</v>
      </c>
      <c r="BA29" s="351">
        <f t="shared" si="36"/>
        <v>230650</v>
      </c>
      <c r="BB29" s="351">
        <f t="shared" si="36"/>
        <v>82607</v>
      </c>
      <c r="BC29" s="351">
        <f t="shared" si="36"/>
        <v>83640</v>
      </c>
      <c r="BD29" s="352">
        <f t="shared" si="36"/>
        <v>166247</v>
      </c>
      <c r="BE29" s="669" t="s">
        <v>59</v>
      </c>
      <c r="BF29" s="670"/>
      <c r="BG29" s="351">
        <f t="shared" ref="BG29:BO29" si="37">SUM(BG5:BG6,BG9:BG10,BG14,BG18:BG24,BG28)</f>
        <v>48203</v>
      </c>
      <c r="BH29" s="351">
        <f t="shared" si="37"/>
        <v>57565</v>
      </c>
      <c r="BI29" s="351">
        <f t="shared" si="37"/>
        <v>105768</v>
      </c>
      <c r="BJ29" s="353">
        <f t="shared" si="37"/>
        <v>23228</v>
      </c>
      <c r="BK29" s="351">
        <f t="shared" si="37"/>
        <v>39599</v>
      </c>
      <c r="BL29" s="351">
        <f t="shared" si="37"/>
        <v>62827</v>
      </c>
      <c r="BM29" s="351">
        <f t="shared" si="37"/>
        <v>10363</v>
      </c>
      <c r="BN29" s="351">
        <f t="shared" si="37"/>
        <v>24300</v>
      </c>
      <c r="BO29" s="352">
        <f t="shared" si="37"/>
        <v>34663</v>
      </c>
      <c r="BP29" s="669" t="s">
        <v>59</v>
      </c>
      <c r="BQ29" s="670"/>
      <c r="BR29" s="351">
        <f t="shared" ref="BR29:BZ29" si="38">SUM(BR5:BR6,BR9:BR10,BR14,BR18:BR24,BR28)</f>
        <v>3840</v>
      </c>
      <c r="BS29" s="351">
        <f t="shared" si="38"/>
        <v>11485</v>
      </c>
      <c r="BT29" s="351">
        <f t="shared" si="38"/>
        <v>15325</v>
      </c>
      <c r="BU29" s="351">
        <f t="shared" si="38"/>
        <v>765</v>
      </c>
      <c r="BV29" s="351">
        <f t="shared" si="38"/>
        <v>2832</v>
      </c>
      <c r="BW29" s="351">
        <f t="shared" si="38"/>
        <v>3597</v>
      </c>
      <c r="BX29" s="351">
        <f t="shared" si="38"/>
        <v>66</v>
      </c>
      <c r="BY29" s="351">
        <f t="shared" si="38"/>
        <v>292</v>
      </c>
      <c r="BZ29" s="352">
        <f t="shared" si="38"/>
        <v>358</v>
      </c>
      <c r="CA29" s="669" t="s">
        <v>59</v>
      </c>
      <c r="CB29" s="670"/>
      <c r="CC29" s="351">
        <f t="shared" ref="CC29:CK29" si="39">SUM(CC5:CC6,CC9:CC10,CC14,CC18:CC24,CC28)</f>
        <v>290165</v>
      </c>
      <c r="CD29" s="351">
        <f t="shared" si="39"/>
        <v>277447</v>
      </c>
      <c r="CE29" s="351">
        <f t="shared" si="39"/>
        <v>567612</v>
      </c>
      <c r="CF29" s="351">
        <f t="shared" si="39"/>
        <v>1435258</v>
      </c>
      <c r="CG29" s="351">
        <f t="shared" si="39"/>
        <v>1351680</v>
      </c>
      <c r="CH29" s="351">
        <f t="shared" si="39"/>
        <v>2786938</v>
      </c>
      <c r="CI29" s="351">
        <f t="shared" si="39"/>
        <v>285121</v>
      </c>
      <c r="CJ29" s="351">
        <f t="shared" si="39"/>
        <v>334314</v>
      </c>
      <c r="CK29" s="352">
        <f t="shared" si="39"/>
        <v>619435</v>
      </c>
    </row>
    <row r="30" spans="1:89" ht="17.100000000000001" customHeight="1">
      <c r="A30" s="1"/>
      <c r="B30" s="671" t="s">
        <v>60</v>
      </c>
      <c r="C30" s="26" t="s">
        <v>61</v>
      </c>
      <c r="D30" s="345">
        <v>7160</v>
      </c>
      <c r="E30" s="345">
        <v>7020</v>
      </c>
      <c r="F30" s="345">
        <v>14180</v>
      </c>
      <c r="G30" s="345">
        <v>7856</v>
      </c>
      <c r="H30" s="345">
        <v>7314</v>
      </c>
      <c r="I30" s="345">
        <v>15170</v>
      </c>
      <c r="J30" s="345">
        <v>8276</v>
      </c>
      <c r="K30" s="345">
        <v>7611</v>
      </c>
      <c r="L30" s="346">
        <v>15887</v>
      </c>
      <c r="M30" s="671" t="s">
        <v>60</v>
      </c>
      <c r="N30" s="341" t="s">
        <v>61</v>
      </c>
      <c r="O30" s="345">
        <v>9287</v>
      </c>
      <c r="P30" s="345">
        <v>8210</v>
      </c>
      <c r="Q30" s="345">
        <v>17497</v>
      </c>
      <c r="R30" s="345">
        <v>12333</v>
      </c>
      <c r="S30" s="345">
        <v>9953</v>
      </c>
      <c r="T30" s="345">
        <v>22286</v>
      </c>
      <c r="U30" s="345">
        <v>12184</v>
      </c>
      <c r="V30" s="345">
        <v>10937</v>
      </c>
      <c r="W30" s="346">
        <v>23121</v>
      </c>
      <c r="X30" s="671" t="s">
        <v>60</v>
      </c>
      <c r="Y30" s="26" t="s">
        <v>61</v>
      </c>
      <c r="Z30" s="348">
        <v>14200</v>
      </c>
      <c r="AA30" s="345">
        <v>13161</v>
      </c>
      <c r="AB30" s="345">
        <v>27361</v>
      </c>
      <c r="AC30" s="345">
        <v>12548</v>
      </c>
      <c r="AD30" s="345">
        <v>11558</v>
      </c>
      <c r="AE30" s="345">
        <v>24106</v>
      </c>
      <c r="AF30" s="345">
        <v>10614</v>
      </c>
      <c r="AG30" s="345">
        <v>10008</v>
      </c>
      <c r="AH30" s="346">
        <v>20622</v>
      </c>
      <c r="AI30" s="671" t="s">
        <v>60</v>
      </c>
      <c r="AJ30" s="26" t="s">
        <v>61</v>
      </c>
      <c r="AK30" s="345">
        <v>9486</v>
      </c>
      <c r="AL30" s="348">
        <v>9108</v>
      </c>
      <c r="AM30" s="345">
        <v>18594</v>
      </c>
      <c r="AN30" s="345">
        <v>11124</v>
      </c>
      <c r="AO30" s="345">
        <v>11212</v>
      </c>
      <c r="AP30" s="345">
        <v>22336</v>
      </c>
      <c r="AQ30" s="345">
        <v>14029</v>
      </c>
      <c r="AR30" s="345">
        <v>14802</v>
      </c>
      <c r="AS30" s="346">
        <v>28831</v>
      </c>
      <c r="AT30" s="671" t="s">
        <v>60</v>
      </c>
      <c r="AU30" s="26" t="s">
        <v>61</v>
      </c>
      <c r="AV30" s="345">
        <v>12843</v>
      </c>
      <c r="AW30" s="345">
        <v>13073</v>
      </c>
      <c r="AX30" s="348">
        <v>25916</v>
      </c>
      <c r="AY30" s="345">
        <v>10369</v>
      </c>
      <c r="AZ30" s="345">
        <v>10019</v>
      </c>
      <c r="BA30" s="345">
        <v>20388</v>
      </c>
      <c r="BB30" s="345">
        <v>7288</v>
      </c>
      <c r="BC30" s="345">
        <v>7327</v>
      </c>
      <c r="BD30" s="346">
        <v>14615</v>
      </c>
      <c r="BE30" s="671" t="s">
        <v>60</v>
      </c>
      <c r="BF30" s="26" t="s">
        <v>61</v>
      </c>
      <c r="BG30" s="345">
        <v>4375</v>
      </c>
      <c r="BH30" s="345">
        <v>5294</v>
      </c>
      <c r="BI30" s="345">
        <v>9669</v>
      </c>
      <c r="BJ30" s="348">
        <v>2219</v>
      </c>
      <c r="BK30" s="345">
        <v>3808</v>
      </c>
      <c r="BL30" s="345">
        <v>6027</v>
      </c>
      <c r="BM30" s="345">
        <v>1017</v>
      </c>
      <c r="BN30" s="345">
        <v>2428</v>
      </c>
      <c r="BO30" s="346">
        <v>3445</v>
      </c>
      <c r="BP30" s="671" t="s">
        <v>60</v>
      </c>
      <c r="BQ30" s="26" t="s">
        <v>61</v>
      </c>
      <c r="BR30" s="345">
        <v>351</v>
      </c>
      <c r="BS30" s="345">
        <v>1062</v>
      </c>
      <c r="BT30" s="345">
        <v>1413</v>
      </c>
      <c r="BU30" s="345">
        <v>48</v>
      </c>
      <c r="BV30" s="345">
        <v>275</v>
      </c>
      <c r="BW30" s="345">
        <v>323</v>
      </c>
      <c r="BX30" s="345">
        <v>8</v>
      </c>
      <c r="BY30" s="345">
        <v>41</v>
      </c>
      <c r="BZ30" s="346">
        <v>49</v>
      </c>
      <c r="CA30" s="671" t="s">
        <v>60</v>
      </c>
      <c r="CB30" s="26" t="s">
        <v>61</v>
      </c>
      <c r="CC30" s="345">
        <v>23292</v>
      </c>
      <c r="CD30" s="345">
        <v>21945</v>
      </c>
      <c r="CE30" s="345">
        <v>45237</v>
      </c>
      <c r="CF30" s="345">
        <v>118648</v>
      </c>
      <c r="CG30" s="345">
        <v>112022</v>
      </c>
      <c r="CH30" s="345">
        <v>230670</v>
      </c>
      <c r="CI30" s="345">
        <v>25675</v>
      </c>
      <c r="CJ30" s="345">
        <v>30254</v>
      </c>
      <c r="CK30" s="346">
        <v>55929</v>
      </c>
    </row>
    <row r="31" spans="1:89" ht="17.100000000000001" customHeight="1">
      <c r="A31" s="1"/>
      <c r="B31" s="667"/>
      <c r="C31" s="26" t="s">
        <v>62</v>
      </c>
      <c r="D31" s="339">
        <v>1060</v>
      </c>
      <c r="E31" s="339">
        <v>1036</v>
      </c>
      <c r="F31" s="339">
        <v>2096</v>
      </c>
      <c r="G31" s="339">
        <v>1190</v>
      </c>
      <c r="H31" s="339">
        <v>1136</v>
      </c>
      <c r="I31" s="339">
        <v>2326</v>
      </c>
      <c r="J31" s="339">
        <v>1293</v>
      </c>
      <c r="K31" s="339">
        <v>1166</v>
      </c>
      <c r="L31" s="340">
        <v>2459</v>
      </c>
      <c r="M31" s="667"/>
      <c r="N31" s="341" t="s">
        <v>62</v>
      </c>
      <c r="O31" s="339">
        <v>1485</v>
      </c>
      <c r="P31" s="339">
        <v>1476</v>
      </c>
      <c r="Q31" s="339">
        <v>2961</v>
      </c>
      <c r="R31" s="339">
        <v>1685</v>
      </c>
      <c r="S31" s="339">
        <v>1624</v>
      </c>
      <c r="T31" s="339">
        <v>3309</v>
      </c>
      <c r="U31" s="339">
        <v>1711</v>
      </c>
      <c r="V31" s="339">
        <v>1724</v>
      </c>
      <c r="W31" s="340">
        <v>3435</v>
      </c>
      <c r="X31" s="667"/>
      <c r="Y31" s="26" t="s">
        <v>62</v>
      </c>
      <c r="Z31" s="342">
        <v>2103</v>
      </c>
      <c r="AA31" s="339">
        <v>1844</v>
      </c>
      <c r="AB31" s="339">
        <v>3947</v>
      </c>
      <c r="AC31" s="339">
        <v>1677</v>
      </c>
      <c r="AD31" s="339">
        <v>1518</v>
      </c>
      <c r="AE31" s="339">
        <v>3195</v>
      </c>
      <c r="AF31" s="339">
        <v>1349</v>
      </c>
      <c r="AG31" s="339">
        <v>1395</v>
      </c>
      <c r="AH31" s="340">
        <v>2744</v>
      </c>
      <c r="AI31" s="667"/>
      <c r="AJ31" s="26" t="s">
        <v>62</v>
      </c>
      <c r="AK31" s="339">
        <v>1501</v>
      </c>
      <c r="AL31" s="342">
        <v>1546</v>
      </c>
      <c r="AM31" s="339">
        <v>3047</v>
      </c>
      <c r="AN31" s="339">
        <v>2108</v>
      </c>
      <c r="AO31" s="339">
        <v>2306</v>
      </c>
      <c r="AP31" s="339">
        <v>4414</v>
      </c>
      <c r="AQ31" s="339">
        <v>2622</v>
      </c>
      <c r="AR31" s="339">
        <v>2812</v>
      </c>
      <c r="AS31" s="340">
        <v>5434</v>
      </c>
      <c r="AT31" s="667"/>
      <c r="AU31" s="26" t="s">
        <v>62</v>
      </c>
      <c r="AV31" s="339">
        <v>2434</v>
      </c>
      <c r="AW31" s="339">
        <v>2240</v>
      </c>
      <c r="AX31" s="342">
        <v>4674</v>
      </c>
      <c r="AY31" s="339">
        <v>1805</v>
      </c>
      <c r="AZ31" s="339">
        <v>1562</v>
      </c>
      <c r="BA31" s="339">
        <v>3367</v>
      </c>
      <c r="BB31" s="339">
        <v>1130</v>
      </c>
      <c r="BC31" s="339">
        <v>1124</v>
      </c>
      <c r="BD31" s="340">
        <v>2254</v>
      </c>
      <c r="BE31" s="667"/>
      <c r="BF31" s="26" t="s">
        <v>62</v>
      </c>
      <c r="BG31" s="339">
        <v>739</v>
      </c>
      <c r="BH31" s="339">
        <v>923</v>
      </c>
      <c r="BI31" s="339">
        <v>1662</v>
      </c>
      <c r="BJ31" s="342">
        <v>394</v>
      </c>
      <c r="BK31" s="339">
        <v>745</v>
      </c>
      <c r="BL31" s="339">
        <v>1139</v>
      </c>
      <c r="BM31" s="339">
        <v>188</v>
      </c>
      <c r="BN31" s="339">
        <v>458</v>
      </c>
      <c r="BO31" s="340">
        <v>646</v>
      </c>
      <c r="BP31" s="667"/>
      <c r="BQ31" s="26" t="s">
        <v>62</v>
      </c>
      <c r="BR31" s="339">
        <v>77</v>
      </c>
      <c r="BS31" s="339">
        <v>246</v>
      </c>
      <c r="BT31" s="339">
        <v>323</v>
      </c>
      <c r="BU31" s="339">
        <v>16</v>
      </c>
      <c r="BV31" s="339">
        <v>55</v>
      </c>
      <c r="BW31" s="339">
        <v>71</v>
      </c>
      <c r="BX31" s="339">
        <v>3</v>
      </c>
      <c r="BY31" s="339">
        <v>6</v>
      </c>
      <c r="BZ31" s="340">
        <v>9</v>
      </c>
      <c r="CA31" s="667"/>
      <c r="CB31" s="26" t="s">
        <v>62</v>
      </c>
      <c r="CC31" s="339">
        <v>3543</v>
      </c>
      <c r="CD31" s="339">
        <v>3338</v>
      </c>
      <c r="CE31" s="339">
        <v>6881</v>
      </c>
      <c r="CF31" s="339">
        <v>18675</v>
      </c>
      <c r="CG31" s="339">
        <v>18485</v>
      </c>
      <c r="CH31" s="339">
        <v>37160</v>
      </c>
      <c r="CI31" s="339">
        <v>4352</v>
      </c>
      <c r="CJ31" s="339">
        <v>5119</v>
      </c>
      <c r="CK31" s="340">
        <v>9471</v>
      </c>
    </row>
    <row r="32" spans="1:89" ht="17.100000000000001" customHeight="1">
      <c r="A32" s="1"/>
      <c r="B32" s="667"/>
      <c r="C32" s="26" t="s">
        <v>63</v>
      </c>
      <c r="D32" s="339">
        <v>473</v>
      </c>
      <c r="E32" s="339">
        <v>405</v>
      </c>
      <c r="F32" s="339">
        <v>878</v>
      </c>
      <c r="G32" s="339">
        <v>502</v>
      </c>
      <c r="H32" s="339">
        <v>499</v>
      </c>
      <c r="I32" s="339">
        <v>1001</v>
      </c>
      <c r="J32" s="339">
        <v>589</v>
      </c>
      <c r="K32" s="339">
        <v>531</v>
      </c>
      <c r="L32" s="340">
        <v>1120</v>
      </c>
      <c r="M32" s="667"/>
      <c r="N32" s="341" t="s">
        <v>63</v>
      </c>
      <c r="O32" s="339">
        <v>747</v>
      </c>
      <c r="P32" s="339">
        <v>679</v>
      </c>
      <c r="Q32" s="339">
        <v>1426</v>
      </c>
      <c r="R32" s="339">
        <v>772</v>
      </c>
      <c r="S32" s="339">
        <v>758</v>
      </c>
      <c r="T32" s="339">
        <v>1530</v>
      </c>
      <c r="U32" s="339">
        <v>693</v>
      </c>
      <c r="V32" s="339">
        <v>643</v>
      </c>
      <c r="W32" s="340">
        <v>1336</v>
      </c>
      <c r="X32" s="667"/>
      <c r="Y32" s="26" t="s">
        <v>63</v>
      </c>
      <c r="Z32" s="342">
        <v>824</v>
      </c>
      <c r="AA32" s="339">
        <v>689</v>
      </c>
      <c r="AB32" s="339">
        <v>1513</v>
      </c>
      <c r="AC32" s="339">
        <v>646</v>
      </c>
      <c r="AD32" s="339">
        <v>587</v>
      </c>
      <c r="AE32" s="339">
        <v>1233</v>
      </c>
      <c r="AF32" s="339">
        <v>616</v>
      </c>
      <c r="AG32" s="339">
        <v>644</v>
      </c>
      <c r="AH32" s="340">
        <v>1260</v>
      </c>
      <c r="AI32" s="667"/>
      <c r="AJ32" s="26" t="s">
        <v>63</v>
      </c>
      <c r="AK32" s="339">
        <v>729</v>
      </c>
      <c r="AL32" s="342">
        <v>764</v>
      </c>
      <c r="AM32" s="339">
        <v>1493</v>
      </c>
      <c r="AN32" s="339">
        <v>1054</v>
      </c>
      <c r="AO32" s="339">
        <v>1038</v>
      </c>
      <c r="AP32" s="339">
        <v>2092</v>
      </c>
      <c r="AQ32" s="339">
        <v>1216</v>
      </c>
      <c r="AR32" s="339">
        <v>1033</v>
      </c>
      <c r="AS32" s="340">
        <v>2249</v>
      </c>
      <c r="AT32" s="667"/>
      <c r="AU32" s="26" t="s">
        <v>63</v>
      </c>
      <c r="AV32" s="339">
        <v>794</v>
      </c>
      <c r="AW32" s="339">
        <v>743</v>
      </c>
      <c r="AX32" s="342">
        <v>1537</v>
      </c>
      <c r="AY32" s="339">
        <v>626</v>
      </c>
      <c r="AZ32" s="339">
        <v>556</v>
      </c>
      <c r="BA32" s="339">
        <v>1182</v>
      </c>
      <c r="BB32" s="339">
        <v>487</v>
      </c>
      <c r="BC32" s="339">
        <v>530</v>
      </c>
      <c r="BD32" s="340">
        <v>1017</v>
      </c>
      <c r="BE32" s="667"/>
      <c r="BF32" s="26" t="s">
        <v>63</v>
      </c>
      <c r="BG32" s="339">
        <v>364</v>
      </c>
      <c r="BH32" s="339">
        <v>516</v>
      </c>
      <c r="BI32" s="339">
        <v>880</v>
      </c>
      <c r="BJ32" s="342">
        <v>208</v>
      </c>
      <c r="BK32" s="339">
        <v>412</v>
      </c>
      <c r="BL32" s="339">
        <v>620</v>
      </c>
      <c r="BM32" s="339">
        <v>98</v>
      </c>
      <c r="BN32" s="339">
        <v>230</v>
      </c>
      <c r="BO32" s="340">
        <v>328</v>
      </c>
      <c r="BP32" s="667"/>
      <c r="BQ32" s="26" t="s">
        <v>63</v>
      </c>
      <c r="BR32" s="339">
        <v>41</v>
      </c>
      <c r="BS32" s="339">
        <v>125</v>
      </c>
      <c r="BT32" s="339">
        <v>166</v>
      </c>
      <c r="BU32" s="339">
        <v>9</v>
      </c>
      <c r="BV32" s="339">
        <v>33</v>
      </c>
      <c r="BW32" s="339">
        <v>42</v>
      </c>
      <c r="BX32" s="339">
        <v>0</v>
      </c>
      <c r="BY32" s="339">
        <v>3</v>
      </c>
      <c r="BZ32" s="340">
        <v>3</v>
      </c>
      <c r="CA32" s="667"/>
      <c r="CB32" s="26" t="s">
        <v>63</v>
      </c>
      <c r="CC32" s="339">
        <v>1564</v>
      </c>
      <c r="CD32" s="339">
        <v>1435</v>
      </c>
      <c r="CE32" s="339">
        <v>2999</v>
      </c>
      <c r="CF32" s="339">
        <v>8091</v>
      </c>
      <c r="CG32" s="339">
        <v>7578</v>
      </c>
      <c r="CH32" s="339">
        <v>15669</v>
      </c>
      <c r="CI32" s="339">
        <v>1833</v>
      </c>
      <c r="CJ32" s="339">
        <v>2405</v>
      </c>
      <c r="CK32" s="340">
        <v>4238</v>
      </c>
    </row>
    <row r="33" spans="1:89" ht="17.100000000000001" customHeight="1">
      <c r="A33" s="1"/>
      <c r="B33" s="668"/>
      <c r="C33" s="18" t="s">
        <v>42</v>
      </c>
      <c r="D33" s="334">
        <f t="shared" ref="D33:L33" si="40">SUM(D30:D32)</f>
        <v>8693</v>
      </c>
      <c r="E33" s="334">
        <f t="shared" si="40"/>
        <v>8461</v>
      </c>
      <c r="F33" s="334">
        <f t="shared" si="40"/>
        <v>17154</v>
      </c>
      <c r="G33" s="334">
        <f t="shared" si="40"/>
        <v>9548</v>
      </c>
      <c r="H33" s="334">
        <f t="shared" si="40"/>
        <v>8949</v>
      </c>
      <c r="I33" s="334">
        <f t="shared" si="40"/>
        <v>18497</v>
      </c>
      <c r="J33" s="334">
        <f t="shared" si="40"/>
        <v>10158</v>
      </c>
      <c r="K33" s="334">
        <f t="shared" si="40"/>
        <v>9308</v>
      </c>
      <c r="L33" s="335">
        <f t="shared" si="40"/>
        <v>19466</v>
      </c>
      <c r="M33" s="668"/>
      <c r="N33" s="336" t="s">
        <v>42</v>
      </c>
      <c r="O33" s="334">
        <f t="shared" ref="O33:W33" si="41">SUM(O30:O32)</f>
        <v>11519</v>
      </c>
      <c r="P33" s="334">
        <f t="shared" si="41"/>
        <v>10365</v>
      </c>
      <c r="Q33" s="334">
        <f t="shared" si="41"/>
        <v>21884</v>
      </c>
      <c r="R33" s="334">
        <f t="shared" si="41"/>
        <v>14790</v>
      </c>
      <c r="S33" s="334">
        <f t="shared" si="41"/>
        <v>12335</v>
      </c>
      <c r="T33" s="334">
        <f t="shared" si="41"/>
        <v>27125</v>
      </c>
      <c r="U33" s="334">
        <f t="shared" si="41"/>
        <v>14588</v>
      </c>
      <c r="V33" s="334">
        <f t="shared" si="41"/>
        <v>13304</v>
      </c>
      <c r="W33" s="335">
        <f t="shared" si="41"/>
        <v>27892</v>
      </c>
      <c r="X33" s="668"/>
      <c r="Y33" s="18" t="s">
        <v>42</v>
      </c>
      <c r="Z33" s="337">
        <f t="shared" ref="Z33:AH33" si="42">SUM(Z30:Z32)</f>
        <v>17127</v>
      </c>
      <c r="AA33" s="334">
        <f t="shared" si="42"/>
        <v>15694</v>
      </c>
      <c r="AB33" s="334">
        <f t="shared" si="42"/>
        <v>32821</v>
      </c>
      <c r="AC33" s="334">
        <f t="shared" si="42"/>
        <v>14871</v>
      </c>
      <c r="AD33" s="334">
        <f t="shared" si="42"/>
        <v>13663</v>
      </c>
      <c r="AE33" s="334">
        <f t="shared" si="42"/>
        <v>28534</v>
      </c>
      <c r="AF33" s="334">
        <f t="shared" si="42"/>
        <v>12579</v>
      </c>
      <c r="AG33" s="334">
        <f t="shared" si="42"/>
        <v>12047</v>
      </c>
      <c r="AH33" s="335">
        <f t="shared" si="42"/>
        <v>24626</v>
      </c>
      <c r="AI33" s="668"/>
      <c r="AJ33" s="18" t="s">
        <v>42</v>
      </c>
      <c r="AK33" s="334">
        <f t="shared" ref="AK33:AS33" si="43">SUM(AK30:AK32)</f>
        <v>11716</v>
      </c>
      <c r="AL33" s="337">
        <f t="shared" si="43"/>
        <v>11418</v>
      </c>
      <c r="AM33" s="334">
        <f t="shared" si="43"/>
        <v>23134</v>
      </c>
      <c r="AN33" s="334">
        <f t="shared" si="43"/>
        <v>14286</v>
      </c>
      <c r="AO33" s="334">
        <f t="shared" si="43"/>
        <v>14556</v>
      </c>
      <c r="AP33" s="334">
        <f t="shared" si="43"/>
        <v>28842</v>
      </c>
      <c r="AQ33" s="334">
        <f t="shared" si="43"/>
        <v>17867</v>
      </c>
      <c r="AR33" s="334">
        <f t="shared" si="43"/>
        <v>18647</v>
      </c>
      <c r="AS33" s="335">
        <f t="shared" si="43"/>
        <v>36514</v>
      </c>
      <c r="AT33" s="668"/>
      <c r="AU33" s="18" t="s">
        <v>42</v>
      </c>
      <c r="AV33" s="334">
        <f t="shared" ref="AV33:BD33" si="44">SUM(AV30:AV32)</f>
        <v>16071</v>
      </c>
      <c r="AW33" s="334">
        <f t="shared" si="44"/>
        <v>16056</v>
      </c>
      <c r="AX33" s="337">
        <f t="shared" si="44"/>
        <v>32127</v>
      </c>
      <c r="AY33" s="334">
        <f t="shared" si="44"/>
        <v>12800</v>
      </c>
      <c r="AZ33" s="334">
        <f t="shared" si="44"/>
        <v>12137</v>
      </c>
      <c r="BA33" s="334">
        <f t="shared" si="44"/>
        <v>24937</v>
      </c>
      <c r="BB33" s="334">
        <f t="shared" si="44"/>
        <v>8905</v>
      </c>
      <c r="BC33" s="334">
        <f t="shared" si="44"/>
        <v>8981</v>
      </c>
      <c r="BD33" s="335">
        <f t="shared" si="44"/>
        <v>17886</v>
      </c>
      <c r="BE33" s="668"/>
      <c r="BF33" s="18" t="s">
        <v>42</v>
      </c>
      <c r="BG33" s="334">
        <f t="shared" ref="BG33:BO33" si="45">SUM(BG30:BG32)</f>
        <v>5478</v>
      </c>
      <c r="BH33" s="334">
        <f t="shared" si="45"/>
        <v>6733</v>
      </c>
      <c r="BI33" s="334">
        <f t="shared" si="45"/>
        <v>12211</v>
      </c>
      <c r="BJ33" s="337">
        <f t="shared" si="45"/>
        <v>2821</v>
      </c>
      <c r="BK33" s="334">
        <f t="shared" si="45"/>
        <v>4965</v>
      </c>
      <c r="BL33" s="334">
        <f t="shared" si="45"/>
        <v>7786</v>
      </c>
      <c r="BM33" s="334">
        <f t="shared" si="45"/>
        <v>1303</v>
      </c>
      <c r="BN33" s="334">
        <f t="shared" si="45"/>
        <v>3116</v>
      </c>
      <c r="BO33" s="335">
        <f t="shared" si="45"/>
        <v>4419</v>
      </c>
      <c r="BP33" s="668"/>
      <c r="BQ33" s="18" t="s">
        <v>42</v>
      </c>
      <c r="BR33" s="334">
        <f t="shared" ref="BR33:BZ33" si="46">SUM(BR30:BR32)</f>
        <v>469</v>
      </c>
      <c r="BS33" s="334">
        <f t="shared" si="46"/>
        <v>1433</v>
      </c>
      <c r="BT33" s="334">
        <f t="shared" si="46"/>
        <v>1902</v>
      </c>
      <c r="BU33" s="334">
        <f t="shared" si="46"/>
        <v>73</v>
      </c>
      <c r="BV33" s="334">
        <f t="shared" si="46"/>
        <v>363</v>
      </c>
      <c r="BW33" s="334">
        <f t="shared" si="46"/>
        <v>436</v>
      </c>
      <c r="BX33" s="334">
        <f t="shared" si="46"/>
        <v>11</v>
      </c>
      <c r="BY33" s="334">
        <f t="shared" si="46"/>
        <v>50</v>
      </c>
      <c r="BZ33" s="335">
        <f t="shared" si="46"/>
        <v>61</v>
      </c>
      <c r="CA33" s="668"/>
      <c r="CB33" s="18" t="s">
        <v>42</v>
      </c>
      <c r="CC33" s="334">
        <f t="shared" ref="CC33:CK33" si="47">SUM(CC30:CC32)</f>
        <v>28399</v>
      </c>
      <c r="CD33" s="334">
        <f t="shared" si="47"/>
        <v>26718</v>
      </c>
      <c r="CE33" s="334">
        <f t="shared" si="47"/>
        <v>55117</v>
      </c>
      <c r="CF33" s="334">
        <f t="shared" si="47"/>
        <v>145414</v>
      </c>
      <c r="CG33" s="334">
        <f t="shared" si="47"/>
        <v>138085</v>
      </c>
      <c r="CH33" s="334">
        <f t="shared" si="47"/>
        <v>283499</v>
      </c>
      <c r="CI33" s="334">
        <f t="shared" si="47"/>
        <v>31860</v>
      </c>
      <c r="CJ33" s="334">
        <f t="shared" si="47"/>
        <v>37778</v>
      </c>
      <c r="CK33" s="335">
        <f t="shared" si="47"/>
        <v>69638</v>
      </c>
    </row>
    <row r="34" spans="1:89" ht="17.100000000000001" customHeight="1">
      <c r="A34" s="1"/>
      <c r="B34" s="45" t="s">
        <v>64</v>
      </c>
      <c r="C34" s="12" t="s">
        <v>65</v>
      </c>
      <c r="D34" s="334">
        <v>1873</v>
      </c>
      <c r="E34" s="334">
        <v>1785</v>
      </c>
      <c r="F34" s="334">
        <v>3658</v>
      </c>
      <c r="G34" s="334">
        <v>2015</v>
      </c>
      <c r="H34" s="334">
        <v>1935</v>
      </c>
      <c r="I34" s="334">
        <v>3950</v>
      </c>
      <c r="J34" s="334">
        <v>2296</v>
      </c>
      <c r="K34" s="334">
        <v>2136</v>
      </c>
      <c r="L34" s="335">
        <v>4432</v>
      </c>
      <c r="M34" s="45" t="s">
        <v>64</v>
      </c>
      <c r="N34" s="331" t="s">
        <v>65</v>
      </c>
      <c r="O34" s="334">
        <v>2712</v>
      </c>
      <c r="P34" s="334">
        <v>2385</v>
      </c>
      <c r="Q34" s="334">
        <v>5097</v>
      </c>
      <c r="R34" s="334">
        <v>2817</v>
      </c>
      <c r="S34" s="334">
        <v>2687</v>
      </c>
      <c r="T34" s="334">
        <v>5504</v>
      </c>
      <c r="U34" s="334">
        <v>2899</v>
      </c>
      <c r="V34" s="334">
        <v>2820</v>
      </c>
      <c r="W34" s="335">
        <v>5719</v>
      </c>
      <c r="X34" s="45" t="s">
        <v>64</v>
      </c>
      <c r="Y34" s="12" t="s">
        <v>65</v>
      </c>
      <c r="Z34" s="337">
        <v>3280</v>
      </c>
      <c r="AA34" s="334">
        <v>3081</v>
      </c>
      <c r="AB34" s="334">
        <v>6361</v>
      </c>
      <c r="AC34" s="334">
        <v>2914</v>
      </c>
      <c r="AD34" s="334">
        <v>2731</v>
      </c>
      <c r="AE34" s="334">
        <v>5645</v>
      </c>
      <c r="AF34" s="334">
        <v>2686</v>
      </c>
      <c r="AG34" s="334">
        <v>2632</v>
      </c>
      <c r="AH34" s="335">
        <v>5318</v>
      </c>
      <c r="AI34" s="45" t="s">
        <v>64</v>
      </c>
      <c r="AJ34" s="12" t="s">
        <v>65</v>
      </c>
      <c r="AK34" s="334">
        <v>2891</v>
      </c>
      <c r="AL34" s="337">
        <v>2783</v>
      </c>
      <c r="AM34" s="334">
        <v>5674</v>
      </c>
      <c r="AN34" s="334">
        <v>3432</v>
      </c>
      <c r="AO34" s="334">
        <v>3421</v>
      </c>
      <c r="AP34" s="334">
        <v>6853</v>
      </c>
      <c r="AQ34" s="334">
        <v>4077</v>
      </c>
      <c r="AR34" s="334">
        <v>3890</v>
      </c>
      <c r="AS34" s="335">
        <v>7967</v>
      </c>
      <c r="AT34" s="45" t="s">
        <v>64</v>
      </c>
      <c r="AU34" s="12" t="s">
        <v>65</v>
      </c>
      <c r="AV34" s="334">
        <v>3027</v>
      </c>
      <c r="AW34" s="334">
        <v>3070</v>
      </c>
      <c r="AX34" s="337">
        <v>6097</v>
      </c>
      <c r="AY34" s="334">
        <v>2495</v>
      </c>
      <c r="AZ34" s="334">
        <v>2474</v>
      </c>
      <c r="BA34" s="334">
        <v>4969</v>
      </c>
      <c r="BB34" s="334">
        <v>1877</v>
      </c>
      <c r="BC34" s="334">
        <v>2169</v>
      </c>
      <c r="BD34" s="335">
        <v>4046</v>
      </c>
      <c r="BE34" s="45" t="s">
        <v>64</v>
      </c>
      <c r="BF34" s="12" t="s">
        <v>65</v>
      </c>
      <c r="BG34" s="334">
        <v>1383</v>
      </c>
      <c r="BH34" s="334">
        <v>1940</v>
      </c>
      <c r="BI34" s="334">
        <v>3323</v>
      </c>
      <c r="BJ34" s="337">
        <v>773</v>
      </c>
      <c r="BK34" s="334">
        <v>1484</v>
      </c>
      <c r="BL34" s="334">
        <v>2257</v>
      </c>
      <c r="BM34" s="334">
        <v>389</v>
      </c>
      <c r="BN34" s="334">
        <v>855</v>
      </c>
      <c r="BO34" s="335">
        <v>1244</v>
      </c>
      <c r="BP34" s="45" t="s">
        <v>64</v>
      </c>
      <c r="BQ34" s="12" t="s">
        <v>65</v>
      </c>
      <c r="BR34" s="334">
        <v>143</v>
      </c>
      <c r="BS34" s="334">
        <v>404</v>
      </c>
      <c r="BT34" s="334">
        <v>547</v>
      </c>
      <c r="BU34" s="334">
        <v>25</v>
      </c>
      <c r="BV34" s="334">
        <v>85</v>
      </c>
      <c r="BW34" s="334">
        <v>110</v>
      </c>
      <c r="BX34" s="334">
        <v>3</v>
      </c>
      <c r="BY34" s="334">
        <v>6</v>
      </c>
      <c r="BZ34" s="335">
        <v>9</v>
      </c>
      <c r="CA34" s="45" t="s">
        <v>64</v>
      </c>
      <c r="CB34" s="12" t="s">
        <v>65</v>
      </c>
      <c r="CC34" s="334">
        <v>6184</v>
      </c>
      <c r="CD34" s="334">
        <v>5856</v>
      </c>
      <c r="CE34" s="334">
        <v>12040</v>
      </c>
      <c r="CF34" s="334">
        <v>30735</v>
      </c>
      <c r="CG34" s="334">
        <v>29500</v>
      </c>
      <c r="CH34" s="334">
        <v>60235</v>
      </c>
      <c r="CI34" s="334">
        <v>7088</v>
      </c>
      <c r="CJ34" s="334">
        <v>9417</v>
      </c>
      <c r="CK34" s="335">
        <v>16505</v>
      </c>
    </row>
    <row r="35" spans="1:89" ht="17.100000000000001" customHeight="1">
      <c r="A35" s="1"/>
      <c r="B35" s="24" t="s">
        <v>66</v>
      </c>
      <c r="C35" s="18" t="s">
        <v>67</v>
      </c>
      <c r="D35" s="334">
        <v>1626</v>
      </c>
      <c r="E35" s="334">
        <v>1415</v>
      </c>
      <c r="F35" s="334">
        <v>3041</v>
      </c>
      <c r="G35" s="334">
        <v>1891</v>
      </c>
      <c r="H35" s="334">
        <v>1814</v>
      </c>
      <c r="I35" s="334">
        <v>3705</v>
      </c>
      <c r="J35" s="334">
        <v>2223</v>
      </c>
      <c r="K35" s="334">
        <v>2182</v>
      </c>
      <c r="L35" s="335">
        <v>4405</v>
      </c>
      <c r="M35" s="24" t="s">
        <v>66</v>
      </c>
      <c r="N35" s="336" t="s">
        <v>67</v>
      </c>
      <c r="O35" s="334">
        <v>2702</v>
      </c>
      <c r="P35" s="334">
        <v>2478</v>
      </c>
      <c r="Q35" s="334">
        <v>5180</v>
      </c>
      <c r="R35" s="334">
        <v>2869</v>
      </c>
      <c r="S35" s="334">
        <v>2496</v>
      </c>
      <c r="T35" s="334">
        <v>5365</v>
      </c>
      <c r="U35" s="334">
        <v>2467</v>
      </c>
      <c r="V35" s="334">
        <v>2423</v>
      </c>
      <c r="W35" s="335">
        <v>4890</v>
      </c>
      <c r="X35" s="24" t="s">
        <v>66</v>
      </c>
      <c r="Y35" s="18" t="s">
        <v>67</v>
      </c>
      <c r="Z35" s="337">
        <v>2959</v>
      </c>
      <c r="AA35" s="334">
        <v>2658</v>
      </c>
      <c r="AB35" s="334">
        <v>5617</v>
      </c>
      <c r="AC35" s="334">
        <v>2625</v>
      </c>
      <c r="AD35" s="334">
        <v>2559</v>
      </c>
      <c r="AE35" s="334">
        <v>5184</v>
      </c>
      <c r="AF35" s="334">
        <v>2690</v>
      </c>
      <c r="AG35" s="334">
        <v>2662</v>
      </c>
      <c r="AH35" s="335">
        <v>5352</v>
      </c>
      <c r="AI35" s="24" t="s">
        <v>66</v>
      </c>
      <c r="AJ35" s="18" t="s">
        <v>67</v>
      </c>
      <c r="AK35" s="334">
        <v>2737</v>
      </c>
      <c r="AL35" s="337">
        <v>2708</v>
      </c>
      <c r="AM35" s="334">
        <v>5445</v>
      </c>
      <c r="AN35" s="334">
        <v>3365</v>
      </c>
      <c r="AO35" s="334">
        <v>3199</v>
      </c>
      <c r="AP35" s="334">
        <v>6564</v>
      </c>
      <c r="AQ35" s="334">
        <v>3866</v>
      </c>
      <c r="AR35" s="334">
        <v>3641</v>
      </c>
      <c r="AS35" s="335">
        <v>7507</v>
      </c>
      <c r="AT35" s="24" t="s">
        <v>66</v>
      </c>
      <c r="AU35" s="18" t="s">
        <v>67</v>
      </c>
      <c r="AV35" s="334">
        <v>3044</v>
      </c>
      <c r="AW35" s="334">
        <v>2959</v>
      </c>
      <c r="AX35" s="337">
        <v>6003</v>
      </c>
      <c r="AY35" s="334">
        <v>2462</v>
      </c>
      <c r="AZ35" s="334">
        <v>2442</v>
      </c>
      <c r="BA35" s="334">
        <v>4904</v>
      </c>
      <c r="BB35" s="334">
        <v>1905</v>
      </c>
      <c r="BC35" s="334">
        <v>2100</v>
      </c>
      <c r="BD35" s="335">
        <v>4005</v>
      </c>
      <c r="BE35" s="24" t="s">
        <v>66</v>
      </c>
      <c r="BF35" s="18" t="s">
        <v>67</v>
      </c>
      <c r="BG35" s="334">
        <v>1415</v>
      </c>
      <c r="BH35" s="334">
        <v>1820</v>
      </c>
      <c r="BI35" s="334">
        <v>3235</v>
      </c>
      <c r="BJ35" s="337">
        <v>838</v>
      </c>
      <c r="BK35" s="334">
        <v>1506</v>
      </c>
      <c r="BL35" s="334">
        <v>2344</v>
      </c>
      <c r="BM35" s="334">
        <v>406</v>
      </c>
      <c r="BN35" s="334">
        <v>913</v>
      </c>
      <c r="BO35" s="335">
        <v>1319</v>
      </c>
      <c r="BP35" s="24" t="s">
        <v>66</v>
      </c>
      <c r="BQ35" s="18" t="s">
        <v>67</v>
      </c>
      <c r="BR35" s="334">
        <v>148</v>
      </c>
      <c r="BS35" s="334">
        <v>449</v>
      </c>
      <c r="BT35" s="334">
        <v>597</v>
      </c>
      <c r="BU35" s="334">
        <v>23</v>
      </c>
      <c r="BV35" s="334">
        <v>135</v>
      </c>
      <c r="BW35" s="334">
        <v>158</v>
      </c>
      <c r="BX35" s="334">
        <v>4</v>
      </c>
      <c r="BY35" s="334">
        <v>23</v>
      </c>
      <c r="BZ35" s="335">
        <v>27</v>
      </c>
      <c r="CA35" s="24" t="s">
        <v>66</v>
      </c>
      <c r="CB35" s="18" t="s">
        <v>67</v>
      </c>
      <c r="CC35" s="334">
        <v>5740</v>
      </c>
      <c r="CD35" s="334">
        <v>5411</v>
      </c>
      <c r="CE35" s="334">
        <v>11151</v>
      </c>
      <c r="CF35" s="334">
        <v>29324</v>
      </c>
      <c r="CG35" s="334">
        <v>27783</v>
      </c>
      <c r="CH35" s="334">
        <v>57107</v>
      </c>
      <c r="CI35" s="334">
        <v>7201</v>
      </c>
      <c r="CJ35" s="334">
        <v>9388</v>
      </c>
      <c r="CK35" s="335">
        <v>16589</v>
      </c>
    </row>
    <row r="36" spans="1:89" ht="17.100000000000001" customHeight="1">
      <c r="A36" s="1"/>
      <c r="B36" s="24" t="s">
        <v>68</v>
      </c>
      <c r="C36" s="46" t="s">
        <v>321</v>
      </c>
      <c r="D36" s="334">
        <v>2059</v>
      </c>
      <c r="E36" s="334">
        <v>1951</v>
      </c>
      <c r="F36" s="334">
        <v>4010</v>
      </c>
      <c r="G36" s="334">
        <v>2363</v>
      </c>
      <c r="H36" s="334">
        <v>2386</v>
      </c>
      <c r="I36" s="334">
        <v>4749</v>
      </c>
      <c r="J36" s="334">
        <v>2914</v>
      </c>
      <c r="K36" s="334">
        <v>2751</v>
      </c>
      <c r="L36" s="335">
        <v>5665</v>
      </c>
      <c r="M36" s="24" t="s">
        <v>68</v>
      </c>
      <c r="N36" s="355" t="s">
        <v>321</v>
      </c>
      <c r="O36" s="334">
        <v>3307</v>
      </c>
      <c r="P36" s="334">
        <v>3131</v>
      </c>
      <c r="Q36" s="334">
        <v>6438</v>
      </c>
      <c r="R36" s="334">
        <v>3207</v>
      </c>
      <c r="S36" s="334">
        <v>3143</v>
      </c>
      <c r="T36" s="334">
        <v>6350</v>
      </c>
      <c r="U36" s="334">
        <v>3132</v>
      </c>
      <c r="V36" s="334">
        <v>2935</v>
      </c>
      <c r="W36" s="335">
        <v>6067</v>
      </c>
      <c r="X36" s="24" t="s">
        <v>68</v>
      </c>
      <c r="Y36" s="46" t="s">
        <v>321</v>
      </c>
      <c r="Z36" s="337">
        <v>3596</v>
      </c>
      <c r="AA36" s="334">
        <v>3263</v>
      </c>
      <c r="AB36" s="334">
        <v>6859</v>
      </c>
      <c r="AC36" s="334">
        <v>3106</v>
      </c>
      <c r="AD36" s="334">
        <v>3089</v>
      </c>
      <c r="AE36" s="334">
        <v>6195</v>
      </c>
      <c r="AF36" s="334">
        <v>3198</v>
      </c>
      <c r="AG36" s="334">
        <v>3252</v>
      </c>
      <c r="AH36" s="335">
        <v>6450</v>
      </c>
      <c r="AI36" s="24" t="s">
        <v>68</v>
      </c>
      <c r="AJ36" s="46" t="s">
        <v>321</v>
      </c>
      <c r="AK36" s="334">
        <v>3711</v>
      </c>
      <c r="AL36" s="337">
        <v>3594</v>
      </c>
      <c r="AM36" s="334">
        <v>7305</v>
      </c>
      <c r="AN36" s="334">
        <v>4393</v>
      </c>
      <c r="AO36" s="334">
        <v>4081</v>
      </c>
      <c r="AP36" s="334">
        <v>8474</v>
      </c>
      <c r="AQ36" s="334">
        <v>4614</v>
      </c>
      <c r="AR36" s="334">
        <v>4341</v>
      </c>
      <c r="AS36" s="335">
        <v>8955</v>
      </c>
      <c r="AT36" s="24" t="s">
        <v>68</v>
      </c>
      <c r="AU36" s="46" t="s">
        <v>321</v>
      </c>
      <c r="AV36" s="334">
        <v>3301</v>
      </c>
      <c r="AW36" s="334">
        <v>3080</v>
      </c>
      <c r="AX36" s="337">
        <v>6381</v>
      </c>
      <c r="AY36" s="334">
        <v>2593</v>
      </c>
      <c r="AZ36" s="334">
        <v>2599</v>
      </c>
      <c r="BA36" s="334">
        <v>5192</v>
      </c>
      <c r="BB36" s="334">
        <v>2145</v>
      </c>
      <c r="BC36" s="334">
        <v>2497</v>
      </c>
      <c r="BD36" s="335">
        <v>4642</v>
      </c>
      <c r="BE36" s="24" t="s">
        <v>68</v>
      </c>
      <c r="BF36" s="46" t="s">
        <v>321</v>
      </c>
      <c r="BG36" s="334">
        <v>1655</v>
      </c>
      <c r="BH36" s="334">
        <v>2192</v>
      </c>
      <c r="BI36" s="334">
        <v>3847</v>
      </c>
      <c r="BJ36" s="337">
        <v>880</v>
      </c>
      <c r="BK36" s="334">
        <v>1631</v>
      </c>
      <c r="BL36" s="334">
        <v>2511</v>
      </c>
      <c r="BM36" s="334">
        <v>432</v>
      </c>
      <c r="BN36" s="334">
        <v>952</v>
      </c>
      <c r="BO36" s="335">
        <v>1384</v>
      </c>
      <c r="BP36" s="24" t="s">
        <v>68</v>
      </c>
      <c r="BQ36" s="46" t="s">
        <v>321</v>
      </c>
      <c r="BR36" s="334">
        <v>155</v>
      </c>
      <c r="BS36" s="334">
        <v>414</v>
      </c>
      <c r="BT36" s="334">
        <v>569</v>
      </c>
      <c r="BU36" s="334">
        <v>17</v>
      </c>
      <c r="BV36" s="334">
        <v>94</v>
      </c>
      <c r="BW36" s="334">
        <v>111</v>
      </c>
      <c r="BX36" s="334">
        <v>2</v>
      </c>
      <c r="BY36" s="334">
        <v>9</v>
      </c>
      <c r="BZ36" s="335">
        <v>11</v>
      </c>
      <c r="CA36" s="24" t="s">
        <v>68</v>
      </c>
      <c r="CB36" s="46" t="s">
        <v>321</v>
      </c>
      <c r="CC36" s="334">
        <v>7336</v>
      </c>
      <c r="CD36" s="334">
        <v>7088</v>
      </c>
      <c r="CE36" s="334">
        <v>14424</v>
      </c>
      <c r="CF36" s="334">
        <v>35565</v>
      </c>
      <c r="CG36" s="334">
        <v>33909</v>
      </c>
      <c r="CH36" s="334">
        <v>69474</v>
      </c>
      <c r="CI36" s="334">
        <v>7879</v>
      </c>
      <c r="CJ36" s="334">
        <v>10388</v>
      </c>
      <c r="CK36" s="335">
        <v>18267</v>
      </c>
    </row>
    <row r="37" spans="1:89" s="360" customFormat="1" ht="17.100000000000001" customHeight="1">
      <c r="A37" s="70"/>
      <c r="B37" s="102" t="s">
        <v>70</v>
      </c>
      <c r="C37" s="46" t="s">
        <v>322</v>
      </c>
      <c r="D37" s="356">
        <v>211</v>
      </c>
      <c r="E37" s="356">
        <v>217</v>
      </c>
      <c r="F37" s="356">
        <v>428</v>
      </c>
      <c r="G37" s="356">
        <v>299</v>
      </c>
      <c r="H37" s="356">
        <v>298</v>
      </c>
      <c r="I37" s="356">
        <v>597</v>
      </c>
      <c r="J37" s="356">
        <v>396</v>
      </c>
      <c r="K37" s="356">
        <v>366</v>
      </c>
      <c r="L37" s="357">
        <v>762</v>
      </c>
      <c r="M37" s="102" t="s">
        <v>70</v>
      </c>
      <c r="N37" s="355" t="s">
        <v>322</v>
      </c>
      <c r="O37" s="356">
        <v>486</v>
      </c>
      <c r="P37" s="356">
        <v>457</v>
      </c>
      <c r="Q37" s="356">
        <v>943</v>
      </c>
      <c r="R37" s="356">
        <v>418</v>
      </c>
      <c r="S37" s="356">
        <v>437</v>
      </c>
      <c r="T37" s="356">
        <v>855</v>
      </c>
      <c r="U37" s="356">
        <v>365</v>
      </c>
      <c r="V37" s="356">
        <v>323</v>
      </c>
      <c r="W37" s="357">
        <v>688</v>
      </c>
      <c r="X37" s="102" t="s">
        <v>70</v>
      </c>
      <c r="Y37" s="46" t="s">
        <v>322</v>
      </c>
      <c r="Z37" s="358">
        <v>386</v>
      </c>
      <c r="AA37" s="356">
        <v>371</v>
      </c>
      <c r="AB37" s="356">
        <v>757</v>
      </c>
      <c r="AC37" s="356">
        <v>378</v>
      </c>
      <c r="AD37" s="356">
        <v>362</v>
      </c>
      <c r="AE37" s="356">
        <v>740</v>
      </c>
      <c r="AF37" s="356">
        <v>421</v>
      </c>
      <c r="AG37" s="356">
        <v>485</v>
      </c>
      <c r="AH37" s="357">
        <v>906</v>
      </c>
      <c r="AI37" s="102" t="s">
        <v>70</v>
      </c>
      <c r="AJ37" s="46" t="s">
        <v>322</v>
      </c>
      <c r="AK37" s="356">
        <v>516</v>
      </c>
      <c r="AL37" s="358">
        <v>515</v>
      </c>
      <c r="AM37" s="356">
        <v>1031</v>
      </c>
      <c r="AN37" s="356">
        <v>663</v>
      </c>
      <c r="AO37" s="356">
        <v>568</v>
      </c>
      <c r="AP37" s="356">
        <v>1231</v>
      </c>
      <c r="AQ37" s="356">
        <v>580</v>
      </c>
      <c r="AR37" s="356">
        <v>512</v>
      </c>
      <c r="AS37" s="357">
        <v>1092</v>
      </c>
      <c r="AT37" s="102" t="s">
        <v>70</v>
      </c>
      <c r="AU37" s="46" t="s">
        <v>322</v>
      </c>
      <c r="AV37" s="356">
        <v>451</v>
      </c>
      <c r="AW37" s="356">
        <v>417</v>
      </c>
      <c r="AX37" s="358">
        <v>868</v>
      </c>
      <c r="AY37" s="356">
        <v>352</v>
      </c>
      <c r="AZ37" s="356">
        <v>366</v>
      </c>
      <c r="BA37" s="356">
        <v>718</v>
      </c>
      <c r="BB37" s="356">
        <v>285</v>
      </c>
      <c r="BC37" s="356">
        <v>300</v>
      </c>
      <c r="BD37" s="357">
        <v>585</v>
      </c>
      <c r="BE37" s="102" t="s">
        <v>70</v>
      </c>
      <c r="BF37" s="46" t="s">
        <v>322</v>
      </c>
      <c r="BG37" s="356">
        <v>209</v>
      </c>
      <c r="BH37" s="356">
        <v>288</v>
      </c>
      <c r="BI37" s="356">
        <v>497</v>
      </c>
      <c r="BJ37" s="358">
        <v>101</v>
      </c>
      <c r="BK37" s="356">
        <v>214</v>
      </c>
      <c r="BL37" s="356">
        <v>315</v>
      </c>
      <c r="BM37" s="356">
        <v>66</v>
      </c>
      <c r="BN37" s="356">
        <v>134</v>
      </c>
      <c r="BO37" s="357">
        <v>200</v>
      </c>
      <c r="BP37" s="102" t="s">
        <v>70</v>
      </c>
      <c r="BQ37" s="46" t="s">
        <v>322</v>
      </c>
      <c r="BR37" s="356">
        <v>20</v>
      </c>
      <c r="BS37" s="356">
        <v>54</v>
      </c>
      <c r="BT37" s="356">
        <v>74</v>
      </c>
      <c r="BU37" s="356">
        <v>1</v>
      </c>
      <c r="BV37" s="356">
        <v>17</v>
      </c>
      <c r="BW37" s="356">
        <v>18</v>
      </c>
      <c r="BX37" s="356">
        <v>1</v>
      </c>
      <c r="BY37" s="356">
        <v>1</v>
      </c>
      <c r="BZ37" s="357">
        <v>2</v>
      </c>
      <c r="CA37" s="102" t="s">
        <v>70</v>
      </c>
      <c r="CB37" s="46" t="s">
        <v>322</v>
      </c>
      <c r="CC37" s="356">
        <v>906</v>
      </c>
      <c r="CD37" s="356">
        <v>881</v>
      </c>
      <c r="CE37" s="356">
        <v>1787</v>
      </c>
      <c r="CF37" s="356">
        <v>4664</v>
      </c>
      <c r="CG37" s="356">
        <v>4447</v>
      </c>
      <c r="CH37" s="356">
        <v>9111</v>
      </c>
      <c r="CI37" s="356">
        <v>1035</v>
      </c>
      <c r="CJ37" s="356">
        <v>1374</v>
      </c>
      <c r="CK37" s="357">
        <v>2409</v>
      </c>
    </row>
    <row r="38" spans="1:89" ht="17.100000000000001" customHeight="1">
      <c r="A38" s="1"/>
      <c r="B38" s="672" t="s">
        <v>72</v>
      </c>
      <c r="C38" s="26" t="s">
        <v>73</v>
      </c>
      <c r="D38" s="339">
        <v>1806</v>
      </c>
      <c r="E38" s="339">
        <v>1741</v>
      </c>
      <c r="F38" s="339">
        <v>3547</v>
      </c>
      <c r="G38" s="339">
        <v>1942</v>
      </c>
      <c r="H38" s="339">
        <v>1887</v>
      </c>
      <c r="I38" s="339">
        <v>3829</v>
      </c>
      <c r="J38" s="339">
        <v>2333</v>
      </c>
      <c r="K38" s="339">
        <v>2183</v>
      </c>
      <c r="L38" s="340">
        <v>4516</v>
      </c>
      <c r="M38" s="672" t="s">
        <v>72</v>
      </c>
      <c r="N38" s="341" t="s">
        <v>73</v>
      </c>
      <c r="O38" s="339">
        <v>3441</v>
      </c>
      <c r="P38" s="339">
        <v>2961</v>
      </c>
      <c r="Q38" s="339">
        <v>6402</v>
      </c>
      <c r="R38" s="339">
        <v>3990</v>
      </c>
      <c r="S38" s="339">
        <v>3053</v>
      </c>
      <c r="T38" s="339">
        <v>7043</v>
      </c>
      <c r="U38" s="339">
        <v>2967</v>
      </c>
      <c r="V38" s="339">
        <v>2710</v>
      </c>
      <c r="W38" s="340">
        <v>5677</v>
      </c>
      <c r="X38" s="672" t="s">
        <v>72</v>
      </c>
      <c r="Y38" s="26" t="s">
        <v>73</v>
      </c>
      <c r="Z38" s="342">
        <v>3412</v>
      </c>
      <c r="AA38" s="339">
        <v>3024</v>
      </c>
      <c r="AB38" s="339">
        <v>6436</v>
      </c>
      <c r="AC38" s="339">
        <v>2976</v>
      </c>
      <c r="AD38" s="339">
        <v>2792</v>
      </c>
      <c r="AE38" s="339">
        <v>5768</v>
      </c>
      <c r="AF38" s="339">
        <v>2746</v>
      </c>
      <c r="AG38" s="339">
        <v>2680</v>
      </c>
      <c r="AH38" s="340">
        <v>5426</v>
      </c>
      <c r="AI38" s="672" t="s">
        <v>72</v>
      </c>
      <c r="AJ38" s="26" t="s">
        <v>73</v>
      </c>
      <c r="AK38" s="339">
        <v>2972</v>
      </c>
      <c r="AL38" s="342">
        <v>3037</v>
      </c>
      <c r="AM38" s="339">
        <v>6009</v>
      </c>
      <c r="AN38" s="339">
        <v>3666</v>
      </c>
      <c r="AO38" s="339">
        <v>3503</v>
      </c>
      <c r="AP38" s="339">
        <v>7169</v>
      </c>
      <c r="AQ38" s="339">
        <v>4091</v>
      </c>
      <c r="AR38" s="339">
        <v>3892</v>
      </c>
      <c r="AS38" s="340">
        <v>7983</v>
      </c>
      <c r="AT38" s="672" t="s">
        <v>72</v>
      </c>
      <c r="AU38" s="26" t="s">
        <v>73</v>
      </c>
      <c r="AV38" s="339">
        <v>3179</v>
      </c>
      <c r="AW38" s="339">
        <v>3098</v>
      </c>
      <c r="AX38" s="342">
        <v>6277</v>
      </c>
      <c r="AY38" s="339">
        <v>2520</v>
      </c>
      <c r="AZ38" s="339">
        <v>2422</v>
      </c>
      <c r="BA38" s="339">
        <v>4942</v>
      </c>
      <c r="BB38" s="339">
        <v>1931</v>
      </c>
      <c r="BC38" s="339">
        <v>2067</v>
      </c>
      <c r="BD38" s="340">
        <v>3998</v>
      </c>
      <c r="BE38" s="672" t="s">
        <v>72</v>
      </c>
      <c r="BF38" s="26" t="s">
        <v>73</v>
      </c>
      <c r="BG38" s="339">
        <v>1286</v>
      </c>
      <c r="BH38" s="339">
        <v>1642</v>
      </c>
      <c r="BI38" s="339">
        <v>2928</v>
      </c>
      <c r="BJ38" s="342">
        <v>631</v>
      </c>
      <c r="BK38" s="339">
        <v>1090</v>
      </c>
      <c r="BL38" s="339">
        <v>1721</v>
      </c>
      <c r="BM38" s="339">
        <v>297</v>
      </c>
      <c r="BN38" s="339">
        <v>621</v>
      </c>
      <c r="BO38" s="340">
        <v>918</v>
      </c>
      <c r="BP38" s="672" t="s">
        <v>72</v>
      </c>
      <c r="BQ38" s="26" t="s">
        <v>73</v>
      </c>
      <c r="BR38" s="339">
        <v>100</v>
      </c>
      <c r="BS38" s="339">
        <v>298</v>
      </c>
      <c r="BT38" s="339">
        <v>398</v>
      </c>
      <c r="BU38" s="339">
        <v>15</v>
      </c>
      <c r="BV38" s="339">
        <v>71</v>
      </c>
      <c r="BW38" s="339">
        <v>86</v>
      </c>
      <c r="BX38" s="339">
        <v>2</v>
      </c>
      <c r="BY38" s="339">
        <v>5</v>
      </c>
      <c r="BZ38" s="340">
        <v>7</v>
      </c>
      <c r="CA38" s="672" t="s">
        <v>72</v>
      </c>
      <c r="CB38" s="26" t="s">
        <v>73</v>
      </c>
      <c r="CC38" s="339">
        <v>6081</v>
      </c>
      <c r="CD38" s="339">
        <v>5811</v>
      </c>
      <c r="CE38" s="339">
        <v>11892</v>
      </c>
      <c r="CF38" s="339">
        <v>33440</v>
      </c>
      <c r="CG38" s="339">
        <v>30750</v>
      </c>
      <c r="CH38" s="339">
        <v>64190</v>
      </c>
      <c r="CI38" s="339">
        <v>6782</v>
      </c>
      <c r="CJ38" s="339">
        <v>8216</v>
      </c>
      <c r="CK38" s="340">
        <v>14998</v>
      </c>
    </row>
    <row r="39" spans="1:89" ht="17.100000000000001" customHeight="1">
      <c r="A39" s="1"/>
      <c r="B39" s="673"/>
      <c r="C39" s="26" t="s">
        <v>74</v>
      </c>
      <c r="D39" s="339">
        <v>496</v>
      </c>
      <c r="E39" s="339">
        <v>420</v>
      </c>
      <c r="F39" s="339">
        <v>916</v>
      </c>
      <c r="G39" s="339">
        <v>362</v>
      </c>
      <c r="H39" s="339">
        <v>325</v>
      </c>
      <c r="I39" s="339">
        <v>687</v>
      </c>
      <c r="J39" s="339">
        <v>348</v>
      </c>
      <c r="K39" s="339">
        <v>267</v>
      </c>
      <c r="L39" s="340">
        <v>615</v>
      </c>
      <c r="M39" s="673"/>
      <c r="N39" s="341" t="s">
        <v>74</v>
      </c>
      <c r="O39" s="339">
        <v>380</v>
      </c>
      <c r="P39" s="339">
        <v>348</v>
      </c>
      <c r="Q39" s="339">
        <v>728</v>
      </c>
      <c r="R39" s="339">
        <v>480</v>
      </c>
      <c r="S39" s="339">
        <v>466</v>
      </c>
      <c r="T39" s="339">
        <v>946</v>
      </c>
      <c r="U39" s="339">
        <v>544</v>
      </c>
      <c r="V39" s="339">
        <v>561</v>
      </c>
      <c r="W39" s="340">
        <v>1105</v>
      </c>
      <c r="X39" s="673"/>
      <c r="Y39" s="26" t="s">
        <v>74</v>
      </c>
      <c r="Z39" s="342">
        <v>767</v>
      </c>
      <c r="AA39" s="339">
        <v>685</v>
      </c>
      <c r="AB39" s="339">
        <v>1452</v>
      </c>
      <c r="AC39" s="339">
        <v>629</v>
      </c>
      <c r="AD39" s="339">
        <v>518</v>
      </c>
      <c r="AE39" s="339">
        <v>1147</v>
      </c>
      <c r="AF39" s="339">
        <v>483</v>
      </c>
      <c r="AG39" s="339">
        <v>417</v>
      </c>
      <c r="AH39" s="340">
        <v>900</v>
      </c>
      <c r="AI39" s="673"/>
      <c r="AJ39" s="26" t="s">
        <v>74</v>
      </c>
      <c r="AK39" s="339">
        <v>488</v>
      </c>
      <c r="AL39" s="342">
        <v>456</v>
      </c>
      <c r="AM39" s="339">
        <v>944</v>
      </c>
      <c r="AN39" s="339">
        <v>620</v>
      </c>
      <c r="AO39" s="339">
        <v>569</v>
      </c>
      <c r="AP39" s="339">
        <v>1189</v>
      </c>
      <c r="AQ39" s="339">
        <v>696</v>
      </c>
      <c r="AR39" s="339">
        <v>594</v>
      </c>
      <c r="AS39" s="340">
        <v>1290</v>
      </c>
      <c r="AT39" s="673"/>
      <c r="AU39" s="26" t="s">
        <v>74</v>
      </c>
      <c r="AV39" s="339">
        <v>497</v>
      </c>
      <c r="AW39" s="339">
        <v>477</v>
      </c>
      <c r="AX39" s="342">
        <v>974</v>
      </c>
      <c r="AY39" s="339">
        <v>407</v>
      </c>
      <c r="AZ39" s="339">
        <v>373</v>
      </c>
      <c r="BA39" s="339">
        <v>780</v>
      </c>
      <c r="BB39" s="339">
        <v>279</v>
      </c>
      <c r="BC39" s="339">
        <v>320</v>
      </c>
      <c r="BD39" s="340">
        <v>599</v>
      </c>
      <c r="BE39" s="673"/>
      <c r="BF39" s="26" t="s">
        <v>74</v>
      </c>
      <c r="BG39" s="339">
        <v>215</v>
      </c>
      <c r="BH39" s="339">
        <v>298</v>
      </c>
      <c r="BI39" s="339">
        <v>513</v>
      </c>
      <c r="BJ39" s="342">
        <v>114</v>
      </c>
      <c r="BK39" s="339">
        <v>217</v>
      </c>
      <c r="BL39" s="339">
        <v>331</v>
      </c>
      <c r="BM39" s="339">
        <v>52</v>
      </c>
      <c r="BN39" s="339">
        <v>141</v>
      </c>
      <c r="BO39" s="340">
        <v>193</v>
      </c>
      <c r="BP39" s="673"/>
      <c r="BQ39" s="26" t="s">
        <v>74</v>
      </c>
      <c r="BR39" s="339">
        <v>26</v>
      </c>
      <c r="BS39" s="339">
        <v>75</v>
      </c>
      <c r="BT39" s="339">
        <v>101</v>
      </c>
      <c r="BU39" s="339">
        <v>7</v>
      </c>
      <c r="BV39" s="339">
        <v>12</v>
      </c>
      <c r="BW39" s="339">
        <v>19</v>
      </c>
      <c r="BX39" s="339">
        <v>1</v>
      </c>
      <c r="BY39" s="339">
        <v>4</v>
      </c>
      <c r="BZ39" s="340">
        <v>5</v>
      </c>
      <c r="CA39" s="673"/>
      <c r="CB39" s="26" t="s">
        <v>74</v>
      </c>
      <c r="CC39" s="339">
        <v>1206</v>
      </c>
      <c r="CD39" s="339">
        <v>1012</v>
      </c>
      <c r="CE39" s="339">
        <v>2218</v>
      </c>
      <c r="CF39" s="339">
        <v>5584</v>
      </c>
      <c r="CG39" s="339">
        <v>5091</v>
      </c>
      <c r="CH39" s="339">
        <v>10675</v>
      </c>
      <c r="CI39" s="339">
        <v>1101</v>
      </c>
      <c r="CJ39" s="339">
        <v>1440</v>
      </c>
      <c r="CK39" s="340">
        <v>2541</v>
      </c>
    </row>
    <row r="40" spans="1:89" ht="17.100000000000001" customHeight="1">
      <c r="A40" s="1"/>
      <c r="B40" s="673"/>
      <c r="C40" s="26" t="s">
        <v>75</v>
      </c>
      <c r="D40" s="339">
        <v>373</v>
      </c>
      <c r="E40" s="339">
        <v>361</v>
      </c>
      <c r="F40" s="339">
        <v>734</v>
      </c>
      <c r="G40" s="339">
        <v>426</v>
      </c>
      <c r="H40" s="339">
        <v>417</v>
      </c>
      <c r="I40" s="339">
        <v>843</v>
      </c>
      <c r="J40" s="339">
        <v>415</v>
      </c>
      <c r="K40" s="339">
        <v>439</v>
      </c>
      <c r="L40" s="340">
        <v>854</v>
      </c>
      <c r="M40" s="673"/>
      <c r="N40" s="341" t="s">
        <v>75</v>
      </c>
      <c r="O40" s="339">
        <v>547</v>
      </c>
      <c r="P40" s="339">
        <v>537</v>
      </c>
      <c r="Q40" s="339">
        <v>1084</v>
      </c>
      <c r="R40" s="339">
        <v>604</v>
      </c>
      <c r="S40" s="339">
        <v>579</v>
      </c>
      <c r="T40" s="339">
        <v>1183</v>
      </c>
      <c r="U40" s="339">
        <v>625</v>
      </c>
      <c r="V40" s="339">
        <v>617</v>
      </c>
      <c r="W40" s="340">
        <v>1242</v>
      </c>
      <c r="X40" s="673"/>
      <c r="Y40" s="26" t="s">
        <v>75</v>
      </c>
      <c r="Z40" s="342">
        <v>770</v>
      </c>
      <c r="AA40" s="339">
        <v>634</v>
      </c>
      <c r="AB40" s="339">
        <v>1404</v>
      </c>
      <c r="AC40" s="339">
        <v>628</v>
      </c>
      <c r="AD40" s="339">
        <v>575</v>
      </c>
      <c r="AE40" s="339">
        <v>1203</v>
      </c>
      <c r="AF40" s="339">
        <v>546</v>
      </c>
      <c r="AG40" s="339">
        <v>551</v>
      </c>
      <c r="AH40" s="340">
        <v>1097</v>
      </c>
      <c r="AI40" s="673"/>
      <c r="AJ40" s="26" t="s">
        <v>75</v>
      </c>
      <c r="AK40" s="339">
        <v>623</v>
      </c>
      <c r="AL40" s="342">
        <v>600</v>
      </c>
      <c r="AM40" s="339">
        <v>1223</v>
      </c>
      <c r="AN40" s="339">
        <v>764</v>
      </c>
      <c r="AO40" s="339">
        <v>746</v>
      </c>
      <c r="AP40" s="339">
        <v>1510</v>
      </c>
      <c r="AQ40" s="339">
        <v>942</v>
      </c>
      <c r="AR40" s="339">
        <v>943</v>
      </c>
      <c r="AS40" s="340">
        <v>1885</v>
      </c>
      <c r="AT40" s="673"/>
      <c r="AU40" s="26" t="s">
        <v>75</v>
      </c>
      <c r="AV40" s="339">
        <v>741</v>
      </c>
      <c r="AW40" s="339">
        <v>767</v>
      </c>
      <c r="AX40" s="342">
        <v>1508</v>
      </c>
      <c r="AY40" s="339">
        <v>598</v>
      </c>
      <c r="AZ40" s="339">
        <v>577</v>
      </c>
      <c r="BA40" s="339">
        <v>1175</v>
      </c>
      <c r="BB40" s="339">
        <v>459</v>
      </c>
      <c r="BC40" s="339">
        <v>481</v>
      </c>
      <c r="BD40" s="340">
        <v>940</v>
      </c>
      <c r="BE40" s="673"/>
      <c r="BF40" s="26" t="s">
        <v>75</v>
      </c>
      <c r="BG40" s="339">
        <v>302</v>
      </c>
      <c r="BH40" s="339">
        <v>376</v>
      </c>
      <c r="BI40" s="339">
        <v>678</v>
      </c>
      <c r="BJ40" s="342">
        <v>158</v>
      </c>
      <c r="BK40" s="339">
        <v>310</v>
      </c>
      <c r="BL40" s="339">
        <v>468</v>
      </c>
      <c r="BM40" s="339">
        <v>85</v>
      </c>
      <c r="BN40" s="339">
        <v>197</v>
      </c>
      <c r="BO40" s="340">
        <v>282</v>
      </c>
      <c r="BP40" s="673"/>
      <c r="BQ40" s="26" t="s">
        <v>75</v>
      </c>
      <c r="BR40" s="339">
        <v>23</v>
      </c>
      <c r="BS40" s="339">
        <v>104</v>
      </c>
      <c r="BT40" s="339">
        <v>127</v>
      </c>
      <c r="BU40" s="339">
        <v>8</v>
      </c>
      <c r="BV40" s="339">
        <v>23</v>
      </c>
      <c r="BW40" s="339">
        <v>31</v>
      </c>
      <c r="BX40" s="339">
        <v>1</v>
      </c>
      <c r="BY40" s="339">
        <v>5</v>
      </c>
      <c r="BZ40" s="340">
        <v>6</v>
      </c>
      <c r="CA40" s="673"/>
      <c r="CB40" s="26" t="s">
        <v>75</v>
      </c>
      <c r="CC40" s="339">
        <v>1214</v>
      </c>
      <c r="CD40" s="339">
        <v>1217</v>
      </c>
      <c r="CE40" s="339">
        <v>2431</v>
      </c>
      <c r="CF40" s="339">
        <v>6790</v>
      </c>
      <c r="CG40" s="339">
        <v>6549</v>
      </c>
      <c r="CH40" s="339">
        <v>13339</v>
      </c>
      <c r="CI40" s="339">
        <v>1634</v>
      </c>
      <c r="CJ40" s="339">
        <v>2073</v>
      </c>
      <c r="CK40" s="340">
        <v>3707</v>
      </c>
    </row>
    <row r="41" spans="1:89" ht="17.100000000000001" customHeight="1">
      <c r="A41" s="1"/>
      <c r="B41" s="673"/>
      <c r="C41" s="26" t="s">
        <v>76</v>
      </c>
      <c r="D41" s="361">
        <v>383</v>
      </c>
      <c r="E41" s="361">
        <v>394</v>
      </c>
      <c r="F41" s="361">
        <v>777</v>
      </c>
      <c r="G41" s="361">
        <v>551</v>
      </c>
      <c r="H41" s="361">
        <v>519</v>
      </c>
      <c r="I41" s="361">
        <v>1070</v>
      </c>
      <c r="J41" s="339">
        <v>668</v>
      </c>
      <c r="K41" s="361">
        <v>667</v>
      </c>
      <c r="L41" s="362">
        <v>1335</v>
      </c>
      <c r="M41" s="673"/>
      <c r="N41" s="341" t="s">
        <v>76</v>
      </c>
      <c r="O41" s="361">
        <v>753</v>
      </c>
      <c r="P41" s="361">
        <v>719</v>
      </c>
      <c r="Q41" s="361">
        <v>1472</v>
      </c>
      <c r="R41" s="361">
        <v>680</v>
      </c>
      <c r="S41" s="361">
        <v>638</v>
      </c>
      <c r="T41" s="361">
        <v>1318</v>
      </c>
      <c r="U41" s="339">
        <v>607</v>
      </c>
      <c r="V41" s="361">
        <v>577</v>
      </c>
      <c r="W41" s="362">
        <v>1184</v>
      </c>
      <c r="X41" s="673"/>
      <c r="Y41" s="26" t="s">
        <v>76</v>
      </c>
      <c r="Z41" s="342">
        <v>717</v>
      </c>
      <c r="AA41" s="361">
        <v>611</v>
      </c>
      <c r="AB41" s="361">
        <v>1328</v>
      </c>
      <c r="AC41" s="361">
        <v>706</v>
      </c>
      <c r="AD41" s="361">
        <v>730</v>
      </c>
      <c r="AE41" s="361">
        <v>1436</v>
      </c>
      <c r="AF41" s="339">
        <v>765</v>
      </c>
      <c r="AG41" s="361">
        <v>746</v>
      </c>
      <c r="AH41" s="362">
        <v>1511</v>
      </c>
      <c r="AI41" s="673"/>
      <c r="AJ41" s="26" t="s">
        <v>76</v>
      </c>
      <c r="AK41" s="339">
        <v>848</v>
      </c>
      <c r="AL41" s="342">
        <v>764</v>
      </c>
      <c r="AM41" s="361">
        <v>1612</v>
      </c>
      <c r="AN41" s="361">
        <v>1035</v>
      </c>
      <c r="AO41" s="361">
        <v>893</v>
      </c>
      <c r="AP41" s="361">
        <v>1928</v>
      </c>
      <c r="AQ41" s="339">
        <v>1024</v>
      </c>
      <c r="AR41" s="361">
        <v>944</v>
      </c>
      <c r="AS41" s="362">
        <v>1968</v>
      </c>
      <c r="AT41" s="673"/>
      <c r="AU41" s="26" t="s">
        <v>76</v>
      </c>
      <c r="AV41" s="361">
        <v>712</v>
      </c>
      <c r="AW41" s="339">
        <v>663</v>
      </c>
      <c r="AX41" s="342">
        <v>1375</v>
      </c>
      <c r="AY41" s="361">
        <v>607</v>
      </c>
      <c r="AZ41" s="361">
        <v>547</v>
      </c>
      <c r="BA41" s="361">
        <v>1154</v>
      </c>
      <c r="BB41" s="339">
        <v>423</v>
      </c>
      <c r="BC41" s="361">
        <v>508</v>
      </c>
      <c r="BD41" s="362">
        <v>931</v>
      </c>
      <c r="BE41" s="673"/>
      <c r="BF41" s="26" t="s">
        <v>76</v>
      </c>
      <c r="BG41" s="339">
        <v>347</v>
      </c>
      <c r="BH41" s="361">
        <v>474</v>
      </c>
      <c r="BI41" s="361">
        <v>821</v>
      </c>
      <c r="BJ41" s="342">
        <v>177</v>
      </c>
      <c r="BK41" s="361">
        <v>353</v>
      </c>
      <c r="BL41" s="361">
        <v>530</v>
      </c>
      <c r="BM41" s="339">
        <v>86</v>
      </c>
      <c r="BN41" s="361">
        <v>222</v>
      </c>
      <c r="BO41" s="362">
        <v>308</v>
      </c>
      <c r="BP41" s="673"/>
      <c r="BQ41" s="26" t="s">
        <v>76</v>
      </c>
      <c r="BR41" s="361">
        <v>24</v>
      </c>
      <c r="BS41" s="361">
        <v>84</v>
      </c>
      <c r="BT41" s="361">
        <v>108</v>
      </c>
      <c r="BU41" s="361">
        <v>2</v>
      </c>
      <c r="BV41" s="361">
        <v>15</v>
      </c>
      <c r="BW41" s="361">
        <v>17</v>
      </c>
      <c r="BX41" s="339">
        <v>0</v>
      </c>
      <c r="BY41" s="361">
        <v>2</v>
      </c>
      <c r="BZ41" s="362">
        <v>2</v>
      </c>
      <c r="CA41" s="673"/>
      <c r="CB41" s="26" t="s">
        <v>76</v>
      </c>
      <c r="CC41" s="361">
        <v>1602</v>
      </c>
      <c r="CD41" s="361">
        <v>1580</v>
      </c>
      <c r="CE41" s="361">
        <v>3182</v>
      </c>
      <c r="CF41" s="361">
        <v>7847</v>
      </c>
      <c r="CG41" s="361">
        <v>7285</v>
      </c>
      <c r="CH41" s="361">
        <v>15132</v>
      </c>
      <c r="CI41" s="339">
        <v>1666</v>
      </c>
      <c r="CJ41" s="361">
        <v>2205</v>
      </c>
      <c r="CK41" s="362">
        <v>3871</v>
      </c>
    </row>
    <row r="42" spans="1:89" ht="17.100000000000001" customHeight="1">
      <c r="A42" s="1"/>
      <c r="B42" s="674"/>
      <c r="C42" s="18" t="s">
        <v>42</v>
      </c>
      <c r="D42" s="334">
        <f t="shared" ref="D42:L42" si="48">SUM(D38:D41)</f>
        <v>3058</v>
      </c>
      <c r="E42" s="334">
        <f t="shared" si="48"/>
        <v>2916</v>
      </c>
      <c r="F42" s="334">
        <f t="shared" si="48"/>
        <v>5974</v>
      </c>
      <c r="G42" s="334">
        <f t="shared" si="48"/>
        <v>3281</v>
      </c>
      <c r="H42" s="334">
        <f t="shared" si="48"/>
        <v>3148</v>
      </c>
      <c r="I42" s="334">
        <f t="shared" si="48"/>
        <v>6429</v>
      </c>
      <c r="J42" s="334">
        <f t="shared" si="48"/>
        <v>3764</v>
      </c>
      <c r="K42" s="334">
        <f t="shared" si="48"/>
        <v>3556</v>
      </c>
      <c r="L42" s="335">
        <f t="shared" si="48"/>
        <v>7320</v>
      </c>
      <c r="M42" s="674"/>
      <c r="N42" s="336" t="s">
        <v>42</v>
      </c>
      <c r="O42" s="334">
        <f t="shared" ref="O42:W42" si="49">SUM(O38:O41)</f>
        <v>5121</v>
      </c>
      <c r="P42" s="334">
        <f t="shared" si="49"/>
        <v>4565</v>
      </c>
      <c r="Q42" s="334">
        <f t="shared" si="49"/>
        <v>9686</v>
      </c>
      <c r="R42" s="334">
        <f t="shared" si="49"/>
        <v>5754</v>
      </c>
      <c r="S42" s="334">
        <f t="shared" si="49"/>
        <v>4736</v>
      </c>
      <c r="T42" s="334">
        <f t="shared" si="49"/>
        <v>10490</v>
      </c>
      <c r="U42" s="334">
        <f t="shared" si="49"/>
        <v>4743</v>
      </c>
      <c r="V42" s="334">
        <f t="shared" si="49"/>
        <v>4465</v>
      </c>
      <c r="W42" s="335">
        <f t="shared" si="49"/>
        <v>9208</v>
      </c>
      <c r="X42" s="674"/>
      <c r="Y42" s="18" t="s">
        <v>42</v>
      </c>
      <c r="Z42" s="337">
        <f t="shared" ref="Z42:AH42" si="50">SUM(Z38:Z41)</f>
        <v>5666</v>
      </c>
      <c r="AA42" s="334">
        <f t="shared" si="50"/>
        <v>4954</v>
      </c>
      <c r="AB42" s="334">
        <f t="shared" si="50"/>
        <v>10620</v>
      </c>
      <c r="AC42" s="334">
        <f t="shared" si="50"/>
        <v>4939</v>
      </c>
      <c r="AD42" s="334">
        <f t="shared" si="50"/>
        <v>4615</v>
      </c>
      <c r="AE42" s="334">
        <f t="shared" si="50"/>
        <v>9554</v>
      </c>
      <c r="AF42" s="334">
        <f t="shared" si="50"/>
        <v>4540</v>
      </c>
      <c r="AG42" s="334">
        <f t="shared" si="50"/>
        <v>4394</v>
      </c>
      <c r="AH42" s="335">
        <f t="shared" si="50"/>
        <v>8934</v>
      </c>
      <c r="AI42" s="674"/>
      <c r="AJ42" s="18" t="s">
        <v>42</v>
      </c>
      <c r="AK42" s="334">
        <f t="shared" ref="AK42:AS42" si="51">SUM(AK38:AK41)</f>
        <v>4931</v>
      </c>
      <c r="AL42" s="337">
        <f t="shared" si="51"/>
        <v>4857</v>
      </c>
      <c r="AM42" s="334">
        <f t="shared" si="51"/>
        <v>9788</v>
      </c>
      <c r="AN42" s="334">
        <f t="shared" si="51"/>
        <v>6085</v>
      </c>
      <c r="AO42" s="334">
        <f t="shared" si="51"/>
        <v>5711</v>
      </c>
      <c r="AP42" s="334">
        <f t="shared" si="51"/>
        <v>11796</v>
      </c>
      <c r="AQ42" s="334">
        <f t="shared" si="51"/>
        <v>6753</v>
      </c>
      <c r="AR42" s="334">
        <f t="shared" si="51"/>
        <v>6373</v>
      </c>
      <c r="AS42" s="335">
        <f t="shared" si="51"/>
        <v>13126</v>
      </c>
      <c r="AT42" s="674"/>
      <c r="AU42" s="18" t="s">
        <v>42</v>
      </c>
      <c r="AV42" s="334">
        <f t="shared" ref="AV42:BD42" si="52">SUM(AV38:AV41)</f>
        <v>5129</v>
      </c>
      <c r="AW42" s="334">
        <f t="shared" si="52"/>
        <v>5005</v>
      </c>
      <c r="AX42" s="337">
        <f t="shared" si="52"/>
        <v>10134</v>
      </c>
      <c r="AY42" s="334">
        <f t="shared" si="52"/>
        <v>4132</v>
      </c>
      <c r="AZ42" s="334">
        <f t="shared" si="52"/>
        <v>3919</v>
      </c>
      <c r="BA42" s="334">
        <f t="shared" si="52"/>
        <v>8051</v>
      </c>
      <c r="BB42" s="334">
        <f t="shared" si="52"/>
        <v>3092</v>
      </c>
      <c r="BC42" s="334">
        <f t="shared" si="52"/>
        <v>3376</v>
      </c>
      <c r="BD42" s="335">
        <f t="shared" si="52"/>
        <v>6468</v>
      </c>
      <c r="BE42" s="674"/>
      <c r="BF42" s="18" t="s">
        <v>42</v>
      </c>
      <c r="BG42" s="334">
        <f t="shared" ref="BG42:BO42" si="53">SUM(BG38:BG41)</f>
        <v>2150</v>
      </c>
      <c r="BH42" s="334">
        <f t="shared" si="53"/>
        <v>2790</v>
      </c>
      <c r="BI42" s="334">
        <f t="shared" si="53"/>
        <v>4940</v>
      </c>
      <c r="BJ42" s="337">
        <f t="shared" si="53"/>
        <v>1080</v>
      </c>
      <c r="BK42" s="334">
        <f t="shared" si="53"/>
        <v>1970</v>
      </c>
      <c r="BL42" s="334">
        <f t="shared" si="53"/>
        <v>3050</v>
      </c>
      <c r="BM42" s="334">
        <f t="shared" si="53"/>
        <v>520</v>
      </c>
      <c r="BN42" s="334">
        <f t="shared" si="53"/>
        <v>1181</v>
      </c>
      <c r="BO42" s="335">
        <f t="shared" si="53"/>
        <v>1701</v>
      </c>
      <c r="BP42" s="674"/>
      <c r="BQ42" s="18" t="s">
        <v>42</v>
      </c>
      <c r="BR42" s="334">
        <f t="shared" ref="BR42:BZ42" si="54">SUM(BR38:BR41)</f>
        <v>173</v>
      </c>
      <c r="BS42" s="334">
        <f t="shared" si="54"/>
        <v>561</v>
      </c>
      <c r="BT42" s="334">
        <f t="shared" si="54"/>
        <v>734</v>
      </c>
      <c r="BU42" s="334">
        <f t="shared" si="54"/>
        <v>32</v>
      </c>
      <c r="BV42" s="334">
        <f t="shared" si="54"/>
        <v>121</v>
      </c>
      <c r="BW42" s="334">
        <f t="shared" si="54"/>
        <v>153</v>
      </c>
      <c r="BX42" s="334">
        <f t="shared" si="54"/>
        <v>4</v>
      </c>
      <c r="BY42" s="334">
        <f t="shared" si="54"/>
        <v>16</v>
      </c>
      <c r="BZ42" s="335">
        <f t="shared" si="54"/>
        <v>20</v>
      </c>
      <c r="CA42" s="674"/>
      <c r="CB42" s="18" t="s">
        <v>42</v>
      </c>
      <c r="CC42" s="334">
        <f t="shared" ref="CC42:CK42" si="55">SUM(CC38:CC41)</f>
        <v>10103</v>
      </c>
      <c r="CD42" s="334">
        <f t="shared" si="55"/>
        <v>9620</v>
      </c>
      <c r="CE42" s="334">
        <f t="shared" si="55"/>
        <v>19723</v>
      </c>
      <c r="CF42" s="334">
        <f t="shared" si="55"/>
        <v>53661</v>
      </c>
      <c r="CG42" s="334">
        <f t="shared" si="55"/>
        <v>49675</v>
      </c>
      <c r="CH42" s="334">
        <f t="shared" si="55"/>
        <v>103336</v>
      </c>
      <c r="CI42" s="334">
        <f t="shared" si="55"/>
        <v>11183</v>
      </c>
      <c r="CJ42" s="334">
        <f t="shared" si="55"/>
        <v>13934</v>
      </c>
      <c r="CK42" s="335">
        <f t="shared" si="55"/>
        <v>25117</v>
      </c>
    </row>
    <row r="43" spans="1:89" ht="17.100000000000001" customHeight="1">
      <c r="A43" s="1"/>
      <c r="B43" s="24" t="s">
        <v>77</v>
      </c>
      <c r="C43" s="18" t="s">
        <v>78</v>
      </c>
      <c r="D43" s="329">
        <v>3184</v>
      </c>
      <c r="E43" s="329">
        <v>3135</v>
      </c>
      <c r="F43" s="329">
        <v>6319</v>
      </c>
      <c r="G43" s="329">
        <v>3433</v>
      </c>
      <c r="H43" s="329">
        <v>3287</v>
      </c>
      <c r="I43" s="329">
        <v>6720</v>
      </c>
      <c r="J43" s="329">
        <v>3658</v>
      </c>
      <c r="K43" s="329">
        <v>3472</v>
      </c>
      <c r="L43" s="330">
        <v>7130</v>
      </c>
      <c r="M43" s="24" t="s">
        <v>77</v>
      </c>
      <c r="N43" s="336" t="s">
        <v>78</v>
      </c>
      <c r="O43" s="329">
        <v>4149</v>
      </c>
      <c r="P43" s="329">
        <v>4021</v>
      </c>
      <c r="Q43" s="329">
        <v>8170</v>
      </c>
      <c r="R43" s="329">
        <v>5422</v>
      </c>
      <c r="S43" s="329">
        <v>4681</v>
      </c>
      <c r="T43" s="329">
        <v>10103</v>
      </c>
      <c r="U43" s="329">
        <v>5814</v>
      </c>
      <c r="V43" s="329">
        <v>4994</v>
      </c>
      <c r="W43" s="330">
        <v>10808</v>
      </c>
      <c r="X43" s="24" t="s">
        <v>77</v>
      </c>
      <c r="Y43" s="18" t="s">
        <v>78</v>
      </c>
      <c r="Z43" s="332">
        <v>6939</v>
      </c>
      <c r="AA43" s="329">
        <v>5966</v>
      </c>
      <c r="AB43" s="329">
        <v>12905</v>
      </c>
      <c r="AC43" s="329">
        <v>5673</v>
      </c>
      <c r="AD43" s="329">
        <v>5070</v>
      </c>
      <c r="AE43" s="329">
        <v>10743</v>
      </c>
      <c r="AF43" s="329">
        <v>4872</v>
      </c>
      <c r="AG43" s="329">
        <v>4462</v>
      </c>
      <c r="AH43" s="330">
        <v>9334</v>
      </c>
      <c r="AI43" s="24" t="s">
        <v>77</v>
      </c>
      <c r="AJ43" s="18" t="s">
        <v>78</v>
      </c>
      <c r="AK43" s="329">
        <v>4601</v>
      </c>
      <c r="AL43" s="332">
        <v>4522</v>
      </c>
      <c r="AM43" s="329">
        <v>9123</v>
      </c>
      <c r="AN43" s="329">
        <v>5727</v>
      </c>
      <c r="AO43" s="329">
        <v>5906</v>
      </c>
      <c r="AP43" s="329">
        <v>11633</v>
      </c>
      <c r="AQ43" s="329">
        <v>7203</v>
      </c>
      <c r="AR43" s="329">
        <v>7474</v>
      </c>
      <c r="AS43" s="330">
        <v>14677</v>
      </c>
      <c r="AT43" s="24" t="s">
        <v>77</v>
      </c>
      <c r="AU43" s="18" t="s">
        <v>78</v>
      </c>
      <c r="AV43" s="329">
        <v>6671</v>
      </c>
      <c r="AW43" s="329">
        <v>6458</v>
      </c>
      <c r="AX43" s="332">
        <v>13129</v>
      </c>
      <c r="AY43" s="329">
        <v>5019</v>
      </c>
      <c r="AZ43" s="329">
        <v>4543</v>
      </c>
      <c r="BA43" s="329">
        <v>9562</v>
      </c>
      <c r="BB43" s="329">
        <v>3338</v>
      </c>
      <c r="BC43" s="329">
        <v>3407</v>
      </c>
      <c r="BD43" s="330">
        <v>6745</v>
      </c>
      <c r="BE43" s="24" t="s">
        <v>77</v>
      </c>
      <c r="BF43" s="18" t="s">
        <v>78</v>
      </c>
      <c r="BG43" s="329">
        <v>2221</v>
      </c>
      <c r="BH43" s="329">
        <v>2648</v>
      </c>
      <c r="BI43" s="329">
        <v>4869</v>
      </c>
      <c r="BJ43" s="332">
        <v>1158</v>
      </c>
      <c r="BK43" s="329">
        <v>1926</v>
      </c>
      <c r="BL43" s="329">
        <v>3084</v>
      </c>
      <c r="BM43" s="329">
        <v>494</v>
      </c>
      <c r="BN43" s="329">
        <v>1163</v>
      </c>
      <c r="BO43" s="330">
        <v>1657</v>
      </c>
      <c r="BP43" s="24" t="s">
        <v>77</v>
      </c>
      <c r="BQ43" s="18" t="s">
        <v>78</v>
      </c>
      <c r="BR43" s="329">
        <v>204</v>
      </c>
      <c r="BS43" s="329">
        <v>621</v>
      </c>
      <c r="BT43" s="329">
        <v>825</v>
      </c>
      <c r="BU43" s="329">
        <v>38</v>
      </c>
      <c r="BV43" s="329">
        <v>159</v>
      </c>
      <c r="BW43" s="329">
        <v>197</v>
      </c>
      <c r="BX43" s="329">
        <v>2</v>
      </c>
      <c r="BY43" s="329">
        <v>25</v>
      </c>
      <c r="BZ43" s="330">
        <v>27</v>
      </c>
      <c r="CA43" s="24" t="s">
        <v>77</v>
      </c>
      <c r="CB43" s="18" t="s">
        <v>78</v>
      </c>
      <c r="CC43" s="329">
        <v>10275</v>
      </c>
      <c r="CD43" s="329">
        <v>9894</v>
      </c>
      <c r="CE43" s="329">
        <v>20169</v>
      </c>
      <c r="CF43" s="329">
        <v>57071</v>
      </c>
      <c r="CG43" s="329">
        <v>53554</v>
      </c>
      <c r="CH43" s="329">
        <v>110625</v>
      </c>
      <c r="CI43" s="329">
        <v>12474</v>
      </c>
      <c r="CJ43" s="329">
        <v>14492</v>
      </c>
      <c r="CK43" s="330">
        <v>26966</v>
      </c>
    </row>
    <row r="44" spans="1:89" ht="17.100000000000001" customHeight="1">
      <c r="A44" s="1"/>
      <c r="B44" s="24" t="s">
        <v>79</v>
      </c>
      <c r="C44" s="18" t="s">
        <v>80</v>
      </c>
      <c r="D44" s="334">
        <v>1158</v>
      </c>
      <c r="E44" s="334">
        <v>1089</v>
      </c>
      <c r="F44" s="334">
        <v>2247</v>
      </c>
      <c r="G44" s="334">
        <v>1366</v>
      </c>
      <c r="H44" s="334">
        <v>1311</v>
      </c>
      <c r="I44" s="334">
        <v>2677</v>
      </c>
      <c r="J44" s="334">
        <v>1503</v>
      </c>
      <c r="K44" s="334">
        <v>1428</v>
      </c>
      <c r="L44" s="335">
        <v>2931</v>
      </c>
      <c r="M44" s="24" t="s">
        <v>79</v>
      </c>
      <c r="N44" s="336" t="s">
        <v>80</v>
      </c>
      <c r="O44" s="334">
        <v>1615</v>
      </c>
      <c r="P44" s="334">
        <v>1493</v>
      </c>
      <c r="Q44" s="334">
        <v>3108</v>
      </c>
      <c r="R44" s="334">
        <v>1612</v>
      </c>
      <c r="S44" s="334">
        <v>1570</v>
      </c>
      <c r="T44" s="334">
        <v>3182</v>
      </c>
      <c r="U44" s="334">
        <v>1801</v>
      </c>
      <c r="V44" s="334">
        <v>1575</v>
      </c>
      <c r="W44" s="335">
        <v>3376</v>
      </c>
      <c r="X44" s="24" t="s">
        <v>79</v>
      </c>
      <c r="Y44" s="18" t="s">
        <v>80</v>
      </c>
      <c r="Z44" s="337">
        <v>1960</v>
      </c>
      <c r="AA44" s="334">
        <v>1856</v>
      </c>
      <c r="AB44" s="334">
        <v>3816</v>
      </c>
      <c r="AC44" s="334">
        <v>1903</v>
      </c>
      <c r="AD44" s="334">
        <v>1706</v>
      </c>
      <c r="AE44" s="334">
        <v>3609</v>
      </c>
      <c r="AF44" s="334">
        <v>1799</v>
      </c>
      <c r="AG44" s="334">
        <v>1722</v>
      </c>
      <c r="AH44" s="335">
        <v>3521</v>
      </c>
      <c r="AI44" s="24" t="s">
        <v>79</v>
      </c>
      <c r="AJ44" s="18" t="s">
        <v>80</v>
      </c>
      <c r="AK44" s="334">
        <v>1982</v>
      </c>
      <c r="AL44" s="337">
        <v>1880</v>
      </c>
      <c r="AM44" s="334">
        <v>3862</v>
      </c>
      <c r="AN44" s="334">
        <v>2251</v>
      </c>
      <c r="AO44" s="334">
        <v>2184</v>
      </c>
      <c r="AP44" s="334">
        <v>4435</v>
      </c>
      <c r="AQ44" s="334">
        <v>2544</v>
      </c>
      <c r="AR44" s="334">
        <v>2386</v>
      </c>
      <c r="AS44" s="335">
        <v>4930</v>
      </c>
      <c r="AT44" s="24" t="s">
        <v>79</v>
      </c>
      <c r="AU44" s="18" t="s">
        <v>80</v>
      </c>
      <c r="AV44" s="334">
        <v>1889</v>
      </c>
      <c r="AW44" s="334">
        <v>1826</v>
      </c>
      <c r="AX44" s="337">
        <v>3715</v>
      </c>
      <c r="AY44" s="334">
        <v>1552</v>
      </c>
      <c r="AZ44" s="334">
        <v>1640</v>
      </c>
      <c r="BA44" s="334">
        <v>3192</v>
      </c>
      <c r="BB44" s="334">
        <v>1371</v>
      </c>
      <c r="BC44" s="334">
        <v>1545</v>
      </c>
      <c r="BD44" s="335">
        <v>2916</v>
      </c>
      <c r="BE44" s="24" t="s">
        <v>79</v>
      </c>
      <c r="BF44" s="18" t="s">
        <v>80</v>
      </c>
      <c r="BG44" s="334">
        <v>1022</v>
      </c>
      <c r="BH44" s="334">
        <v>1293</v>
      </c>
      <c r="BI44" s="334">
        <v>2315</v>
      </c>
      <c r="BJ44" s="337">
        <v>552</v>
      </c>
      <c r="BK44" s="334">
        <v>1039</v>
      </c>
      <c r="BL44" s="334">
        <v>1591</v>
      </c>
      <c r="BM44" s="334">
        <v>248</v>
      </c>
      <c r="BN44" s="334">
        <v>557</v>
      </c>
      <c r="BO44" s="335">
        <v>805</v>
      </c>
      <c r="BP44" s="24" t="s">
        <v>79</v>
      </c>
      <c r="BQ44" s="18" t="s">
        <v>80</v>
      </c>
      <c r="BR44" s="334">
        <v>92</v>
      </c>
      <c r="BS44" s="334">
        <v>291</v>
      </c>
      <c r="BT44" s="334">
        <v>383</v>
      </c>
      <c r="BU44" s="334">
        <v>19</v>
      </c>
      <c r="BV44" s="334">
        <v>53</v>
      </c>
      <c r="BW44" s="334">
        <v>72</v>
      </c>
      <c r="BX44" s="334">
        <v>1</v>
      </c>
      <c r="BY44" s="334">
        <v>5</v>
      </c>
      <c r="BZ44" s="335">
        <v>6</v>
      </c>
      <c r="CA44" s="24" t="s">
        <v>79</v>
      </c>
      <c r="CB44" s="18" t="s">
        <v>80</v>
      </c>
      <c r="CC44" s="334">
        <v>4027</v>
      </c>
      <c r="CD44" s="334">
        <v>3828</v>
      </c>
      <c r="CE44" s="334">
        <v>7855</v>
      </c>
      <c r="CF44" s="334">
        <v>19356</v>
      </c>
      <c r="CG44" s="334">
        <v>18198</v>
      </c>
      <c r="CH44" s="334">
        <v>37554</v>
      </c>
      <c r="CI44" s="334">
        <v>4857</v>
      </c>
      <c r="CJ44" s="334">
        <v>6423</v>
      </c>
      <c r="CK44" s="335">
        <v>11280</v>
      </c>
    </row>
    <row r="45" spans="1:89" ht="17.100000000000001" customHeight="1">
      <c r="A45" s="1"/>
      <c r="B45" s="17" t="s">
        <v>81</v>
      </c>
      <c r="C45" s="18" t="s">
        <v>82</v>
      </c>
      <c r="D45" s="334">
        <v>2385</v>
      </c>
      <c r="E45" s="334">
        <v>2319</v>
      </c>
      <c r="F45" s="334">
        <v>4704</v>
      </c>
      <c r="G45" s="334">
        <v>2825</v>
      </c>
      <c r="H45" s="334">
        <v>2738</v>
      </c>
      <c r="I45" s="334">
        <v>5563</v>
      </c>
      <c r="J45" s="334">
        <v>3225</v>
      </c>
      <c r="K45" s="334">
        <v>2974</v>
      </c>
      <c r="L45" s="335">
        <v>6199</v>
      </c>
      <c r="M45" s="17" t="s">
        <v>81</v>
      </c>
      <c r="N45" s="336" t="s">
        <v>82</v>
      </c>
      <c r="O45" s="334">
        <v>3565</v>
      </c>
      <c r="P45" s="334">
        <v>3457</v>
      </c>
      <c r="Q45" s="334">
        <v>7022</v>
      </c>
      <c r="R45" s="334">
        <v>3808</v>
      </c>
      <c r="S45" s="334">
        <v>3617</v>
      </c>
      <c r="T45" s="334">
        <v>7425</v>
      </c>
      <c r="U45" s="334">
        <v>3858</v>
      </c>
      <c r="V45" s="334">
        <v>3632</v>
      </c>
      <c r="W45" s="335">
        <v>7490</v>
      </c>
      <c r="X45" s="17" t="s">
        <v>81</v>
      </c>
      <c r="Y45" s="18" t="s">
        <v>82</v>
      </c>
      <c r="Z45" s="337">
        <v>4538</v>
      </c>
      <c r="AA45" s="334">
        <v>4217</v>
      </c>
      <c r="AB45" s="334">
        <v>8755</v>
      </c>
      <c r="AC45" s="334">
        <v>4056</v>
      </c>
      <c r="AD45" s="334">
        <v>3858</v>
      </c>
      <c r="AE45" s="334">
        <v>7914</v>
      </c>
      <c r="AF45" s="334">
        <v>3899</v>
      </c>
      <c r="AG45" s="334">
        <v>3923</v>
      </c>
      <c r="AH45" s="335">
        <v>7822</v>
      </c>
      <c r="AI45" s="17" t="s">
        <v>81</v>
      </c>
      <c r="AJ45" s="18" t="s">
        <v>82</v>
      </c>
      <c r="AK45" s="334">
        <v>3939</v>
      </c>
      <c r="AL45" s="337">
        <v>4033</v>
      </c>
      <c r="AM45" s="334">
        <v>7972</v>
      </c>
      <c r="AN45" s="334">
        <v>4799</v>
      </c>
      <c r="AO45" s="334">
        <v>4692</v>
      </c>
      <c r="AP45" s="334">
        <v>9491</v>
      </c>
      <c r="AQ45" s="334">
        <v>5378</v>
      </c>
      <c r="AR45" s="334">
        <v>5490</v>
      </c>
      <c r="AS45" s="335">
        <v>10868</v>
      </c>
      <c r="AT45" s="17" t="s">
        <v>81</v>
      </c>
      <c r="AU45" s="18" t="s">
        <v>82</v>
      </c>
      <c r="AV45" s="334">
        <v>4441</v>
      </c>
      <c r="AW45" s="334">
        <v>4240</v>
      </c>
      <c r="AX45" s="337">
        <v>8681</v>
      </c>
      <c r="AY45" s="334">
        <v>3334</v>
      </c>
      <c r="AZ45" s="334">
        <v>3226</v>
      </c>
      <c r="BA45" s="334">
        <v>6560</v>
      </c>
      <c r="BB45" s="334">
        <v>2501</v>
      </c>
      <c r="BC45" s="334">
        <v>2652</v>
      </c>
      <c r="BD45" s="335">
        <v>5153</v>
      </c>
      <c r="BE45" s="17" t="s">
        <v>81</v>
      </c>
      <c r="BF45" s="18" t="s">
        <v>82</v>
      </c>
      <c r="BG45" s="334">
        <v>1652</v>
      </c>
      <c r="BH45" s="334">
        <v>2097</v>
      </c>
      <c r="BI45" s="334">
        <v>3749</v>
      </c>
      <c r="BJ45" s="337">
        <v>840</v>
      </c>
      <c r="BK45" s="334">
        <v>1463</v>
      </c>
      <c r="BL45" s="334">
        <v>2303</v>
      </c>
      <c r="BM45" s="334">
        <v>367</v>
      </c>
      <c r="BN45" s="334">
        <v>858</v>
      </c>
      <c r="BO45" s="335">
        <v>1225</v>
      </c>
      <c r="BP45" s="17" t="s">
        <v>81</v>
      </c>
      <c r="BQ45" s="18" t="s">
        <v>82</v>
      </c>
      <c r="BR45" s="334">
        <v>149</v>
      </c>
      <c r="BS45" s="334">
        <v>408</v>
      </c>
      <c r="BT45" s="334">
        <v>557</v>
      </c>
      <c r="BU45" s="334">
        <v>28</v>
      </c>
      <c r="BV45" s="334">
        <v>87</v>
      </c>
      <c r="BW45" s="334">
        <v>115</v>
      </c>
      <c r="BX45" s="334">
        <v>1</v>
      </c>
      <c r="BY45" s="334">
        <v>14</v>
      </c>
      <c r="BZ45" s="335">
        <v>15</v>
      </c>
      <c r="CA45" s="17" t="s">
        <v>81</v>
      </c>
      <c r="CB45" s="18" t="s">
        <v>82</v>
      </c>
      <c r="CC45" s="334">
        <v>8435</v>
      </c>
      <c r="CD45" s="334">
        <v>8031</v>
      </c>
      <c r="CE45" s="334">
        <v>16466</v>
      </c>
      <c r="CF45" s="334">
        <v>42281</v>
      </c>
      <c r="CG45" s="334">
        <v>41159</v>
      </c>
      <c r="CH45" s="334">
        <v>83440</v>
      </c>
      <c r="CI45" s="334">
        <v>8872</v>
      </c>
      <c r="CJ45" s="334">
        <v>10805</v>
      </c>
      <c r="CK45" s="335">
        <v>19677</v>
      </c>
    </row>
    <row r="46" spans="1:89" ht="17.100000000000001" customHeight="1">
      <c r="A46" s="1"/>
      <c r="B46" s="666" t="s">
        <v>83</v>
      </c>
      <c r="C46" s="26" t="s">
        <v>84</v>
      </c>
      <c r="D46" s="339">
        <v>5355</v>
      </c>
      <c r="E46" s="339">
        <v>5082</v>
      </c>
      <c r="F46" s="339">
        <v>10437</v>
      </c>
      <c r="G46" s="339">
        <v>5584</v>
      </c>
      <c r="H46" s="339">
        <v>5521</v>
      </c>
      <c r="I46" s="339">
        <v>11105</v>
      </c>
      <c r="J46" s="339">
        <v>5496</v>
      </c>
      <c r="K46" s="339">
        <v>5112</v>
      </c>
      <c r="L46" s="340">
        <v>10608</v>
      </c>
      <c r="M46" s="666" t="s">
        <v>83</v>
      </c>
      <c r="N46" s="341" t="s">
        <v>84</v>
      </c>
      <c r="O46" s="339">
        <v>5653</v>
      </c>
      <c r="P46" s="339">
        <v>5299</v>
      </c>
      <c r="Q46" s="339">
        <v>10952</v>
      </c>
      <c r="R46" s="339">
        <v>6352</v>
      </c>
      <c r="S46" s="339">
        <v>5934</v>
      </c>
      <c r="T46" s="339">
        <v>12286</v>
      </c>
      <c r="U46" s="339">
        <v>7734</v>
      </c>
      <c r="V46" s="339">
        <v>7395</v>
      </c>
      <c r="W46" s="340">
        <v>15129</v>
      </c>
      <c r="X46" s="666" t="s">
        <v>83</v>
      </c>
      <c r="Y46" s="26" t="s">
        <v>84</v>
      </c>
      <c r="Z46" s="342">
        <v>9885</v>
      </c>
      <c r="AA46" s="339">
        <v>9579</v>
      </c>
      <c r="AB46" s="339">
        <v>19464</v>
      </c>
      <c r="AC46" s="339">
        <v>8981</v>
      </c>
      <c r="AD46" s="339">
        <v>8379</v>
      </c>
      <c r="AE46" s="339">
        <v>17360</v>
      </c>
      <c r="AF46" s="339">
        <v>7456</v>
      </c>
      <c r="AG46" s="339">
        <v>6947</v>
      </c>
      <c r="AH46" s="340">
        <v>14403</v>
      </c>
      <c r="AI46" s="666" t="s">
        <v>83</v>
      </c>
      <c r="AJ46" s="26" t="s">
        <v>84</v>
      </c>
      <c r="AK46" s="339">
        <v>6379</v>
      </c>
      <c r="AL46" s="342">
        <v>6101</v>
      </c>
      <c r="AM46" s="339">
        <v>12480</v>
      </c>
      <c r="AN46" s="339">
        <v>7134</v>
      </c>
      <c r="AO46" s="339">
        <v>7450</v>
      </c>
      <c r="AP46" s="339">
        <v>14584</v>
      </c>
      <c r="AQ46" s="339">
        <v>8713</v>
      </c>
      <c r="AR46" s="339">
        <v>9481</v>
      </c>
      <c r="AS46" s="340">
        <v>18194</v>
      </c>
      <c r="AT46" s="666" t="s">
        <v>83</v>
      </c>
      <c r="AU46" s="26" t="s">
        <v>84</v>
      </c>
      <c r="AV46" s="339">
        <v>8400</v>
      </c>
      <c r="AW46" s="339">
        <v>8958</v>
      </c>
      <c r="AX46" s="342">
        <v>17358</v>
      </c>
      <c r="AY46" s="339">
        <v>7226</v>
      </c>
      <c r="AZ46" s="339">
        <v>6865</v>
      </c>
      <c r="BA46" s="339">
        <v>14091</v>
      </c>
      <c r="BB46" s="339">
        <v>4850</v>
      </c>
      <c r="BC46" s="339">
        <v>4773</v>
      </c>
      <c r="BD46" s="340">
        <v>9623</v>
      </c>
      <c r="BE46" s="666" t="s">
        <v>83</v>
      </c>
      <c r="BF46" s="26" t="s">
        <v>84</v>
      </c>
      <c r="BG46" s="339">
        <v>2670</v>
      </c>
      <c r="BH46" s="339">
        <v>3031</v>
      </c>
      <c r="BI46" s="339">
        <v>5701</v>
      </c>
      <c r="BJ46" s="342">
        <v>1244</v>
      </c>
      <c r="BK46" s="339">
        <v>2081</v>
      </c>
      <c r="BL46" s="339">
        <v>3325</v>
      </c>
      <c r="BM46" s="339">
        <v>553</v>
      </c>
      <c r="BN46" s="339">
        <v>1279</v>
      </c>
      <c r="BO46" s="340">
        <v>1832</v>
      </c>
      <c r="BP46" s="666" t="s">
        <v>83</v>
      </c>
      <c r="BQ46" s="26" t="s">
        <v>84</v>
      </c>
      <c r="BR46" s="339">
        <v>219</v>
      </c>
      <c r="BS46" s="339">
        <v>586</v>
      </c>
      <c r="BT46" s="339">
        <v>805</v>
      </c>
      <c r="BU46" s="339">
        <v>29</v>
      </c>
      <c r="BV46" s="339">
        <v>132</v>
      </c>
      <c r="BW46" s="339">
        <v>161</v>
      </c>
      <c r="BX46" s="339">
        <v>2</v>
      </c>
      <c r="BY46" s="339">
        <v>18</v>
      </c>
      <c r="BZ46" s="340">
        <v>20</v>
      </c>
      <c r="CA46" s="666" t="s">
        <v>83</v>
      </c>
      <c r="CB46" s="26" t="s">
        <v>84</v>
      </c>
      <c r="CC46" s="339">
        <v>16435</v>
      </c>
      <c r="CD46" s="339">
        <v>15715</v>
      </c>
      <c r="CE46" s="339">
        <v>32150</v>
      </c>
      <c r="CF46" s="339">
        <v>76687</v>
      </c>
      <c r="CG46" s="339">
        <v>75523</v>
      </c>
      <c r="CH46" s="339">
        <v>152210</v>
      </c>
      <c r="CI46" s="339">
        <v>16793</v>
      </c>
      <c r="CJ46" s="339">
        <v>18765</v>
      </c>
      <c r="CK46" s="340">
        <v>35558</v>
      </c>
    </row>
    <row r="47" spans="1:89" ht="17.100000000000001" customHeight="1">
      <c r="A47" s="1"/>
      <c r="B47" s="667"/>
      <c r="C47" s="26" t="s">
        <v>85</v>
      </c>
      <c r="D47" s="339">
        <v>1132</v>
      </c>
      <c r="E47" s="339">
        <v>1005</v>
      </c>
      <c r="F47" s="339">
        <v>2137</v>
      </c>
      <c r="G47" s="339">
        <v>1073</v>
      </c>
      <c r="H47" s="339">
        <v>993</v>
      </c>
      <c r="I47" s="339">
        <v>2066</v>
      </c>
      <c r="J47" s="339">
        <v>893</v>
      </c>
      <c r="K47" s="339">
        <v>829</v>
      </c>
      <c r="L47" s="340">
        <v>1722</v>
      </c>
      <c r="M47" s="667"/>
      <c r="N47" s="341" t="s">
        <v>85</v>
      </c>
      <c r="O47" s="339">
        <v>935</v>
      </c>
      <c r="P47" s="339">
        <v>870</v>
      </c>
      <c r="Q47" s="339">
        <v>1805</v>
      </c>
      <c r="R47" s="339">
        <v>1079</v>
      </c>
      <c r="S47" s="339">
        <v>1024</v>
      </c>
      <c r="T47" s="339">
        <v>2103</v>
      </c>
      <c r="U47" s="339">
        <v>1311</v>
      </c>
      <c r="V47" s="339">
        <v>1321</v>
      </c>
      <c r="W47" s="340">
        <v>2632</v>
      </c>
      <c r="X47" s="667"/>
      <c r="Y47" s="26" t="s">
        <v>85</v>
      </c>
      <c r="Z47" s="342">
        <v>1911</v>
      </c>
      <c r="AA47" s="339">
        <v>1834</v>
      </c>
      <c r="AB47" s="339">
        <v>3745</v>
      </c>
      <c r="AC47" s="339">
        <v>1564</v>
      </c>
      <c r="AD47" s="339">
        <v>1396</v>
      </c>
      <c r="AE47" s="339">
        <v>2960</v>
      </c>
      <c r="AF47" s="339">
        <v>1145</v>
      </c>
      <c r="AG47" s="339">
        <v>962</v>
      </c>
      <c r="AH47" s="340">
        <v>2107</v>
      </c>
      <c r="AI47" s="667"/>
      <c r="AJ47" s="26" t="s">
        <v>85</v>
      </c>
      <c r="AK47" s="339">
        <v>959</v>
      </c>
      <c r="AL47" s="342">
        <v>913</v>
      </c>
      <c r="AM47" s="339">
        <v>1872</v>
      </c>
      <c r="AN47" s="339">
        <v>1152</v>
      </c>
      <c r="AO47" s="339">
        <v>1221</v>
      </c>
      <c r="AP47" s="339">
        <v>2373</v>
      </c>
      <c r="AQ47" s="339">
        <v>1487</v>
      </c>
      <c r="AR47" s="339">
        <v>1651</v>
      </c>
      <c r="AS47" s="340">
        <v>3138</v>
      </c>
      <c r="AT47" s="667"/>
      <c r="AU47" s="26" t="s">
        <v>85</v>
      </c>
      <c r="AV47" s="339">
        <v>1488</v>
      </c>
      <c r="AW47" s="339">
        <v>1429</v>
      </c>
      <c r="AX47" s="342">
        <v>2917</v>
      </c>
      <c r="AY47" s="339">
        <v>1046</v>
      </c>
      <c r="AZ47" s="339">
        <v>863</v>
      </c>
      <c r="BA47" s="339">
        <v>1909</v>
      </c>
      <c r="BB47" s="339">
        <v>633</v>
      </c>
      <c r="BC47" s="339">
        <v>624</v>
      </c>
      <c r="BD47" s="340">
        <v>1257</v>
      </c>
      <c r="BE47" s="667"/>
      <c r="BF47" s="26" t="s">
        <v>85</v>
      </c>
      <c r="BG47" s="339">
        <v>351</v>
      </c>
      <c r="BH47" s="339">
        <v>433</v>
      </c>
      <c r="BI47" s="339">
        <v>784</v>
      </c>
      <c r="BJ47" s="342">
        <v>198</v>
      </c>
      <c r="BK47" s="339">
        <v>323</v>
      </c>
      <c r="BL47" s="339">
        <v>521</v>
      </c>
      <c r="BM47" s="339">
        <v>106</v>
      </c>
      <c r="BN47" s="339">
        <v>203</v>
      </c>
      <c r="BO47" s="340">
        <v>309</v>
      </c>
      <c r="BP47" s="667"/>
      <c r="BQ47" s="26" t="s">
        <v>85</v>
      </c>
      <c r="BR47" s="339">
        <v>31</v>
      </c>
      <c r="BS47" s="339">
        <v>113</v>
      </c>
      <c r="BT47" s="339">
        <v>144</v>
      </c>
      <c r="BU47" s="339">
        <v>9</v>
      </c>
      <c r="BV47" s="339">
        <v>22</v>
      </c>
      <c r="BW47" s="339">
        <v>31</v>
      </c>
      <c r="BX47" s="339">
        <v>0</v>
      </c>
      <c r="BY47" s="339">
        <v>0</v>
      </c>
      <c r="BZ47" s="340">
        <v>0</v>
      </c>
      <c r="CA47" s="667"/>
      <c r="CB47" s="26" t="s">
        <v>85</v>
      </c>
      <c r="CC47" s="339">
        <v>3098</v>
      </c>
      <c r="CD47" s="339">
        <v>2827</v>
      </c>
      <c r="CE47" s="339">
        <v>5925</v>
      </c>
      <c r="CF47" s="339">
        <v>13031</v>
      </c>
      <c r="CG47" s="339">
        <v>12621</v>
      </c>
      <c r="CH47" s="339">
        <v>25652</v>
      </c>
      <c r="CI47" s="339">
        <v>2374</v>
      </c>
      <c r="CJ47" s="339">
        <v>2581</v>
      </c>
      <c r="CK47" s="340">
        <v>4955</v>
      </c>
    </row>
    <row r="48" spans="1:89" ht="17.100000000000001" customHeight="1">
      <c r="A48" s="1"/>
      <c r="B48" s="668"/>
      <c r="C48" s="18" t="s">
        <v>42</v>
      </c>
      <c r="D48" s="334">
        <f t="shared" ref="D48:L48" si="56">SUM(D46:D47)</f>
        <v>6487</v>
      </c>
      <c r="E48" s="334">
        <f t="shared" si="56"/>
        <v>6087</v>
      </c>
      <c r="F48" s="334">
        <f t="shared" si="56"/>
        <v>12574</v>
      </c>
      <c r="G48" s="334">
        <f t="shared" si="56"/>
        <v>6657</v>
      </c>
      <c r="H48" s="334">
        <f t="shared" si="56"/>
        <v>6514</v>
      </c>
      <c r="I48" s="334">
        <f t="shared" si="56"/>
        <v>13171</v>
      </c>
      <c r="J48" s="334">
        <f t="shared" si="56"/>
        <v>6389</v>
      </c>
      <c r="K48" s="334">
        <f t="shared" si="56"/>
        <v>5941</v>
      </c>
      <c r="L48" s="335">
        <f t="shared" si="56"/>
        <v>12330</v>
      </c>
      <c r="M48" s="668"/>
      <c r="N48" s="336" t="s">
        <v>42</v>
      </c>
      <c r="O48" s="334">
        <f t="shared" ref="O48:W48" si="57">SUM(O46:O47)</f>
        <v>6588</v>
      </c>
      <c r="P48" s="334">
        <f t="shared" si="57"/>
        <v>6169</v>
      </c>
      <c r="Q48" s="334">
        <f t="shared" si="57"/>
        <v>12757</v>
      </c>
      <c r="R48" s="334">
        <f t="shared" si="57"/>
        <v>7431</v>
      </c>
      <c r="S48" s="334">
        <f t="shared" si="57"/>
        <v>6958</v>
      </c>
      <c r="T48" s="334">
        <f t="shared" si="57"/>
        <v>14389</v>
      </c>
      <c r="U48" s="334">
        <f t="shared" si="57"/>
        <v>9045</v>
      </c>
      <c r="V48" s="334">
        <f t="shared" si="57"/>
        <v>8716</v>
      </c>
      <c r="W48" s="335">
        <f t="shared" si="57"/>
        <v>17761</v>
      </c>
      <c r="X48" s="668"/>
      <c r="Y48" s="18" t="s">
        <v>42</v>
      </c>
      <c r="Z48" s="337">
        <f t="shared" ref="Z48:AH48" si="58">SUM(Z46:Z47)</f>
        <v>11796</v>
      </c>
      <c r="AA48" s="334">
        <f t="shared" si="58"/>
        <v>11413</v>
      </c>
      <c r="AB48" s="334">
        <f t="shared" si="58"/>
        <v>23209</v>
      </c>
      <c r="AC48" s="334">
        <f t="shared" si="58"/>
        <v>10545</v>
      </c>
      <c r="AD48" s="334">
        <f t="shared" si="58"/>
        <v>9775</v>
      </c>
      <c r="AE48" s="334">
        <f t="shared" si="58"/>
        <v>20320</v>
      </c>
      <c r="AF48" s="334">
        <f t="shared" si="58"/>
        <v>8601</v>
      </c>
      <c r="AG48" s="334">
        <f t="shared" si="58"/>
        <v>7909</v>
      </c>
      <c r="AH48" s="335">
        <f t="shared" si="58"/>
        <v>16510</v>
      </c>
      <c r="AI48" s="668"/>
      <c r="AJ48" s="18" t="s">
        <v>42</v>
      </c>
      <c r="AK48" s="334">
        <f t="shared" ref="AK48:AS48" si="59">SUM(AK46:AK47)</f>
        <v>7338</v>
      </c>
      <c r="AL48" s="337">
        <f t="shared" si="59"/>
        <v>7014</v>
      </c>
      <c r="AM48" s="334">
        <f t="shared" si="59"/>
        <v>14352</v>
      </c>
      <c r="AN48" s="334">
        <f t="shared" si="59"/>
        <v>8286</v>
      </c>
      <c r="AO48" s="334">
        <f t="shared" si="59"/>
        <v>8671</v>
      </c>
      <c r="AP48" s="334">
        <f t="shared" si="59"/>
        <v>16957</v>
      </c>
      <c r="AQ48" s="334">
        <f t="shared" si="59"/>
        <v>10200</v>
      </c>
      <c r="AR48" s="334">
        <f t="shared" si="59"/>
        <v>11132</v>
      </c>
      <c r="AS48" s="335">
        <f t="shared" si="59"/>
        <v>21332</v>
      </c>
      <c r="AT48" s="668"/>
      <c r="AU48" s="18" t="s">
        <v>42</v>
      </c>
      <c r="AV48" s="334">
        <f t="shared" ref="AV48:BD48" si="60">SUM(AV46:AV47)</f>
        <v>9888</v>
      </c>
      <c r="AW48" s="334">
        <f t="shared" si="60"/>
        <v>10387</v>
      </c>
      <c r="AX48" s="337">
        <f t="shared" si="60"/>
        <v>20275</v>
      </c>
      <c r="AY48" s="334">
        <f t="shared" si="60"/>
        <v>8272</v>
      </c>
      <c r="AZ48" s="334">
        <f t="shared" si="60"/>
        <v>7728</v>
      </c>
      <c r="BA48" s="334">
        <f t="shared" si="60"/>
        <v>16000</v>
      </c>
      <c r="BB48" s="334">
        <f t="shared" si="60"/>
        <v>5483</v>
      </c>
      <c r="BC48" s="334">
        <f t="shared" si="60"/>
        <v>5397</v>
      </c>
      <c r="BD48" s="335">
        <f t="shared" si="60"/>
        <v>10880</v>
      </c>
      <c r="BE48" s="668"/>
      <c r="BF48" s="18" t="s">
        <v>42</v>
      </c>
      <c r="BG48" s="334">
        <f t="shared" ref="BG48:BO48" si="61">SUM(BG46:BG47)</f>
        <v>3021</v>
      </c>
      <c r="BH48" s="334">
        <f t="shared" si="61"/>
        <v>3464</v>
      </c>
      <c r="BI48" s="334">
        <f t="shared" si="61"/>
        <v>6485</v>
      </c>
      <c r="BJ48" s="337">
        <f t="shared" si="61"/>
        <v>1442</v>
      </c>
      <c r="BK48" s="334">
        <f t="shared" si="61"/>
        <v>2404</v>
      </c>
      <c r="BL48" s="334">
        <f t="shared" si="61"/>
        <v>3846</v>
      </c>
      <c r="BM48" s="334">
        <f t="shared" si="61"/>
        <v>659</v>
      </c>
      <c r="BN48" s="334">
        <f t="shared" si="61"/>
        <v>1482</v>
      </c>
      <c r="BO48" s="335">
        <f t="shared" si="61"/>
        <v>2141</v>
      </c>
      <c r="BP48" s="668"/>
      <c r="BQ48" s="18" t="s">
        <v>42</v>
      </c>
      <c r="BR48" s="334">
        <f t="shared" ref="BR48:BZ48" si="62">SUM(BR46:BR47)</f>
        <v>250</v>
      </c>
      <c r="BS48" s="334">
        <f t="shared" si="62"/>
        <v>699</v>
      </c>
      <c r="BT48" s="334">
        <f t="shared" si="62"/>
        <v>949</v>
      </c>
      <c r="BU48" s="334">
        <f t="shared" si="62"/>
        <v>38</v>
      </c>
      <c r="BV48" s="334">
        <f t="shared" si="62"/>
        <v>154</v>
      </c>
      <c r="BW48" s="334">
        <f t="shared" si="62"/>
        <v>192</v>
      </c>
      <c r="BX48" s="334">
        <f t="shared" si="62"/>
        <v>2</v>
      </c>
      <c r="BY48" s="334">
        <f t="shared" si="62"/>
        <v>18</v>
      </c>
      <c r="BZ48" s="335">
        <f t="shared" si="62"/>
        <v>20</v>
      </c>
      <c r="CA48" s="668"/>
      <c r="CB48" s="18" t="s">
        <v>42</v>
      </c>
      <c r="CC48" s="334">
        <f t="shared" ref="CC48:CK48" si="63">SUM(CC46:CC47)</f>
        <v>19533</v>
      </c>
      <c r="CD48" s="334">
        <f t="shared" si="63"/>
        <v>18542</v>
      </c>
      <c r="CE48" s="334">
        <f t="shared" si="63"/>
        <v>38075</v>
      </c>
      <c r="CF48" s="334">
        <f t="shared" si="63"/>
        <v>89718</v>
      </c>
      <c r="CG48" s="334">
        <f t="shared" si="63"/>
        <v>88144</v>
      </c>
      <c r="CH48" s="334">
        <f t="shared" si="63"/>
        <v>177862</v>
      </c>
      <c r="CI48" s="334">
        <f t="shared" si="63"/>
        <v>19167</v>
      </c>
      <c r="CJ48" s="334">
        <f t="shared" si="63"/>
        <v>21346</v>
      </c>
      <c r="CK48" s="335">
        <f t="shared" si="63"/>
        <v>40513</v>
      </c>
    </row>
    <row r="49" spans="1:89" ht="17.100000000000001" customHeight="1">
      <c r="A49" s="1"/>
      <c r="B49" s="24" t="s">
        <v>86</v>
      </c>
      <c r="C49" s="18" t="s">
        <v>87</v>
      </c>
      <c r="D49" s="334">
        <v>3313</v>
      </c>
      <c r="E49" s="334">
        <v>3113</v>
      </c>
      <c r="F49" s="334">
        <v>6426</v>
      </c>
      <c r="G49" s="334">
        <v>3642</v>
      </c>
      <c r="H49" s="334">
        <v>3550</v>
      </c>
      <c r="I49" s="334">
        <v>7192</v>
      </c>
      <c r="J49" s="334">
        <v>3939</v>
      </c>
      <c r="K49" s="334">
        <v>3846</v>
      </c>
      <c r="L49" s="335">
        <v>7785</v>
      </c>
      <c r="M49" s="24" t="s">
        <v>86</v>
      </c>
      <c r="N49" s="336" t="s">
        <v>87</v>
      </c>
      <c r="O49" s="334">
        <v>4372</v>
      </c>
      <c r="P49" s="334">
        <v>4699</v>
      </c>
      <c r="Q49" s="334">
        <v>9071</v>
      </c>
      <c r="R49" s="334">
        <v>4672</v>
      </c>
      <c r="S49" s="334">
        <v>4780</v>
      </c>
      <c r="T49" s="334">
        <v>9452</v>
      </c>
      <c r="U49" s="334">
        <v>4884</v>
      </c>
      <c r="V49" s="334">
        <v>4740</v>
      </c>
      <c r="W49" s="335">
        <v>9624</v>
      </c>
      <c r="X49" s="24" t="s">
        <v>86</v>
      </c>
      <c r="Y49" s="18" t="s">
        <v>87</v>
      </c>
      <c r="Z49" s="337">
        <v>5953</v>
      </c>
      <c r="AA49" s="334">
        <v>5661</v>
      </c>
      <c r="AB49" s="334">
        <v>11614</v>
      </c>
      <c r="AC49" s="334">
        <v>5440</v>
      </c>
      <c r="AD49" s="334">
        <v>4967</v>
      </c>
      <c r="AE49" s="334">
        <v>10407</v>
      </c>
      <c r="AF49" s="334">
        <v>4739</v>
      </c>
      <c r="AG49" s="334">
        <v>4727</v>
      </c>
      <c r="AH49" s="335">
        <v>9466</v>
      </c>
      <c r="AI49" s="24" t="s">
        <v>86</v>
      </c>
      <c r="AJ49" s="18" t="s">
        <v>87</v>
      </c>
      <c r="AK49" s="334">
        <v>4539</v>
      </c>
      <c r="AL49" s="337">
        <v>4621</v>
      </c>
      <c r="AM49" s="334">
        <v>9160</v>
      </c>
      <c r="AN49" s="334">
        <v>5586</v>
      </c>
      <c r="AO49" s="334">
        <v>5727</v>
      </c>
      <c r="AP49" s="334">
        <v>11313</v>
      </c>
      <c r="AQ49" s="334">
        <v>6542</v>
      </c>
      <c r="AR49" s="334">
        <v>6577</v>
      </c>
      <c r="AS49" s="335">
        <v>13119</v>
      </c>
      <c r="AT49" s="24" t="s">
        <v>86</v>
      </c>
      <c r="AU49" s="18" t="s">
        <v>87</v>
      </c>
      <c r="AV49" s="334">
        <v>5392</v>
      </c>
      <c r="AW49" s="334">
        <v>5492</v>
      </c>
      <c r="AX49" s="337">
        <v>10884</v>
      </c>
      <c r="AY49" s="334">
        <v>4294</v>
      </c>
      <c r="AZ49" s="334">
        <v>4050</v>
      </c>
      <c r="BA49" s="334">
        <v>8344</v>
      </c>
      <c r="BB49" s="334">
        <v>2960</v>
      </c>
      <c r="BC49" s="334">
        <v>3188</v>
      </c>
      <c r="BD49" s="335">
        <v>6148</v>
      </c>
      <c r="BE49" s="24" t="s">
        <v>86</v>
      </c>
      <c r="BF49" s="18" t="s">
        <v>87</v>
      </c>
      <c r="BG49" s="334">
        <v>1800</v>
      </c>
      <c r="BH49" s="334">
        <v>2231</v>
      </c>
      <c r="BI49" s="334">
        <v>4031</v>
      </c>
      <c r="BJ49" s="337">
        <v>934</v>
      </c>
      <c r="BK49" s="334">
        <v>1614</v>
      </c>
      <c r="BL49" s="334">
        <v>2548</v>
      </c>
      <c r="BM49" s="334">
        <v>412</v>
      </c>
      <c r="BN49" s="334">
        <v>889</v>
      </c>
      <c r="BO49" s="335">
        <v>1301</v>
      </c>
      <c r="BP49" s="24" t="s">
        <v>86</v>
      </c>
      <c r="BQ49" s="18" t="s">
        <v>87</v>
      </c>
      <c r="BR49" s="334">
        <v>128</v>
      </c>
      <c r="BS49" s="334">
        <v>415</v>
      </c>
      <c r="BT49" s="334">
        <v>543</v>
      </c>
      <c r="BU49" s="334">
        <v>30</v>
      </c>
      <c r="BV49" s="334">
        <v>103</v>
      </c>
      <c r="BW49" s="334">
        <v>133</v>
      </c>
      <c r="BX49" s="334">
        <v>3</v>
      </c>
      <c r="BY49" s="334">
        <v>12</v>
      </c>
      <c r="BZ49" s="335">
        <v>15</v>
      </c>
      <c r="CA49" s="24" t="s">
        <v>86</v>
      </c>
      <c r="CB49" s="18" t="s">
        <v>87</v>
      </c>
      <c r="CC49" s="334">
        <v>10894</v>
      </c>
      <c r="CD49" s="334">
        <v>10509</v>
      </c>
      <c r="CE49" s="334">
        <v>21403</v>
      </c>
      <c r="CF49" s="334">
        <v>52119</v>
      </c>
      <c r="CG49" s="334">
        <v>51991</v>
      </c>
      <c r="CH49" s="334">
        <v>104110</v>
      </c>
      <c r="CI49" s="334">
        <v>10561</v>
      </c>
      <c r="CJ49" s="334">
        <v>12502</v>
      </c>
      <c r="CK49" s="335">
        <v>23063</v>
      </c>
    </row>
    <row r="50" spans="1:89" ht="17.100000000000001" customHeight="1">
      <c r="A50" s="1"/>
      <c r="B50" s="24" t="s">
        <v>88</v>
      </c>
      <c r="C50" s="18" t="s">
        <v>89</v>
      </c>
      <c r="D50" s="334">
        <v>1615</v>
      </c>
      <c r="E50" s="334">
        <v>1500</v>
      </c>
      <c r="F50" s="334">
        <v>3115</v>
      </c>
      <c r="G50" s="334">
        <v>1752</v>
      </c>
      <c r="H50" s="334">
        <v>1730</v>
      </c>
      <c r="I50" s="334">
        <v>3482</v>
      </c>
      <c r="J50" s="334">
        <v>1829</v>
      </c>
      <c r="K50" s="334">
        <v>1771</v>
      </c>
      <c r="L50" s="335">
        <v>3600</v>
      </c>
      <c r="M50" s="24" t="s">
        <v>88</v>
      </c>
      <c r="N50" s="336" t="s">
        <v>89</v>
      </c>
      <c r="O50" s="334">
        <v>1972</v>
      </c>
      <c r="P50" s="334">
        <v>1837</v>
      </c>
      <c r="Q50" s="334">
        <v>3809</v>
      </c>
      <c r="R50" s="334">
        <v>2067</v>
      </c>
      <c r="S50" s="334">
        <v>2001</v>
      </c>
      <c r="T50" s="334">
        <v>4068</v>
      </c>
      <c r="U50" s="334">
        <v>2381</v>
      </c>
      <c r="V50" s="334">
        <v>2280</v>
      </c>
      <c r="W50" s="335">
        <v>4661</v>
      </c>
      <c r="X50" s="24" t="s">
        <v>88</v>
      </c>
      <c r="Y50" s="18" t="s">
        <v>89</v>
      </c>
      <c r="Z50" s="337">
        <v>3053</v>
      </c>
      <c r="AA50" s="334">
        <v>2848</v>
      </c>
      <c r="AB50" s="334">
        <v>5901</v>
      </c>
      <c r="AC50" s="334">
        <v>2666</v>
      </c>
      <c r="AD50" s="334">
        <v>2607</v>
      </c>
      <c r="AE50" s="334">
        <v>5273</v>
      </c>
      <c r="AF50" s="334">
        <v>2399</v>
      </c>
      <c r="AG50" s="334">
        <v>2274</v>
      </c>
      <c r="AH50" s="335">
        <v>4673</v>
      </c>
      <c r="AI50" s="24" t="s">
        <v>88</v>
      </c>
      <c r="AJ50" s="18" t="s">
        <v>89</v>
      </c>
      <c r="AK50" s="334">
        <v>2188</v>
      </c>
      <c r="AL50" s="337">
        <v>2217</v>
      </c>
      <c r="AM50" s="334">
        <v>4405</v>
      </c>
      <c r="AN50" s="334">
        <v>2626</v>
      </c>
      <c r="AO50" s="334">
        <v>2652</v>
      </c>
      <c r="AP50" s="334">
        <v>5278</v>
      </c>
      <c r="AQ50" s="334">
        <v>3142</v>
      </c>
      <c r="AR50" s="334">
        <v>3326</v>
      </c>
      <c r="AS50" s="335">
        <v>6468</v>
      </c>
      <c r="AT50" s="24" t="s">
        <v>88</v>
      </c>
      <c r="AU50" s="18" t="s">
        <v>89</v>
      </c>
      <c r="AV50" s="334">
        <v>2952</v>
      </c>
      <c r="AW50" s="334">
        <v>2967</v>
      </c>
      <c r="AX50" s="337">
        <v>5919</v>
      </c>
      <c r="AY50" s="334">
        <v>2473</v>
      </c>
      <c r="AZ50" s="334">
        <v>2399</v>
      </c>
      <c r="BA50" s="334">
        <v>4872</v>
      </c>
      <c r="BB50" s="334">
        <v>1719</v>
      </c>
      <c r="BC50" s="334">
        <v>1702</v>
      </c>
      <c r="BD50" s="335">
        <v>3421</v>
      </c>
      <c r="BE50" s="24" t="s">
        <v>88</v>
      </c>
      <c r="BF50" s="18" t="s">
        <v>89</v>
      </c>
      <c r="BG50" s="334">
        <v>1036</v>
      </c>
      <c r="BH50" s="334">
        <v>1209</v>
      </c>
      <c r="BI50" s="334">
        <v>2245</v>
      </c>
      <c r="BJ50" s="337">
        <v>456</v>
      </c>
      <c r="BK50" s="334">
        <v>864</v>
      </c>
      <c r="BL50" s="334">
        <v>1320</v>
      </c>
      <c r="BM50" s="334">
        <v>215</v>
      </c>
      <c r="BN50" s="334">
        <v>531</v>
      </c>
      <c r="BO50" s="335">
        <v>746</v>
      </c>
      <c r="BP50" s="24" t="s">
        <v>88</v>
      </c>
      <c r="BQ50" s="18" t="s">
        <v>89</v>
      </c>
      <c r="BR50" s="334">
        <v>106</v>
      </c>
      <c r="BS50" s="334">
        <v>250</v>
      </c>
      <c r="BT50" s="334">
        <v>356</v>
      </c>
      <c r="BU50" s="334">
        <v>16</v>
      </c>
      <c r="BV50" s="334">
        <v>37</v>
      </c>
      <c r="BW50" s="334">
        <v>53</v>
      </c>
      <c r="BX50" s="334">
        <v>1</v>
      </c>
      <c r="BY50" s="334">
        <v>6</v>
      </c>
      <c r="BZ50" s="335">
        <v>7</v>
      </c>
      <c r="CA50" s="24" t="s">
        <v>88</v>
      </c>
      <c r="CB50" s="18" t="s">
        <v>89</v>
      </c>
      <c r="CC50" s="334">
        <v>5196</v>
      </c>
      <c r="CD50" s="334">
        <v>5001</v>
      </c>
      <c r="CE50" s="334">
        <v>10197</v>
      </c>
      <c r="CF50" s="334">
        <v>25446</v>
      </c>
      <c r="CG50" s="334">
        <v>25009</v>
      </c>
      <c r="CH50" s="334">
        <v>50455</v>
      </c>
      <c r="CI50" s="334">
        <v>6022</v>
      </c>
      <c r="CJ50" s="334">
        <v>6998</v>
      </c>
      <c r="CK50" s="335">
        <v>13020</v>
      </c>
    </row>
    <row r="51" spans="1:89" ht="17.100000000000001" customHeight="1">
      <c r="A51" s="1"/>
      <c r="B51" s="17" t="s">
        <v>90</v>
      </c>
      <c r="C51" s="18" t="s">
        <v>323</v>
      </c>
      <c r="D51" s="334">
        <v>3126</v>
      </c>
      <c r="E51" s="334">
        <v>3070</v>
      </c>
      <c r="F51" s="334">
        <v>6196</v>
      </c>
      <c r="G51" s="334">
        <v>3425</v>
      </c>
      <c r="H51" s="334">
        <v>3352</v>
      </c>
      <c r="I51" s="334">
        <v>6777</v>
      </c>
      <c r="J51" s="334">
        <v>3973</v>
      </c>
      <c r="K51" s="334">
        <v>3848</v>
      </c>
      <c r="L51" s="335">
        <v>7821</v>
      </c>
      <c r="M51" s="17" t="s">
        <v>90</v>
      </c>
      <c r="N51" s="336" t="s">
        <v>323</v>
      </c>
      <c r="O51" s="334">
        <v>4701</v>
      </c>
      <c r="P51" s="334">
        <v>4388</v>
      </c>
      <c r="Q51" s="334">
        <v>9089</v>
      </c>
      <c r="R51" s="334">
        <v>5057</v>
      </c>
      <c r="S51" s="334">
        <v>4787</v>
      </c>
      <c r="T51" s="334">
        <v>9844</v>
      </c>
      <c r="U51" s="334">
        <v>5208</v>
      </c>
      <c r="V51" s="334">
        <v>4724</v>
      </c>
      <c r="W51" s="335">
        <v>9932</v>
      </c>
      <c r="X51" s="17" t="s">
        <v>90</v>
      </c>
      <c r="Y51" s="18" t="s">
        <v>323</v>
      </c>
      <c r="Z51" s="337">
        <v>6017</v>
      </c>
      <c r="AA51" s="334">
        <v>5429</v>
      </c>
      <c r="AB51" s="334">
        <v>11446</v>
      </c>
      <c r="AC51" s="334">
        <v>5028</v>
      </c>
      <c r="AD51" s="334">
        <v>4857</v>
      </c>
      <c r="AE51" s="334">
        <v>9885</v>
      </c>
      <c r="AF51" s="334">
        <v>4740</v>
      </c>
      <c r="AG51" s="334">
        <v>4765</v>
      </c>
      <c r="AH51" s="335">
        <v>9505</v>
      </c>
      <c r="AI51" s="17" t="s">
        <v>90</v>
      </c>
      <c r="AJ51" s="18" t="s">
        <v>323</v>
      </c>
      <c r="AK51" s="334">
        <v>5071</v>
      </c>
      <c r="AL51" s="337">
        <v>5131</v>
      </c>
      <c r="AM51" s="334">
        <v>10202</v>
      </c>
      <c r="AN51" s="334">
        <v>6282</v>
      </c>
      <c r="AO51" s="334">
        <v>6326</v>
      </c>
      <c r="AP51" s="334">
        <v>12608</v>
      </c>
      <c r="AQ51" s="334">
        <v>7341</v>
      </c>
      <c r="AR51" s="334">
        <v>7243</v>
      </c>
      <c r="AS51" s="335">
        <v>14584</v>
      </c>
      <c r="AT51" s="17" t="s">
        <v>90</v>
      </c>
      <c r="AU51" s="18" t="s">
        <v>323</v>
      </c>
      <c r="AV51" s="334">
        <v>5919</v>
      </c>
      <c r="AW51" s="334">
        <v>5494</v>
      </c>
      <c r="AX51" s="337">
        <v>11413</v>
      </c>
      <c r="AY51" s="334">
        <v>4489</v>
      </c>
      <c r="AZ51" s="334">
        <v>4278</v>
      </c>
      <c r="BA51" s="334">
        <v>8767</v>
      </c>
      <c r="BB51" s="334">
        <v>3210</v>
      </c>
      <c r="BC51" s="334">
        <v>3337</v>
      </c>
      <c r="BD51" s="335">
        <v>6547</v>
      </c>
      <c r="BE51" s="17" t="s">
        <v>90</v>
      </c>
      <c r="BF51" s="18" t="s">
        <v>323</v>
      </c>
      <c r="BG51" s="334">
        <v>2043</v>
      </c>
      <c r="BH51" s="334">
        <v>2616</v>
      </c>
      <c r="BI51" s="334">
        <v>4659</v>
      </c>
      <c r="BJ51" s="337">
        <v>1138</v>
      </c>
      <c r="BK51" s="334">
        <v>1923</v>
      </c>
      <c r="BL51" s="334">
        <v>3061</v>
      </c>
      <c r="BM51" s="334">
        <v>467</v>
      </c>
      <c r="BN51" s="334">
        <v>1084</v>
      </c>
      <c r="BO51" s="335">
        <v>1551</v>
      </c>
      <c r="BP51" s="17" t="s">
        <v>90</v>
      </c>
      <c r="BQ51" s="18" t="s">
        <v>323</v>
      </c>
      <c r="BR51" s="334">
        <v>137</v>
      </c>
      <c r="BS51" s="334">
        <v>469</v>
      </c>
      <c r="BT51" s="334">
        <v>606</v>
      </c>
      <c r="BU51" s="334">
        <v>23</v>
      </c>
      <c r="BV51" s="334">
        <v>106</v>
      </c>
      <c r="BW51" s="334">
        <v>129</v>
      </c>
      <c r="BX51" s="334">
        <v>1</v>
      </c>
      <c r="BY51" s="334">
        <v>7</v>
      </c>
      <c r="BZ51" s="335">
        <v>8</v>
      </c>
      <c r="CA51" s="17" t="s">
        <v>90</v>
      </c>
      <c r="CB51" s="18" t="s">
        <v>323</v>
      </c>
      <c r="CC51" s="334">
        <v>10524</v>
      </c>
      <c r="CD51" s="334">
        <v>10270</v>
      </c>
      <c r="CE51" s="334">
        <v>20794</v>
      </c>
      <c r="CF51" s="334">
        <v>55364</v>
      </c>
      <c r="CG51" s="334">
        <v>53144</v>
      </c>
      <c r="CH51" s="334">
        <v>108508</v>
      </c>
      <c r="CI51" s="334">
        <v>11508</v>
      </c>
      <c r="CJ51" s="334">
        <v>13820</v>
      </c>
      <c r="CK51" s="335">
        <v>25328</v>
      </c>
    </row>
    <row r="52" spans="1:89" ht="17.100000000000001" customHeight="1">
      <c r="A52" s="1"/>
      <c r="B52" s="24" t="s">
        <v>92</v>
      </c>
      <c r="C52" s="18" t="s">
        <v>93</v>
      </c>
      <c r="D52" s="334">
        <v>1568</v>
      </c>
      <c r="E52" s="334">
        <v>1540</v>
      </c>
      <c r="F52" s="334">
        <v>3108</v>
      </c>
      <c r="G52" s="334">
        <v>1664</v>
      </c>
      <c r="H52" s="334">
        <v>1516</v>
      </c>
      <c r="I52" s="334">
        <v>3180</v>
      </c>
      <c r="J52" s="334">
        <v>1826</v>
      </c>
      <c r="K52" s="334">
        <v>1699</v>
      </c>
      <c r="L52" s="335">
        <v>3525</v>
      </c>
      <c r="M52" s="24" t="s">
        <v>92</v>
      </c>
      <c r="N52" s="336" t="s">
        <v>93</v>
      </c>
      <c r="O52" s="334">
        <v>1942</v>
      </c>
      <c r="P52" s="334">
        <v>1953</v>
      </c>
      <c r="Q52" s="334">
        <v>3895</v>
      </c>
      <c r="R52" s="334">
        <v>2074</v>
      </c>
      <c r="S52" s="334">
        <v>2138</v>
      </c>
      <c r="T52" s="334">
        <v>4212</v>
      </c>
      <c r="U52" s="334">
        <v>2268</v>
      </c>
      <c r="V52" s="334">
        <v>2197</v>
      </c>
      <c r="W52" s="335">
        <v>4465</v>
      </c>
      <c r="X52" s="24" t="s">
        <v>92</v>
      </c>
      <c r="Y52" s="18" t="s">
        <v>93</v>
      </c>
      <c r="Z52" s="337">
        <v>2871</v>
      </c>
      <c r="AA52" s="334">
        <v>2828</v>
      </c>
      <c r="AB52" s="334">
        <v>5699</v>
      </c>
      <c r="AC52" s="334">
        <v>2608</v>
      </c>
      <c r="AD52" s="334">
        <v>2362</v>
      </c>
      <c r="AE52" s="334">
        <v>4970</v>
      </c>
      <c r="AF52" s="334">
        <v>2161</v>
      </c>
      <c r="AG52" s="334">
        <v>2246</v>
      </c>
      <c r="AH52" s="335">
        <v>4407</v>
      </c>
      <c r="AI52" s="24" t="s">
        <v>92</v>
      </c>
      <c r="AJ52" s="18" t="s">
        <v>93</v>
      </c>
      <c r="AK52" s="334">
        <v>2201</v>
      </c>
      <c r="AL52" s="337">
        <v>2177</v>
      </c>
      <c r="AM52" s="334">
        <v>4378</v>
      </c>
      <c r="AN52" s="334">
        <v>2509</v>
      </c>
      <c r="AO52" s="334">
        <v>2613</v>
      </c>
      <c r="AP52" s="334">
        <v>5122</v>
      </c>
      <c r="AQ52" s="334">
        <v>2995</v>
      </c>
      <c r="AR52" s="334">
        <v>3191</v>
      </c>
      <c r="AS52" s="335">
        <v>6186</v>
      </c>
      <c r="AT52" s="24" t="s">
        <v>92</v>
      </c>
      <c r="AU52" s="18" t="s">
        <v>93</v>
      </c>
      <c r="AV52" s="334">
        <v>2742</v>
      </c>
      <c r="AW52" s="334">
        <v>2774</v>
      </c>
      <c r="AX52" s="337">
        <v>5516</v>
      </c>
      <c r="AY52" s="334">
        <v>2293</v>
      </c>
      <c r="AZ52" s="334">
        <v>2127</v>
      </c>
      <c r="BA52" s="334">
        <v>4420</v>
      </c>
      <c r="BB52" s="334">
        <v>1496</v>
      </c>
      <c r="BC52" s="334">
        <v>1485</v>
      </c>
      <c r="BD52" s="335">
        <v>2981</v>
      </c>
      <c r="BE52" s="24" t="s">
        <v>92</v>
      </c>
      <c r="BF52" s="18" t="s">
        <v>93</v>
      </c>
      <c r="BG52" s="334">
        <v>910</v>
      </c>
      <c r="BH52" s="334">
        <v>991</v>
      </c>
      <c r="BI52" s="334">
        <v>1901</v>
      </c>
      <c r="BJ52" s="337">
        <v>416</v>
      </c>
      <c r="BK52" s="334">
        <v>738</v>
      </c>
      <c r="BL52" s="334">
        <v>1154</v>
      </c>
      <c r="BM52" s="334">
        <v>185</v>
      </c>
      <c r="BN52" s="334">
        <v>480</v>
      </c>
      <c r="BO52" s="335">
        <v>665</v>
      </c>
      <c r="BP52" s="24" t="s">
        <v>92</v>
      </c>
      <c r="BQ52" s="18" t="s">
        <v>93</v>
      </c>
      <c r="BR52" s="334">
        <v>69</v>
      </c>
      <c r="BS52" s="334">
        <v>206</v>
      </c>
      <c r="BT52" s="334">
        <v>275</v>
      </c>
      <c r="BU52" s="334">
        <v>14</v>
      </c>
      <c r="BV52" s="334">
        <v>46</v>
      </c>
      <c r="BW52" s="334">
        <v>60</v>
      </c>
      <c r="BX52" s="334">
        <v>1</v>
      </c>
      <c r="BY52" s="334">
        <v>4</v>
      </c>
      <c r="BZ52" s="335">
        <v>5</v>
      </c>
      <c r="CA52" s="24" t="s">
        <v>92</v>
      </c>
      <c r="CB52" s="18" t="s">
        <v>93</v>
      </c>
      <c r="CC52" s="334">
        <v>5058</v>
      </c>
      <c r="CD52" s="334">
        <v>4755</v>
      </c>
      <c r="CE52" s="334">
        <v>9813</v>
      </c>
      <c r="CF52" s="334">
        <v>24371</v>
      </c>
      <c r="CG52" s="334">
        <v>24479</v>
      </c>
      <c r="CH52" s="334">
        <v>48850</v>
      </c>
      <c r="CI52" s="334">
        <v>5384</v>
      </c>
      <c r="CJ52" s="334">
        <v>6077</v>
      </c>
      <c r="CK52" s="335">
        <v>11461</v>
      </c>
    </row>
    <row r="53" spans="1:89" ht="17.100000000000001" customHeight="1">
      <c r="A53" s="1"/>
      <c r="B53" s="666" t="s">
        <v>94</v>
      </c>
      <c r="C53" s="26" t="s">
        <v>95</v>
      </c>
      <c r="D53" s="339">
        <v>1394</v>
      </c>
      <c r="E53" s="339">
        <v>1200</v>
      </c>
      <c r="F53" s="339">
        <v>2594</v>
      </c>
      <c r="G53" s="339">
        <v>1400</v>
      </c>
      <c r="H53" s="339">
        <v>1312</v>
      </c>
      <c r="I53" s="339">
        <v>2712</v>
      </c>
      <c r="J53" s="339">
        <v>1430</v>
      </c>
      <c r="K53" s="339">
        <v>1288</v>
      </c>
      <c r="L53" s="340">
        <v>2718</v>
      </c>
      <c r="M53" s="666" t="s">
        <v>94</v>
      </c>
      <c r="N53" s="341" t="s">
        <v>95</v>
      </c>
      <c r="O53" s="339">
        <v>1480</v>
      </c>
      <c r="P53" s="339">
        <v>1540</v>
      </c>
      <c r="Q53" s="339">
        <v>3020</v>
      </c>
      <c r="R53" s="339">
        <v>1922</v>
      </c>
      <c r="S53" s="339">
        <v>1863</v>
      </c>
      <c r="T53" s="339">
        <v>3785</v>
      </c>
      <c r="U53" s="339">
        <v>2272</v>
      </c>
      <c r="V53" s="339">
        <v>2185</v>
      </c>
      <c r="W53" s="340">
        <v>4457</v>
      </c>
      <c r="X53" s="666" t="s">
        <v>94</v>
      </c>
      <c r="Y53" s="26" t="s">
        <v>95</v>
      </c>
      <c r="Z53" s="342">
        <v>2635</v>
      </c>
      <c r="AA53" s="339">
        <v>2549</v>
      </c>
      <c r="AB53" s="339">
        <v>5184</v>
      </c>
      <c r="AC53" s="339">
        <v>2310</v>
      </c>
      <c r="AD53" s="339">
        <v>2006</v>
      </c>
      <c r="AE53" s="339">
        <v>4316</v>
      </c>
      <c r="AF53" s="339">
        <v>1879</v>
      </c>
      <c r="AG53" s="339">
        <v>1735</v>
      </c>
      <c r="AH53" s="340">
        <v>3614</v>
      </c>
      <c r="AI53" s="666" t="s">
        <v>94</v>
      </c>
      <c r="AJ53" s="26" t="s">
        <v>95</v>
      </c>
      <c r="AK53" s="339">
        <v>1720</v>
      </c>
      <c r="AL53" s="342">
        <v>1807</v>
      </c>
      <c r="AM53" s="339">
        <v>3527</v>
      </c>
      <c r="AN53" s="339">
        <v>2309</v>
      </c>
      <c r="AO53" s="339">
        <v>2386</v>
      </c>
      <c r="AP53" s="339">
        <v>4695</v>
      </c>
      <c r="AQ53" s="339">
        <v>2854</v>
      </c>
      <c r="AR53" s="339">
        <v>3092</v>
      </c>
      <c r="AS53" s="340">
        <v>5946</v>
      </c>
      <c r="AT53" s="666" t="s">
        <v>94</v>
      </c>
      <c r="AU53" s="26" t="s">
        <v>95</v>
      </c>
      <c r="AV53" s="339">
        <v>2747</v>
      </c>
      <c r="AW53" s="339">
        <v>2648</v>
      </c>
      <c r="AX53" s="342">
        <v>5395</v>
      </c>
      <c r="AY53" s="339">
        <v>2177</v>
      </c>
      <c r="AZ53" s="339">
        <v>1962</v>
      </c>
      <c r="BA53" s="339">
        <v>4139</v>
      </c>
      <c r="BB53" s="339">
        <v>1505</v>
      </c>
      <c r="BC53" s="339">
        <v>1482</v>
      </c>
      <c r="BD53" s="340">
        <v>2987</v>
      </c>
      <c r="BE53" s="666" t="s">
        <v>94</v>
      </c>
      <c r="BF53" s="26" t="s">
        <v>95</v>
      </c>
      <c r="BG53" s="339">
        <v>913</v>
      </c>
      <c r="BH53" s="339">
        <v>1116</v>
      </c>
      <c r="BI53" s="339">
        <v>2029</v>
      </c>
      <c r="BJ53" s="342">
        <v>471</v>
      </c>
      <c r="BK53" s="339">
        <v>803</v>
      </c>
      <c r="BL53" s="339">
        <v>1274</v>
      </c>
      <c r="BM53" s="339">
        <v>209</v>
      </c>
      <c r="BN53" s="339">
        <v>477</v>
      </c>
      <c r="BO53" s="340">
        <v>686</v>
      </c>
      <c r="BP53" s="666" t="s">
        <v>94</v>
      </c>
      <c r="BQ53" s="26" t="s">
        <v>95</v>
      </c>
      <c r="BR53" s="339">
        <v>87</v>
      </c>
      <c r="BS53" s="339">
        <v>237</v>
      </c>
      <c r="BT53" s="339">
        <v>324</v>
      </c>
      <c r="BU53" s="339">
        <v>12</v>
      </c>
      <c r="BV53" s="339">
        <v>43</v>
      </c>
      <c r="BW53" s="339">
        <v>55</v>
      </c>
      <c r="BX53" s="339">
        <v>1</v>
      </c>
      <c r="BY53" s="339">
        <v>4</v>
      </c>
      <c r="BZ53" s="340">
        <v>5</v>
      </c>
      <c r="CA53" s="666" t="s">
        <v>94</v>
      </c>
      <c r="CB53" s="26" t="s">
        <v>95</v>
      </c>
      <c r="CC53" s="339">
        <v>4224</v>
      </c>
      <c r="CD53" s="339">
        <v>3800</v>
      </c>
      <c r="CE53" s="339">
        <v>8024</v>
      </c>
      <c r="CF53" s="339">
        <v>22128</v>
      </c>
      <c r="CG53" s="339">
        <v>21811</v>
      </c>
      <c r="CH53" s="339">
        <v>43939</v>
      </c>
      <c r="CI53" s="339">
        <v>5375</v>
      </c>
      <c r="CJ53" s="339">
        <v>6124</v>
      </c>
      <c r="CK53" s="340">
        <v>11499</v>
      </c>
    </row>
    <row r="54" spans="1:89" ht="17.100000000000001" customHeight="1">
      <c r="A54" s="1"/>
      <c r="B54" s="667"/>
      <c r="C54" s="26" t="s">
        <v>324</v>
      </c>
      <c r="D54" s="339">
        <v>1064</v>
      </c>
      <c r="E54" s="339">
        <v>996</v>
      </c>
      <c r="F54" s="339">
        <v>2060</v>
      </c>
      <c r="G54" s="339">
        <v>1245</v>
      </c>
      <c r="H54" s="339">
        <v>1161</v>
      </c>
      <c r="I54" s="339">
        <v>2406</v>
      </c>
      <c r="J54" s="339">
        <v>1317</v>
      </c>
      <c r="K54" s="339">
        <v>1303</v>
      </c>
      <c r="L54" s="340">
        <v>2620</v>
      </c>
      <c r="M54" s="667"/>
      <c r="N54" s="341" t="s">
        <v>324</v>
      </c>
      <c r="O54" s="339">
        <v>1315</v>
      </c>
      <c r="P54" s="339">
        <v>1238</v>
      </c>
      <c r="Q54" s="339">
        <v>2553</v>
      </c>
      <c r="R54" s="339">
        <v>1394</v>
      </c>
      <c r="S54" s="339">
        <v>1364</v>
      </c>
      <c r="T54" s="339">
        <v>2758</v>
      </c>
      <c r="U54" s="339">
        <v>1551</v>
      </c>
      <c r="V54" s="339">
        <v>1447</v>
      </c>
      <c r="W54" s="340">
        <v>2998</v>
      </c>
      <c r="X54" s="667"/>
      <c r="Y54" s="26" t="s">
        <v>324</v>
      </c>
      <c r="Z54" s="342">
        <v>1918</v>
      </c>
      <c r="AA54" s="339">
        <v>1805</v>
      </c>
      <c r="AB54" s="339">
        <v>3723</v>
      </c>
      <c r="AC54" s="339">
        <v>1761</v>
      </c>
      <c r="AD54" s="339">
        <v>1695</v>
      </c>
      <c r="AE54" s="339">
        <v>3456</v>
      </c>
      <c r="AF54" s="339">
        <v>1616</v>
      </c>
      <c r="AG54" s="339">
        <v>1622</v>
      </c>
      <c r="AH54" s="340">
        <v>3238</v>
      </c>
      <c r="AI54" s="667"/>
      <c r="AJ54" s="26" t="s">
        <v>324</v>
      </c>
      <c r="AK54" s="339">
        <v>1600</v>
      </c>
      <c r="AL54" s="342">
        <v>1535</v>
      </c>
      <c r="AM54" s="339">
        <v>3135</v>
      </c>
      <c r="AN54" s="339">
        <v>1813</v>
      </c>
      <c r="AO54" s="339">
        <v>1765</v>
      </c>
      <c r="AP54" s="339">
        <v>3578</v>
      </c>
      <c r="AQ54" s="339">
        <v>2044</v>
      </c>
      <c r="AR54" s="339">
        <v>2096</v>
      </c>
      <c r="AS54" s="340">
        <v>4140</v>
      </c>
      <c r="AT54" s="667"/>
      <c r="AU54" s="26" t="s">
        <v>324</v>
      </c>
      <c r="AV54" s="339">
        <v>1908</v>
      </c>
      <c r="AW54" s="339">
        <v>1868</v>
      </c>
      <c r="AX54" s="342">
        <v>3776</v>
      </c>
      <c r="AY54" s="339">
        <v>1439</v>
      </c>
      <c r="AZ54" s="339">
        <v>1373</v>
      </c>
      <c r="BA54" s="339">
        <v>2812</v>
      </c>
      <c r="BB54" s="339">
        <v>997</v>
      </c>
      <c r="BC54" s="339">
        <v>1056</v>
      </c>
      <c r="BD54" s="340">
        <v>2053</v>
      </c>
      <c r="BE54" s="667"/>
      <c r="BF54" s="26" t="s">
        <v>324</v>
      </c>
      <c r="BG54" s="339">
        <v>621</v>
      </c>
      <c r="BH54" s="339">
        <v>809</v>
      </c>
      <c r="BI54" s="339">
        <v>1430</v>
      </c>
      <c r="BJ54" s="342">
        <v>315</v>
      </c>
      <c r="BK54" s="339">
        <v>547</v>
      </c>
      <c r="BL54" s="339">
        <v>862</v>
      </c>
      <c r="BM54" s="339">
        <v>137</v>
      </c>
      <c r="BN54" s="339">
        <v>347</v>
      </c>
      <c r="BO54" s="340">
        <v>484</v>
      </c>
      <c r="BP54" s="667"/>
      <c r="BQ54" s="26" t="s">
        <v>324</v>
      </c>
      <c r="BR54" s="339">
        <v>56</v>
      </c>
      <c r="BS54" s="339">
        <v>174</v>
      </c>
      <c r="BT54" s="339">
        <v>230</v>
      </c>
      <c r="BU54" s="339">
        <v>8</v>
      </c>
      <c r="BV54" s="339">
        <v>37</v>
      </c>
      <c r="BW54" s="339">
        <v>45</v>
      </c>
      <c r="BX54" s="339">
        <v>1</v>
      </c>
      <c r="BY54" s="339">
        <v>5</v>
      </c>
      <c r="BZ54" s="340">
        <v>6</v>
      </c>
      <c r="CA54" s="667"/>
      <c r="CB54" s="26" t="s">
        <v>324</v>
      </c>
      <c r="CC54" s="339">
        <v>3626</v>
      </c>
      <c r="CD54" s="339">
        <v>3460</v>
      </c>
      <c r="CE54" s="339">
        <v>7086</v>
      </c>
      <c r="CF54" s="339">
        <v>16920</v>
      </c>
      <c r="CG54" s="339">
        <v>16435</v>
      </c>
      <c r="CH54" s="339">
        <v>33355</v>
      </c>
      <c r="CI54" s="339">
        <v>3574</v>
      </c>
      <c r="CJ54" s="339">
        <v>4348</v>
      </c>
      <c r="CK54" s="340">
        <v>7922</v>
      </c>
    </row>
    <row r="55" spans="1:89" ht="17.100000000000001" customHeight="1">
      <c r="A55" s="1"/>
      <c r="B55" s="668"/>
      <c r="C55" s="18" t="s">
        <v>42</v>
      </c>
      <c r="D55" s="334">
        <f t="shared" ref="D55:L55" si="64">SUM(D53:D54)</f>
        <v>2458</v>
      </c>
      <c r="E55" s="334">
        <f t="shared" si="64"/>
        <v>2196</v>
      </c>
      <c r="F55" s="334">
        <f t="shared" si="64"/>
        <v>4654</v>
      </c>
      <c r="G55" s="334">
        <f t="shared" si="64"/>
        <v>2645</v>
      </c>
      <c r="H55" s="334">
        <f t="shared" si="64"/>
        <v>2473</v>
      </c>
      <c r="I55" s="334">
        <f t="shared" si="64"/>
        <v>5118</v>
      </c>
      <c r="J55" s="334">
        <f t="shared" si="64"/>
        <v>2747</v>
      </c>
      <c r="K55" s="334">
        <f t="shared" si="64"/>
        <v>2591</v>
      </c>
      <c r="L55" s="335">
        <f t="shared" si="64"/>
        <v>5338</v>
      </c>
      <c r="M55" s="668"/>
      <c r="N55" s="336" t="s">
        <v>42</v>
      </c>
      <c r="O55" s="334">
        <f t="shared" ref="O55:W55" si="65">SUM(O53:O54)</f>
        <v>2795</v>
      </c>
      <c r="P55" s="334">
        <f t="shared" si="65"/>
        <v>2778</v>
      </c>
      <c r="Q55" s="334">
        <f t="shared" si="65"/>
        <v>5573</v>
      </c>
      <c r="R55" s="334">
        <f t="shared" si="65"/>
        <v>3316</v>
      </c>
      <c r="S55" s="334">
        <f t="shared" si="65"/>
        <v>3227</v>
      </c>
      <c r="T55" s="334">
        <f t="shared" si="65"/>
        <v>6543</v>
      </c>
      <c r="U55" s="334">
        <f t="shared" si="65"/>
        <v>3823</v>
      </c>
      <c r="V55" s="334">
        <f t="shared" si="65"/>
        <v>3632</v>
      </c>
      <c r="W55" s="335">
        <f t="shared" si="65"/>
        <v>7455</v>
      </c>
      <c r="X55" s="668"/>
      <c r="Y55" s="18" t="s">
        <v>42</v>
      </c>
      <c r="Z55" s="337">
        <f t="shared" ref="Z55:AH55" si="66">SUM(Z53:Z54)</f>
        <v>4553</v>
      </c>
      <c r="AA55" s="334">
        <f t="shared" si="66"/>
        <v>4354</v>
      </c>
      <c r="AB55" s="334">
        <f t="shared" si="66"/>
        <v>8907</v>
      </c>
      <c r="AC55" s="334">
        <f t="shared" si="66"/>
        <v>4071</v>
      </c>
      <c r="AD55" s="334">
        <f t="shared" si="66"/>
        <v>3701</v>
      </c>
      <c r="AE55" s="334">
        <f t="shared" si="66"/>
        <v>7772</v>
      </c>
      <c r="AF55" s="334">
        <f t="shared" si="66"/>
        <v>3495</v>
      </c>
      <c r="AG55" s="334">
        <f t="shared" si="66"/>
        <v>3357</v>
      </c>
      <c r="AH55" s="335">
        <f t="shared" si="66"/>
        <v>6852</v>
      </c>
      <c r="AI55" s="668"/>
      <c r="AJ55" s="18" t="s">
        <v>42</v>
      </c>
      <c r="AK55" s="334">
        <f t="shared" ref="AK55:AS55" si="67">SUM(AK53:AK54)</f>
        <v>3320</v>
      </c>
      <c r="AL55" s="337">
        <f t="shared" si="67"/>
        <v>3342</v>
      </c>
      <c r="AM55" s="334">
        <f t="shared" si="67"/>
        <v>6662</v>
      </c>
      <c r="AN55" s="334">
        <f t="shared" si="67"/>
        <v>4122</v>
      </c>
      <c r="AO55" s="334">
        <f t="shared" si="67"/>
        <v>4151</v>
      </c>
      <c r="AP55" s="334">
        <f t="shared" si="67"/>
        <v>8273</v>
      </c>
      <c r="AQ55" s="334">
        <f t="shared" si="67"/>
        <v>4898</v>
      </c>
      <c r="AR55" s="334">
        <f t="shared" si="67"/>
        <v>5188</v>
      </c>
      <c r="AS55" s="335">
        <f t="shared" si="67"/>
        <v>10086</v>
      </c>
      <c r="AT55" s="668"/>
      <c r="AU55" s="18" t="s">
        <v>42</v>
      </c>
      <c r="AV55" s="334">
        <f t="shared" ref="AV55:BD55" si="68">SUM(AV53:AV54)</f>
        <v>4655</v>
      </c>
      <c r="AW55" s="334">
        <f t="shared" si="68"/>
        <v>4516</v>
      </c>
      <c r="AX55" s="337">
        <f t="shared" si="68"/>
        <v>9171</v>
      </c>
      <c r="AY55" s="334">
        <f t="shared" si="68"/>
        <v>3616</v>
      </c>
      <c r="AZ55" s="334">
        <f t="shared" si="68"/>
        <v>3335</v>
      </c>
      <c r="BA55" s="334">
        <f t="shared" si="68"/>
        <v>6951</v>
      </c>
      <c r="BB55" s="334">
        <f t="shared" si="68"/>
        <v>2502</v>
      </c>
      <c r="BC55" s="334">
        <f t="shared" si="68"/>
        <v>2538</v>
      </c>
      <c r="BD55" s="335">
        <f t="shared" si="68"/>
        <v>5040</v>
      </c>
      <c r="BE55" s="668"/>
      <c r="BF55" s="18" t="s">
        <v>42</v>
      </c>
      <c r="BG55" s="334">
        <f t="shared" ref="BG55:BO55" si="69">SUM(BG53:BG54)</f>
        <v>1534</v>
      </c>
      <c r="BH55" s="334">
        <f t="shared" si="69"/>
        <v>1925</v>
      </c>
      <c r="BI55" s="334">
        <f t="shared" si="69"/>
        <v>3459</v>
      </c>
      <c r="BJ55" s="337">
        <f t="shared" si="69"/>
        <v>786</v>
      </c>
      <c r="BK55" s="334">
        <f t="shared" si="69"/>
        <v>1350</v>
      </c>
      <c r="BL55" s="334">
        <f t="shared" si="69"/>
        <v>2136</v>
      </c>
      <c r="BM55" s="334">
        <f t="shared" si="69"/>
        <v>346</v>
      </c>
      <c r="BN55" s="334">
        <f t="shared" si="69"/>
        <v>824</v>
      </c>
      <c r="BO55" s="335">
        <f t="shared" si="69"/>
        <v>1170</v>
      </c>
      <c r="BP55" s="668"/>
      <c r="BQ55" s="18" t="s">
        <v>42</v>
      </c>
      <c r="BR55" s="334">
        <f t="shared" ref="BR55:BZ55" si="70">SUM(BR53:BR54)</f>
        <v>143</v>
      </c>
      <c r="BS55" s="334">
        <f t="shared" si="70"/>
        <v>411</v>
      </c>
      <c r="BT55" s="334">
        <f t="shared" si="70"/>
        <v>554</v>
      </c>
      <c r="BU55" s="334">
        <f t="shared" si="70"/>
        <v>20</v>
      </c>
      <c r="BV55" s="334">
        <f t="shared" si="70"/>
        <v>80</v>
      </c>
      <c r="BW55" s="334">
        <f t="shared" si="70"/>
        <v>100</v>
      </c>
      <c r="BX55" s="334">
        <f t="shared" si="70"/>
        <v>2</v>
      </c>
      <c r="BY55" s="334">
        <f t="shared" si="70"/>
        <v>9</v>
      </c>
      <c r="BZ55" s="335">
        <f t="shared" si="70"/>
        <v>11</v>
      </c>
      <c r="CA55" s="668"/>
      <c r="CB55" s="18" t="s">
        <v>42</v>
      </c>
      <c r="CC55" s="334">
        <f t="shared" ref="CC55:CK55" si="71">SUM(CC53:CC54)</f>
        <v>7850</v>
      </c>
      <c r="CD55" s="334">
        <f t="shared" si="71"/>
        <v>7260</v>
      </c>
      <c r="CE55" s="334">
        <f t="shared" si="71"/>
        <v>15110</v>
      </c>
      <c r="CF55" s="334">
        <f t="shared" si="71"/>
        <v>39048</v>
      </c>
      <c r="CG55" s="334">
        <f t="shared" si="71"/>
        <v>38246</v>
      </c>
      <c r="CH55" s="334">
        <f t="shared" si="71"/>
        <v>77294</v>
      </c>
      <c r="CI55" s="334">
        <f t="shared" si="71"/>
        <v>8949</v>
      </c>
      <c r="CJ55" s="334">
        <f t="shared" si="71"/>
        <v>10472</v>
      </c>
      <c r="CK55" s="335">
        <f t="shared" si="71"/>
        <v>19421</v>
      </c>
    </row>
    <row r="56" spans="1:89" ht="17.100000000000001" customHeight="1">
      <c r="A56" s="1"/>
      <c r="B56" s="666" t="s">
        <v>97</v>
      </c>
      <c r="C56" s="26" t="s">
        <v>98</v>
      </c>
      <c r="D56" s="345">
        <v>2232</v>
      </c>
      <c r="E56" s="345">
        <v>2066</v>
      </c>
      <c r="F56" s="345">
        <v>4298</v>
      </c>
      <c r="G56" s="345">
        <v>2239</v>
      </c>
      <c r="H56" s="345">
        <v>2081</v>
      </c>
      <c r="I56" s="345">
        <v>4320</v>
      </c>
      <c r="J56" s="345">
        <v>2297</v>
      </c>
      <c r="K56" s="345">
        <v>2116</v>
      </c>
      <c r="L56" s="346">
        <v>4413</v>
      </c>
      <c r="M56" s="666" t="s">
        <v>97</v>
      </c>
      <c r="N56" s="341" t="s">
        <v>98</v>
      </c>
      <c r="O56" s="345">
        <v>2966</v>
      </c>
      <c r="P56" s="345">
        <v>2648</v>
      </c>
      <c r="Q56" s="345">
        <v>5614</v>
      </c>
      <c r="R56" s="345">
        <v>3946</v>
      </c>
      <c r="S56" s="345">
        <v>3542</v>
      </c>
      <c r="T56" s="345">
        <v>7488</v>
      </c>
      <c r="U56" s="345">
        <v>3588</v>
      </c>
      <c r="V56" s="345">
        <v>3609</v>
      </c>
      <c r="W56" s="346">
        <v>7197</v>
      </c>
      <c r="X56" s="666" t="s">
        <v>97</v>
      </c>
      <c r="Y56" s="26" t="s">
        <v>98</v>
      </c>
      <c r="Z56" s="348">
        <v>4379</v>
      </c>
      <c r="AA56" s="345">
        <v>3993</v>
      </c>
      <c r="AB56" s="345">
        <v>8372</v>
      </c>
      <c r="AC56" s="345">
        <v>3406</v>
      </c>
      <c r="AD56" s="345">
        <v>3134</v>
      </c>
      <c r="AE56" s="345">
        <v>6540</v>
      </c>
      <c r="AF56" s="345">
        <v>2821</v>
      </c>
      <c r="AG56" s="345">
        <v>2716</v>
      </c>
      <c r="AH56" s="346">
        <v>5537</v>
      </c>
      <c r="AI56" s="666" t="s">
        <v>97</v>
      </c>
      <c r="AJ56" s="26" t="s">
        <v>98</v>
      </c>
      <c r="AK56" s="345">
        <v>2693</v>
      </c>
      <c r="AL56" s="348">
        <v>2666</v>
      </c>
      <c r="AM56" s="345">
        <v>5359</v>
      </c>
      <c r="AN56" s="345">
        <v>3358</v>
      </c>
      <c r="AO56" s="345">
        <v>3696</v>
      </c>
      <c r="AP56" s="345">
        <v>7054</v>
      </c>
      <c r="AQ56" s="345">
        <v>4366</v>
      </c>
      <c r="AR56" s="345">
        <v>4841</v>
      </c>
      <c r="AS56" s="346">
        <v>9207</v>
      </c>
      <c r="AT56" s="666" t="s">
        <v>97</v>
      </c>
      <c r="AU56" s="26" t="s">
        <v>98</v>
      </c>
      <c r="AV56" s="345">
        <v>4204</v>
      </c>
      <c r="AW56" s="345">
        <v>4033</v>
      </c>
      <c r="AX56" s="348">
        <v>8237</v>
      </c>
      <c r="AY56" s="345">
        <v>3030</v>
      </c>
      <c r="AZ56" s="345">
        <v>2680</v>
      </c>
      <c r="BA56" s="345">
        <v>5710</v>
      </c>
      <c r="BB56" s="345">
        <v>1956</v>
      </c>
      <c r="BC56" s="345">
        <v>1894</v>
      </c>
      <c r="BD56" s="346">
        <v>3850</v>
      </c>
      <c r="BE56" s="666" t="s">
        <v>97</v>
      </c>
      <c r="BF56" s="26" t="s">
        <v>98</v>
      </c>
      <c r="BG56" s="345">
        <v>1189</v>
      </c>
      <c r="BH56" s="345">
        <v>1404</v>
      </c>
      <c r="BI56" s="345">
        <v>2593</v>
      </c>
      <c r="BJ56" s="348">
        <v>540</v>
      </c>
      <c r="BK56" s="345">
        <v>1108</v>
      </c>
      <c r="BL56" s="345">
        <v>1648</v>
      </c>
      <c r="BM56" s="345">
        <v>279</v>
      </c>
      <c r="BN56" s="345">
        <v>637</v>
      </c>
      <c r="BO56" s="346">
        <v>916</v>
      </c>
      <c r="BP56" s="666" t="s">
        <v>97</v>
      </c>
      <c r="BQ56" s="26" t="s">
        <v>98</v>
      </c>
      <c r="BR56" s="345">
        <v>94</v>
      </c>
      <c r="BS56" s="345">
        <v>286</v>
      </c>
      <c r="BT56" s="345">
        <v>380</v>
      </c>
      <c r="BU56" s="345">
        <v>12</v>
      </c>
      <c r="BV56" s="345">
        <v>81</v>
      </c>
      <c r="BW56" s="345">
        <v>93</v>
      </c>
      <c r="BX56" s="345">
        <v>2</v>
      </c>
      <c r="BY56" s="345">
        <v>7</v>
      </c>
      <c r="BZ56" s="346">
        <v>9</v>
      </c>
      <c r="CA56" s="666" t="s">
        <v>97</v>
      </c>
      <c r="CB56" s="26" t="s">
        <v>98</v>
      </c>
      <c r="CC56" s="345">
        <v>6768</v>
      </c>
      <c r="CD56" s="345">
        <v>6263</v>
      </c>
      <c r="CE56" s="345">
        <v>13031</v>
      </c>
      <c r="CF56" s="345">
        <v>35727</v>
      </c>
      <c r="CG56" s="345">
        <v>34878</v>
      </c>
      <c r="CH56" s="345">
        <v>70605</v>
      </c>
      <c r="CI56" s="345">
        <v>7102</v>
      </c>
      <c r="CJ56" s="345">
        <v>8097</v>
      </c>
      <c r="CK56" s="346">
        <v>15199</v>
      </c>
    </row>
    <row r="57" spans="1:89" ht="17.100000000000001" customHeight="1">
      <c r="A57" s="1"/>
      <c r="B57" s="667"/>
      <c r="C57" s="26" t="s">
        <v>99</v>
      </c>
      <c r="D57" s="345">
        <v>1756</v>
      </c>
      <c r="E57" s="345">
        <v>1691</v>
      </c>
      <c r="F57" s="345">
        <v>3447</v>
      </c>
      <c r="G57" s="345">
        <v>1628</v>
      </c>
      <c r="H57" s="345">
        <v>1563</v>
      </c>
      <c r="I57" s="345">
        <v>3191</v>
      </c>
      <c r="J57" s="345">
        <v>1618</v>
      </c>
      <c r="K57" s="345">
        <v>1547</v>
      </c>
      <c r="L57" s="346">
        <v>3165</v>
      </c>
      <c r="M57" s="667"/>
      <c r="N57" s="341" t="s">
        <v>99</v>
      </c>
      <c r="O57" s="345">
        <v>2134</v>
      </c>
      <c r="P57" s="345">
        <v>1954</v>
      </c>
      <c r="Q57" s="345">
        <v>4088</v>
      </c>
      <c r="R57" s="345">
        <v>2751</v>
      </c>
      <c r="S57" s="345">
        <v>2422</v>
      </c>
      <c r="T57" s="345">
        <v>5173</v>
      </c>
      <c r="U57" s="345">
        <v>2662</v>
      </c>
      <c r="V57" s="345">
        <v>2546</v>
      </c>
      <c r="W57" s="346">
        <v>5208</v>
      </c>
      <c r="X57" s="667"/>
      <c r="Y57" s="26" t="s">
        <v>99</v>
      </c>
      <c r="Z57" s="348">
        <v>3177</v>
      </c>
      <c r="AA57" s="345">
        <v>3096</v>
      </c>
      <c r="AB57" s="345">
        <v>6273</v>
      </c>
      <c r="AC57" s="345">
        <v>2726</v>
      </c>
      <c r="AD57" s="345">
        <v>2434</v>
      </c>
      <c r="AE57" s="345">
        <v>5160</v>
      </c>
      <c r="AF57" s="345">
        <v>2084</v>
      </c>
      <c r="AG57" s="345">
        <v>1983</v>
      </c>
      <c r="AH57" s="346">
        <v>4067</v>
      </c>
      <c r="AI57" s="667"/>
      <c r="AJ57" s="26" t="s">
        <v>99</v>
      </c>
      <c r="AK57" s="345">
        <v>1867</v>
      </c>
      <c r="AL57" s="348">
        <v>2060</v>
      </c>
      <c r="AM57" s="345">
        <v>3927</v>
      </c>
      <c r="AN57" s="345">
        <v>2441</v>
      </c>
      <c r="AO57" s="345">
        <v>2701</v>
      </c>
      <c r="AP57" s="345">
        <v>5142</v>
      </c>
      <c r="AQ57" s="345">
        <v>3239</v>
      </c>
      <c r="AR57" s="345">
        <v>3426</v>
      </c>
      <c r="AS57" s="346">
        <v>6665</v>
      </c>
      <c r="AT57" s="667"/>
      <c r="AU57" s="26" t="s">
        <v>99</v>
      </c>
      <c r="AV57" s="345">
        <v>2889</v>
      </c>
      <c r="AW57" s="345">
        <v>2563</v>
      </c>
      <c r="AX57" s="348">
        <v>5452</v>
      </c>
      <c r="AY57" s="345">
        <v>1886</v>
      </c>
      <c r="AZ57" s="345">
        <v>1593</v>
      </c>
      <c r="BA57" s="345">
        <v>3479</v>
      </c>
      <c r="BB57" s="345">
        <v>1112</v>
      </c>
      <c r="BC57" s="345">
        <v>1110</v>
      </c>
      <c r="BD57" s="346">
        <v>2222</v>
      </c>
      <c r="BE57" s="667"/>
      <c r="BF57" s="26" t="s">
        <v>99</v>
      </c>
      <c r="BG57" s="345">
        <v>668</v>
      </c>
      <c r="BH57" s="345">
        <v>816</v>
      </c>
      <c r="BI57" s="345">
        <v>1484</v>
      </c>
      <c r="BJ57" s="348">
        <v>290</v>
      </c>
      <c r="BK57" s="345">
        <v>569</v>
      </c>
      <c r="BL57" s="345">
        <v>859</v>
      </c>
      <c r="BM57" s="345">
        <v>152</v>
      </c>
      <c r="BN57" s="345">
        <v>378</v>
      </c>
      <c r="BO57" s="346">
        <v>530</v>
      </c>
      <c r="BP57" s="667"/>
      <c r="BQ57" s="26" t="s">
        <v>99</v>
      </c>
      <c r="BR57" s="345">
        <v>46</v>
      </c>
      <c r="BS57" s="345">
        <v>165</v>
      </c>
      <c r="BT57" s="345">
        <v>211</v>
      </c>
      <c r="BU57" s="345">
        <v>8</v>
      </c>
      <c r="BV57" s="345">
        <v>27</v>
      </c>
      <c r="BW57" s="345">
        <v>35</v>
      </c>
      <c r="BX57" s="345">
        <v>1</v>
      </c>
      <c r="BY57" s="345">
        <v>2</v>
      </c>
      <c r="BZ57" s="346">
        <v>3</v>
      </c>
      <c r="CA57" s="667"/>
      <c r="CB57" s="26" t="s">
        <v>99</v>
      </c>
      <c r="CC57" s="345">
        <v>5002</v>
      </c>
      <c r="CD57" s="345">
        <v>4801</v>
      </c>
      <c r="CE57" s="345">
        <v>9803</v>
      </c>
      <c r="CF57" s="345">
        <v>25970</v>
      </c>
      <c r="CG57" s="345">
        <v>25185</v>
      </c>
      <c r="CH57" s="345">
        <v>51155</v>
      </c>
      <c r="CI57" s="345">
        <v>4163</v>
      </c>
      <c r="CJ57" s="345">
        <v>4660</v>
      </c>
      <c r="CK57" s="346">
        <v>8823</v>
      </c>
    </row>
    <row r="58" spans="1:89" ht="17.100000000000001" customHeight="1">
      <c r="A58" s="1"/>
      <c r="B58" s="668"/>
      <c r="C58" s="18" t="s">
        <v>42</v>
      </c>
      <c r="D58" s="334">
        <f t="shared" ref="D58:L58" si="72">SUM(D56:D57)</f>
        <v>3988</v>
      </c>
      <c r="E58" s="334">
        <f t="shared" si="72"/>
        <v>3757</v>
      </c>
      <c r="F58" s="334">
        <f t="shared" si="72"/>
        <v>7745</v>
      </c>
      <c r="G58" s="334">
        <f t="shared" si="72"/>
        <v>3867</v>
      </c>
      <c r="H58" s="334">
        <f t="shared" si="72"/>
        <v>3644</v>
      </c>
      <c r="I58" s="334">
        <f t="shared" si="72"/>
        <v>7511</v>
      </c>
      <c r="J58" s="334">
        <f t="shared" si="72"/>
        <v>3915</v>
      </c>
      <c r="K58" s="334">
        <f t="shared" si="72"/>
        <v>3663</v>
      </c>
      <c r="L58" s="335">
        <f t="shared" si="72"/>
        <v>7578</v>
      </c>
      <c r="M58" s="668"/>
      <c r="N58" s="336" t="s">
        <v>42</v>
      </c>
      <c r="O58" s="334">
        <f t="shared" ref="O58:W58" si="73">SUM(O56:O57)</f>
        <v>5100</v>
      </c>
      <c r="P58" s="334">
        <f t="shared" si="73"/>
        <v>4602</v>
      </c>
      <c r="Q58" s="334">
        <f t="shared" si="73"/>
        <v>9702</v>
      </c>
      <c r="R58" s="334">
        <f t="shared" si="73"/>
        <v>6697</v>
      </c>
      <c r="S58" s="334">
        <f t="shared" si="73"/>
        <v>5964</v>
      </c>
      <c r="T58" s="334">
        <f t="shared" si="73"/>
        <v>12661</v>
      </c>
      <c r="U58" s="334">
        <f t="shared" si="73"/>
        <v>6250</v>
      </c>
      <c r="V58" s="334">
        <f t="shared" si="73"/>
        <v>6155</v>
      </c>
      <c r="W58" s="335">
        <f t="shared" si="73"/>
        <v>12405</v>
      </c>
      <c r="X58" s="668"/>
      <c r="Y58" s="18" t="s">
        <v>42</v>
      </c>
      <c r="Z58" s="337">
        <f t="shared" ref="Z58:AH58" si="74">SUM(Z56:Z57)</f>
        <v>7556</v>
      </c>
      <c r="AA58" s="334">
        <f t="shared" si="74"/>
        <v>7089</v>
      </c>
      <c r="AB58" s="334">
        <f t="shared" si="74"/>
        <v>14645</v>
      </c>
      <c r="AC58" s="334">
        <f t="shared" si="74"/>
        <v>6132</v>
      </c>
      <c r="AD58" s="334">
        <f t="shared" si="74"/>
        <v>5568</v>
      </c>
      <c r="AE58" s="334">
        <f t="shared" si="74"/>
        <v>11700</v>
      </c>
      <c r="AF58" s="334">
        <f t="shared" si="74"/>
        <v>4905</v>
      </c>
      <c r="AG58" s="334">
        <f t="shared" si="74"/>
        <v>4699</v>
      </c>
      <c r="AH58" s="335">
        <f t="shared" si="74"/>
        <v>9604</v>
      </c>
      <c r="AI58" s="668"/>
      <c r="AJ58" s="18" t="s">
        <v>42</v>
      </c>
      <c r="AK58" s="334">
        <f t="shared" ref="AK58:AS58" si="75">SUM(AK56:AK57)</f>
        <v>4560</v>
      </c>
      <c r="AL58" s="337">
        <f t="shared" si="75"/>
        <v>4726</v>
      </c>
      <c r="AM58" s="334">
        <f t="shared" si="75"/>
        <v>9286</v>
      </c>
      <c r="AN58" s="334">
        <f t="shared" si="75"/>
        <v>5799</v>
      </c>
      <c r="AO58" s="334">
        <f t="shared" si="75"/>
        <v>6397</v>
      </c>
      <c r="AP58" s="334">
        <f t="shared" si="75"/>
        <v>12196</v>
      </c>
      <c r="AQ58" s="334">
        <f t="shared" si="75"/>
        <v>7605</v>
      </c>
      <c r="AR58" s="334">
        <f t="shared" si="75"/>
        <v>8267</v>
      </c>
      <c r="AS58" s="335">
        <f t="shared" si="75"/>
        <v>15872</v>
      </c>
      <c r="AT58" s="668"/>
      <c r="AU58" s="18" t="s">
        <v>42</v>
      </c>
      <c r="AV58" s="334">
        <f t="shared" ref="AV58:BD58" si="76">SUM(AV56:AV57)</f>
        <v>7093</v>
      </c>
      <c r="AW58" s="334">
        <f t="shared" si="76"/>
        <v>6596</v>
      </c>
      <c r="AX58" s="337">
        <f t="shared" si="76"/>
        <v>13689</v>
      </c>
      <c r="AY58" s="334">
        <f t="shared" si="76"/>
        <v>4916</v>
      </c>
      <c r="AZ58" s="334">
        <f t="shared" si="76"/>
        <v>4273</v>
      </c>
      <c r="BA58" s="334">
        <f t="shared" si="76"/>
        <v>9189</v>
      </c>
      <c r="BB58" s="334">
        <f t="shared" si="76"/>
        <v>3068</v>
      </c>
      <c r="BC58" s="334">
        <f t="shared" si="76"/>
        <v>3004</v>
      </c>
      <c r="BD58" s="335">
        <f t="shared" si="76"/>
        <v>6072</v>
      </c>
      <c r="BE58" s="668"/>
      <c r="BF58" s="18" t="s">
        <v>42</v>
      </c>
      <c r="BG58" s="334">
        <f t="shared" ref="BG58:BO58" si="77">SUM(BG56:BG57)</f>
        <v>1857</v>
      </c>
      <c r="BH58" s="334">
        <f t="shared" si="77"/>
        <v>2220</v>
      </c>
      <c r="BI58" s="334">
        <f t="shared" si="77"/>
        <v>4077</v>
      </c>
      <c r="BJ58" s="337">
        <f t="shared" si="77"/>
        <v>830</v>
      </c>
      <c r="BK58" s="334">
        <f t="shared" si="77"/>
        <v>1677</v>
      </c>
      <c r="BL58" s="334">
        <f t="shared" si="77"/>
        <v>2507</v>
      </c>
      <c r="BM58" s="334">
        <f t="shared" si="77"/>
        <v>431</v>
      </c>
      <c r="BN58" s="334">
        <f t="shared" si="77"/>
        <v>1015</v>
      </c>
      <c r="BO58" s="335">
        <f t="shared" si="77"/>
        <v>1446</v>
      </c>
      <c r="BP58" s="668"/>
      <c r="BQ58" s="18" t="s">
        <v>42</v>
      </c>
      <c r="BR58" s="334">
        <f t="shared" ref="BR58:BZ58" si="78">SUM(BR56:BR57)</f>
        <v>140</v>
      </c>
      <c r="BS58" s="334">
        <f t="shared" si="78"/>
        <v>451</v>
      </c>
      <c r="BT58" s="334">
        <f t="shared" si="78"/>
        <v>591</v>
      </c>
      <c r="BU58" s="334">
        <f t="shared" si="78"/>
        <v>20</v>
      </c>
      <c r="BV58" s="334">
        <f t="shared" si="78"/>
        <v>108</v>
      </c>
      <c r="BW58" s="334">
        <f t="shared" si="78"/>
        <v>128</v>
      </c>
      <c r="BX58" s="334">
        <f t="shared" si="78"/>
        <v>3</v>
      </c>
      <c r="BY58" s="334">
        <f t="shared" si="78"/>
        <v>9</v>
      </c>
      <c r="BZ58" s="335">
        <f t="shared" si="78"/>
        <v>12</v>
      </c>
      <c r="CA58" s="668"/>
      <c r="CB58" s="18" t="s">
        <v>42</v>
      </c>
      <c r="CC58" s="334">
        <f t="shared" ref="CC58:CK58" si="79">SUM(CC56:CC57)</f>
        <v>11770</v>
      </c>
      <c r="CD58" s="334">
        <f t="shared" si="79"/>
        <v>11064</v>
      </c>
      <c r="CE58" s="334">
        <f t="shared" si="79"/>
        <v>22834</v>
      </c>
      <c r="CF58" s="334">
        <f t="shared" si="79"/>
        <v>61697</v>
      </c>
      <c r="CG58" s="334">
        <f t="shared" si="79"/>
        <v>60063</v>
      </c>
      <c r="CH58" s="334">
        <f t="shared" si="79"/>
        <v>121760</v>
      </c>
      <c r="CI58" s="334">
        <f t="shared" si="79"/>
        <v>11265</v>
      </c>
      <c r="CJ58" s="334">
        <f t="shared" si="79"/>
        <v>12757</v>
      </c>
      <c r="CK58" s="335">
        <f t="shared" si="79"/>
        <v>24022</v>
      </c>
    </row>
    <row r="59" spans="1:89" ht="17.100000000000001" customHeight="1">
      <c r="A59" s="1"/>
      <c r="B59" s="666" t="s">
        <v>100</v>
      </c>
      <c r="C59" s="26" t="s">
        <v>101</v>
      </c>
      <c r="D59" s="339">
        <v>946</v>
      </c>
      <c r="E59" s="339">
        <v>877</v>
      </c>
      <c r="F59" s="339">
        <v>1823</v>
      </c>
      <c r="G59" s="339">
        <v>1115</v>
      </c>
      <c r="H59" s="339">
        <v>1046</v>
      </c>
      <c r="I59" s="339">
        <v>2161</v>
      </c>
      <c r="J59" s="339">
        <v>1292</v>
      </c>
      <c r="K59" s="339">
        <v>1215</v>
      </c>
      <c r="L59" s="340">
        <v>2507</v>
      </c>
      <c r="M59" s="666" t="s">
        <v>100</v>
      </c>
      <c r="N59" s="341" t="s">
        <v>101</v>
      </c>
      <c r="O59" s="339">
        <v>1517</v>
      </c>
      <c r="P59" s="339">
        <v>1450</v>
      </c>
      <c r="Q59" s="339">
        <v>2967</v>
      </c>
      <c r="R59" s="339">
        <v>1714</v>
      </c>
      <c r="S59" s="339">
        <v>1661</v>
      </c>
      <c r="T59" s="339">
        <v>3375</v>
      </c>
      <c r="U59" s="339">
        <v>1734</v>
      </c>
      <c r="V59" s="339">
        <v>1664</v>
      </c>
      <c r="W59" s="340">
        <v>3398</v>
      </c>
      <c r="X59" s="666" t="s">
        <v>100</v>
      </c>
      <c r="Y59" s="26" t="s">
        <v>101</v>
      </c>
      <c r="Z59" s="342">
        <v>2103</v>
      </c>
      <c r="AA59" s="339">
        <v>1819</v>
      </c>
      <c r="AB59" s="339">
        <v>3922</v>
      </c>
      <c r="AC59" s="339">
        <v>1640</v>
      </c>
      <c r="AD59" s="339">
        <v>1533</v>
      </c>
      <c r="AE59" s="339">
        <v>3173</v>
      </c>
      <c r="AF59" s="339">
        <v>1541</v>
      </c>
      <c r="AG59" s="339">
        <v>1472</v>
      </c>
      <c r="AH59" s="340">
        <v>3013</v>
      </c>
      <c r="AI59" s="666" t="s">
        <v>100</v>
      </c>
      <c r="AJ59" s="26" t="s">
        <v>101</v>
      </c>
      <c r="AK59" s="339">
        <v>1636</v>
      </c>
      <c r="AL59" s="342">
        <v>1782</v>
      </c>
      <c r="AM59" s="339">
        <v>3418</v>
      </c>
      <c r="AN59" s="339">
        <v>2262</v>
      </c>
      <c r="AO59" s="339">
        <v>2304</v>
      </c>
      <c r="AP59" s="339">
        <v>4566</v>
      </c>
      <c r="AQ59" s="339">
        <v>2726</v>
      </c>
      <c r="AR59" s="339">
        <v>2760</v>
      </c>
      <c r="AS59" s="340">
        <v>5486</v>
      </c>
      <c r="AT59" s="666" t="s">
        <v>100</v>
      </c>
      <c r="AU59" s="26" t="s">
        <v>101</v>
      </c>
      <c r="AV59" s="339">
        <v>2473</v>
      </c>
      <c r="AW59" s="339">
        <v>2267</v>
      </c>
      <c r="AX59" s="342">
        <v>4740</v>
      </c>
      <c r="AY59" s="339">
        <v>1764</v>
      </c>
      <c r="AZ59" s="339">
        <v>1592</v>
      </c>
      <c r="BA59" s="339">
        <v>3356</v>
      </c>
      <c r="BB59" s="339">
        <v>1241</v>
      </c>
      <c r="BC59" s="339">
        <v>1207</v>
      </c>
      <c r="BD59" s="340">
        <v>2448</v>
      </c>
      <c r="BE59" s="666" t="s">
        <v>100</v>
      </c>
      <c r="BF59" s="26" t="s">
        <v>101</v>
      </c>
      <c r="BG59" s="339">
        <v>711</v>
      </c>
      <c r="BH59" s="339">
        <v>971</v>
      </c>
      <c r="BI59" s="339">
        <v>1682</v>
      </c>
      <c r="BJ59" s="342">
        <v>358</v>
      </c>
      <c r="BK59" s="339">
        <v>701</v>
      </c>
      <c r="BL59" s="339">
        <v>1059</v>
      </c>
      <c r="BM59" s="339">
        <v>177</v>
      </c>
      <c r="BN59" s="339">
        <v>409</v>
      </c>
      <c r="BO59" s="340">
        <v>586</v>
      </c>
      <c r="BP59" s="666" t="s">
        <v>100</v>
      </c>
      <c r="BQ59" s="26" t="s">
        <v>101</v>
      </c>
      <c r="BR59" s="339">
        <v>64</v>
      </c>
      <c r="BS59" s="339">
        <v>203</v>
      </c>
      <c r="BT59" s="339">
        <v>267</v>
      </c>
      <c r="BU59" s="339">
        <v>9</v>
      </c>
      <c r="BV59" s="339">
        <v>41</v>
      </c>
      <c r="BW59" s="339">
        <v>50</v>
      </c>
      <c r="BX59" s="339">
        <v>0</v>
      </c>
      <c r="BY59" s="339">
        <v>8</v>
      </c>
      <c r="BZ59" s="340">
        <v>8</v>
      </c>
      <c r="CA59" s="666" t="s">
        <v>100</v>
      </c>
      <c r="CB59" s="26" t="s">
        <v>101</v>
      </c>
      <c r="CC59" s="339">
        <v>3353</v>
      </c>
      <c r="CD59" s="339">
        <v>3138</v>
      </c>
      <c r="CE59" s="339">
        <v>6491</v>
      </c>
      <c r="CF59" s="339">
        <v>19346</v>
      </c>
      <c r="CG59" s="339">
        <v>18712</v>
      </c>
      <c r="CH59" s="339">
        <v>38058</v>
      </c>
      <c r="CI59" s="339">
        <v>4324</v>
      </c>
      <c r="CJ59" s="339">
        <v>5132</v>
      </c>
      <c r="CK59" s="340">
        <v>9456</v>
      </c>
    </row>
    <row r="60" spans="1:89" ht="17.100000000000001" customHeight="1">
      <c r="A60" s="1"/>
      <c r="B60" s="667"/>
      <c r="C60" s="26" t="s">
        <v>102</v>
      </c>
      <c r="D60" s="339">
        <v>566</v>
      </c>
      <c r="E60" s="339">
        <v>571</v>
      </c>
      <c r="F60" s="339">
        <v>1137</v>
      </c>
      <c r="G60" s="339">
        <v>670</v>
      </c>
      <c r="H60" s="339">
        <v>671</v>
      </c>
      <c r="I60" s="339">
        <v>1341</v>
      </c>
      <c r="J60" s="339">
        <v>749</v>
      </c>
      <c r="K60" s="339">
        <v>693</v>
      </c>
      <c r="L60" s="340">
        <v>1442</v>
      </c>
      <c r="M60" s="667"/>
      <c r="N60" s="341" t="s">
        <v>102</v>
      </c>
      <c r="O60" s="339">
        <v>1354</v>
      </c>
      <c r="P60" s="339">
        <v>882</v>
      </c>
      <c r="Q60" s="339">
        <v>2236</v>
      </c>
      <c r="R60" s="339">
        <v>1850</v>
      </c>
      <c r="S60" s="339">
        <v>1053</v>
      </c>
      <c r="T60" s="339">
        <v>2903</v>
      </c>
      <c r="U60" s="339">
        <v>1139</v>
      </c>
      <c r="V60" s="339">
        <v>1050</v>
      </c>
      <c r="W60" s="340">
        <v>2189</v>
      </c>
      <c r="X60" s="667"/>
      <c r="Y60" s="26" t="s">
        <v>102</v>
      </c>
      <c r="Z60" s="342">
        <v>1300</v>
      </c>
      <c r="AA60" s="339">
        <v>1155</v>
      </c>
      <c r="AB60" s="339">
        <v>2455</v>
      </c>
      <c r="AC60" s="339">
        <v>1073</v>
      </c>
      <c r="AD60" s="339">
        <v>979</v>
      </c>
      <c r="AE60" s="339">
        <v>2052</v>
      </c>
      <c r="AF60" s="339">
        <v>956</v>
      </c>
      <c r="AG60" s="339">
        <v>958</v>
      </c>
      <c r="AH60" s="340">
        <v>1914</v>
      </c>
      <c r="AI60" s="667"/>
      <c r="AJ60" s="26" t="s">
        <v>102</v>
      </c>
      <c r="AK60" s="339">
        <v>946</v>
      </c>
      <c r="AL60" s="342">
        <v>973</v>
      </c>
      <c r="AM60" s="339">
        <v>1919</v>
      </c>
      <c r="AN60" s="339">
        <v>1276</v>
      </c>
      <c r="AO60" s="339">
        <v>1284</v>
      </c>
      <c r="AP60" s="339">
        <v>2560</v>
      </c>
      <c r="AQ60" s="339">
        <v>1523</v>
      </c>
      <c r="AR60" s="339">
        <v>1702</v>
      </c>
      <c r="AS60" s="340">
        <v>3225</v>
      </c>
      <c r="AT60" s="667"/>
      <c r="AU60" s="26" t="s">
        <v>102</v>
      </c>
      <c r="AV60" s="339">
        <v>1520</v>
      </c>
      <c r="AW60" s="339">
        <v>1520</v>
      </c>
      <c r="AX60" s="342">
        <v>3040</v>
      </c>
      <c r="AY60" s="339">
        <v>1259</v>
      </c>
      <c r="AZ60" s="339">
        <v>1124</v>
      </c>
      <c r="BA60" s="339">
        <v>2383</v>
      </c>
      <c r="BB60" s="339">
        <v>812</v>
      </c>
      <c r="BC60" s="339">
        <v>761</v>
      </c>
      <c r="BD60" s="340">
        <v>1573</v>
      </c>
      <c r="BE60" s="667"/>
      <c r="BF60" s="26" t="s">
        <v>102</v>
      </c>
      <c r="BG60" s="339">
        <v>509</v>
      </c>
      <c r="BH60" s="339">
        <v>592</v>
      </c>
      <c r="BI60" s="339">
        <v>1101</v>
      </c>
      <c r="BJ60" s="342">
        <v>250</v>
      </c>
      <c r="BK60" s="339">
        <v>410</v>
      </c>
      <c r="BL60" s="339">
        <v>660</v>
      </c>
      <c r="BM60" s="339">
        <v>95</v>
      </c>
      <c r="BN60" s="339">
        <v>216</v>
      </c>
      <c r="BO60" s="340">
        <v>311</v>
      </c>
      <c r="BP60" s="667"/>
      <c r="BQ60" s="26" t="s">
        <v>102</v>
      </c>
      <c r="BR60" s="339">
        <v>33</v>
      </c>
      <c r="BS60" s="339">
        <v>112</v>
      </c>
      <c r="BT60" s="339">
        <v>145</v>
      </c>
      <c r="BU60" s="339">
        <v>10</v>
      </c>
      <c r="BV60" s="339">
        <v>21</v>
      </c>
      <c r="BW60" s="339">
        <v>31</v>
      </c>
      <c r="BX60" s="339">
        <v>0</v>
      </c>
      <c r="BY60" s="339">
        <v>3</v>
      </c>
      <c r="BZ60" s="340">
        <v>3</v>
      </c>
      <c r="CA60" s="667"/>
      <c r="CB60" s="26" t="s">
        <v>102</v>
      </c>
      <c r="CC60" s="339">
        <v>1985</v>
      </c>
      <c r="CD60" s="339">
        <v>1935</v>
      </c>
      <c r="CE60" s="339">
        <v>3920</v>
      </c>
      <c r="CF60" s="339">
        <v>12937</v>
      </c>
      <c r="CG60" s="339">
        <v>11556</v>
      </c>
      <c r="CH60" s="339">
        <v>24493</v>
      </c>
      <c r="CI60" s="339">
        <v>2968</v>
      </c>
      <c r="CJ60" s="339">
        <v>3239</v>
      </c>
      <c r="CK60" s="340">
        <v>6207</v>
      </c>
    </row>
    <row r="61" spans="1:89" ht="17.100000000000001" customHeight="1">
      <c r="A61" s="1"/>
      <c r="B61" s="667"/>
      <c r="C61" s="26" t="s">
        <v>103</v>
      </c>
      <c r="D61" s="339">
        <v>1014</v>
      </c>
      <c r="E61" s="339">
        <v>883</v>
      </c>
      <c r="F61" s="339">
        <v>1897</v>
      </c>
      <c r="G61" s="339">
        <v>1100</v>
      </c>
      <c r="H61" s="339">
        <v>1096</v>
      </c>
      <c r="I61" s="339">
        <v>2196</v>
      </c>
      <c r="J61" s="339">
        <v>1168</v>
      </c>
      <c r="K61" s="339">
        <v>1100</v>
      </c>
      <c r="L61" s="340">
        <v>2268</v>
      </c>
      <c r="M61" s="667"/>
      <c r="N61" s="341" t="s">
        <v>103</v>
      </c>
      <c r="O61" s="339">
        <v>1382</v>
      </c>
      <c r="P61" s="339">
        <v>1311</v>
      </c>
      <c r="Q61" s="339">
        <v>2693</v>
      </c>
      <c r="R61" s="339">
        <v>1478</v>
      </c>
      <c r="S61" s="339">
        <v>1317</v>
      </c>
      <c r="T61" s="339">
        <v>2795</v>
      </c>
      <c r="U61" s="339">
        <v>1575</v>
      </c>
      <c r="V61" s="339">
        <v>1380</v>
      </c>
      <c r="W61" s="340">
        <v>2955</v>
      </c>
      <c r="X61" s="667"/>
      <c r="Y61" s="26" t="s">
        <v>103</v>
      </c>
      <c r="Z61" s="342">
        <v>1881</v>
      </c>
      <c r="AA61" s="339">
        <v>1642</v>
      </c>
      <c r="AB61" s="339">
        <v>3523</v>
      </c>
      <c r="AC61" s="339">
        <v>1528</v>
      </c>
      <c r="AD61" s="339">
        <v>1535</v>
      </c>
      <c r="AE61" s="339">
        <v>3063</v>
      </c>
      <c r="AF61" s="339">
        <v>1377</v>
      </c>
      <c r="AG61" s="339">
        <v>1323</v>
      </c>
      <c r="AH61" s="340">
        <v>2700</v>
      </c>
      <c r="AI61" s="667"/>
      <c r="AJ61" s="26" t="s">
        <v>103</v>
      </c>
      <c r="AK61" s="339">
        <v>1334</v>
      </c>
      <c r="AL61" s="342">
        <v>1399</v>
      </c>
      <c r="AM61" s="339">
        <v>2733</v>
      </c>
      <c r="AN61" s="339">
        <v>1738</v>
      </c>
      <c r="AO61" s="339">
        <v>1849</v>
      </c>
      <c r="AP61" s="339">
        <v>3587</v>
      </c>
      <c r="AQ61" s="339">
        <v>2183</v>
      </c>
      <c r="AR61" s="339">
        <v>2291</v>
      </c>
      <c r="AS61" s="340">
        <v>4474</v>
      </c>
      <c r="AT61" s="667"/>
      <c r="AU61" s="26" t="s">
        <v>103</v>
      </c>
      <c r="AV61" s="339">
        <v>2050</v>
      </c>
      <c r="AW61" s="339">
        <v>1965</v>
      </c>
      <c r="AX61" s="342">
        <v>4015</v>
      </c>
      <c r="AY61" s="339">
        <v>1503</v>
      </c>
      <c r="AZ61" s="339">
        <v>1360</v>
      </c>
      <c r="BA61" s="339">
        <v>2863</v>
      </c>
      <c r="BB61" s="339">
        <v>982</v>
      </c>
      <c r="BC61" s="339">
        <v>966</v>
      </c>
      <c r="BD61" s="340">
        <v>1948</v>
      </c>
      <c r="BE61" s="667"/>
      <c r="BF61" s="26" t="s">
        <v>103</v>
      </c>
      <c r="BG61" s="339">
        <v>570</v>
      </c>
      <c r="BH61" s="339">
        <v>758</v>
      </c>
      <c r="BI61" s="339">
        <v>1328</v>
      </c>
      <c r="BJ61" s="342">
        <v>307</v>
      </c>
      <c r="BK61" s="339">
        <v>536</v>
      </c>
      <c r="BL61" s="339">
        <v>843</v>
      </c>
      <c r="BM61" s="339">
        <v>142</v>
      </c>
      <c r="BN61" s="339">
        <v>308</v>
      </c>
      <c r="BO61" s="340">
        <v>450</v>
      </c>
      <c r="BP61" s="667"/>
      <c r="BQ61" s="26" t="s">
        <v>103</v>
      </c>
      <c r="BR61" s="339">
        <v>42</v>
      </c>
      <c r="BS61" s="339">
        <v>160</v>
      </c>
      <c r="BT61" s="339">
        <v>202</v>
      </c>
      <c r="BU61" s="339">
        <v>11</v>
      </c>
      <c r="BV61" s="339">
        <v>25</v>
      </c>
      <c r="BW61" s="339">
        <v>36</v>
      </c>
      <c r="BX61" s="339">
        <v>0</v>
      </c>
      <c r="BY61" s="339">
        <v>3</v>
      </c>
      <c r="BZ61" s="340">
        <v>3</v>
      </c>
      <c r="CA61" s="667"/>
      <c r="CB61" s="26" t="s">
        <v>103</v>
      </c>
      <c r="CC61" s="339">
        <v>3282</v>
      </c>
      <c r="CD61" s="339">
        <v>3079</v>
      </c>
      <c r="CE61" s="339">
        <v>6361</v>
      </c>
      <c r="CF61" s="339">
        <v>16526</v>
      </c>
      <c r="CG61" s="339">
        <v>16012</v>
      </c>
      <c r="CH61" s="339">
        <v>32538</v>
      </c>
      <c r="CI61" s="339">
        <v>3557</v>
      </c>
      <c r="CJ61" s="339">
        <v>4116</v>
      </c>
      <c r="CK61" s="340">
        <v>7673</v>
      </c>
    </row>
    <row r="62" spans="1:89" ht="17.100000000000001" customHeight="1">
      <c r="A62" s="1"/>
      <c r="B62" s="668"/>
      <c r="C62" s="18" t="s">
        <v>42</v>
      </c>
      <c r="D62" s="334">
        <f t="shared" ref="D62:L62" si="80">SUM(D59:D61)</f>
        <v>2526</v>
      </c>
      <c r="E62" s="334">
        <f t="shared" si="80"/>
        <v>2331</v>
      </c>
      <c r="F62" s="334">
        <f t="shared" si="80"/>
        <v>4857</v>
      </c>
      <c r="G62" s="334">
        <f t="shared" si="80"/>
        <v>2885</v>
      </c>
      <c r="H62" s="334">
        <f t="shared" si="80"/>
        <v>2813</v>
      </c>
      <c r="I62" s="334">
        <f t="shared" si="80"/>
        <v>5698</v>
      </c>
      <c r="J62" s="334">
        <f t="shared" si="80"/>
        <v>3209</v>
      </c>
      <c r="K62" s="334">
        <f t="shared" si="80"/>
        <v>3008</v>
      </c>
      <c r="L62" s="335">
        <f t="shared" si="80"/>
        <v>6217</v>
      </c>
      <c r="M62" s="668"/>
      <c r="N62" s="336" t="s">
        <v>42</v>
      </c>
      <c r="O62" s="334">
        <f t="shared" ref="O62:W62" si="81">SUM(O59:O61)</f>
        <v>4253</v>
      </c>
      <c r="P62" s="334">
        <f t="shared" si="81"/>
        <v>3643</v>
      </c>
      <c r="Q62" s="334">
        <f t="shared" si="81"/>
        <v>7896</v>
      </c>
      <c r="R62" s="334">
        <f t="shared" si="81"/>
        <v>5042</v>
      </c>
      <c r="S62" s="334">
        <f t="shared" si="81"/>
        <v>4031</v>
      </c>
      <c r="T62" s="334">
        <f t="shared" si="81"/>
        <v>9073</v>
      </c>
      <c r="U62" s="334">
        <f t="shared" si="81"/>
        <v>4448</v>
      </c>
      <c r="V62" s="334">
        <f t="shared" si="81"/>
        <v>4094</v>
      </c>
      <c r="W62" s="335">
        <f t="shared" si="81"/>
        <v>8542</v>
      </c>
      <c r="X62" s="668"/>
      <c r="Y62" s="18" t="s">
        <v>42</v>
      </c>
      <c r="Z62" s="337">
        <f t="shared" ref="Z62:AH62" si="82">SUM(Z59:Z61)</f>
        <v>5284</v>
      </c>
      <c r="AA62" s="334">
        <f t="shared" si="82"/>
        <v>4616</v>
      </c>
      <c r="AB62" s="334">
        <f t="shared" si="82"/>
        <v>9900</v>
      </c>
      <c r="AC62" s="334">
        <f t="shared" si="82"/>
        <v>4241</v>
      </c>
      <c r="AD62" s="334">
        <f t="shared" si="82"/>
        <v>4047</v>
      </c>
      <c r="AE62" s="334">
        <f t="shared" si="82"/>
        <v>8288</v>
      </c>
      <c r="AF62" s="334">
        <f t="shared" si="82"/>
        <v>3874</v>
      </c>
      <c r="AG62" s="334">
        <f t="shared" si="82"/>
        <v>3753</v>
      </c>
      <c r="AH62" s="335">
        <f t="shared" si="82"/>
        <v>7627</v>
      </c>
      <c r="AI62" s="668"/>
      <c r="AJ62" s="18" t="s">
        <v>42</v>
      </c>
      <c r="AK62" s="334">
        <f t="shared" ref="AK62:AS62" si="83">SUM(AK59:AK61)</f>
        <v>3916</v>
      </c>
      <c r="AL62" s="337">
        <f t="shared" si="83"/>
        <v>4154</v>
      </c>
      <c r="AM62" s="334">
        <f t="shared" si="83"/>
        <v>8070</v>
      </c>
      <c r="AN62" s="334">
        <f t="shared" si="83"/>
        <v>5276</v>
      </c>
      <c r="AO62" s="334">
        <f t="shared" si="83"/>
        <v>5437</v>
      </c>
      <c r="AP62" s="334">
        <f t="shared" si="83"/>
        <v>10713</v>
      </c>
      <c r="AQ62" s="334">
        <f t="shared" si="83"/>
        <v>6432</v>
      </c>
      <c r="AR62" s="334">
        <f t="shared" si="83"/>
        <v>6753</v>
      </c>
      <c r="AS62" s="335">
        <f t="shared" si="83"/>
        <v>13185</v>
      </c>
      <c r="AT62" s="668"/>
      <c r="AU62" s="18" t="s">
        <v>42</v>
      </c>
      <c r="AV62" s="334">
        <f t="shared" ref="AV62:BD62" si="84">SUM(AV59:AV61)</f>
        <v>6043</v>
      </c>
      <c r="AW62" s="334">
        <f t="shared" si="84"/>
        <v>5752</v>
      </c>
      <c r="AX62" s="337">
        <f t="shared" si="84"/>
        <v>11795</v>
      </c>
      <c r="AY62" s="334">
        <f t="shared" si="84"/>
        <v>4526</v>
      </c>
      <c r="AZ62" s="334">
        <f t="shared" si="84"/>
        <v>4076</v>
      </c>
      <c r="BA62" s="334">
        <f t="shared" si="84"/>
        <v>8602</v>
      </c>
      <c r="BB62" s="334">
        <f t="shared" si="84"/>
        <v>3035</v>
      </c>
      <c r="BC62" s="334">
        <f t="shared" si="84"/>
        <v>2934</v>
      </c>
      <c r="BD62" s="335">
        <f t="shared" si="84"/>
        <v>5969</v>
      </c>
      <c r="BE62" s="668"/>
      <c r="BF62" s="18" t="s">
        <v>42</v>
      </c>
      <c r="BG62" s="334">
        <f t="shared" ref="BG62:BO62" si="85">SUM(BG59:BG61)</f>
        <v>1790</v>
      </c>
      <c r="BH62" s="334">
        <f t="shared" si="85"/>
        <v>2321</v>
      </c>
      <c r="BI62" s="334">
        <f t="shared" si="85"/>
        <v>4111</v>
      </c>
      <c r="BJ62" s="337">
        <f t="shared" si="85"/>
        <v>915</v>
      </c>
      <c r="BK62" s="334">
        <f t="shared" si="85"/>
        <v>1647</v>
      </c>
      <c r="BL62" s="334">
        <f t="shared" si="85"/>
        <v>2562</v>
      </c>
      <c r="BM62" s="334">
        <f t="shared" si="85"/>
        <v>414</v>
      </c>
      <c r="BN62" s="334">
        <f t="shared" si="85"/>
        <v>933</v>
      </c>
      <c r="BO62" s="335">
        <f t="shared" si="85"/>
        <v>1347</v>
      </c>
      <c r="BP62" s="668"/>
      <c r="BQ62" s="18" t="s">
        <v>42</v>
      </c>
      <c r="BR62" s="334">
        <f t="shared" ref="BR62:BZ62" si="86">SUM(BR59:BR61)</f>
        <v>139</v>
      </c>
      <c r="BS62" s="334">
        <f t="shared" si="86"/>
        <v>475</v>
      </c>
      <c r="BT62" s="334">
        <f t="shared" si="86"/>
        <v>614</v>
      </c>
      <c r="BU62" s="334">
        <f t="shared" si="86"/>
        <v>30</v>
      </c>
      <c r="BV62" s="334">
        <f t="shared" si="86"/>
        <v>87</v>
      </c>
      <c r="BW62" s="334">
        <f t="shared" si="86"/>
        <v>117</v>
      </c>
      <c r="BX62" s="334">
        <f t="shared" si="86"/>
        <v>0</v>
      </c>
      <c r="BY62" s="334">
        <f t="shared" si="86"/>
        <v>14</v>
      </c>
      <c r="BZ62" s="335">
        <f t="shared" si="86"/>
        <v>14</v>
      </c>
      <c r="CA62" s="668"/>
      <c r="CB62" s="18" t="s">
        <v>42</v>
      </c>
      <c r="CC62" s="334">
        <f t="shared" ref="CC62:CK62" si="87">SUM(CC59:CC61)</f>
        <v>8620</v>
      </c>
      <c r="CD62" s="334">
        <f t="shared" si="87"/>
        <v>8152</v>
      </c>
      <c r="CE62" s="334">
        <f t="shared" si="87"/>
        <v>16772</v>
      </c>
      <c r="CF62" s="334">
        <f t="shared" si="87"/>
        <v>48809</v>
      </c>
      <c r="CG62" s="334">
        <f t="shared" si="87"/>
        <v>46280</v>
      </c>
      <c r="CH62" s="334">
        <f t="shared" si="87"/>
        <v>95089</v>
      </c>
      <c r="CI62" s="334">
        <f t="shared" si="87"/>
        <v>10849</v>
      </c>
      <c r="CJ62" s="334">
        <f t="shared" si="87"/>
        <v>12487</v>
      </c>
      <c r="CK62" s="335">
        <f t="shared" si="87"/>
        <v>23336</v>
      </c>
    </row>
    <row r="63" spans="1:89" ht="17.100000000000001" customHeight="1">
      <c r="A63" s="1"/>
      <c r="B63" s="24" t="s">
        <v>104</v>
      </c>
      <c r="C63" s="51" t="s">
        <v>105</v>
      </c>
      <c r="D63" s="334">
        <v>584</v>
      </c>
      <c r="E63" s="334">
        <v>510</v>
      </c>
      <c r="F63" s="334">
        <v>1094</v>
      </c>
      <c r="G63" s="334">
        <v>710</v>
      </c>
      <c r="H63" s="334">
        <v>662</v>
      </c>
      <c r="I63" s="334">
        <v>1372</v>
      </c>
      <c r="J63" s="334">
        <v>943</v>
      </c>
      <c r="K63" s="334">
        <v>894</v>
      </c>
      <c r="L63" s="335">
        <v>1837</v>
      </c>
      <c r="M63" s="24" t="s">
        <v>104</v>
      </c>
      <c r="N63" s="364" t="s">
        <v>105</v>
      </c>
      <c r="O63" s="334">
        <v>1257</v>
      </c>
      <c r="P63" s="334">
        <v>1175</v>
      </c>
      <c r="Q63" s="334">
        <v>2432</v>
      </c>
      <c r="R63" s="334">
        <v>1131</v>
      </c>
      <c r="S63" s="334">
        <v>1103</v>
      </c>
      <c r="T63" s="334">
        <v>2234</v>
      </c>
      <c r="U63" s="334">
        <v>912</v>
      </c>
      <c r="V63" s="334">
        <v>874</v>
      </c>
      <c r="W63" s="335">
        <v>1786</v>
      </c>
      <c r="X63" s="24" t="s">
        <v>104</v>
      </c>
      <c r="Y63" s="51" t="s">
        <v>105</v>
      </c>
      <c r="Z63" s="337">
        <v>939</v>
      </c>
      <c r="AA63" s="334">
        <v>882</v>
      </c>
      <c r="AB63" s="334">
        <v>1821</v>
      </c>
      <c r="AC63" s="334">
        <v>921</v>
      </c>
      <c r="AD63" s="334">
        <v>904</v>
      </c>
      <c r="AE63" s="334">
        <v>1825</v>
      </c>
      <c r="AF63" s="334">
        <v>1021</v>
      </c>
      <c r="AG63" s="334">
        <v>1108</v>
      </c>
      <c r="AH63" s="335">
        <v>2129</v>
      </c>
      <c r="AI63" s="24" t="s">
        <v>104</v>
      </c>
      <c r="AJ63" s="51" t="s">
        <v>105</v>
      </c>
      <c r="AK63" s="334">
        <v>1313</v>
      </c>
      <c r="AL63" s="337">
        <v>1384</v>
      </c>
      <c r="AM63" s="334">
        <v>2697</v>
      </c>
      <c r="AN63" s="334">
        <v>1705</v>
      </c>
      <c r="AO63" s="334">
        <v>1572</v>
      </c>
      <c r="AP63" s="334">
        <v>3277</v>
      </c>
      <c r="AQ63" s="334">
        <v>1727</v>
      </c>
      <c r="AR63" s="334">
        <v>1536</v>
      </c>
      <c r="AS63" s="335">
        <v>3263</v>
      </c>
      <c r="AT63" s="24" t="s">
        <v>104</v>
      </c>
      <c r="AU63" s="51" t="s">
        <v>105</v>
      </c>
      <c r="AV63" s="334">
        <v>1217</v>
      </c>
      <c r="AW63" s="334">
        <v>1208</v>
      </c>
      <c r="AX63" s="337">
        <v>2425</v>
      </c>
      <c r="AY63" s="334">
        <v>989</v>
      </c>
      <c r="AZ63" s="334">
        <v>1008</v>
      </c>
      <c r="BA63" s="334">
        <v>1997</v>
      </c>
      <c r="BB63" s="334">
        <v>874</v>
      </c>
      <c r="BC63" s="334">
        <v>971</v>
      </c>
      <c r="BD63" s="335">
        <v>1845</v>
      </c>
      <c r="BE63" s="24" t="s">
        <v>104</v>
      </c>
      <c r="BF63" s="51" t="s">
        <v>105</v>
      </c>
      <c r="BG63" s="334">
        <v>696</v>
      </c>
      <c r="BH63" s="334">
        <v>919</v>
      </c>
      <c r="BI63" s="334">
        <v>1615</v>
      </c>
      <c r="BJ63" s="337">
        <v>349</v>
      </c>
      <c r="BK63" s="334">
        <v>674</v>
      </c>
      <c r="BL63" s="334">
        <v>1023</v>
      </c>
      <c r="BM63" s="334">
        <v>163</v>
      </c>
      <c r="BN63" s="334">
        <v>314</v>
      </c>
      <c r="BO63" s="335">
        <v>477</v>
      </c>
      <c r="BP63" s="24" t="s">
        <v>104</v>
      </c>
      <c r="BQ63" s="51" t="s">
        <v>105</v>
      </c>
      <c r="BR63" s="334">
        <v>50</v>
      </c>
      <c r="BS63" s="334">
        <v>160</v>
      </c>
      <c r="BT63" s="334">
        <v>210</v>
      </c>
      <c r="BU63" s="334">
        <v>3</v>
      </c>
      <c r="BV63" s="334">
        <v>33</v>
      </c>
      <c r="BW63" s="334">
        <v>36</v>
      </c>
      <c r="BX63" s="334">
        <v>0</v>
      </c>
      <c r="BY63" s="334">
        <v>4</v>
      </c>
      <c r="BZ63" s="335">
        <v>4</v>
      </c>
      <c r="CA63" s="24" t="s">
        <v>104</v>
      </c>
      <c r="CB63" s="51" t="s">
        <v>105</v>
      </c>
      <c r="CC63" s="334">
        <v>2237</v>
      </c>
      <c r="CD63" s="334">
        <v>2066</v>
      </c>
      <c r="CE63" s="334">
        <v>4303</v>
      </c>
      <c r="CF63" s="334">
        <v>12143</v>
      </c>
      <c r="CG63" s="334">
        <v>11746</v>
      </c>
      <c r="CH63" s="334">
        <v>23889</v>
      </c>
      <c r="CI63" s="334">
        <v>3124</v>
      </c>
      <c r="CJ63" s="334">
        <v>4083</v>
      </c>
      <c r="CK63" s="335">
        <v>7207</v>
      </c>
    </row>
    <row r="64" spans="1:89" ht="17.100000000000001" customHeight="1">
      <c r="A64" s="1"/>
      <c r="B64" s="675" t="s">
        <v>106</v>
      </c>
      <c r="C64" s="26" t="s">
        <v>107</v>
      </c>
      <c r="D64" s="339">
        <v>666</v>
      </c>
      <c r="E64" s="339">
        <v>642</v>
      </c>
      <c r="F64" s="339">
        <v>1308</v>
      </c>
      <c r="G64" s="339">
        <v>784</v>
      </c>
      <c r="H64" s="339">
        <v>712</v>
      </c>
      <c r="I64" s="339">
        <v>1496</v>
      </c>
      <c r="J64" s="339">
        <v>895</v>
      </c>
      <c r="K64" s="339">
        <v>778</v>
      </c>
      <c r="L64" s="340">
        <v>1673</v>
      </c>
      <c r="M64" s="675" t="s">
        <v>106</v>
      </c>
      <c r="N64" s="341" t="s">
        <v>107</v>
      </c>
      <c r="O64" s="339">
        <v>1223</v>
      </c>
      <c r="P64" s="339">
        <v>1179</v>
      </c>
      <c r="Q64" s="339">
        <v>2402</v>
      </c>
      <c r="R64" s="339">
        <v>1740</v>
      </c>
      <c r="S64" s="339">
        <v>1910</v>
      </c>
      <c r="T64" s="339">
        <v>3650</v>
      </c>
      <c r="U64" s="339">
        <v>1264</v>
      </c>
      <c r="V64" s="339">
        <v>1328</v>
      </c>
      <c r="W64" s="340">
        <v>2592</v>
      </c>
      <c r="X64" s="675" t="s">
        <v>106</v>
      </c>
      <c r="Y64" s="26" t="s">
        <v>107</v>
      </c>
      <c r="Z64" s="342">
        <v>1408</v>
      </c>
      <c r="AA64" s="339">
        <v>1343</v>
      </c>
      <c r="AB64" s="339">
        <v>2751</v>
      </c>
      <c r="AC64" s="339">
        <v>1224</v>
      </c>
      <c r="AD64" s="339">
        <v>1101</v>
      </c>
      <c r="AE64" s="339">
        <v>2325</v>
      </c>
      <c r="AF64" s="339">
        <v>1109</v>
      </c>
      <c r="AG64" s="339">
        <v>976</v>
      </c>
      <c r="AH64" s="340">
        <v>2085</v>
      </c>
      <c r="AI64" s="675" t="s">
        <v>106</v>
      </c>
      <c r="AJ64" s="26" t="s">
        <v>107</v>
      </c>
      <c r="AK64" s="339">
        <v>1157</v>
      </c>
      <c r="AL64" s="342">
        <v>1088</v>
      </c>
      <c r="AM64" s="339">
        <v>2245</v>
      </c>
      <c r="AN64" s="339">
        <v>1424</v>
      </c>
      <c r="AO64" s="339">
        <v>1447</v>
      </c>
      <c r="AP64" s="339">
        <v>2871</v>
      </c>
      <c r="AQ64" s="339">
        <v>1623</v>
      </c>
      <c r="AR64" s="339">
        <v>1781</v>
      </c>
      <c r="AS64" s="340">
        <v>3404</v>
      </c>
      <c r="AT64" s="675" t="s">
        <v>106</v>
      </c>
      <c r="AU64" s="26" t="s">
        <v>107</v>
      </c>
      <c r="AV64" s="339">
        <v>1652</v>
      </c>
      <c r="AW64" s="339">
        <v>1557</v>
      </c>
      <c r="AX64" s="342">
        <v>3209</v>
      </c>
      <c r="AY64" s="339">
        <v>1230</v>
      </c>
      <c r="AZ64" s="339">
        <v>1157</v>
      </c>
      <c r="BA64" s="339">
        <v>2387</v>
      </c>
      <c r="BB64" s="339">
        <v>871</v>
      </c>
      <c r="BC64" s="339">
        <v>905</v>
      </c>
      <c r="BD64" s="340">
        <v>1776</v>
      </c>
      <c r="BE64" s="675" t="s">
        <v>106</v>
      </c>
      <c r="BF64" s="26" t="s">
        <v>107</v>
      </c>
      <c r="BG64" s="339">
        <v>550</v>
      </c>
      <c r="BH64" s="339">
        <v>638</v>
      </c>
      <c r="BI64" s="339">
        <v>1188</v>
      </c>
      <c r="BJ64" s="342">
        <v>304</v>
      </c>
      <c r="BK64" s="339">
        <v>510</v>
      </c>
      <c r="BL64" s="339">
        <v>814</v>
      </c>
      <c r="BM64" s="339">
        <v>141</v>
      </c>
      <c r="BN64" s="339">
        <v>295</v>
      </c>
      <c r="BO64" s="340">
        <v>436</v>
      </c>
      <c r="BP64" s="675" t="s">
        <v>106</v>
      </c>
      <c r="BQ64" s="26" t="s">
        <v>107</v>
      </c>
      <c r="BR64" s="339">
        <v>40</v>
      </c>
      <c r="BS64" s="339">
        <v>137</v>
      </c>
      <c r="BT64" s="339">
        <v>177</v>
      </c>
      <c r="BU64" s="339">
        <v>7</v>
      </c>
      <c r="BV64" s="339">
        <v>33</v>
      </c>
      <c r="BW64" s="339">
        <v>40</v>
      </c>
      <c r="BX64" s="339">
        <v>0</v>
      </c>
      <c r="BY64" s="339">
        <v>5</v>
      </c>
      <c r="BZ64" s="340">
        <v>5</v>
      </c>
      <c r="CA64" s="675" t="s">
        <v>106</v>
      </c>
      <c r="CB64" s="26" t="s">
        <v>107</v>
      </c>
      <c r="CC64" s="339">
        <v>2345</v>
      </c>
      <c r="CD64" s="339">
        <v>2132</v>
      </c>
      <c r="CE64" s="339">
        <v>4477</v>
      </c>
      <c r="CF64" s="339">
        <v>13824</v>
      </c>
      <c r="CG64" s="339">
        <v>13710</v>
      </c>
      <c r="CH64" s="339">
        <v>27534</v>
      </c>
      <c r="CI64" s="339">
        <v>3143</v>
      </c>
      <c r="CJ64" s="339">
        <v>3680</v>
      </c>
      <c r="CK64" s="340">
        <v>6823</v>
      </c>
    </row>
    <row r="65" spans="1:89" ht="17.100000000000001" customHeight="1">
      <c r="A65" s="1"/>
      <c r="B65" s="676"/>
      <c r="C65" s="26" t="s">
        <v>108</v>
      </c>
      <c r="D65" s="339">
        <v>261</v>
      </c>
      <c r="E65" s="339">
        <v>218</v>
      </c>
      <c r="F65" s="339">
        <v>479</v>
      </c>
      <c r="G65" s="339">
        <v>299</v>
      </c>
      <c r="H65" s="339">
        <v>270</v>
      </c>
      <c r="I65" s="339">
        <v>569</v>
      </c>
      <c r="J65" s="339">
        <v>349</v>
      </c>
      <c r="K65" s="339">
        <v>353</v>
      </c>
      <c r="L65" s="340">
        <v>702</v>
      </c>
      <c r="M65" s="676"/>
      <c r="N65" s="341" t="s">
        <v>108</v>
      </c>
      <c r="O65" s="339">
        <v>386</v>
      </c>
      <c r="P65" s="339">
        <v>331</v>
      </c>
      <c r="Q65" s="339">
        <v>717</v>
      </c>
      <c r="R65" s="339">
        <v>378</v>
      </c>
      <c r="S65" s="339">
        <v>372</v>
      </c>
      <c r="T65" s="339">
        <v>750</v>
      </c>
      <c r="U65" s="339">
        <v>390</v>
      </c>
      <c r="V65" s="339">
        <v>345</v>
      </c>
      <c r="W65" s="340">
        <v>735</v>
      </c>
      <c r="X65" s="676"/>
      <c r="Y65" s="26" t="s">
        <v>108</v>
      </c>
      <c r="Z65" s="342">
        <v>437</v>
      </c>
      <c r="AA65" s="339">
        <v>415</v>
      </c>
      <c r="AB65" s="339">
        <v>852</v>
      </c>
      <c r="AC65" s="339">
        <v>433</v>
      </c>
      <c r="AD65" s="339">
        <v>384</v>
      </c>
      <c r="AE65" s="339">
        <v>817</v>
      </c>
      <c r="AF65" s="339">
        <v>386</v>
      </c>
      <c r="AG65" s="339">
        <v>410</v>
      </c>
      <c r="AH65" s="340">
        <v>796</v>
      </c>
      <c r="AI65" s="676"/>
      <c r="AJ65" s="26" t="s">
        <v>108</v>
      </c>
      <c r="AK65" s="339">
        <v>447</v>
      </c>
      <c r="AL65" s="342">
        <v>435</v>
      </c>
      <c r="AM65" s="339">
        <v>882</v>
      </c>
      <c r="AN65" s="339">
        <v>567</v>
      </c>
      <c r="AO65" s="339">
        <v>507</v>
      </c>
      <c r="AP65" s="339">
        <v>1074</v>
      </c>
      <c r="AQ65" s="339">
        <v>634</v>
      </c>
      <c r="AR65" s="339">
        <v>557</v>
      </c>
      <c r="AS65" s="340">
        <v>1191</v>
      </c>
      <c r="AT65" s="676"/>
      <c r="AU65" s="26" t="s">
        <v>108</v>
      </c>
      <c r="AV65" s="339">
        <v>479</v>
      </c>
      <c r="AW65" s="339">
        <v>490</v>
      </c>
      <c r="AX65" s="342">
        <v>969</v>
      </c>
      <c r="AY65" s="339">
        <v>392</v>
      </c>
      <c r="AZ65" s="339">
        <v>404</v>
      </c>
      <c r="BA65" s="339">
        <v>796</v>
      </c>
      <c r="BB65" s="339">
        <v>310</v>
      </c>
      <c r="BC65" s="339">
        <v>378</v>
      </c>
      <c r="BD65" s="340">
        <v>688</v>
      </c>
      <c r="BE65" s="676"/>
      <c r="BF65" s="26" t="s">
        <v>108</v>
      </c>
      <c r="BG65" s="339">
        <v>255</v>
      </c>
      <c r="BH65" s="339">
        <v>330</v>
      </c>
      <c r="BI65" s="339">
        <v>585</v>
      </c>
      <c r="BJ65" s="342">
        <v>147</v>
      </c>
      <c r="BK65" s="339">
        <v>270</v>
      </c>
      <c r="BL65" s="339">
        <v>417</v>
      </c>
      <c r="BM65" s="339">
        <v>60</v>
      </c>
      <c r="BN65" s="339">
        <v>145</v>
      </c>
      <c r="BO65" s="340">
        <v>205</v>
      </c>
      <c r="BP65" s="676"/>
      <c r="BQ65" s="26" t="s">
        <v>108</v>
      </c>
      <c r="BR65" s="339">
        <v>23</v>
      </c>
      <c r="BS65" s="339">
        <v>75</v>
      </c>
      <c r="BT65" s="339">
        <v>98</v>
      </c>
      <c r="BU65" s="339">
        <v>1</v>
      </c>
      <c r="BV65" s="339">
        <v>20</v>
      </c>
      <c r="BW65" s="339">
        <v>21</v>
      </c>
      <c r="BX65" s="339">
        <v>1</v>
      </c>
      <c r="BY65" s="339">
        <v>1</v>
      </c>
      <c r="BZ65" s="340">
        <v>2</v>
      </c>
      <c r="CA65" s="676"/>
      <c r="CB65" s="26" t="s">
        <v>108</v>
      </c>
      <c r="CC65" s="339">
        <v>909</v>
      </c>
      <c r="CD65" s="339">
        <v>841</v>
      </c>
      <c r="CE65" s="339">
        <v>1750</v>
      </c>
      <c r="CF65" s="339">
        <v>4537</v>
      </c>
      <c r="CG65" s="339">
        <v>4246</v>
      </c>
      <c r="CH65" s="339">
        <v>8783</v>
      </c>
      <c r="CI65" s="339">
        <v>1189</v>
      </c>
      <c r="CJ65" s="339">
        <v>1623</v>
      </c>
      <c r="CK65" s="340">
        <v>2812</v>
      </c>
    </row>
    <row r="66" spans="1:89" ht="17.100000000000001" customHeight="1">
      <c r="A66" s="1"/>
      <c r="B66" s="676"/>
      <c r="C66" s="26" t="s">
        <v>109</v>
      </c>
      <c r="D66" s="339">
        <v>242</v>
      </c>
      <c r="E66" s="339">
        <v>192</v>
      </c>
      <c r="F66" s="339">
        <v>434</v>
      </c>
      <c r="G66" s="339">
        <v>269</v>
      </c>
      <c r="H66" s="339">
        <v>264</v>
      </c>
      <c r="I66" s="339">
        <v>533</v>
      </c>
      <c r="J66" s="339">
        <v>307</v>
      </c>
      <c r="K66" s="339">
        <v>334</v>
      </c>
      <c r="L66" s="340">
        <v>641</v>
      </c>
      <c r="M66" s="676"/>
      <c r="N66" s="341" t="s">
        <v>109</v>
      </c>
      <c r="O66" s="339">
        <v>492</v>
      </c>
      <c r="P66" s="339">
        <v>456</v>
      </c>
      <c r="Q66" s="339">
        <v>948</v>
      </c>
      <c r="R66" s="339">
        <v>545</v>
      </c>
      <c r="S66" s="339">
        <v>459</v>
      </c>
      <c r="T66" s="339">
        <v>1004</v>
      </c>
      <c r="U66" s="339">
        <v>408</v>
      </c>
      <c r="V66" s="339">
        <v>463</v>
      </c>
      <c r="W66" s="340">
        <v>871</v>
      </c>
      <c r="X66" s="676"/>
      <c r="Y66" s="26" t="s">
        <v>109</v>
      </c>
      <c r="Z66" s="342">
        <v>528</v>
      </c>
      <c r="AA66" s="339">
        <v>467</v>
      </c>
      <c r="AB66" s="339">
        <v>995</v>
      </c>
      <c r="AC66" s="339">
        <v>361</v>
      </c>
      <c r="AD66" s="339">
        <v>358</v>
      </c>
      <c r="AE66" s="339">
        <v>719</v>
      </c>
      <c r="AF66" s="339">
        <v>330</v>
      </c>
      <c r="AG66" s="339">
        <v>345</v>
      </c>
      <c r="AH66" s="340">
        <v>675</v>
      </c>
      <c r="AI66" s="676"/>
      <c r="AJ66" s="26" t="s">
        <v>109</v>
      </c>
      <c r="AK66" s="339">
        <v>440</v>
      </c>
      <c r="AL66" s="342">
        <v>566</v>
      </c>
      <c r="AM66" s="339">
        <v>1006</v>
      </c>
      <c r="AN66" s="339">
        <v>666</v>
      </c>
      <c r="AO66" s="339">
        <v>746</v>
      </c>
      <c r="AP66" s="339">
        <v>1412</v>
      </c>
      <c r="AQ66" s="339">
        <v>921</v>
      </c>
      <c r="AR66" s="339">
        <v>971</v>
      </c>
      <c r="AS66" s="340">
        <v>1892</v>
      </c>
      <c r="AT66" s="676"/>
      <c r="AU66" s="26" t="s">
        <v>109</v>
      </c>
      <c r="AV66" s="339">
        <v>820</v>
      </c>
      <c r="AW66" s="339">
        <v>744</v>
      </c>
      <c r="AX66" s="342">
        <v>1564</v>
      </c>
      <c r="AY66" s="339">
        <v>566</v>
      </c>
      <c r="AZ66" s="339">
        <v>431</v>
      </c>
      <c r="BA66" s="339">
        <v>997</v>
      </c>
      <c r="BB66" s="339">
        <v>350</v>
      </c>
      <c r="BC66" s="339">
        <v>339</v>
      </c>
      <c r="BD66" s="340">
        <v>689</v>
      </c>
      <c r="BE66" s="676"/>
      <c r="BF66" s="26" t="s">
        <v>109</v>
      </c>
      <c r="BG66" s="339">
        <v>288</v>
      </c>
      <c r="BH66" s="339">
        <v>377</v>
      </c>
      <c r="BI66" s="339">
        <v>665</v>
      </c>
      <c r="BJ66" s="342">
        <v>143</v>
      </c>
      <c r="BK66" s="339">
        <v>317</v>
      </c>
      <c r="BL66" s="339">
        <v>460</v>
      </c>
      <c r="BM66" s="339">
        <v>88</v>
      </c>
      <c r="BN66" s="339">
        <v>214</v>
      </c>
      <c r="BO66" s="340">
        <v>302</v>
      </c>
      <c r="BP66" s="676"/>
      <c r="BQ66" s="26" t="s">
        <v>109</v>
      </c>
      <c r="BR66" s="339">
        <v>33</v>
      </c>
      <c r="BS66" s="339">
        <v>112</v>
      </c>
      <c r="BT66" s="339">
        <v>145</v>
      </c>
      <c r="BU66" s="339">
        <v>3</v>
      </c>
      <c r="BV66" s="339">
        <v>26</v>
      </c>
      <c r="BW66" s="339">
        <v>29</v>
      </c>
      <c r="BX66" s="339">
        <v>1</v>
      </c>
      <c r="BY66" s="339">
        <v>3</v>
      </c>
      <c r="BZ66" s="340">
        <v>4</v>
      </c>
      <c r="CA66" s="676"/>
      <c r="CB66" s="26" t="s">
        <v>109</v>
      </c>
      <c r="CC66" s="339">
        <v>818</v>
      </c>
      <c r="CD66" s="339">
        <v>790</v>
      </c>
      <c r="CE66" s="339">
        <v>1608</v>
      </c>
      <c r="CF66" s="339">
        <v>5511</v>
      </c>
      <c r="CG66" s="339">
        <v>5575</v>
      </c>
      <c r="CH66" s="339">
        <v>11086</v>
      </c>
      <c r="CI66" s="339">
        <v>1472</v>
      </c>
      <c r="CJ66" s="339">
        <v>1819</v>
      </c>
      <c r="CK66" s="340">
        <v>3291</v>
      </c>
    </row>
    <row r="67" spans="1:89" ht="17.100000000000001" customHeight="1">
      <c r="A67" s="1"/>
      <c r="B67" s="677"/>
      <c r="C67" s="18" t="s">
        <v>42</v>
      </c>
      <c r="D67" s="334">
        <f t="shared" ref="D67:L67" si="88">SUM(D64:D66)</f>
        <v>1169</v>
      </c>
      <c r="E67" s="334">
        <f t="shared" si="88"/>
        <v>1052</v>
      </c>
      <c r="F67" s="334">
        <f t="shared" si="88"/>
        <v>2221</v>
      </c>
      <c r="G67" s="334">
        <f t="shared" si="88"/>
        <v>1352</v>
      </c>
      <c r="H67" s="334">
        <f t="shared" si="88"/>
        <v>1246</v>
      </c>
      <c r="I67" s="334">
        <f t="shared" si="88"/>
        <v>2598</v>
      </c>
      <c r="J67" s="334">
        <f t="shared" si="88"/>
        <v>1551</v>
      </c>
      <c r="K67" s="334">
        <f t="shared" si="88"/>
        <v>1465</v>
      </c>
      <c r="L67" s="335">
        <f t="shared" si="88"/>
        <v>3016</v>
      </c>
      <c r="M67" s="677"/>
      <c r="N67" s="336" t="s">
        <v>42</v>
      </c>
      <c r="O67" s="334">
        <f t="shared" ref="O67:W67" si="89">SUM(O64:O66)</f>
        <v>2101</v>
      </c>
      <c r="P67" s="334">
        <f t="shared" si="89"/>
        <v>1966</v>
      </c>
      <c r="Q67" s="334">
        <f t="shared" si="89"/>
        <v>4067</v>
      </c>
      <c r="R67" s="334">
        <f t="shared" si="89"/>
        <v>2663</v>
      </c>
      <c r="S67" s="334">
        <f t="shared" si="89"/>
        <v>2741</v>
      </c>
      <c r="T67" s="334">
        <f t="shared" si="89"/>
        <v>5404</v>
      </c>
      <c r="U67" s="334">
        <f t="shared" si="89"/>
        <v>2062</v>
      </c>
      <c r="V67" s="334">
        <f t="shared" si="89"/>
        <v>2136</v>
      </c>
      <c r="W67" s="335">
        <f t="shared" si="89"/>
        <v>4198</v>
      </c>
      <c r="X67" s="677"/>
      <c r="Y67" s="18" t="s">
        <v>42</v>
      </c>
      <c r="Z67" s="337">
        <f t="shared" ref="Z67:AH67" si="90">SUM(Z64:Z66)</f>
        <v>2373</v>
      </c>
      <c r="AA67" s="334">
        <f t="shared" si="90"/>
        <v>2225</v>
      </c>
      <c r="AB67" s="334">
        <f t="shared" si="90"/>
        <v>4598</v>
      </c>
      <c r="AC67" s="334">
        <f t="shared" si="90"/>
        <v>2018</v>
      </c>
      <c r="AD67" s="334">
        <f t="shared" si="90"/>
        <v>1843</v>
      </c>
      <c r="AE67" s="334">
        <f t="shared" si="90"/>
        <v>3861</v>
      </c>
      <c r="AF67" s="334">
        <f t="shared" si="90"/>
        <v>1825</v>
      </c>
      <c r="AG67" s="334">
        <f t="shared" si="90"/>
        <v>1731</v>
      </c>
      <c r="AH67" s="335">
        <f t="shared" si="90"/>
        <v>3556</v>
      </c>
      <c r="AI67" s="677"/>
      <c r="AJ67" s="18" t="s">
        <v>42</v>
      </c>
      <c r="AK67" s="334">
        <f t="shared" ref="AK67:AS67" si="91">SUM(AK64:AK66)</f>
        <v>2044</v>
      </c>
      <c r="AL67" s="337">
        <f t="shared" si="91"/>
        <v>2089</v>
      </c>
      <c r="AM67" s="334">
        <f t="shared" si="91"/>
        <v>4133</v>
      </c>
      <c r="AN67" s="334">
        <f t="shared" si="91"/>
        <v>2657</v>
      </c>
      <c r="AO67" s="334">
        <f t="shared" si="91"/>
        <v>2700</v>
      </c>
      <c r="AP67" s="334">
        <f t="shared" si="91"/>
        <v>5357</v>
      </c>
      <c r="AQ67" s="334">
        <f t="shared" si="91"/>
        <v>3178</v>
      </c>
      <c r="AR67" s="334">
        <f t="shared" si="91"/>
        <v>3309</v>
      </c>
      <c r="AS67" s="335">
        <f t="shared" si="91"/>
        <v>6487</v>
      </c>
      <c r="AT67" s="677"/>
      <c r="AU67" s="18" t="s">
        <v>42</v>
      </c>
      <c r="AV67" s="334">
        <f t="shared" ref="AV67:BD67" si="92">SUM(AV64:AV66)</f>
        <v>2951</v>
      </c>
      <c r="AW67" s="334">
        <f t="shared" si="92"/>
        <v>2791</v>
      </c>
      <c r="AX67" s="337">
        <f t="shared" si="92"/>
        <v>5742</v>
      </c>
      <c r="AY67" s="334">
        <f t="shared" si="92"/>
        <v>2188</v>
      </c>
      <c r="AZ67" s="334">
        <f t="shared" si="92"/>
        <v>1992</v>
      </c>
      <c r="BA67" s="334">
        <f t="shared" si="92"/>
        <v>4180</v>
      </c>
      <c r="BB67" s="334">
        <f t="shared" si="92"/>
        <v>1531</v>
      </c>
      <c r="BC67" s="334">
        <f t="shared" si="92"/>
        <v>1622</v>
      </c>
      <c r="BD67" s="335">
        <f t="shared" si="92"/>
        <v>3153</v>
      </c>
      <c r="BE67" s="677"/>
      <c r="BF67" s="18" t="s">
        <v>42</v>
      </c>
      <c r="BG67" s="334">
        <f t="shared" ref="BG67:BO67" si="93">SUM(BG64:BG66)</f>
        <v>1093</v>
      </c>
      <c r="BH67" s="334">
        <f t="shared" si="93"/>
        <v>1345</v>
      </c>
      <c r="BI67" s="334">
        <f t="shared" si="93"/>
        <v>2438</v>
      </c>
      <c r="BJ67" s="337">
        <f t="shared" si="93"/>
        <v>594</v>
      </c>
      <c r="BK67" s="334">
        <f t="shared" si="93"/>
        <v>1097</v>
      </c>
      <c r="BL67" s="334">
        <f t="shared" si="93"/>
        <v>1691</v>
      </c>
      <c r="BM67" s="334">
        <f t="shared" si="93"/>
        <v>289</v>
      </c>
      <c r="BN67" s="334">
        <f t="shared" si="93"/>
        <v>654</v>
      </c>
      <c r="BO67" s="335">
        <f t="shared" si="93"/>
        <v>943</v>
      </c>
      <c r="BP67" s="677"/>
      <c r="BQ67" s="18" t="s">
        <v>42</v>
      </c>
      <c r="BR67" s="334">
        <f t="shared" ref="BR67:BZ67" si="94">SUM(BR64:BR66)</f>
        <v>96</v>
      </c>
      <c r="BS67" s="334">
        <f t="shared" si="94"/>
        <v>324</v>
      </c>
      <c r="BT67" s="334">
        <f t="shared" si="94"/>
        <v>420</v>
      </c>
      <c r="BU67" s="334">
        <f t="shared" si="94"/>
        <v>11</v>
      </c>
      <c r="BV67" s="334">
        <f t="shared" si="94"/>
        <v>79</v>
      </c>
      <c r="BW67" s="334">
        <f t="shared" si="94"/>
        <v>90</v>
      </c>
      <c r="BX67" s="334">
        <f t="shared" si="94"/>
        <v>2</v>
      </c>
      <c r="BY67" s="334">
        <f t="shared" si="94"/>
        <v>9</v>
      </c>
      <c r="BZ67" s="335">
        <f t="shared" si="94"/>
        <v>11</v>
      </c>
      <c r="CA67" s="677"/>
      <c r="CB67" s="18" t="s">
        <v>42</v>
      </c>
      <c r="CC67" s="334">
        <f t="shared" ref="CC67:CK67" si="95">SUM(CC64:CC66)</f>
        <v>4072</v>
      </c>
      <c r="CD67" s="334">
        <f t="shared" si="95"/>
        <v>3763</v>
      </c>
      <c r="CE67" s="334">
        <f t="shared" si="95"/>
        <v>7835</v>
      </c>
      <c r="CF67" s="334">
        <f t="shared" si="95"/>
        <v>23872</v>
      </c>
      <c r="CG67" s="334">
        <f t="shared" si="95"/>
        <v>23531</v>
      </c>
      <c r="CH67" s="334">
        <f t="shared" si="95"/>
        <v>47403</v>
      </c>
      <c r="CI67" s="334">
        <f t="shared" si="95"/>
        <v>5804</v>
      </c>
      <c r="CJ67" s="334">
        <f t="shared" si="95"/>
        <v>7122</v>
      </c>
      <c r="CK67" s="335">
        <f t="shared" si="95"/>
        <v>12926</v>
      </c>
    </row>
    <row r="68" spans="1:89" ht="17.100000000000001" customHeight="1">
      <c r="A68" s="1"/>
      <c r="B68" s="52" t="s">
        <v>110</v>
      </c>
      <c r="C68" s="39" t="s">
        <v>111</v>
      </c>
      <c r="D68" s="334">
        <v>186</v>
      </c>
      <c r="E68" s="334">
        <v>173</v>
      </c>
      <c r="F68" s="334">
        <v>359</v>
      </c>
      <c r="G68" s="334">
        <v>293</v>
      </c>
      <c r="H68" s="334">
        <v>271</v>
      </c>
      <c r="I68" s="334">
        <v>564</v>
      </c>
      <c r="J68" s="334">
        <v>363</v>
      </c>
      <c r="K68" s="334">
        <v>326</v>
      </c>
      <c r="L68" s="335">
        <v>689</v>
      </c>
      <c r="M68" s="365" t="s">
        <v>110</v>
      </c>
      <c r="N68" s="350" t="s">
        <v>111</v>
      </c>
      <c r="O68" s="334">
        <v>439</v>
      </c>
      <c r="P68" s="334">
        <v>427</v>
      </c>
      <c r="Q68" s="334">
        <v>866</v>
      </c>
      <c r="R68" s="334">
        <v>406</v>
      </c>
      <c r="S68" s="334">
        <v>420</v>
      </c>
      <c r="T68" s="334">
        <v>826</v>
      </c>
      <c r="U68" s="334">
        <v>363</v>
      </c>
      <c r="V68" s="334">
        <v>339</v>
      </c>
      <c r="W68" s="335">
        <v>702</v>
      </c>
      <c r="X68" s="52" t="s">
        <v>110</v>
      </c>
      <c r="Y68" s="39" t="s">
        <v>111</v>
      </c>
      <c r="Z68" s="337">
        <v>365</v>
      </c>
      <c r="AA68" s="334">
        <v>317</v>
      </c>
      <c r="AB68" s="334">
        <v>682</v>
      </c>
      <c r="AC68" s="334">
        <v>358</v>
      </c>
      <c r="AD68" s="334">
        <v>325</v>
      </c>
      <c r="AE68" s="334">
        <v>683</v>
      </c>
      <c r="AF68" s="334">
        <v>401</v>
      </c>
      <c r="AG68" s="334">
        <v>412</v>
      </c>
      <c r="AH68" s="335">
        <v>813</v>
      </c>
      <c r="AI68" s="52" t="s">
        <v>110</v>
      </c>
      <c r="AJ68" s="39" t="s">
        <v>111</v>
      </c>
      <c r="AK68" s="334">
        <v>531</v>
      </c>
      <c r="AL68" s="337">
        <v>492</v>
      </c>
      <c r="AM68" s="334">
        <v>1023</v>
      </c>
      <c r="AN68" s="334">
        <v>601</v>
      </c>
      <c r="AO68" s="334">
        <v>554</v>
      </c>
      <c r="AP68" s="334">
        <v>1155</v>
      </c>
      <c r="AQ68" s="334">
        <v>638</v>
      </c>
      <c r="AR68" s="334">
        <v>583</v>
      </c>
      <c r="AS68" s="335">
        <v>1221</v>
      </c>
      <c r="AT68" s="52" t="s">
        <v>110</v>
      </c>
      <c r="AU68" s="39" t="s">
        <v>111</v>
      </c>
      <c r="AV68" s="334">
        <v>498</v>
      </c>
      <c r="AW68" s="334">
        <v>383</v>
      </c>
      <c r="AX68" s="337">
        <v>881</v>
      </c>
      <c r="AY68" s="334">
        <v>360</v>
      </c>
      <c r="AZ68" s="334">
        <v>379</v>
      </c>
      <c r="BA68" s="334">
        <v>739</v>
      </c>
      <c r="BB68" s="334">
        <v>311</v>
      </c>
      <c r="BC68" s="334">
        <v>372</v>
      </c>
      <c r="BD68" s="335">
        <v>683</v>
      </c>
      <c r="BE68" s="52" t="s">
        <v>110</v>
      </c>
      <c r="BF68" s="39" t="s">
        <v>111</v>
      </c>
      <c r="BG68" s="334">
        <v>298</v>
      </c>
      <c r="BH68" s="334">
        <v>357</v>
      </c>
      <c r="BI68" s="334">
        <v>655</v>
      </c>
      <c r="BJ68" s="337">
        <v>147</v>
      </c>
      <c r="BK68" s="334">
        <v>254</v>
      </c>
      <c r="BL68" s="334">
        <v>401</v>
      </c>
      <c r="BM68" s="334">
        <v>71</v>
      </c>
      <c r="BN68" s="334">
        <v>152</v>
      </c>
      <c r="BO68" s="335">
        <v>223</v>
      </c>
      <c r="BP68" s="52" t="s">
        <v>110</v>
      </c>
      <c r="BQ68" s="39" t="s">
        <v>111</v>
      </c>
      <c r="BR68" s="334">
        <v>29</v>
      </c>
      <c r="BS68" s="334">
        <v>58</v>
      </c>
      <c r="BT68" s="334">
        <v>87</v>
      </c>
      <c r="BU68" s="334">
        <v>4</v>
      </c>
      <c r="BV68" s="334">
        <v>15</v>
      </c>
      <c r="BW68" s="334">
        <v>19</v>
      </c>
      <c r="BX68" s="334">
        <v>0</v>
      </c>
      <c r="BY68" s="334">
        <v>0</v>
      </c>
      <c r="BZ68" s="335">
        <v>0</v>
      </c>
      <c r="CA68" s="52" t="s">
        <v>110</v>
      </c>
      <c r="CB68" s="39" t="s">
        <v>111</v>
      </c>
      <c r="CC68" s="334">
        <v>842</v>
      </c>
      <c r="CD68" s="334">
        <v>770</v>
      </c>
      <c r="CE68" s="334">
        <v>1612</v>
      </c>
      <c r="CF68" s="334">
        <v>4600</v>
      </c>
      <c r="CG68" s="334">
        <v>4252</v>
      </c>
      <c r="CH68" s="334">
        <v>8852</v>
      </c>
      <c r="CI68" s="334">
        <v>1220</v>
      </c>
      <c r="CJ68" s="334">
        <v>1587</v>
      </c>
      <c r="CK68" s="335">
        <v>2807</v>
      </c>
    </row>
    <row r="69" spans="1:89" ht="17.100000000000001" customHeight="1" thickBot="1">
      <c r="A69" s="1"/>
      <c r="B69" s="669" t="s">
        <v>112</v>
      </c>
      <c r="C69" s="670"/>
      <c r="D69" s="351">
        <f t="shared" ref="D69:L69" si="96">SUM(D33:D37,D42:D45,D48:D52,D55,D58,D62:D63,D67:D68)</f>
        <v>51267</v>
      </c>
      <c r="E69" s="351">
        <f t="shared" si="96"/>
        <v>48617</v>
      </c>
      <c r="F69" s="351">
        <f t="shared" si="96"/>
        <v>99884</v>
      </c>
      <c r="G69" s="351">
        <f t="shared" si="96"/>
        <v>55913</v>
      </c>
      <c r="H69" s="351">
        <f t="shared" si="96"/>
        <v>53637</v>
      </c>
      <c r="I69" s="351">
        <f t="shared" si="96"/>
        <v>109550</v>
      </c>
      <c r="J69" s="351">
        <f t="shared" si="96"/>
        <v>60821</v>
      </c>
      <c r="K69" s="351">
        <f t="shared" si="96"/>
        <v>57225</v>
      </c>
      <c r="L69" s="352">
        <f t="shared" si="96"/>
        <v>118046</v>
      </c>
      <c r="M69" s="732" t="s">
        <v>112</v>
      </c>
      <c r="N69" s="669"/>
      <c r="O69" s="351">
        <f t="shared" ref="O69:W69" si="97">SUM(O33:O37,O42:O45,O48:O52,O55,O58,O62:O63,O67:O68)</f>
        <v>70696</v>
      </c>
      <c r="P69" s="351">
        <f t="shared" si="97"/>
        <v>65989</v>
      </c>
      <c r="Q69" s="351">
        <f t="shared" si="97"/>
        <v>136685</v>
      </c>
      <c r="R69" s="351">
        <f t="shared" si="97"/>
        <v>81253</v>
      </c>
      <c r="S69" s="351">
        <f t="shared" si="97"/>
        <v>73852</v>
      </c>
      <c r="T69" s="351">
        <f t="shared" si="97"/>
        <v>155105</v>
      </c>
      <c r="U69" s="351">
        <f t="shared" si="97"/>
        <v>81311</v>
      </c>
      <c r="V69" s="351">
        <f t="shared" si="97"/>
        <v>76358</v>
      </c>
      <c r="W69" s="352">
        <f t="shared" si="97"/>
        <v>157669</v>
      </c>
      <c r="X69" s="669" t="s">
        <v>112</v>
      </c>
      <c r="Y69" s="670"/>
      <c r="Z69" s="353">
        <f t="shared" ref="Z69:AH69" si="98">SUM(Z33:Z37,Z42:Z45,Z48:Z52,Z55,Z58,Z62:Z63,Z67:Z68)</f>
        <v>97211</v>
      </c>
      <c r="AA69" s="351">
        <f t="shared" si="98"/>
        <v>89722</v>
      </c>
      <c r="AB69" s="351">
        <f t="shared" si="98"/>
        <v>186933</v>
      </c>
      <c r="AC69" s="351">
        <f t="shared" si="98"/>
        <v>84493</v>
      </c>
      <c r="AD69" s="351">
        <f t="shared" si="98"/>
        <v>78609</v>
      </c>
      <c r="AE69" s="351">
        <f t="shared" si="98"/>
        <v>163102</v>
      </c>
      <c r="AF69" s="351">
        <f t="shared" si="98"/>
        <v>74845</v>
      </c>
      <c r="AG69" s="351">
        <f t="shared" si="98"/>
        <v>72560</v>
      </c>
      <c r="AH69" s="352">
        <f t="shared" si="98"/>
        <v>147405</v>
      </c>
      <c r="AI69" s="669" t="s">
        <v>112</v>
      </c>
      <c r="AJ69" s="670"/>
      <c r="AK69" s="351">
        <f t="shared" ref="AK69:AS69" si="99">SUM(AK33:AK37,AK42:AK45,AK48:AK52,AK55,AK58,AK62:AK63,AK67:AK68)</f>
        <v>74045</v>
      </c>
      <c r="AL69" s="353">
        <f t="shared" si="99"/>
        <v>73657</v>
      </c>
      <c r="AM69" s="351">
        <f t="shared" si="99"/>
        <v>147702</v>
      </c>
      <c r="AN69" s="351">
        <f t="shared" si="99"/>
        <v>90450</v>
      </c>
      <c r="AO69" s="351">
        <f t="shared" si="99"/>
        <v>91118</v>
      </c>
      <c r="AP69" s="351">
        <f t="shared" si="99"/>
        <v>181568</v>
      </c>
      <c r="AQ69" s="351">
        <f t="shared" si="99"/>
        <v>107580</v>
      </c>
      <c r="AR69" s="351">
        <f t="shared" si="99"/>
        <v>109859</v>
      </c>
      <c r="AS69" s="352">
        <f t="shared" si="99"/>
        <v>217439</v>
      </c>
      <c r="AT69" s="669" t="s">
        <v>112</v>
      </c>
      <c r="AU69" s="670"/>
      <c r="AV69" s="351">
        <f t="shared" ref="AV69:BD69" si="100">SUM(AV33:AV37,AV42:AV45,AV48:AV52,AV55,AV58,AV62:AV63,AV67:AV68)</f>
        <v>93374</v>
      </c>
      <c r="AW69" s="351">
        <f t="shared" si="100"/>
        <v>91471</v>
      </c>
      <c r="AX69" s="353">
        <f t="shared" si="100"/>
        <v>184845</v>
      </c>
      <c r="AY69" s="351">
        <f t="shared" si="100"/>
        <v>73155</v>
      </c>
      <c r="AZ69" s="351">
        <f t="shared" si="100"/>
        <v>68991</v>
      </c>
      <c r="BA69" s="351">
        <f t="shared" si="100"/>
        <v>142146</v>
      </c>
      <c r="BB69" s="351">
        <f t="shared" si="100"/>
        <v>51608</v>
      </c>
      <c r="BC69" s="351">
        <f t="shared" si="100"/>
        <v>53577</v>
      </c>
      <c r="BD69" s="352">
        <f t="shared" si="100"/>
        <v>105185</v>
      </c>
      <c r="BE69" s="669" t="s">
        <v>112</v>
      </c>
      <c r="BF69" s="670"/>
      <c r="BG69" s="351">
        <f t="shared" ref="BG69:BO69" si="101">SUM(BG33:BG37,BG42:BG45,BG48:BG52,BG55,BG58,BG62:BG63,BG67:BG68)</f>
        <v>33263</v>
      </c>
      <c r="BH69" s="351">
        <f t="shared" si="101"/>
        <v>41399</v>
      </c>
      <c r="BI69" s="351">
        <f t="shared" si="101"/>
        <v>74662</v>
      </c>
      <c r="BJ69" s="353">
        <f t="shared" si="101"/>
        <v>17050</v>
      </c>
      <c r="BK69" s="351">
        <f t="shared" si="101"/>
        <v>30440</v>
      </c>
      <c r="BL69" s="351">
        <f t="shared" si="101"/>
        <v>47490</v>
      </c>
      <c r="BM69" s="351">
        <f t="shared" si="101"/>
        <v>7877</v>
      </c>
      <c r="BN69" s="351">
        <f t="shared" si="101"/>
        <v>18087</v>
      </c>
      <c r="BO69" s="352">
        <f t="shared" si="101"/>
        <v>25964</v>
      </c>
      <c r="BP69" s="669" t="s">
        <v>112</v>
      </c>
      <c r="BQ69" s="670"/>
      <c r="BR69" s="351">
        <f t="shared" ref="BR69:BZ69" si="102">SUM(BR33:BR37,BR42:BR45,BR48:BR52,BR55,BR58,BR62:BR63,BR67:BR68)</f>
        <v>2840</v>
      </c>
      <c r="BS69" s="351">
        <f t="shared" si="102"/>
        <v>8553</v>
      </c>
      <c r="BT69" s="351">
        <f t="shared" si="102"/>
        <v>11393</v>
      </c>
      <c r="BU69" s="351">
        <f t="shared" si="102"/>
        <v>465</v>
      </c>
      <c r="BV69" s="351">
        <f t="shared" si="102"/>
        <v>1962</v>
      </c>
      <c r="BW69" s="351">
        <f t="shared" si="102"/>
        <v>2427</v>
      </c>
      <c r="BX69" s="351">
        <f t="shared" si="102"/>
        <v>44</v>
      </c>
      <c r="BY69" s="351">
        <f t="shared" si="102"/>
        <v>241</v>
      </c>
      <c r="BZ69" s="352">
        <f t="shared" si="102"/>
        <v>285</v>
      </c>
      <c r="CA69" s="669" t="s">
        <v>112</v>
      </c>
      <c r="CB69" s="670"/>
      <c r="CC69" s="351">
        <f t="shared" ref="CC69:CK69" si="103">SUM(CC33:CC37,CC42:CC45,CC48:CC52,CC55,CC58,CC62:CC63,CC67:CC68)</f>
        <v>168001</v>
      </c>
      <c r="CD69" s="351">
        <f t="shared" si="103"/>
        <v>159479</v>
      </c>
      <c r="CE69" s="351">
        <f t="shared" si="103"/>
        <v>327480</v>
      </c>
      <c r="CF69" s="351">
        <f t="shared" si="103"/>
        <v>855258</v>
      </c>
      <c r="CG69" s="351">
        <f t="shared" si="103"/>
        <v>823195</v>
      </c>
      <c r="CH69" s="351">
        <f t="shared" si="103"/>
        <v>1678453</v>
      </c>
      <c r="CI69" s="351">
        <f t="shared" si="103"/>
        <v>186302</v>
      </c>
      <c r="CJ69" s="351">
        <f t="shared" si="103"/>
        <v>223250</v>
      </c>
      <c r="CK69" s="352">
        <f t="shared" si="103"/>
        <v>409552</v>
      </c>
    </row>
    <row r="70" spans="1:89" ht="17.100000000000001" customHeight="1">
      <c r="A70" s="1"/>
      <c r="B70" s="55" t="s">
        <v>114</v>
      </c>
      <c r="C70" s="56" t="s">
        <v>115</v>
      </c>
      <c r="D70" s="366">
        <v>4313</v>
      </c>
      <c r="E70" s="366">
        <v>4157</v>
      </c>
      <c r="F70" s="366">
        <v>8470</v>
      </c>
      <c r="G70" s="366">
        <v>4879</v>
      </c>
      <c r="H70" s="366">
        <v>4408</v>
      </c>
      <c r="I70" s="366">
        <v>9287</v>
      </c>
      <c r="J70" s="366">
        <v>5229</v>
      </c>
      <c r="K70" s="366">
        <v>4995</v>
      </c>
      <c r="L70" s="367">
        <v>10224</v>
      </c>
      <c r="M70" s="55" t="s">
        <v>114</v>
      </c>
      <c r="N70" s="368" t="s">
        <v>115</v>
      </c>
      <c r="O70" s="366">
        <v>6453</v>
      </c>
      <c r="P70" s="366">
        <v>5698</v>
      </c>
      <c r="Q70" s="366">
        <v>12151</v>
      </c>
      <c r="R70" s="366">
        <v>6868</v>
      </c>
      <c r="S70" s="366">
        <v>6019</v>
      </c>
      <c r="T70" s="366">
        <v>12887</v>
      </c>
      <c r="U70" s="366">
        <v>6759</v>
      </c>
      <c r="V70" s="366">
        <v>6131</v>
      </c>
      <c r="W70" s="367">
        <v>12890</v>
      </c>
      <c r="X70" s="55" t="s">
        <v>114</v>
      </c>
      <c r="Y70" s="56" t="s">
        <v>115</v>
      </c>
      <c r="Z70" s="369">
        <v>7743</v>
      </c>
      <c r="AA70" s="366">
        <v>7129</v>
      </c>
      <c r="AB70" s="366">
        <v>14872</v>
      </c>
      <c r="AC70" s="366">
        <v>6901</v>
      </c>
      <c r="AD70" s="366">
        <v>6586</v>
      </c>
      <c r="AE70" s="366">
        <v>13487</v>
      </c>
      <c r="AF70" s="366">
        <v>6586</v>
      </c>
      <c r="AG70" s="366">
        <v>6287</v>
      </c>
      <c r="AH70" s="367">
        <v>12873</v>
      </c>
      <c r="AI70" s="55" t="s">
        <v>114</v>
      </c>
      <c r="AJ70" s="56" t="s">
        <v>115</v>
      </c>
      <c r="AK70" s="366">
        <v>6757</v>
      </c>
      <c r="AL70" s="369">
        <v>6522</v>
      </c>
      <c r="AM70" s="366">
        <v>13279</v>
      </c>
      <c r="AN70" s="366">
        <v>7865</v>
      </c>
      <c r="AO70" s="366">
        <v>7573</v>
      </c>
      <c r="AP70" s="366">
        <v>15438</v>
      </c>
      <c r="AQ70" s="366">
        <v>8720</v>
      </c>
      <c r="AR70" s="366">
        <v>8518</v>
      </c>
      <c r="AS70" s="367">
        <v>17238</v>
      </c>
      <c r="AT70" s="55" t="s">
        <v>114</v>
      </c>
      <c r="AU70" s="56" t="s">
        <v>115</v>
      </c>
      <c r="AV70" s="366">
        <v>7009</v>
      </c>
      <c r="AW70" s="366">
        <v>6953</v>
      </c>
      <c r="AX70" s="369">
        <v>13962</v>
      </c>
      <c r="AY70" s="366">
        <v>5758</v>
      </c>
      <c r="AZ70" s="366">
        <v>5813</v>
      </c>
      <c r="BA70" s="366">
        <v>11571</v>
      </c>
      <c r="BB70" s="366">
        <v>4463</v>
      </c>
      <c r="BC70" s="366">
        <v>5081</v>
      </c>
      <c r="BD70" s="367">
        <v>9544</v>
      </c>
      <c r="BE70" s="55" t="s">
        <v>114</v>
      </c>
      <c r="BF70" s="56" t="s">
        <v>115</v>
      </c>
      <c r="BG70" s="366">
        <v>3278</v>
      </c>
      <c r="BH70" s="366">
        <v>4242</v>
      </c>
      <c r="BI70" s="366">
        <v>7520</v>
      </c>
      <c r="BJ70" s="369">
        <v>1731</v>
      </c>
      <c r="BK70" s="366">
        <v>3137</v>
      </c>
      <c r="BL70" s="366">
        <v>4868</v>
      </c>
      <c r="BM70" s="366">
        <v>833</v>
      </c>
      <c r="BN70" s="366">
        <v>1769</v>
      </c>
      <c r="BO70" s="367">
        <v>2602</v>
      </c>
      <c r="BP70" s="55" t="s">
        <v>114</v>
      </c>
      <c r="BQ70" s="56" t="s">
        <v>115</v>
      </c>
      <c r="BR70" s="366">
        <v>261</v>
      </c>
      <c r="BS70" s="366">
        <v>790</v>
      </c>
      <c r="BT70" s="366">
        <v>1051</v>
      </c>
      <c r="BU70" s="366">
        <v>55</v>
      </c>
      <c r="BV70" s="366">
        <v>169</v>
      </c>
      <c r="BW70" s="366">
        <v>224</v>
      </c>
      <c r="BX70" s="366">
        <v>4</v>
      </c>
      <c r="BY70" s="366">
        <v>25</v>
      </c>
      <c r="BZ70" s="367">
        <v>29</v>
      </c>
      <c r="CA70" s="55" t="s">
        <v>114</v>
      </c>
      <c r="CB70" s="56" t="s">
        <v>115</v>
      </c>
      <c r="CC70" s="366">
        <v>14421</v>
      </c>
      <c r="CD70" s="366">
        <v>13560</v>
      </c>
      <c r="CE70" s="366">
        <v>27981</v>
      </c>
      <c r="CF70" s="366">
        <v>71661</v>
      </c>
      <c r="CG70" s="366">
        <v>67416</v>
      </c>
      <c r="CH70" s="366">
        <v>139077</v>
      </c>
      <c r="CI70" s="366">
        <v>16383</v>
      </c>
      <c r="CJ70" s="366">
        <v>21026</v>
      </c>
      <c r="CK70" s="367">
        <v>37409</v>
      </c>
    </row>
    <row r="71" spans="1:89" ht="17.100000000000001" customHeight="1">
      <c r="A71" s="1"/>
      <c r="B71" s="17"/>
      <c r="C71" s="26" t="s">
        <v>325</v>
      </c>
      <c r="D71" s="345">
        <v>1806</v>
      </c>
      <c r="E71" s="345">
        <v>1717</v>
      </c>
      <c r="F71" s="345">
        <v>3523</v>
      </c>
      <c r="G71" s="345">
        <v>2006</v>
      </c>
      <c r="H71" s="345">
        <v>1953</v>
      </c>
      <c r="I71" s="345">
        <v>3959</v>
      </c>
      <c r="J71" s="345">
        <v>2147</v>
      </c>
      <c r="K71" s="345">
        <v>2080</v>
      </c>
      <c r="L71" s="346">
        <v>4227</v>
      </c>
      <c r="M71" s="17"/>
      <c r="N71" s="341" t="s">
        <v>325</v>
      </c>
      <c r="O71" s="345">
        <v>2349</v>
      </c>
      <c r="P71" s="345">
        <v>2071</v>
      </c>
      <c r="Q71" s="345">
        <v>4420</v>
      </c>
      <c r="R71" s="345">
        <v>2246</v>
      </c>
      <c r="S71" s="345">
        <v>2210</v>
      </c>
      <c r="T71" s="345">
        <v>4456</v>
      </c>
      <c r="U71" s="345">
        <v>2737</v>
      </c>
      <c r="V71" s="345">
        <v>2423</v>
      </c>
      <c r="W71" s="346">
        <v>5160</v>
      </c>
      <c r="X71" s="17"/>
      <c r="Y71" s="26" t="s">
        <v>325</v>
      </c>
      <c r="Z71" s="348">
        <v>3228</v>
      </c>
      <c r="AA71" s="345">
        <v>2862</v>
      </c>
      <c r="AB71" s="345">
        <v>6090</v>
      </c>
      <c r="AC71" s="345">
        <v>2901</v>
      </c>
      <c r="AD71" s="345">
        <v>2699</v>
      </c>
      <c r="AE71" s="345">
        <v>5600</v>
      </c>
      <c r="AF71" s="345">
        <v>2720</v>
      </c>
      <c r="AG71" s="345">
        <v>2543</v>
      </c>
      <c r="AH71" s="346">
        <v>5263</v>
      </c>
      <c r="AI71" s="17"/>
      <c r="AJ71" s="26" t="s">
        <v>325</v>
      </c>
      <c r="AK71" s="345">
        <v>2642</v>
      </c>
      <c r="AL71" s="348">
        <v>2530</v>
      </c>
      <c r="AM71" s="345">
        <v>5172</v>
      </c>
      <c r="AN71" s="345">
        <v>3103</v>
      </c>
      <c r="AO71" s="345">
        <v>2862</v>
      </c>
      <c r="AP71" s="345">
        <v>5965</v>
      </c>
      <c r="AQ71" s="345">
        <v>3371</v>
      </c>
      <c r="AR71" s="345">
        <v>3264</v>
      </c>
      <c r="AS71" s="346">
        <v>6635</v>
      </c>
      <c r="AT71" s="17"/>
      <c r="AU71" s="26" t="s">
        <v>325</v>
      </c>
      <c r="AV71" s="345">
        <v>2640</v>
      </c>
      <c r="AW71" s="345">
        <v>2585</v>
      </c>
      <c r="AX71" s="348">
        <v>5225</v>
      </c>
      <c r="AY71" s="345">
        <v>2217</v>
      </c>
      <c r="AZ71" s="345">
        <v>2374</v>
      </c>
      <c r="BA71" s="345">
        <v>4591</v>
      </c>
      <c r="BB71" s="345">
        <v>1857</v>
      </c>
      <c r="BC71" s="345">
        <v>2261</v>
      </c>
      <c r="BD71" s="346">
        <v>4118</v>
      </c>
      <c r="BE71" s="17"/>
      <c r="BF71" s="26" t="s">
        <v>325</v>
      </c>
      <c r="BG71" s="345">
        <v>1503</v>
      </c>
      <c r="BH71" s="345">
        <v>1906</v>
      </c>
      <c r="BI71" s="345">
        <v>3409</v>
      </c>
      <c r="BJ71" s="348">
        <v>765</v>
      </c>
      <c r="BK71" s="345">
        <v>1431</v>
      </c>
      <c r="BL71" s="345">
        <v>2196</v>
      </c>
      <c r="BM71" s="345">
        <v>370</v>
      </c>
      <c r="BN71" s="345">
        <v>859</v>
      </c>
      <c r="BO71" s="346">
        <v>1229</v>
      </c>
      <c r="BP71" s="17"/>
      <c r="BQ71" s="26" t="s">
        <v>325</v>
      </c>
      <c r="BR71" s="345">
        <v>136</v>
      </c>
      <c r="BS71" s="345">
        <v>412</v>
      </c>
      <c r="BT71" s="345">
        <v>548</v>
      </c>
      <c r="BU71" s="345">
        <v>33</v>
      </c>
      <c r="BV71" s="345">
        <v>99</v>
      </c>
      <c r="BW71" s="345">
        <v>132</v>
      </c>
      <c r="BX71" s="345">
        <v>2</v>
      </c>
      <c r="BY71" s="345">
        <v>13</v>
      </c>
      <c r="BZ71" s="346">
        <v>15</v>
      </c>
      <c r="CA71" s="17"/>
      <c r="CB71" s="26" t="s">
        <v>325</v>
      </c>
      <c r="CC71" s="345">
        <v>5959</v>
      </c>
      <c r="CD71" s="345">
        <v>5750</v>
      </c>
      <c r="CE71" s="345">
        <v>11709</v>
      </c>
      <c r="CF71" s="345">
        <v>27937</v>
      </c>
      <c r="CG71" s="345">
        <v>26049</v>
      </c>
      <c r="CH71" s="345">
        <v>53986</v>
      </c>
      <c r="CI71" s="345">
        <v>6883</v>
      </c>
      <c r="CJ71" s="345">
        <v>9355</v>
      </c>
      <c r="CK71" s="346">
        <v>16238</v>
      </c>
    </row>
    <row r="72" spans="1:89" s="409" customFormat="1" ht="17.100000000000001" customHeight="1">
      <c r="A72" s="408"/>
      <c r="B72" s="102" t="s">
        <v>117</v>
      </c>
      <c r="C72" s="46" t="s">
        <v>326</v>
      </c>
      <c r="D72" s="356">
        <v>1350</v>
      </c>
      <c r="E72" s="356">
        <v>1281</v>
      </c>
      <c r="F72" s="356">
        <v>2631</v>
      </c>
      <c r="G72" s="356">
        <v>1465</v>
      </c>
      <c r="H72" s="356">
        <v>1450</v>
      </c>
      <c r="I72" s="356">
        <v>2915</v>
      </c>
      <c r="J72" s="356">
        <v>1560</v>
      </c>
      <c r="K72" s="356">
        <v>1491</v>
      </c>
      <c r="L72" s="357">
        <v>3051</v>
      </c>
      <c r="M72" s="102" t="s">
        <v>117</v>
      </c>
      <c r="N72" s="355" t="s">
        <v>326</v>
      </c>
      <c r="O72" s="356">
        <v>1669</v>
      </c>
      <c r="P72" s="356">
        <v>1513</v>
      </c>
      <c r="Q72" s="356">
        <v>3182</v>
      </c>
      <c r="R72" s="356">
        <v>1665</v>
      </c>
      <c r="S72" s="356">
        <v>1572</v>
      </c>
      <c r="T72" s="356">
        <v>3237</v>
      </c>
      <c r="U72" s="356">
        <v>2082</v>
      </c>
      <c r="V72" s="356">
        <v>1821</v>
      </c>
      <c r="W72" s="357">
        <v>3903</v>
      </c>
      <c r="X72" s="102" t="s">
        <v>117</v>
      </c>
      <c r="Y72" s="46" t="s">
        <v>326</v>
      </c>
      <c r="Z72" s="358">
        <v>2493</v>
      </c>
      <c r="AA72" s="356">
        <v>2166</v>
      </c>
      <c r="AB72" s="356">
        <v>4659</v>
      </c>
      <c r="AC72" s="356">
        <v>2202</v>
      </c>
      <c r="AD72" s="356">
        <v>2030</v>
      </c>
      <c r="AE72" s="356">
        <v>4232</v>
      </c>
      <c r="AF72" s="356">
        <v>2033</v>
      </c>
      <c r="AG72" s="356">
        <v>1880</v>
      </c>
      <c r="AH72" s="357">
        <v>3913</v>
      </c>
      <c r="AI72" s="102" t="s">
        <v>117</v>
      </c>
      <c r="AJ72" s="46" t="s">
        <v>326</v>
      </c>
      <c r="AK72" s="356">
        <v>1939</v>
      </c>
      <c r="AL72" s="358">
        <v>1831</v>
      </c>
      <c r="AM72" s="356">
        <v>3770</v>
      </c>
      <c r="AN72" s="356">
        <v>2269</v>
      </c>
      <c r="AO72" s="356">
        <v>2078</v>
      </c>
      <c r="AP72" s="356">
        <v>4347</v>
      </c>
      <c r="AQ72" s="356">
        <v>2440</v>
      </c>
      <c r="AR72" s="356">
        <v>2433</v>
      </c>
      <c r="AS72" s="357">
        <v>4873</v>
      </c>
      <c r="AT72" s="102" t="s">
        <v>117</v>
      </c>
      <c r="AU72" s="46" t="s">
        <v>326</v>
      </c>
      <c r="AV72" s="356">
        <v>2027</v>
      </c>
      <c r="AW72" s="356">
        <v>2011</v>
      </c>
      <c r="AX72" s="358">
        <v>4038</v>
      </c>
      <c r="AY72" s="356">
        <v>1687</v>
      </c>
      <c r="AZ72" s="356">
        <v>1805</v>
      </c>
      <c r="BA72" s="356">
        <v>3492</v>
      </c>
      <c r="BB72" s="356">
        <v>1408</v>
      </c>
      <c r="BC72" s="356">
        <v>1659</v>
      </c>
      <c r="BD72" s="357">
        <v>3067</v>
      </c>
      <c r="BE72" s="102" t="s">
        <v>117</v>
      </c>
      <c r="BF72" s="46" t="s">
        <v>326</v>
      </c>
      <c r="BG72" s="356">
        <v>1086</v>
      </c>
      <c r="BH72" s="356">
        <v>1383</v>
      </c>
      <c r="BI72" s="356">
        <v>2469</v>
      </c>
      <c r="BJ72" s="358">
        <v>538</v>
      </c>
      <c r="BK72" s="356">
        <v>1015</v>
      </c>
      <c r="BL72" s="356">
        <v>1553</v>
      </c>
      <c r="BM72" s="356">
        <v>266</v>
      </c>
      <c r="BN72" s="356">
        <v>623</v>
      </c>
      <c r="BO72" s="357">
        <v>889</v>
      </c>
      <c r="BP72" s="102" t="s">
        <v>117</v>
      </c>
      <c r="BQ72" s="46" t="s">
        <v>326</v>
      </c>
      <c r="BR72" s="356">
        <v>101</v>
      </c>
      <c r="BS72" s="356">
        <v>338</v>
      </c>
      <c r="BT72" s="356">
        <v>439</v>
      </c>
      <c r="BU72" s="356">
        <v>23</v>
      </c>
      <c r="BV72" s="356">
        <v>85</v>
      </c>
      <c r="BW72" s="356">
        <v>108</v>
      </c>
      <c r="BX72" s="356">
        <v>2</v>
      </c>
      <c r="BY72" s="356">
        <v>13</v>
      </c>
      <c r="BZ72" s="357">
        <v>15</v>
      </c>
      <c r="CA72" s="102" t="s">
        <v>117</v>
      </c>
      <c r="CB72" s="46" t="s">
        <v>326</v>
      </c>
      <c r="CC72" s="356">
        <v>4375</v>
      </c>
      <c r="CD72" s="356">
        <v>4222</v>
      </c>
      <c r="CE72" s="356">
        <v>8597</v>
      </c>
      <c r="CF72" s="356">
        <v>20819</v>
      </c>
      <c r="CG72" s="356">
        <v>19335</v>
      </c>
      <c r="CH72" s="356">
        <v>40154</v>
      </c>
      <c r="CI72" s="356">
        <v>5111</v>
      </c>
      <c r="CJ72" s="356">
        <v>6921</v>
      </c>
      <c r="CK72" s="357">
        <v>12032</v>
      </c>
    </row>
    <row r="73" spans="1:89" ht="17.100000000000001" customHeight="1">
      <c r="A73" s="1"/>
      <c r="B73" s="45"/>
      <c r="C73" s="344" t="s">
        <v>120</v>
      </c>
      <c r="D73" s="345">
        <v>3371</v>
      </c>
      <c r="E73" s="345">
        <v>3330</v>
      </c>
      <c r="F73" s="345">
        <v>6701</v>
      </c>
      <c r="G73" s="345">
        <v>3678</v>
      </c>
      <c r="H73" s="345">
        <v>3448</v>
      </c>
      <c r="I73" s="345">
        <v>7126</v>
      </c>
      <c r="J73" s="345">
        <v>3812</v>
      </c>
      <c r="K73" s="345">
        <v>3593</v>
      </c>
      <c r="L73" s="346">
        <v>7405</v>
      </c>
      <c r="M73" s="45"/>
      <c r="N73" s="347" t="s">
        <v>120</v>
      </c>
      <c r="O73" s="345">
        <v>4170</v>
      </c>
      <c r="P73" s="345">
        <v>3830</v>
      </c>
      <c r="Q73" s="345">
        <v>8000</v>
      </c>
      <c r="R73" s="345">
        <v>4412</v>
      </c>
      <c r="S73" s="345">
        <v>4054</v>
      </c>
      <c r="T73" s="345">
        <v>8466</v>
      </c>
      <c r="U73" s="345">
        <v>4884</v>
      </c>
      <c r="V73" s="345">
        <v>4564</v>
      </c>
      <c r="W73" s="346">
        <v>9448</v>
      </c>
      <c r="X73" s="45"/>
      <c r="Y73" s="344" t="s">
        <v>120</v>
      </c>
      <c r="Z73" s="348">
        <v>5951</v>
      </c>
      <c r="AA73" s="345">
        <v>5430</v>
      </c>
      <c r="AB73" s="345">
        <v>11381</v>
      </c>
      <c r="AC73" s="345">
        <v>5177</v>
      </c>
      <c r="AD73" s="345">
        <v>4835</v>
      </c>
      <c r="AE73" s="345">
        <v>10012</v>
      </c>
      <c r="AF73" s="345">
        <v>4506</v>
      </c>
      <c r="AG73" s="345">
        <v>4210</v>
      </c>
      <c r="AH73" s="346">
        <v>8716</v>
      </c>
      <c r="AI73" s="45"/>
      <c r="AJ73" s="344" t="s">
        <v>120</v>
      </c>
      <c r="AK73" s="345">
        <v>4572</v>
      </c>
      <c r="AL73" s="348">
        <v>4531</v>
      </c>
      <c r="AM73" s="345">
        <v>9103</v>
      </c>
      <c r="AN73" s="345">
        <v>5632</v>
      </c>
      <c r="AO73" s="345">
        <v>5652</v>
      </c>
      <c r="AP73" s="345">
        <v>11284</v>
      </c>
      <c r="AQ73" s="345">
        <v>6523</v>
      </c>
      <c r="AR73" s="345">
        <v>6128</v>
      </c>
      <c r="AS73" s="346">
        <v>12651</v>
      </c>
      <c r="AT73" s="45"/>
      <c r="AU73" s="344" t="s">
        <v>120</v>
      </c>
      <c r="AV73" s="345">
        <v>4995</v>
      </c>
      <c r="AW73" s="345">
        <v>4739</v>
      </c>
      <c r="AX73" s="348">
        <v>9734</v>
      </c>
      <c r="AY73" s="345">
        <v>4013</v>
      </c>
      <c r="AZ73" s="345">
        <v>3915</v>
      </c>
      <c r="BA73" s="345">
        <v>7928</v>
      </c>
      <c r="BB73" s="345">
        <v>3079</v>
      </c>
      <c r="BC73" s="345">
        <v>3466</v>
      </c>
      <c r="BD73" s="346">
        <v>6545</v>
      </c>
      <c r="BE73" s="45"/>
      <c r="BF73" s="344" t="s">
        <v>120</v>
      </c>
      <c r="BG73" s="345">
        <v>2263</v>
      </c>
      <c r="BH73" s="345">
        <v>3091</v>
      </c>
      <c r="BI73" s="345">
        <v>5354</v>
      </c>
      <c r="BJ73" s="348">
        <v>1269</v>
      </c>
      <c r="BK73" s="345">
        <v>2401</v>
      </c>
      <c r="BL73" s="345">
        <v>3670</v>
      </c>
      <c r="BM73" s="345">
        <v>556</v>
      </c>
      <c r="BN73" s="345">
        <v>1377</v>
      </c>
      <c r="BO73" s="346">
        <v>1933</v>
      </c>
      <c r="BP73" s="45"/>
      <c r="BQ73" s="344" t="s">
        <v>120</v>
      </c>
      <c r="BR73" s="345">
        <v>214</v>
      </c>
      <c r="BS73" s="345">
        <v>565</v>
      </c>
      <c r="BT73" s="345">
        <v>779</v>
      </c>
      <c r="BU73" s="345">
        <v>38</v>
      </c>
      <c r="BV73" s="345">
        <v>143</v>
      </c>
      <c r="BW73" s="345">
        <v>181</v>
      </c>
      <c r="BX73" s="345">
        <v>3</v>
      </c>
      <c r="BY73" s="345">
        <v>15</v>
      </c>
      <c r="BZ73" s="346">
        <v>18</v>
      </c>
      <c r="CA73" s="45"/>
      <c r="CB73" s="344" t="s">
        <v>120</v>
      </c>
      <c r="CC73" s="345">
        <v>10861</v>
      </c>
      <c r="CD73" s="345">
        <v>10371</v>
      </c>
      <c r="CE73" s="345">
        <v>21232</v>
      </c>
      <c r="CF73" s="345">
        <v>50822</v>
      </c>
      <c r="CG73" s="345">
        <v>47973</v>
      </c>
      <c r="CH73" s="345">
        <v>98795</v>
      </c>
      <c r="CI73" s="345">
        <v>11435</v>
      </c>
      <c r="CJ73" s="345">
        <v>14973</v>
      </c>
      <c r="CK73" s="346">
        <v>26408</v>
      </c>
    </row>
    <row r="74" spans="1:89" s="360" customFormat="1" ht="17.100000000000001" customHeight="1">
      <c r="A74" s="70"/>
      <c r="B74" s="105" t="s">
        <v>121</v>
      </c>
      <c r="C74" s="46" t="s">
        <v>327</v>
      </c>
      <c r="D74" s="356">
        <v>3106</v>
      </c>
      <c r="E74" s="356">
        <v>3061</v>
      </c>
      <c r="F74" s="356">
        <v>6167</v>
      </c>
      <c r="G74" s="356">
        <v>3375</v>
      </c>
      <c r="H74" s="356">
        <v>3146</v>
      </c>
      <c r="I74" s="356">
        <v>6521</v>
      </c>
      <c r="J74" s="356">
        <v>3483</v>
      </c>
      <c r="K74" s="356">
        <v>3275</v>
      </c>
      <c r="L74" s="357">
        <v>6758</v>
      </c>
      <c r="M74" s="105" t="s">
        <v>121</v>
      </c>
      <c r="N74" s="355" t="s">
        <v>327</v>
      </c>
      <c r="O74" s="356">
        <v>3798</v>
      </c>
      <c r="P74" s="356">
        <v>3473</v>
      </c>
      <c r="Q74" s="356">
        <v>7271</v>
      </c>
      <c r="R74" s="356">
        <v>4033</v>
      </c>
      <c r="S74" s="356">
        <v>3671</v>
      </c>
      <c r="T74" s="356">
        <v>7704</v>
      </c>
      <c r="U74" s="356">
        <v>4519</v>
      </c>
      <c r="V74" s="356">
        <v>4195</v>
      </c>
      <c r="W74" s="357">
        <v>8714</v>
      </c>
      <c r="X74" s="105" t="s">
        <v>121</v>
      </c>
      <c r="Y74" s="46" t="s">
        <v>327</v>
      </c>
      <c r="Z74" s="358">
        <v>5505</v>
      </c>
      <c r="AA74" s="356">
        <v>4998</v>
      </c>
      <c r="AB74" s="356">
        <v>10503</v>
      </c>
      <c r="AC74" s="356">
        <v>4739</v>
      </c>
      <c r="AD74" s="356">
        <v>4468</v>
      </c>
      <c r="AE74" s="356">
        <v>9207</v>
      </c>
      <c r="AF74" s="356">
        <v>4132</v>
      </c>
      <c r="AG74" s="356">
        <v>3838</v>
      </c>
      <c r="AH74" s="357">
        <v>7970</v>
      </c>
      <c r="AI74" s="105" t="s">
        <v>121</v>
      </c>
      <c r="AJ74" s="46" t="s">
        <v>327</v>
      </c>
      <c r="AK74" s="356">
        <v>4123</v>
      </c>
      <c r="AL74" s="358">
        <v>4095</v>
      </c>
      <c r="AM74" s="356">
        <v>8218</v>
      </c>
      <c r="AN74" s="356">
        <v>5114</v>
      </c>
      <c r="AO74" s="356">
        <v>5156</v>
      </c>
      <c r="AP74" s="356">
        <v>10270</v>
      </c>
      <c r="AQ74" s="356">
        <v>5954</v>
      </c>
      <c r="AR74" s="356">
        <v>5618</v>
      </c>
      <c r="AS74" s="357">
        <v>11572</v>
      </c>
      <c r="AT74" s="105" t="s">
        <v>121</v>
      </c>
      <c r="AU74" s="46" t="s">
        <v>327</v>
      </c>
      <c r="AV74" s="356">
        <v>4553</v>
      </c>
      <c r="AW74" s="356">
        <v>4307</v>
      </c>
      <c r="AX74" s="358">
        <v>8860</v>
      </c>
      <c r="AY74" s="356">
        <v>3678</v>
      </c>
      <c r="AZ74" s="356">
        <v>3547</v>
      </c>
      <c r="BA74" s="356">
        <v>7225</v>
      </c>
      <c r="BB74" s="356">
        <v>2792</v>
      </c>
      <c r="BC74" s="356">
        <v>3156</v>
      </c>
      <c r="BD74" s="357">
        <v>5948</v>
      </c>
      <c r="BE74" s="105" t="s">
        <v>121</v>
      </c>
      <c r="BF74" s="46" t="s">
        <v>327</v>
      </c>
      <c r="BG74" s="356">
        <v>2079</v>
      </c>
      <c r="BH74" s="356">
        <v>2832</v>
      </c>
      <c r="BI74" s="356">
        <v>4911</v>
      </c>
      <c r="BJ74" s="358">
        <v>1156</v>
      </c>
      <c r="BK74" s="356">
        <v>2166</v>
      </c>
      <c r="BL74" s="356">
        <v>3322</v>
      </c>
      <c r="BM74" s="356">
        <v>506</v>
      </c>
      <c r="BN74" s="356">
        <v>1269</v>
      </c>
      <c r="BO74" s="357">
        <v>1775</v>
      </c>
      <c r="BP74" s="105" t="s">
        <v>121</v>
      </c>
      <c r="BQ74" s="46" t="s">
        <v>327</v>
      </c>
      <c r="BR74" s="356">
        <v>200</v>
      </c>
      <c r="BS74" s="356">
        <v>508</v>
      </c>
      <c r="BT74" s="356">
        <v>708</v>
      </c>
      <c r="BU74" s="356">
        <v>35</v>
      </c>
      <c r="BV74" s="356">
        <v>131</v>
      </c>
      <c r="BW74" s="356">
        <v>166</v>
      </c>
      <c r="BX74" s="356">
        <v>3</v>
      </c>
      <c r="BY74" s="356">
        <v>14</v>
      </c>
      <c r="BZ74" s="357">
        <v>17</v>
      </c>
      <c r="CA74" s="105" t="s">
        <v>121</v>
      </c>
      <c r="CB74" s="46" t="s">
        <v>327</v>
      </c>
      <c r="CC74" s="356">
        <v>9964</v>
      </c>
      <c r="CD74" s="356">
        <v>9482</v>
      </c>
      <c r="CE74" s="356">
        <v>19446</v>
      </c>
      <c r="CF74" s="356">
        <v>46470</v>
      </c>
      <c r="CG74" s="356">
        <v>43819</v>
      </c>
      <c r="CH74" s="356">
        <v>90289</v>
      </c>
      <c r="CI74" s="356">
        <v>10449</v>
      </c>
      <c r="CJ74" s="356">
        <v>13623</v>
      </c>
      <c r="CK74" s="357">
        <v>24072</v>
      </c>
    </row>
    <row r="75" spans="1:89" s="360" customFormat="1" ht="17.100000000000001" customHeight="1">
      <c r="A75" s="70"/>
      <c r="B75" s="666" t="s">
        <v>123</v>
      </c>
      <c r="C75" s="71" t="s">
        <v>328</v>
      </c>
      <c r="D75" s="372">
        <v>456</v>
      </c>
      <c r="E75" s="372">
        <v>436</v>
      </c>
      <c r="F75" s="372">
        <v>892</v>
      </c>
      <c r="G75" s="372">
        <v>541</v>
      </c>
      <c r="H75" s="372">
        <v>503</v>
      </c>
      <c r="I75" s="372">
        <v>1044</v>
      </c>
      <c r="J75" s="372">
        <v>587</v>
      </c>
      <c r="K75" s="372">
        <v>589</v>
      </c>
      <c r="L75" s="373">
        <v>1176</v>
      </c>
      <c r="M75" s="666" t="s">
        <v>123</v>
      </c>
      <c r="N75" s="374" t="s">
        <v>328</v>
      </c>
      <c r="O75" s="372">
        <v>680</v>
      </c>
      <c r="P75" s="372">
        <v>558</v>
      </c>
      <c r="Q75" s="372">
        <v>1238</v>
      </c>
      <c r="R75" s="372">
        <v>581</v>
      </c>
      <c r="S75" s="372">
        <v>638</v>
      </c>
      <c r="T75" s="372">
        <v>1219</v>
      </c>
      <c r="U75" s="372">
        <v>655</v>
      </c>
      <c r="V75" s="372">
        <v>602</v>
      </c>
      <c r="W75" s="373">
        <v>1257</v>
      </c>
      <c r="X75" s="666" t="s">
        <v>123</v>
      </c>
      <c r="Y75" s="71" t="s">
        <v>328</v>
      </c>
      <c r="Z75" s="375">
        <v>735</v>
      </c>
      <c r="AA75" s="372">
        <v>696</v>
      </c>
      <c r="AB75" s="372">
        <v>1431</v>
      </c>
      <c r="AC75" s="372">
        <v>699</v>
      </c>
      <c r="AD75" s="372">
        <v>669</v>
      </c>
      <c r="AE75" s="372">
        <v>1368</v>
      </c>
      <c r="AF75" s="372">
        <v>687</v>
      </c>
      <c r="AG75" s="372">
        <v>663</v>
      </c>
      <c r="AH75" s="373">
        <v>1350</v>
      </c>
      <c r="AI75" s="666" t="s">
        <v>123</v>
      </c>
      <c r="AJ75" s="71" t="s">
        <v>328</v>
      </c>
      <c r="AK75" s="372">
        <v>703</v>
      </c>
      <c r="AL75" s="375">
        <v>699</v>
      </c>
      <c r="AM75" s="372">
        <v>1402</v>
      </c>
      <c r="AN75" s="372">
        <v>834</v>
      </c>
      <c r="AO75" s="372">
        <v>784</v>
      </c>
      <c r="AP75" s="372">
        <v>1618</v>
      </c>
      <c r="AQ75" s="372">
        <v>931</v>
      </c>
      <c r="AR75" s="372">
        <v>831</v>
      </c>
      <c r="AS75" s="373">
        <v>1762</v>
      </c>
      <c r="AT75" s="666" t="s">
        <v>123</v>
      </c>
      <c r="AU75" s="71" t="s">
        <v>328</v>
      </c>
      <c r="AV75" s="372">
        <v>613</v>
      </c>
      <c r="AW75" s="372">
        <v>574</v>
      </c>
      <c r="AX75" s="375">
        <v>1187</v>
      </c>
      <c r="AY75" s="372">
        <v>530</v>
      </c>
      <c r="AZ75" s="372">
        <v>569</v>
      </c>
      <c r="BA75" s="372">
        <v>1099</v>
      </c>
      <c r="BB75" s="372">
        <v>449</v>
      </c>
      <c r="BC75" s="372">
        <v>602</v>
      </c>
      <c r="BD75" s="373">
        <v>1051</v>
      </c>
      <c r="BE75" s="666" t="s">
        <v>123</v>
      </c>
      <c r="BF75" s="71" t="s">
        <v>328</v>
      </c>
      <c r="BG75" s="372">
        <v>417</v>
      </c>
      <c r="BH75" s="372">
        <v>523</v>
      </c>
      <c r="BI75" s="372">
        <v>940</v>
      </c>
      <c r="BJ75" s="375">
        <v>227</v>
      </c>
      <c r="BK75" s="372">
        <v>416</v>
      </c>
      <c r="BL75" s="372">
        <v>643</v>
      </c>
      <c r="BM75" s="372">
        <v>104</v>
      </c>
      <c r="BN75" s="372">
        <v>236</v>
      </c>
      <c r="BO75" s="373">
        <v>340</v>
      </c>
      <c r="BP75" s="666" t="s">
        <v>123</v>
      </c>
      <c r="BQ75" s="71" t="s">
        <v>328</v>
      </c>
      <c r="BR75" s="372">
        <v>35</v>
      </c>
      <c r="BS75" s="372">
        <v>74</v>
      </c>
      <c r="BT75" s="372">
        <v>109</v>
      </c>
      <c r="BU75" s="372">
        <v>10</v>
      </c>
      <c r="BV75" s="372">
        <v>14</v>
      </c>
      <c r="BW75" s="372">
        <v>24</v>
      </c>
      <c r="BX75" s="372">
        <v>0</v>
      </c>
      <c r="BY75" s="372">
        <v>0</v>
      </c>
      <c r="BZ75" s="373">
        <v>0</v>
      </c>
      <c r="CA75" s="666" t="s">
        <v>123</v>
      </c>
      <c r="CB75" s="71" t="s">
        <v>328</v>
      </c>
      <c r="CC75" s="372">
        <v>1584</v>
      </c>
      <c r="CD75" s="372">
        <v>1528</v>
      </c>
      <c r="CE75" s="372">
        <v>3112</v>
      </c>
      <c r="CF75" s="372">
        <v>7118</v>
      </c>
      <c r="CG75" s="372">
        <v>6714</v>
      </c>
      <c r="CH75" s="372">
        <v>13832</v>
      </c>
      <c r="CI75" s="372">
        <v>1772</v>
      </c>
      <c r="CJ75" s="372">
        <v>2434</v>
      </c>
      <c r="CK75" s="373">
        <v>4206</v>
      </c>
    </row>
    <row r="76" spans="1:89" ht="17.100000000000001" customHeight="1">
      <c r="A76" s="1"/>
      <c r="B76" s="667"/>
      <c r="C76" s="77" t="s">
        <v>125</v>
      </c>
      <c r="D76" s="339">
        <v>211</v>
      </c>
      <c r="E76" s="339">
        <v>205</v>
      </c>
      <c r="F76" s="339">
        <v>416</v>
      </c>
      <c r="G76" s="339">
        <v>277</v>
      </c>
      <c r="H76" s="339">
        <v>242</v>
      </c>
      <c r="I76" s="339">
        <v>519</v>
      </c>
      <c r="J76" s="339">
        <v>349</v>
      </c>
      <c r="K76" s="339">
        <v>309</v>
      </c>
      <c r="L76" s="340">
        <v>658</v>
      </c>
      <c r="M76" s="667"/>
      <c r="N76" s="377" t="s">
        <v>125</v>
      </c>
      <c r="O76" s="339">
        <v>419</v>
      </c>
      <c r="P76" s="339">
        <v>319</v>
      </c>
      <c r="Q76" s="339">
        <v>738</v>
      </c>
      <c r="R76" s="339">
        <v>328</v>
      </c>
      <c r="S76" s="339">
        <v>330</v>
      </c>
      <c r="T76" s="339">
        <v>658</v>
      </c>
      <c r="U76" s="339">
        <v>344</v>
      </c>
      <c r="V76" s="339">
        <v>330</v>
      </c>
      <c r="W76" s="340">
        <v>674</v>
      </c>
      <c r="X76" s="667"/>
      <c r="Y76" s="77" t="s">
        <v>125</v>
      </c>
      <c r="Z76" s="342">
        <v>393</v>
      </c>
      <c r="AA76" s="339">
        <v>321</v>
      </c>
      <c r="AB76" s="339">
        <v>714</v>
      </c>
      <c r="AC76" s="339">
        <v>353</v>
      </c>
      <c r="AD76" s="339">
        <v>323</v>
      </c>
      <c r="AE76" s="339">
        <v>676</v>
      </c>
      <c r="AF76" s="339">
        <v>395</v>
      </c>
      <c r="AG76" s="339">
        <v>359</v>
      </c>
      <c r="AH76" s="340">
        <v>754</v>
      </c>
      <c r="AI76" s="667"/>
      <c r="AJ76" s="77" t="s">
        <v>125</v>
      </c>
      <c r="AK76" s="339">
        <v>439</v>
      </c>
      <c r="AL76" s="342">
        <v>376</v>
      </c>
      <c r="AM76" s="339">
        <v>815</v>
      </c>
      <c r="AN76" s="339">
        <v>462</v>
      </c>
      <c r="AO76" s="339">
        <v>478</v>
      </c>
      <c r="AP76" s="339">
        <v>940</v>
      </c>
      <c r="AQ76" s="339">
        <v>534</v>
      </c>
      <c r="AR76" s="339">
        <v>485</v>
      </c>
      <c r="AS76" s="340">
        <v>1019</v>
      </c>
      <c r="AT76" s="667"/>
      <c r="AU76" s="77" t="s">
        <v>125</v>
      </c>
      <c r="AV76" s="339">
        <v>378</v>
      </c>
      <c r="AW76" s="339">
        <v>349</v>
      </c>
      <c r="AX76" s="342">
        <v>727</v>
      </c>
      <c r="AY76" s="339">
        <v>349</v>
      </c>
      <c r="AZ76" s="339">
        <v>339</v>
      </c>
      <c r="BA76" s="339">
        <v>688</v>
      </c>
      <c r="BB76" s="339">
        <v>276</v>
      </c>
      <c r="BC76" s="339">
        <v>342</v>
      </c>
      <c r="BD76" s="340">
        <v>618</v>
      </c>
      <c r="BE76" s="667"/>
      <c r="BF76" s="77" t="s">
        <v>125</v>
      </c>
      <c r="BG76" s="339">
        <v>262</v>
      </c>
      <c r="BH76" s="339">
        <v>332</v>
      </c>
      <c r="BI76" s="339">
        <v>594</v>
      </c>
      <c r="BJ76" s="342">
        <v>126</v>
      </c>
      <c r="BK76" s="339">
        <v>284</v>
      </c>
      <c r="BL76" s="339">
        <v>410</v>
      </c>
      <c r="BM76" s="339">
        <v>61</v>
      </c>
      <c r="BN76" s="339">
        <v>142</v>
      </c>
      <c r="BO76" s="340">
        <v>203</v>
      </c>
      <c r="BP76" s="667"/>
      <c r="BQ76" s="77" t="s">
        <v>125</v>
      </c>
      <c r="BR76" s="339">
        <v>33</v>
      </c>
      <c r="BS76" s="339">
        <v>80</v>
      </c>
      <c r="BT76" s="339">
        <v>113</v>
      </c>
      <c r="BU76" s="339">
        <v>1</v>
      </c>
      <c r="BV76" s="339">
        <v>23</v>
      </c>
      <c r="BW76" s="339">
        <v>24</v>
      </c>
      <c r="BX76" s="339">
        <v>1</v>
      </c>
      <c r="BY76" s="339">
        <v>4</v>
      </c>
      <c r="BZ76" s="340">
        <v>5</v>
      </c>
      <c r="CA76" s="667"/>
      <c r="CB76" s="77" t="s">
        <v>125</v>
      </c>
      <c r="CC76" s="339">
        <v>837</v>
      </c>
      <c r="CD76" s="339">
        <v>756</v>
      </c>
      <c r="CE76" s="339">
        <v>1593</v>
      </c>
      <c r="CF76" s="339">
        <v>4045</v>
      </c>
      <c r="CG76" s="339">
        <v>3670</v>
      </c>
      <c r="CH76" s="339">
        <v>7715</v>
      </c>
      <c r="CI76" s="339">
        <v>1109</v>
      </c>
      <c r="CJ76" s="339">
        <v>1546</v>
      </c>
      <c r="CK76" s="340">
        <v>2655</v>
      </c>
    </row>
    <row r="77" spans="1:89" ht="17.100000000000001" customHeight="1">
      <c r="A77" s="1"/>
      <c r="B77" s="667"/>
      <c r="C77" s="78" t="s">
        <v>126</v>
      </c>
      <c r="D77" s="339">
        <v>328</v>
      </c>
      <c r="E77" s="339">
        <v>282</v>
      </c>
      <c r="F77" s="339">
        <v>610</v>
      </c>
      <c r="G77" s="339">
        <v>409</v>
      </c>
      <c r="H77" s="339">
        <v>360</v>
      </c>
      <c r="I77" s="339">
        <v>769</v>
      </c>
      <c r="J77" s="339">
        <v>448</v>
      </c>
      <c r="K77" s="339">
        <v>425</v>
      </c>
      <c r="L77" s="340">
        <v>873</v>
      </c>
      <c r="M77" s="667"/>
      <c r="N77" s="378" t="s">
        <v>126</v>
      </c>
      <c r="O77" s="339">
        <v>419</v>
      </c>
      <c r="P77" s="339">
        <v>423</v>
      </c>
      <c r="Q77" s="339">
        <v>842</v>
      </c>
      <c r="R77" s="339">
        <v>395</v>
      </c>
      <c r="S77" s="339">
        <v>393</v>
      </c>
      <c r="T77" s="339">
        <v>788</v>
      </c>
      <c r="U77" s="339">
        <v>505</v>
      </c>
      <c r="V77" s="339">
        <v>422</v>
      </c>
      <c r="W77" s="340">
        <v>927</v>
      </c>
      <c r="X77" s="667"/>
      <c r="Y77" s="78" t="s">
        <v>126</v>
      </c>
      <c r="Z77" s="342">
        <v>551</v>
      </c>
      <c r="AA77" s="339">
        <v>457</v>
      </c>
      <c r="AB77" s="339">
        <v>1008</v>
      </c>
      <c r="AC77" s="339">
        <v>484</v>
      </c>
      <c r="AD77" s="339">
        <v>499</v>
      </c>
      <c r="AE77" s="339">
        <v>983</v>
      </c>
      <c r="AF77" s="339">
        <v>487</v>
      </c>
      <c r="AG77" s="339">
        <v>476</v>
      </c>
      <c r="AH77" s="340">
        <v>963</v>
      </c>
      <c r="AI77" s="667"/>
      <c r="AJ77" s="78" t="s">
        <v>126</v>
      </c>
      <c r="AK77" s="339">
        <v>503</v>
      </c>
      <c r="AL77" s="342">
        <v>473</v>
      </c>
      <c r="AM77" s="339">
        <v>976</v>
      </c>
      <c r="AN77" s="339">
        <v>647</v>
      </c>
      <c r="AO77" s="339">
        <v>551</v>
      </c>
      <c r="AP77" s="339">
        <v>1198</v>
      </c>
      <c r="AQ77" s="339">
        <v>620</v>
      </c>
      <c r="AR77" s="339">
        <v>568</v>
      </c>
      <c r="AS77" s="340">
        <v>1188</v>
      </c>
      <c r="AT77" s="667"/>
      <c r="AU77" s="78" t="s">
        <v>126</v>
      </c>
      <c r="AV77" s="339">
        <v>475</v>
      </c>
      <c r="AW77" s="339">
        <v>429</v>
      </c>
      <c r="AX77" s="342">
        <v>904</v>
      </c>
      <c r="AY77" s="339">
        <v>386</v>
      </c>
      <c r="AZ77" s="339">
        <v>395</v>
      </c>
      <c r="BA77" s="339">
        <v>781</v>
      </c>
      <c r="BB77" s="339">
        <v>327</v>
      </c>
      <c r="BC77" s="339">
        <v>388</v>
      </c>
      <c r="BD77" s="340">
        <v>715</v>
      </c>
      <c r="BE77" s="667"/>
      <c r="BF77" s="78" t="s">
        <v>126</v>
      </c>
      <c r="BG77" s="339">
        <v>293</v>
      </c>
      <c r="BH77" s="339">
        <v>357</v>
      </c>
      <c r="BI77" s="339">
        <v>650</v>
      </c>
      <c r="BJ77" s="342">
        <v>166</v>
      </c>
      <c r="BK77" s="339">
        <v>310</v>
      </c>
      <c r="BL77" s="339">
        <v>476</v>
      </c>
      <c r="BM77" s="339">
        <v>87</v>
      </c>
      <c r="BN77" s="339">
        <v>199</v>
      </c>
      <c r="BO77" s="340">
        <v>286</v>
      </c>
      <c r="BP77" s="667"/>
      <c r="BQ77" s="78" t="s">
        <v>126</v>
      </c>
      <c r="BR77" s="339">
        <v>33</v>
      </c>
      <c r="BS77" s="339">
        <v>64</v>
      </c>
      <c r="BT77" s="339">
        <v>97</v>
      </c>
      <c r="BU77" s="339">
        <v>2</v>
      </c>
      <c r="BV77" s="339">
        <v>24</v>
      </c>
      <c r="BW77" s="339">
        <v>26</v>
      </c>
      <c r="BX77" s="339">
        <v>0</v>
      </c>
      <c r="BY77" s="339">
        <v>2</v>
      </c>
      <c r="BZ77" s="340">
        <v>2</v>
      </c>
      <c r="CA77" s="667"/>
      <c r="CB77" s="78" t="s">
        <v>126</v>
      </c>
      <c r="CC77" s="339">
        <v>1185</v>
      </c>
      <c r="CD77" s="339">
        <v>1067</v>
      </c>
      <c r="CE77" s="339">
        <v>2252</v>
      </c>
      <c r="CF77" s="339">
        <v>5086</v>
      </c>
      <c r="CG77" s="339">
        <v>4691</v>
      </c>
      <c r="CH77" s="339">
        <v>9777</v>
      </c>
      <c r="CI77" s="339">
        <v>1294</v>
      </c>
      <c r="CJ77" s="339">
        <v>1739</v>
      </c>
      <c r="CK77" s="340">
        <v>3033</v>
      </c>
    </row>
    <row r="78" spans="1:89" ht="17.100000000000001" customHeight="1">
      <c r="A78" s="1"/>
      <c r="B78" s="667"/>
      <c r="C78" s="77" t="s">
        <v>127</v>
      </c>
      <c r="D78" s="339">
        <v>817</v>
      </c>
      <c r="E78" s="339">
        <v>746</v>
      </c>
      <c r="F78" s="339">
        <v>1563</v>
      </c>
      <c r="G78" s="339">
        <v>855</v>
      </c>
      <c r="H78" s="339">
        <v>825</v>
      </c>
      <c r="I78" s="339">
        <v>1680</v>
      </c>
      <c r="J78" s="339">
        <v>880</v>
      </c>
      <c r="K78" s="339">
        <v>859</v>
      </c>
      <c r="L78" s="340">
        <v>1739</v>
      </c>
      <c r="M78" s="667"/>
      <c r="N78" s="377" t="s">
        <v>127</v>
      </c>
      <c r="O78" s="339">
        <v>886</v>
      </c>
      <c r="P78" s="339">
        <v>913</v>
      </c>
      <c r="Q78" s="339">
        <v>1799</v>
      </c>
      <c r="R78" s="339">
        <v>937</v>
      </c>
      <c r="S78" s="339">
        <v>885</v>
      </c>
      <c r="T78" s="339">
        <v>1822</v>
      </c>
      <c r="U78" s="339">
        <v>1053</v>
      </c>
      <c r="V78" s="339">
        <v>1005</v>
      </c>
      <c r="W78" s="340">
        <v>2058</v>
      </c>
      <c r="X78" s="667"/>
      <c r="Y78" s="77" t="s">
        <v>127</v>
      </c>
      <c r="Z78" s="342">
        <v>1268</v>
      </c>
      <c r="AA78" s="339">
        <v>1149</v>
      </c>
      <c r="AB78" s="339">
        <v>2417</v>
      </c>
      <c r="AC78" s="339">
        <v>1052</v>
      </c>
      <c r="AD78" s="339">
        <v>977</v>
      </c>
      <c r="AE78" s="339">
        <v>2029</v>
      </c>
      <c r="AF78" s="339">
        <v>958</v>
      </c>
      <c r="AG78" s="339">
        <v>965</v>
      </c>
      <c r="AH78" s="340">
        <v>1923</v>
      </c>
      <c r="AI78" s="667"/>
      <c r="AJ78" s="77" t="s">
        <v>127</v>
      </c>
      <c r="AK78" s="339">
        <v>1014</v>
      </c>
      <c r="AL78" s="342">
        <v>1024</v>
      </c>
      <c r="AM78" s="339">
        <v>2038</v>
      </c>
      <c r="AN78" s="339">
        <v>1211</v>
      </c>
      <c r="AO78" s="339">
        <v>1199</v>
      </c>
      <c r="AP78" s="339">
        <v>2410</v>
      </c>
      <c r="AQ78" s="339">
        <v>1266</v>
      </c>
      <c r="AR78" s="339">
        <v>1335</v>
      </c>
      <c r="AS78" s="340">
        <v>2601</v>
      </c>
      <c r="AT78" s="667"/>
      <c r="AU78" s="77" t="s">
        <v>127</v>
      </c>
      <c r="AV78" s="339">
        <v>988</v>
      </c>
      <c r="AW78" s="339">
        <v>843</v>
      </c>
      <c r="AX78" s="342">
        <v>1831</v>
      </c>
      <c r="AY78" s="339">
        <v>678</v>
      </c>
      <c r="AZ78" s="339">
        <v>683</v>
      </c>
      <c r="BA78" s="339">
        <v>1361</v>
      </c>
      <c r="BB78" s="339">
        <v>573</v>
      </c>
      <c r="BC78" s="339">
        <v>679</v>
      </c>
      <c r="BD78" s="340">
        <v>1252</v>
      </c>
      <c r="BE78" s="667"/>
      <c r="BF78" s="77" t="s">
        <v>127</v>
      </c>
      <c r="BG78" s="339">
        <v>434</v>
      </c>
      <c r="BH78" s="339">
        <v>570</v>
      </c>
      <c r="BI78" s="339">
        <v>1004</v>
      </c>
      <c r="BJ78" s="342">
        <v>241</v>
      </c>
      <c r="BK78" s="339">
        <v>481</v>
      </c>
      <c r="BL78" s="339">
        <v>722</v>
      </c>
      <c r="BM78" s="339">
        <v>119</v>
      </c>
      <c r="BN78" s="339">
        <v>268</v>
      </c>
      <c r="BO78" s="340">
        <v>387</v>
      </c>
      <c r="BP78" s="667"/>
      <c r="BQ78" s="77" t="s">
        <v>127</v>
      </c>
      <c r="BR78" s="339">
        <v>31</v>
      </c>
      <c r="BS78" s="339">
        <v>126</v>
      </c>
      <c r="BT78" s="339">
        <v>157</v>
      </c>
      <c r="BU78" s="339">
        <v>11</v>
      </c>
      <c r="BV78" s="339">
        <v>39</v>
      </c>
      <c r="BW78" s="339">
        <v>50</v>
      </c>
      <c r="BX78" s="339">
        <v>0</v>
      </c>
      <c r="BY78" s="339">
        <v>1</v>
      </c>
      <c r="BZ78" s="340">
        <v>1</v>
      </c>
      <c r="CA78" s="667"/>
      <c r="CB78" s="77" t="s">
        <v>127</v>
      </c>
      <c r="CC78" s="339">
        <v>2552</v>
      </c>
      <c r="CD78" s="339">
        <v>2430</v>
      </c>
      <c r="CE78" s="339">
        <v>4982</v>
      </c>
      <c r="CF78" s="339">
        <v>10633</v>
      </c>
      <c r="CG78" s="339">
        <v>10295</v>
      </c>
      <c r="CH78" s="339">
        <v>20928</v>
      </c>
      <c r="CI78" s="339">
        <v>2087</v>
      </c>
      <c r="CJ78" s="339">
        <v>2847</v>
      </c>
      <c r="CK78" s="340">
        <v>4934</v>
      </c>
    </row>
    <row r="79" spans="1:89" ht="17.100000000000001" customHeight="1">
      <c r="A79" s="1"/>
      <c r="B79" s="668"/>
      <c r="C79" s="18" t="s">
        <v>42</v>
      </c>
      <c r="D79" s="334">
        <f t="shared" ref="D79:L79" si="104">SUM(D75:D78)</f>
        <v>1812</v>
      </c>
      <c r="E79" s="334">
        <f t="shared" si="104"/>
        <v>1669</v>
      </c>
      <c r="F79" s="334">
        <f t="shared" si="104"/>
        <v>3481</v>
      </c>
      <c r="G79" s="334">
        <f t="shared" si="104"/>
        <v>2082</v>
      </c>
      <c r="H79" s="334">
        <f t="shared" si="104"/>
        <v>1930</v>
      </c>
      <c r="I79" s="334">
        <f t="shared" si="104"/>
        <v>4012</v>
      </c>
      <c r="J79" s="334">
        <f t="shared" si="104"/>
        <v>2264</v>
      </c>
      <c r="K79" s="334">
        <f t="shared" si="104"/>
        <v>2182</v>
      </c>
      <c r="L79" s="335">
        <f t="shared" si="104"/>
        <v>4446</v>
      </c>
      <c r="M79" s="668"/>
      <c r="N79" s="336" t="s">
        <v>42</v>
      </c>
      <c r="O79" s="334">
        <f t="shared" ref="O79:W79" si="105">SUM(O75:O78)</f>
        <v>2404</v>
      </c>
      <c r="P79" s="334">
        <f t="shared" si="105"/>
        <v>2213</v>
      </c>
      <c r="Q79" s="334">
        <f t="shared" si="105"/>
        <v>4617</v>
      </c>
      <c r="R79" s="334">
        <f t="shared" si="105"/>
        <v>2241</v>
      </c>
      <c r="S79" s="334">
        <f t="shared" si="105"/>
        <v>2246</v>
      </c>
      <c r="T79" s="334">
        <f t="shared" si="105"/>
        <v>4487</v>
      </c>
      <c r="U79" s="334">
        <f t="shared" si="105"/>
        <v>2557</v>
      </c>
      <c r="V79" s="334">
        <f t="shared" si="105"/>
        <v>2359</v>
      </c>
      <c r="W79" s="335">
        <f t="shared" si="105"/>
        <v>4916</v>
      </c>
      <c r="X79" s="668"/>
      <c r="Y79" s="18" t="s">
        <v>42</v>
      </c>
      <c r="Z79" s="337">
        <f t="shared" ref="Z79:AH79" si="106">SUM(Z75:Z78)</f>
        <v>2947</v>
      </c>
      <c r="AA79" s="334">
        <f t="shared" si="106"/>
        <v>2623</v>
      </c>
      <c r="AB79" s="334">
        <f t="shared" si="106"/>
        <v>5570</v>
      </c>
      <c r="AC79" s="334">
        <f t="shared" si="106"/>
        <v>2588</v>
      </c>
      <c r="AD79" s="334">
        <f t="shared" si="106"/>
        <v>2468</v>
      </c>
      <c r="AE79" s="334">
        <f t="shared" si="106"/>
        <v>5056</v>
      </c>
      <c r="AF79" s="334">
        <f t="shared" si="106"/>
        <v>2527</v>
      </c>
      <c r="AG79" s="334">
        <f t="shared" si="106"/>
        <v>2463</v>
      </c>
      <c r="AH79" s="335">
        <f t="shared" si="106"/>
        <v>4990</v>
      </c>
      <c r="AI79" s="668"/>
      <c r="AJ79" s="18" t="s">
        <v>42</v>
      </c>
      <c r="AK79" s="334">
        <f t="shared" ref="AK79:AS79" si="107">SUM(AK75:AK78)</f>
        <v>2659</v>
      </c>
      <c r="AL79" s="337">
        <f t="shared" si="107"/>
        <v>2572</v>
      </c>
      <c r="AM79" s="334">
        <f t="shared" si="107"/>
        <v>5231</v>
      </c>
      <c r="AN79" s="334">
        <f t="shared" si="107"/>
        <v>3154</v>
      </c>
      <c r="AO79" s="334">
        <f t="shared" si="107"/>
        <v>3012</v>
      </c>
      <c r="AP79" s="334">
        <f t="shared" si="107"/>
        <v>6166</v>
      </c>
      <c r="AQ79" s="334">
        <f t="shared" si="107"/>
        <v>3351</v>
      </c>
      <c r="AR79" s="334">
        <f t="shared" si="107"/>
        <v>3219</v>
      </c>
      <c r="AS79" s="335">
        <f t="shared" si="107"/>
        <v>6570</v>
      </c>
      <c r="AT79" s="668"/>
      <c r="AU79" s="18" t="s">
        <v>42</v>
      </c>
      <c r="AV79" s="334">
        <f t="shared" ref="AV79:BD79" si="108">SUM(AV75:AV78)</f>
        <v>2454</v>
      </c>
      <c r="AW79" s="334">
        <f t="shared" si="108"/>
        <v>2195</v>
      </c>
      <c r="AX79" s="337">
        <f t="shared" si="108"/>
        <v>4649</v>
      </c>
      <c r="AY79" s="334">
        <f t="shared" si="108"/>
        <v>1943</v>
      </c>
      <c r="AZ79" s="334">
        <f t="shared" si="108"/>
        <v>1986</v>
      </c>
      <c r="BA79" s="334">
        <f t="shared" si="108"/>
        <v>3929</v>
      </c>
      <c r="BB79" s="334">
        <f t="shared" si="108"/>
        <v>1625</v>
      </c>
      <c r="BC79" s="334">
        <f t="shared" si="108"/>
        <v>2011</v>
      </c>
      <c r="BD79" s="335">
        <f t="shared" si="108"/>
        <v>3636</v>
      </c>
      <c r="BE79" s="668"/>
      <c r="BF79" s="18" t="s">
        <v>42</v>
      </c>
      <c r="BG79" s="334">
        <f t="shared" ref="BG79:BO79" si="109">SUM(BG75:BG78)</f>
        <v>1406</v>
      </c>
      <c r="BH79" s="334">
        <f t="shared" si="109"/>
        <v>1782</v>
      </c>
      <c r="BI79" s="334">
        <f t="shared" si="109"/>
        <v>3188</v>
      </c>
      <c r="BJ79" s="337">
        <f t="shared" si="109"/>
        <v>760</v>
      </c>
      <c r="BK79" s="334">
        <f t="shared" si="109"/>
        <v>1491</v>
      </c>
      <c r="BL79" s="334">
        <f t="shared" si="109"/>
        <v>2251</v>
      </c>
      <c r="BM79" s="334">
        <f t="shared" si="109"/>
        <v>371</v>
      </c>
      <c r="BN79" s="334">
        <f t="shared" si="109"/>
        <v>845</v>
      </c>
      <c r="BO79" s="335">
        <f t="shared" si="109"/>
        <v>1216</v>
      </c>
      <c r="BP79" s="668"/>
      <c r="BQ79" s="18" t="s">
        <v>42</v>
      </c>
      <c r="BR79" s="334">
        <f t="shared" ref="BR79:BZ79" si="110">SUM(BR75:BR78)</f>
        <v>132</v>
      </c>
      <c r="BS79" s="334">
        <f t="shared" si="110"/>
        <v>344</v>
      </c>
      <c r="BT79" s="334">
        <f t="shared" si="110"/>
        <v>476</v>
      </c>
      <c r="BU79" s="334">
        <f t="shared" si="110"/>
        <v>24</v>
      </c>
      <c r="BV79" s="334">
        <f t="shared" si="110"/>
        <v>100</v>
      </c>
      <c r="BW79" s="334">
        <f t="shared" si="110"/>
        <v>124</v>
      </c>
      <c r="BX79" s="334">
        <f t="shared" si="110"/>
        <v>1</v>
      </c>
      <c r="BY79" s="334">
        <f t="shared" si="110"/>
        <v>7</v>
      </c>
      <c r="BZ79" s="335">
        <f t="shared" si="110"/>
        <v>8</v>
      </c>
      <c r="CA79" s="668"/>
      <c r="CB79" s="18" t="s">
        <v>42</v>
      </c>
      <c r="CC79" s="334">
        <f t="shared" ref="CC79:CK79" si="111">SUM(CC75:CC78)</f>
        <v>6158</v>
      </c>
      <c r="CD79" s="334">
        <f t="shared" si="111"/>
        <v>5781</v>
      </c>
      <c r="CE79" s="334">
        <f t="shared" si="111"/>
        <v>11939</v>
      </c>
      <c r="CF79" s="334">
        <f t="shared" si="111"/>
        <v>26882</v>
      </c>
      <c r="CG79" s="334">
        <f t="shared" si="111"/>
        <v>25370</v>
      </c>
      <c r="CH79" s="334">
        <f t="shared" si="111"/>
        <v>52252</v>
      </c>
      <c r="CI79" s="334">
        <f t="shared" si="111"/>
        <v>6262</v>
      </c>
      <c r="CJ79" s="334">
        <f t="shared" si="111"/>
        <v>8566</v>
      </c>
      <c r="CK79" s="335">
        <f t="shared" si="111"/>
        <v>14828</v>
      </c>
    </row>
    <row r="80" spans="1:89" s="360" customFormat="1" ht="17.100000000000001" customHeight="1">
      <c r="A80" s="70"/>
      <c r="B80" s="666" t="s">
        <v>128</v>
      </c>
      <c r="C80" s="71" t="s">
        <v>329</v>
      </c>
      <c r="D80" s="372">
        <v>265</v>
      </c>
      <c r="E80" s="372">
        <v>269</v>
      </c>
      <c r="F80" s="372">
        <v>534</v>
      </c>
      <c r="G80" s="372">
        <v>303</v>
      </c>
      <c r="H80" s="372">
        <v>302</v>
      </c>
      <c r="I80" s="372">
        <v>605</v>
      </c>
      <c r="J80" s="372">
        <v>329</v>
      </c>
      <c r="K80" s="372">
        <v>318</v>
      </c>
      <c r="L80" s="373">
        <v>647</v>
      </c>
      <c r="M80" s="666" t="s">
        <v>128</v>
      </c>
      <c r="N80" s="374" t="s">
        <v>329</v>
      </c>
      <c r="O80" s="372">
        <v>372</v>
      </c>
      <c r="P80" s="372">
        <v>357</v>
      </c>
      <c r="Q80" s="372">
        <v>729</v>
      </c>
      <c r="R80" s="372">
        <v>379</v>
      </c>
      <c r="S80" s="372">
        <v>383</v>
      </c>
      <c r="T80" s="372">
        <v>762</v>
      </c>
      <c r="U80" s="372">
        <v>365</v>
      </c>
      <c r="V80" s="372">
        <v>369</v>
      </c>
      <c r="W80" s="373">
        <v>734</v>
      </c>
      <c r="X80" s="666" t="s">
        <v>128</v>
      </c>
      <c r="Y80" s="71" t="s">
        <v>329</v>
      </c>
      <c r="Z80" s="375">
        <v>446</v>
      </c>
      <c r="AA80" s="372">
        <v>432</v>
      </c>
      <c r="AB80" s="372">
        <v>878</v>
      </c>
      <c r="AC80" s="372">
        <v>438</v>
      </c>
      <c r="AD80" s="372">
        <v>367</v>
      </c>
      <c r="AE80" s="372">
        <v>805</v>
      </c>
      <c r="AF80" s="372">
        <v>374</v>
      </c>
      <c r="AG80" s="372">
        <v>372</v>
      </c>
      <c r="AH80" s="373">
        <v>746</v>
      </c>
      <c r="AI80" s="666" t="s">
        <v>128</v>
      </c>
      <c r="AJ80" s="71" t="s">
        <v>329</v>
      </c>
      <c r="AK80" s="372">
        <v>449</v>
      </c>
      <c r="AL80" s="375">
        <v>436</v>
      </c>
      <c r="AM80" s="372">
        <v>885</v>
      </c>
      <c r="AN80" s="372">
        <v>518</v>
      </c>
      <c r="AO80" s="372">
        <v>496</v>
      </c>
      <c r="AP80" s="372">
        <v>1014</v>
      </c>
      <c r="AQ80" s="372">
        <v>569</v>
      </c>
      <c r="AR80" s="372">
        <v>510</v>
      </c>
      <c r="AS80" s="373">
        <v>1079</v>
      </c>
      <c r="AT80" s="666" t="s">
        <v>128</v>
      </c>
      <c r="AU80" s="71" t="s">
        <v>329</v>
      </c>
      <c r="AV80" s="372">
        <v>442</v>
      </c>
      <c r="AW80" s="372">
        <v>432</v>
      </c>
      <c r="AX80" s="375">
        <v>874</v>
      </c>
      <c r="AY80" s="372">
        <v>335</v>
      </c>
      <c r="AZ80" s="372">
        <v>368</v>
      </c>
      <c r="BA80" s="372">
        <v>703</v>
      </c>
      <c r="BB80" s="372">
        <v>287</v>
      </c>
      <c r="BC80" s="372">
        <v>310</v>
      </c>
      <c r="BD80" s="373">
        <v>597</v>
      </c>
      <c r="BE80" s="666" t="s">
        <v>128</v>
      </c>
      <c r="BF80" s="71" t="s">
        <v>329</v>
      </c>
      <c r="BG80" s="372">
        <v>184</v>
      </c>
      <c r="BH80" s="372">
        <v>259</v>
      </c>
      <c r="BI80" s="372">
        <v>443</v>
      </c>
      <c r="BJ80" s="375">
        <v>113</v>
      </c>
      <c r="BK80" s="372">
        <v>235</v>
      </c>
      <c r="BL80" s="372">
        <v>348</v>
      </c>
      <c r="BM80" s="372">
        <v>50</v>
      </c>
      <c r="BN80" s="372">
        <v>108</v>
      </c>
      <c r="BO80" s="373">
        <v>158</v>
      </c>
      <c r="BP80" s="666" t="s">
        <v>128</v>
      </c>
      <c r="BQ80" s="71" t="s">
        <v>329</v>
      </c>
      <c r="BR80" s="372">
        <v>14</v>
      </c>
      <c r="BS80" s="372">
        <v>57</v>
      </c>
      <c r="BT80" s="372">
        <v>71</v>
      </c>
      <c r="BU80" s="372">
        <v>3</v>
      </c>
      <c r="BV80" s="372">
        <v>12</v>
      </c>
      <c r="BW80" s="372">
        <v>15</v>
      </c>
      <c r="BX80" s="372">
        <v>0</v>
      </c>
      <c r="BY80" s="372">
        <v>1</v>
      </c>
      <c r="BZ80" s="373">
        <v>1</v>
      </c>
      <c r="CA80" s="666" t="s">
        <v>128</v>
      </c>
      <c r="CB80" s="71" t="s">
        <v>329</v>
      </c>
      <c r="CC80" s="372">
        <v>897</v>
      </c>
      <c r="CD80" s="372">
        <v>889</v>
      </c>
      <c r="CE80" s="372">
        <v>1786</v>
      </c>
      <c r="CF80" s="372">
        <v>4352</v>
      </c>
      <c r="CG80" s="372">
        <v>4154</v>
      </c>
      <c r="CH80" s="372">
        <v>8506</v>
      </c>
      <c r="CI80" s="372">
        <v>986</v>
      </c>
      <c r="CJ80" s="372">
        <v>1350</v>
      </c>
      <c r="CK80" s="373">
        <v>2336</v>
      </c>
    </row>
    <row r="81" spans="1:89" ht="17.100000000000001" customHeight="1">
      <c r="A81" s="1"/>
      <c r="B81" s="667"/>
      <c r="C81" s="26" t="s">
        <v>130</v>
      </c>
      <c r="D81" s="339">
        <v>696</v>
      </c>
      <c r="E81" s="339">
        <v>644</v>
      </c>
      <c r="F81" s="339">
        <v>1340</v>
      </c>
      <c r="G81" s="339">
        <v>867</v>
      </c>
      <c r="H81" s="339">
        <v>847</v>
      </c>
      <c r="I81" s="339">
        <v>1714</v>
      </c>
      <c r="J81" s="339">
        <v>1028</v>
      </c>
      <c r="K81" s="339">
        <v>957</v>
      </c>
      <c r="L81" s="340">
        <v>1985</v>
      </c>
      <c r="M81" s="667"/>
      <c r="N81" s="341" t="s">
        <v>130</v>
      </c>
      <c r="O81" s="339">
        <v>1159</v>
      </c>
      <c r="P81" s="339">
        <v>1134</v>
      </c>
      <c r="Q81" s="339">
        <v>2293</v>
      </c>
      <c r="R81" s="339">
        <v>1072</v>
      </c>
      <c r="S81" s="339">
        <v>943</v>
      </c>
      <c r="T81" s="339">
        <v>2015</v>
      </c>
      <c r="U81" s="339">
        <v>1058</v>
      </c>
      <c r="V81" s="339">
        <v>978</v>
      </c>
      <c r="W81" s="340">
        <v>2036</v>
      </c>
      <c r="X81" s="667"/>
      <c r="Y81" s="26" t="s">
        <v>130</v>
      </c>
      <c r="Z81" s="342">
        <v>1211</v>
      </c>
      <c r="AA81" s="339">
        <v>1176</v>
      </c>
      <c r="AB81" s="339">
        <v>2387</v>
      </c>
      <c r="AC81" s="339">
        <v>1144</v>
      </c>
      <c r="AD81" s="339">
        <v>1082</v>
      </c>
      <c r="AE81" s="339">
        <v>2226</v>
      </c>
      <c r="AF81" s="339">
        <v>1126</v>
      </c>
      <c r="AG81" s="339">
        <v>1140</v>
      </c>
      <c r="AH81" s="340">
        <v>2266</v>
      </c>
      <c r="AI81" s="667"/>
      <c r="AJ81" s="26" t="s">
        <v>130</v>
      </c>
      <c r="AK81" s="339">
        <v>1315</v>
      </c>
      <c r="AL81" s="342">
        <v>1262</v>
      </c>
      <c r="AM81" s="339">
        <v>2577</v>
      </c>
      <c r="AN81" s="339">
        <v>1495</v>
      </c>
      <c r="AO81" s="339">
        <v>1417</v>
      </c>
      <c r="AP81" s="339">
        <v>2912</v>
      </c>
      <c r="AQ81" s="339">
        <v>1666</v>
      </c>
      <c r="AR81" s="339">
        <v>1549</v>
      </c>
      <c r="AS81" s="340">
        <v>3215</v>
      </c>
      <c r="AT81" s="667"/>
      <c r="AU81" s="26" t="s">
        <v>130</v>
      </c>
      <c r="AV81" s="339">
        <v>1289</v>
      </c>
      <c r="AW81" s="339">
        <v>1262</v>
      </c>
      <c r="AX81" s="342">
        <v>2551</v>
      </c>
      <c r="AY81" s="339">
        <v>1090</v>
      </c>
      <c r="AZ81" s="339">
        <v>1078</v>
      </c>
      <c r="BA81" s="339">
        <v>2168</v>
      </c>
      <c r="BB81" s="339">
        <v>843</v>
      </c>
      <c r="BC81" s="339">
        <v>1041</v>
      </c>
      <c r="BD81" s="340">
        <v>1884</v>
      </c>
      <c r="BE81" s="667"/>
      <c r="BF81" s="26" t="s">
        <v>130</v>
      </c>
      <c r="BG81" s="339">
        <v>720</v>
      </c>
      <c r="BH81" s="339">
        <v>854</v>
      </c>
      <c r="BI81" s="339">
        <v>1574</v>
      </c>
      <c r="BJ81" s="342">
        <v>405</v>
      </c>
      <c r="BK81" s="339">
        <v>712</v>
      </c>
      <c r="BL81" s="339">
        <v>1117</v>
      </c>
      <c r="BM81" s="339">
        <v>171</v>
      </c>
      <c r="BN81" s="339">
        <v>360</v>
      </c>
      <c r="BO81" s="340">
        <v>531</v>
      </c>
      <c r="BP81" s="667"/>
      <c r="BQ81" s="26" t="s">
        <v>130</v>
      </c>
      <c r="BR81" s="339">
        <v>51</v>
      </c>
      <c r="BS81" s="339">
        <v>168</v>
      </c>
      <c r="BT81" s="339">
        <v>219</v>
      </c>
      <c r="BU81" s="339">
        <v>13</v>
      </c>
      <c r="BV81" s="339">
        <v>26</v>
      </c>
      <c r="BW81" s="339">
        <v>39</v>
      </c>
      <c r="BX81" s="339">
        <v>3</v>
      </c>
      <c r="BY81" s="339">
        <v>3</v>
      </c>
      <c r="BZ81" s="340">
        <v>6</v>
      </c>
      <c r="CA81" s="667"/>
      <c r="CB81" s="26" t="s">
        <v>130</v>
      </c>
      <c r="CC81" s="339">
        <v>2591</v>
      </c>
      <c r="CD81" s="339">
        <v>2448</v>
      </c>
      <c r="CE81" s="339">
        <v>5039</v>
      </c>
      <c r="CF81" s="339">
        <v>12535</v>
      </c>
      <c r="CG81" s="339">
        <v>11943</v>
      </c>
      <c r="CH81" s="339">
        <v>24478</v>
      </c>
      <c r="CI81" s="339">
        <v>3296</v>
      </c>
      <c r="CJ81" s="339">
        <v>4242</v>
      </c>
      <c r="CK81" s="340">
        <v>7538</v>
      </c>
    </row>
    <row r="82" spans="1:89" ht="17.100000000000001" customHeight="1">
      <c r="A82" s="1"/>
      <c r="B82" s="668"/>
      <c r="C82" s="39" t="s">
        <v>42</v>
      </c>
      <c r="D82" s="334">
        <f t="shared" ref="D82:L82" si="112">SUM(D80:D81)</f>
        <v>961</v>
      </c>
      <c r="E82" s="334">
        <f t="shared" si="112"/>
        <v>913</v>
      </c>
      <c r="F82" s="334">
        <f t="shared" si="112"/>
        <v>1874</v>
      </c>
      <c r="G82" s="334">
        <f t="shared" si="112"/>
        <v>1170</v>
      </c>
      <c r="H82" s="334">
        <f t="shared" si="112"/>
        <v>1149</v>
      </c>
      <c r="I82" s="334">
        <f t="shared" si="112"/>
        <v>2319</v>
      </c>
      <c r="J82" s="334">
        <f t="shared" si="112"/>
        <v>1357</v>
      </c>
      <c r="K82" s="334">
        <f t="shared" si="112"/>
        <v>1275</v>
      </c>
      <c r="L82" s="335">
        <f t="shared" si="112"/>
        <v>2632</v>
      </c>
      <c r="M82" s="668"/>
      <c r="N82" s="350" t="s">
        <v>42</v>
      </c>
      <c r="O82" s="334">
        <f t="shared" ref="O82:W82" si="113">SUM(O80:O81)</f>
        <v>1531</v>
      </c>
      <c r="P82" s="334">
        <f t="shared" si="113"/>
        <v>1491</v>
      </c>
      <c r="Q82" s="334">
        <f t="shared" si="113"/>
        <v>3022</v>
      </c>
      <c r="R82" s="334">
        <f t="shared" si="113"/>
        <v>1451</v>
      </c>
      <c r="S82" s="334">
        <f t="shared" si="113"/>
        <v>1326</v>
      </c>
      <c r="T82" s="334">
        <f t="shared" si="113"/>
        <v>2777</v>
      </c>
      <c r="U82" s="334">
        <f t="shared" si="113"/>
        <v>1423</v>
      </c>
      <c r="V82" s="334">
        <f t="shared" si="113"/>
        <v>1347</v>
      </c>
      <c r="W82" s="335">
        <f t="shared" si="113"/>
        <v>2770</v>
      </c>
      <c r="X82" s="668"/>
      <c r="Y82" s="39" t="s">
        <v>42</v>
      </c>
      <c r="Z82" s="337">
        <f t="shared" ref="Z82:AH82" si="114">SUM(Z80:Z81)</f>
        <v>1657</v>
      </c>
      <c r="AA82" s="334">
        <f t="shared" si="114"/>
        <v>1608</v>
      </c>
      <c r="AB82" s="334">
        <f t="shared" si="114"/>
        <v>3265</v>
      </c>
      <c r="AC82" s="334">
        <f t="shared" si="114"/>
        <v>1582</v>
      </c>
      <c r="AD82" s="334">
        <f t="shared" si="114"/>
        <v>1449</v>
      </c>
      <c r="AE82" s="334">
        <f t="shared" si="114"/>
        <v>3031</v>
      </c>
      <c r="AF82" s="334">
        <f t="shared" si="114"/>
        <v>1500</v>
      </c>
      <c r="AG82" s="334">
        <f t="shared" si="114"/>
        <v>1512</v>
      </c>
      <c r="AH82" s="335">
        <f t="shared" si="114"/>
        <v>3012</v>
      </c>
      <c r="AI82" s="668"/>
      <c r="AJ82" s="39" t="s">
        <v>42</v>
      </c>
      <c r="AK82" s="334">
        <f t="shared" ref="AK82:AS82" si="115">SUM(AK80:AK81)</f>
        <v>1764</v>
      </c>
      <c r="AL82" s="337">
        <f t="shared" si="115"/>
        <v>1698</v>
      </c>
      <c r="AM82" s="334">
        <f t="shared" si="115"/>
        <v>3462</v>
      </c>
      <c r="AN82" s="334">
        <f t="shared" si="115"/>
        <v>2013</v>
      </c>
      <c r="AO82" s="334">
        <f t="shared" si="115"/>
        <v>1913</v>
      </c>
      <c r="AP82" s="334">
        <f t="shared" si="115"/>
        <v>3926</v>
      </c>
      <c r="AQ82" s="334">
        <f t="shared" si="115"/>
        <v>2235</v>
      </c>
      <c r="AR82" s="334">
        <f t="shared" si="115"/>
        <v>2059</v>
      </c>
      <c r="AS82" s="335">
        <f t="shared" si="115"/>
        <v>4294</v>
      </c>
      <c r="AT82" s="668"/>
      <c r="AU82" s="39" t="s">
        <v>42</v>
      </c>
      <c r="AV82" s="334">
        <f t="shared" ref="AV82:BD82" si="116">SUM(AV80:AV81)</f>
        <v>1731</v>
      </c>
      <c r="AW82" s="334">
        <f t="shared" si="116"/>
        <v>1694</v>
      </c>
      <c r="AX82" s="337">
        <f t="shared" si="116"/>
        <v>3425</v>
      </c>
      <c r="AY82" s="334">
        <f t="shared" si="116"/>
        <v>1425</v>
      </c>
      <c r="AZ82" s="334">
        <f t="shared" si="116"/>
        <v>1446</v>
      </c>
      <c r="BA82" s="334">
        <f t="shared" si="116"/>
        <v>2871</v>
      </c>
      <c r="BB82" s="334">
        <f t="shared" si="116"/>
        <v>1130</v>
      </c>
      <c r="BC82" s="334">
        <f t="shared" si="116"/>
        <v>1351</v>
      </c>
      <c r="BD82" s="335">
        <f t="shared" si="116"/>
        <v>2481</v>
      </c>
      <c r="BE82" s="668"/>
      <c r="BF82" s="39" t="s">
        <v>42</v>
      </c>
      <c r="BG82" s="334">
        <f t="shared" ref="BG82:BO82" si="117">SUM(BG80:BG81)</f>
        <v>904</v>
      </c>
      <c r="BH82" s="334">
        <f t="shared" si="117"/>
        <v>1113</v>
      </c>
      <c r="BI82" s="334">
        <f t="shared" si="117"/>
        <v>2017</v>
      </c>
      <c r="BJ82" s="337">
        <f t="shared" si="117"/>
        <v>518</v>
      </c>
      <c r="BK82" s="334">
        <f t="shared" si="117"/>
        <v>947</v>
      </c>
      <c r="BL82" s="334">
        <f t="shared" si="117"/>
        <v>1465</v>
      </c>
      <c r="BM82" s="334">
        <f t="shared" si="117"/>
        <v>221</v>
      </c>
      <c r="BN82" s="334">
        <f t="shared" si="117"/>
        <v>468</v>
      </c>
      <c r="BO82" s="335">
        <f t="shared" si="117"/>
        <v>689</v>
      </c>
      <c r="BP82" s="668"/>
      <c r="BQ82" s="39" t="s">
        <v>42</v>
      </c>
      <c r="BR82" s="334">
        <f t="shared" ref="BR82:BZ82" si="118">SUM(BR80:BR81)</f>
        <v>65</v>
      </c>
      <c r="BS82" s="334">
        <f t="shared" si="118"/>
        <v>225</v>
      </c>
      <c r="BT82" s="334">
        <f t="shared" si="118"/>
        <v>290</v>
      </c>
      <c r="BU82" s="334">
        <f t="shared" si="118"/>
        <v>16</v>
      </c>
      <c r="BV82" s="334">
        <f t="shared" si="118"/>
        <v>38</v>
      </c>
      <c r="BW82" s="334">
        <f t="shared" si="118"/>
        <v>54</v>
      </c>
      <c r="BX82" s="334">
        <f t="shared" si="118"/>
        <v>3</v>
      </c>
      <c r="BY82" s="334">
        <f t="shared" si="118"/>
        <v>4</v>
      </c>
      <c r="BZ82" s="335">
        <f t="shared" si="118"/>
        <v>7</v>
      </c>
      <c r="CA82" s="668"/>
      <c r="CB82" s="39" t="s">
        <v>42</v>
      </c>
      <c r="CC82" s="334">
        <f t="shared" ref="CC82:CK82" si="119">SUM(CC80:CC81)</f>
        <v>3488</v>
      </c>
      <c r="CD82" s="334">
        <f t="shared" si="119"/>
        <v>3337</v>
      </c>
      <c r="CE82" s="334">
        <f t="shared" si="119"/>
        <v>6825</v>
      </c>
      <c r="CF82" s="334">
        <f t="shared" si="119"/>
        <v>16887</v>
      </c>
      <c r="CG82" s="334">
        <f t="shared" si="119"/>
        <v>16097</v>
      </c>
      <c r="CH82" s="334">
        <f t="shared" si="119"/>
        <v>32984</v>
      </c>
      <c r="CI82" s="334">
        <f t="shared" si="119"/>
        <v>4282</v>
      </c>
      <c r="CJ82" s="334">
        <f t="shared" si="119"/>
        <v>5592</v>
      </c>
      <c r="CK82" s="335">
        <f t="shared" si="119"/>
        <v>9874</v>
      </c>
    </row>
    <row r="83" spans="1:89" ht="17.100000000000001" customHeight="1" thickBot="1">
      <c r="A83" s="1"/>
      <c r="B83" s="669" t="s">
        <v>131</v>
      </c>
      <c r="C83" s="670"/>
      <c r="D83" s="351">
        <f t="shared" ref="D83:L83" si="120">SUM(D70,D72,D74,D79,D82)</f>
        <v>11542</v>
      </c>
      <c r="E83" s="351">
        <f t="shared" si="120"/>
        <v>11081</v>
      </c>
      <c r="F83" s="351">
        <f t="shared" si="120"/>
        <v>22623</v>
      </c>
      <c r="G83" s="351">
        <f t="shared" si="120"/>
        <v>12971</v>
      </c>
      <c r="H83" s="351">
        <f t="shared" si="120"/>
        <v>12083</v>
      </c>
      <c r="I83" s="351">
        <f t="shared" si="120"/>
        <v>25054</v>
      </c>
      <c r="J83" s="351">
        <f t="shared" si="120"/>
        <v>13893</v>
      </c>
      <c r="K83" s="351">
        <f t="shared" si="120"/>
        <v>13218</v>
      </c>
      <c r="L83" s="352">
        <f t="shared" si="120"/>
        <v>27111</v>
      </c>
      <c r="M83" s="732" t="s">
        <v>131</v>
      </c>
      <c r="N83" s="669"/>
      <c r="O83" s="351">
        <f t="shared" ref="O83:W83" si="121">SUM(O70,O72,O74,O79,O82)</f>
        <v>15855</v>
      </c>
      <c r="P83" s="351">
        <f t="shared" si="121"/>
        <v>14388</v>
      </c>
      <c r="Q83" s="351">
        <f t="shared" si="121"/>
        <v>30243</v>
      </c>
      <c r="R83" s="351">
        <f t="shared" si="121"/>
        <v>16258</v>
      </c>
      <c r="S83" s="351">
        <f t="shared" si="121"/>
        <v>14834</v>
      </c>
      <c r="T83" s="351">
        <f t="shared" si="121"/>
        <v>31092</v>
      </c>
      <c r="U83" s="351">
        <f t="shared" si="121"/>
        <v>17340</v>
      </c>
      <c r="V83" s="351">
        <f t="shared" si="121"/>
        <v>15853</v>
      </c>
      <c r="W83" s="352">
        <f t="shared" si="121"/>
        <v>33193</v>
      </c>
      <c r="X83" s="669" t="s">
        <v>131</v>
      </c>
      <c r="Y83" s="670"/>
      <c r="Z83" s="353">
        <f t="shared" ref="Z83:AH83" si="122">SUM(Z70,Z72,Z74,Z79,Z82)</f>
        <v>20345</v>
      </c>
      <c r="AA83" s="351">
        <f t="shared" si="122"/>
        <v>18524</v>
      </c>
      <c r="AB83" s="351">
        <f t="shared" si="122"/>
        <v>38869</v>
      </c>
      <c r="AC83" s="351">
        <f t="shared" si="122"/>
        <v>18012</v>
      </c>
      <c r="AD83" s="351">
        <f t="shared" si="122"/>
        <v>17001</v>
      </c>
      <c r="AE83" s="351">
        <f t="shared" si="122"/>
        <v>35013</v>
      </c>
      <c r="AF83" s="351">
        <f t="shared" si="122"/>
        <v>16778</v>
      </c>
      <c r="AG83" s="351">
        <f t="shared" si="122"/>
        <v>15980</v>
      </c>
      <c r="AH83" s="352">
        <f t="shared" si="122"/>
        <v>32758</v>
      </c>
      <c r="AI83" s="669" t="s">
        <v>131</v>
      </c>
      <c r="AJ83" s="670"/>
      <c r="AK83" s="351">
        <f t="shared" ref="AK83:AS83" si="123">SUM(AK70,AK72,AK74,AK79,AK82)</f>
        <v>17242</v>
      </c>
      <c r="AL83" s="353">
        <f t="shared" si="123"/>
        <v>16718</v>
      </c>
      <c r="AM83" s="351">
        <f t="shared" si="123"/>
        <v>33960</v>
      </c>
      <c r="AN83" s="351">
        <f t="shared" si="123"/>
        <v>20415</v>
      </c>
      <c r="AO83" s="351">
        <f t="shared" si="123"/>
        <v>19732</v>
      </c>
      <c r="AP83" s="351">
        <f t="shared" si="123"/>
        <v>40147</v>
      </c>
      <c r="AQ83" s="351">
        <f t="shared" si="123"/>
        <v>22700</v>
      </c>
      <c r="AR83" s="351">
        <f t="shared" si="123"/>
        <v>21847</v>
      </c>
      <c r="AS83" s="352">
        <f t="shared" si="123"/>
        <v>44547</v>
      </c>
      <c r="AT83" s="669" t="s">
        <v>131</v>
      </c>
      <c r="AU83" s="670"/>
      <c r="AV83" s="351">
        <f t="shared" ref="AV83:BD83" si="124">SUM(AV70,AV72,AV74,AV79,AV82)</f>
        <v>17774</v>
      </c>
      <c r="AW83" s="351">
        <f t="shared" si="124"/>
        <v>17160</v>
      </c>
      <c r="AX83" s="353">
        <f t="shared" si="124"/>
        <v>34934</v>
      </c>
      <c r="AY83" s="351">
        <f t="shared" si="124"/>
        <v>14491</v>
      </c>
      <c r="AZ83" s="351">
        <f t="shared" si="124"/>
        <v>14597</v>
      </c>
      <c r="BA83" s="351">
        <f t="shared" si="124"/>
        <v>29088</v>
      </c>
      <c r="BB83" s="351">
        <f t="shared" si="124"/>
        <v>11418</v>
      </c>
      <c r="BC83" s="351">
        <f t="shared" si="124"/>
        <v>13258</v>
      </c>
      <c r="BD83" s="352">
        <f t="shared" si="124"/>
        <v>24676</v>
      </c>
      <c r="BE83" s="669" t="s">
        <v>131</v>
      </c>
      <c r="BF83" s="670"/>
      <c r="BG83" s="351">
        <f t="shared" ref="BG83:BO83" si="125">SUM(BG70,BG72,BG74,BG79,BG82)</f>
        <v>8753</v>
      </c>
      <c r="BH83" s="351">
        <f t="shared" si="125"/>
        <v>11352</v>
      </c>
      <c r="BI83" s="351">
        <f t="shared" si="125"/>
        <v>20105</v>
      </c>
      <c r="BJ83" s="353">
        <f t="shared" si="125"/>
        <v>4703</v>
      </c>
      <c r="BK83" s="351">
        <f t="shared" si="125"/>
        <v>8756</v>
      </c>
      <c r="BL83" s="351">
        <f t="shared" si="125"/>
        <v>13459</v>
      </c>
      <c r="BM83" s="351">
        <f t="shared" si="125"/>
        <v>2197</v>
      </c>
      <c r="BN83" s="351">
        <f t="shared" si="125"/>
        <v>4974</v>
      </c>
      <c r="BO83" s="352">
        <f t="shared" si="125"/>
        <v>7171</v>
      </c>
      <c r="BP83" s="669" t="s">
        <v>131</v>
      </c>
      <c r="BQ83" s="670"/>
      <c r="BR83" s="351">
        <f t="shared" ref="BR83:BZ83" si="126">SUM(BR70,BR72,BR74,BR79,BR82)</f>
        <v>759</v>
      </c>
      <c r="BS83" s="351">
        <f t="shared" si="126"/>
        <v>2205</v>
      </c>
      <c r="BT83" s="351">
        <f t="shared" si="126"/>
        <v>2964</v>
      </c>
      <c r="BU83" s="351">
        <f t="shared" si="126"/>
        <v>153</v>
      </c>
      <c r="BV83" s="351">
        <f t="shared" si="126"/>
        <v>523</v>
      </c>
      <c r="BW83" s="351">
        <f t="shared" si="126"/>
        <v>676</v>
      </c>
      <c r="BX83" s="351">
        <f t="shared" si="126"/>
        <v>13</v>
      </c>
      <c r="BY83" s="351">
        <f t="shared" si="126"/>
        <v>63</v>
      </c>
      <c r="BZ83" s="352">
        <f t="shared" si="126"/>
        <v>76</v>
      </c>
      <c r="CA83" s="669" t="s">
        <v>131</v>
      </c>
      <c r="CB83" s="670"/>
      <c r="CC83" s="351">
        <f t="shared" ref="CC83:CK83" si="127">SUM(CC70,CC72,CC74,CC79,CC82)</f>
        <v>38406</v>
      </c>
      <c r="CD83" s="351">
        <f t="shared" si="127"/>
        <v>36382</v>
      </c>
      <c r="CE83" s="351">
        <f t="shared" si="127"/>
        <v>74788</v>
      </c>
      <c r="CF83" s="351">
        <f t="shared" si="127"/>
        <v>182719</v>
      </c>
      <c r="CG83" s="351">
        <f t="shared" si="127"/>
        <v>172037</v>
      </c>
      <c r="CH83" s="351">
        <f t="shared" si="127"/>
        <v>354756</v>
      </c>
      <c r="CI83" s="351">
        <f t="shared" si="127"/>
        <v>42487</v>
      </c>
      <c r="CJ83" s="351">
        <f t="shared" si="127"/>
        <v>55728</v>
      </c>
      <c r="CK83" s="352">
        <f t="shared" si="127"/>
        <v>98215</v>
      </c>
    </row>
    <row r="84" spans="1:89" ht="17.100000000000001" customHeight="1">
      <c r="A84" s="1"/>
      <c r="B84" s="671" t="s">
        <v>132</v>
      </c>
      <c r="C84" s="26" t="s">
        <v>133</v>
      </c>
      <c r="D84" s="345">
        <v>1504</v>
      </c>
      <c r="E84" s="345">
        <v>1403</v>
      </c>
      <c r="F84" s="345">
        <v>2907</v>
      </c>
      <c r="G84" s="345">
        <v>1738</v>
      </c>
      <c r="H84" s="345">
        <v>1616</v>
      </c>
      <c r="I84" s="345">
        <v>3354</v>
      </c>
      <c r="J84" s="345">
        <v>1951</v>
      </c>
      <c r="K84" s="345">
        <v>1904</v>
      </c>
      <c r="L84" s="346">
        <v>3855</v>
      </c>
      <c r="M84" s="671" t="s">
        <v>132</v>
      </c>
      <c r="N84" s="341" t="s">
        <v>133</v>
      </c>
      <c r="O84" s="345">
        <v>1909</v>
      </c>
      <c r="P84" s="345">
        <v>1764</v>
      </c>
      <c r="Q84" s="345">
        <v>3673</v>
      </c>
      <c r="R84" s="345">
        <v>1581</v>
      </c>
      <c r="S84" s="345">
        <v>1535</v>
      </c>
      <c r="T84" s="345">
        <v>3116</v>
      </c>
      <c r="U84" s="345">
        <v>1818</v>
      </c>
      <c r="V84" s="345">
        <v>1662</v>
      </c>
      <c r="W84" s="346">
        <v>3480</v>
      </c>
      <c r="X84" s="671" t="s">
        <v>132</v>
      </c>
      <c r="Y84" s="26" t="s">
        <v>133</v>
      </c>
      <c r="Z84" s="348">
        <v>2234</v>
      </c>
      <c r="AA84" s="345">
        <v>2181</v>
      </c>
      <c r="AB84" s="345">
        <v>4415</v>
      </c>
      <c r="AC84" s="345">
        <v>2086</v>
      </c>
      <c r="AD84" s="345">
        <v>2073</v>
      </c>
      <c r="AE84" s="345">
        <v>4159</v>
      </c>
      <c r="AF84" s="345">
        <v>2188</v>
      </c>
      <c r="AG84" s="345">
        <v>2132</v>
      </c>
      <c r="AH84" s="346">
        <v>4320</v>
      </c>
      <c r="AI84" s="671" t="s">
        <v>132</v>
      </c>
      <c r="AJ84" s="26" t="s">
        <v>133</v>
      </c>
      <c r="AK84" s="345">
        <v>2346</v>
      </c>
      <c r="AL84" s="348">
        <v>2160</v>
      </c>
      <c r="AM84" s="345">
        <v>4506</v>
      </c>
      <c r="AN84" s="345">
        <v>2631</v>
      </c>
      <c r="AO84" s="345">
        <v>2529</v>
      </c>
      <c r="AP84" s="345">
        <v>5160</v>
      </c>
      <c r="AQ84" s="345">
        <v>2767</v>
      </c>
      <c r="AR84" s="345">
        <v>2697</v>
      </c>
      <c r="AS84" s="346">
        <v>5464</v>
      </c>
      <c r="AT84" s="671" t="s">
        <v>132</v>
      </c>
      <c r="AU84" s="26" t="s">
        <v>133</v>
      </c>
      <c r="AV84" s="345">
        <v>2246</v>
      </c>
      <c r="AW84" s="345">
        <v>2364</v>
      </c>
      <c r="AX84" s="348">
        <v>4610</v>
      </c>
      <c r="AY84" s="345">
        <v>2181</v>
      </c>
      <c r="AZ84" s="345">
        <v>2394</v>
      </c>
      <c r="BA84" s="345">
        <v>4575</v>
      </c>
      <c r="BB84" s="345">
        <v>2091</v>
      </c>
      <c r="BC84" s="345">
        <v>2569</v>
      </c>
      <c r="BD84" s="346">
        <v>4660</v>
      </c>
      <c r="BE84" s="671" t="s">
        <v>132</v>
      </c>
      <c r="BF84" s="26" t="s">
        <v>133</v>
      </c>
      <c r="BG84" s="345">
        <v>1604</v>
      </c>
      <c r="BH84" s="345">
        <v>2248</v>
      </c>
      <c r="BI84" s="345">
        <v>3852</v>
      </c>
      <c r="BJ84" s="348">
        <v>967</v>
      </c>
      <c r="BK84" s="345">
        <v>1621</v>
      </c>
      <c r="BL84" s="345">
        <v>2588</v>
      </c>
      <c r="BM84" s="345">
        <v>397</v>
      </c>
      <c r="BN84" s="345">
        <v>817</v>
      </c>
      <c r="BO84" s="346">
        <v>1214</v>
      </c>
      <c r="BP84" s="671" t="s">
        <v>132</v>
      </c>
      <c r="BQ84" s="26" t="s">
        <v>133</v>
      </c>
      <c r="BR84" s="345">
        <v>136</v>
      </c>
      <c r="BS84" s="345">
        <v>377</v>
      </c>
      <c r="BT84" s="345">
        <v>513</v>
      </c>
      <c r="BU84" s="345">
        <v>18</v>
      </c>
      <c r="BV84" s="345">
        <v>108</v>
      </c>
      <c r="BW84" s="345">
        <v>126</v>
      </c>
      <c r="BX84" s="345">
        <v>3</v>
      </c>
      <c r="BY84" s="345">
        <v>13</v>
      </c>
      <c r="BZ84" s="346">
        <v>16</v>
      </c>
      <c r="CA84" s="671" t="s">
        <v>132</v>
      </c>
      <c r="CB84" s="26" t="s">
        <v>133</v>
      </c>
      <c r="CC84" s="345">
        <v>5193</v>
      </c>
      <c r="CD84" s="345">
        <v>4923</v>
      </c>
      <c r="CE84" s="345">
        <v>10116</v>
      </c>
      <c r="CF84" s="345">
        <v>21806</v>
      </c>
      <c r="CG84" s="345">
        <v>21097</v>
      </c>
      <c r="CH84" s="345">
        <v>42903</v>
      </c>
      <c r="CI84" s="345">
        <v>7397</v>
      </c>
      <c r="CJ84" s="345">
        <v>10147</v>
      </c>
      <c r="CK84" s="346">
        <v>17544</v>
      </c>
    </row>
    <row r="85" spans="1:89" ht="17.100000000000001" customHeight="1">
      <c r="A85" s="1"/>
      <c r="B85" s="667"/>
      <c r="C85" s="26" t="s">
        <v>134</v>
      </c>
      <c r="D85" s="339">
        <v>221</v>
      </c>
      <c r="E85" s="339">
        <v>218</v>
      </c>
      <c r="F85" s="339">
        <v>439</v>
      </c>
      <c r="G85" s="339">
        <v>265</v>
      </c>
      <c r="H85" s="339">
        <v>221</v>
      </c>
      <c r="I85" s="339">
        <v>486</v>
      </c>
      <c r="J85" s="339">
        <v>301</v>
      </c>
      <c r="K85" s="339">
        <v>257</v>
      </c>
      <c r="L85" s="340">
        <v>558</v>
      </c>
      <c r="M85" s="667"/>
      <c r="N85" s="341" t="s">
        <v>134</v>
      </c>
      <c r="O85" s="339">
        <v>270</v>
      </c>
      <c r="P85" s="339">
        <v>279</v>
      </c>
      <c r="Q85" s="339">
        <v>549</v>
      </c>
      <c r="R85" s="339">
        <v>215</v>
      </c>
      <c r="S85" s="339">
        <v>264</v>
      </c>
      <c r="T85" s="339">
        <v>479</v>
      </c>
      <c r="U85" s="339">
        <v>231</v>
      </c>
      <c r="V85" s="339">
        <v>223</v>
      </c>
      <c r="W85" s="340">
        <v>454</v>
      </c>
      <c r="X85" s="667"/>
      <c r="Y85" s="26" t="s">
        <v>134</v>
      </c>
      <c r="Z85" s="342">
        <v>280</v>
      </c>
      <c r="AA85" s="339">
        <v>298</v>
      </c>
      <c r="AB85" s="339">
        <v>578</v>
      </c>
      <c r="AC85" s="339">
        <v>331</v>
      </c>
      <c r="AD85" s="339">
        <v>302</v>
      </c>
      <c r="AE85" s="339">
        <v>633</v>
      </c>
      <c r="AF85" s="339">
        <v>331</v>
      </c>
      <c r="AG85" s="339">
        <v>307</v>
      </c>
      <c r="AH85" s="340">
        <v>638</v>
      </c>
      <c r="AI85" s="667"/>
      <c r="AJ85" s="26" t="s">
        <v>134</v>
      </c>
      <c r="AK85" s="339">
        <v>300</v>
      </c>
      <c r="AL85" s="342">
        <v>306</v>
      </c>
      <c r="AM85" s="339">
        <v>606</v>
      </c>
      <c r="AN85" s="339">
        <v>381</v>
      </c>
      <c r="AO85" s="339">
        <v>349</v>
      </c>
      <c r="AP85" s="339">
        <v>730</v>
      </c>
      <c r="AQ85" s="339">
        <v>380</v>
      </c>
      <c r="AR85" s="339">
        <v>326</v>
      </c>
      <c r="AS85" s="340">
        <v>706</v>
      </c>
      <c r="AT85" s="667"/>
      <c r="AU85" s="26" t="s">
        <v>134</v>
      </c>
      <c r="AV85" s="339">
        <v>302</v>
      </c>
      <c r="AW85" s="339">
        <v>320</v>
      </c>
      <c r="AX85" s="342">
        <v>622</v>
      </c>
      <c r="AY85" s="339">
        <v>297</v>
      </c>
      <c r="AZ85" s="339">
        <v>305</v>
      </c>
      <c r="BA85" s="339">
        <v>602</v>
      </c>
      <c r="BB85" s="339">
        <v>255</v>
      </c>
      <c r="BC85" s="339">
        <v>290</v>
      </c>
      <c r="BD85" s="340">
        <v>545</v>
      </c>
      <c r="BE85" s="667"/>
      <c r="BF85" s="26" t="s">
        <v>134</v>
      </c>
      <c r="BG85" s="339">
        <v>214</v>
      </c>
      <c r="BH85" s="339">
        <v>277</v>
      </c>
      <c r="BI85" s="339">
        <v>491</v>
      </c>
      <c r="BJ85" s="342">
        <v>117</v>
      </c>
      <c r="BK85" s="339">
        <v>208</v>
      </c>
      <c r="BL85" s="339">
        <v>325</v>
      </c>
      <c r="BM85" s="339">
        <v>49</v>
      </c>
      <c r="BN85" s="339">
        <v>108</v>
      </c>
      <c r="BO85" s="340">
        <v>157</v>
      </c>
      <c r="BP85" s="667"/>
      <c r="BQ85" s="26" t="s">
        <v>134</v>
      </c>
      <c r="BR85" s="339">
        <v>12</v>
      </c>
      <c r="BS85" s="339">
        <v>51</v>
      </c>
      <c r="BT85" s="339">
        <v>63</v>
      </c>
      <c r="BU85" s="339">
        <v>6</v>
      </c>
      <c r="BV85" s="339">
        <v>15</v>
      </c>
      <c r="BW85" s="339">
        <v>21</v>
      </c>
      <c r="BX85" s="339">
        <v>1</v>
      </c>
      <c r="BY85" s="339">
        <v>1</v>
      </c>
      <c r="BZ85" s="340">
        <v>2</v>
      </c>
      <c r="CA85" s="667"/>
      <c r="CB85" s="26" t="s">
        <v>134</v>
      </c>
      <c r="CC85" s="339">
        <v>787</v>
      </c>
      <c r="CD85" s="339">
        <v>696</v>
      </c>
      <c r="CE85" s="339">
        <v>1483</v>
      </c>
      <c r="CF85" s="339">
        <v>3021</v>
      </c>
      <c r="CG85" s="339">
        <v>2974</v>
      </c>
      <c r="CH85" s="339">
        <v>5995</v>
      </c>
      <c r="CI85" s="339">
        <v>951</v>
      </c>
      <c r="CJ85" s="339">
        <v>1255</v>
      </c>
      <c r="CK85" s="340">
        <v>2206</v>
      </c>
    </row>
    <row r="86" spans="1:89" ht="17.100000000000001" customHeight="1">
      <c r="A86" s="1"/>
      <c r="B86" s="667"/>
      <c r="C86" s="77" t="s">
        <v>135</v>
      </c>
      <c r="D86" s="339">
        <v>212</v>
      </c>
      <c r="E86" s="339">
        <v>208</v>
      </c>
      <c r="F86" s="339">
        <v>420</v>
      </c>
      <c r="G86" s="339">
        <v>263</v>
      </c>
      <c r="H86" s="339">
        <v>226</v>
      </c>
      <c r="I86" s="339">
        <v>489</v>
      </c>
      <c r="J86" s="339">
        <v>272</v>
      </c>
      <c r="K86" s="339">
        <v>261</v>
      </c>
      <c r="L86" s="340">
        <v>533</v>
      </c>
      <c r="M86" s="667"/>
      <c r="N86" s="377" t="s">
        <v>135</v>
      </c>
      <c r="O86" s="339">
        <v>325</v>
      </c>
      <c r="P86" s="339">
        <v>284</v>
      </c>
      <c r="Q86" s="339">
        <v>609</v>
      </c>
      <c r="R86" s="339">
        <v>220</v>
      </c>
      <c r="S86" s="339">
        <v>287</v>
      </c>
      <c r="T86" s="339">
        <v>507</v>
      </c>
      <c r="U86" s="339">
        <v>297</v>
      </c>
      <c r="V86" s="339">
        <v>246</v>
      </c>
      <c r="W86" s="340">
        <v>543</v>
      </c>
      <c r="X86" s="667"/>
      <c r="Y86" s="77" t="s">
        <v>135</v>
      </c>
      <c r="Z86" s="342">
        <v>366</v>
      </c>
      <c r="AA86" s="339">
        <v>353</v>
      </c>
      <c r="AB86" s="339">
        <v>719</v>
      </c>
      <c r="AC86" s="339">
        <v>287</v>
      </c>
      <c r="AD86" s="339">
        <v>299</v>
      </c>
      <c r="AE86" s="339">
        <v>586</v>
      </c>
      <c r="AF86" s="339">
        <v>331</v>
      </c>
      <c r="AG86" s="339">
        <v>307</v>
      </c>
      <c r="AH86" s="340">
        <v>638</v>
      </c>
      <c r="AI86" s="667"/>
      <c r="AJ86" s="77" t="s">
        <v>135</v>
      </c>
      <c r="AK86" s="339">
        <v>361</v>
      </c>
      <c r="AL86" s="342">
        <v>360</v>
      </c>
      <c r="AM86" s="339">
        <v>721</v>
      </c>
      <c r="AN86" s="339">
        <v>467</v>
      </c>
      <c r="AO86" s="339">
        <v>467</v>
      </c>
      <c r="AP86" s="339">
        <v>934</v>
      </c>
      <c r="AQ86" s="339">
        <v>513</v>
      </c>
      <c r="AR86" s="339">
        <v>458</v>
      </c>
      <c r="AS86" s="340">
        <v>971</v>
      </c>
      <c r="AT86" s="667"/>
      <c r="AU86" s="77" t="s">
        <v>135</v>
      </c>
      <c r="AV86" s="339">
        <v>414</v>
      </c>
      <c r="AW86" s="339">
        <v>390</v>
      </c>
      <c r="AX86" s="342">
        <v>804</v>
      </c>
      <c r="AY86" s="339">
        <v>359</v>
      </c>
      <c r="AZ86" s="339">
        <v>358</v>
      </c>
      <c r="BA86" s="339">
        <v>717</v>
      </c>
      <c r="BB86" s="339">
        <v>334</v>
      </c>
      <c r="BC86" s="339">
        <v>393</v>
      </c>
      <c r="BD86" s="340">
        <v>727</v>
      </c>
      <c r="BE86" s="667"/>
      <c r="BF86" s="77" t="s">
        <v>135</v>
      </c>
      <c r="BG86" s="339">
        <v>287</v>
      </c>
      <c r="BH86" s="339">
        <v>401</v>
      </c>
      <c r="BI86" s="339">
        <v>688</v>
      </c>
      <c r="BJ86" s="342">
        <v>192</v>
      </c>
      <c r="BK86" s="339">
        <v>341</v>
      </c>
      <c r="BL86" s="339">
        <v>533</v>
      </c>
      <c r="BM86" s="339">
        <v>82</v>
      </c>
      <c r="BN86" s="339">
        <v>167</v>
      </c>
      <c r="BO86" s="340">
        <v>249</v>
      </c>
      <c r="BP86" s="667"/>
      <c r="BQ86" s="77" t="s">
        <v>135</v>
      </c>
      <c r="BR86" s="339">
        <v>26</v>
      </c>
      <c r="BS86" s="339">
        <v>73</v>
      </c>
      <c r="BT86" s="339">
        <v>99</v>
      </c>
      <c r="BU86" s="339">
        <v>7</v>
      </c>
      <c r="BV86" s="339">
        <v>21</v>
      </c>
      <c r="BW86" s="339">
        <v>28</v>
      </c>
      <c r="BX86" s="339">
        <v>1</v>
      </c>
      <c r="BY86" s="339">
        <v>2</v>
      </c>
      <c r="BZ86" s="340">
        <v>3</v>
      </c>
      <c r="CA86" s="667"/>
      <c r="CB86" s="77" t="s">
        <v>135</v>
      </c>
      <c r="CC86" s="339">
        <v>747</v>
      </c>
      <c r="CD86" s="339">
        <v>695</v>
      </c>
      <c r="CE86" s="339">
        <v>1442</v>
      </c>
      <c r="CF86" s="339">
        <v>3581</v>
      </c>
      <c r="CG86" s="339">
        <v>3451</v>
      </c>
      <c r="CH86" s="339">
        <v>7032</v>
      </c>
      <c r="CI86" s="339">
        <v>1288</v>
      </c>
      <c r="CJ86" s="339">
        <v>1756</v>
      </c>
      <c r="CK86" s="340">
        <v>3044</v>
      </c>
    </row>
    <row r="87" spans="1:89" ht="17.100000000000001" customHeight="1">
      <c r="A87" s="1"/>
      <c r="B87" s="668"/>
      <c r="C87" s="18" t="s">
        <v>42</v>
      </c>
      <c r="D87" s="334">
        <f t="shared" ref="D87:L87" si="128">SUM(D84:D86)</f>
        <v>1937</v>
      </c>
      <c r="E87" s="334">
        <f t="shared" si="128"/>
        <v>1829</v>
      </c>
      <c r="F87" s="334">
        <f t="shared" si="128"/>
        <v>3766</v>
      </c>
      <c r="G87" s="334">
        <f t="shared" si="128"/>
        <v>2266</v>
      </c>
      <c r="H87" s="334">
        <f t="shared" si="128"/>
        <v>2063</v>
      </c>
      <c r="I87" s="334">
        <f t="shared" si="128"/>
        <v>4329</v>
      </c>
      <c r="J87" s="334">
        <f t="shared" si="128"/>
        <v>2524</v>
      </c>
      <c r="K87" s="334">
        <f t="shared" si="128"/>
        <v>2422</v>
      </c>
      <c r="L87" s="335">
        <f t="shared" si="128"/>
        <v>4946</v>
      </c>
      <c r="M87" s="668"/>
      <c r="N87" s="336" t="s">
        <v>42</v>
      </c>
      <c r="O87" s="334">
        <f t="shared" ref="O87:W87" si="129">SUM(O84:O86)</f>
        <v>2504</v>
      </c>
      <c r="P87" s="334">
        <f t="shared" si="129"/>
        <v>2327</v>
      </c>
      <c r="Q87" s="334">
        <f t="shared" si="129"/>
        <v>4831</v>
      </c>
      <c r="R87" s="334">
        <f t="shared" si="129"/>
        <v>2016</v>
      </c>
      <c r="S87" s="334">
        <f t="shared" si="129"/>
        <v>2086</v>
      </c>
      <c r="T87" s="334">
        <f t="shared" si="129"/>
        <v>4102</v>
      </c>
      <c r="U87" s="334">
        <f t="shared" si="129"/>
        <v>2346</v>
      </c>
      <c r="V87" s="334">
        <f t="shared" si="129"/>
        <v>2131</v>
      </c>
      <c r="W87" s="335">
        <f t="shared" si="129"/>
        <v>4477</v>
      </c>
      <c r="X87" s="668"/>
      <c r="Y87" s="18" t="s">
        <v>42</v>
      </c>
      <c r="Z87" s="337">
        <f t="shared" ref="Z87:AH87" si="130">SUM(Z84:Z86)</f>
        <v>2880</v>
      </c>
      <c r="AA87" s="334">
        <f t="shared" si="130"/>
        <v>2832</v>
      </c>
      <c r="AB87" s="334">
        <f t="shared" si="130"/>
        <v>5712</v>
      </c>
      <c r="AC87" s="334">
        <f t="shared" si="130"/>
        <v>2704</v>
      </c>
      <c r="AD87" s="334">
        <f t="shared" si="130"/>
        <v>2674</v>
      </c>
      <c r="AE87" s="334">
        <f t="shared" si="130"/>
        <v>5378</v>
      </c>
      <c r="AF87" s="334">
        <f t="shared" si="130"/>
        <v>2850</v>
      </c>
      <c r="AG87" s="334">
        <f t="shared" si="130"/>
        <v>2746</v>
      </c>
      <c r="AH87" s="335">
        <f t="shared" si="130"/>
        <v>5596</v>
      </c>
      <c r="AI87" s="668"/>
      <c r="AJ87" s="18" t="s">
        <v>42</v>
      </c>
      <c r="AK87" s="334">
        <f t="shared" ref="AK87:AS87" si="131">SUM(AK84:AK86)</f>
        <v>3007</v>
      </c>
      <c r="AL87" s="337">
        <f t="shared" si="131"/>
        <v>2826</v>
      </c>
      <c r="AM87" s="334">
        <f t="shared" si="131"/>
        <v>5833</v>
      </c>
      <c r="AN87" s="334">
        <f t="shared" si="131"/>
        <v>3479</v>
      </c>
      <c r="AO87" s="334">
        <f t="shared" si="131"/>
        <v>3345</v>
      </c>
      <c r="AP87" s="334">
        <f t="shared" si="131"/>
        <v>6824</v>
      </c>
      <c r="AQ87" s="334">
        <f t="shared" si="131"/>
        <v>3660</v>
      </c>
      <c r="AR87" s="334">
        <f t="shared" si="131"/>
        <v>3481</v>
      </c>
      <c r="AS87" s="335">
        <f t="shared" si="131"/>
        <v>7141</v>
      </c>
      <c r="AT87" s="668"/>
      <c r="AU87" s="18" t="s">
        <v>42</v>
      </c>
      <c r="AV87" s="334">
        <f t="shared" ref="AV87:BD87" si="132">SUM(AV84:AV86)</f>
        <v>2962</v>
      </c>
      <c r="AW87" s="334">
        <f t="shared" si="132"/>
        <v>3074</v>
      </c>
      <c r="AX87" s="337">
        <f t="shared" si="132"/>
        <v>6036</v>
      </c>
      <c r="AY87" s="334">
        <f t="shared" si="132"/>
        <v>2837</v>
      </c>
      <c r="AZ87" s="334">
        <f t="shared" si="132"/>
        <v>3057</v>
      </c>
      <c r="BA87" s="334">
        <f t="shared" si="132"/>
        <v>5894</v>
      </c>
      <c r="BB87" s="334">
        <f t="shared" si="132"/>
        <v>2680</v>
      </c>
      <c r="BC87" s="334">
        <f t="shared" si="132"/>
        <v>3252</v>
      </c>
      <c r="BD87" s="335">
        <f t="shared" si="132"/>
        <v>5932</v>
      </c>
      <c r="BE87" s="668"/>
      <c r="BF87" s="18" t="s">
        <v>42</v>
      </c>
      <c r="BG87" s="334">
        <f t="shared" ref="BG87:BO87" si="133">SUM(BG84:BG86)</f>
        <v>2105</v>
      </c>
      <c r="BH87" s="334">
        <f t="shared" si="133"/>
        <v>2926</v>
      </c>
      <c r="BI87" s="334">
        <f t="shared" si="133"/>
        <v>5031</v>
      </c>
      <c r="BJ87" s="337">
        <f t="shared" si="133"/>
        <v>1276</v>
      </c>
      <c r="BK87" s="334">
        <f t="shared" si="133"/>
        <v>2170</v>
      </c>
      <c r="BL87" s="334">
        <f t="shared" si="133"/>
        <v>3446</v>
      </c>
      <c r="BM87" s="334">
        <f t="shared" si="133"/>
        <v>528</v>
      </c>
      <c r="BN87" s="334">
        <f t="shared" si="133"/>
        <v>1092</v>
      </c>
      <c r="BO87" s="335">
        <f t="shared" si="133"/>
        <v>1620</v>
      </c>
      <c r="BP87" s="668"/>
      <c r="BQ87" s="18" t="s">
        <v>42</v>
      </c>
      <c r="BR87" s="334">
        <f t="shared" ref="BR87:BZ87" si="134">SUM(BR84:BR86)</f>
        <v>174</v>
      </c>
      <c r="BS87" s="334">
        <f t="shared" si="134"/>
        <v>501</v>
      </c>
      <c r="BT87" s="334">
        <f t="shared" si="134"/>
        <v>675</v>
      </c>
      <c r="BU87" s="334">
        <f t="shared" si="134"/>
        <v>31</v>
      </c>
      <c r="BV87" s="334">
        <f t="shared" si="134"/>
        <v>144</v>
      </c>
      <c r="BW87" s="334">
        <f t="shared" si="134"/>
        <v>175</v>
      </c>
      <c r="BX87" s="334">
        <f t="shared" si="134"/>
        <v>5</v>
      </c>
      <c r="BY87" s="334">
        <f t="shared" si="134"/>
        <v>16</v>
      </c>
      <c r="BZ87" s="335">
        <f t="shared" si="134"/>
        <v>21</v>
      </c>
      <c r="CA87" s="668"/>
      <c r="CB87" s="18" t="s">
        <v>42</v>
      </c>
      <c r="CC87" s="334">
        <f t="shared" ref="CC87:CK87" si="135">SUM(CC84:CC86)</f>
        <v>6727</v>
      </c>
      <c r="CD87" s="334">
        <f t="shared" si="135"/>
        <v>6314</v>
      </c>
      <c r="CE87" s="334">
        <f t="shared" si="135"/>
        <v>13041</v>
      </c>
      <c r="CF87" s="334">
        <f t="shared" si="135"/>
        <v>28408</v>
      </c>
      <c r="CG87" s="334">
        <f t="shared" si="135"/>
        <v>27522</v>
      </c>
      <c r="CH87" s="334">
        <f t="shared" si="135"/>
        <v>55930</v>
      </c>
      <c r="CI87" s="334">
        <f t="shared" si="135"/>
        <v>9636</v>
      </c>
      <c r="CJ87" s="334">
        <f t="shared" si="135"/>
        <v>13158</v>
      </c>
      <c r="CK87" s="335">
        <f t="shared" si="135"/>
        <v>22794</v>
      </c>
    </row>
    <row r="88" spans="1:89" ht="17.100000000000001" customHeight="1">
      <c r="A88" s="1"/>
      <c r="B88" s="84" t="s">
        <v>136</v>
      </c>
      <c r="C88" s="85" t="s">
        <v>137</v>
      </c>
      <c r="D88" s="334">
        <v>293</v>
      </c>
      <c r="E88" s="334">
        <v>240</v>
      </c>
      <c r="F88" s="334">
        <v>533</v>
      </c>
      <c r="G88" s="334">
        <v>316</v>
      </c>
      <c r="H88" s="334">
        <v>282</v>
      </c>
      <c r="I88" s="334">
        <v>598</v>
      </c>
      <c r="J88" s="334">
        <v>365</v>
      </c>
      <c r="K88" s="334">
        <v>367</v>
      </c>
      <c r="L88" s="335">
        <v>732</v>
      </c>
      <c r="M88" s="379" t="s">
        <v>136</v>
      </c>
      <c r="N88" s="380" t="s">
        <v>137</v>
      </c>
      <c r="O88" s="334">
        <v>431</v>
      </c>
      <c r="P88" s="334">
        <v>441</v>
      </c>
      <c r="Q88" s="334">
        <v>872</v>
      </c>
      <c r="R88" s="334">
        <v>372</v>
      </c>
      <c r="S88" s="334">
        <v>324</v>
      </c>
      <c r="T88" s="334">
        <v>696</v>
      </c>
      <c r="U88" s="334">
        <v>384</v>
      </c>
      <c r="V88" s="334">
        <v>338</v>
      </c>
      <c r="W88" s="335">
        <v>722</v>
      </c>
      <c r="X88" s="84" t="s">
        <v>136</v>
      </c>
      <c r="Y88" s="85" t="s">
        <v>137</v>
      </c>
      <c r="Z88" s="337">
        <v>403</v>
      </c>
      <c r="AA88" s="334">
        <v>358</v>
      </c>
      <c r="AB88" s="334">
        <v>761</v>
      </c>
      <c r="AC88" s="334">
        <v>392</v>
      </c>
      <c r="AD88" s="334">
        <v>374</v>
      </c>
      <c r="AE88" s="334">
        <v>766</v>
      </c>
      <c r="AF88" s="334">
        <v>394</v>
      </c>
      <c r="AG88" s="334">
        <v>390</v>
      </c>
      <c r="AH88" s="335">
        <v>784</v>
      </c>
      <c r="AI88" s="84" t="s">
        <v>136</v>
      </c>
      <c r="AJ88" s="85" t="s">
        <v>137</v>
      </c>
      <c r="AK88" s="334">
        <v>482</v>
      </c>
      <c r="AL88" s="337">
        <v>478</v>
      </c>
      <c r="AM88" s="334">
        <v>960</v>
      </c>
      <c r="AN88" s="334">
        <v>609</v>
      </c>
      <c r="AO88" s="334">
        <v>589</v>
      </c>
      <c r="AP88" s="334">
        <v>1198</v>
      </c>
      <c r="AQ88" s="334">
        <v>589</v>
      </c>
      <c r="AR88" s="334">
        <v>504</v>
      </c>
      <c r="AS88" s="335">
        <v>1093</v>
      </c>
      <c r="AT88" s="84" t="s">
        <v>136</v>
      </c>
      <c r="AU88" s="85" t="s">
        <v>137</v>
      </c>
      <c r="AV88" s="334">
        <v>459</v>
      </c>
      <c r="AW88" s="334">
        <v>433</v>
      </c>
      <c r="AX88" s="337">
        <v>892</v>
      </c>
      <c r="AY88" s="334">
        <v>432</v>
      </c>
      <c r="AZ88" s="334">
        <v>462</v>
      </c>
      <c r="BA88" s="334">
        <v>894</v>
      </c>
      <c r="BB88" s="334">
        <v>429</v>
      </c>
      <c r="BC88" s="334">
        <v>504</v>
      </c>
      <c r="BD88" s="335">
        <v>933</v>
      </c>
      <c r="BE88" s="84" t="s">
        <v>136</v>
      </c>
      <c r="BF88" s="85" t="s">
        <v>137</v>
      </c>
      <c r="BG88" s="334">
        <v>388</v>
      </c>
      <c r="BH88" s="334">
        <v>550</v>
      </c>
      <c r="BI88" s="334">
        <v>938</v>
      </c>
      <c r="BJ88" s="337">
        <v>204</v>
      </c>
      <c r="BK88" s="334">
        <v>403</v>
      </c>
      <c r="BL88" s="334">
        <v>607</v>
      </c>
      <c r="BM88" s="334">
        <v>115</v>
      </c>
      <c r="BN88" s="334">
        <v>220</v>
      </c>
      <c r="BO88" s="335">
        <v>335</v>
      </c>
      <c r="BP88" s="84" t="s">
        <v>136</v>
      </c>
      <c r="BQ88" s="85" t="s">
        <v>137</v>
      </c>
      <c r="BR88" s="334">
        <v>37</v>
      </c>
      <c r="BS88" s="334">
        <v>99</v>
      </c>
      <c r="BT88" s="334">
        <v>136</v>
      </c>
      <c r="BU88" s="334">
        <v>5</v>
      </c>
      <c r="BV88" s="334">
        <v>20</v>
      </c>
      <c r="BW88" s="334">
        <v>25</v>
      </c>
      <c r="BX88" s="334">
        <v>3</v>
      </c>
      <c r="BY88" s="334">
        <v>1</v>
      </c>
      <c r="BZ88" s="335">
        <v>4</v>
      </c>
      <c r="CA88" s="84" t="s">
        <v>136</v>
      </c>
      <c r="CB88" s="85" t="s">
        <v>137</v>
      </c>
      <c r="CC88" s="334">
        <v>974</v>
      </c>
      <c r="CD88" s="334">
        <v>889</v>
      </c>
      <c r="CE88" s="334">
        <v>1863</v>
      </c>
      <c r="CF88" s="334">
        <v>4515</v>
      </c>
      <c r="CG88" s="334">
        <v>4229</v>
      </c>
      <c r="CH88" s="334">
        <v>8744</v>
      </c>
      <c r="CI88" s="334">
        <v>1613</v>
      </c>
      <c r="CJ88" s="334">
        <v>2259</v>
      </c>
      <c r="CK88" s="335">
        <v>3872</v>
      </c>
    </row>
    <row r="89" spans="1:89" ht="17.100000000000001" customHeight="1" thickBot="1">
      <c r="A89" s="1"/>
      <c r="B89" s="669" t="s">
        <v>138</v>
      </c>
      <c r="C89" s="670"/>
      <c r="D89" s="351">
        <f t="shared" ref="D89:L89" si="136">SUM(D87:D88)</f>
        <v>2230</v>
      </c>
      <c r="E89" s="351">
        <f t="shared" si="136"/>
        <v>2069</v>
      </c>
      <c r="F89" s="351">
        <f t="shared" si="136"/>
        <v>4299</v>
      </c>
      <c r="G89" s="351">
        <f t="shared" si="136"/>
        <v>2582</v>
      </c>
      <c r="H89" s="351">
        <f t="shared" si="136"/>
        <v>2345</v>
      </c>
      <c r="I89" s="351">
        <f t="shared" si="136"/>
        <v>4927</v>
      </c>
      <c r="J89" s="351">
        <f t="shared" si="136"/>
        <v>2889</v>
      </c>
      <c r="K89" s="351">
        <f t="shared" si="136"/>
        <v>2789</v>
      </c>
      <c r="L89" s="352">
        <f t="shared" si="136"/>
        <v>5678</v>
      </c>
      <c r="M89" s="732" t="s">
        <v>138</v>
      </c>
      <c r="N89" s="669"/>
      <c r="O89" s="351">
        <f t="shared" ref="O89:W89" si="137">SUM(O87:O88)</f>
        <v>2935</v>
      </c>
      <c r="P89" s="351">
        <f t="shared" si="137"/>
        <v>2768</v>
      </c>
      <c r="Q89" s="351">
        <f t="shared" si="137"/>
        <v>5703</v>
      </c>
      <c r="R89" s="351">
        <f t="shared" si="137"/>
        <v>2388</v>
      </c>
      <c r="S89" s="351">
        <f t="shared" si="137"/>
        <v>2410</v>
      </c>
      <c r="T89" s="351">
        <f t="shared" si="137"/>
        <v>4798</v>
      </c>
      <c r="U89" s="351">
        <f t="shared" si="137"/>
        <v>2730</v>
      </c>
      <c r="V89" s="351">
        <f t="shared" si="137"/>
        <v>2469</v>
      </c>
      <c r="W89" s="352">
        <f t="shared" si="137"/>
        <v>5199</v>
      </c>
      <c r="X89" s="669" t="s">
        <v>138</v>
      </c>
      <c r="Y89" s="670"/>
      <c r="Z89" s="353">
        <f t="shared" ref="Z89:AH89" si="138">SUM(Z87:Z88)</f>
        <v>3283</v>
      </c>
      <c r="AA89" s="351">
        <f t="shared" si="138"/>
        <v>3190</v>
      </c>
      <c r="AB89" s="351">
        <f t="shared" si="138"/>
        <v>6473</v>
      </c>
      <c r="AC89" s="351">
        <f t="shared" si="138"/>
        <v>3096</v>
      </c>
      <c r="AD89" s="351">
        <f t="shared" si="138"/>
        <v>3048</v>
      </c>
      <c r="AE89" s="351">
        <f t="shared" si="138"/>
        <v>6144</v>
      </c>
      <c r="AF89" s="351">
        <f t="shared" si="138"/>
        <v>3244</v>
      </c>
      <c r="AG89" s="351">
        <f t="shared" si="138"/>
        <v>3136</v>
      </c>
      <c r="AH89" s="352">
        <f t="shared" si="138"/>
        <v>6380</v>
      </c>
      <c r="AI89" s="669" t="s">
        <v>138</v>
      </c>
      <c r="AJ89" s="670"/>
      <c r="AK89" s="351">
        <f t="shared" ref="AK89:AS89" si="139">SUM(AK87:AK88)</f>
        <v>3489</v>
      </c>
      <c r="AL89" s="353">
        <f t="shared" si="139"/>
        <v>3304</v>
      </c>
      <c r="AM89" s="351">
        <f t="shared" si="139"/>
        <v>6793</v>
      </c>
      <c r="AN89" s="351">
        <f t="shared" si="139"/>
        <v>4088</v>
      </c>
      <c r="AO89" s="351">
        <f t="shared" si="139"/>
        <v>3934</v>
      </c>
      <c r="AP89" s="351">
        <f t="shared" si="139"/>
        <v>8022</v>
      </c>
      <c r="AQ89" s="351">
        <f t="shared" si="139"/>
        <v>4249</v>
      </c>
      <c r="AR89" s="351">
        <f t="shared" si="139"/>
        <v>3985</v>
      </c>
      <c r="AS89" s="352">
        <f t="shared" si="139"/>
        <v>8234</v>
      </c>
      <c r="AT89" s="669" t="s">
        <v>138</v>
      </c>
      <c r="AU89" s="670"/>
      <c r="AV89" s="351">
        <f t="shared" ref="AV89:BD89" si="140">SUM(AV87:AV88)</f>
        <v>3421</v>
      </c>
      <c r="AW89" s="351">
        <f t="shared" si="140"/>
        <v>3507</v>
      </c>
      <c r="AX89" s="353">
        <f t="shared" si="140"/>
        <v>6928</v>
      </c>
      <c r="AY89" s="351">
        <f t="shared" si="140"/>
        <v>3269</v>
      </c>
      <c r="AZ89" s="351">
        <f t="shared" si="140"/>
        <v>3519</v>
      </c>
      <c r="BA89" s="351">
        <f t="shared" si="140"/>
        <v>6788</v>
      </c>
      <c r="BB89" s="351">
        <f t="shared" si="140"/>
        <v>3109</v>
      </c>
      <c r="BC89" s="351">
        <f t="shared" si="140"/>
        <v>3756</v>
      </c>
      <c r="BD89" s="352">
        <f t="shared" si="140"/>
        <v>6865</v>
      </c>
      <c r="BE89" s="669" t="s">
        <v>138</v>
      </c>
      <c r="BF89" s="670"/>
      <c r="BG89" s="351">
        <f t="shared" ref="BG89:BO89" si="141">SUM(BG87:BG88)</f>
        <v>2493</v>
      </c>
      <c r="BH89" s="351">
        <f t="shared" si="141"/>
        <v>3476</v>
      </c>
      <c r="BI89" s="351">
        <f t="shared" si="141"/>
        <v>5969</v>
      </c>
      <c r="BJ89" s="353">
        <f t="shared" si="141"/>
        <v>1480</v>
      </c>
      <c r="BK89" s="351">
        <f t="shared" si="141"/>
        <v>2573</v>
      </c>
      <c r="BL89" s="351">
        <f t="shared" si="141"/>
        <v>4053</v>
      </c>
      <c r="BM89" s="351">
        <f t="shared" si="141"/>
        <v>643</v>
      </c>
      <c r="BN89" s="351">
        <f t="shared" si="141"/>
        <v>1312</v>
      </c>
      <c r="BO89" s="352">
        <f t="shared" si="141"/>
        <v>1955</v>
      </c>
      <c r="BP89" s="669" t="s">
        <v>138</v>
      </c>
      <c r="BQ89" s="670"/>
      <c r="BR89" s="351">
        <f t="shared" ref="BR89:BZ89" si="142">SUM(BR87:BR88)</f>
        <v>211</v>
      </c>
      <c r="BS89" s="351">
        <f t="shared" si="142"/>
        <v>600</v>
      </c>
      <c r="BT89" s="351">
        <f t="shared" si="142"/>
        <v>811</v>
      </c>
      <c r="BU89" s="351">
        <f t="shared" si="142"/>
        <v>36</v>
      </c>
      <c r="BV89" s="351">
        <f t="shared" si="142"/>
        <v>164</v>
      </c>
      <c r="BW89" s="351">
        <f t="shared" si="142"/>
        <v>200</v>
      </c>
      <c r="BX89" s="351">
        <f t="shared" si="142"/>
        <v>8</v>
      </c>
      <c r="BY89" s="351">
        <f t="shared" si="142"/>
        <v>17</v>
      </c>
      <c r="BZ89" s="352">
        <f t="shared" si="142"/>
        <v>25</v>
      </c>
      <c r="CA89" s="669" t="s">
        <v>138</v>
      </c>
      <c r="CB89" s="670"/>
      <c r="CC89" s="351">
        <f t="shared" ref="CC89:CK89" si="143">SUM(CC87:CC88)</f>
        <v>7701</v>
      </c>
      <c r="CD89" s="351">
        <f t="shared" si="143"/>
        <v>7203</v>
      </c>
      <c r="CE89" s="351">
        <f t="shared" si="143"/>
        <v>14904</v>
      </c>
      <c r="CF89" s="351">
        <f t="shared" si="143"/>
        <v>32923</v>
      </c>
      <c r="CG89" s="351">
        <f t="shared" si="143"/>
        <v>31751</v>
      </c>
      <c r="CH89" s="351">
        <f t="shared" si="143"/>
        <v>64674</v>
      </c>
      <c r="CI89" s="351">
        <f t="shared" si="143"/>
        <v>11249</v>
      </c>
      <c r="CJ89" s="351">
        <f t="shared" si="143"/>
        <v>15417</v>
      </c>
      <c r="CK89" s="352">
        <f t="shared" si="143"/>
        <v>26666</v>
      </c>
    </row>
    <row r="90" spans="1:89" ht="17.100000000000001" customHeight="1">
      <c r="A90" s="1"/>
      <c r="B90" s="24"/>
      <c r="C90" s="26" t="s">
        <v>139</v>
      </c>
      <c r="D90" s="345">
        <v>170</v>
      </c>
      <c r="E90" s="345">
        <v>158</v>
      </c>
      <c r="F90" s="345">
        <v>328</v>
      </c>
      <c r="G90" s="345">
        <v>188</v>
      </c>
      <c r="H90" s="345">
        <v>189</v>
      </c>
      <c r="I90" s="345">
        <v>377</v>
      </c>
      <c r="J90" s="345">
        <v>237</v>
      </c>
      <c r="K90" s="345">
        <v>192</v>
      </c>
      <c r="L90" s="346">
        <v>429</v>
      </c>
      <c r="M90" s="55"/>
      <c r="N90" s="341" t="s">
        <v>139</v>
      </c>
      <c r="O90" s="345">
        <v>234</v>
      </c>
      <c r="P90" s="345">
        <v>245</v>
      </c>
      <c r="Q90" s="345">
        <v>479</v>
      </c>
      <c r="R90" s="345">
        <v>180</v>
      </c>
      <c r="S90" s="345">
        <v>183</v>
      </c>
      <c r="T90" s="345">
        <v>363</v>
      </c>
      <c r="U90" s="345">
        <v>190</v>
      </c>
      <c r="V90" s="345">
        <v>193</v>
      </c>
      <c r="W90" s="346">
        <v>383</v>
      </c>
      <c r="X90" s="24"/>
      <c r="Y90" s="26" t="s">
        <v>139</v>
      </c>
      <c r="Z90" s="348">
        <v>238</v>
      </c>
      <c r="AA90" s="345">
        <v>242</v>
      </c>
      <c r="AB90" s="345">
        <v>480</v>
      </c>
      <c r="AC90" s="345">
        <v>253</v>
      </c>
      <c r="AD90" s="345">
        <v>225</v>
      </c>
      <c r="AE90" s="345">
        <v>478</v>
      </c>
      <c r="AF90" s="345">
        <v>238</v>
      </c>
      <c r="AG90" s="345">
        <v>272</v>
      </c>
      <c r="AH90" s="346">
        <v>510</v>
      </c>
      <c r="AI90" s="24"/>
      <c r="AJ90" s="26" t="s">
        <v>139</v>
      </c>
      <c r="AK90" s="345">
        <v>275</v>
      </c>
      <c r="AL90" s="348">
        <v>257</v>
      </c>
      <c r="AM90" s="345">
        <v>532</v>
      </c>
      <c r="AN90" s="345">
        <v>299</v>
      </c>
      <c r="AO90" s="345">
        <v>298</v>
      </c>
      <c r="AP90" s="345">
        <v>597</v>
      </c>
      <c r="AQ90" s="345">
        <v>328</v>
      </c>
      <c r="AR90" s="345">
        <v>352</v>
      </c>
      <c r="AS90" s="346">
        <v>680</v>
      </c>
      <c r="AT90" s="24"/>
      <c r="AU90" s="26" t="s">
        <v>139</v>
      </c>
      <c r="AV90" s="345">
        <v>318</v>
      </c>
      <c r="AW90" s="345">
        <v>331</v>
      </c>
      <c r="AX90" s="348">
        <v>649</v>
      </c>
      <c r="AY90" s="345">
        <v>267</v>
      </c>
      <c r="AZ90" s="345">
        <v>281</v>
      </c>
      <c r="BA90" s="345">
        <v>548</v>
      </c>
      <c r="BB90" s="345">
        <v>231</v>
      </c>
      <c r="BC90" s="345">
        <v>266</v>
      </c>
      <c r="BD90" s="346">
        <v>497</v>
      </c>
      <c r="BE90" s="24"/>
      <c r="BF90" s="26" t="s">
        <v>139</v>
      </c>
      <c r="BG90" s="345">
        <v>196</v>
      </c>
      <c r="BH90" s="345">
        <v>261</v>
      </c>
      <c r="BI90" s="345">
        <v>457</v>
      </c>
      <c r="BJ90" s="348">
        <v>107</v>
      </c>
      <c r="BK90" s="345">
        <v>205</v>
      </c>
      <c r="BL90" s="345">
        <v>312</v>
      </c>
      <c r="BM90" s="345">
        <v>59</v>
      </c>
      <c r="BN90" s="345">
        <v>114</v>
      </c>
      <c r="BO90" s="346">
        <v>173</v>
      </c>
      <c r="BP90" s="24"/>
      <c r="BQ90" s="26" t="s">
        <v>139</v>
      </c>
      <c r="BR90" s="345">
        <v>12</v>
      </c>
      <c r="BS90" s="345">
        <v>59</v>
      </c>
      <c r="BT90" s="345">
        <v>71</v>
      </c>
      <c r="BU90" s="345">
        <v>0</v>
      </c>
      <c r="BV90" s="345">
        <v>7</v>
      </c>
      <c r="BW90" s="345">
        <v>7</v>
      </c>
      <c r="BX90" s="345">
        <v>0</v>
      </c>
      <c r="BY90" s="345">
        <v>2</v>
      </c>
      <c r="BZ90" s="346">
        <v>2</v>
      </c>
      <c r="CA90" s="24"/>
      <c r="CB90" s="26" t="s">
        <v>139</v>
      </c>
      <c r="CC90" s="345">
        <v>595</v>
      </c>
      <c r="CD90" s="345">
        <v>539</v>
      </c>
      <c r="CE90" s="345">
        <v>1134</v>
      </c>
      <c r="CF90" s="345">
        <v>2553</v>
      </c>
      <c r="CG90" s="345">
        <v>2598</v>
      </c>
      <c r="CH90" s="345">
        <v>5151</v>
      </c>
      <c r="CI90" s="345">
        <v>872</v>
      </c>
      <c r="CJ90" s="345">
        <v>1195</v>
      </c>
      <c r="CK90" s="346">
        <v>2067</v>
      </c>
    </row>
    <row r="91" spans="1:89" ht="17.100000000000001" customHeight="1" thickBot="1">
      <c r="A91" s="1"/>
      <c r="B91" s="24"/>
      <c r="C91" s="26" t="s">
        <v>140</v>
      </c>
      <c r="D91" s="381">
        <v>55</v>
      </c>
      <c r="E91" s="381">
        <v>46</v>
      </c>
      <c r="F91" s="381">
        <v>101</v>
      </c>
      <c r="G91" s="381">
        <v>81</v>
      </c>
      <c r="H91" s="381">
        <v>69</v>
      </c>
      <c r="I91" s="381">
        <v>150</v>
      </c>
      <c r="J91" s="381">
        <v>82</v>
      </c>
      <c r="K91" s="381">
        <v>110</v>
      </c>
      <c r="L91" s="382">
        <v>192</v>
      </c>
      <c r="M91" s="383"/>
      <c r="N91" s="341" t="s">
        <v>140</v>
      </c>
      <c r="O91" s="381">
        <v>104</v>
      </c>
      <c r="P91" s="381">
        <v>109</v>
      </c>
      <c r="Q91" s="381">
        <v>213</v>
      </c>
      <c r="R91" s="381">
        <v>105</v>
      </c>
      <c r="S91" s="381">
        <v>105</v>
      </c>
      <c r="T91" s="381">
        <v>210</v>
      </c>
      <c r="U91" s="381">
        <v>76</v>
      </c>
      <c r="V91" s="381">
        <v>85</v>
      </c>
      <c r="W91" s="382">
        <v>161</v>
      </c>
      <c r="X91" s="24"/>
      <c r="Y91" s="26" t="s">
        <v>140</v>
      </c>
      <c r="Z91" s="384">
        <v>102</v>
      </c>
      <c r="AA91" s="381">
        <v>92</v>
      </c>
      <c r="AB91" s="381">
        <v>194</v>
      </c>
      <c r="AC91" s="381">
        <v>84</v>
      </c>
      <c r="AD91" s="381">
        <v>83</v>
      </c>
      <c r="AE91" s="381">
        <v>167</v>
      </c>
      <c r="AF91" s="381">
        <v>89</v>
      </c>
      <c r="AG91" s="381">
        <v>96</v>
      </c>
      <c r="AH91" s="382">
        <v>185</v>
      </c>
      <c r="AI91" s="24"/>
      <c r="AJ91" s="26" t="s">
        <v>140</v>
      </c>
      <c r="AK91" s="381">
        <v>124</v>
      </c>
      <c r="AL91" s="384">
        <v>124</v>
      </c>
      <c r="AM91" s="381">
        <v>248</v>
      </c>
      <c r="AN91" s="381">
        <v>190</v>
      </c>
      <c r="AO91" s="381">
        <v>148</v>
      </c>
      <c r="AP91" s="381">
        <v>338</v>
      </c>
      <c r="AQ91" s="381">
        <v>166</v>
      </c>
      <c r="AR91" s="381">
        <v>138</v>
      </c>
      <c r="AS91" s="382">
        <v>304</v>
      </c>
      <c r="AT91" s="24"/>
      <c r="AU91" s="26" t="s">
        <v>140</v>
      </c>
      <c r="AV91" s="381">
        <v>139</v>
      </c>
      <c r="AW91" s="381">
        <v>122</v>
      </c>
      <c r="AX91" s="384">
        <v>261</v>
      </c>
      <c r="AY91" s="381">
        <v>112</v>
      </c>
      <c r="AZ91" s="381">
        <v>105</v>
      </c>
      <c r="BA91" s="381">
        <v>217</v>
      </c>
      <c r="BB91" s="381">
        <v>109</v>
      </c>
      <c r="BC91" s="381">
        <v>128</v>
      </c>
      <c r="BD91" s="382">
        <v>237</v>
      </c>
      <c r="BE91" s="24"/>
      <c r="BF91" s="26" t="s">
        <v>140</v>
      </c>
      <c r="BG91" s="381">
        <v>114</v>
      </c>
      <c r="BH91" s="381">
        <v>147</v>
      </c>
      <c r="BI91" s="381">
        <v>261</v>
      </c>
      <c r="BJ91" s="384">
        <v>77</v>
      </c>
      <c r="BK91" s="381">
        <v>124</v>
      </c>
      <c r="BL91" s="381">
        <v>201</v>
      </c>
      <c r="BM91" s="381">
        <v>34</v>
      </c>
      <c r="BN91" s="381">
        <v>56</v>
      </c>
      <c r="BO91" s="382">
        <v>90</v>
      </c>
      <c r="BP91" s="24"/>
      <c r="BQ91" s="26" t="s">
        <v>140</v>
      </c>
      <c r="BR91" s="381">
        <v>13</v>
      </c>
      <c r="BS91" s="381">
        <v>33</v>
      </c>
      <c r="BT91" s="381">
        <v>46</v>
      </c>
      <c r="BU91" s="381">
        <v>2</v>
      </c>
      <c r="BV91" s="381">
        <v>14</v>
      </c>
      <c r="BW91" s="381">
        <v>16</v>
      </c>
      <c r="BX91" s="381">
        <v>1</v>
      </c>
      <c r="BY91" s="381">
        <v>2</v>
      </c>
      <c r="BZ91" s="382">
        <v>3</v>
      </c>
      <c r="CA91" s="24"/>
      <c r="CB91" s="26" t="s">
        <v>140</v>
      </c>
      <c r="CC91" s="381">
        <v>218</v>
      </c>
      <c r="CD91" s="381">
        <v>225</v>
      </c>
      <c r="CE91" s="381">
        <v>443</v>
      </c>
      <c r="CF91" s="381">
        <v>1179</v>
      </c>
      <c r="CG91" s="381">
        <v>1102</v>
      </c>
      <c r="CH91" s="381">
        <v>2281</v>
      </c>
      <c r="CI91" s="381">
        <v>462</v>
      </c>
      <c r="CJ91" s="381">
        <v>609</v>
      </c>
      <c r="CK91" s="382">
        <v>1071</v>
      </c>
    </row>
    <row r="92" spans="1:89" ht="17.100000000000001" customHeight="1" thickTop="1">
      <c r="A92" s="1"/>
      <c r="B92" s="678" t="s">
        <v>141</v>
      </c>
      <c r="C92" s="679"/>
      <c r="D92" s="345"/>
      <c r="E92" s="345"/>
      <c r="F92" s="345"/>
      <c r="G92" s="345"/>
      <c r="H92" s="345"/>
      <c r="I92" s="345"/>
      <c r="J92" s="345"/>
      <c r="K92" s="345"/>
      <c r="L92" s="346"/>
      <c r="M92" s="734" t="s">
        <v>141</v>
      </c>
      <c r="N92" s="678"/>
      <c r="O92" s="345"/>
      <c r="P92" s="345"/>
      <c r="Q92" s="345"/>
      <c r="R92" s="345"/>
      <c r="S92" s="345"/>
      <c r="T92" s="345"/>
      <c r="U92" s="345"/>
      <c r="V92" s="345"/>
      <c r="W92" s="346"/>
      <c r="X92" s="678" t="s">
        <v>141</v>
      </c>
      <c r="Y92" s="679"/>
      <c r="Z92" s="348"/>
      <c r="AA92" s="345"/>
      <c r="AB92" s="345"/>
      <c r="AC92" s="345"/>
      <c r="AD92" s="345"/>
      <c r="AE92" s="345"/>
      <c r="AF92" s="345"/>
      <c r="AG92" s="345"/>
      <c r="AH92" s="346"/>
      <c r="AI92" s="678" t="s">
        <v>141</v>
      </c>
      <c r="AJ92" s="679"/>
      <c r="AK92" s="345"/>
      <c r="AL92" s="348"/>
      <c r="AM92" s="345"/>
      <c r="AN92" s="345"/>
      <c r="AO92" s="345"/>
      <c r="AP92" s="345"/>
      <c r="AQ92" s="345"/>
      <c r="AR92" s="345"/>
      <c r="AS92" s="346"/>
      <c r="AT92" s="678" t="s">
        <v>141</v>
      </c>
      <c r="AU92" s="679"/>
      <c r="AV92" s="345"/>
      <c r="AW92" s="345"/>
      <c r="AX92" s="348"/>
      <c r="AY92" s="345"/>
      <c r="AZ92" s="345"/>
      <c r="BA92" s="345"/>
      <c r="BB92" s="345"/>
      <c r="BC92" s="345"/>
      <c r="BD92" s="346"/>
      <c r="BE92" s="678" t="s">
        <v>141</v>
      </c>
      <c r="BF92" s="679"/>
      <c r="BG92" s="345"/>
      <c r="BH92" s="345"/>
      <c r="BI92" s="345"/>
      <c r="BJ92" s="348"/>
      <c r="BK92" s="345"/>
      <c r="BL92" s="345"/>
      <c r="BM92" s="345"/>
      <c r="BN92" s="345"/>
      <c r="BO92" s="346"/>
      <c r="BP92" s="678" t="s">
        <v>141</v>
      </c>
      <c r="BQ92" s="679"/>
      <c r="BR92" s="345"/>
      <c r="BS92" s="345"/>
      <c r="BT92" s="345"/>
      <c r="BU92" s="345"/>
      <c r="BV92" s="345"/>
      <c r="BW92" s="345"/>
      <c r="BX92" s="345"/>
      <c r="BY92" s="345"/>
      <c r="BZ92" s="346"/>
      <c r="CA92" s="678" t="s">
        <v>141</v>
      </c>
      <c r="CB92" s="679"/>
      <c r="CC92" s="345"/>
      <c r="CD92" s="345"/>
      <c r="CE92" s="345"/>
      <c r="CF92" s="345"/>
      <c r="CG92" s="345"/>
      <c r="CH92" s="345"/>
      <c r="CI92" s="345"/>
      <c r="CJ92" s="345"/>
      <c r="CK92" s="346"/>
    </row>
    <row r="93" spans="1:89" ht="17.100000000000001" customHeight="1">
      <c r="A93" s="1"/>
      <c r="B93" s="680" t="s">
        <v>142</v>
      </c>
      <c r="C93" s="681"/>
      <c r="D93" s="339"/>
      <c r="E93" s="339"/>
      <c r="F93" s="339"/>
      <c r="G93" s="339"/>
      <c r="H93" s="339"/>
      <c r="I93" s="339"/>
      <c r="J93" s="339"/>
      <c r="K93" s="339"/>
      <c r="L93" s="340"/>
      <c r="M93" s="733" t="s">
        <v>142</v>
      </c>
      <c r="N93" s="680"/>
      <c r="O93" s="339"/>
      <c r="P93" s="339"/>
      <c r="Q93" s="339"/>
      <c r="R93" s="339"/>
      <c r="S93" s="339"/>
      <c r="T93" s="339"/>
      <c r="U93" s="339"/>
      <c r="V93" s="339"/>
      <c r="W93" s="340"/>
      <c r="X93" s="680" t="s">
        <v>142</v>
      </c>
      <c r="Y93" s="681"/>
      <c r="Z93" s="342"/>
      <c r="AA93" s="339"/>
      <c r="AB93" s="339"/>
      <c r="AC93" s="339"/>
      <c r="AD93" s="339"/>
      <c r="AE93" s="339"/>
      <c r="AF93" s="339"/>
      <c r="AG93" s="339"/>
      <c r="AH93" s="340"/>
      <c r="AI93" s="680" t="s">
        <v>142</v>
      </c>
      <c r="AJ93" s="681"/>
      <c r="AK93" s="339"/>
      <c r="AL93" s="342"/>
      <c r="AM93" s="339"/>
      <c r="AN93" s="339"/>
      <c r="AO93" s="339"/>
      <c r="AP93" s="339"/>
      <c r="AQ93" s="339"/>
      <c r="AR93" s="339"/>
      <c r="AS93" s="340"/>
      <c r="AT93" s="680" t="s">
        <v>142</v>
      </c>
      <c r="AU93" s="681"/>
      <c r="AV93" s="339"/>
      <c r="AW93" s="339"/>
      <c r="AX93" s="342"/>
      <c r="AY93" s="339"/>
      <c r="AZ93" s="339"/>
      <c r="BA93" s="339"/>
      <c r="BB93" s="339"/>
      <c r="BC93" s="339"/>
      <c r="BD93" s="340"/>
      <c r="BE93" s="680" t="s">
        <v>142</v>
      </c>
      <c r="BF93" s="681"/>
      <c r="BG93" s="339"/>
      <c r="BH93" s="339"/>
      <c r="BI93" s="339"/>
      <c r="BJ93" s="342"/>
      <c r="BK93" s="339"/>
      <c r="BL93" s="339"/>
      <c r="BM93" s="339"/>
      <c r="BN93" s="339"/>
      <c r="BO93" s="340"/>
      <c r="BP93" s="680" t="s">
        <v>142</v>
      </c>
      <c r="BQ93" s="681"/>
      <c r="BR93" s="339"/>
      <c r="BS93" s="339"/>
      <c r="BT93" s="339"/>
      <c r="BU93" s="339"/>
      <c r="BV93" s="339"/>
      <c r="BW93" s="339"/>
      <c r="BX93" s="339"/>
      <c r="BY93" s="339"/>
      <c r="BZ93" s="340"/>
      <c r="CA93" s="680" t="s">
        <v>142</v>
      </c>
      <c r="CB93" s="681"/>
      <c r="CC93" s="339"/>
      <c r="CD93" s="339"/>
      <c r="CE93" s="339"/>
      <c r="CF93" s="339"/>
      <c r="CG93" s="339"/>
      <c r="CH93" s="339"/>
      <c r="CI93" s="339"/>
      <c r="CJ93" s="339"/>
      <c r="CK93" s="340"/>
    </row>
    <row r="94" spans="1:89" ht="17.100000000000001" customHeight="1">
      <c r="A94" s="1"/>
      <c r="B94" s="682" t="s">
        <v>143</v>
      </c>
      <c r="C94" s="683"/>
      <c r="D94" s="339"/>
      <c r="E94" s="339"/>
      <c r="F94" s="339"/>
      <c r="G94" s="339"/>
      <c r="H94" s="339"/>
      <c r="I94" s="339"/>
      <c r="J94" s="339"/>
      <c r="K94" s="339"/>
      <c r="L94" s="340"/>
      <c r="M94" s="736" t="s">
        <v>143</v>
      </c>
      <c r="N94" s="682"/>
      <c r="O94" s="339"/>
      <c r="P94" s="339"/>
      <c r="Q94" s="339"/>
      <c r="R94" s="339"/>
      <c r="S94" s="339"/>
      <c r="T94" s="339"/>
      <c r="U94" s="339"/>
      <c r="V94" s="339"/>
      <c r="W94" s="340"/>
      <c r="X94" s="682" t="s">
        <v>143</v>
      </c>
      <c r="Y94" s="683"/>
      <c r="Z94" s="342"/>
      <c r="AA94" s="339"/>
      <c r="AB94" s="339"/>
      <c r="AC94" s="339"/>
      <c r="AD94" s="339"/>
      <c r="AE94" s="339"/>
      <c r="AF94" s="339"/>
      <c r="AG94" s="339"/>
      <c r="AH94" s="340"/>
      <c r="AI94" s="682" t="s">
        <v>143</v>
      </c>
      <c r="AJ94" s="683"/>
      <c r="AK94" s="339"/>
      <c r="AL94" s="342"/>
      <c r="AM94" s="339"/>
      <c r="AN94" s="339"/>
      <c r="AO94" s="339"/>
      <c r="AP94" s="339"/>
      <c r="AQ94" s="339"/>
      <c r="AR94" s="339"/>
      <c r="AS94" s="340"/>
      <c r="AT94" s="682" t="s">
        <v>143</v>
      </c>
      <c r="AU94" s="683"/>
      <c r="AV94" s="339"/>
      <c r="AW94" s="339"/>
      <c r="AX94" s="342"/>
      <c r="AY94" s="339"/>
      <c r="AZ94" s="339"/>
      <c r="BA94" s="339"/>
      <c r="BB94" s="339"/>
      <c r="BC94" s="339"/>
      <c r="BD94" s="340"/>
      <c r="BE94" s="682" t="s">
        <v>143</v>
      </c>
      <c r="BF94" s="683"/>
      <c r="BG94" s="339"/>
      <c r="BH94" s="339"/>
      <c r="BI94" s="339"/>
      <c r="BJ94" s="342"/>
      <c r="BK94" s="339"/>
      <c r="BL94" s="339"/>
      <c r="BM94" s="339"/>
      <c r="BN94" s="339"/>
      <c r="BO94" s="340"/>
      <c r="BP94" s="682" t="s">
        <v>143</v>
      </c>
      <c r="BQ94" s="683"/>
      <c r="BR94" s="339"/>
      <c r="BS94" s="339"/>
      <c r="BT94" s="339"/>
      <c r="BU94" s="339"/>
      <c r="BV94" s="339"/>
      <c r="BW94" s="339"/>
      <c r="BX94" s="339"/>
      <c r="BY94" s="339"/>
      <c r="BZ94" s="340"/>
      <c r="CA94" s="682" t="s">
        <v>143</v>
      </c>
      <c r="CB94" s="683"/>
      <c r="CC94" s="339"/>
      <c r="CD94" s="339"/>
      <c r="CE94" s="339"/>
      <c r="CF94" s="339"/>
      <c r="CG94" s="339"/>
      <c r="CH94" s="339"/>
      <c r="CI94" s="339"/>
      <c r="CJ94" s="339"/>
      <c r="CK94" s="340"/>
    </row>
    <row r="95" spans="1:89" ht="17.100000000000001" customHeight="1" thickBot="1">
      <c r="A95" s="1"/>
      <c r="B95" s="684" t="s">
        <v>144</v>
      </c>
      <c r="C95" s="685"/>
      <c r="D95" s="386">
        <f>SUM(D89:D91,D83,D69,D29)</f>
        <v>161198</v>
      </c>
      <c r="E95" s="386">
        <f t="shared" ref="E95:L95" si="144">SUM(E89:E91,E83,E69,E29)</f>
        <v>153720</v>
      </c>
      <c r="F95" s="386">
        <f t="shared" si="144"/>
        <v>314918</v>
      </c>
      <c r="G95" s="386">
        <f t="shared" si="144"/>
        <v>170744</v>
      </c>
      <c r="H95" s="386">
        <f t="shared" si="144"/>
        <v>163044</v>
      </c>
      <c r="I95" s="386">
        <f t="shared" si="144"/>
        <v>333788</v>
      </c>
      <c r="J95" s="386">
        <f t="shared" si="144"/>
        <v>173144</v>
      </c>
      <c r="K95" s="386">
        <f t="shared" si="144"/>
        <v>164511</v>
      </c>
      <c r="L95" s="387">
        <f t="shared" si="144"/>
        <v>337655</v>
      </c>
      <c r="M95" s="735" t="s">
        <v>144</v>
      </c>
      <c r="N95" s="684"/>
      <c r="O95" s="386">
        <f>SUM(O89:O91,O83,O69,O29)</f>
        <v>189256</v>
      </c>
      <c r="P95" s="386">
        <f t="shared" ref="P95:W95" si="145">SUM(P89:P91,P83,P69,P29)</f>
        <v>177127</v>
      </c>
      <c r="Q95" s="386">
        <f t="shared" si="145"/>
        <v>366383</v>
      </c>
      <c r="R95" s="386">
        <f t="shared" si="145"/>
        <v>224751</v>
      </c>
      <c r="S95" s="386">
        <f t="shared" si="145"/>
        <v>206021</v>
      </c>
      <c r="T95" s="386">
        <f t="shared" si="145"/>
        <v>430772</v>
      </c>
      <c r="U95" s="386">
        <f t="shared" si="145"/>
        <v>249188</v>
      </c>
      <c r="V95" s="386">
        <f t="shared" si="145"/>
        <v>231156</v>
      </c>
      <c r="W95" s="387">
        <f t="shared" si="145"/>
        <v>480344</v>
      </c>
      <c r="X95" s="684" t="s">
        <v>144</v>
      </c>
      <c r="Y95" s="685"/>
      <c r="Z95" s="386">
        <f>SUM(Z89:Z91,Z83,Z69,Z29)</f>
        <v>310383</v>
      </c>
      <c r="AA95" s="386">
        <f t="shared" ref="AA95:AH95" si="146">SUM(AA89:AA91,AA83,AA69,AA29)</f>
        <v>286261</v>
      </c>
      <c r="AB95" s="386">
        <f t="shared" si="146"/>
        <v>596644</v>
      </c>
      <c r="AC95" s="386">
        <f t="shared" si="146"/>
        <v>278312</v>
      </c>
      <c r="AD95" s="386">
        <f t="shared" si="146"/>
        <v>256324</v>
      </c>
      <c r="AE95" s="386">
        <f t="shared" si="146"/>
        <v>534636</v>
      </c>
      <c r="AF95" s="386">
        <f t="shared" si="146"/>
        <v>240368</v>
      </c>
      <c r="AG95" s="386">
        <f t="shared" si="146"/>
        <v>222136</v>
      </c>
      <c r="AH95" s="387">
        <f t="shared" si="146"/>
        <v>462504</v>
      </c>
      <c r="AI95" s="684" t="s">
        <v>144</v>
      </c>
      <c r="AJ95" s="685"/>
      <c r="AK95" s="386">
        <f>SUM(AK89:AK91,AK83,AK69,AK29)</f>
        <v>215581</v>
      </c>
      <c r="AL95" s="386">
        <f t="shared" ref="AL95:AS95" si="147">SUM(AL89:AL91,AL83,AL69,AL29)</f>
        <v>204510</v>
      </c>
      <c r="AM95" s="386">
        <f t="shared" si="147"/>
        <v>420091</v>
      </c>
      <c r="AN95" s="386">
        <f t="shared" si="147"/>
        <v>246610</v>
      </c>
      <c r="AO95" s="386">
        <f t="shared" si="147"/>
        <v>242562</v>
      </c>
      <c r="AP95" s="386">
        <f t="shared" si="147"/>
        <v>489172</v>
      </c>
      <c r="AQ95" s="386">
        <f t="shared" si="147"/>
        <v>296126</v>
      </c>
      <c r="AR95" s="386">
        <f t="shared" si="147"/>
        <v>299043</v>
      </c>
      <c r="AS95" s="387">
        <f t="shared" si="147"/>
        <v>595169</v>
      </c>
      <c r="AT95" s="684" t="s">
        <v>144</v>
      </c>
      <c r="AU95" s="685"/>
      <c r="AV95" s="386">
        <f>SUM(AV89:AV91,AV83,AV69,AV29)</f>
        <v>259315</v>
      </c>
      <c r="AW95" s="386">
        <f t="shared" ref="AW95:BD95" si="148">SUM(AW89:AW91,AW83,AW69,AW29)</f>
        <v>257223</v>
      </c>
      <c r="AX95" s="386">
        <f t="shared" si="148"/>
        <v>516538</v>
      </c>
      <c r="AY95" s="386">
        <f t="shared" si="148"/>
        <v>207343</v>
      </c>
      <c r="AZ95" s="386">
        <f t="shared" si="148"/>
        <v>202094</v>
      </c>
      <c r="BA95" s="386">
        <f t="shared" si="148"/>
        <v>409437</v>
      </c>
      <c r="BB95" s="386">
        <f t="shared" si="148"/>
        <v>149082</v>
      </c>
      <c r="BC95" s="386">
        <f t="shared" si="148"/>
        <v>154625</v>
      </c>
      <c r="BD95" s="387">
        <f t="shared" si="148"/>
        <v>303707</v>
      </c>
      <c r="BE95" s="684" t="s">
        <v>144</v>
      </c>
      <c r="BF95" s="685"/>
      <c r="BG95" s="386">
        <f>SUM(BG89:BG91,BG83,BG69,BG29)</f>
        <v>93022</v>
      </c>
      <c r="BH95" s="386">
        <f t="shared" ref="BH95:BO95" si="149">SUM(BH89:BH91,BH83,BH69,BH29)</f>
        <v>114200</v>
      </c>
      <c r="BI95" s="386">
        <f t="shared" si="149"/>
        <v>207222</v>
      </c>
      <c r="BJ95" s="386">
        <f t="shared" si="149"/>
        <v>46645</v>
      </c>
      <c r="BK95" s="386">
        <f t="shared" si="149"/>
        <v>81697</v>
      </c>
      <c r="BL95" s="386">
        <f t="shared" si="149"/>
        <v>128342</v>
      </c>
      <c r="BM95" s="386">
        <f t="shared" si="149"/>
        <v>21173</v>
      </c>
      <c r="BN95" s="386">
        <f t="shared" si="149"/>
        <v>48843</v>
      </c>
      <c r="BO95" s="387">
        <f t="shared" si="149"/>
        <v>70016</v>
      </c>
      <c r="BP95" s="684" t="s">
        <v>144</v>
      </c>
      <c r="BQ95" s="685"/>
      <c r="BR95" s="386">
        <f>SUM(BR89:BR91,BR83,BR69,BR29)</f>
        <v>7675</v>
      </c>
      <c r="BS95" s="386">
        <f t="shared" ref="BS95:BZ95" si="150">SUM(BS89:BS91,BS83,BS69,BS29)</f>
        <v>22935</v>
      </c>
      <c r="BT95" s="386">
        <f t="shared" si="150"/>
        <v>30610</v>
      </c>
      <c r="BU95" s="386">
        <f t="shared" si="150"/>
        <v>1421</v>
      </c>
      <c r="BV95" s="386">
        <f t="shared" si="150"/>
        <v>5502</v>
      </c>
      <c r="BW95" s="386">
        <f t="shared" si="150"/>
        <v>6923</v>
      </c>
      <c r="BX95" s="386">
        <f t="shared" si="150"/>
        <v>132</v>
      </c>
      <c r="BY95" s="386">
        <f t="shared" si="150"/>
        <v>617</v>
      </c>
      <c r="BZ95" s="387">
        <f t="shared" si="150"/>
        <v>749</v>
      </c>
      <c r="CA95" s="684" t="s">
        <v>144</v>
      </c>
      <c r="CB95" s="685"/>
      <c r="CC95" s="386">
        <f>SUM(CC89:CC91,CC83,CC69,CC29)</f>
        <v>505086</v>
      </c>
      <c r="CD95" s="386">
        <f t="shared" ref="CD95:CK95" si="151">SUM(CD89:CD91,CD83,CD69,CD29)</f>
        <v>481275</v>
      </c>
      <c r="CE95" s="386">
        <f t="shared" si="151"/>
        <v>986361</v>
      </c>
      <c r="CF95" s="386">
        <f t="shared" si="151"/>
        <v>2509890</v>
      </c>
      <c r="CG95" s="386">
        <f t="shared" si="151"/>
        <v>2382363</v>
      </c>
      <c r="CH95" s="386">
        <f t="shared" si="151"/>
        <v>4892253</v>
      </c>
      <c r="CI95" s="386">
        <f t="shared" si="151"/>
        <v>526493</v>
      </c>
      <c r="CJ95" s="386">
        <f t="shared" si="151"/>
        <v>630513</v>
      </c>
      <c r="CK95" s="387">
        <f t="shared" si="151"/>
        <v>1157006</v>
      </c>
    </row>
    <row r="96" spans="1:89" ht="16.899999999999999" customHeight="1">
      <c r="A96" s="1"/>
      <c r="B96" s="388" t="s">
        <v>145</v>
      </c>
      <c r="C96" s="405"/>
      <c r="M96" s="410" t="s">
        <v>145</v>
      </c>
      <c r="N96" s="406"/>
      <c r="X96" s="394" t="s">
        <v>145</v>
      </c>
      <c r="Y96" s="396"/>
      <c r="Z96" s="397"/>
      <c r="AI96" s="394" t="s">
        <v>145</v>
      </c>
      <c r="AJ96" s="405"/>
      <c r="AK96" s="398"/>
      <c r="AL96" s="397"/>
      <c r="AT96" s="394" t="s">
        <v>145</v>
      </c>
      <c r="AU96" s="405"/>
      <c r="AW96" s="398"/>
      <c r="AX96" s="397"/>
      <c r="BE96" s="394" t="s">
        <v>145</v>
      </c>
      <c r="BF96" s="405"/>
      <c r="BI96" s="371"/>
      <c r="BP96" s="394" t="s">
        <v>145</v>
      </c>
      <c r="BQ96" s="405"/>
      <c r="CA96" s="394" t="s">
        <v>145</v>
      </c>
      <c r="CB96" s="405"/>
    </row>
    <row r="97" spans="1:89" ht="16.899999999999999" customHeight="1">
      <c r="A97" s="1"/>
      <c r="B97" s="394" t="s">
        <v>330</v>
      </c>
      <c r="C97" s="405"/>
      <c r="M97" s="394" t="s">
        <v>330</v>
      </c>
      <c r="N97" s="406"/>
      <c r="X97" s="394" t="s">
        <v>330</v>
      </c>
      <c r="Y97" s="396"/>
      <c r="Z97" s="397"/>
      <c r="AI97" s="394" t="s">
        <v>330</v>
      </c>
      <c r="AJ97" s="405"/>
      <c r="AK97" s="398"/>
      <c r="AL97" s="397"/>
      <c r="AT97" s="394" t="s">
        <v>330</v>
      </c>
      <c r="AU97" s="405"/>
      <c r="AW97" s="398"/>
      <c r="AX97" s="397"/>
      <c r="BE97" s="394" t="s">
        <v>330</v>
      </c>
      <c r="BF97" s="405"/>
      <c r="BI97" s="398"/>
      <c r="BP97" s="394" t="s">
        <v>330</v>
      </c>
      <c r="BQ97" s="405"/>
      <c r="CA97" s="394" t="s">
        <v>330</v>
      </c>
      <c r="CB97" s="405"/>
    </row>
    <row r="98" spans="1:89" ht="16.5" customHeight="1">
      <c r="A98" s="1"/>
      <c r="B98" s="394" t="s">
        <v>331</v>
      </c>
      <c r="C98" s="405"/>
      <c r="M98" s="394" t="s">
        <v>331</v>
      </c>
      <c r="N98" s="406"/>
      <c r="X98" s="394" t="s">
        <v>331</v>
      </c>
      <c r="Y98" s="396"/>
      <c r="Z98" s="397"/>
      <c r="AI98" s="394" t="s">
        <v>331</v>
      </c>
      <c r="AJ98" s="405"/>
      <c r="AK98" s="398"/>
      <c r="AL98" s="397"/>
      <c r="AT98" s="394" t="s">
        <v>331</v>
      </c>
      <c r="AU98" s="405"/>
      <c r="AW98" s="398"/>
      <c r="AX98" s="397"/>
      <c r="BE98" s="394" t="s">
        <v>331</v>
      </c>
      <c r="BF98" s="405"/>
      <c r="BP98" s="394" t="s">
        <v>331</v>
      </c>
      <c r="BQ98" s="405"/>
      <c r="CA98" s="394" t="s">
        <v>331</v>
      </c>
      <c r="CB98" s="405"/>
    </row>
    <row r="99" spans="1:89" ht="16.5" customHeight="1">
      <c r="A99" s="1"/>
      <c r="B99" s="2" t="s">
        <v>332</v>
      </c>
      <c r="C99" s="405"/>
      <c r="M99" s="2" t="s">
        <v>332</v>
      </c>
      <c r="N99" s="405"/>
      <c r="X99" s="2" t="s">
        <v>332</v>
      </c>
      <c r="Y99" s="405"/>
      <c r="AI99" s="2" t="s">
        <v>332</v>
      </c>
      <c r="AJ99" s="405"/>
      <c r="AT99" s="2" t="s">
        <v>332</v>
      </c>
      <c r="AU99" s="405"/>
      <c r="BE99" s="2" t="s">
        <v>332</v>
      </c>
      <c r="BF99" s="405"/>
      <c r="BP99" s="2" t="s">
        <v>332</v>
      </c>
      <c r="BQ99" s="405"/>
      <c r="CA99" s="2" t="s">
        <v>332</v>
      </c>
      <c r="CB99" s="405"/>
    </row>
    <row r="100" spans="1:89" ht="16.5" customHeight="1">
      <c r="A100" s="1"/>
      <c r="B100" s="2" t="s">
        <v>333</v>
      </c>
      <c r="C100" s="405"/>
      <c r="M100" s="2" t="s">
        <v>333</v>
      </c>
      <c r="N100" s="405"/>
      <c r="X100" s="2" t="s">
        <v>333</v>
      </c>
      <c r="Y100" s="405"/>
      <c r="AI100" s="2" t="s">
        <v>333</v>
      </c>
      <c r="AJ100" s="405"/>
      <c r="AT100" s="2" t="s">
        <v>333</v>
      </c>
      <c r="AU100" s="405"/>
      <c r="BE100" s="2" t="s">
        <v>333</v>
      </c>
      <c r="BF100" s="405"/>
      <c r="BP100" s="2" t="s">
        <v>333</v>
      </c>
      <c r="BQ100" s="405"/>
      <c r="CA100" s="2" t="s">
        <v>333</v>
      </c>
      <c r="CB100" s="405"/>
    </row>
    <row r="101" spans="1:89" ht="16.5" customHeight="1">
      <c r="A101" s="1"/>
      <c r="B101" s="2" t="s">
        <v>334</v>
      </c>
      <c r="C101" s="405"/>
      <c r="M101" s="2" t="s">
        <v>334</v>
      </c>
      <c r="N101" s="405"/>
      <c r="X101" s="2" t="s">
        <v>334</v>
      </c>
      <c r="Y101" s="405"/>
      <c r="AI101" s="2" t="s">
        <v>334</v>
      </c>
      <c r="AJ101" s="405"/>
      <c r="AT101" s="2" t="s">
        <v>334</v>
      </c>
      <c r="AU101" s="405"/>
      <c r="BE101" s="2" t="s">
        <v>334</v>
      </c>
      <c r="BF101" s="405"/>
      <c r="BP101" s="2" t="s">
        <v>334</v>
      </c>
      <c r="BQ101" s="405"/>
      <c r="CA101" s="2" t="s">
        <v>334</v>
      </c>
      <c r="CB101" s="405"/>
    </row>
    <row r="102" spans="1:89" ht="16.5" customHeight="1">
      <c r="A102" s="1"/>
      <c r="B102" s="2" t="s">
        <v>335</v>
      </c>
      <c r="C102" s="405"/>
      <c r="M102" s="2" t="s">
        <v>335</v>
      </c>
      <c r="N102" s="405"/>
      <c r="X102" s="2" t="s">
        <v>335</v>
      </c>
      <c r="Y102" s="405"/>
      <c r="AI102" s="2" t="s">
        <v>335</v>
      </c>
      <c r="AJ102" s="405"/>
      <c r="AT102" s="2" t="s">
        <v>335</v>
      </c>
      <c r="AU102" s="405"/>
      <c r="BE102" s="2" t="s">
        <v>335</v>
      </c>
      <c r="BF102" s="405"/>
      <c r="BP102" s="2" t="s">
        <v>335</v>
      </c>
      <c r="BQ102" s="405"/>
      <c r="CA102" s="2" t="s">
        <v>335</v>
      </c>
      <c r="CB102" s="405"/>
    </row>
    <row r="103" spans="1:89" ht="16.5" customHeight="1">
      <c r="A103" s="1"/>
      <c r="B103" s="2" t="s">
        <v>336</v>
      </c>
      <c r="C103" s="405"/>
      <c r="M103" s="2" t="s">
        <v>336</v>
      </c>
      <c r="N103" s="405"/>
      <c r="X103" s="2" t="s">
        <v>336</v>
      </c>
      <c r="Y103" s="405"/>
      <c r="AI103" s="2" t="s">
        <v>336</v>
      </c>
      <c r="AJ103" s="405"/>
      <c r="AT103" s="2" t="s">
        <v>336</v>
      </c>
      <c r="AU103" s="405"/>
      <c r="BE103" s="2" t="s">
        <v>336</v>
      </c>
      <c r="BF103" s="405"/>
      <c r="BP103" s="2" t="s">
        <v>336</v>
      </c>
      <c r="BQ103" s="405"/>
      <c r="CA103" s="2" t="s">
        <v>336</v>
      </c>
      <c r="CB103" s="405"/>
    </row>
    <row r="104" spans="1:89" ht="16.5" customHeight="1">
      <c r="A104" s="1"/>
      <c r="B104" s="304"/>
      <c r="C104" s="1"/>
    </row>
    <row r="105" spans="1:89" ht="16.5" customHeight="1">
      <c r="A105" s="1"/>
      <c r="B105" s="2"/>
      <c r="C105" s="1"/>
    </row>
    <row r="106" spans="1:89" ht="16.5" customHeight="1">
      <c r="A106" s="1"/>
      <c r="B106" s="2"/>
      <c r="C106" s="1"/>
      <c r="D106" s="360"/>
      <c r="E106" s="360"/>
      <c r="F106" s="360"/>
      <c r="G106" s="360"/>
      <c r="H106" s="360"/>
      <c r="I106" s="360"/>
      <c r="J106" s="360"/>
      <c r="K106" s="360"/>
      <c r="L106" s="360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360"/>
      <c r="AI106" s="360"/>
      <c r="AJ106" s="360"/>
      <c r="AK106" s="360"/>
      <c r="AL106" s="360"/>
      <c r="AM106" s="360"/>
      <c r="AN106" s="360"/>
      <c r="AO106" s="360"/>
      <c r="AP106" s="360"/>
      <c r="AQ106" s="360"/>
      <c r="AR106" s="360"/>
      <c r="AS106" s="360"/>
      <c r="AT106" s="360"/>
      <c r="AU106" s="360"/>
      <c r="AV106" s="360"/>
      <c r="AW106" s="360"/>
      <c r="AX106" s="360"/>
      <c r="AY106" s="360"/>
      <c r="AZ106" s="360"/>
      <c r="BA106" s="360"/>
      <c r="BB106" s="360"/>
      <c r="BC106" s="360"/>
      <c r="BD106" s="360"/>
      <c r="BE106" s="360"/>
      <c r="BF106" s="360"/>
      <c r="BG106" s="360"/>
      <c r="BH106" s="360"/>
      <c r="BI106" s="360"/>
      <c r="BJ106" s="360"/>
      <c r="BK106" s="360"/>
      <c r="BL106" s="360"/>
      <c r="BM106" s="360"/>
      <c r="BN106" s="360"/>
      <c r="BO106" s="360"/>
      <c r="BP106" s="360"/>
      <c r="BQ106" s="360"/>
      <c r="BR106" s="360"/>
      <c r="BS106" s="360"/>
      <c r="BT106" s="360"/>
      <c r="BU106" s="360"/>
      <c r="BV106" s="360"/>
      <c r="BW106" s="360"/>
      <c r="BX106" s="360"/>
      <c r="BY106" s="360"/>
      <c r="BZ106" s="360"/>
      <c r="CA106" s="360"/>
      <c r="CB106" s="360"/>
      <c r="CC106" s="360"/>
      <c r="CD106" s="360"/>
      <c r="CE106" s="360"/>
      <c r="CF106" s="360"/>
      <c r="CG106" s="360"/>
      <c r="CH106" s="360"/>
      <c r="CI106" s="360"/>
      <c r="CJ106" s="360"/>
      <c r="CK106" s="360"/>
    </row>
    <row r="107" spans="1:89" ht="16.5" customHeight="1">
      <c r="A107" s="1"/>
      <c r="B107" s="304"/>
      <c r="C107" s="1"/>
      <c r="M107" s="304"/>
      <c r="N107" s="1"/>
      <c r="X107" s="304"/>
      <c r="Y107" s="1"/>
      <c r="AI107" s="304"/>
      <c r="AJ107" s="1"/>
      <c r="AT107" s="304"/>
      <c r="AU107" s="1"/>
      <c r="BE107" s="304"/>
      <c r="BF107" s="1"/>
      <c r="BP107" s="304"/>
      <c r="BQ107" s="1"/>
      <c r="CA107" s="304"/>
      <c r="CB107" s="1"/>
    </row>
    <row r="108" spans="1:89" ht="16.5" customHeight="1">
      <c r="A108" s="1"/>
      <c r="B108" s="304"/>
      <c r="C108" s="1"/>
      <c r="M108" s="304"/>
      <c r="N108" s="1"/>
      <c r="X108" s="304"/>
      <c r="Y108" s="1"/>
      <c r="AI108" s="304"/>
      <c r="AJ108" s="1"/>
      <c r="AT108" s="304"/>
      <c r="AU108" s="1"/>
      <c r="BE108" s="304"/>
      <c r="BF108" s="1"/>
      <c r="BP108" s="304"/>
      <c r="BQ108" s="1"/>
      <c r="CA108" s="304"/>
      <c r="CB108" s="1"/>
    </row>
    <row r="109" spans="1:89" ht="16.5" customHeight="1">
      <c r="A109" s="1"/>
      <c r="B109" s="2"/>
      <c r="C109" s="1"/>
      <c r="M109" s="2"/>
      <c r="N109" s="1"/>
      <c r="X109" s="2"/>
      <c r="Y109" s="1"/>
      <c r="AI109" s="2"/>
      <c r="AJ109" s="1"/>
      <c r="AT109" s="2"/>
      <c r="AU109" s="1"/>
      <c r="BE109" s="2"/>
      <c r="BF109" s="1"/>
      <c r="BP109" s="2"/>
      <c r="BQ109" s="1"/>
      <c r="CA109" s="2"/>
      <c r="CB109" s="1"/>
    </row>
    <row r="110" spans="1:89" ht="16.5" customHeight="1">
      <c r="A110" s="1"/>
      <c r="B110" s="304"/>
      <c r="C110" s="1"/>
      <c r="M110" s="304"/>
      <c r="N110" s="1"/>
      <c r="X110" s="304"/>
      <c r="Y110" s="1"/>
      <c r="AI110" s="304"/>
      <c r="AJ110" s="1"/>
      <c r="AT110" s="304"/>
      <c r="AU110" s="1"/>
      <c r="BE110" s="304"/>
      <c r="BF110" s="1"/>
      <c r="BP110" s="304"/>
      <c r="BQ110" s="1"/>
      <c r="CA110" s="304"/>
      <c r="CB110" s="1"/>
    </row>
    <row r="111" spans="1:89" ht="16.5" customHeight="1">
      <c r="A111" s="1"/>
      <c r="B111" s="2"/>
      <c r="C111" s="1"/>
      <c r="M111" s="2"/>
      <c r="N111" s="1"/>
      <c r="X111" s="2"/>
      <c r="Y111" s="1"/>
      <c r="AI111" s="2"/>
      <c r="AJ111" s="1"/>
      <c r="AT111" s="2"/>
      <c r="AU111" s="1"/>
      <c r="BE111" s="2"/>
      <c r="BF111" s="1"/>
      <c r="BP111" s="2"/>
      <c r="BQ111" s="1"/>
      <c r="CA111" s="2"/>
      <c r="CB111" s="1"/>
    </row>
    <row r="112" spans="1:89" ht="16.5" customHeight="1">
      <c r="A112" s="1"/>
      <c r="B112" s="2"/>
      <c r="C112" s="1"/>
      <c r="M112" s="2"/>
      <c r="N112" s="1"/>
      <c r="X112" s="2"/>
      <c r="Y112" s="1"/>
      <c r="AI112" s="2"/>
      <c r="AJ112" s="1"/>
      <c r="AT112" s="2"/>
      <c r="AU112" s="1"/>
      <c r="BE112" s="2"/>
      <c r="BF112" s="1"/>
      <c r="BP112" s="2"/>
      <c r="BQ112" s="1"/>
      <c r="CA112" s="2"/>
      <c r="CB112" s="1"/>
    </row>
    <row r="113" spans="4:89" ht="21.95" customHeight="1"/>
    <row r="114" spans="4:89" ht="21.95" customHeight="1"/>
    <row r="115" spans="4:89" ht="21.95" customHeight="1"/>
    <row r="118" spans="4:89">
      <c r="D118" s="321">
        <v>161198</v>
      </c>
      <c r="E118" s="321">
        <v>153720</v>
      </c>
      <c r="F118" s="321">
        <v>314918</v>
      </c>
      <c r="G118" s="321">
        <v>170744</v>
      </c>
      <c r="H118" s="321">
        <v>163044</v>
      </c>
      <c r="I118" s="321">
        <v>333788</v>
      </c>
      <c r="J118" s="321">
        <v>173144</v>
      </c>
      <c r="K118" s="321">
        <v>164511</v>
      </c>
      <c r="L118" s="321">
        <v>337655</v>
      </c>
      <c r="O118" s="321">
        <v>189256</v>
      </c>
      <c r="P118" s="321">
        <v>177127</v>
      </c>
      <c r="Q118" s="321">
        <v>366383</v>
      </c>
      <c r="R118" s="321">
        <v>224751</v>
      </c>
      <c r="S118" s="321">
        <v>206021</v>
      </c>
      <c r="T118" s="321">
        <v>430772</v>
      </c>
      <c r="U118" s="321">
        <v>249188</v>
      </c>
      <c r="V118" s="321">
        <v>231156</v>
      </c>
      <c r="W118" s="321">
        <v>480344</v>
      </c>
      <c r="Z118" s="321">
        <v>310383</v>
      </c>
      <c r="AA118" s="321">
        <v>286261</v>
      </c>
      <c r="AB118" s="321">
        <v>596644</v>
      </c>
      <c r="AC118" s="321">
        <v>278312</v>
      </c>
      <c r="AD118" s="321">
        <v>256324</v>
      </c>
      <c r="AE118" s="321">
        <v>534636</v>
      </c>
      <c r="AF118" s="321">
        <v>240368</v>
      </c>
      <c r="AG118" s="321">
        <v>222136</v>
      </c>
      <c r="AH118" s="321">
        <v>462504</v>
      </c>
      <c r="AK118" s="321">
        <v>215581</v>
      </c>
      <c r="AL118" s="321">
        <v>204510</v>
      </c>
      <c r="AM118" s="321">
        <v>420091</v>
      </c>
      <c r="AN118" s="321">
        <v>246610</v>
      </c>
      <c r="AO118" s="321">
        <v>242562</v>
      </c>
      <c r="AP118" s="321">
        <v>489172</v>
      </c>
      <c r="AQ118" s="321">
        <v>296126</v>
      </c>
      <c r="AR118" s="321">
        <v>299043</v>
      </c>
      <c r="AS118" s="321">
        <v>595169</v>
      </c>
      <c r="AV118" s="321">
        <v>259315</v>
      </c>
      <c r="AW118" s="321">
        <v>257223</v>
      </c>
      <c r="AX118" s="321">
        <v>516538</v>
      </c>
      <c r="AY118" s="321">
        <v>207343</v>
      </c>
      <c r="AZ118" s="321">
        <v>202094</v>
      </c>
      <c r="BA118" s="321">
        <v>409437</v>
      </c>
      <c r="BB118" s="321">
        <v>149082</v>
      </c>
      <c r="BC118" s="321">
        <v>154625</v>
      </c>
      <c r="BD118" s="321">
        <v>303707</v>
      </c>
      <c r="BG118" s="321">
        <v>93022</v>
      </c>
      <c r="BH118" s="321">
        <v>114200</v>
      </c>
      <c r="BI118" s="321">
        <v>207222</v>
      </c>
      <c r="BJ118" s="321">
        <v>46645</v>
      </c>
      <c r="BK118" s="321">
        <v>81697</v>
      </c>
      <c r="BL118" s="321">
        <v>128342</v>
      </c>
      <c r="BM118" s="321">
        <v>21173</v>
      </c>
      <c r="BN118" s="321">
        <v>48843</v>
      </c>
      <c r="BO118" s="321">
        <v>70016</v>
      </c>
      <c r="BR118" s="321">
        <v>7675</v>
      </c>
      <c r="BS118" s="321">
        <v>22935</v>
      </c>
      <c r="BT118" s="321">
        <v>30610</v>
      </c>
      <c r="BU118" s="321">
        <v>1421</v>
      </c>
      <c r="BV118" s="321">
        <v>5502</v>
      </c>
      <c r="BW118" s="321">
        <v>6923</v>
      </c>
      <c r="BX118" s="321">
        <v>132</v>
      </c>
      <c r="BY118" s="321">
        <v>617</v>
      </c>
      <c r="BZ118" s="321">
        <v>749</v>
      </c>
      <c r="CC118" s="321">
        <v>505086</v>
      </c>
      <c r="CD118" s="321">
        <v>481275</v>
      </c>
      <c r="CE118" s="321">
        <v>986361</v>
      </c>
      <c r="CF118" s="321">
        <v>2509890</v>
      </c>
      <c r="CG118" s="321">
        <v>2382363</v>
      </c>
      <c r="CH118" s="321">
        <v>4892253</v>
      </c>
      <c r="CI118" s="321">
        <v>526493</v>
      </c>
      <c r="CJ118" s="321">
        <v>630513</v>
      </c>
      <c r="CK118" s="321">
        <v>1157006</v>
      </c>
    </row>
    <row r="119" spans="4:89">
      <c r="D119" s="321">
        <f t="shared" ref="D119:L119" si="152">D118</f>
        <v>161198</v>
      </c>
      <c r="E119" s="321">
        <f t="shared" si="152"/>
        <v>153720</v>
      </c>
      <c r="F119" s="321">
        <f t="shared" si="152"/>
        <v>314918</v>
      </c>
      <c r="G119" s="321">
        <f t="shared" si="152"/>
        <v>170744</v>
      </c>
      <c r="H119" s="321">
        <f t="shared" si="152"/>
        <v>163044</v>
      </c>
      <c r="I119" s="321">
        <f t="shared" si="152"/>
        <v>333788</v>
      </c>
      <c r="J119" s="321">
        <f t="shared" si="152"/>
        <v>173144</v>
      </c>
      <c r="K119" s="321">
        <f t="shared" si="152"/>
        <v>164511</v>
      </c>
      <c r="L119" s="321">
        <f t="shared" si="152"/>
        <v>337655</v>
      </c>
      <c r="O119" s="321">
        <f t="shared" ref="O119:W119" si="153">O118</f>
        <v>189256</v>
      </c>
      <c r="P119" s="321">
        <f t="shared" si="153"/>
        <v>177127</v>
      </c>
      <c r="Q119" s="321">
        <f t="shared" si="153"/>
        <v>366383</v>
      </c>
      <c r="R119" s="321">
        <f t="shared" si="153"/>
        <v>224751</v>
      </c>
      <c r="S119" s="321">
        <f t="shared" si="153"/>
        <v>206021</v>
      </c>
      <c r="T119" s="321">
        <f t="shared" si="153"/>
        <v>430772</v>
      </c>
      <c r="U119" s="321">
        <f t="shared" si="153"/>
        <v>249188</v>
      </c>
      <c r="V119" s="321">
        <f t="shared" si="153"/>
        <v>231156</v>
      </c>
      <c r="W119" s="321">
        <f t="shared" si="153"/>
        <v>480344</v>
      </c>
      <c r="Z119" s="321">
        <f t="shared" ref="Z119:AH119" si="154">Z118</f>
        <v>310383</v>
      </c>
      <c r="AA119" s="321">
        <f t="shared" si="154"/>
        <v>286261</v>
      </c>
      <c r="AB119" s="321">
        <f t="shared" si="154"/>
        <v>596644</v>
      </c>
      <c r="AC119" s="321">
        <f t="shared" si="154"/>
        <v>278312</v>
      </c>
      <c r="AD119" s="321">
        <f t="shared" si="154"/>
        <v>256324</v>
      </c>
      <c r="AE119" s="321">
        <f t="shared" si="154"/>
        <v>534636</v>
      </c>
      <c r="AF119" s="321">
        <f t="shared" si="154"/>
        <v>240368</v>
      </c>
      <c r="AG119" s="321">
        <f t="shared" si="154"/>
        <v>222136</v>
      </c>
      <c r="AH119" s="321">
        <f t="shared" si="154"/>
        <v>462504</v>
      </c>
      <c r="AK119" s="321">
        <f t="shared" ref="AK119:AS119" si="155">AK118</f>
        <v>215581</v>
      </c>
      <c r="AL119" s="321">
        <f t="shared" si="155"/>
        <v>204510</v>
      </c>
      <c r="AM119" s="321">
        <f t="shared" si="155"/>
        <v>420091</v>
      </c>
      <c r="AN119" s="321">
        <f t="shared" si="155"/>
        <v>246610</v>
      </c>
      <c r="AO119" s="321">
        <f t="shared" si="155"/>
        <v>242562</v>
      </c>
      <c r="AP119" s="321">
        <f t="shared" si="155"/>
        <v>489172</v>
      </c>
      <c r="AQ119" s="321">
        <f t="shared" si="155"/>
        <v>296126</v>
      </c>
      <c r="AR119" s="321">
        <f t="shared" si="155"/>
        <v>299043</v>
      </c>
      <c r="AS119" s="321">
        <f t="shared" si="155"/>
        <v>595169</v>
      </c>
      <c r="AV119" s="321">
        <f t="shared" ref="AV119:BD119" si="156">AV118</f>
        <v>259315</v>
      </c>
      <c r="AW119" s="321">
        <f t="shared" si="156"/>
        <v>257223</v>
      </c>
      <c r="AX119" s="321">
        <f t="shared" si="156"/>
        <v>516538</v>
      </c>
      <c r="AY119" s="321">
        <f t="shared" si="156"/>
        <v>207343</v>
      </c>
      <c r="AZ119" s="321">
        <f t="shared" si="156"/>
        <v>202094</v>
      </c>
      <c r="BA119" s="321">
        <f t="shared" si="156"/>
        <v>409437</v>
      </c>
      <c r="BB119" s="321">
        <f t="shared" si="156"/>
        <v>149082</v>
      </c>
      <c r="BC119" s="321">
        <f t="shared" si="156"/>
        <v>154625</v>
      </c>
      <c r="BD119" s="321">
        <f t="shared" si="156"/>
        <v>303707</v>
      </c>
      <c r="BG119" s="321">
        <f t="shared" ref="BG119:BO119" si="157">BG118</f>
        <v>93022</v>
      </c>
      <c r="BH119" s="321">
        <f t="shared" si="157"/>
        <v>114200</v>
      </c>
      <c r="BI119" s="321">
        <f t="shared" si="157"/>
        <v>207222</v>
      </c>
      <c r="BJ119" s="321">
        <f t="shared" si="157"/>
        <v>46645</v>
      </c>
      <c r="BK119" s="321">
        <f t="shared" si="157"/>
        <v>81697</v>
      </c>
      <c r="BL119" s="321">
        <f t="shared" si="157"/>
        <v>128342</v>
      </c>
      <c r="BM119" s="321">
        <f t="shared" si="157"/>
        <v>21173</v>
      </c>
      <c r="BN119" s="321">
        <f t="shared" si="157"/>
        <v>48843</v>
      </c>
      <c r="BO119" s="321">
        <f t="shared" si="157"/>
        <v>70016</v>
      </c>
      <c r="BR119" s="321">
        <f t="shared" ref="BR119:BZ119" si="158">BR118</f>
        <v>7675</v>
      </c>
      <c r="BS119" s="321">
        <f t="shared" si="158"/>
        <v>22935</v>
      </c>
      <c r="BT119" s="321">
        <f t="shared" si="158"/>
        <v>30610</v>
      </c>
      <c r="BU119" s="321">
        <f t="shared" si="158"/>
        <v>1421</v>
      </c>
      <c r="BV119" s="321">
        <f t="shared" si="158"/>
        <v>5502</v>
      </c>
      <c r="BW119" s="321">
        <f t="shared" si="158"/>
        <v>6923</v>
      </c>
      <c r="BX119" s="321">
        <f t="shared" si="158"/>
        <v>132</v>
      </c>
      <c r="BY119" s="321">
        <f t="shared" si="158"/>
        <v>617</v>
      </c>
      <c r="BZ119" s="321">
        <f t="shared" si="158"/>
        <v>749</v>
      </c>
      <c r="CC119" s="321">
        <f t="shared" ref="CC119:CK119" si="159">CC118</f>
        <v>505086</v>
      </c>
      <c r="CD119" s="321">
        <f t="shared" si="159"/>
        <v>481275</v>
      </c>
      <c r="CE119" s="321">
        <f t="shared" si="159"/>
        <v>986361</v>
      </c>
      <c r="CF119" s="321">
        <f t="shared" si="159"/>
        <v>2509890</v>
      </c>
      <c r="CG119" s="321">
        <f t="shared" si="159"/>
        <v>2382363</v>
      </c>
      <c r="CH119" s="321">
        <f t="shared" si="159"/>
        <v>4892253</v>
      </c>
      <c r="CI119" s="321">
        <f t="shared" si="159"/>
        <v>526493</v>
      </c>
      <c r="CJ119" s="321">
        <f t="shared" si="159"/>
        <v>630513</v>
      </c>
      <c r="CK119" s="321">
        <f t="shared" si="159"/>
        <v>1157006</v>
      </c>
    </row>
  </sheetData>
  <mergeCells count="216">
    <mergeCell ref="BP94:BQ94"/>
    <mergeCell ref="CA94:CB94"/>
    <mergeCell ref="B95:C95"/>
    <mergeCell ref="M95:N95"/>
    <mergeCell ref="X95:Y95"/>
    <mergeCell ref="AI95:AJ95"/>
    <mergeCell ref="AT95:AU95"/>
    <mergeCell ref="BE95:BF95"/>
    <mergeCell ref="BP95:BQ95"/>
    <mergeCell ref="CA95:CB95"/>
    <mergeCell ref="B94:C94"/>
    <mergeCell ref="M94:N94"/>
    <mergeCell ref="X94:Y94"/>
    <mergeCell ref="AI94:AJ94"/>
    <mergeCell ref="AT94:AU94"/>
    <mergeCell ref="BE94:BF94"/>
    <mergeCell ref="BP92:BQ92"/>
    <mergeCell ref="CA92:CB92"/>
    <mergeCell ref="B93:C93"/>
    <mergeCell ref="M93:N93"/>
    <mergeCell ref="X93:Y93"/>
    <mergeCell ref="AI93:AJ93"/>
    <mergeCell ref="AT93:AU93"/>
    <mergeCell ref="BE93:BF93"/>
    <mergeCell ref="BP93:BQ93"/>
    <mergeCell ref="CA93:CB93"/>
    <mergeCell ref="B92:C92"/>
    <mergeCell ref="M92:N92"/>
    <mergeCell ref="X92:Y92"/>
    <mergeCell ref="AI92:AJ92"/>
    <mergeCell ref="AT92:AU92"/>
    <mergeCell ref="BE92:BF92"/>
    <mergeCell ref="BP84:BP87"/>
    <mergeCell ref="CA84:CA87"/>
    <mergeCell ref="B89:C89"/>
    <mergeCell ref="M89:N89"/>
    <mergeCell ref="X89:Y89"/>
    <mergeCell ref="AI89:AJ89"/>
    <mergeCell ref="AT89:AU89"/>
    <mergeCell ref="BE89:BF89"/>
    <mergeCell ref="BP89:BQ89"/>
    <mergeCell ref="CA89:CB89"/>
    <mergeCell ref="B84:B87"/>
    <mergeCell ref="M84:M87"/>
    <mergeCell ref="X84:X87"/>
    <mergeCell ref="AI84:AI87"/>
    <mergeCell ref="AT84:AT87"/>
    <mergeCell ref="BE84:BE87"/>
    <mergeCell ref="BP80:BP82"/>
    <mergeCell ref="CA80:CA82"/>
    <mergeCell ref="B83:C83"/>
    <mergeCell ref="M83:N83"/>
    <mergeCell ref="X83:Y83"/>
    <mergeCell ref="AI83:AJ83"/>
    <mergeCell ref="AT83:AU83"/>
    <mergeCell ref="BE83:BF83"/>
    <mergeCell ref="BP83:BQ83"/>
    <mergeCell ref="CA83:CB83"/>
    <mergeCell ref="B80:B82"/>
    <mergeCell ref="M80:M82"/>
    <mergeCell ref="X80:X82"/>
    <mergeCell ref="AI80:AI82"/>
    <mergeCell ref="AT80:AT82"/>
    <mergeCell ref="BE80:BE82"/>
    <mergeCell ref="BP69:BQ69"/>
    <mergeCell ref="CA69:CB69"/>
    <mergeCell ref="B75:B79"/>
    <mergeCell ref="M75:M79"/>
    <mergeCell ref="X75:X79"/>
    <mergeCell ref="AI75:AI79"/>
    <mergeCell ref="AT75:AT79"/>
    <mergeCell ref="BE75:BE79"/>
    <mergeCell ref="BP75:BP79"/>
    <mergeCell ref="CA75:CA79"/>
    <mergeCell ref="B69:C69"/>
    <mergeCell ref="M69:N69"/>
    <mergeCell ref="X69:Y69"/>
    <mergeCell ref="AI69:AJ69"/>
    <mergeCell ref="AT69:AU69"/>
    <mergeCell ref="BE69:BF69"/>
    <mergeCell ref="BP59:BP62"/>
    <mergeCell ref="CA59:CA62"/>
    <mergeCell ref="B64:B67"/>
    <mergeCell ref="M64:M67"/>
    <mergeCell ref="X64:X67"/>
    <mergeCell ref="AI64:AI67"/>
    <mergeCell ref="AT64:AT67"/>
    <mergeCell ref="BE64:BE67"/>
    <mergeCell ref="BP64:BP67"/>
    <mergeCell ref="CA64:CA67"/>
    <mergeCell ref="B59:B62"/>
    <mergeCell ref="M59:M62"/>
    <mergeCell ref="X59:X62"/>
    <mergeCell ref="AI59:AI62"/>
    <mergeCell ref="AT59:AT62"/>
    <mergeCell ref="BE59:BE62"/>
    <mergeCell ref="BP53:BP55"/>
    <mergeCell ref="CA53:CA55"/>
    <mergeCell ref="B56:B58"/>
    <mergeCell ref="M56:M58"/>
    <mergeCell ref="X56:X58"/>
    <mergeCell ref="AI56:AI58"/>
    <mergeCell ref="AT56:AT58"/>
    <mergeCell ref="BE56:BE58"/>
    <mergeCell ref="BP56:BP58"/>
    <mergeCell ref="CA56:CA58"/>
    <mergeCell ref="B53:B55"/>
    <mergeCell ref="M53:M55"/>
    <mergeCell ref="X53:X55"/>
    <mergeCell ref="AI53:AI55"/>
    <mergeCell ref="AT53:AT55"/>
    <mergeCell ref="BE53:BE55"/>
    <mergeCell ref="BP38:BP42"/>
    <mergeCell ref="CA38:CA42"/>
    <mergeCell ref="B46:B48"/>
    <mergeCell ref="M46:M48"/>
    <mergeCell ref="X46:X48"/>
    <mergeCell ref="AI46:AI48"/>
    <mergeCell ref="AT46:AT48"/>
    <mergeCell ref="BE46:BE48"/>
    <mergeCell ref="BP46:BP48"/>
    <mergeCell ref="CA46:CA48"/>
    <mergeCell ref="B38:B42"/>
    <mergeCell ref="M38:M42"/>
    <mergeCell ref="X38:X42"/>
    <mergeCell ref="AI38:AI42"/>
    <mergeCell ref="AT38:AT42"/>
    <mergeCell ref="BE38:BE42"/>
    <mergeCell ref="BP29:BQ29"/>
    <mergeCell ref="CA29:CB29"/>
    <mergeCell ref="B30:B33"/>
    <mergeCell ref="M30:M33"/>
    <mergeCell ref="X30:X33"/>
    <mergeCell ref="AI30:AI33"/>
    <mergeCell ref="AT30:AT33"/>
    <mergeCell ref="BE30:BE33"/>
    <mergeCell ref="BP30:BP33"/>
    <mergeCell ref="CA30:CA33"/>
    <mergeCell ref="B29:C29"/>
    <mergeCell ref="M29:N29"/>
    <mergeCell ref="X29:Y29"/>
    <mergeCell ref="AI29:AJ29"/>
    <mergeCell ref="AT29:AU29"/>
    <mergeCell ref="BE29:BF29"/>
    <mergeCell ref="BP15:BP18"/>
    <mergeCell ref="CA15:CA18"/>
    <mergeCell ref="B25:B28"/>
    <mergeCell ref="M25:M28"/>
    <mergeCell ref="X25:X28"/>
    <mergeCell ref="AI25:AI28"/>
    <mergeCell ref="AT25:AT28"/>
    <mergeCell ref="BE25:BE28"/>
    <mergeCell ref="BP25:BP28"/>
    <mergeCell ref="CA25:CA28"/>
    <mergeCell ref="B15:B18"/>
    <mergeCell ref="M15:M18"/>
    <mergeCell ref="X15:X18"/>
    <mergeCell ref="AI15:AI18"/>
    <mergeCell ref="AT15:AT18"/>
    <mergeCell ref="BE15:BE18"/>
    <mergeCell ref="BP6:BP8"/>
    <mergeCell ref="CA6:CA8"/>
    <mergeCell ref="B11:B14"/>
    <mergeCell ref="M11:M14"/>
    <mergeCell ref="X11:X14"/>
    <mergeCell ref="AI11:AI14"/>
    <mergeCell ref="AT11:AT14"/>
    <mergeCell ref="BE11:BE14"/>
    <mergeCell ref="BP11:BP14"/>
    <mergeCell ref="CA11:CA14"/>
    <mergeCell ref="CB3:CB4"/>
    <mergeCell ref="CC3:CE3"/>
    <mergeCell ref="CF3:CH3"/>
    <mergeCell ref="CI3:CK3"/>
    <mergeCell ref="B6:B8"/>
    <mergeCell ref="M6:M8"/>
    <mergeCell ref="X6:X8"/>
    <mergeCell ref="AI6:AI8"/>
    <mergeCell ref="AT6:AT8"/>
    <mergeCell ref="BE6:BE8"/>
    <mergeCell ref="BP3:BP4"/>
    <mergeCell ref="BQ3:BQ4"/>
    <mergeCell ref="BR3:BT3"/>
    <mergeCell ref="BU3:BW3"/>
    <mergeCell ref="BX3:BZ3"/>
    <mergeCell ref="CA3:CA4"/>
    <mergeCell ref="BB3:BD3"/>
    <mergeCell ref="BE3:BE4"/>
    <mergeCell ref="BF3:BF4"/>
    <mergeCell ref="BG3:BI3"/>
    <mergeCell ref="BJ3:BL3"/>
    <mergeCell ref="BM3:BO3"/>
    <mergeCell ref="AN3:AP3"/>
    <mergeCell ref="AQ3:AS3"/>
    <mergeCell ref="AT3:AT4"/>
    <mergeCell ref="AU3:AU4"/>
    <mergeCell ref="AV3:AX3"/>
    <mergeCell ref="AY3:BA3"/>
    <mergeCell ref="Z3:AB3"/>
    <mergeCell ref="AC3:AE3"/>
    <mergeCell ref="AF3:AH3"/>
    <mergeCell ref="AI3:AI4"/>
    <mergeCell ref="AJ3:AJ4"/>
    <mergeCell ref="AK3:AM3"/>
    <mergeCell ref="N3:N4"/>
    <mergeCell ref="O3:Q3"/>
    <mergeCell ref="R3:T3"/>
    <mergeCell ref="U3:W3"/>
    <mergeCell ref="X3:X4"/>
    <mergeCell ref="Y3:Y4"/>
    <mergeCell ref="B3:B4"/>
    <mergeCell ref="C3:C4"/>
    <mergeCell ref="D3:F3"/>
    <mergeCell ref="G3:I3"/>
    <mergeCell ref="J3:L3"/>
    <mergeCell ref="M3:M4"/>
  </mergeCells>
  <phoneticPr fontId="3"/>
  <printOptions horizontalCentered="1"/>
  <pageMargins left="0.39370078740157483" right="0.39370078740157483" top="0.59055118110236227" bottom="0.59055118110236227" header="0" footer="0"/>
  <pageSetup paperSize="9" scale="70" orientation="portrait" r:id="rId1"/>
  <headerFooter alignWithMargins="0"/>
  <rowBreaks count="1" manualBreakCount="1">
    <brk id="69" min="1" max="88" man="1"/>
  </rowBreaks>
  <colBreaks count="7" manualBreakCount="7">
    <brk id="12" max="1048575" man="1"/>
    <brk id="23" max="1048575" man="1"/>
    <brk id="34" max="102" man="1"/>
    <brk id="45" max="1048575" man="1"/>
    <brk id="56" max="1048575" man="1"/>
    <brk id="67" max="102" man="1"/>
    <brk id="78" max="10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46</vt:i4>
      </vt:variant>
    </vt:vector>
  </HeadingPairs>
  <TitlesOfParts>
    <vt:vector size="70" baseType="lpstr">
      <vt:lpstr>A-1(1)</vt:lpstr>
      <vt:lpstr>A-1(2)</vt:lpstr>
      <vt:lpstr>A-1(3)</vt:lpstr>
      <vt:lpstr>A-1(4)</vt:lpstr>
      <vt:lpstr>A-2</vt:lpstr>
      <vt:lpstr>A-3(1)</vt:lpstr>
      <vt:lpstr>A-3(2)</vt:lpstr>
      <vt:lpstr>A-3(3)</vt:lpstr>
      <vt:lpstr>A-3(4)</vt:lpstr>
      <vt:lpstr>A-3(5)</vt:lpstr>
      <vt:lpstr>A-3(6)</vt:lpstr>
      <vt:lpstr>A-3(7)</vt:lpstr>
      <vt:lpstr>A-4</vt:lpstr>
      <vt:lpstr>A-5</vt:lpstr>
      <vt:lpstr>A-6(1)</vt:lpstr>
      <vt:lpstr>A-6(2)～(4)</vt:lpstr>
      <vt:lpstr>A-7</vt:lpstr>
      <vt:lpstr>A-8(1)</vt:lpstr>
      <vt:lpstr>A-8(2)</vt:lpstr>
      <vt:lpstr>A-8(3)</vt:lpstr>
      <vt:lpstr>A-8(4)</vt:lpstr>
      <vt:lpstr>A-8(5)</vt:lpstr>
      <vt:lpstr>A-9</vt:lpstr>
      <vt:lpstr>A-10</vt:lpstr>
      <vt:lpstr>'A-1(1)'!Print_Area</vt:lpstr>
      <vt:lpstr>'A-1(2)'!Print_Area</vt:lpstr>
      <vt:lpstr>'A-1(3)'!Print_Area</vt:lpstr>
      <vt:lpstr>'A-1(4)'!Print_Area</vt:lpstr>
      <vt:lpstr>'A-10'!Print_Area</vt:lpstr>
      <vt:lpstr>'A-2'!Print_Area</vt:lpstr>
      <vt:lpstr>'A-3(1)'!Print_Area</vt:lpstr>
      <vt:lpstr>'A-3(2)'!Print_Area</vt:lpstr>
      <vt:lpstr>'A-3(3)'!Print_Area</vt:lpstr>
      <vt:lpstr>'A-3(4)'!Print_Area</vt:lpstr>
      <vt:lpstr>'A-3(5)'!Print_Area</vt:lpstr>
      <vt:lpstr>'A-3(6)'!Print_Area</vt:lpstr>
      <vt:lpstr>'A-3(7)'!Print_Area</vt:lpstr>
      <vt:lpstr>'A-4'!Print_Area</vt:lpstr>
      <vt:lpstr>'A-5'!Print_Area</vt:lpstr>
      <vt:lpstr>'A-6(1)'!Print_Area</vt:lpstr>
      <vt:lpstr>'A-6(2)～(4)'!Print_Area</vt:lpstr>
      <vt:lpstr>'A-7'!Print_Area</vt:lpstr>
      <vt:lpstr>'A-8(1)'!Print_Area</vt:lpstr>
      <vt:lpstr>'A-8(2)'!Print_Area</vt:lpstr>
      <vt:lpstr>'A-8(3)'!Print_Area</vt:lpstr>
      <vt:lpstr>'A-8(4)'!Print_Area</vt:lpstr>
      <vt:lpstr>'A-8(5)'!Print_Area</vt:lpstr>
      <vt:lpstr>'A-9'!Print_Area</vt:lpstr>
      <vt:lpstr>'A-1(1)'!Print_Titles</vt:lpstr>
      <vt:lpstr>'A-1(2)'!Print_Titles</vt:lpstr>
      <vt:lpstr>'A-1(3)'!Print_Titles</vt:lpstr>
      <vt:lpstr>'A-1(4)'!Print_Titles</vt:lpstr>
      <vt:lpstr>'A-10'!Print_Titles</vt:lpstr>
      <vt:lpstr>'A-2'!Print_Titles</vt:lpstr>
      <vt:lpstr>'A-3(1)'!Print_Titles</vt:lpstr>
      <vt:lpstr>'A-3(2)'!Print_Titles</vt:lpstr>
      <vt:lpstr>'A-3(3)'!Print_Titles</vt:lpstr>
      <vt:lpstr>'A-3(4)'!Print_Titles</vt:lpstr>
      <vt:lpstr>'A-3(5)'!Print_Titles</vt:lpstr>
      <vt:lpstr>'A-3(6)'!Print_Titles</vt:lpstr>
      <vt:lpstr>'A-3(7)'!Print_Titles</vt:lpstr>
      <vt:lpstr>'A-4'!Print_Titles</vt:lpstr>
      <vt:lpstr>'A-5'!Print_Titles</vt:lpstr>
      <vt:lpstr>'A-7'!Print_Titles</vt:lpstr>
      <vt:lpstr>'A-8(1)'!Print_Titles</vt:lpstr>
      <vt:lpstr>'A-8(2)'!Print_Titles</vt:lpstr>
      <vt:lpstr>'A-8(3)'!Print_Titles</vt:lpstr>
      <vt:lpstr>'A-8(4)'!Print_Titles</vt:lpstr>
      <vt:lpstr>'A-8(5)'!Print_Titles</vt:lpstr>
      <vt:lpstr>'A-9'!Print_Titles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2023-05-16T04:16:33Z</dcterms:created>
  <dcterms:modified xsi:type="dcterms:W3CDTF">2023-05-16T04:19:04Z</dcterms:modified>
</cp:coreProperties>
</file>